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20.xml" ContentType="application/vnd.openxmlformats-officedocument.drawingml.char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29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docProps/core.xml" ContentType="application/vnd.openxmlformats-package.core-properties+xml"/>
  <Default Extension="bin" ContentType="application/vnd.openxmlformats-officedocument.spreadsheetml.printerSettings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charts/chart5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120" windowWidth="19440" windowHeight="12585"/>
  </bookViews>
  <sheets>
    <sheet name="BBG" sheetId="1" r:id="rId1"/>
    <sheet name="Fiscal" sheetId="3" r:id="rId2"/>
    <sheet name="Graphs Fiscal" sheetId="10" r:id="rId3"/>
    <sheet name="Credit" sheetId="4" r:id="rId4"/>
    <sheet name="Graphs Credit" sheetId="11" r:id="rId5"/>
    <sheet name="Activity" sheetId="6" r:id="rId6"/>
    <sheet name="Graphs Act." sheetId="7" r:id="rId7"/>
    <sheet name="Auto Sales" sheetId="8" r:id="rId8"/>
    <sheet name="Graphs Auto" sheetId="9" r:id="rId9"/>
  </sheets>
  <definedNames>
    <definedName name="SpreadsheetBuilder_1" hidden="1">BBG!$A$1:$D$22</definedName>
  </definedNames>
  <calcPr calcId="125725"/>
</workbook>
</file>

<file path=xl/calcChain.xml><?xml version="1.0" encoding="utf-8"?>
<calcChain xmlns="http://schemas.openxmlformats.org/spreadsheetml/2006/main">
  <c r="MU1" i="8"/>
  <c r="MT1"/>
  <c r="MS1"/>
  <c r="MR1"/>
  <c r="MQ1"/>
  <c r="MP1"/>
  <c r="MO1"/>
  <c r="MN1"/>
  <c r="MM1"/>
  <c r="ML1"/>
  <c r="MK1"/>
  <c r="MJ1"/>
  <c r="MI1"/>
  <c r="MH1"/>
  <c r="MG1"/>
  <c r="MF1"/>
  <c r="ME1"/>
  <c r="MD1"/>
  <c r="MC1"/>
  <c r="MB1"/>
  <c r="MA1"/>
  <c r="LZ1"/>
  <c r="LY1"/>
  <c r="LX1"/>
  <c r="LW1"/>
  <c r="LV1"/>
  <c r="LU1"/>
  <c r="LT1"/>
  <c r="LS1"/>
  <c r="LR1"/>
  <c r="LQ1"/>
  <c r="LP1"/>
  <c r="LO1"/>
  <c r="LN1"/>
  <c r="LM1"/>
  <c r="LL1"/>
  <c r="LK1"/>
  <c r="LJ1"/>
  <c r="LI1"/>
  <c r="LH1"/>
  <c r="LG1"/>
  <c r="LF1"/>
  <c r="LE1"/>
  <c r="LD1"/>
  <c r="LC1"/>
  <c r="LB1"/>
  <c r="LA1"/>
  <c r="KZ1"/>
  <c r="KY1"/>
  <c r="KX1"/>
  <c r="KW1"/>
  <c r="KV1"/>
  <c r="KU1"/>
  <c r="KT1"/>
  <c r="KS1"/>
  <c r="KR1"/>
  <c r="KQ1"/>
  <c r="KP1"/>
  <c r="KO1"/>
  <c r="KN1"/>
  <c r="KM1"/>
  <c r="KL1"/>
  <c r="KK1"/>
  <c r="KJ1"/>
  <c r="KI1"/>
  <c r="KH1"/>
  <c r="KG1"/>
  <c r="KF1"/>
  <c r="KE1"/>
  <c r="KD1"/>
  <c r="KC1"/>
  <c r="KB1"/>
  <c r="KA1"/>
  <c r="JZ1"/>
  <c r="JY1"/>
  <c r="JX1"/>
  <c r="JW1"/>
  <c r="JV1"/>
  <c r="JU1"/>
  <c r="JT1"/>
  <c r="JS1"/>
  <c r="JR1"/>
  <c r="JQ1"/>
  <c r="JP1"/>
  <c r="JO1"/>
  <c r="JN1"/>
  <c r="JM1"/>
  <c r="JL1"/>
  <c r="JK1"/>
  <c r="JJ1"/>
  <c r="JI1"/>
  <c r="JH1"/>
  <c r="JG1"/>
  <c r="JF1"/>
  <c r="JE1"/>
  <c r="JD1"/>
  <c r="JC1"/>
  <c r="JB1"/>
  <c r="JA1"/>
  <c r="IZ1"/>
  <c r="IY1"/>
  <c r="IX1"/>
  <c r="IW1"/>
  <c r="IV1"/>
  <c r="IU1"/>
  <c r="IT1"/>
  <c r="IS1"/>
  <c r="IR1"/>
  <c r="IQ1"/>
  <c r="IP1"/>
  <c r="IO1"/>
  <c r="IN1"/>
  <c r="IM1"/>
  <c r="IL1"/>
  <c r="IK1"/>
  <c r="IJ1"/>
  <c r="II1"/>
  <c r="IH1"/>
  <c r="IG1"/>
  <c r="IF1"/>
  <c r="IE1"/>
  <c r="ID1"/>
  <c r="IC1"/>
  <c r="IB1"/>
  <c r="IA1"/>
  <c r="HZ1"/>
  <c r="HY1"/>
  <c r="HX1"/>
  <c r="HW1"/>
  <c r="HV1"/>
  <c r="HU1"/>
  <c r="HT1"/>
  <c r="HS1"/>
  <c r="HR1"/>
  <c r="HQ1"/>
  <c r="HP1"/>
  <c r="HO1"/>
  <c r="HN1"/>
  <c r="HM1"/>
  <c r="HL1"/>
  <c r="HK1"/>
  <c r="HJ1"/>
  <c r="HI1"/>
  <c r="HH1"/>
  <c r="HG1"/>
  <c r="HF1"/>
  <c r="HE1"/>
  <c r="HD1"/>
  <c r="HC1"/>
  <c r="HB1"/>
  <c r="HA1"/>
  <c r="GZ1"/>
  <c r="GY1"/>
  <c r="GX1"/>
  <c r="GW1"/>
  <c r="GV1"/>
  <c r="GU1"/>
  <c r="GT1"/>
  <c r="GS1"/>
  <c r="GR1"/>
  <c r="GQ1"/>
  <c r="GP1"/>
  <c r="GO1"/>
  <c r="GN1"/>
  <c r="GM1"/>
  <c r="GL1"/>
  <c r="GK1"/>
  <c r="GJ1"/>
  <c r="GI1"/>
  <c r="GH1"/>
  <c r="GG1"/>
  <c r="GF1"/>
  <c r="GE1"/>
  <c r="GD1"/>
  <c r="GC1"/>
  <c r="GB1"/>
  <c r="GA1"/>
  <c r="FZ1"/>
  <c r="FY1"/>
  <c r="FX1"/>
  <c r="FW1"/>
  <c r="FV1"/>
  <c r="FU1"/>
  <c r="FT1"/>
  <c r="FS1"/>
  <c r="FR1"/>
  <c r="FQ1"/>
  <c r="FP1"/>
  <c r="FO1"/>
  <c r="FN1"/>
  <c r="FM1"/>
  <c r="FL1"/>
  <c r="FK1"/>
  <c r="FJ1"/>
  <c r="FI1"/>
  <c r="FH1"/>
  <c r="FG1"/>
  <c r="FF1"/>
  <c r="FE1"/>
  <c r="FD1"/>
  <c r="FC1"/>
  <c r="FB1"/>
  <c r="FA1"/>
  <c r="EZ1"/>
  <c r="EY1"/>
  <c r="EX1"/>
  <c r="EW1"/>
  <c r="EV1"/>
  <c r="EU1"/>
  <c r="ET1"/>
  <c r="ES1"/>
  <c r="ER1"/>
  <c r="EQ1"/>
  <c r="EP1"/>
  <c r="EO1"/>
  <c r="EN1"/>
  <c r="EM1"/>
  <c r="EL1"/>
  <c r="EK1"/>
  <c r="EJ1"/>
  <c r="EI1"/>
  <c r="EH1"/>
  <c r="EG1"/>
  <c r="EF1"/>
  <c r="EE1"/>
  <c r="ED1"/>
  <c r="EC1"/>
  <c r="EB1"/>
  <c r="EA1"/>
  <c r="DZ1"/>
  <c r="DY1"/>
  <c r="DX1"/>
  <c r="DW1"/>
  <c r="DV1"/>
  <c r="DU1"/>
  <c r="DT1"/>
  <c r="DS1"/>
  <c r="DR1"/>
  <c r="DQ1"/>
  <c r="DP1"/>
  <c r="DO1"/>
  <c r="DN1"/>
  <c r="DM1"/>
  <c r="DL1"/>
  <c r="DK1"/>
  <c r="DJ1"/>
  <c r="DI1"/>
  <c r="DH1"/>
  <c r="DG1"/>
  <c r="DF1"/>
  <c r="DE1"/>
  <c r="DD1"/>
  <c r="DC1"/>
  <c r="DB1"/>
  <c r="DA1"/>
  <c r="CZ1"/>
  <c r="CY1"/>
  <c r="CX1"/>
  <c r="CW1"/>
  <c r="CV1"/>
  <c r="CU1"/>
  <c r="CT1"/>
  <c r="CS1"/>
  <c r="CR1"/>
  <c r="CQ1"/>
  <c r="CP1"/>
  <c r="CO1"/>
  <c r="CN1"/>
  <c r="CM1"/>
  <c r="CL1"/>
  <c r="CK1"/>
  <c r="CJ1"/>
  <c r="CI1"/>
  <c r="CH1"/>
  <c r="CG1"/>
  <c r="CF1"/>
  <c r="CE1"/>
  <c r="CD1"/>
  <c r="CC1"/>
  <c r="CB1"/>
  <c r="CA1"/>
  <c r="BZ1"/>
  <c r="BY1"/>
  <c r="BX1"/>
  <c r="BW1"/>
  <c r="BV1"/>
  <c r="BU1"/>
  <c r="BT1"/>
  <c r="BS1"/>
  <c r="BR1"/>
  <c r="BQ1"/>
  <c r="BP1"/>
  <c r="BO1"/>
  <c r="BN1"/>
  <c r="BM1"/>
  <c r="BL1"/>
  <c r="BK1"/>
  <c r="BJ1"/>
  <c r="BI1"/>
  <c r="BH1"/>
  <c r="BG1"/>
  <c r="BF1"/>
  <c r="BE1"/>
  <c r="BD1"/>
  <c r="BC1"/>
  <c r="BB1"/>
  <c r="BA1"/>
  <c r="AZ1"/>
  <c r="AY1"/>
  <c r="AX1"/>
  <c r="AW1"/>
  <c r="AV1"/>
  <c r="AU1"/>
  <c r="AT1"/>
  <c r="AS1"/>
  <c r="AR1"/>
  <c r="AQ1"/>
  <c r="AP1"/>
  <c r="AO1"/>
  <c r="AN1"/>
  <c r="AM1"/>
  <c r="AL1"/>
  <c r="AK1"/>
  <c r="AJ1"/>
  <c r="AI1"/>
  <c r="AH1"/>
  <c r="AG1"/>
  <c r="AF1"/>
  <c r="AE1"/>
  <c r="AD1"/>
  <c r="AC1"/>
  <c r="AB1"/>
  <c r="AA1"/>
  <c r="Z1"/>
  <c r="Y1"/>
  <c r="X1"/>
  <c r="W1"/>
  <c r="V1"/>
  <c r="U1"/>
  <c r="T1"/>
  <c r="S1"/>
  <c r="R1"/>
  <c r="Q1"/>
  <c r="P1"/>
  <c r="O1"/>
  <c r="N1"/>
  <c r="M1"/>
  <c r="L1"/>
  <c r="K1"/>
  <c r="J1"/>
  <c r="I1"/>
  <c r="H1"/>
  <c r="G1"/>
  <c r="F1"/>
  <c r="E1"/>
  <c r="D1"/>
  <c r="MU1" i="6"/>
  <c r="MT1"/>
  <c r="MS1"/>
  <c r="MR1"/>
  <c r="MQ1"/>
  <c r="MP1"/>
  <c r="MO1"/>
  <c r="MN1"/>
  <c r="MM1"/>
  <c r="ML1"/>
  <c r="MK1"/>
  <c r="MJ1"/>
  <c r="MI1"/>
  <c r="MH1"/>
  <c r="MG1"/>
  <c r="MF1"/>
  <c r="ME1"/>
  <c r="MD1"/>
  <c r="MC1"/>
  <c r="MB1"/>
  <c r="MA1"/>
  <c r="LZ1"/>
  <c r="LY1"/>
  <c r="LX1"/>
  <c r="LW1"/>
  <c r="LV1"/>
  <c r="LU1"/>
  <c r="LT1"/>
  <c r="LS1"/>
  <c r="LR1"/>
  <c r="LQ1"/>
  <c r="LP1"/>
  <c r="LO1"/>
  <c r="LN1"/>
  <c r="LM1"/>
  <c r="LL1"/>
  <c r="LK1"/>
  <c r="LJ1"/>
  <c r="LI1"/>
  <c r="LH1"/>
  <c r="LG1"/>
  <c r="LF1"/>
  <c r="LE1"/>
  <c r="LD1"/>
  <c r="LC1"/>
  <c r="LB1"/>
  <c r="LA1"/>
  <c r="KZ1"/>
  <c r="KY1"/>
  <c r="KX1"/>
  <c r="KW1"/>
  <c r="KV1"/>
  <c r="KU1"/>
  <c r="KT1"/>
  <c r="KS1"/>
  <c r="KR1"/>
  <c r="KQ1"/>
  <c r="KP1"/>
  <c r="KO1"/>
  <c r="KN1"/>
  <c r="KM1"/>
  <c r="KL1"/>
  <c r="KK1"/>
  <c r="KJ1"/>
  <c r="KI1"/>
  <c r="KH1"/>
  <c r="KG1"/>
  <c r="KF1"/>
  <c r="KE1"/>
  <c r="KD1"/>
  <c r="KC1"/>
  <c r="KB1"/>
  <c r="KA1"/>
  <c r="JZ1"/>
  <c r="JY1"/>
  <c r="JX1"/>
  <c r="JW1"/>
  <c r="JV1"/>
  <c r="JU1"/>
  <c r="JT1"/>
  <c r="JS1"/>
  <c r="JR1"/>
  <c r="JQ1"/>
  <c r="JP1"/>
  <c r="JO1"/>
  <c r="JN1"/>
  <c r="JM1"/>
  <c r="JL1"/>
  <c r="JK1"/>
  <c r="JJ1"/>
  <c r="JI1"/>
  <c r="JH1"/>
  <c r="JG1"/>
  <c r="JF1"/>
  <c r="JE1"/>
  <c r="JD1"/>
  <c r="JC1"/>
  <c r="JB1"/>
  <c r="JA1"/>
  <c r="IZ1"/>
  <c r="IY1"/>
  <c r="IX1"/>
  <c r="IW1"/>
  <c r="IV1"/>
  <c r="IU1"/>
  <c r="IT1"/>
  <c r="IS1"/>
  <c r="IR1"/>
  <c r="IQ1"/>
  <c r="IP1"/>
  <c r="IO1"/>
  <c r="IN1"/>
  <c r="IM1"/>
  <c r="IL1"/>
  <c r="IK1"/>
  <c r="IJ1"/>
  <c r="II1"/>
  <c r="IH1"/>
  <c r="IG1"/>
  <c r="IF1"/>
  <c r="IE1"/>
  <c r="ID1"/>
  <c r="IC1"/>
  <c r="IB1"/>
  <c r="IA1"/>
  <c r="HZ1"/>
  <c r="HY1"/>
  <c r="HX1"/>
  <c r="HW1"/>
  <c r="HV1"/>
  <c r="HU1"/>
  <c r="HT1"/>
  <c r="HS1"/>
  <c r="HR1"/>
  <c r="HQ1"/>
  <c r="HP1"/>
  <c r="HO1"/>
  <c r="HN1"/>
  <c r="HM1"/>
  <c r="HL1"/>
  <c r="HK1"/>
  <c r="HJ1"/>
  <c r="HI1"/>
  <c r="HH1"/>
  <c r="HG1"/>
  <c r="HF1"/>
  <c r="HE1"/>
  <c r="HD1"/>
  <c r="HC1"/>
  <c r="HB1"/>
  <c r="HA1"/>
  <c r="GZ1"/>
  <c r="GY1"/>
  <c r="GX1"/>
  <c r="GW1"/>
  <c r="GV1"/>
  <c r="GU1"/>
  <c r="GT1"/>
  <c r="GS1"/>
  <c r="GR1"/>
  <c r="GQ1"/>
  <c r="GP1"/>
  <c r="GO1"/>
  <c r="GN1"/>
  <c r="GM1"/>
  <c r="GL1"/>
  <c r="GK1"/>
  <c r="GJ1"/>
  <c r="GI1"/>
  <c r="GH1"/>
  <c r="GG1"/>
  <c r="GF1"/>
  <c r="GE1"/>
  <c r="GD1"/>
  <c r="GC1"/>
  <c r="GB1"/>
  <c r="GA1"/>
  <c r="FZ1"/>
  <c r="FY1"/>
  <c r="FX1"/>
  <c r="FW1"/>
  <c r="FV1"/>
  <c r="FU1"/>
  <c r="FT1"/>
  <c r="FS1"/>
  <c r="FR1"/>
  <c r="FQ1"/>
  <c r="FP1"/>
  <c r="FO1"/>
  <c r="FN1"/>
  <c r="FM1"/>
  <c r="FL1"/>
  <c r="FK1"/>
  <c r="FJ1"/>
  <c r="FI1"/>
  <c r="FH1"/>
  <c r="FG1"/>
  <c r="FF1"/>
  <c r="FE1"/>
  <c r="FD1"/>
  <c r="FC1"/>
  <c r="FB1"/>
  <c r="FA1"/>
  <c r="EZ1"/>
  <c r="EY1"/>
  <c r="EX1"/>
  <c r="EW1"/>
  <c r="EV1"/>
  <c r="EU1"/>
  <c r="ET1"/>
  <c r="ES1"/>
  <c r="ER1"/>
  <c r="EQ1"/>
  <c r="EP1"/>
  <c r="EO1"/>
  <c r="EN1"/>
  <c r="EM1"/>
  <c r="EL1"/>
  <c r="EK1"/>
  <c r="EJ1"/>
  <c r="EI1"/>
  <c r="EH1"/>
  <c r="EG1"/>
  <c r="EF1"/>
  <c r="EE1"/>
  <c r="ED1"/>
  <c r="EC1"/>
  <c r="EB1"/>
  <c r="EA1"/>
  <c r="DZ1"/>
  <c r="DY1"/>
  <c r="DX1"/>
  <c r="DW1"/>
  <c r="DV1"/>
  <c r="DU1"/>
  <c r="DT1"/>
  <c r="DS1"/>
  <c r="DR1"/>
  <c r="DQ1"/>
  <c r="DP1"/>
  <c r="DO1"/>
  <c r="DN1"/>
  <c r="DM1"/>
  <c r="DL1"/>
  <c r="DK1"/>
  <c r="DJ1"/>
  <c r="DI1"/>
  <c r="DH1"/>
  <c r="DG1"/>
  <c r="DF1"/>
  <c r="DE1"/>
  <c r="DD1"/>
  <c r="DC1"/>
  <c r="DB1"/>
  <c r="DA1"/>
  <c r="CZ1"/>
  <c r="CY1"/>
  <c r="CX1"/>
  <c r="CW1"/>
  <c r="CV1"/>
  <c r="CU1"/>
  <c r="CT1"/>
  <c r="CS1"/>
  <c r="CR1"/>
  <c r="CQ1"/>
  <c r="CP1"/>
  <c r="CO1"/>
  <c r="CN1"/>
  <c r="CM1"/>
  <c r="CL1"/>
  <c r="CK1"/>
  <c r="CJ1"/>
  <c r="CI1"/>
  <c r="CH1"/>
  <c r="CG1"/>
  <c r="CF1"/>
  <c r="CE1"/>
  <c r="CD1"/>
  <c r="CC1"/>
  <c r="CB1"/>
  <c r="CA1"/>
  <c r="BZ1"/>
  <c r="BY1"/>
  <c r="BX1"/>
  <c r="BW1"/>
  <c r="BV1"/>
  <c r="BU1"/>
  <c r="BT1"/>
  <c r="BS1"/>
  <c r="BR1"/>
  <c r="BQ1"/>
  <c r="BP1"/>
  <c r="BO1"/>
  <c r="BN1"/>
  <c r="BM1"/>
  <c r="BL1"/>
  <c r="BK1"/>
  <c r="BJ1"/>
  <c r="BI1"/>
  <c r="BH1"/>
  <c r="BG1"/>
  <c r="BF1"/>
  <c r="BE1"/>
  <c r="BD1"/>
  <c r="BC1"/>
  <c r="BB1"/>
  <c r="BA1"/>
  <c r="AZ1"/>
  <c r="AY1"/>
  <c r="AX1"/>
  <c r="AW1"/>
  <c r="AV1"/>
  <c r="AU1"/>
  <c r="AT1"/>
  <c r="AS1"/>
  <c r="AR1"/>
  <c r="AQ1"/>
  <c r="AP1"/>
  <c r="AO1"/>
  <c r="AN1"/>
  <c r="AM1"/>
  <c r="AL1"/>
  <c r="AK1"/>
  <c r="AJ1"/>
  <c r="AI1"/>
  <c r="AH1"/>
  <c r="AG1"/>
  <c r="AF1"/>
  <c r="AE1"/>
  <c r="AD1"/>
  <c r="AC1"/>
  <c r="AB1"/>
  <c r="AA1"/>
  <c r="Z1"/>
  <c r="Y1"/>
  <c r="X1"/>
  <c r="W1"/>
  <c r="V1"/>
  <c r="U1"/>
  <c r="T1"/>
  <c r="S1"/>
  <c r="R1"/>
  <c r="Q1"/>
  <c r="P1"/>
  <c r="O1"/>
  <c r="N1"/>
  <c r="M1"/>
  <c r="L1"/>
  <c r="K1"/>
  <c r="J1"/>
  <c r="I1"/>
  <c r="H1"/>
  <c r="G1"/>
  <c r="F1"/>
  <c r="E1"/>
  <c r="D1"/>
  <c r="MU1" i="4"/>
  <c r="MT1"/>
  <c r="MS1"/>
  <c r="MR1"/>
  <c r="MQ1"/>
  <c r="MP1"/>
  <c r="MO1"/>
  <c r="MN1"/>
  <c r="MM1"/>
  <c r="MM6"/>
  <c r="ML1"/>
  <c r="MK1"/>
  <c r="MJ1"/>
  <c r="MI1"/>
  <c r="MH1"/>
  <c r="MG1"/>
  <c r="MF1"/>
  <c r="ME1"/>
  <c r="MD1"/>
  <c r="MC1"/>
  <c r="MB1"/>
  <c r="MA1"/>
  <c r="LZ1"/>
  <c r="LY1"/>
  <c r="LX1"/>
  <c r="LW1"/>
  <c r="LV1"/>
  <c r="LU1"/>
  <c r="LT1"/>
  <c r="LS1"/>
  <c r="LR1"/>
  <c r="LQ1"/>
  <c r="LP1"/>
  <c r="LO1"/>
  <c r="LO6"/>
  <c r="LN1"/>
  <c r="LM1"/>
  <c r="LL1"/>
  <c r="LK1"/>
  <c r="LJ1"/>
  <c r="LI1"/>
  <c r="LH1"/>
  <c r="LG1"/>
  <c r="LF1"/>
  <c r="LE1"/>
  <c r="LD1"/>
  <c r="LC1"/>
  <c r="LB1"/>
  <c r="LA1"/>
  <c r="KZ1"/>
  <c r="KY1"/>
  <c r="KX1"/>
  <c r="KW1"/>
  <c r="KV1"/>
  <c r="KU1"/>
  <c r="KT1"/>
  <c r="KS1"/>
  <c r="KR1"/>
  <c r="KQ1"/>
  <c r="KQ6" s="1"/>
  <c r="KP1"/>
  <c r="KO1"/>
  <c r="KN1"/>
  <c r="KM1"/>
  <c r="KL1"/>
  <c r="KK1"/>
  <c r="KJ1"/>
  <c r="KI1"/>
  <c r="KH1"/>
  <c r="KG1"/>
  <c r="KF1"/>
  <c r="KE1"/>
  <c r="KE6" s="1"/>
  <c r="KD1"/>
  <c r="KC1"/>
  <c r="KB1"/>
  <c r="KA1"/>
  <c r="JZ1"/>
  <c r="JY1"/>
  <c r="JX1"/>
  <c r="JW1"/>
  <c r="JV1"/>
  <c r="JU1"/>
  <c r="JT1"/>
  <c r="JS1"/>
  <c r="JS6"/>
  <c r="JR1"/>
  <c r="JQ1"/>
  <c r="JP1"/>
  <c r="JO1"/>
  <c r="JN1"/>
  <c r="JM1"/>
  <c r="JL1"/>
  <c r="JK1"/>
  <c r="JJ1"/>
  <c r="JI1"/>
  <c r="JH1"/>
  <c r="JG1"/>
  <c r="JG6" s="1"/>
  <c r="JF1"/>
  <c r="JE1"/>
  <c r="JD1"/>
  <c r="JC1"/>
  <c r="JB1"/>
  <c r="JA1"/>
  <c r="IZ1"/>
  <c r="IY1"/>
  <c r="IX1"/>
  <c r="IW1"/>
  <c r="IV1"/>
  <c r="IU1"/>
  <c r="IU6" s="1"/>
  <c r="IT1"/>
  <c r="IS1"/>
  <c r="IR1"/>
  <c r="IQ1"/>
  <c r="IP1"/>
  <c r="IO1"/>
  <c r="IN1"/>
  <c r="IM1"/>
  <c r="IL1"/>
  <c r="IK1"/>
  <c r="IJ1"/>
  <c r="II1"/>
  <c r="II6" s="1"/>
  <c r="IH1"/>
  <c r="IG1"/>
  <c r="IF1"/>
  <c r="IE1"/>
  <c r="ID1"/>
  <c r="IC1"/>
  <c r="IB1"/>
  <c r="IA1"/>
  <c r="HZ1"/>
  <c r="HY1"/>
  <c r="HX1"/>
  <c r="HW1"/>
  <c r="HV1"/>
  <c r="HU1"/>
  <c r="HT1"/>
  <c r="HS1"/>
  <c r="HR1"/>
  <c r="HQ1"/>
  <c r="HP1"/>
  <c r="HO1"/>
  <c r="HN1"/>
  <c r="HM1"/>
  <c r="HL1"/>
  <c r="HK1"/>
  <c r="HJ1"/>
  <c r="HI1"/>
  <c r="HH1"/>
  <c r="HG1"/>
  <c r="HF1"/>
  <c r="HE1"/>
  <c r="HD1"/>
  <c r="HC1"/>
  <c r="HB1"/>
  <c r="HA1"/>
  <c r="GZ1"/>
  <c r="GY1"/>
  <c r="GX1"/>
  <c r="GW1"/>
  <c r="GV1"/>
  <c r="GU1"/>
  <c r="GT1"/>
  <c r="GS1"/>
  <c r="GR1"/>
  <c r="GQ1"/>
  <c r="GP1"/>
  <c r="GO1"/>
  <c r="GN1"/>
  <c r="GM1"/>
  <c r="GL1"/>
  <c r="GK1"/>
  <c r="GJ1"/>
  <c r="GI1"/>
  <c r="GH1"/>
  <c r="GG1"/>
  <c r="GF1"/>
  <c r="GE1"/>
  <c r="GD1"/>
  <c r="GC1"/>
  <c r="GB1"/>
  <c r="GA1"/>
  <c r="FZ1"/>
  <c r="FY1"/>
  <c r="FX1"/>
  <c r="FW1"/>
  <c r="FV1"/>
  <c r="FU1"/>
  <c r="FT1"/>
  <c r="FS1"/>
  <c r="FR1"/>
  <c r="FQ1"/>
  <c r="FP1"/>
  <c r="FO1"/>
  <c r="FN1"/>
  <c r="FM1"/>
  <c r="FL1"/>
  <c r="FK1"/>
  <c r="FJ1"/>
  <c r="FI1"/>
  <c r="FH1"/>
  <c r="FG1"/>
  <c r="FF1"/>
  <c r="FE1"/>
  <c r="FD1"/>
  <c r="FC1"/>
  <c r="FB1"/>
  <c r="FA1"/>
  <c r="EZ1"/>
  <c r="EY1"/>
  <c r="EX1"/>
  <c r="EW1"/>
  <c r="EV1"/>
  <c r="EU1"/>
  <c r="ET1"/>
  <c r="ES1"/>
  <c r="ER1"/>
  <c r="EQ1"/>
  <c r="EP1"/>
  <c r="EO1"/>
  <c r="EN1"/>
  <c r="EM1"/>
  <c r="EL1"/>
  <c r="EK1"/>
  <c r="EJ1"/>
  <c r="EI1"/>
  <c r="EH1"/>
  <c r="EG1"/>
  <c r="EF1"/>
  <c r="EE1"/>
  <c r="ED1"/>
  <c r="EC1"/>
  <c r="EB1"/>
  <c r="EA1"/>
  <c r="DZ1"/>
  <c r="DY1"/>
  <c r="DX1"/>
  <c r="DW1"/>
  <c r="DV1"/>
  <c r="DU1"/>
  <c r="DT1"/>
  <c r="DS1"/>
  <c r="DR1"/>
  <c r="DQ1"/>
  <c r="DP1"/>
  <c r="DO1"/>
  <c r="DN1"/>
  <c r="DM1"/>
  <c r="DL1"/>
  <c r="DK1"/>
  <c r="DJ1"/>
  <c r="DI1"/>
  <c r="DH1"/>
  <c r="DG1"/>
  <c r="DF1"/>
  <c r="DE1"/>
  <c r="DD1"/>
  <c r="DC1"/>
  <c r="DB1"/>
  <c r="DA1"/>
  <c r="CZ1"/>
  <c r="CY1"/>
  <c r="CX1"/>
  <c r="CW1"/>
  <c r="CV1"/>
  <c r="CU1"/>
  <c r="CT1"/>
  <c r="CS1"/>
  <c r="CR1"/>
  <c r="CQ1"/>
  <c r="CP1"/>
  <c r="CO1"/>
  <c r="CN1"/>
  <c r="CM1"/>
  <c r="CL1"/>
  <c r="CK1"/>
  <c r="CJ1"/>
  <c r="CI1"/>
  <c r="CH1"/>
  <c r="CG1"/>
  <c r="CF1"/>
  <c r="CE1"/>
  <c r="CD1"/>
  <c r="CC1"/>
  <c r="CB1"/>
  <c r="CA1"/>
  <c r="BZ1"/>
  <c r="BY1"/>
  <c r="BX1"/>
  <c r="BW1"/>
  <c r="BV1"/>
  <c r="BU1"/>
  <c r="BT1"/>
  <c r="BS1"/>
  <c r="BR1"/>
  <c r="BQ1"/>
  <c r="BP1"/>
  <c r="BO1"/>
  <c r="BN1"/>
  <c r="BM1"/>
  <c r="BL1"/>
  <c r="BK1"/>
  <c r="BJ1"/>
  <c r="BI1"/>
  <c r="BH1"/>
  <c r="BG1"/>
  <c r="BF1"/>
  <c r="BE1"/>
  <c r="BD1"/>
  <c r="BC1"/>
  <c r="BB1"/>
  <c r="BA1"/>
  <c r="AZ1"/>
  <c r="AY1"/>
  <c r="AX1"/>
  <c r="AW1"/>
  <c r="AV1"/>
  <c r="AU1"/>
  <c r="AT1"/>
  <c r="AS1"/>
  <c r="AR1"/>
  <c r="AQ1"/>
  <c r="AP1"/>
  <c r="AO1"/>
  <c r="AN1"/>
  <c r="AM1"/>
  <c r="AL1"/>
  <c r="AK1"/>
  <c r="AJ1"/>
  <c r="AI1"/>
  <c r="AH1"/>
  <c r="AG1"/>
  <c r="AF1"/>
  <c r="AE1"/>
  <c r="AD1"/>
  <c r="AC1"/>
  <c r="AB1"/>
  <c r="AA1"/>
  <c r="Z1"/>
  <c r="Y1"/>
  <c r="X1"/>
  <c r="W1"/>
  <c r="V1"/>
  <c r="U1"/>
  <c r="T1"/>
  <c r="S1"/>
  <c r="R1"/>
  <c r="Q1"/>
  <c r="P1"/>
  <c r="O1"/>
  <c r="N1"/>
  <c r="M1"/>
  <c r="L1"/>
  <c r="K1"/>
  <c r="J1"/>
  <c r="I1"/>
  <c r="H1"/>
  <c r="G1"/>
  <c r="F1"/>
  <c r="E1"/>
  <c r="D1"/>
  <c r="MU1" i="3"/>
  <c r="MT1"/>
  <c r="MS1"/>
  <c r="MR1"/>
  <c r="MQ1"/>
  <c r="MP1"/>
  <c r="MO1"/>
  <c r="MN1"/>
  <c r="MM1"/>
  <c r="ML1"/>
  <c r="MK1"/>
  <c r="MJ1"/>
  <c r="MI1"/>
  <c r="MH1"/>
  <c r="MG1"/>
  <c r="MF1"/>
  <c r="ME1"/>
  <c r="MD1"/>
  <c r="MC1"/>
  <c r="MB1"/>
  <c r="MA1"/>
  <c r="LZ1"/>
  <c r="LY1"/>
  <c r="LX1"/>
  <c r="LW1"/>
  <c r="LV1"/>
  <c r="LU1"/>
  <c r="LT1"/>
  <c r="LS1"/>
  <c r="LR1"/>
  <c r="LQ1"/>
  <c r="LP1"/>
  <c r="LO1"/>
  <c r="LN1"/>
  <c r="LM1"/>
  <c r="LL1"/>
  <c r="LK1"/>
  <c r="LJ1"/>
  <c r="LI1"/>
  <c r="LH1"/>
  <c r="LG1"/>
  <c r="LF1"/>
  <c r="LE1"/>
  <c r="LD1"/>
  <c r="LC1"/>
  <c r="LB1"/>
  <c r="LA1"/>
  <c r="KZ1"/>
  <c r="KY1"/>
  <c r="KX1"/>
  <c r="KW1"/>
  <c r="KV1"/>
  <c r="KU1"/>
  <c r="KT1"/>
  <c r="KS1"/>
  <c r="KR1"/>
  <c r="KQ1"/>
  <c r="KP1"/>
  <c r="KO1"/>
  <c r="KN1"/>
  <c r="KM1"/>
  <c r="KL1"/>
  <c r="KK1"/>
  <c r="KJ1"/>
  <c r="KI1"/>
  <c r="KH1"/>
  <c r="KG1"/>
  <c r="KF1"/>
  <c r="KE1"/>
  <c r="KD1"/>
  <c r="KC1"/>
  <c r="KB1"/>
  <c r="KA1"/>
  <c r="JZ1"/>
  <c r="JY1"/>
  <c r="JX1"/>
  <c r="JW1"/>
  <c r="JV1"/>
  <c r="JU1"/>
  <c r="JT1"/>
  <c r="JS1"/>
  <c r="JR1"/>
  <c r="JQ1"/>
  <c r="JP1"/>
  <c r="JO1"/>
  <c r="JN1"/>
  <c r="JM1"/>
  <c r="JL1"/>
  <c r="JK1"/>
  <c r="JJ1"/>
  <c r="JI1"/>
  <c r="JH1"/>
  <c r="JG1"/>
  <c r="JF1"/>
  <c r="JE1"/>
  <c r="JD1"/>
  <c r="JC1"/>
  <c r="JB1"/>
  <c r="JA1"/>
  <c r="IZ1"/>
  <c r="IY1"/>
  <c r="IX1"/>
  <c r="IW1"/>
  <c r="IV1"/>
  <c r="IU1"/>
  <c r="IT1"/>
  <c r="IS1"/>
  <c r="IR1"/>
  <c r="IQ1"/>
  <c r="IP1"/>
  <c r="IO1"/>
  <c r="IN1"/>
  <c r="IM1"/>
  <c r="IL1"/>
  <c r="IK1"/>
  <c r="IJ1"/>
  <c r="II1"/>
  <c r="IH1"/>
  <c r="IG1"/>
  <c r="IF1"/>
  <c r="IE1"/>
  <c r="ID1"/>
  <c r="IC1"/>
  <c r="IB1"/>
  <c r="IA1"/>
  <c r="HZ1"/>
  <c r="HY1"/>
  <c r="HX1"/>
  <c r="HW1"/>
  <c r="HV1"/>
  <c r="HU1"/>
  <c r="HT1"/>
  <c r="HS1"/>
  <c r="HR1"/>
  <c r="HQ1"/>
  <c r="HP1"/>
  <c r="HO1"/>
  <c r="HN1"/>
  <c r="HM1"/>
  <c r="HL1"/>
  <c r="HK1"/>
  <c r="HJ1"/>
  <c r="HI1"/>
  <c r="HH1"/>
  <c r="HG1"/>
  <c r="HF1"/>
  <c r="HE1"/>
  <c r="HD1"/>
  <c r="HC1"/>
  <c r="HB1"/>
  <c r="HA1"/>
  <c r="GZ1"/>
  <c r="GY1"/>
  <c r="GX1"/>
  <c r="GW1"/>
  <c r="GV1"/>
  <c r="GU1"/>
  <c r="GT1"/>
  <c r="GS1"/>
  <c r="GR1"/>
  <c r="GQ1"/>
  <c r="GP1"/>
  <c r="GO1"/>
  <c r="GN1"/>
  <c r="GM1"/>
  <c r="GL1"/>
  <c r="GK1"/>
  <c r="GJ1"/>
  <c r="GI1"/>
  <c r="GH1"/>
  <c r="GG1"/>
  <c r="GF1"/>
  <c r="GE1"/>
  <c r="GD1"/>
  <c r="GC1"/>
  <c r="GB1"/>
  <c r="GA1"/>
  <c r="FZ1"/>
  <c r="FY1"/>
  <c r="FX1"/>
  <c r="FW1"/>
  <c r="FV1"/>
  <c r="FU1"/>
  <c r="FT1"/>
  <c r="FS1"/>
  <c r="FR1"/>
  <c r="FQ1"/>
  <c r="FP1"/>
  <c r="FO1"/>
  <c r="FN1"/>
  <c r="FM1"/>
  <c r="FL1"/>
  <c r="FK1"/>
  <c r="FJ1"/>
  <c r="FI1"/>
  <c r="FH1"/>
  <c r="FG1"/>
  <c r="FF1"/>
  <c r="FE1"/>
  <c r="FD1"/>
  <c r="FC1"/>
  <c r="FB1"/>
  <c r="FA1"/>
  <c r="EZ1"/>
  <c r="EY1"/>
  <c r="EX1"/>
  <c r="EW1"/>
  <c r="EV1"/>
  <c r="EU1"/>
  <c r="ET1"/>
  <c r="ES1"/>
  <c r="ER1"/>
  <c r="EQ1"/>
  <c r="EP1"/>
  <c r="EO1"/>
  <c r="EN1"/>
  <c r="EM1"/>
  <c r="EL1"/>
  <c r="EK1"/>
  <c r="EJ1"/>
  <c r="EI1"/>
  <c r="EH1"/>
  <c r="EG1"/>
  <c r="EF1"/>
  <c r="EE1"/>
  <c r="ED1"/>
  <c r="EC1"/>
  <c r="EB1"/>
  <c r="EA1"/>
  <c r="DZ1"/>
  <c r="DY1"/>
  <c r="DX1"/>
  <c r="DW1"/>
  <c r="DV1"/>
  <c r="DU1"/>
  <c r="DT1"/>
  <c r="DS1"/>
  <c r="DR1"/>
  <c r="DQ1"/>
  <c r="DP1"/>
  <c r="DO1"/>
  <c r="DN1"/>
  <c r="DM1"/>
  <c r="DL1"/>
  <c r="DK1"/>
  <c r="DJ1"/>
  <c r="DI1"/>
  <c r="DH1"/>
  <c r="DG1"/>
  <c r="DF1"/>
  <c r="DE1"/>
  <c r="DD1"/>
  <c r="DC1"/>
  <c r="DB1"/>
  <c r="DA1"/>
  <c r="CZ1"/>
  <c r="CY1"/>
  <c r="CX1"/>
  <c r="CW1"/>
  <c r="CV1"/>
  <c r="CU1"/>
  <c r="CT1"/>
  <c r="CS1"/>
  <c r="CR1"/>
  <c r="CQ1"/>
  <c r="CP1"/>
  <c r="CO1"/>
  <c r="CN1"/>
  <c r="CM1"/>
  <c r="CL1"/>
  <c r="CK1"/>
  <c r="CJ1"/>
  <c r="CI1"/>
  <c r="CH1"/>
  <c r="CG1"/>
  <c r="CF1"/>
  <c r="CE1"/>
  <c r="CD1"/>
  <c r="CC1"/>
  <c r="CB1"/>
  <c r="CA1"/>
  <c r="BZ1"/>
  <c r="BY1"/>
  <c r="BX1"/>
  <c r="BW1"/>
  <c r="BV1"/>
  <c r="BU1"/>
  <c r="BT1"/>
  <c r="BS1"/>
  <c r="BR1"/>
  <c r="BQ1"/>
  <c r="BP1"/>
  <c r="BO1"/>
  <c r="BN1"/>
  <c r="BM1"/>
  <c r="BL1"/>
  <c r="BK1"/>
  <c r="BJ1"/>
  <c r="BI1"/>
  <c r="BH1"/>
  <c r="BG1"/>
  <c r="BF1"/>
  <c r="BE1"/>
  <c r="BD1"/>
  <c r="BC1"/>
  <c r="BB1"/>
  <c r="BA1"/>
  <c r="AZ1"/>
  <c r="AY1"/>
  <c r="AX1"/>
  <c r="AW1"/>
  <c r="AV1"/>
  <c r="AU1"/>
  <c r="AT1"/>
  <c r="AS1"/>
  <c r="AR1"/>
  <c r="AQ1"/>
  <c r="AP1"/>
  <c r="AO1"/>
  <c r="AN1"/>
  <c r="AM1"/>
  <c r="AL1"/>
  <c r="AK1"/>
  <c r="AJ1"/>
  <c r="AI1"/>
  <c r="AH1"/>
  <c r="AG1"/>
  <c r="AF1"/>
  <c r="AE1"/>
  <c r="AD1"/>
  <c r="AC1"/>
  <c r="AB1"/>
  <c r="AA1"/>
  <c r="Z1"/>
  <c r="Y1"/>
  <c r="X1"/>
  <c r="W1"/>
  <c r="V1"/>
  <c r="U1"/>
  <c r="T1"/>
  <c r="S1"/>
  <c r="R1"/>
  <c r="Q1"/>
  <c r="P1"/>
  <c r="O1"/>
  <c r="N1"/>
  <c r="M1"/>
  <c r="L1"/>
  <c r="K1"/>
  <c r="J1"/>
  <c r="I1"/>
  <c r="H1"/>
  <c r="G1"/>
  <c r="F1"/>
  <c r="E1"/>
  <c r="D1"/>
  <c r="LC6" i="4"/>
  <c r="MA6"/>
  <c r="C52" i="1"/>
  <c r="C27"/>
  <c r="C54"/>
  <c r="C97"/>
  <c r="C31"/>
  <c r="C90"/>
  <c r="C73"/>
  <c r="C17"/>
  <c r="C15"/>
  <c r="C66"/>
  <c r="C35"/>
  <c r="C63"/>
  <c r="C38"/>
  <c r="C83"/>
  <c r="C86"/>
  <c r="C68"/>
  <c r="C40"/>
  <c r="C64"/>
  <c r="C96"/>
  <c r="C44"/>
  <c r="C39"/>
  <c r="C98"/>
  <c r="C30"/>
  <c r="C76"/>
  <c r="C10"/>
  <c r="C87"/>
  <c r="C6"/>
  <c r="C58"/>
  <c r="C8"/>
  <c r="C49"/>
  <c r="C16"/>
  <c r="C34"/>
  <c r="C61"/>
  <c r="C48"/>
  <c r="C84"/>
  <c r="C1"/>
  <c r="C24"/>
  <c r="C50"/>
  <c r="C89"/>
  <c r="C45"/>
  <c r="C19"/>
  <c r="C46"/>
  <c r="C3"/>
  <c r="C74"/>
  <c r="C62"/>
  <c r="C11"/>
  <c r="C55"/>
  <c r="C99"/>
  <c r="C56"/>
  <c r="C18"/>
  <c r="C25"/>
  <c r="C77"/>
  <c r="C13"/>
  <c r="C93"/>
  <c r="C33"/>
  <c r="C79"/>
  <c r="C20"/>
  <c r="C95"/>
  <c r="C7"/>
  <c r="C69"/>
  <c r="C70"/>
  <c r="C94"/>
  <c r="C41"/>
  <c r="C51"/>
  <c r="C92"/>
  <c r="C53"/>
  <c r="C88"/>
  <c r="C22"/>
  <c r="C23"/>
  <c r="C57"/>
  <c r="C4"/>
  <c r="C9"/>
  <c r="C65"/>
  <c r="C21"/>
  <c r="C43"/>
  <c r="C85"/>
  <c r="C71"/>
  <c r="C36"/>
  <c r="C60"/>
  <c r="C81"/>
  <c r="C59"/>
  <c r="C75"/>
  <c r="C28"/>
  <c r="C78"/>
  <c r="C29"/>
  <c r="C72"/>
  <c r="C91"/>
  <c r="C32"/>
  <c r="C47"/>
  <c r="C82"/>
  <c r="C37"/>
  <c r="C80"/>
  <c r="C42"/>
  <c r="C67"/>
  <c r="C12"/>
  <c r="C26"/>
  <c r="C14"/>
  <c r="C5"/>
  <c r="IB5" i="8" l="1"/>
  <c r="IQ5"/>
  <c r="GB5"/>
  <c r="EC5"/>
  <c r="HW24" i="6"/>
  <c r="KG14"/>
  <c r="JA5"/>
  <c r="E5"/>
  <c r="DG2"/>
  <c r="FC28"/>
  <c r="KA22"/>
  <c r="EM7"/>
  <c r="DN5"/>
  <c r="HE2"/>
  <c r="CW30"/>
  <c r="DT24"/>
  <c r="JQ17"/>
  <c r="LO7"/>
  <c r="HV5"/>
  <c r="AL5"/>
  <c r="EC2"/>
  <c r="LF10" i="4"/>
  <c r="HN10"/>
  <c r="ME26" i="6"/>
  <c r="JJ17"/>
  <c r="KU5"/>
  <c r="LI2"/>
  <c r="AL2"/>
  <c r="AU12" i="4"/>
  <c r="ID3"/>
  <c r="AT3"/>
  <c r="JQ6" i="3"/>
  <c r="FY6"/>
  <c r="CG6"/>
  <c r="IK3" i="4"/>
  <c r="EE28" i="6"/>
  <c r="LV17"/>
  <c r="IT7"/>
  <c r="BH5"/>
  <c r="CQ2"/>
  <c r="ID12" i="4"/>
  <c r="KY3"/>
  <c r="LA17" i="6"/>
  <c r="FS5"/>
  <c r="LM12" i="4"/>
  <c r="KF10"/>
  <c r="BA3"/>
  <c r="IL26" i="6"/>
  <c r="ET17"/>
  <c r="LQ5"/>
  <c r="MU2"/>
  <c r="AE2"/>
  <c r="ED12" i="4"/>
  <c r="HF3"/>
  <c r="GN28" i="6"/>
  <c r="FK7"/>
  <c r="HG2"/>
  <c r="IM12" i="4"/>
  <c r="GA7"/>
  <c r="CR22" i="6"/>
  <c r="GH7"/>
  <c r="MS2"/>
  <c r="GX14" i="4"/>
  <c r="BP12"/>
  <c r="HL3"/>
  <c r="M8" i="3"/>
  <c r="CX6"/>
  <c r="IE2"/>
  <c r="CH2"/>
  <c r="GC19" i="6"/>
  <c r="JI2"/>
  <c r="KN10" i="4"/>
  <c r="MJ8" i="3"/>
  <c r="DG6"/>
  <c r="GE38" i="6"/>
  <c r="GB7"/>
  <c r="LF12" i="4"/>
  <c r="KF6"/>
  <c r="DT8" i="3"/>
  <c r="FA26" i="6"/>
  <c r="LI14"/>
  <c r="IS5"/>
  <c r="EO2"/>
  <c r="JJ12" i="4"/>
  <c r="IQ10"/>
  <c r="AU3"/>
  <c r="HG6" i="3"/>
  <c r="LO2"/>
  <c r="LO3" s="1"/>
  <c r="FR2"/>
  <c r="FR3" s="1"/>
  <c r="LD11" i="6"/>
  <c r="EM2"/>
  <c r="LM10" i="4"/>
  <c r="LU8" i="3"/>
  <c r="ET6"/>
  <c r="HD2"/>
  <c r="MI28" i="6"/>
  <c r="MA5"/>
  <c r="GH12" i="4"/>
  <c r="GG3"/>
  <c r="LA6" i="3"/>
  <c r="FD22" i="6"/>
  <c r="DH7"/>
  <c r="HA2"/>
  <c r="JY12" i="4"/>
  <c r="LD10"/>
  <c r="HV3"/>
  <c r="BR8" i="3"/>
  <c r="BR6"/>
  <c r="IL2"/>
  <c r="IL3" s="1"/>
  <c r="CV28" i="6"/>
  <c r="HC11"/>
  <c r="DF5"/>
  <c r="HN14" i="4"/>
  <c r="CY12"/>
  <c r="HW7"/>
  <c r="FI3"/>
  <c r="GF8" i="3"/>
  <c r="IM6"/>
  <c r="MU2"/>
  <c r="BZ2"/>
  <c r="BZ3" s="1"/>
  <c r="JA32" i="6"/>
  <c r="KH17"/>
  <c r="JJ5"/>
  <c r="DV2"/>
  <c r="IU12" i="4"/>
  <c r="IB10"/>
  <c r="JZ14"/>
  <c r="IL6" i="3"/>
  <c r="LN2" i="6"/>
  <c r="IT2" i="3"/>
  <c r="ME2"/>
  <c r="ME3" s="1"/>
  <c r="CE14" i="4"/>
  <c r="GZ7" i="6"/>
  <c r="CP2" i="3"/>
  <c r="CP3" s="1"/>
  <c r="GV8"/>
  <c r="CI2"/>
  <c r="CI3" s="1"/>
  <c r="EF3" i="4"/>
  <c r="II2" i="3"/>
  <c r="II3" s="1"/>
  <c r="O6"/>
  <c r="FT7" i="4"/>
  <c r="IR8" i="3"/>
  <c r="LF2"/>
  <c r="LF3" s="1"/>
  <c r="LZ10" i="4"/>
  <c r="FD6" i="3"/>
  <c r="FW2"/>
  <c r="GS11" i="6"/>
  <c r="AH8" i="3"/>
  <c r="KS12" i="4"/>
  <c r="BK2" i="3"/>
  <c r="BK3" s="1"/>
  <c r="FI2"/>
  <c r="FI3" s="1"/>
  <c r="BJ8"/>
  <c r="JL3" i="4"/>
  <c r="CL8" i="3"/>
  <c r="GD2"/>
  <c r="GD3" s="1"/>
  <c r="HB7" i="4"/>
  <c r="AO3"/>
  <c r="CS3"/>
  <c r="FE3"/>
  <c r="HA3"/>
  <c r="IW6"/>
  <c r="KC6"/>
  <c r="MG10"/>
  <c r="DS8" i="3"/>
  <c r="KM2"/>
  <c r="AX3" i="4"/>
  <c r="CD3"/>
  <c r="DJ3"/>
  <c r="EP12"/>
  <c r="FV14"/>
  <c r="GT12"/>
  <c r="HR14"/>
  <c r="IP12"/>
  <c r="JV6"/>
  <c r="KT14"/>
  <c r="LJ14"/>
  <c r="LZ14"/>
  <c r="MP6"/>
  <c r="EV2" i="6"/>
  <c r="MF22"/>
  <c r="R8" i="3"/>
  <c r="CT6"/>
  <c r="FV8"/>
  <c r="LZ2"/>
  <c r="DQ3" i="4"/>
  <c r="GC14"/>
  <c r="HY10"/>
  <c r="IO3"/>
  <c r="KK10"/>
  <c r="LI6"/>
  <c r="MO12"/>
  <c r="IZ8" i="3"/>
  <c r="P8"/>
  <c r="AV2"/>
  <c r="AV3" s="1"/>
  <c r="CJ8"/>
  <c r="DP2"/>
  <c r="DP3" s="1"/>
  <c r="FD8"/>
  <c r="GB2"/>
  <c r="GB3" s="1"/>
  <c r="GZ2"/>
  <c r="GZ3" s="1"/>
  <c r="HX8"/>
  <c r="JD2"/>
  <c r="JD3" s="1"/>
  <c r="KR8"/>
  <c r="LX8"/>
  <c r="JL6"/>
  <c r="EX11" i="6"/>
  <c r="AG8" i="3"/>
  <c r="DQ2"/>
  <c r="DQ3" s="1"/>
  <c r="FE7" i="4"/>
  <c r="GC2" i="3"/>
  <c r="HA7" i="4"/>
  <c r="HY2" i="3"/>
  <c r="JM2"/>
  <c r="JM3" s="1"/>
  <c r="KS2"/>
  <c r="IN6"/>
  <c r="BH12" i="4"/>
  <c r="ES12"/>
  <c r="HD11" i="6"/>
  <c r="FO8" i="3"/>
  <c r="HK14" i="8"/>
  <c r="KU6" i="3"/>
  <c r="AJ6"/>
  <c r="EB6"/>
  <c r="GF14" i="8"/>
  <c r="HD6" i="3"/>
  <c r="IZ6"/>
  <c r="LT6"/>
  <c r="L8"/>
  <c r="JR26" i="6"/>
  <c r="BP5"/>
  <c r="S6" i="3"/>
  <c r="DC8"/>
  <c r="FW8"/>
  <c r="LP5" i="8"/>
  <c r="KR5"/>
  <c r="IU5"/>
  <c r="LE5"/>
  <c r="JJ24" i="6"/>
  <c r="LU14"/>
  <c r="JZ5"/>
  <c r="AD5"/>
  <c r="DU2"/>
  <c r="HN28"/>
  <c r="LO22"/>
  <c r="FB7"/>
  <c r="EM5"/>
  <c r="ID2"/>
  <c r="FJ30"/>
  <c r="FQ24"/>
  <c r="LE17"/>
  <c r="ML7"/>
  <c r="IJ5"/>
  <c r="AZ5"/>
  <c r="FB2"/>
  <c r="LN10" i="4"/>
  <c r="HV10"/>
  <c r="IE28" i="6"/>
  <c r="MC17"/>
  <c r="BQ7"/>
  <c r="U5"/>
  <c r="BZ2"/>
  <c r="CH12" i="4"/>
  <c r="IZ3"/>
  <c r="BP3"/>
  <c r="JY6" i="3"/>
  <c r="GG6"/>
  <c r="CO6"/>
  <c r="KA3" i="4"/>
  <c r="HV28" i="6"/>
  <c r="GG22"/>
  <c r="JY7"/>
  <c r="BZ5"/>
  <c r="DM2"/>
  <c r="JC12" i="4"/>
  <c r="ME3"/>
  <c r="JB19" i="6"/>
  <c r="HG5"/>
  <c r="EJ14" i="4"/>
  <c r="MR10"/>
  <c r="DM3"/>
  <c r="LL26" i="6"/>
  <c r="GQ17"/>
  <c r="MS5"/>
  <c r="N5"/>
  <c r="BA2"/>
  <c r="FC12" i="4"/>
  <c r="IL3"/>
  <c r="KI28" i="6"/>
  <c r="HM7"/>
  <c r="JM2"/>
  <c r="JZ12" i="4"/>
  <c r="HT10"/>
  <c r="C1"/>
  <c r="HU22" i="6"/>
  <c r="IO7"/>
  <c r="H5"/>
  <c r="II14" i="4"/>
  <c r="CO12"/>
  <c r="JB3"/>
  <c r="AT8" i="3"/>
  <c r="DI6"/>
  <c r="GV22" i="6"/>
  <c r="MK2"/>
  <c r="MM10" i="4"/>
  <c r="BJ3"/>
  <c r="FE6" i="3"/>
  <c r="GP2"/>
  <c r="GP3" s="1"/>
  <c r="C1"/>
  <c r="KD7" i="6"/>
  <c r="EB14" i="4"/>
  <c r="ME6"/>
  <c r="FU8" i="3"/>
  <c r="KH26" i="6"/>
  <c r="DU17"/>
  <c r="KG5"/>
  <c r="GH2"/>
  <c r="KI12" i="4"/>
  <c r="JP10"/>
  <c r="BQ3"/>
  <c r="IT6" i="3"/>
  <c r="MC2"/>
  <c r="U2"/>
  <c r="U3" s="1"/>
  <c r="LD14" i="6"/>
  <c r="HU2"/>
  <c r="MF11" i="4"/>
  <c r="AN3"/>
  <c r="FS6" i="3"/>
  <c r="BY36" i="6"/>
  <c r="DZ7"/>
  <c r="KG12" i="4"/>
  <c r="IS3"/>
  <c r="LO6" i="3"/>
  <c r="JR22" i="6"/>
  <c r="FJ7"/>
  <c r="IT2"/>
  <c r="KX12" i="4"/>
  <c r="MC10"/>
  <c r="IR3"/>
  <c r="EK8" i="3"/>
  <c r="CQ6"/>
  <c r="CO2"/>
  <c r="CO3" s="1"/>
  <c r="JC28" i="6"/>
  <c r="KC11"/>
  <c r="ET5"/>
  <c r="LN14" i="4"/>
  <c r="EZ12"/>
  <c r="GE10"/>
  <c r="GY3"/>
  <c r="GX8" i="3"/>
  <c r="JZ6"/>
  <c r="AD6"/>
  <c r="JJ2"/>
  <c r="JJ3" s="1"/>
  <c r="FY2"/>
  <c r="FY3" s="1"/>
  <c r="CN2"/>
  <c r="JU34" i="6"/>
  <c r="DO19"/>
  <c r="LE5"/>
  <c r="FJ2"/>
  <c r="KV12" i="4"/>
  <c r="JA10"/>
  <c r="CA2" i="6"/>
  <c r="LW6" i="3"/>
  <c r="HU2"/>
  <c r="HU3" s="1"/>
  <c r="IF28" i="6"/>
  <c r="R6" i="3"/>
  <c r="FI2" i="6"/>
  <c r="CW2" i="3"/>
  <c r="HV2"/>
  <c r="JJ8"/>
  <c r="MT2"/>
  <c r="MT3" s="1"/>
  <c r="DO2"/>
  <c r="MK3" i="4"/>
  <c r="HK2" i="3"/>
  <c r="HK3" s="1"/>
  <c r="KV2"/>
  <c r="DN6"/>
  <c r="LK14" i="4"/>
  <c r="DW2" i="3"/>
  <c r="DW3" s="1"/>
  <c r="LK8"/>
  <c r="ML2"/>
  <c r="DK2"/>
  <c r="DK3" s="1"/>
  <c r="EU12" i="4"/>
  <c r="GK6" i="3"/>
  <c r="HY19" i="6"/>
  <c r="KS8" i="3"/>
  <c r="JB22" i="6"/>
  <c r="FU12" i="4"/>
  <c r="IF6"/>
  <c r="BF2" i="3"/>
  <c r="BF3" s="1"/>
  <c r="GD14" i="8"/>
  <c r="IX2" i="3"/>
  <c r="IX3" s="1"/>
  <c r="LR2"/>
  <c r="LR3" s="1"/>
  <c r="CS12" i="4"/>
  <c r="FE12"/>
  <c r="HA12"/>
  <c r="IW3"/>
  <c r="KC3"/>
  <c r="MG14"/>
  <c r="DC2" i="3"/>
  <c r="JW8"/>
  <c r="AX12" i="4"/>
  <c r="CD12"/>
  <c r="DJ12"/>
  <c r="EP14"/>
  <c r="FN14"/>
  <c r="GL14"/>
  <c r="HR3"/>
  <c r="IH6"/>
  <c r="JF3"/>
  <c r="JV14"/>
  <c r="KL14"/>
  <c r="LJ3"/>
  <c r="LZ6"/>
  <c r="MP10"/>
  <c r="EF5" i="6"/>
  <c r="LX24"/>
  <c r="CT8" i="3"/>
  <c r="EH2"/>
  <c r="EH3" s="1"/>
  <c r="HZ2"/>
  <c r="HZ3" s="1"/>
  <c r="JV2"/>
  <c r="JV3" s="1"/>
  <c r="LJ6"/>
  <c r="BM3" i="4"/>
  <c r="DQ12"/>
  <c r="GC10"/>
  <c r="HI3"/>
  <c r="IO12"/>
  <c r="JU6"/>
  <c r="LI3"/>
  <c r="MO11"/>
  <c r="H2" i="3"/>
  <c r="AV8"/>
  <c r="CB2"/>
  <c r="DP8"/>
  <c r="EV2"/>
  <c r="GB7" i="4"/>
  <c r="GZ8" i="3"/>
  <c r="HX14" i="8"/>
  <c r="JD8" i="3"/>
  <c r="KJ2"/>
  <c r="GZ6"/>
  <c r="BU2"/>
  <c r="BU3" s="1"/>
  <c r="DI2"/>
  <c r="GC7" i="4"/>
  <c r="HA14" i="8"/>
  <c r="JE8" i="3"/>
  <c r="KS11" i="8"/>
  <c r="MG2" i="3"/>
  <c r="MG3" s="1"/>
  <c r="HA6"/>
  <c r="AR3" i="4"/>
  <c r="DE12"/>
  <c r="FO7"/>
  <c r="HC6" i="3"/>
  <c r="KU8"/>
  <c r="HH7" i="4"/>
  <c r="T6" i="3"/>
  <c r="DT6"/>
  <c r="FX6"/>
  <c r="HD8"/>
  <c r="IR6"/>
  <c r="LL6"/>
  <c r="IR2"/>
  <c r="IR3" s="1"/>
  <c r="LQ6"/>
  <c r="GJ7" i="4"/>
  <c r="IT17" i="6"/>
  <c r="D5"/>
  <c r="MR5" i="8"/>
  <c r="EV5"/>
  <c r="LT5"/>
  <c r="MB5"/>
  <c r="CW26" i="6"/>
  <c r="ES17"/>
  <c r="KO5"/>
  <c r="BC5"/>
  <c r="ET2"/>
  <c r="LV28"/>
  <c r="CP24"/>
  <c r="HU7"/>
  <c r="FA5"/>
  <c r="JC2"/>
  <c r="IK38"/>
  <c r="IZ24"/>
  <c r="MS17"/>
  <c r="JO11"/>
  <c r="IU5"/>
  <c r="BK5"/>
  <c r="GA2"/>
  <c r="LV10" i="4"/>
  <c r="ID10"/>
  <c r="ED30" i="6"/>
  <c r="DT22"/>
  <c r="GX7"/>
  <c r="AM5"/>
  <c r="CW2"/>
  <c r="DG12" i="4"/>
  <c r="JJ3"/>
  <c r="BZ3"/>
  <c r="KG6" i="3"/>
  <c r="GO6"/>
  <c r="CW6"/>
  <c r="E6"/>
  <c r="KV28" i="6"/>
  <c r="ID22"/>
  <c r="MD7"/>
  <c r="CV5"/>
  <c r="EG2"/>
  <c r="KP12" i="4"/>
  <c r="HW10"/>
  <c r="FH22" i="6"/>
  <c r="JR5"/>
  <c r="FR14" i="4"/>
  <c r="E12"/>
  <c r="FY3"/>
  <c r="ED28" i="6"/>
  <c r="JE17"/>
  <c r="CK7"/>
  <c r="AJ5"/>
  <c r="BU2"/>
  <c r="GP12" i="4"/>
  <c r="JR3"/>
  <c r="CU30" i="6"/>
  <c r="JN7"/>
  <c r="LF2"/>
  <c r="KY12" i="4"/>
  <c r="JS10"/>
  <c r="CG3"/>
  <c r="ME22" i="6"/>
  <c r="KQ7"/>
  <c r="AV5"/>
  <c r="JP14" i="4"/>
  <c r="DN12"/>
  <c r="JX3"/>
  <c r="ET8" i="3"/>
  <c r="DW6"/>
  <c r="IS2"/>
  <c r="IS3" s="1"/>
  <c r="DG2"/>
  <c r="DG3" s="1"/>
  <c r="FA24" i="6"/>
  <c r="AT5"/>
  <c r="M12" i="4"/>
  <c r="CZ3"/>
  <c r="HF6" i="3"/>
  <c r="II11" i="6"/>
  <c r="JH14" i="4"/>
  <c r="GH7"/>
  <c r="HT8" i="3"/>
  <c r="GF28" i="6"/>
  <c r="IE17"/>
  <c r="MI5"/>
  <c r="HV2"/>
  <c r="MJ12" i="4"/>
  <c r="KO10"/>
  <c r="DG3"/>
  <c r="JS6" i="3"/>
  <c r="I6"/>
  <c r="GQ2"/>
  <c r="GQ3" s="1"/>
  <c r="HU17" i="6"/>
  <c r="KW2"/>
  <c r="AL12" i="4"/>
  <c r="CF3"/>
  <c r="HQ6" i="3"/>
  <c r="IC2"/>
  <c r="IC3" s="1"/>
  <c r="F2"/>
  <c r="ID7" i="6"/>
  <c r="ME12" i="4"/>
  <c r="LE3"/>
  <c r="Y8" i="3"/>
  <c r="CZ24" i="6"/>
  <c r="HJ7"/>
  <c r="KH2"/>
  <c r="LW12" i="4"/>
  <c r="LU11"/>
  <c r="KH3"/>
  <c r="FR8" i="3"/>
  <c r="ED6"/>
  <c r="JK2"/>
  <c r="JK3" s="1"/>
  <c r="BR30" i="6"/>
  <c r="JG14"/>
  <c r="GH5"/>
  <c r="AS2"/>
  <c r="FY12" i="4"/>
  <c r="HD10"/>
  <c r="HU3"/>
  <c r="IG8" i="3"/>
  <c r="KK6"/>
  <c r="AO6"/>
  <c r="JX2"/>
  <c r="ID19" i="6"/>
  <c r="CX7"/>
  <c r="GX2"/>
  <c r="LU12" i="4"/>
  <c r="KA10"/>
  <c r="V5" i="6"/>
  <c r="BP8" i="3"/>
  <c r="LG2"/>
  <c r="LG3" s="1"/>
  <c r="DQ6"/>
  <c r="CY5" i="6"/>
  <c r="BS3" i="4"/>
  <c r="AM6" i="3"/>
  <c r="EY2"/>
  <c r="MP11" i="4"/>
  <c r="BB6" i="3"/>
  <c r="HJ6"/>
  <c r="DP2" i="6"/>
  <c r="GO2" i="3"/>
  <c r="EE3" i="4"/>
  <c r="BL6" i="3"/>
  <c r="MS12" i="4"/>
  <c r="HW6" i="3"/>
  <c r="HC2"/>
  <c r="HC3" s="1"/>
  <c r="MK26" i="6"/>
  <c r="AC3" i="4"/>
  <c r="FJ2" i="3"/>
  <c r="FJ3" s="1"/>
  <c r="KN2"/>
  <c r="KN3" s="1"/>
  <c r="KS6" i="4"/>
  <c r="GZ3"/>
  <c r="AX2" i="3"/>
  <c r="CL2"/>
  <c r="CL3" s="1"/>
  <c r="FN6"/>
  <c r="HB2"/>
  <c r="HB3" s="1"/>
  <c r="IX11" i="8"/>
  <c r="LB8" i="3"/>
  <c r="CS14" i="4"/>
  <c r="EO3"/>
  <c r="HA14"/>
  <c r="IW10"/>
  <c r="KC12"/>
  <c r="LQ3"/>
  <c r="IY8" i="3"/>
  <c r="AP3" i="4"/>
  <c r="CD14"/>
  <c r="DJ14"/>
  <c r="EH14"/>
  <c r="GL10"/>
  <c r="HR12"/>
  <c r="IH10"/>
  <c r="JF12"/>
  <c r="JV3"/>
  <c r="KL6"/>
  <c r="LJ12"/>
  <c r="LZ3"/>
  <c r="MP14"/>
  <c r="DP24" i="6"/>
  <c r="LP19"/>
  <c r="R2" i="3"/>
  <c r="R3" s="1"/>
  <c r="CT2"/>
  <c r="DZ6"/>
  <c r="FV2"/>
  <c r="FV3" s="1"/>
  <c r="HJ7" i="4"/>
  <c r="JF6" i="3"/>
  <c r="LJ8"/>
  <c r="AG3" i="4"/>
  <c r="DQ14"/>
  <c r="FM14"/>
  <c r="HI12"/>
  <c r="JU12"/>
  <c r="LI10"/>
  <c r="MO10"/>
  <c r="GN2" i="3"/>
  <c r="GN3" s="1"/>
  <c r="H8"/>
  <c r="CB8"/>
  <c r="EV8"/>
  <c r="GB8"/>
  <c r="GZ14" i="8"/>
  <c r="HP2" i="3"/>
  <c r="KJ8"/>
  <c r="LP2"/>
  <c r="LP3" s="1"/>
  <c r="EN6"/>
  <c r="DJ7" i="6"/>
  <c r="Y2" i="3"/>
  <c r="Y3" s="1"/>
  <c r="BM2"/>
  <c r="DA8"/>
  <c r="EW2"/>
  <c r="EW3" s="1"/>
  <c r="GC14" i="8"/>
  <c r="GS8" i="3"/>
  <c r="HQ2"/>
  <c r="HQ3" s="1"/>
  <c r="KK8"/>
  <c r="GB6"/>
  <c r="AJ12" i="4"/>
  <c r="CG12"/>
  <c r="FX22" i="6"/>
  <c r="EY6" i="3"/>
  <c r="HC8"/>
  <c r="KE6"/>
  <c r="LH6" i="4"/>
  <c r="T8" i="3"/>
  <c r="DL6"/>
  <c r="FX8"/>
  <c r="HD7" i="4"/>
  <c r="IJ6"/>
  <c r="LD6" i="3"/>
  <c r="GF2"/>
  <c r="KR6"/>
  <c r="JP6" i="4"/>
  <c r="IL24" i="6"/>
  <c r="MS14" i="4"/>
  <c r="K6" i="3"/>
  <c r="CE6"/>
  <c r="FG6"/>
  <c r="C1" i="8"/>
  <c r="HD5"/>
  <c r="DU5"/>
  <c r="GF5"/>
  <c r="GG26" i="6"/>
  <c r="IS17"/>
  <c r="MK5"/>
  <c r="BQ5"/>
  <c r="FS2"/>
  <c r="FR30"/>
  <c r="EC24"/>
  <c r="JB7"/>
  <c r="FZ5"/>
  <c r="JQ2"/>
  <c r="C1"/>
  <c r="MJ24"/>
  <c r="CQ22"/>
  <c r="KN11"/>
  <c r="JI5"/>
  <c r="BY5"/>
  <c r="GO2"/>
  <c r="MD10" i="4"/>
  <c r="IL10"/>
  <c r="ID30" i="6"/>
  <c r="GH22"/>
  <c r="JA7"/>
  <c r="BI5"/>
  <c r="DN2"/>
  <c r="ET12" i="4"/>
  <c r="KF3"/>
  <c r="CV3"/>
  <c r="KO6" i="3"/>
  <c r="GW6"/>
  <c r="DE6"/>
  <c r="M6"/>
  <c r="EC30" i="6"/>
  <c r="KQ22"/>
  <c r="DK11"/>
  <c r="EJ5"/>
  <c r="FA2"/>
  <c r="LO12" i="4"/>
  <c r="KI10"/>
  <c r="FX26" i="6"/>
  <c r="LM5"/>
  <c r="IZ14" i="4"/>
  <c r="AD12"/>
  <c r="HO3"/>
  <c r="GY28" i="6"/>
  <c r="LF17"/>
  <c r="EO7"/>
  <c r="BX5"/>
  <c r="CO2"/>
  <c r="HO12" i="4"/>
  <c r="KX3"/>
  <c r="LK30" i="6"/>
  <c r="IX11"/>
  <c r="LW2"/>
  <c r="ML12" i="4"/>
  <c r="LE10"/>
  <c r="CQ3"/>
  <c r="FR24" i="6"/>
  <c r="FX11"/>
  <c r="CN5"/>
  <c r="KW14" i="4"/>
  <c r="EM12"/>
  <c r="LN3"/>
  <c r="FI8" i="3"/>
  <c r="FJ6"/>
  <c r="JR2"/>
  <c r="DU2"/>
  <c r="EV26" i="6"/>
  <c r="DV5"/>
  <c r="BK12" i="4"/>
  <c r="ER3"/>
  <c r="IE6" i="3"/>
  <c r="HO2"/>
  <c r="HO3" s="1"/>
  <c r="T2"/>
  <c r="T3" s="1"/>
  <c r="GL14" i="6"/>
  <c r="BJ2"/>
  <c r="GN10" i="4"/>
  <c r="JA8" i="3"/>
  <c r="FQ30" i="6"/>
  <c r="MT17"/>
  <c r="CB7"/>
  <c r="JJ2"/>
  <c r="BP14" i="4"/>
  <c r="LO10"/>
  <c r="EC3"/>
  <c r="LF6" i="3"/>
  <c r="W6"/>
  <c r="AT2"/>
  <c r="AT3" s="1"/>
  <c r="KP19" i="6"/>
  <c r="F5"/>
  <c r="EK12" i="4"/>
  <c r="DV3"/>
  <c r="JR6" i="3"/>
  <c r="MM7" i="6"/>
  <c r="IA14" i="4"/>
  <c r="LG6"/>
  <c r="BX8" i="3"/>
  <c r="IK24" i="6"/>
  <c r="JL7"/>
  <c r="LV2"/>
  <c r="CH14" i="4"/>
  <c r="D12"/>
  <c r="LD3"/>
  <c r="JR8" i="3"/>
  <c r="FC6"/>
  <c r="DN2"/>
  <c r="DN3" s="1"/>
  <c r="JT30" i="6"/>
  <c r="FY17"/>
  <c r="HW5"/>
  <c r="CI2"/>
  <c r="GX12" i="4"/>
  <c r="IC10"/>
  <c r="JK3"/>
  <c r="KF8" i="3"/>
  <c r="KY6"/>
  <c r="BC6"/>
  <c r="GM2"/>
  <c r="GM3" s="1"/>
  <c r="CY2"/>
  <c r="CY3" s="1"/>
  <c r="N2"/>
  <c r="N3" s="1"/>
  <c r="ES22" i="6"/>
  <c r="FA7"/>
  <c r="IL2"/>
  <c r="MT12" i="4"/>
  <c r="MA10"/>
  <c r="EW7" i="6"/>
  <c r="ED8" i="3"/>
  <c r="JA2"/>
  <c r="JA3" s="1"/>
  <c r="W2"/>
  <c r="W3" s="1"/>
  <c r="BM6"/>
  <c r="HP6"/>
  <c r="JD7" i="6"/>
  <c r="GV2" i="3"/>
  <c r="GV3" s="1"/>
  <c r="LU2"/>
  <c r="LU3" s="1"/>
  <c r="FA3" i="4"/>
  <c r="BS6" i="3"/>
  <c r="HJ14" i="4"/>
  <c r="JZ2" i="3"/>
  <c r="JZ3" s="1"/>
  <c r="EX6"/>
  <c r="MH6"/>
  <c r="BJ5" i="6"/>
  <c r="HM3" i="4"/>
  <c r="CR6" i="3"/>
  <c r="EQ2"/>
  <c r="EQ3" s="1"/>
  <c r="ES14" i="4"/>
  <c r="JC6" i="3"/>
  <c r="IS32" i="6"/>
  <c r="JY3" i="4"/>
  <c r="AK2" i="3"/>
  <c r="AK3" s="1"/>
  <c r="JI2"/>
  <c r="AT6"/>
  <c r="LZ8"/>
  <c r="EN3" i="4"/>
  <c r="Z8" i="3"/>
  <c r="BV6"/>
  <c r="FN7" i="4"/>
  <c r="HB14" i="8"/>
  <c r="IH8" i="3"/>
  <c r="LB6"/>
  <c r="Y12" i="4"/>
  <c r="CC3"/>
  <c r="EO12"/>
  <c r="HA10"/>
  <c r="IG6"/>
  <c r="KC10"/>
  <c r="LQ12"/>
  <c r="CU2" i="3"/>
  <c r="CU3" s="1"/>
  <c r="AP12" i="4"/>
  <c r="BV14"/>
  <c r="DB14"/>
  <c r="EH3"/>
  <c r="FN3"/>
  <c r="GL3"/>
  <c r="HJ10"/>
  <c r="IH3"/>
  <c r="IX14"/>
  <c r="JV12"/>
  <c r="KL10"/>
  <c r="LB10"/>
  <c r="LZ12"/>
  <c r="MP3"/>
  <c r="CZ26" i="6"/>
  <c r="J6" i="3"/>
  <c r="DZ8"/>
  <c r="FF8"/>
  <c r="HJ8"/>
  <c r="JF8"/>
  <c r="AG12" i="4"/>
  <c r="DA12"/>
  <c r="FM12"/>
  <c r="IO6"/>
  <c r="JU3"/>
  <c r="LI14"/>
  <c r="MO14"/>
  <c r="EZ8" i="3"/>
  <c r="AW12" i="4"/>
  <c r="AN2" i="3"/>
  <c r="AN3" s="1"/>
  <c r="DH2"/>
  <c r="DH3" s="1"/>
  <c r="GB14" i="8"/>
  <c r="GR2" i="3"/>
  <c r="HP7" i="4"/>
  <c r="IV2" i="3"/>
  <c r="IV3" s="1"/>
  <c r="LP8"/>
  <c r="CB6"/>
  <c r="BM8"/>
  <c r="EO19" i="6"/>
  <c r="HQ19"/>
  <c r="JE2" i="3"/>
  <c r="JE3" s="1"/>
  <c r="LY2"/>
  <c r="LY3" s="1"/>
  <c r="EO6"/>
  <c r="AS3" i="4"/>
  <c r="EB26" i="6"/>
  <c r="DS6" i="3"/>
  <c r="HC7" i="4"/>
  <c r="JO6" i="3"/>
  <c r="FG8"/>
  <c r="L6"/>
  <c r="DL8"/>
  <c r="FX7" i="4"/>
  <c r="HD14" i="8"/>
  <c r="IJ6" i="3"/>
  <c r="KV6" i="4"/>
  <c r="JE6" i="3"/>
  <c r="HV17" i="6"/>
  <c r="KO12" i="4"/>
  <c r="K8" i="3"/>
  <c r="CE8"/>
  <c r="FG7" i="4"/>
  <c r="JH5" i="8"/>
  <c r="IR5"/>
  <c r="HE5"/>
  <c r="HP5"/>
  <c r="HW26" i="6"/>
  <c r="KG17"/>
  <c r="BZ7"/>
  <c r="CP5"/>
  <c r="GG2"/>
  <c r="JA30"/>
  <c r="FZ24"/>
  <c r="KI7"/>
  <c r="GY5"/>
  <c r="KP2"/>
  <c r="AT2"/>
  <c r="DW26"/>
  <c r="EE22"/>
  <c r="MI11"/>
  <c r="KI5"/>
  <c r="CX5"/>
  <c r="HN2"/>
  <c r="ML10" i="4"/>
  <c r="IT10"/>
  <c r="BO32" i="6"/>
  <c r="IS22"/>
  <c r="JZ7"/>
  <c r="CF5"/>
  <c r="EK2"/>
  <c r="FS12" i="4"/>
  <c r="KP3"/>
  <c r="DF3"/>
  <c r="KW6" i="3"/>
  <c r="HE6"/>
  <c r="DM6"/>
  <c r="U6"/>
  <c r="HL30" i="6"/>
  <c r="MS22"/>
  <c r="EY11"/>
  <c r="FY5"/>
  <c r="FU2"/>
  <c r="CP14" i="4"/>
  <c r="MU10"/>
  <c r="BC3"/>
  <c r="CD7" i="6"/>
  <c r="LU14" i="4"/>
  <c r="BC12"/>
  <c r="JQ3"/>
  <c r="KU28" i="6"/>
  <c r="DL22"/>
  <c r="GQ7"/>
  <c r="DM5"/>
  <c r="DI2"/>
  <c r="JB12" i="4"/>
  <c r="MD3"/>
  <c r="FQ32" i="6"/>
  <c r="HR14"/>
  <c r="L5"/>
  <c r="DU14" i="4"/>
  <c r="ME10"/>
  <c r="FC3"/>
  <c r="LH24" i="6"/>
  <c r="IR11"/>
  <c r="ED5"/>
  <c r="MK14" i="4"/>
  <c r="GN12"/>
  <c r="MJ3"/>
  <c r="GP8" i="3"/>
  <c r="FU6"/>
  <c r="MJ28" i="6"/>
  <c r="HD5"/>
  <c r="DL12" i="4"/>
  <c r="GH3"/>
  <c r="KQ6" i="3"/>
  <c r="MD17" i="6"/>
  <c r="EL2"/>
  <c r="IM10" i="4"/>
  <c r="KH8" i="3"/>
  <c r="EB32" i="6"/>
  <c r="GG19"/>
  <c r="ED7"/>
  <c r="KX2"/>
  <c r="FO14" i="4"/>
  <c r="N12"/>
  <c r="FS3"/>
  <c r="ME6" i="3"/>
  <c r="BJ6"/>
  <c r="HE2"/>
  <c r="HE3" s="1"/>
  <c r="BS2"/>
  <c r="CI22" i="6"/>
  <c r="CH5"/>
  <c r="GI12" i="4"/>
  <c r="FL3"/>
  <c r="KC6" i="3"/>
  <c r="JB2"/>
  <c r="JB3" s="1"/>
  <c r="AE2"/>
  <c r="AE3" s="1"/>
  <c r="FL11" i="6"/>
  <c r="KP14" i="4"/>
  <c r="FI7"/>
  <c r="DE8" i="3"/>
  <c r="CY26" i="6"/>
  <c r="LP7"/>
  <c r="AE5"/>
  <c r="FA14" i="4"/>
  <c r="AC12"/>
  <c r="MT3"/>
  <c r="KG8" i="3"/>
  <c r="GP6"/>
  <c r="JY2"/>
  <c r="JY3" s="1"/>
  <c r="EM2"/>
  <c r="KR32" i="6"/>
  <c r="KI17"/>
  <c r="JP5"/>
  <c r="DW2"/>
  <c r="HW12" i="4"/>
  <c r="JC10"/>
  <c r="KG3"/>
  <c r="KX8" i="3"/>
  <c r="ML6"/>
  <c r="CP6"/>
  <c r="KI2"/>
  <c r="KI3" s="1"/>
  <c r="GX2"/>
  <c r="JC22" i="6"/>
  <c r="HH7"/>
  <c r="KA2"/>
  <c r="CF14" i="4"/>
  <c r="MQ11"/>
  <c r="JZ3"/>
  <c r="GW8" i="3"/>
  <c r="EE6"/>
  <c r="MU6"/>
  <c r="DY11" i="6"/>
  <c r="DJ6" i="3"/>
  <c r="W12" i="4"/>
  <c r="CZ6" i="3"/>
  <c r="GH2"/>
  <c r="GH3" s="1"/>
  <c r="JH5" i="6"/>
  <c r="IW6" i="3"/>
  <c r="EX8"/>
  <c r="EF22" i="6"/>
  <c r="JH2" i="3"/>
  <c r="JH3" s="1"/>
  <c r="LO3" i="4"/>
  <c r="DY6" i="3"/>
  <c r="IK2" i="6"/>
  <c r="KX6" i="3"/>
  <c r="IJ2"/>
  <c r="IJ3" s="1"/>
  <c r="E2"/>
  <c r="HU7" i="4"/>
  <c r="AX6" i="3"/>
  <c r="EP6"/>
  <c r="KT8"/>
  <c r="BV8"/>
  <c r="FN8"/>
  <c r="GT6"/>
  <c r="IH2"/>
  <c r="LB2"/>
  <c r="I12" i="4"/>
  <c r="CC12"/>
  <c r="GK12"/>
  <c r="IG12"/>
  <c r="JM3"/>
  <c r="LQ10"/>
  <c r="IA2" i="3"/>
  <c r="IA3" s="1"/>
  <c r="AH3" i="4"/>
  <c r="DB3"/>
  <c r="EH12"/>
  <c r="FN12"/>
  <c r="GL12"/>
  <c r="HJ3"/>
  <c r="IH12"/>
  <c r="IX6"/>
  <c r="JN10"/>
  <c r="KL3"/>
  <c r="LB6"/>
  <c r="LR6"/>
  <c r="MP12"/>
  <c r="BL24" i="6"/>
  <c r="KR7"/>
  <c r="J8" i="3"/>
  <c r="CD2"/>
  <c r="CD3" s="1"/>
  <c r="FF6"/>
  <c r="HJ2"/>
  <c r="JF2"/>
  <c r="LJ2"/>
  <c r="LJ3" s="1"/>
  <c r="DA14" i="4"/>
  <c r="FM3"/>
  <c r="HI14"/>
  <c r="IO14"/>
  <c r="LY3"/>
  <c r="MO6"/>
  <c r="AN8" i="3"/>
  <c r="BT2"/>
  <c r="BT3" s="1"/>
  <c r="DH8"/>
  <c r="EN2"/>
  <c r="EN3" s="1"/>
  <c r="FT2"/>
  <c r="GR7" i="4"/>
  <c r="HP8" i="3"/>
  <c r="IV8"/>
  <c r="KB2"/>
  <c r="KB3" s="1"/>
  <c r="LH2"/>
  <c r="P6"/>
  <c r="JD6" i="4"/>
  <c r="Q2" i="3"/>
  <c r="Q3" s="1"/>
  <c r="DA2"/>
  <c r="DA3" s="1"/>
  <c r="FU2"/>
  <c r="FU3" s="1"/>
  <c r="GS2"/>
  <c r="GS3" s="1"/>
  <c r="HQ8"/>
  <c r="IW2"/>
  <c r="KK2"/>
  <c r="KK3" s="1"/>
  <c r="LQ8"/>
  <c r="DP6"/>
  <c r="EU5" i="8"/>
  <c r="CV26" i="6"/>
  <c r="CM6" i="3"/>
  <c r="HC14" i="8"/>
  <c r="JO8" i="3"/>
  <c r="BG8"/>
  <c r="D6"/>
  <c r="DD6"/>
  <c r="FP6"/>
  <c r="GV6"/>
  <c r="IJ8"/>
  <c r="KV6"/>
  <c r="DT2"/>
  <c r="DT3" s="1"/>
  <c r="IF6"/>
  <c r="KN5" i="8"/>
  <c r="KU5"/>
  <c r="JQ5"/>
  <c r="HS5"/>
  <c r="JJ26" i="6"/>
  <c r="LU17"/>
  <c r="CO7"/>
  <c r="DO5"/>
  <c r="HF2"/>
  <c r="ME34"/>
  <c r="JC24"/>
  <c r="EE17"/>
  <c r="HM5"/>
  <c r="LO2"/>
  <c r="BS2"/>
  <c r="FJ26"/>
  <c r="FJ22"/>
  <c r="GU14"/>
  <c r="BR7"/>
  <c r="DL5"/>
  <c r="IM2"/>
  <c r="MT10" i="4"/>
  <c r="JB10"/>
  <c r="IB34" i="6"/>
  <c r="BR24"/>
  <c r="LE7"/>
  <c r="CW5"/>
  <c r="FC2"/>
  <c r="HF12" i="4"/>
  <c r="LL3"/>
  <c r="EB3"/>
  <c r="LE6" i="3"/>
  <c r="HM6"/>
  <c r="DU6"/>
  <c r="AC6"/>
  <c r="IG32" i="6"/>
  <c r="BP24"/>
  <c r="GN11"/>
  <c r="HO5"/>
  <c r="GP2"/>
  <c r="DF14" i="4"/>
  <c r="G12"/>
  <c r="CI3"/>
  <c r="EL7" i="6"/>
  <c r="AW2"/>
  <c r="DD12" i="4"/>
  <c r="LG3"/>
  <c r="CX30" i="6"/>
  <c r="FQ22"/>
  <c r="IS7"/>
  <c r="FC5"/>
  <c r="ED2"/>
  <c r="KA12" i="4"/>
  <c r="GI10"/>
  <c r="MB32" i="6"/>
  <c r="MC14"/>
  <c r="BA5"/>
  <c r="FB14" i="4"/>
  <c r="AR12"/>
  <c r="HE3"/>
  <c r="FH26" i="6"/>
  <c r="LQ11"/>
  <c r="FR5"/>
  <c r="BM2"/>
  <c r="HM12" i="4"/>
  <c r="HM7"/>
  <c r="JI8" i="3"/>
  <c r="GI6"/>
  <c r="KQ2"/>
  <c r="KQ3" s="1"/>
  <c r="ET2"/>
  <c r="ET3" s="1"/>
  <c r="ET30" i="6"/>
  <c r="KF5"/>
  <c r="FJ12" i="4"/>
  <c r="HD3"/>
  <c r="MO6" i="3"/>
  <c r="JP2"/>
  <c r="JP3" s="1"/>
  <c r="AS2"/>
  <c r="AS3" s="1"/>
  <c r="GA19" i="6"/>
  <c r="HO2"/>
  <c r="KM10" i="4"/>
  <c r="LT8" i="3"/>
  <c r="DL36" i="6"/>
  <c r="KQ19"/>
  <c r="GD7"/>
  <c r="MM2"/>
  <c r="GV14" i="4"/>
  <c r="AM12"/>
  <c r="GO3"/>
  <c r="AS8" i="3"/>
  <c r="BU6"/>
  <c r="LN22" i="6"/>
  <c r="FK5"/>
  <c r="IJ12" i="4"/>
  <c r="HX3"/>
  <c r="MD6" i="3"/>
  <c r="KA2"/>
  <c r="LC11" i="6"/>
  <c r="CX2"/>
  <c r="HG7" i="4"/>
  <c r="EL8" i="3"/>
  <c r="IF26" i="6"/>
  <c r="EJ11"/>
  <c r="BS5"/>
  <c r="GH14" i="4"/>
  <c r="BB12"/>
  <c r="MU6"/>
  <c r="LN8" i="3"/>
  <c r="HO6"/>
  <c r="ED19" i="6"/>
  <c r="LK5"/>
  <c r="FK2"/>
  <c r="JX12" i="4"/>
  <c r="LC10"/>
  <c r="LW3"/>
  <c r="LM8" i="3"/>
  <c r="AJ8"/>
  <c r="DA6"/>
  <c r="DM2"/>
  <c r="DM3" s="1"/>
  <c r="AB2"/>
  <c r="AB3" s="1"/>
  <c r="CO24" i="6"/>
  <c r="JJ7"/>
  <c r="LQ2"/>
  <c r="DM14" i="4"/>
  <c r="AZ12"/>
  <c r="KV3"/>
  <c r="JM8" i="3"/>
  <c r="KH2"/>
  <c r="KH3" s="1"/>
  <c r="BC2"/>
  <c r="BC3" s="1"/>
  <c r="ID6"/>
  <c r="IC8"/>
  <c r="IJ14" i="6"/>
  <c r="KU2" i="3"/>
  <c r="KU3" s="1"/>
  <c r="HI6"/>
  <c r="HU12" i="4"/>
  <c r="EL6" i="3"/>
  <c r="EW17" i="6"/>
  <c r="MS2" i="3"/>
  <c r="MS3" s="1"/>
  <c r="CV8"/>
  <c r="MS8"/>
  <c r="N6"/>
  <c r="FZ14" i="4"/>
  <c r="FK6" i="3"/>
  <c r="FX2"/>
  <c r="FX3" s="1"/>
  <c r="GF5" i="6"/>
  <c r="AI8" i="3"/>
  <c r="AL2"/>
  <c r="KY10" i="4"/>
  <c r="CX2" i="3"/>
  <c r="CX3" s="1"/>
  <c r="EW6"/>
  <c r="IO6"/>
  <c r="GD8"/>
  <c r="CB3" i="4"/>
  <c r="Z2" i="3"/>
  <c r="Z3" s="1"/>
  <c r="BV2"/>
  <c r="FN2"/>
  <c r="GT8"/>
  <c r="HR8"/>
  <c r="KD6"/>
  <c r="IX8"/>
  <c r="CC14" i="4"/>
  <c r="EO14"/>
  <c r="GK14"/>
  <c r="IG14"/>
  <c r="JM12"/>
  <c r="LQ14"/>
  <c r="AQ2" i="3"/>
  <c r="AQ3" s="1"/>
  <c r="HS2"/>
  <c r="AH12" i="4"/>
  <c r="BV3"/>
  <c r="DB12"/>
  <c r="DZ14"/>
  <c r="FF14"/>
  <c r="GD10"/>
  <c r="HJ12"/>
  <c r="IH14"/>
  <c r="IX10"/>
  <c r="JN6"/>
  <c r="KL12"/>
  <c r="LB14"/>
  <c r="LR11"/>
  <c r="MH14"/>
  <c r="BD2" i="6"/>
  <c r="J2" i="3"/>
  <c r="AP6"/>
  <c r="DZ2"/>
  <c r="DZ3" s="1"/>
  <c r="HJ14" i="8"/>
  <c r="JF11"/>
  <c r="DA3" i="4"/>
  <c r="EW12"/>
  <c r="HI10"/>
  <c r="IO10"/>
  <c r="JU14"/>
  <c r="KS14"/>
  <c r="LY11"/>
  <c r="EB2" i="3"/>
  <c r="EB3" s="1"/>
  <c r="JV6"/>
  <c r="AF2"/>
  <c r="BT8"/>
  <c r="CZ2"/>
  <c r="EN8"/>
  <c r="FT8"/>
  <c r="GR8"/>
  <c r="HP14" i="8"/>
  <c r="IN2" i="3"/>
  <c r="KB8"/>
  <c r="LH8"/>
  <c r="LS10" i="4"/>
  <c r="I8" i="3"/>
  <c r="BE2"/>
  <c r="BE3" s="1"/>
  <c r="EO2"/>
  <c r="EO3" s="1"/>
  <c r="FU7" i="4"/>
  <c r="GS7"/>
  <c r="HQ7"/>
  <c r="IW8" i="3"/>
  <c r="KK19" i="6"/>
  <c r="LQ19"/>
  <c r="CC6" i="3"/>
  <c r="LA8"/>
  <c r="EG19" i="6"/>
  <c r="BG6" i="3"/>
  <c r="GM6"/>
  <c r="IY6"/>
  <c r="GR6"/>
  <c r="CV6"/>
  <c r="FP7" i="4"/>
  <c r="GV7"/>
  <c r="IB6" i="3"/>
  <c r="KV8"/>
  <c r="FT6"/>
  <c r="LD8"/>
  <c r="GP22" i="6"/>
  <c r="HU10" i="4"/>
  <c r="KZ5" i="8"/>
  <c r="MN5"/>
  <c r="MN6" s="1"/>
  <c r="DW5"/>
  <c r="FG5"/>
  <c r="LF26" i="6"/>
  <c r="DG22"/>
  <c r="DG7"/>
  <c r="EC5"/>
  <c r="IE2"/>
  <c r="GY36"/>
  <c r="KY24"/>
  <c r="FS17"/>
  <c r="IL5"/>
  <c r="MC2"/>
  <c r="CG2"/>
  <c r="HF26"/>
  <c r="HD22"/>
  <c r="II14"/>
  <c r="CY7"/>
  <c r="DW5"/>
  <c r="JA2"/>
  <c r="ML14" i="4"/>
  <c r="JJ10"/>
  <c r="LM36" i="6"/>
  <c r="ER24"/>
  <c r="ME7"/>
  <c r="DT5"/>
  <c r="FY2"/>
  <c r="IE12" i="4"/>
  <c r="LV3"/>
  <c r="EL3"/>
  <c r="LM6" i="3"/>
  <c r="HU6"/>
  <c r="EC6"/>
  <c r="AK6"/>
  <c r="HA34" i="6"/>
  <c r="GX24"/>
  <c r="HS11"/>
  <c r="JC5"/>
  <c r="HI2"/>
  <c r="IL14" i="4"/>
  <c r="AT12"/>
  <c r="DO3"/>
  <c r="GP7" i="6"/>
  <c r="CK2"/>
  <c r="EC12" i="4"/>
  <c r="MC3"/>
  <c r="HK30" i="6"/>
  <c r="IC22"/>
  <c r="KS7"/>
  <c r="GQ5"/>
  <c r="EW2"/>
  <c r="LN12" i="4"/>
  <c r="IU10"/>
  <c r="DT5" i="8"/>
  <c r="CH19" i="6"/>
  <c r="CQ5"/>
  <c r="IJ14" i="4"/>
  <c r="BQ12"/>
  <c r="IU3"/>
  <c r="KQ26" i="6"/>
  <c r="GV14"/>
  <c r="HF5"/>
  <c r="DE2"/>
  <c r="IL12" i="4"/>
  <c r="HS10"/>
  <c r="KP8" i="3"/>
  <c r="HV6"/>
  <c r="LE2"/>
  <c r="GF38" i="6"/>
  <c r="CA7"/>
  <c r="JI12" i="4"/>
  <c r="IT3"/>
  <c r="F8" i="3"/>
  <c r="GI22" i="6"/>
  <c r="MG2"/>
  <c r="MK10" i="4"/>
  <c r="AM3"/>
  <c r="IS38" i="6"/>
  <c r="CJ22"/>
  <c r="IG7"/>
  <c r="G5"/>
  <c r="ID14" i="4"/>
  <c r="CN12"/>
  <c r="IE3"/>
  <c r="BZ8" i="3"/>
  <c r="CI6"/>
  <c r="ID2"/>
  <c r="ID3" s="1"/>
  <c r="CG2"/>
  <c r="CG3" s="1"/>
  <c r="KB24" i="6"/>
  <c r="IR5"/>
  <c r="KH12" i="4"/>
  <c r="JP3"/>
  <c r="AR8" i="3"/>
  <c r="LN2"/>
  <c r="CF2"/>
  <c r="CF3" s="1"/>
  <c r="KV14" i="6"/>
  <c r="FZ2"/>
  <c r="HM10" i="4"/>
  <c r="GM8" i="3"/>
  <c r="DE28" i="6"/>
  <c r="HJ11"/>
  <c r="DG5"/>
  <c r="KF14" i="4"/>
  <c r="CA12"/>
  <c r="FZ7"/>
  <c r="AL3"/>
  <c r="JB6" i="3"/>
  <c r="KX2"/>
  <c r="KX3" s="1"/>
  <c r="FA2"/>
  <c r="FA3" s="1"/>
  <c r="O2"/>
  <c r="O3" s="1"/>
  <c r="IT19" i="6"/>
  <c r="CZ7"/>
  <c r="GY2"/>
  <c r="KW12" i="4"/>
  <c r="KY13" s="1"/>
  <c r="MB10"/>
  <c r="MS3"/>
  <c r="MG8" i="3"/>
  <c r="BB8"/>
  <c r="DO6"/>
  <c r="KW2"/>
  <c r="KW3" s="1"/>
  <c r="HL2"/>
  <c r="HL3" s="1"/>
  <c r="EA2"/>
  <c r="IB24" i="6"/>
  <c r="LJ7"/>
  <c r="W5"/>
  <c r="ET14" i="4"/>
  <c r="BY12"/>
  <c r="LP3"/>
  <c r="MD8" i="3"/>
  <c r="LT2"/>
  <c r="LI6"/>
  <c r="GQ3" i="4"/>
  <c r="GY26" i="6"/>
  <c r="CD6" i="3"/>
  <c r="KI6"/>
  <c r="IS14" i="4"/>
  <c r="FR6" i="3"/>
  <c r="HN2"/>
  <c r="HN3" s="1"/>
  <c r="HE24" i="6"/>
  <c r="AF6" i="3"/>
  <c r="FJ8"/>
  <c r="CP3" i="4"/>
  <c r="AD2" i="3"/>
  <c r="AD3" s="1"/>
  <c r="CA6"/>
  <c r="JY2" i="6"/>
  <c r="GQ6" i="3"/>
  <c r="HG2"/>
  <c r="JN11" i="6"/>
  <c r="CW8" i="3"/>
  <c r="JS2"/>
  <c r="JS3" s="1"/>
  <c r="DV12" i="4"/>
  <c r="IV6" i="3"/>
  <c r="EW8"/>
  <c r="CL6"/>
  <c r="KS3" i="4"/>
  <c r="IM6"/>
  <c r="BN6" i="3"/>
  <c r="HR6"/>
  <c r="KD2"/>
  <c r="AX8"/>
  <c r="BU14" i="4"/>
  <c r="DY12"/>
  <c r="IG10"/>
  <c r="JM6"/>
  <c r="LA3"/>
  <c r="LQ6"/>
  <c r="Z12"/>
  <c r="BV12"/>
  <c r="CT14"/>
  <c r="DZ3"/>
  <c r="FF3"/>
  <c r="GD14"/>
  <c r="HB3"/>
  <c r="HZ6"/>
  <c r="IX3"/>
  <c r="JN3"/>
  <c r="KD10"/>
  <c r="LB3"/>
  <c r="LR10"/>
  <c r="MH11"/>
  <c r="JD17" i="6"/>
  <c r="KA6" i="4"/>
  <c r="AP8" i="3"/>
  <c r="DR8"/>
  <c r="FF2"/>
  <c r="FF3" s="1"/>
  <c r="GL6"/>
  <c r="IP8"/>
  <c r="KT2"/>
  <c r="KT3" s="1"/>
  <c r="Q12" i="4"/>
  <c r="EW3"/>
  <c r="GS3"/>
  <c r="HY12"/>
  <c r="JU10"/>
  <c r="KS10"/>
  <c r="LY12"/>
  <c r="DD8" i="3"/>
  <c r="HB6"/>
  <c r="AF8"/>
  <c r="CZ8"/>
  <c r="GR14" i="8"/>
  <c r="IN8" i="3"/>
  <c r="LH11" i="8"/>
  <c r="MN2" i="3"/>
  <c r="MN3" s="1"/>
  <c r="JW10" i="4"/>
  <c r="I2" i="3"/>
  <c r="CS2"/>
  <c r="CS3" s="1"/>
  <c r="EG8"/>
  <c r="FM8"/>
  <c r="GS14" i="8"/>
  <c r="HQ14"/>
  <c r="IW11"/>
  <c r="LQ2" i="3"/>
  <c r="BD6"/>
  <c r="HS8"/>
  <c r="HX7" i="4"/>
  <c r="AA6" i="3"/>
  <c r="GM7" i="4"/>
  <c r="II6" i="3"/>
  <c r="BT6"/>
  <c r="CN6"/>
  <c r="FH6"/>
  <c r="GV14" i="8"/>
  <c r="HT6" i="3"/>
  <c r="KN6"/>
  <c r="BH2"/>
  <c r="BH3" s="1"/>
  <c r="DH6"/>
  <c r="JH8"/>
  <c r="JD5" i="8"/>
  <c r="HG5"/>
  <c r="JP5"/>
  <c r="MS26" i="6"/>
  <c r="EK22"/>
  <c r="DV7"/>
  <c r="FB5"/>
  <c r="IS2"/>
  <c r="BK38"/>
  <c r="ML24"/>
  <c r="HG17"/>
  <c r="JK5"/>
  <c r="O5"/>
  <c r="DF2"/>
  <c r="IZ26"/>
  <c r="IE22"/>
  <c r="JQ14"/>
  <c r="FR7"/>
  <c r="EK5"/>
  <c r="JZ2"/>
  <c r="AD2"/>
  <c r="JR10" i="4"/>
  <c r="FX38" i="6"/>
  <c r="GY24"/>
  <c r="DT11"/>
  <c r="EL5"/>
  <c r="GS2"/>
  <c r="JR12" i="4"/>
  <c r="MR3"/>
  <c r="FH3"/>
  <c r="LU6" i="3"/>
  <c r="IC6"/>
  <c r="EK6"/>
  <c r="AS6"/>
  <c r="DD38" i="6"/>
  <c r="JY24"/>
  <c r="HT14"/>
  <c r="JX5"/>
  <c r="IW2"/>
  <c r="LF14" i="4"/>
  <c r="BS12"/>
  <c r="EU3"/>
  <c r="IP7" i="6"/>
  <c r="FQ2"/>
  <c r="FB12" i="4"/>
  <c r="GO7"/>
  <c r="GF32" i="6"/>
  <c r="KP22"/>
  <c r="JH11"/>
  <c r="HL5"/>
  <c r="GK2"/>
  <c r="MM12" i="4"/>
  <c r="LG10"/>
  <c r="BB3"/>
  <c r="HV22" i="6"/>
  <c r="EZ5"/>
  <c r="FB6" s="1"/>
  <c r="JQ14" i="4"/>
  <c r="CP12"/>
  <c r="KW3"/>
  <c r="GG28" i="6"/>
  <c r="MB14"/>
  <c r="IT5"/>
  <c r="EU2"/>
  <c r="EW3" s="1"/>
  <c r="JK12" i="4"/>
  <c r="IR10"/>
  <c r="BR3"/>
  <c r="IG6" i="3"/>
  <c r="FS2"/>
  <c r="FS3" s="1"/>
  <c r="GC7" i="6"/>
  <c r="LG12" i="4"/>
  <c r="KJ3"/>
  <c r="BY8" i="3"/>
  <c r="KO2"/>
  <c r="KO3" s="1"/>
  <c r="BR2"/>
  <c r="BR3" s="1"/>
  <c r="EZ24" i="6"/>
  <c r="AS5"/>
  <c r="L12" i="4"/>
  <c r="N13" s="1"/>
  <c r="CY3"/>
  <c r="KP6" i="3"/>
  <c r="KP7" i="6"/>
  <c r="AU5"/>
  <c r="JO14" i="4"/>
  <c r="DM12"/>
  <c r="JA3"/>
  <c r="FZ8" i="3"/>
  <c r="DV6"/>
  <c r="JC2"/>
  <c r="DF2"/>
  <c r="DF3" s="1"/>
  <c r="KG26" i="6"/>
  <c r="MG5"/>
  <c r="CV14" i="4"/>
  <c r="MB3"/>
  <c r="CN8" i="3"/>
  <c r="HQ17" i="6"/>
  <c r="JE2"/>
  <c r="LL10" i="4"/>
  <c r="IL8" i="3"/>
  <c r="KH28" i="6"/>
  <c r="KD11"/>
  <c r="EU5"/>
  <c r="LT14" i="4"/>
  <c r="EB12"/>
  <c r="GY7"/>
  <c r="BH3"/>
  <c r="KA6" i="3"/>
  <c r="LW2"/>
  <c r="FZ2"/>
  <c r="AC2"/>
  <c r="AC3" s="1"/>
  <c r="FC22" i="6"/>
  <c r="FI7"/>
  <c r="IN2"/>
  <c r="LV12" i="4"/>
  <c r="LS11"/>
  <c r="IE6"/>
  <c r="MT8" i="3"/>
  <c r="BQ8"/>
  <c r="FB6"/>
  <c r="LK2"/>
  <c r="AM2"/>
  <c r="AM3" s="1"/>
  <c r="HG26" i="6"/>
  <c r="DZ11"/>
  <c r="BL5"/>
  <c r="HM14" i="4"/>
  <c r="CX12"/>
  <c r="ML3"/>
  <c r="BT3"/>
  <c r="G6" i="3"/>
  <c r="CM2"/>
  <c r="CM3" s="1"/>
  <c r="DQ8"/>
  <c r="GC6"/>
  <c r="N8"/>
  <c r="AM2" i="6"/>
  <c r="GY6" i="3"/>
  <c r="CY6"/>
  <c r="DI3" i="4"/>
  <c r="GT7"/>
  <c r="FZ6" i="3"/>
  <c r="HT5" i="6"/>
  <c r="HX6" i="3"/>
  <c r="MN19" i="6"/>
  <c r="FP8" i="3"/>
  <c r="KY2"/>
  <c r="BX2"/>
  <c r="BX3" s="1"/>
  <c r="LT12" i="4"/>
  <c r="FP2" i="3"/>
  <c r="FP3" s="1"/>
  <c r="CH8"/>
  <c r="KD8"/>
  <c r="Z6"/>
  <c r="KY6" i="4"/>
  <c r="FR7"/>
  <c r="BN8" i="3"/>
  <c r="EX2"/>
  <c r="EX3" s="1"/>
  <c r="GT2"/>
  <c r="GT3" s="1"/>
  <c r="JN8"/>
  <c r="MH8"/>
  <c r="BU3" i="4"/>
  <c r="DY3"/>
  <c r="GK3"/>
  <c r="HQ14"/>
  <c r="JM14"/>
  <c r="LA12"/>
  <c r="MG12"/>
  <c r="FO2" i="3"/>
  <c r="FO3" s="1"/>
  <c r="R12" i="4"/>
  <c r="BN14"/>
  <c r="CT3"/>
  <c r="DZ12"/>
  <c r="FF12"/>
  <c r="GD3"/>
  <c r="HB12"/>
  <c r="HZ10"/>
  <c r="IX12"/>
  <c r="JN12"/>
  <c r="KD14"/>
  <c r="LB12"/>
  <c r="LR3"/>
  <c r="MH10"/>
  <c r="IN36" i="6"/>
  <c r="GQ7" i="4"/>
  <c r="DR6" i="3"/>
  <c r="FF7" i="4"/>
  <c r="GL8" i="3"/>
  <c r="IP6"/>
  <c r="KL6"/>
  <c r="MP6"/>
  <c r="CK12" i="4"/>
  <c r="GS12"/>
  <c r="JE6"/>
  <c r="KK12"/>
  <c r="LY6"/>
  <c r="BP2" i="3"/>
  <c r="FV6"/>
  <c r="BL2"/>
  <c r="BL3" s="1"/>
  <c r="EF2"/>
  <c r="EF3" s="1"/>
  <c r="FL2"/>
  <c r="FL3" s="1"/>
  <c r="HH2"/>
  <c r="HH3" s="1"/>
  <c r="JT2"/>
  <c r="JT3" s="1"/>
  <c r="MN8"/>
  <c r="GU10" i="4"/>
  <c r="LZ7" i="6"/>
  <c r="AW2" i="3"/>
  <c r="AW3" s="1"/>
  <c r="CS8"/>
  <c r="EG2"/>
  <c r="KC2"/>
  <c r="KC3" s="1"/>
  <c r="Q6"/>
  <c r="HA8"/>
  <c r="ER14" i="4"/>
  <c r="MR26" i="6"/>
  <c r="GM14" i="8"/>
  <c r="II8" i="3"/>
  <c r="CF6"/>
  <c r="FH7" i="4"/>
  <c r="GN6" i="3"/>
  <c r="HT7" i="4"/>
  <c r="KF6" i="3"/>
  <c r="MR6"/>
  <c r="AV6"/>
  <c r="HI8"/>
  <c r="ET22" i="6"/>
  <c r="BI12" i="4"/>
  <c r="IR34" i="6"/>
  <c r="AY6" i="3"/>
  <c r="EI8"/>
  <c r="KB5" i="8"/>
  <c r="FH5"/>
  <c r="DU28" i="6"/>
  <c r="HG22"/>
  <c r="GO7"/>
  <c r="GA5"/>
  <c r="JR2"/>
  <c r="ME38"/>
  <c r="FY26"/>
  <c r="LG17"/>
  <c r="JY5"/>
  <c r="AC5"/>
  <c r="AE6" s="1"/>
  <c r="EE2"/>
  <c r="KI26"/>
  <c r="JS22"/>
  <c r="LE14"/>
  <c r="GG7"/>
  <c r="FJ5"/>
  <c r="KY2"/>
  <c r="BC2"/>
  <c r="JZ10" i="4"/>
  <c r="GH10"/>
  <c r="JZ24" i="6"/>
  <c r="EZ11"/>
  <c r="FH5"/>
  <c r="HM2"/>
  <c r="HO3" s="1"/>
  <c r="KQ12" i="4"/>
  <c r="GY10"/>
  <c r="FR3"/>
  <c r="MC6" i="3"/>
  <c r="IK6"/>
  <c r="ES6"/>
  <c r="BA6"/>
  <c r="BK3" i="4"/>
  <c r="MB24" i="6"/>
  <c r="KK14"/>
  <c r="LY5"/>
  <c r="KO2"/>
  <c r="MT14" i="4"/>
  <c r="DF12"/>
  <c r="GA3"/>
  <c r="LY7" i="6"/>
  <c r="IU2"/>
  <c r="GA12" i="4"/>
  <c r="HN7"/>
  <c r="ET34" i="6"/>
  <c r="GQ24"/>
  <c r="KM11"/>
  <c r="IE5"/>
  <c r="IC2"/>
  <c r="IE3" s="1"/>
  <c r="DV14" i="4"/>
  <c r="F12"/>
  <c r="CH3"/>
  <c r="DO24" i="6"/>
  <c r="GP5"/>
  <c r="KX14" i="4"/>
  <c r="DO12"/>
  <c r="MM3"/>
  <c r="GF30" i="6"/>
  <c r="DV17"/>
  <c r="KJ5"/>
  <c r="GI2"/>
  <c r="LL12" i="4"/>
  <c r="LN13" s="1"/>
  <c r="JQ10"/>
  <c r="CN3"/>
  <c r="IU6" i="3"/>
  <c r="MD2"/>
  <c r="MD3" s="1"/>
  <c r="V2"/>
  <c r="V3" s="1"/>
  <c r="KH7" i="6"/>
  <c r="IB14" i="4"/>
  <c r="LF3"/>
  <c r="DF8" i="3"/>
  <c r="CQ2"/>
  <c r="EU26" i="6"/>
  <c r="DU5"/>
  <c r="BJ12" i="4"/>
  <c r="FK3"/>
  <c r="MN6" i="3"/>
  <c r="HE22" i="6"/>
  <c r="FP11"/>
  <c r="CI5"/>
  <c r="KV14" i="4"/>
  <c r="EL12"/>
  <c r="KQ3"/>
  <c r="GO8" i="3"/>
  <c r="EG6"/>
  <c r="FL28" i="6"/>
  <c r="EC7"/>
  <c r="GU14" i="4"/>
  <c r="JH6"/>
  <c r="EO8" i="3"/>
  <c r="MM2"/>
  <c r="MM3" s="1"/>
  <c r="DE2"/>
  <c r="DE3" s="1"/>
  <c r="KO19" i="6"/>
  <c r="KS2"/>
  <c r="MC11" i="4"/>
  <c r="JU8" i="3"/>
  <c r="CJ30" i="6"/>
  <c r="JH14"/>
  <c r="GJ5"/>
  <c r="AV2"/>
  <c r="FA12" i="4"/>
  <c r="FC13" s="1"/>
  <c r="GF10"/>
  <c r="CX3"/>
  <c r="LN6" i="3"/>
  <c r="JQ22" i="6"/>
  <c r="HI7"/>
  <c r="KG2"/>
  <c r="MU12" i="4"/>
  <c r="MS11"/>
  <c r="LT6"/>
  <c r="AK3"/>
  <c r="CK8" i="3"/>
  <c r="FM6"/>
  <c r="HW2"/>
  <c r="HW3" s="1"/>
  <c r="EL2"/>
  <c r="EL3" s="1"/>
  <c r="BA2"/>
  <c r="CR28" i="6"/>
  <c r="GT11"/>
  <c r="DE5"/>
  <c r="DG6" s="1"/>
  <c r="IT14" i="4"/>
  <c r="DW12"/>
  <c r="IV6"/>
  <c r="FB3"/>
  <c r="AN6" i="3"/>
  <c r="LL8"/>
  <c r="AY2"/>
  <c r="AY3" s="1"/>
  <c r="BQ2"/>
  <c r="BQ3" s="1"/>
  <c r="KJ6"/>
  <c r="HK8"/>
  <c r="LB5" i="6"/>
  <c r="JU6" i="3"/>
  <c r="IU2"/>
  <c r="IU3" s="1"/>
  <c r="S2"/>
  <c r="S3" s="1"/>
  <c r="FL6"/>
  <c r="M2"/>
  <c r="CW12" i="4"/>
  <c r="CY13" s="1"/>
  <c r="EC2" i="3"/>
  <c r="EC3" s="1"/>
  <c r="MG6"/>
  <c r="MJ11" i="6"/>
  <c r="JJ6" i="3"/>
  <c r="IM2"/>
  <c r="IM3" s="1"/>
  <c r="IQ34" i="6"/>
  <c r="ID8" i="3"/>
  <c r="MI2"/>
  <c r="DL14" i="4"/>
  <c r="JO2" i="3"/>
  <c r="KE8"/>
  <c r="FU3" i="4"/>
  <c r="LQ11"/>
  <c r="HO7"/>
  <c r="DV8" i="3"/>
  <c r="DB6"/>
  <c r="GT14" i="8"/>
  <c r="HR2" i="3"/>
  <c r="HR3" s="1"/>
  <c r="JN6"/>
  <c r="BU12" i="4"/>
  <c r="DY14"/>
  <c r="GK10"/>
  <c r="JM10"/>
  <c r="LA6"/>
  <c r="MG3"/>
  <c r="J12"/>
  <c r="BN3"/>
  <c r="CT12"/>
  <c r="DR14"/>
  <c r="EX14"/>
  <c r="GD12"/>
  <c r="HB14"/>
  <c r="HZ14"/>
  <c r="IP6"/>
  <c r="JN14"/>
  <c r="KD6"/>
  <c r="KT6"/>
  <c r="LR12"/>
  <c r="MH6"/>
  <c r="HX2" i="6"/>
  <c r="HF19"/>
  <c r="AP2" i="3"/>
  <c r="AP3" s="1"/>
  <c r="DR2"/>
  <c r="EP8"/>
  <c r="GL7" i="4"/>
  <c r="KL8" i="3"/>
  <c r="MP8"/>
  <c r="CK3" i="4"/>
  <c r="EW14"/>
  <c r="GS14"/>
  <c r="HY6"/>
  <c r="HY7" s="1"/>
  <c r="JE3"/>
  <c r="KK6"/>
  <c r="LY10"/>
  <c r="D8" i="3"/>
  <c r="MB6" i="4"/>
  <c r="X2" i="3"/>
  <c r="X3" s="1"/>
  <c r="BL8"/>
  <c r="CR2"/>
  <c r="CR3" s="1"/>
  <c r="EF8"/>
  <c r="FL8"/>
  <c r="GJ2"/>
  <c r="GJ3" s="1"/>
  <c r="HH8"/>
  <c r="IF2"/>
  <c r="IF3" s="1"/>
  <c r="JT8"/>
  <c r="KZ2"/>
  <c r="KZ3" s="1"/>
  <c r="MF2"/>
  <c r="FW14" i="4"/>
  <c r="KD14" i="6"/>
  <c r="AO8" i="3"/>
  <c r="CK2"/>
  <c r="FM2"/>
  <c r="FM3" s="1"/>
  <c r="GK2"/>
  <c r="GK3" s="1"/>
  <c r="HI2"/>
  <c r="HI3" s="1"/>
  <c r="IO2"/>
  <c r="IO3" s="1"/>
  <c r="KC8"/>
  <c r="LI2"/>
  <c r="LI3" s="1"/>
  <c r="IZ2"/>
  <c r="BE8"/>
  <c r="EJ3" i="4"/>
  <c r="MK11"/>
  <c r="GE6" i="3"/>
  <c r="IA6"/>
  <c r="GE2"/>
  <c r="GE3" s="1"/>
  <c r="CF8"/>
  <c r="EZ6"/>
  <c r="GN7" i="4"/>
  <c r="HT14" i="8"/>
  <c r="JX6" i="3"/>
  <c r="MJ6"/>
  <c r="FH8"/>
  <c r="ED24" i="6"/>
  <c r="U12" i="4"/>
  <c r="HL26" i="6"/>
  <c r="AY8" i="3"/>
  <c r="EA6"/>
  <c r="EJ5" i="8"/>
  <c r="IN5"/>
  <c r="LC5"/>
  <c r="EL34" i="6"/>
  <c r="IU22"/>
  <c r="HV7"/>
  <c r="GO5"/>
  <c r="KQ2"/>
  <c r="AU2"/>
  <c r="JI26"/>
  <c r="MU17"/>
  <c r="LU5"/>
  <c r="BB5"/>
  <c r="ES2"/>
  <c r="EU3" s="1"/>
  <c r="FA28"/>
  <c r="LG22"/>
  <c r="MS14"/>
  <c r="GY7"/>
  <c r="FX5"/>
  <c r="FZ6" s="1"/>
  <c r="LM2"/>
  <c r="LO3" s="1"/>
  <c r="BQ2"/>
  <c r="KH10" i="4"/>
  <c r="GP10"/>
  <c r="MK24" i="6"/>
  <c r="HY11"/>
  <c r="GV5"/>
  <c r="IG2"/>
  <c r="MD12" i="4"/>
  <c r="JK10"/>
  <c r="GN3"/>
  <c r="MK6" i="3"/>
  <c r="IS6"/>
  <c r="FA6"/>
  <c r="BI6"/>
  <c r="DW3" i="4"/>
  <c r="DV26" i="6"/>
  <c r="EU17"/>
  <c r="CP7"/>
  <c r="ME2"/>
  <c r="AK2"/>
  <c r="EE12" i="4"/>
  <c r="HG3"/>
  <c r="HQ11" i="6"/>
  <c r="KI2"/>
  <c r="IB12" i="4"/>
  <c r="GG10"/>
  <c r="IQ36" i="6"/>
  <c r="JB24"/>
  <c r="MB11"/>
  <c r="JB5"/>
  <c r="JS2"/>
  <c r="EL14" i="4"/>
  <c r="AE12"/>
  <c r="DN3"/>
  <c r="LM24" i="6"/>
  <c r="ID5"/>
  <c r="AC2"/>
  <c r="AE3" s="1"/>
  <c r="FP12" i="4"/>
  <c r="JK6"/>
  <c r="EK32" i="6"/>
  <c r="IK17"/>
  <c r="MQ5"/>
  <c r="HW2"/>
  <c r="MK12" i="4"/>
  <c r="MM13" s="1"/>
  <c r="KQ10"/>
  <c r="ED3"/>
  <c r="KH6" i="3"/>
  <c r="AL6"/>
  <c r="GG2"/>
  <c r="GG3" s="1"/>
  <c r="AU2"/>
  <c r="IJ11" i="6"/>
  <c r="KU14" i="4"/>
  <c r="KI6"/>
  <c r="GN8" i="3"/>
  <c r="MB2"/>
  <c r="MB3" s="1"/>
  <c r="FB28" i="6"/>
  <c r="GX5"/>
  <c r="FI12" i="4"/>
  <c r="HW3"/>
  <c r="E8" i="3"/>
  <c r="LU22" i="6"/>
  <c r="IN11"/>
  <c r="DX5"/>
  <c r="MJ14" i="4"/>
  <c r="FK12"/>
  <c r="LM3"/>
  <c r="HV8" i="3"/>
  <c r="EU6"/>
  <c r="JQ2"/>
  <c r="JQ3" s="1"/>
  <c r="EE2"/>
  <c r="EE3" s="1"/>
  <c r="DJ32" i="6"/>
  <c r="IE7"/>
  <c r="JJ14" i="4"/>
  <c r="FJ7"/>
  <c r="HF8" i="3"/>
  <c r="V6"/>
  <c r="ED2"/>
  <c r="KZ22" i="6"/>
  <c r="CG5"/>
  <c r="CI6" s="1"/>
  <c r="AK12" i="4"/>
  <c r="AM13" s="1"/>
  <c r="MI8" i="3"/>
  <c r="LB30" i="6"/>
  <c r="GI17"/>
  <c r="IC5"/>
  <c r="IE6" s="1"/>
  <c r="CJ2"/>
  <c r="FZ12" i="4"/>
  <c r="HE10"/>
  <c r="DT3"/>
  <c r="MM6" i="3"/>
  <c r="MK2"/>
  <c r="MK3" s="1"/>
  <c r="GY2"/>
  <c r="GY3" s="1"/>
  <c r="BB2"/>
  <c r="BB3" s="1"/>
  <c r="CY24" i="6"/>
  <c r="JK7"/>
  <c r="LU2"/>
  <c r="LW3" s="1"/>
  <c r="CG14" i="4"/>
  <c r="AB12"/>
  <c r="AD13" s="1"/>
  <c r="MR6"/>
  <c r="CA3"/>
  <c r="CX8" i="3"/>
  <c r="GA6"/>
  <c r="LV2"/>
  <c r="LV3" s="1"/>
  <c r="IK2"/>
  <c r="JA28" i="6"/>
  <c r="JW11"/>
  <c r="ES5"/>
  <c r="EU6" s="1"/>
  <c r="LL14" i="4"/>
  <c r="FX12"/>
  <c r="GW7"/>
  <c r="IJ3"/>
  <c r="BZ6" i="3"/>
  <c r="DV2"/>
  <c r="DV3" s="1"/>
  <c r="AZ3" i="4"/>
  <c r="DL2" i="3"/>
  <c r="DL3" s="1"/>
  <c r="Q8"/>
  <c r="JC3" i="4"/>
  <c r="CW7" i="6"/>
  <c r="LV6" i="3"/>
  <c r="KG2"/>
  <c r="KG3" s="1"/>
  <c r="GX6"/>
  <c r="CE2"/>
  <c r="DH19" i="6"/>
  <c r="IB2" i="3"/>
  <c r="IB3" s="1"/>
  <c r="CD8"/>
  <c r="BS24" i="6"/>
  <c r="LH6" i="3"/>
  <c r="L2"/>
  <c r="AD3" i="4"/>
  <c r="Y6" i="3"/>
  <c r="DD2"/>
  <c r="DD3" s="1"/>
  <c r="GW2" i="6"/>
  <c r="GY3" s="1"/>
  <c r="CK6" i="3"/>
  <c r="FX3" i="4"/>
  <c r="BX12"/>
  <c r="AW3"/>
  <c r="FC19" i="6"/>
  <c r="CP8" i="3"/>
  <c r="BN2"/>
  <c r="BN3" s="1"/>
  <c r="DB8"/>
  <c r="GD6"/>
  <c r="HR7" i="4"/>
  <c r="MH2" i="3"/>
  <c r="MH3" s="1"/>
  <c r="BE3" i="4"/>
  <c r="DI12"/>
  <c r="FU14"/>
  <c r="HQ3"/>
  <c r="LA10"/>
  <c r="MG6"/>
  <c r="FG2" i="3"/>
  <c r="FG3" s="1"/>
  <c r="IH6"/>
  <c r="BN12" i="4"/>
  <c r="CL14"/>
  <c r="DR3"/>
  <c r="EX3"/>
  <c r="GT14"/>
  <c r="HZ3"/>
  <c r="IP10"/>
  <c r="JF10"/>
  <c r="KD3"/>
  <c r="KT10"/>
  <c r="LR14"/>
  <c r="MH3"/>
  <c r="HH2" i="6"/>
  <c r="DF19"/>
  <c r="AH6" i="3"/>
  <c r="DJ8"/>
  <c r="EP2"/>
  <c r="GL2"/>
  <c r="IP2"/>
  <c r="IP3" s="1"/>
  <c r="CK14" i="4"/>
  <c r="EG14"/>
  <c r="GS10"/>
  <c r="HY3"/>
  <c r="JE14"/>
  <c r="KK14"/>
  <c r="LY14"/>
  <c r="AI2" i="3"/>
  <c r="X8"/>
  <c r="BD2"/>
  <c r="CR8"/>
  <c r="DX2"/>
  <c r="DX3" s="1"/>
  <c r="GJ8"/>
  <c r="HH14" i="8"/>
  <c r="IF8" i="3"/>
  <c r="JL2"/>
  <c r="JL3" s="1"/>
  <c r="KZ8"/>
  <c r="MF8"/>
  <c r="JV7" i="6"/>
  <c r="AO2" i="3"/>
  <c r="DY2"/>
  <c r="DY3" s="1"/>
  <c r="FM7" i="4"/>
  <c r="GK8" i="3"/>
  <c r="HI7" i="4"/>
  <c r="JU2" i="3"/>
  <c r="LI8"/>
  <c r="D2"/>
  <c r="LY6"/>
  <c r="DD14" i="4"/>
  <c r="KG10"/>
  <c r="JX11" i="6"/>
  <c r="GE7" i="4"/>
  <c r="IA8" i="3"/>
  <c r="BG2"/>
  <c r="BG3" s="1"/>
  <c r="BX6"/>
  <c r="ER6"/>
  <c r="GN14" i="8"/>
  <c r="HL6" i="3"/>
  <c r="JP6"/>
  <c r="MJ11" i="8"/>
  <c r="LD2" i="3"/>
  <c r="LD3" s="1"/>
  <c r="DI8"/>
  <c r="DV22" i="6"/>
  <c r="MT26"/>
  <c r="GN5"/>
  <c r="AQ6" i="3"/>
  <c r="DK6"/>
  <c r="GU7" i="4"/>
  <c r="KE5" i="8"/>
  <c r="GE5"/>
  <c r="BQ38" i="6"/>
  <c r="KO22"/>
  <c r="JC7"/>
  <c r="HN5"/>
  <c r="LE2"/>
  <c r="BI2"/>
  <c r="LE26"/>
  <c r="HF22"/>
  <c r="DF7"/>
  <c r="CA5"/>
  <c r="FR2"/>
  <c r="GO28"/>
  <c r="MR22"/>
  <c r="DW17"/>
  <c r="HN7"/>
  <c r="GI5"/>
  <c r="ML2"/>
  <c r="CP2"/>
  <c r="KP10" i="4"/>
  <c r="GX10"/>
  <c r="GX26" i="6"/>
  <c r="JM11"/>
  <c r="IK5"/>
  <c r="JB2"/>
  <c r="BZ14" i="4"/>
  <c r="LW10"/>
  <c r="GX3"/>
  <c r="MS6" i="3"/>
  <c r="JA6"/>
  <c r="FI6"/>
  <c r="BQ6"/>
  <c r="ES3" i="4"/>
  <c r="GI26" i="6"/>
  <c r="GW17"/>
  <c r="FS7"/>
  <c r="T5"/>
  <c r="V6" s="1"/>
  <c r="BB2"/>
  <c r="BD3" s="1"/>
  <c r="FR12" i="4"/>
  <c r="IM3"/>
  <c r="KL11" i="6"/>
  <c r="MT2"/>
  <c r="JA12" i="4"/>
  <c r="JC13" s="1"/>
  <c r="HG10"/>
  <c r="II5" i="8"/>
  <c r="DG26" i="6"/>
  <c r="HS14"/>
  <c r="JS5"/>
  <c r="LG2"/>
  <c r="JR14" i="4"/>
  <c r="BR12"/>
  <c r="ET3"/>
  <c r="IJ26" i="6"/>
  <c r="MR5"/>
  <c r="BR2"/>
  <c r="GO12" i="4"/>
  <c r="LW6"/>
  <c r="GX36" i="6"/>
  <c r="GH19"/>
  <c r="CC7"/>
  <c r="JK2"/>
  <c r="EI14" i="4"/>
  <c r="MQ10"/>
  <c r="EZ3"/>
  <c r="LG6" i="3"/>
  <c r="AW6"/>
  <c r="GS14" i="6"/>
  <c r="CY2"/>
  <c r="GI7" i="4"/>
  <c r="HU8" i="3"/>
  <c r="AG6"/>
  <c r="ER2"/>
  <c r="ER3" s="1"/>
  <c r="EJ30" i="6"/>
  <c r="KB5"/>
  <c r="HG12" i="4"/>
  <c r="KI3"/>
  <c r="AL8" i="3"/>
  <c r="FC24" i="6"/>
  <c r="LI11"/>
  <c r="FQ5"/>
  <c r="FS6" s="1"/>
  <c r="BL2"/>
  <c r="HL12" i="4"/>
  <c r="FK7"/>
  <c r="KO8" i="3"/>
  <c r="GH6"/>
  <c r="KP2"/>
  <c r="KP3" s="1"/>
  <c r="ES2"/>
  <c r="CO36" i="6"/>
  <c r="MP7"/>
  <c r="MI14" i="4"/>
  <c r="GO10"/>
  <c r="IO8" i="3"/>
  <c r="AU6"/>
  <c r="KA24" i="6"/>
  <c r="FI5"/>
  <c r="CI12" i="4"/>
  <c r="BI3"/>
  <c r="LK32" i="6"/>
  <c r="KW17"/>
  <c r="JQ5"/>
  <c r="DX2"/>
  <c r="GY12" i="4"/>
  <c r="IE10"/>
  <c r="FJ3"/>
  <c r="V8" i="3"/>
  <c r="F6"/>
  <c r="HM2"/>
  <c r="IC24" i="6"/>
  <c r="LN7"/>
  <c r="AB5"/>
  <c r="AD6" s="1"/>
  <c r="DN14" i="4"/>
  <c r="BA12"/>
  <c r="BC13" s="1"/>
  <c r="FY7"/>
  <c r="CW3"/>
  <c r="EJ8" i="3"/>
  <c r="HN6"/>
  <c r="EZ2"/>
  <c r="EZ3" s="1"/>
  <c r="BO2"/>
  <c r="BO3" s="1"/>
  <c r="BP30" i="6"/>
  <c r="JF14"/>
  <c r="GG5"/>
  <c r="AN2"/>
  <c r="GW12" i="4"/>
  <c r="HV7"/>
  <c r="IA10"/>
  <c r="DF6" i="3"/>
  <c r="FB2"/>
  <c r="HN3" i="4"/>
  <c r="GW2" i="3"/>
  <c r="GW3" s="1"/>
  <c r="HL8"/>
  <c r="IZ10" i="4"/>
  <c r="KB17" i="6"/>
  <c r="BO8" i="3"/>
  <c r="AZ2"/>
  <c r="AZ3" s="1"/>
  <c r="JK6"/>
  <c r="EJ2"/>
  <c r="MR8"/>
  <c r="AW8"/>
  <c r="JW2"/>
  <c r="JW3" s="1"/>
  <c r="AR2"/>
  <c r="DL3" i="4"/>
  <c r="BE6" i="3"/>
  <c r="ER5" i="6"/>
  <c r="GJ6" i="3"/>
  <c r="JT6" i="4"/>
  <c r="JQ30" i="6"/>
  <c r="BJ2" i="3"/>
  <c r="BJ3" s="1"/>
  <c r="GP7" i="4"/>
  <c r="LX3"/>
  <c r="BF6" i="3"/>
  <c r="GD7" i="4"/>
  <c r="HR14" i="8"/>
  <c r="JN2" i="3"/>
  <c r="JN3" s="1"/>
  <c r="LR6"/>
  <c r="BE12" i="4"/>
  <c r="HQ12"/>
  <c r="IW12"/>
  <c r="LA14"/>
  <c r="MG11"/>
  <c r="EY8" i="3"/>
  <c r="BF3" i="4"/>
  <c r="CL3"/>
  <c r="DR12"/>
  <c r="EX12"/>
  <c r="FV3"/>
  <c r="GT10"/>
  <c r="HZ12"/>
  <c r="IP14"/>
  <c r="JF6"/>
  <c r="KD12"/>
  <c r="KT3"/>
  <c r="LJ6"/>
  <c r="MH12"/>
  <c r="HB10"/>
  <c r="GB24" i="6"/>
  <c r="AD8" i="3"/>
  <c r="EH6"/>
  <c r="GL14" i="8"/>
  <c r="HZ6" i="3"/>
  <c r="KL2"/>
  <c r="KL3" s="1"/>
  <c r="MP2"/>
  <c r="MP3" s="1"/>
  <c r="BM12" i="4"/>
  <c r="EG3"/>
  <c r="GC3"/>
  <c r="JE12"/>
  <c r="LL2" i="3"/>
  <c r="LL3" s="1"/>
  <c r="BD8"/>
  <c r="DX8"/>
  <c r="FD2"/>
  <c r="FD3" s="1"/>
  <c r="GJ14" i="8"/>
  <c r="GZ7" i="4"/>
  <c r="JL8" i="3"/>
  <c r="BW14" i="4"/>
  <c r="HR11" i="6"/>
  <c r="CC2" i="3"/>
  <c r="CC3" s="1"/>
  <c r="DY8"/>
  <c r="FE2"/>
  <c r="GK7" i="4"/>
  <c r="HI14" i="8"/>
  <c r="IG2" i="3"/>
  <c r="IG3" s="1"/>
  <c r="JM19" i="6"/>
  <c r="MO2" i="3"/>
  <c r="MO3" s="1"/>
  <c r="KZ6"/>
  <c r="CV12" i="4"/>
  <c r="CX13" s="1"/>
  <c r="IK14"/>
  <c r="IZ5" i="6"/>
  <c r="JB6" s="1"/>
  <c r="GE14" i="8"/>
  <c r="HK6" i="3"/>
  <c r="MI6"/>
  <c r="BP6"/>
  <c r="ER8"/>
  <c r="GF6"/>
  <c r="HL7" i="4"/>
  <c r="JP8" i="3"/>
  <c r="MB6"/>
  <c r="BH8"/>
  <c r="DN28" i="6"/>
  <c r="LN24"/>
  <c r="EJ22"/>
  <c r="AQ8" i="3"/>
  <c r="DK8"/>
  <c r="GU14" i="8"/>
  <c r="GV5"/>
  <c r="MF5"/>
  <c r="LD5"/>
  <c r="JO5"/>
  <c r="GA24" i="6"/>
  <c r="IS14"/>
  <c r="IM5"/>
  <c r="MD2"/>
  <c r="CH2"/>
  <c r="CJ3" s="1"/>
  <c r="DG28"/>
  <c r="IT22"/>
  <c r="DU7"/>
  <c r="CO5"/>
  <c r="CQ6" s="1"/>
  <c r="GQ2"/>
  <c r="JB28"/>
  <c r="CA24"/>
  <c r="FK17"/>
  <c r="KG7"/>
  <c r="GW5"/>
  <c r="M5"/>
  <c r="DO2"/>
  <c r="KX10" i="4"/>
  <c r="HF10"/>
  <c r="JK26" i="6"/>
  <c r="KO14"/>
  <c r="KA5"/>
  <c r="JU2"/>
  <c r="HF14" i="4"/>
  <c r="V12"/>
  <c r="HT3"/>
  <c r="AJ3"/>
  <c r="JI6" i="3"/>
  <c r="FQ6"/>
  <c r="BY6"/>
  <c r="GI3" i="4"/>
  <c r="LT26" i="6"/>
  <c r="JI17"/>
  <c r="HW7"/>
  <c r="AK5"/>
  <c r="AM6" s="1"/>
  <c r="BY2"/>
  <c r="CA3" s="1"/>
  <c r="GQ12" i="4"/>
  <c r="JS3"/>
  <c r="JP14" i="6"/>
  <c r="EE5"/>
  <c r="KN12" i="4"/>
  <c r="KP13" s="1"/>
  <c r="IS10"/>
  <c r="AE3"/>
  <c r="GH26" i="6"/>
  <c r="MG14"/>
  <c r="KS5"/>
  <c r="LY2"/>
  <c r="LV14" i="4"/>
  <c r="CQ12"/>
  <c r="FZ3"/>
  <c r="EB28" i="6"/>
  <c r="DI7"/>
  <c r="DY2"/>
  <c r="HN12" i="4"/>
  <c r="FB7"/>
  <c r="DH5" i="8"/>
  <c r="LF19" i="6"/>
  <c r="EE7"/>
  <c r="KZ2"/>
  <c r="FP14" i="4"/>
  <c r="O12"/>
  <c r="GP3"/>
  <c r="MT6" i="3"/>
  <c r="BK6"/>
  <c r="HF2"/>
  <c r="HF3" s="1"/>
  <c r="BI2"/>
  <c r="BI3" s="1"/>
  <c r="MF17" i="6"/>
  <c r="GB2"/>
  <c r="HO10" i="4"/>
  <c r="JB8" i="3"/>
  <c r="CH6"/>
  <c r="FQ2"/>
  <c r="BS32" i="6"/>
  <c r="BS7"/>
  <c r="JH12" i="4"/>
  <c r="JJ13" s="1"/>
  <c r="MU3"/>
  <c r="CM8" i="3"/>
  <c r="KX24" i="6"/>
  <c r="GT14"/>
  <c r="HE5"/>
  <c r="HG6" s="1"/>
  <c r="CZ2"/>
  <c r="IK12" i="4"/>
  <c r="IM13" s="1"/>
  <c r="GQ10"/>
  <c r="LV8" i="3"/>
  <c r="GS6"/>
  <c r="G2"/>
  <c r="FO11" i="6"/>
  <c r="BK2"/>
  <c r="BM3" s="1"/>
  <c r="JO10" i="4"/>
  <c r="KN8" i="3"/>
  <c r="CS6"/>
  <c r="FC2"/>
  <c r="FC3" s="1"/>
  <c r="KF26" i="6"/>
  <c r="KH27" s="1"/>
  <c r="IN5"/>
  <c r="EJ12" i="4"/>
  <c r="DU3"/>
  <c r="KB6" i="3"/>
  <c r="JA19" i="6"/>
  <c r="LL5"/>
  <c r="FL2"/>
  <c r="IZ12" i="4"/>
  <c r="JB13" s="1"/>
  <c r="KE10"/>
  <c r="GF3"/>
  <c r="AK8" i="3"/>
  <c r="AE6"/>
  <c r="CA2"/>
  <c r="CA3" s="1"/>
  <c r="HX26" i="6"/>
  <c r="EG11"/>
  <c r="BR5"/>
  <c r="GG14" i="4"/>
  <c r="BZ12"/>
  <c r="GX7"/>
  <c r="EM3"/>
  <c r="FQ8" i="3"/>
  <c r="HY6"/>
  <c r="MJ2"/>
  <c r="MJ3" s="1"/>
  <c r="IY2"/>
  <c r="IY3" s="1"/>
  <c r="FK2"/>
  <c r="JR30" i="6"/>
  <c r="FR17"/>
  <c r="HU5"/>
  <c r="HW6" s="1"/>
  <c r="CC2"/>
  <c r="HV12" i="4"/>
  <c r="HC10"/>
  <c r="IT12"/>
  <c r="EM6" i="3"/>
  <c r="GI2"/>
  <c r="GI3" s="1"/>
  <c r="GV12" i="4"/>
  <c r="GA2" i="3"/>
  <c r="GA3" s="1"/>
  <c r="JD3" i="4"/>
  <c r="JS12"/>
  <c r="EC8" i="3"/>
  <c r="LM2"/>
  <c r="LM3" s="1"/>
  <c r="GE8"/>
  <c r="EU2"/>
  <c r="EU3" s="1"/>
  <c r="MA2"/>
  <c r="MA3" s="1"/>
  <c r="CO3" i="4"/>
  <c r="AA2" i="3"/>
  <c r="AA3" s="1"/>
  <c r="DN8"/>
  <c r="BY2"/>
  <c r="BY3" s="1"/>
  <c r="GR3" i="4"/>
  <c r="DX6" i="3"/>
  <c r="EK2"/>
  <c r="EK3" s="1"/>
  <c r="LF7" i="6"/>
  <c r="KT6" i="3"/>
  <c r="JY10" i="4"/>
  <c r="FB8" i="3"/>
  <c r="BF8"/>
  <c r="DB2"/>
  <c r="DB3" s="1"/>
  <c r="HB8"/>
  <c r="IX6"/>
  <c r="LR8"/>
  <c r="AO12" i="4"/>
  <c r="DI14"/>
  <c r="FE14"/>
  <c r="HQ10"/>
  <c r="IW14"/>
  <c r="KC14"/>
  <c r="EA8" i="3"/>
  <c r="MQ2"/>
  <c r="MQ3" s="1"/>
  <c r="BF12" i="4"/>
  <c r="CL12"/>
  <c r="EP3"/>
  <c r="FV12"/>
  <c r="GT3"/>
  <c r="HR10"/>
  <c r="IP3"/>
  <c r="JF14"/>
  <c r="JV10"/>
  <c r="KT12"/>
  <c r="LJ10"/>
  <c r="LZ11"/>
  <c r="IG3"/>
  <c r="FL7" i="6"/>
  <c r="MN22"/>
  <c r="AH2" i="3"/>
  <c r="AH3" s="1"/>
  <c r="DJ2"/>
  <c r="DJ3" s="1"/>
  <c r="EH8"/>
  <c r="FV7" i="4"/>
  <c r="HZ8" i="3"/>
  <c r="JV8"/>
  <c r="LZ6"/>
  <c r="BM14" i="4"/>
  <c r="EG12"/>
  <c r="GC12"/>
  <c r="HY14"/>
  <c r="JE10"/>
  <c r="KK3"/>
  <c r="LI12"/>
  <c r="MO3"/>
  <c r="LD6"/>
  <c r="P2" i="3"/>
  <c r="P3" s="1"/>
  <c r="CJ2"/>
  <c r="CJ3" s="1"/>
  <c r="FD7" i="4"/>
  <c r="HX2" i="3"/>
  <c r="HX3" s="1"/>
  <c r="KR2"/>
  <c r="KR3" s="1"/>
  <c r="LX2"/>
  <c r="LX3" s="1"/>
  <c r="LX6"/>
  <c r="GD11" i="6"/>
  <c r="AG2" i="3"/>
  <c r="AG3" s="1"/>
  <c r="BU8"/>
  <c r="FE8"/>
  <c r="GK14" i="8"/>
  <c r="HA2" i="3"/>
  <c r="HY8"/>
  <c r="LA2"/>
  <c r="LA3" s="1"/>
  <c r="MO8"/>
  <c r="JM6"/>
  <c r="BX14" i="4"/>
  <c r="FQ12"/>
  <c r="HT30" i="6"/>
  <c r="FO6" i="3"/>
  <c r="HK7" i="4"/>
  <c r="LK6" i="3"/>
  <c r="BH6"/>
  <c r="EJ6"/>
  <c r="GF7" i="4"/>
  <c r="HL14" i="8"/>
  <c r="JH6" i="3"/>
  <c r="MB8"/>
  <c r="KE2"/>
  <c r="KE3" s="1"/>
  <c r="AA8"/>
  <c r="KP17" i="6"/>
  <c r="DD30"/>
  <c r="AI6" i="3"/>
  <c r="DC6"/>
  <c r="FW6"/>
  <c r="BW6"/>
  <c r="JG8"/>
  <c r="BA8"/>
  <c r="AJ2"/>
  <c r="AJ3" s="1"/>
  <c r="JG2"/>
  <c r="JG3" s="1"/>
  <c r="KS6"/>
  <c r="H12" i="4"/>
  <c r="J13" s="1"/>
  <c r="BL12"/>
  <c r="CZ14"/>
  <c r="EN14"/>
  <c r="FT12"/>
  <c r="HX14"/>
  <c r="IV10"/>
  <c r="JT10"/>
  <c r="KJ6"/>
  <c r="LH3"/>
  <c r="MF10"/>
  <c r="FT3"/>
  <c r="CQ32" i="6"/>
  <c r="HW17"/>
  <c r="AA12" i="4"/>
  <c r="AC13" s="1"/>
  <c r="EA3"/>
  <c r="II12"/>
  <c r="IK13" s="1"/>
  <c r="BT38" i="6"/>
  <c r="CJ26"/>
  <c r="CR2"/>
  <c r="DX32"/>
  <c r="EN26"/>
  <c r="FD36"/>
  <c r="FT34"/>
  <c r="GJ36"/>
  <c r="GJ32"/>
  <c r="GZ5"/>
  <c r="HP19"/>
  <c r="IF30"/>
  <c r="IV32"/>
  <c r="JL22"/>
  <c r="JT36"/>
  <c r="KJ38"/>
  <c r="KJ7"/>
  <c r="LH11"/>
  <c r="GZ19"/>
  <c r="IC19"/>
  <c r="IC20" s="1"/>
  <c r="EZ14" i="4"/>
  <c r="MR14"/>
  <c r="MJ6"/>
  <c r="HD12"/>
  <c r="BW12"/>
  <c r="FW3"/>
  <c r="JO6"/>
  <c r="DC14"/>
  <c r="BL7" i="6"/>
  <c r="CZ30"/>
  <c r="DP30"/>
  <c r="EF17"/>
  <c r="EV22"/>
  <c r="FL26"/>
  <c r="GB19"/>
  <c r="GR26"/>
  <c r="HH36"/>
  <c r="HX28"/>
  <c r="IN17"/>
  <c r="JD32"/>
  <c r="KB32"/>
  <c r="KR24"/>
  <c r="KZ26"/>
  <c r="LP32"/>
  <c r="LX22"/>
  <c r="MF14"/>
  <c r="MN38"/>
  <c r="MN2"/>
  <c r="HN14" i="8"/>
  <c r="CW14" i="4"/>
  <c r="IC14"/>
  <c r="KO6"/>
  <c r="MS6"/>
  <c r="GF12"/>
  <c r="BF5" i="6"/>
  <c r="BV30"/>
  <c r="CD19"/>
  <c r="CL5"/>
  <c r="CT19"/>
  <c r="CT20" s="1"/>
  <c r="DB7"/>
  <c r="DJ5"/>
  <c r="DR2"/>
  <c r="DZ17"/>
  <c r="EH24"/>
  <c r="EP38"/>
  <c r="EX30"/>
  <c r="FF17"/>
  <c r="FN24"/>
  <c r="FV26"/>
  <c r="GD30"/>
  <c r="GL34"/>
  <c r="GL5"/>
  <c r="GT22"/>
  <c r="HB26"/>
  <c r="HJ34"/>
  <c r="HJ14"/>
  <c r="HR38"/>
  <c r="HZ17"/>
  <c r="IH24"/>
  <c r="IP36"/>
  <c r="IX34"/>
  <c r="IX5"/>
  <c r="JF19"/>
  <c r="JF20" s="1"/>
  <c r="JN30"/>
  <c r="JV28"/>
  <c r="JV2"/>
  <c r="KD38"/>
  <c r="KL38"/>
  <c r="KT30"/>
  <c r="LB34"/>
  <c r="LJ32"/>
  <c r="LR30"/>
  <c r="LZ26"/>
  <c r="MH34"/>
  <c r="MP38"/>
  <c r="MP5"/>
  <c r="MR6" s="1"/>
  <c r="FD5"/>
  <c r="MH14"/>
  <c r="CE12" i="4"/>
  <c r="HC12"/>
  <c r="JW6"/>
  <c r="G8" i="3"/>
  <c r="CQ19" i="6"/>
  <c r="FS8" i="3"/>
  <c r="HO8"/>
  <c r="KQ8"/>
  <c r="JQ8"/>
  <c r="IL6" i="4"/>
  <c r="MD14"/>
  <c r="IK10"/>
  <c r="LE12"/>
  <c r="LG13" s="1"/>
  <c r="FV7" i="6"/>
  <c r="DX26"/>
  <c r="BM36"/>
  <c r="BU5"/>
  <c r="CK28"/>
  <c r="CS22"/>
  <c r="DA19"/>
  <c r="DQ38"/>
  <c r="DY38"/>
  <c r="DY5"/>
  <c r="EG5"/>
  <c r="EW38"/>
  <c r="FE38"/>
  <c r="FE11"/>
  <c r="FM7"/>
  <c r="FU17"/>
  <c r="GC14"/>
  <c r="GK19"/>
  <c r="GS26"/>
  <c r="HA22"/>
  <c r="HI26"/>
  <c r="HQ34"/>
  <c r="HY32"/>
  <c r="IG26"/>
  <c r="IO30"/>
  <c r="IW28"/>
  <c r="JE34"/>
  <c r="JM36"/>
  <c r="JU36"/>
  <c r="KC38"/>
  <c r="KC5"/>
  <c r="KK7"/>
  <c r="LA38"/>
  <c r="LI36"/>
  <c r="LQ38"/>
  <c r="LY36"/>
  <c r="MG38"/>
  <c r="MG17"/>
  <c r="MO11"/>
  <c r="AI2"/>
  <c r="BO2"/>
  <c r="CE24"/>
  <c r="CM24"/>
  <c r="CU24"/>
  <c r="DC19"/>
  <c r="DK30"/>
  <c r="DS19"/>
  <c r="EA26"/>
  <c r="EI34"/>
  <c r="EI11"/>
  <c r="EQ30"/>
  <c r="EY22"/>
  <c r="FG24"/>
  <c r="FO34"/>
  <c r="FO2"/>
  <c r="FW28"/>
  <c r="GE36"/>
  <c r="GM17"/>
  <c r="GU26"/>
  <c r="HC38"/>
  <c r="HC2"/>
  <c r="HK5"/>
  <c r="HM6" s="1"/>
  <c r="HS7"/>
  <c r="IA22"/>
  <c r="II24"/>
  <c r="IQ32"/>
  <c r="IY38"/>
  <c r="IY7"/>
  <c r="JG30"/>
  <c r="JO19"/>
  <c r="JW24"/>
  <c r="KE36"/>
  <c r="KE5"/>
  <c r="KM28"/>
  <c r="KU30"/>
  <c r="LC22"/>
  <c r="LK24"/>
  <c r="LS32"/>
  <c r="LS2"/>
  <c r="MA7"/>
  <c r="MI17"/>
  <c r="MQ22"/>
  <c r="KK5"/>
  <c r="IO17"/>
  <c r="CI14" i="4"/>
  <c r="GA14"/>
  <c r="JS14"/>
  <c r="AJ2" i="6"/>
  <c r="AL3" s="1"/>
  <c r="BX24"/>
  <c r="CN36"/>
  <c r="CV32"/>
  <c r="DD26"/>
  <c r="DL2"/>
  <c r="DN3" s="1"/>
  <c r="DT2"/>
  <c r="DV3" s="1"/>
  <c r="EJ32"/>
  <c r="ER17"/>
  <c r="EZ38"/>
  <c r="FH19"/>
  <c r="FP34"/>
  <c r="FX32"/>
  <c r="GF36"/>
  <c r="GN19"/>
  <c r="GV36"/>
  <c r="HD36"/>
  <c r="HL34"/>
  <c r="BW8" i="3"/>
  <c r="IQ6"/>
  <c r="DS2"/>
  <c r="DS3" s="1"/>
  <c r="AC8"/>
  <c r="K2"/>
  <c r="JT6"/>
  <c r="MQ8"/>
  <c r="BL14" i="4"/>
  <c r="CR3"/>
  <c r="EF12"/>
  <c r="FT14"/>
  <c r="GR12"/>
  <c r="GT13" s="1"/>
  <c r="HP3"/>
  <c r="IV14"/>
  <c r="JT14"/>
  <c r="KJ12"/>
  <c r="KL13" s="1"/>
  <c r="LH12"/>
  <c r="MF14"/>
  <c r="DH3"/>
  <c r="CI26" i="6"/>
  <c r="HO22"/>
  <c r="MU28"/>
  <c r="EA12" i="4"/>
  <c r="EC13" s="1"/>
  <c r="HK14"/>
  <c r="LC3"/>
  <c r="BT36" i="6"/>
  <c r="CJ32"/>
  <c r="CR19"/>
  <c r="DX28"/>
  <c r="EN17"/>
  <c r="FD38"/>
  <c r="FT38"/>
  <c r="FT32"/>
  <c r="GJ26"/>
  <c r="GZ28"/>
  <c r="HP26"/>
  <c r="IF24"/>
  <c r="IV19"/>
  <c r="JL34"/>
  <c r="JT32"/>
  <c r="KJ11"/>
  <c r="LH17"/>
  <c r="DX17"/>
  <c r="HU14" i="8"/>
  <c r="DT14" i="4"/>
  <c r="MJ11"/>
  <c r="JX6"/>
  <c r="ER12"/>
  <c r="ET13" s="1"/>
  <c r="AY3"/>
  <c r="FW12"/>
  <c r="FY13" s="1"/>
  <c r="JO3"/>
  <c r="JG10"/>
  <c r="BL30" i="6"/>
  <c r="CZ36"/>
  <c r="DP26"/>
  <c r="EF11"/>
  <c r="EV30"/>
  <c r="FL24"/>
  <c r="GB30"/>
  <c r="GR22"/>
  <c r="HH22"/>
  <c r="HX19"/>
  <c r="IN30"/>
  <c r="JD14"/>
  <c r="KB36"/>
  <c r="KR28"/>
  <c r="KZ30"/>
  <c r="LP24"/>
  <c r="LX14"/>
  <c r="MF32"/>
  <c r="MN34"/>
  <c r="MN7"/>
  <c r="HF14" i="8"/>
  <c r="BY14" i="4"/>
  <c r="IC6"/>
  <c r="KG6"/>
  <c r="MK6"/>
  <c r="DT12"/>
  <c r="J5" i="6"/>
  <c r="AX2"/>
  <c r="BV38"/>
  <c r="CD38"/>
  <c r="CL19"/>
  <c r="CT22"/>
  <c r="DB19"/>
  <c r="DJ11"/>
  <c r="DR5"/>
  <c r="DZ19"/>
  <c r="EH26"/>
  <c r="EP30"/>
  <c r="EX36"/>
  <c r="EX2"/>
  <c r="FF19"/>
  <c r="FN26"/>
  <c r="FV36"/>
  <c r="GD36"/>
  <c r="GD2"/>
  <c r="GL11"/>
  <c r="GT24"/>
  <c r="HB32"/>
  <c r="HJ36"/>
  <c r="HJ2"/>
  <c r="HR17"/>
  <c r="HZ19"/>
  <c r="IH26"/>
  <c r="IP28"/>
  <c r="IP2"/>
  <c r="IX14"/>
  <c r="JF22"/>
  <c r="JN38"/>
  <c r="JV30"/>
  <c r="JV5"/>
  <c r="KD17"/>
  <c r="KL14"/>
  <c r="KT38"/>
  <c r="LB36"/>
  <c r="LJ38"/>
  <c r="LJ2"/>
  <c r="LR17"/>
  <c r="LZ32"/>
  <c r="MH28"/>
  <c r="MJ29" s="1"/>
  <c r="MH5"/>
  <c r="MP11"/>
  <c r="DP5"/>
  <c r="MF11"/>
  <c r="BG3" i="4"/>
  <c r="GE14"/>
  <c r="JW14"/>
  <c r="MQ6"/>
  <c r="CI19" i="6"/>
  <c r="FK8" i="3"/>
  <c r="HO14" i="8"/>
  <c r="KI8" i="3"/>
  <c r="IK8"/>
  <c r="ID6" i="4"/>
  <c r="LV6"/>
  <c r="HL10"/>
  <c r="KF12"/>
  <c r="KH13" s="1"/>
  <c r="MF2" i="6"/>
  <c r="EV7"/>
  <c r="KR22"/>
  <c r="BM38"/>
  <c r="BU7"/>
  <c r="CK32"/>
  <c r="CS24"/>
  <c r="DA22"/>
  <c r="DI5"/>
  <c r="DQ5"/>
  <c r="DY7"/>
  <c r="EG7"/>
  <c r="EO5"/>
  <c r="EW5"/>
  <c r="FE17"/>
  <c r="FM17"/>
  <c r="FU19"/>
  <c r="GC22"/>
  <c r="GK22"/>
  <c r="GS32"/>
  <c r="HA24"/>
  <c r="HI32"/>
  <c r="HQ28"/>
  <c r="HY28"/>
  <c r="IG28"/>
  <c r="IO28"/>
  <c r="IW32"/>
  <c r="JE36"/>
  <c r="JM38"/>
  <c r="JU38"/>
  <c r="JU5"/>
  <c r="KC19"/>
  <c r="KK11"/>
  <c r="KS14"/>
  <c r="LI38"/>
  <c r="LI5"/>
  <c r="LY38"/>
  <c r="LY11"/>
  <c r="MG32"/>
  <c r="MO17"/>
  <c r="BP32"/>
  <c r="AI5"/>
  <c r="AK6" s="1"/>
  <c r="BO5"/>
  <c r="BQ6" s="1"/>
  <c r="CE38"/>
  <c r="CM26"/>
  <c r="CU26"/>
  <c r="CW27" s="1"/>
  <c r="DC22"/>
  <c r="DK17"/>
  <c r="DS22"/>
  <c r="EA28"/>
  <c r="EA11"/>
  <c r="EI7"/>
  <c r="EQ17"/>
  <c r="ES18" s="1"/>
  <c r="EY24"/>
  <c r="FA25" s="1"/>
  <c r="FG26"/>
  <c r="FO32"/>
  <c r="FO5"/>
  <c r="FW7"/>
  <c r="GE28"/>
  <c r="GG29" s="1"/>
  <c r="GM19"/>
  <c r="GM20" s="1"/>
  <c r="GU30"/>
  <c r="HC34"/>
  <c r="HC28"/>
  <c r="HK7"/>
  <c r="HS17"/>
  <c r="IA24"/>
  <c r="IC25" s="1"/>
  <c r="II26"/>
  <c r="IQ38"/>
  <c r="IQ2"/>
  <c r="IY14"/>
  <c r="JG28"/>
  <c r="JO22"/>
  <c r="JW26"/>
  <c r="JW2"/>
  <c r="KE32"/>
  <c r="KM17"/>
  <c r="KU22"/>
  <c r="LC24"/>
  <c r="LK26"/>
  <c r="LS36"/>
  <c r="LS5"/>
  <c r="MA14"/>
  <c r="MI19"/>
  <c r="MQ24"/>
  <c r="EB5"/>
  <c r="ED6" s="1"/>
  <c r="KE14"/>
  <c r="CA14" i="4"/>
  <c r="FS14"/>
  <c r="JK14"/>
  <c r="MU11"/>
  <c r="BX32" i="6"/>
  <c r="CF24"/>
  <c r="CV36"/>
  <c r="DD7"/>
  <c r="DL26"/>
  <c r="DT28"/>
  <c r="EJ38"/>
  <c r="ER19"/>
  <c r="EZ34"/>
  <c r="FH34"/>
  <c r="FP32"/>
  <c r="FX36"/>
  <c r="GF17"/>
  <c r="GN32"/>
  <c r="GV34"/>
  <c r="HD38"/>
  <c r="HL36"/>
  <c r="BO6" i="3"/>
  <c r="BZ7" s="1"/>
  <c r="HS6"/>
  <c r="ID7" s="1"/>
  <c r="MQ6"/>
  <c r="U8"/>
  <c r="FY8"/>
  <c r="HT2"/>
  <c r="HT3" s="1"/>
  <c r="HH6"/>
  <c r="LY8"/>
  <c r="BD3" i="4"/>
  <c r="CR12"/>
  <c r="CT13" s="1"/>
  <c r="EF14"/>
  <c r="FL12"/>
  <c r="FN13" s="1"/>
  <c r="GR10"/>
  <c r="HP12"/>
  <c r="HR13" s="1"/>
  <c r="IN6"/>
  <c r="JL6"/>
  <c r="KJ10"/>
  <c r="LH10"/>
  <c r="LX11"/>
  <c r="AV3"/>
  <c r="CA30" i="6"/>
  <c r="HG19"/>
  <c r="MM24"/>
  <c r="DC3" i="4"/>
  <c r="HK3"/>
  <c r="LC12"/>
  <c r="CJ19" i="6"/>
  <c r="CR24"/>
  <c r="DX34"/>
  <c r="EN22"/>
  <c r="FD34"/>
  <c r="FD11"/>
  <c r="FT7"/>
  <c r="GJ30"/>
  <c r="GZ11"/>
  <c r="HP34"/>
  <c r="IF14"/>
  <c r="IV28"/>
  <c r="JL38"/>
  <c r="JT38"/>
  <c r="JT5"/>
  <c r="KJ26"/>
  <c r="LH22"/>
  <c r="LX11"/>
  <c r="HM14" i="8"/>
  <c r="CN14" i="4"/>
  <c r="MB11"/>
  <c r="CF12"/>
  <c r="CH13" s="1"/>
  <c r="AY12"/>
  <c r="BA13" s="1"/>
  <c r="EY14"/>
  <c r="JO12"/>
  <c r="BL32" i="6"/>
  <c r="CZ38"/>
  <c r="DP17"/>
  <c r="EF26"/>
  <c r="EV34"/>
  <c r="FL17"/>
  <c r="GB26"/>
  <c r="GR17"/>
  <c r="HH26"/>
  <c r="HX30"/>
  <c r="IN14"/>
  <c r="JD34"/>
  <c r="KB28"/>
  <c r="KR14"/>
  <c r="KZ17"/>
  <c r="LP38"/>
  <c r="LX30"/>
  <c r="MF36"/>
  <c r="MN5"/>
  <c r="GX14" i="8"/>
  <c r="BQ14" i="4"/>
  <c r="HU14"/>
  <c r="KG14"/>
  <c r="MC6"/>
  <c r="MI10"/>
  <c r="KM14"/>
  <c r="AX5" i="6"/>
  <c r="BV36"/>
  <c r="CD24"/>
  <c r="CL22"/>
  <c r="CT24"/>
  <c r="DB22"/>
  <c r="DJ36"/>
  <c r="DR17"/>
  <c r="DZ22"/>
  <c r="EH28"/>
  <c r="EP34"/>
  <c r="EP2"/>
  <c r="EX5"/>
  <c r="FF22"/>
  <c r="FN32"/>
  <c r="FV38"/>
  <c r="GD38"/>
  <c r="GF39" s="1"/>
  <c r="GD5"/>
  <c r="GL17"/>
  <c r="GT26"/>
  <c r="HB28"/>
  <c r="HB11"/>
  <c r="HJ5"/>
  <c r="HL6" s="1"/>
  <c r="HR19"/>
  <c r="HR20" s="1"/>
  <c r="HZ22"/>
  <c r="IH38"/>
  <c r="IP34"/>
  <c r="IR35" s="1"/>
  <c r="IP5"/>
  <c r="IX17"/>
  <c r="JF24"/>
  <c r="JN28"/>
  <c r="JV36"/>
  <c r="JV14"/>
  <c r="KD19"/>
  <c r="KL17"/>
  <c r="KT22"/>
  <c r="LB28"/>
  <c r="LJ34"/>
  <c r="LJ11"/>
  <c r="LR19"/>
  <c r="LR20" s="1"/>
  <c r="LZ28"/>
  <c r="MH30"/>
  <c r="MP17"/>
  <c r="KR11"/>
  <c r="BG12" i="4"/>
  <c r="BI13" s="1"/>
  <c r="GE3"/>
  <c r="JW3"/>
  <c r="MQ14"/>
  <c r="CI8" i="3"/>
  <c r="FC8"/>
  <c r="HG8"/>
  <c r="KA8"/>
  <c r="HE8"/>
  <c r="HV14" i="4"/>
  <c r="LN6"/>
  <c r="GM10"/>
  <c r="IS12"/>
  <c r="IU13" s="1"/>
  <c r="KR2" i="6"/>
  <c r="DR7"/>
  <c r="ME19"/>
  <c r="BE5"/>
  <c r="BU24"/>
  <c r="CK30"/>
  <c r="CS26"/>
  <c r="DA24"/>
  <c r="DI19"/>
  <c r="DQ11"/>
  <c r="DY17"/>
  <c r="EG17"/>
  <c r="EO32"/>
  <c r="EW11"/>
  <c r="FE7"/>
  <c r="FM22"/>
  <c r="FU32"/>
  <c r="GC24"/>
  <c r="GK24"/>
  <c r="GS28"/>
  <c r="HA26"/>
  <c r="HI28"/>
  <c r="HQ32"/>
  <c r="HY34"/>
  <c r="IG36"/>
  <c r="IO34"/>
  <c r="IW34"/>
  <c r="JE38"/>
  <c r="JE5"/>
  <c r="JM5"/>
  <c r="JU14"/>
  <c r="KC7"/>
  <c r="KK17"/>
  <c r="KS17"/>
  <c r="LA19"/>
  <c r="LA20" s="1"/>
  <c r="LI7"/>
  <c r="LQ14"/>
  <c r="LY19"/>
  <c r="MG7"/>
  <c r="MO30"/>
  <c r="LC28"/>
  <c r="AA5"/>
  <c r="AC6" s="1"/>
  <c r="BO7"/>
  <c r="CE36"/>
  <c r="CM28"/>
  <c r="CU28"/>
  <c r="DC24"/>
  <c r="DK19"/>
  <c r="DS24"/>
  <c r="EA34"/>
  <c r="EA2"/>
  <c r="EI17"/>
  <c r="EQ19"/>
  <c r="EY26"/>
  <c r="FG28"/>
  <c r="FG2"/>
  <c r="FO7"/>
  <c r="FW36"/>
  <c r="GE17"/>
  <c r="GM36"/>
  <c r="GU36"/>
  <c r="HC36"/>
  <c r="HC5"/>
  <c r="HE6" s="1"/>
  <c r="HK28"/>
  <c r="HS19"/>
  <c r="IA26"/>
  <c r="II38"/>
  <c r="II28"/>
  <c r="IQ5"/>
  <c r="IS6" s="1"/>
  <c r="IY32"/>
  <c r="JG17"/>
  <c r="JO24"/>
  <c r="JW34"/>
  <c r="JW5"/>
  <c r="JY6" s="1"/>
  <c r="KE7"/>
  <c r="KM19"/>
  <c r="KU24"/>
  <c r="LC26"/>
  <c r="LK28"/>
  <c r="LS38"/>
  <c r="LS14"/>
  <c r="MA28"/>
  <c r="MI32"/>
  <c r="MQ26"/>
  <c r="MS27" s="1"/>
  <c r="LA2"/>
  <c r="IQ14"/>
  <c r="BS14" i="4"/>
  <c r="FK14"/>
  <c r="JC14"/>
  <c r="MU14"/>
  <c r="MM11"/>
  <c r="BX19" i="6"/>
  <c r="CF2"/>
  <c r="CN2"/>
  <c r="CP3" s="1"/>
  <c r="DD22"/>
  <c r="DL7"/>
  <c r="DT30"/>
  <c r="EB11"/>
  <c r="ER38"/>
  <c r="EZ36"/>
  <c r="FH36"/>
  <c r="FP36"/>
  <c r="FP2"/>
  <c r="FR3" s="1"/>
  <c r="GF19"/>
  <c r="GN38"/>
  <c r="GV32"/>
  <c r="HD34"/>
  <c r="HD32"/>
  <c r="S8" i="3"/>
  <c r="HS7" i="4"/>
  <c r="MA6" i="3"/>
  <c r="MF6" i="4"/>
  <c r="AZ6" i="3"/>
  <c r="BK7" s="1"/>
  <c r="FQ7" i="4"/>
  <c r="GU2" i="3"/>
  <c r="GU3" s="1"/>
  <c r="EV6"/>
  <c r="JX8"/>
  <c r="BD12" i="4"/>
  <c r="CR14"/>
  <c r="DX3"/>
  <c r="FL14"/>
  <c r="GR14"/>
  <c r="HP10"/>
  <c r="IN3"/>
  <c r="JL12"/>
  <c r="JN13" s="1"/>
  <c r="KJ14"/>
  <c r="LH14"/>
  <c r="LX6"/>
  <c r="MN3"/>
  <c r="BK7" i="6"/>
  <c r="GQ22"/>
  <c r="LO24"/>
  <c r="DC12" i="4"/>
  <c r="DE13" s="1"/>
  <c r="HK12"/>
  <c r="CJ28" i="6"/>
  <c r="CR7"/>
  <c r="DX38"/>
  <c r="EN30"/>
  <c r="EN2"/>
  <c r="EP3" s="1"/>
  <c r="FD19"/>
  <c r="FT17"/>
  <c r="GJ7"/>
  <c r="GZ26"/>
  <c r="HP38"/>
  <c r="IF32"/>
  <c r="IV14"/>
  <c r="JL14"/>
  <c r="JL2"/>
  <c r="JT7"/>
  <c r="KJ28"/>
  <c r="LH19"/>
  <c r="GB11"/>
  <c r="HE19"/>
  <c r="MK8" i="3"/>
  <c r="LT11" i="4"/>
  <c r="LT3"/>
  <c r="AS12"/>
  <c r="AU13" s="1"/>
  <c r="KJ2" i="6"/>
  <c r="S12" i="4"/>
  <c r="EY3"/>
  <c r="IQ6"/>
  <c r="MI6"/>
  <c r="BL38" i="6"/>
  <c r="CB2"/>
  <c r="DP36"/>
  <c r="EF24"/>
  <c r="EV19"/>
  <c r="FL22"/>
  <c r="GB28"/>
  <c r="GR24"/>
  <c r="HH19"/>
  <c r="HX32"/>
  <c r="IN32"/>
  <c r="JD30"/>
  <c r="KB14"/>
  <c r="KR34"/>
  <c r="KZ14"/>
  <c r="LP34"/>
  <c r="LX38"/>
  <c r="LX2"/>
  <c r="MF26"/>
  <c r="MN11"/>
  <c r="GP14" i="8"/>
  <c r="ML8" i="3"/>
  <c r="GW14" i="4"/>
  <c r="JY6"/>
  <c r="MC14"/>
  <c r="LU3"/>
  <c r="LU10"/>
  <c r="HE14"/>
  <c r="AP2" i="6"/>
  <c r="CD30"/>
  <c r="CL24"/>
  <c r="CT26"/>
  <c r="DB24"/>
  <c r="DJ19"/>
  <c r="DR19"/>
  <c r="DR20" s="1"/>
  <c r="DZ24"/>
  <c r="EH32"/>
  <c r="EP36"/>
  <c r="EP11"/>
  <c r="EX34"/>
  <c r="FF24"/>
  <c r="FN38"/>
  <c r="FV28"/>
  <c r="FV2"/>
  <c r="GD34"/>
  <c r="GL19"/>
  <c r="GT32"/>
  <c r="HB30"/>
  <c r="HB7"/>
  <c r="HJ17"/>
  <c r="HR22"/>
  <c r="HZ24"/>
  <c r="IH34"/>
  <c r="IP38"/>
  <c r="IP11"/>
  <c r="IX19"/>
  <c r="JF26"/>
  <c r="JN34"/>
  <c r="JN2"/>
  <c r="JV11"/>
  <c r="KD22"/>
  <c r="KL19"/>
  <c r="KT24"/>
  <c r="LB38"/>
  <c r="LB7"/>
  <c r="LJ5"/>
  <c r="LL6" s="1"/>
  <c r="LR22"/>
  <c r="LZ38"/>
  <c r="MH36"/>
  <c r="MH2"/>
  <c r="MP19"/>
  <c r="JL11"/>
  <c r="AI3" i="4"/>
  <c r="GE12"/>
  <c r="JW12"/>
  <c r="JY13" s="1"/>
  <c r="MQ3"/>
  <c r="CA8" i="3"/>
  <c r="EU8"/>
  <c r="HG14" i="8"/>
  <c r="JS8" i="3"/>
  <c r="MU8"/>
  <c r="GP14" i="4"/>
  <c r="LF6"/>
  <c r="HF7"/>
  <c r="HT12"/>
  <c r="HV13" s="1"/>
  <c r="LC30" i="6"/>
  <c r="CT7"/>
  <c r="HU19"/>
  <c r="AW5"/>
  <c r="BU30"/>
  <c r="CK36"/>
  <c r="CS28"/>
  <c r="DA26"/>
  <c r="DI22"/>
  <c r="DQ17"/>
  <c r="DY19"/>
  <c r="EG22"/>
  <c r="EO17"/>
  <c r="EW34"/>
  <c r="FE19"/>
  <c r="FM24"/>
  <c r="FU22"/>
  <c r="GC26"/>
  <c r="GK26"/>
  <c r="GS30"/>
  <c r="HA28"/>
  <c r="HI30"/>
  <c r="HQ36"/>
  <c r="HY36"/>
  <c r="IG38"/>
  <c r="IO36"/>
  <c r="IQ37" s="1"/>
  <c r="IW36"/>
  <c r="IW5"/>
  <c r="JE7"/>
  <c r="JM32"/>
  <c r="JU17"/>
  <c r="KC30"/>
  <c r="KK22"/>
  <c r="KS19"/>
  <c r="LA14"/>
  <c r="LI17"/>
  <c r="LQ17"/>
  <c r="LY14"/>
  <c r="MG11"/>
  <c r="MO14"/>
  <c r="MO15" s="1"/>
  <c r="DD28"/>
  <c r="S5"/>
  <c r="U6" s="1"/>
  <c r="BO24"/>
  <c r="BW2"/>
  <c r="CM38"/>
  <c r="CU38"/>
  <c r="DC26"/>
  <c r="DK22"/>
  <c r="DS26"/>
  <c r="EA38"/>
  <c r="EA5"/>
  <c r="EI19"/>
  <c r="EQ22"/>
  <c r="EY28"/>
  <c r="FG38"/>
  <c r="FG5"/>
  <c r="FI6" s="1"/>
  <c r="FO28"/>
  <c r="FW32"/>
  <c r="GE19"/>
  <c r="GM22"/>
  <c r="GU32"/>
  <c r="GU2"/>
  <c r="HC32"/>
  <c r="HK17"/>
  <c r="HS22"/>
  <c r="IA34"/>
  <c r="II36"/>
  <c r="II2"/>
  <c r="IQ11"/>
  <c r="IY17"/>
  <c r="JG19"/>
  <c r="JO26"/>
  <c r="JW36"/>
  <c r="JW14"/>
  <c r="KE17"/>
  <c r="KM22"/>
  <c r="KU26"/>
  <c r="LC38"/>
  <c r="LK34"/>
  <c r="LS34"/>
  <c r="LS11"/>
  <c r="MA32"/>
  <c r="MI38"/>
  <c r="MQ28"/>
  <c r="IO2"/>
  <c r="IQ3" s="1"/>
  <c r="MQ11"/>
  <c r="BK14" i="4"/>
  <c r="FC14"/>
  <c r="IU14"/>
  <c r="MM14"/>
  <c r="ME11"/>
  <c r="BX36" i="6"/>
  <c r="CF7"/>
  <c r="CN26"/>
  <c r="DD19"/>
  <c r="DL28"/>
  <c r="DT7"/>
  <c r="EB2"/>
  <c r="ED3" s="1"/>
  <c r="ER34"/>
  <c r="ER28"/>
  <c r="EZ30"/>
  <c r="FH2"/>
  <c r="FJ3" s="1"/>
  <c r="FP38"/>
  <c r="GF34"/>
  <c r="GN34"/>
  <c r="GV38"/>
  <c r="GV11"/>
  <c r="HD2"/>
  <c r="HF3" s="1"/>
  <c r="MJ5"/>
  <c r="HS14" i="8"/>
  <c r="MA8" i="3"/>
  <c r="LC8"/>
  <c r="AZ8"/>
  <c r="FI19" i="6"/>
  <c r="FH2" i="3"/>
  <c r="FH3" s="1"/>
  <c r="CJ6"/>
  <c r="IQ8"/>
  <c r="AV12" i="4"/>
  <c r="AX13" s="1"/>
  <c r="CJ3"/>
  <c r="DX12"/>
  <c r="DZ13" s="1"/>
  <c r="GJ3"/>
  <c r="HP14"/>
  <c r="IN12"/>
  <c r="IP13" s="1"/>
  <c r="JL10"/>
  <c r="KZ6"/>
  <c r="LX12"/>
  <c r="LZ13" s="1"/>
  <c r="MN11"/>
  <c r="GI7" i="6"/>
  <c r="LG7"/>
  <c r="CM14" i="4"/>
  <c r="GM14"/>
  <c r="KE14"/>
  <c r="AN5" i="6"/>
  <c r="CJ24"/>
  <c r="CR32"/>
  <c r="DX36"/>
  <c r="EN38"/>
  <c r="EN11"/>
  <c r="FD2"/>
  <c r="FT19"/>
  <c r="FT20" s="1"/>
  <c r="GJ11"/>
  <c r="GZ30"/>
  <c r="HP28"/>
  <c r="IF36"/>
  <c r="IV34"/>
  <c r="IX35" s="1"/>
  <c r="JL30"/>
  <c r="JL32"/>
  <c r="JT28"/>
  <c r="KJ17"/>
  <c r="LH30"/>
  <c r="KR5"/>
  <c r="HE14" i="8"/>
  <c r="LE8" i="3"/>
  <c r="KN3" i="4"/>
  <c r="T12"/>
  <c r="V13" s="1"/>
  <c r="IV2" i="6"/>
  <c r="FB19"/>
  <c r="EY12" i="4"/>
  <c r="IQ14"/>
  <c r="MI3"/>
  <c r="BL36" i="6"/>
  <c r="DP32"/>
  <c r="EF30"/>
  <c r="EV28"/>
  <c r="FL19"/>
  <c r="GB17"/>
  <c r="GR28"/>
  <c r="HH28"/>
  <c r="HX38"/>
  <c r="IN34"/>
  <c r="IP35" s="1"/>
  <c r="JD38"/>
  <c r="KB34"/>
  <c r="KR38"/>
  <c r="KZ32"/>
  <c r="LP14"/>
  <c r="LX34"/>
  <c r="MF28"/>
  <c r="MN17"/>
  <c r="MP18" s="1"/>
  <c r="GH14" i="8"/>
  <c r="LF8" i="3"/>
  <c r="JQ6" i="4"/>
  <c r="LU6"/>
  <c r="KO3"/>
  <c r="KV10"/>
  <c r="GN14"/>
  <c r="AP5" i="6"/>
  <c r="BN2"/>
  <c r="CD32"/>
  <c r="CL26"/>
  <c r="CT28"/>
  <c r="CV29" s="1"/>
  <c r="DB26"/>
  <c r="DD27" s="1"/>
  <c r="DJ22"/>
  <c r="DR22"/>
  <c r="DZ26"/>
  <c r="EB27" s="1"/>
  <c r="EH30"/>
  <c r="EP5"/>
  <c r="EX38"/>
  <c r="FF26"/>
  <c r="FH27" s="1"/>
  <c r="FN34"/>
  <c r="FP35" s="1"/>
  <c r="FV30"/>
  <c r="FV5"/>
  <c r="GD14"/>
  <c r="GL36"/>
  <c r="GT28"/>
  <c r="HB34"/>
  <c r="HB2"/>
  <c r="HJ19"/>
  <c r="HR24"/>
  <c r="HZ26"/>
  <c r="IH36"/>
  <c r="IH7"/>
  <c r="IP30"/>
  <c r="IX30"/>
  <c r="JF32"/>
  <c r="JN36"/>
  <c r="JN32"/>
  <c r="JV34"/>
  <c r="KD24"/>
  <c r="KL22"/>
  <c r="KT26"/>
  <c r="KT7"/>
  <c r="LB2"/>
  <c r="LJ17"/>
  <c r="LR24"/>
  <c r="LZ34"/>
  <c r="LZ2"/>
  <c r="MH7"/>
  <c r="MP22"/>
  <c r="MR23" s="1"/>
  <c r="KZ7"/>
  <c r="AI12" i="4"/>
  <c r="AK13" s="1"/>
  <c r="FG14"/>
  <c r="IY6"/>
  <c r="MQ12"/>
  <c r="BS8" i="3"/>
  <c r="EM8"/>
  <c r="GY8"/>
  <c r="JS19" i="6"/>
  <c r="JS20" s="1"/>
  <c r="MM19"/>
  <c r="FJ14" i="4"/>
  <c r="KX6"/>
  <c r="GG7"/>
  <c r="GG12"/>
  <c r="GI13" s="1"/>
  <c r="MB14"/>
  <c r="LZ5" i="6"/>
  <c r="DG19"/>
  <c r="AO5"/>
  <c r="BU32"/>
  <c r="CK38"/>
  <c r="CS30"/>
  <c r="DA28"/>
  <c r="DI24"/>
  <c r="DQ19"/>
  <c r="DY22"/>
  <c r="EG24"/>
  <c r="EO22"/>
  <c r="EW19"/>
  <c r="FE22"/>
  <c r="FM26"/>
  <c r="FU24"/>
  <c r="GC32"/>
  <c r="GK28"/>
  <c r="GS34"/>
  <c r="HA30"/>
  <c r="HI34"/>
  <c r="HQ38"/>
  <c r="HY38"/>
  <c r="HY5"/>
  <c r="IO38"/>
  <c r="IW38"/>
  <c r="IW14"/>
  <c r="JE11"/>
  <c r="JM14"/>
  <c r="JU11"/>
  <c r="KC14"/>
  <c r="KK24"/>
  <c r="KS30"/>
  <c r="KU31" s="1"/>
  <c r="LA30"/>
  <c r="LC31" s="1"/>
  <c r="LI19"/>
  <c r="LQ30"/>
  <c r="LY32"/>
  <c r="MG19"/>
  <c r="MO22"/>
  <c r="IG17"/>
  <c r="K5"/>
  <c r="M6" s="1"/>
  <c r="BO36"/>
  <c r="BW5"/>
  <c r="CM32"/>
  <c r="CU32"/>
  <c r="DC28"/>
  <c r="DK24"/>
  <c r="DS28"/>
  <c r="DU29" s="1"/>
  <c r="DS2"/>
  <c r="DU3" s="1"/>
  <c r="EA7"/>
  <c r="EI22"/>
  <c r="EQ24"/>
  <c r="EY32"/>
  <c r="FG36"/>
  <c r="FG11"/>
  <c r="FO17"/>
  <c r="FW34"/>
  <c r="GE22"/>
  <c r="GM24"/>
  <c r="GU38"/>
  <c r="GU5"/>
  <c r="GW6" s="1"/>
  <c r="HC7"/>
  <c r="HK19"/>
  <c r="HS24"/>
  <c r="IA36"/>
  <c r="IA2"/>
  <c r="II30"/>
  <c r="IQ7"/>
  <c r="IY19"/>
  <c r="JG22"/>
  <c r="JO38"/>
  <c r="JO2"/>
  <c r="JW28"/>
  <c r="KE19"/>
  <c r="KM24"/>
  <c r="KU36"/>
  <c r="LC36"/>
  <c r="LK38"/>
  <c r="LK2"/>
  <c r="LS7"/>
  <c r="MA17"/>
  <c r="MI22"/>
  <c r="MQ34"/>
  <c r="GC2"/>
  <c r="KS11"/>
  <c r="KS32"/>
  <c r="EU14" i="4"/>
  <c r="IM14"/>
  <c r="ME14"/>
  <c r="LW11"/>
  <c r="BX38" i="6"/>
  <c r="CF32"/>
  <c r="CN24"/>
  <c r="CP25" s="1"/>
  <c r="DD32"/>
  <c r="DL24"/>
  <c r="DT26"/>
  <c r="EB24"/>
  <c r="ED25" s="1"/>
  <c r="EJ2"/>
  <c r="EL3" s="1"/>
  <c r="ER2"/>
  <c r="ET3" s="1"/>
  <c r="EZ2"/>
  <c r="FB3" s="1"/>
  <c r="FH11"/>
  <c r="FP24"/>
  <c r="FR25" s="1"/>
  <c r="FX34"/>
  <c r="GN36"/>
  <c r="GN24"/>
  <c r="GV30"/>
  <c r="HD28"/>
  <c r="LL30"/>
  <c r="GU6" i="3"/>
  <c r="LS6"/>
  <c r="MD7" s="1"/>
  <c r="LP6"/>
  <c r="AR6"/>
  <c r="FA8"/>
  <c r="X6"/>
  <c r="IB8"/>
  <c r="AN12" i="4"/>
  <c r="AP13" s="1"/>
  <c r="CJ12"/>
  <c r="CL13" s="1"/>
  <c r="DX14"/>
  <c r="FD3"/>
  <c r="GJ12"/>
  <c r="GL13" s="1"/>
  <c r="HH3"/>
  <c r="IN10"/>
  <c r="JL14"/>
  <c r="KB3"/>
  <c r="KZ3"/>
  <c r="LX10"/>
  <c r="FS22" i="6"/>
  <c r="KA7"/>
  <c r="CM3" i="4"/>
  <c r="GM3"/>
  <c r="KE3"/>
  <c r="AF2" i="6"/>
  <c r="CJ36"/>
  <c r="CR38"/>
  <c r="DH26"/>
  <c r="EN34"/>
  <c r="FD28"/>
  <c r="FT11"/>
  <c r="GJ24"/>
  <c r="GZ17"/>
  <c r="HP14"/>
  <c r="IF34"/>
  <c r="IV38"/>
  <c r="JL36"/>
  <c r="JL28"/>
  <c r="JT11"/>
  <c r="KJ22"/>
  <c r="LH28"/>
  <c r="IV5"/>
  <c r="GW14" i="8"/>
  <c r="JY8" i="3"/>
  <c r="LD14" i="4"/>
  <c r="JH3"/>
  <c r="MS10"/>
  <c r="FT2" i="6"/>
  <c r="FV3" s="1"/>
  <c r="CP19"/>
  <c r="CP20" s="1"/>
  <c r="DS14" i="4"/>
  <c r="IQ3"/>
  <c r="MI12"/>
  <c r="MK13" s="1"/>
  <c r="CB5" i="6"/>
  <c r="DP38"/>
  <c r="EF32"/>
  <c r="EV38"/>
  <c r="FL30"/>
  <c r="GB14"/>
  <c r="GR32"/>
  <c r="HH24"/>
  <c r="HX14"/>
  <c r="IN38"/>
  <c r="JD36"/>
  <c r="KB38"/>
  <c r="KD39" s="1"/>
  <c r="KB2"/>
  <c r="KZ34"/>
  <c r="LP30"/>
  <c r="LX36"/>
  <c r="LX5"/>
  <c r="MF34"/>
  <c r="MN24"/>
  <c r="JT22"/>
  <c r="JZ8" i="3"/>
  <c r="GO14" i="4"/>
  <c r="JI14"/>
  <c r="LM14"/>
  <c r="JI3"/>
  <c r="JI10"/>
  <c r="FX14"/>
  <c r="AH2" i="6"/>
  <c r="BN5"/>
  <c r="BP6" s="1"/>
  <c r="CD36"/>
  <c r="CL28"/>
  <c r="CT32"/>
  <c r="DB28"/>
  <c r="DJ24"/>
  <c r="DR24"/>
  <c r="DT25" s="1"/>
  <c r="DZ28"/>
  <c r="EB29" s="1"/>
  <c r="EH38"/>
  <c r="EH11"/>
  <c r="EP32"/>
  <c r="EX17"/>
  <c r="FF28"/>
  <c r="FN28"/>
  <c r="FN11"/>
  <c r="FV11"/>
  <c r="GD17"/>
  <c r="GF18" s="1"/>
  <c r="GL22"/>
  <c r="GT30"/>
  <c r="HB36"/>
  <c r="HD37" s="1"/>
  <c r="HB5"/>
  <c r="HD6" s="1"/>
  <c r="HJ22"/>
  <c r="HR26"/>
  <c r="HZ30"/>
  <c r="IH28"/>
  <c r="IH2"/>
  <c r="IP14"/>
  <c r="IX22"/>
  <c r="JF28"/>
  <c r="JN5"/>
  <c r="JV17"/>
  <c r="KD26"/>
  <c r="KL24"/>
  <c r="KT34"/>
  <c r="KT2"/>
  <c r="LB14"/>
  <c r="LJ19"/>
  <c r="LR26"/>
  <c r="LZ36"/>
  <c r="LZ11"/>
  <c r="MH17"/>
  <c r="MP24"/>
  <c r="GR7"/>
  <c r="K12" i="4"/>
  <c r="M13" s="1"/>
  <c r="FG3"/>
  <c r="IY14"/>
  <c r="LS6"/>
  <c r="BK8" i="3"/>
  <c r="EE8"/>
  <c r="GY14" i="8"/>
  <c r="JK8" i="3"/>
  <c r="JV9" s="1"/>
  <c r="MM8"/>
  <c r="ED14" i="4"/>
  <c r="KP6"/>
  <c r="FS7"/>
  <c r="FH12"/>
  <c r="FJ13" s="1"/>
  <c r="KN14"/>
  <c r="JD5" i="6"/>
  <c r="HP17"/>
  <c r="AG5"/>
  <c r="BU36"/>
  <c r="CC5"/>
  <c r="CS36"/>
  <c r="DA32"/>
  <c r="DI26"/>
  <c r="DQ22"/>
  <c r="DY24"/>
  <c r="EG26"/>
  <c r="EO24"/>
  <c r="EW22"/>
  <c r="FE24"/>
  <c r="FG25" s="1"/>
  <c r="FM32"/>
  <c r="FO33" s="1"/>
  <c r="FU26"/>
  <c r="GC28"/>
  <c r="GK30"/>
  <c r="GS36"/>
  <c r="HA36"/>
  <c r="HI36"/>
  <c r="HI5"/>
  <c r="HK6" s="1"/>
  <c r="HQ5"/>
  <c r="HY7"/>
  <c r="IG5"/>
  <c r="IO5"/>
  <c r="IQ6" s="1"/>
  <c r="IW7"/>
  <c r="JE19"/>
  <c r="JM17"/>
  <c r="JU19"/>
  <c r="KC22"/>
  <c r="KK26"/>
  <c r="KS22"/>
  <c r="KU23" s="1"/>
  <c r="LA32"/>
  <c r="LI22"/>
  <c r="LQ22"/>
  <c r="LY17"/>
  <c r="MG22"/>
  <c r="MO24"/>
  <c r="GS17"/>
  <c r="MT11" i="4"/>
  <c r="BO38" i="6"/>
  <c r="BW7"/>
  <c r="CM36"/>
  <c r="CO37" s="1"/>
  <c r="CU36"/>
  <c r="DC30"/>
  <c r="DK26"/>
  <c r="DS36"/>
  <c r="DS5"/>
  <c r="DU6" s="1"/>
  <c r="EA30"/>
  <c r="EI24"/>
  <c r="EQ26"/>
  <c r="EY34"/>
  <c r="EY2"/>
  <c r="FG32"/>
  <c r="FO19"/>
  <c r="FO20" s="1"/>
  <c r="FW30"/>
  <c r="GE24"/>
  <c r="GM26"/>
  <c r="GU34"/>
  <c r="GU11"/>
  <c r="HC14"/>
  <c r="HK22"/>
  <c r="HS26"/>
  <c r="IA30"/>
  <c r="IA11"/>
  <c r="II5"/>
  <c r="IK6" s="1"/>
  <c r="IQ28"/>
  <c r="IY30"/>
  <c r="JG24"/>
  <c r="JO34"/>
  <c r="JO32"/>
  <c r="JW7"/>
  <c r="KE22"/>
  <c r="KM26"/>
  <c r="KU38"/>
  <c r="KU11"/>
  <c r="LC2"/>
  <c r="LK11"/>
  <c r="LS28"/>
  <c r="MA19"/>
  <c r="MI24"/>
  <c r="MK25" s="1"/>
  <c r="MQ38"/>
  <c r="DQ2"/>
  <c r="IY11"/>
  <c r="CS32"/>
  <c r="EM14" i="4"/>
  <c r="IE14"/>
  <c r="LW14"/>
  <c r="LO11"/>
  <c r="BP2" i="6"/>
  <c r="BR3" s="1"/>
  <c r="CF30"/>
  <c r="CN22"/>
  <c r="DD36"/>
  <c r="DL32"/>
  <c r="DT17"/>
  <c r="DV18" s="1"/>
  <c r="EB7"/>
  <c r="EJ28"/>
  <c r="ER11"/>
  <c r="EZ26"/>
  <c r="FH28"/>
  <c r="FP30"/>
  <c r="FR31" s="1"/>
  <c r="FX2"/>
  <c r="FZ3" s="1"/>
  <c r="GF11"/>
  <c r="GN2"/>
  <c r="GP3" s="1"/>
  <c r="GV2"/>
  <c r="GX3" s="1"/>
  <c r="HD14"/>
  <c r="GU8" i="3"/>
  <c r="LS8"/>
  <c r="JD6"/>
  <c r="AB6"/>
  <c r="ES8"/>
  <c r="EI2"/>
  <c r="EI3" s="1"/>
  <c r="MR2"/>
  <c r="MR3" s="1"/>
  <c r="GC8"/>
  <c r="AF3" i="4"/>
  <c r="CJ14"/>
  <c r="DP3"/>
  <c r="FD12"/>
  <c r="FF13" s="1"/>
  <c r="GJ10"/>
  <c r="HH12"/>
  <c r="HJ13" s="1"/>
  <c r="IN14"/>
  <c r="JD12"/>
  <c r="JF13" s="1"/>
  <c r="KB6"/>
  <c r="KZ12"/>
  <c r="LB13" s="1"/>
  <c r="LX14"/>
  <c r="MN6"/>
  <c r="FL7"/>
  <c r="FK24" i="6"/>
  <c r="FM25" s="1"/>
  <c r="JS17"/>
  <c r="CM12" i="4"/>
  <c r="CO13" s="1"/>
  <c r="GM12"/>
  <c r="GO13" s="1"/>
  <c r="KE12"/>
  <c r="KG13" s="1"/>
  <c r="MI11"/>
  <c r="CJ38" i="6"/>
  <c r="CR26"/>
  <c r="CT27" s="1"/>
  <c r="DH30"/>
  <c r="EN36"/>
  <c r="EN5"/>
  <c r="FD24"/>
  <c r="FT28"/>
  <c r="GJ22"/>
  <c r="GZ32"/>
  <c r="HP30"/>
  <c r="IF38"/>
  <c r="IH39" s="1"/>
  <c r="IV36"/>
  <c r="IV7"/>
  <c r="JT26"/>
  <c r="KJ19"/>
  <c r="LH14"/>
  <c r="DH5"/>
  <c r="DJ6" s="1"/>
  <c r="GO14" i="8"/>
  <c r="IS8" i="3"/>
  <c r="JX14" i="4"/>
  <c r="IB3"/>
  <c r="LT10"/>
  <c r="LC14"/>
  <c r="DH11" i="6"/>
  <c r="DS3" i="4"/>
  <c r="IQ12"/>
  <c r="LK6"/>
  <c r="CB24" i="6"/>
  <c r="EF34"/>
  <c r="EV24"/>
  <c r="FL34"/>
  <c r="GB36"/>
  <c r="GR30"/>
  <c r="HH14"/>
  <c r="HX36"/>
  <c r="HX11"/>
  <c r="IN7"/>
  <c r="JD2"/>
  <c r="KB11"/>
  <c r="KZ38"/>
  <c r="LB39" s="1"/>
  <c r="LP36"/>
  <c r="LP5"/>
  <c r="LX7"/>
  <c r="MF7"/>
  <c r="MN30"/>
  <c r="GJ17"/>
  <c r="IT8" i="3"/>
  <c r="FQ14" i="4"/>
  <c r="JI6"/>
  <c r="LM6"/>
  <c r="IC3"/>
  <c r="IJ10"/>
  <c r="EQ14"/>
  <c r="AH5" i="6"/>
  <c r="AJ6" s="1"/>
  <c r="BN24"/>
  <c r="BP25" s="1"/>
  <c r="CL32"/>
  <c r="CT36"/>
  <c r="DB32"/>
  <c r="DJ26"/>
  <c r="DR26"/>
  <c r="DZ30"/>
  <c r="EH34"/>
  <c r="EH2"/>
  <c r="EP17"/>
  <c r="ER18" s="1"/>
  <c r="EX19"/>
  <c r="FF36"/>
  <c r="FH37" s="1"/>
  <c r="FN30"/>
  <c r="FN2"/>
  <c r="FP3" s="1"/>
  <c r="FV32"/>
  <c r="GD19"/>
  <c r="GL24"/>
  <c r="GT38"/>
  <c r="HB38"/>
  <c r="HD39" s="1"/>
  <c r="HJ24"/>
  <c r="HR34"/>
  <c r="HZ32"/>
  <c r="HZ2"/>
  <c r="IH30"/>
  <c r="IP17"/>
  <c r="IX24"/>
  <c r="JF38"/>
  <c r="JF2"/>
  <c r="JN14"/>
  <c r="JV19"/>
  <c r="KD36"/>
  <c r="KL26"/>
  <c r="KT28"/>
  <c r="KV29" s="1"/>
  <c r="KT14"/>
  <c r="LB17"/>
  <c r="LJ22"/>
  <c r="LR32"/>
  <c r="LZ30"/>
  <c r="MH19"/>
  <c r="MP26"/>
  <c r="EP7"/>
  <c r="KZ36"/>
  <c r="FG12" i="4"/>
  <c r="IY3"/>
  <c r="LS3"/>
  <c r="BC8" i="3"/>
  <c r="EE19" i="6"/>
  <c r="EE20" s="1"/>
  <c r="GQ8" i="3"/>
  <c r="JC8"/>
  <c r="JN9" s="1"/>
  <c r="ME8"/>
  <c r="CX14" i="4"/>
  <c r="KH14"/>
  <c r="KN6"/>
  <c r="MA11"/>
  <c r="JY14"/>
  <c r="HP5" i="6"/>
  <c r="EV17"/>
  <c r="Y5"/>
  <c r="BU38"/>
  <c r="CC19"/>
  <c r="CS38"/>
  <c r="DA30"/>
  <c r="DI28"/>
  <c r="DQ24"/>
  <c r="DY26"/>
  <c r="EG28"/>
  <c r="EO26"/>
  <c r="EW24"/>
  <c r="FE26"/>
  <c r="FG27" s="1"/>
  <c r="FM34"/>
  <c r="FO35" s="1"/>
  <c r="FU28"/>
  <c r="FW29" s="1"/>
  <c r="GC30"/>
  <c r="GK32"/>
  <c r="GS38"/>
  <c r="HA38"/>
  <c r="HI38"/>
  <c r="HI14"/>
  <c r="HQ7"/>
  <c r="HY14"/>
  <c r="IG14"/>
  <c r="IO11"/>
  <c r="IW30"/>
  <c r="JE14"/>
  <c r="JM22"/>
  <c r="JU22"/>
  <c r="KC24"/>
  <c r="KK32"/>
  <c r="KS24"/>
  <c r="KU25" s="1"/>
  <c r="LA22"/>
  <c r="LI24"/>
  <c r="LQ24"/>
  <c r="LY22"/>
  <c r="MG24"/>
  <c r="MO26"/>
  <c r="KK2"/>
  <c r="IW11"/>
  <c r="ML11" i="4"/>
  <c r="BG2" i="6"/>
  <c r="BW19"/>
  <c r="CE2"/>
  <c r="CG3" s="1"/>
  <c r="CM2"/>
  <c r="CO3" s="1"/>
  <c r="DC36"/>
  <c r="DK28"/>
  <c r="DK2"/>
  <c r="DM3" s="1"/>
  <c r="DS30"/>
  <c r="EA32"/>
  <c r="EI26"/>
  <c r="EQ28"/>
  <c r="EY36"/>
  <c r="EY5"/>
  <c r="FA6" s="1"/>
  <c r="FG7"/>
  <c r="FO22"/>
  <c r="FW17"/>
  <c r="GE26"/>
  <c r="GM28"/>
  <c r="GO29" s="1"/>
  <c r="GM2"/>
  <c r="GU7"/>
  <c r="HC30"/>
  <c r="HK24"/>
  <c r="HS28"/>
  <c r="IA32"/>
  <c r="IA5"/>
  <c r="II32"/>
  <c r="IQ30"/>
  <c r="IY34"/>
  <c r="JG26"/>
  <c r="JO36"/>
  <c r="JO5"/>
  <c r="JQ6" s="1"/>
  <c r="JW38"/>
  <c r="KE24"/>
  <c r="KM34"/>
  <c r="KU34"/>
  <c r="KU2"/>
  <c r="LC14"/>
  <c r="LK7"/>
  <c r="LS30"/>
  <c r="MA22"/>
  <c r="MI26"/>
  <c r="MQ32"/>
  <c r="BE2"/>
  <c r="GE11"/>
  <c r="CV22"/>
  <c r="EE14" i="4"/>
  <c r="HW14"/>
  <c r="LO14"/>
  <c r="MD6"/>
  <c r="MG7" s="1"/>
  <c r="BP7" i="6"/>
  <c r="CF19"/>
  <c r="CN7"/>
  <c r="CV2"/>
  <c r="CX3" s="1"/>
  <c r="DL30"/>
  <c r="DT19"/>
  <c r="DT20" s="1"/>
  <c r="EB22"/>
  <c r="EJ7"/>
  <c r="ER22"/>
  <c r="EZ22"/>
  <c r="FH32"/>
  <c r="FP26"/>
  <c r="FX28"/>
  <c r="GF24"/>
  <c r="GN26"/>
  <c r="GV26"/>
  <c r="HD24"/>
  <c r="HL22"/>
  <c r="IC12" i="4"/>
  <c r="IE13" s="1"/>
  <c r="FW7"/>
  <c r="LC6" i="3"/>
  <c r="EF6"/>
  <c r="DU8"/>
  <c r="EB8"/>
  <c r="EM9" s="1"/>
  <c r="CB12" i="4"/>
  <c r="DP12"/>
  <c r="DR13" s="1"/>
  <c r="FD14"/>
  <c r="GJ14"/>
  <c r="HH10"/>
  <c r="IF12"/>
  <c r="JD10"/>
  <c r="KB12"/>
  <c r="KD13" s="1"/>
  <c r="KZ10"/>
  <c r="LP11"/>
  <c r="MN12"/>
  <c r="MP13" s="1"/>
  <c r="LP6"/>
  <c r="MA7" s="1"/>
  <c r="FC36" i="6"/>
  <c r="JK24"/>
  <c r="BO14" i="4"/>
  <c r="FO3"/>
  <c r="BT7" i="6"/>
  <c r="CR30"/>
  <c r="DH28"/>
  <c r="DX7"/>
  <c r="EN7"/>
  <c r="FD7"/>
  <c r="FT22"/>
  <c r="GJ19"/>
  <c r="GZ22"/>
  <c r="HP32"/>
  <c r="HP2"/>
  <c r="IF7"/>
  <c r="IV17"/>
  <c r="JL5"/>
  <c r="JT17"/>
  <c r="KJ36"/>
  <c r="LH34"/>
  <c r="GG14" i="8"/>
  <c r="HM8" i="3"/>
  <c r="GV3" i="4"/>
  <c r="KU10"/>
  <c r="HT14"/>
  <c r="HR7" i="6"/>
  <c r="DS12" i="4"/>
  <c r="HS14"/>
  <c r="LK3"/>
  <c r="X5" i="6"/>
  <c r="CB19"/>
  <c r="CZ5"/>
  <c r="EF38"/>
  <c r="EV36"/>
  <c r="FL38"/>
  <c r="GB32"/>
  <c r="GR14"/>
  <c r="HH38"/>
  <c r="HX34"/>
  <c r="IN28"/>
  <c r="IP29" s="1"/>
  <c r="JD11"/>
  <c r="KB19"/>
  <c r="KR26"/>
  <c r="KZ19"/>
  <c r="LP11"/>
  <c r="LX19"/>
  <c r="MF5"/>
  <c r="MH6" s="1"/>
  <c r="MN26"/>
  <c r="EV11"/>
  <c r="HN8" i="3"/>
  <c r="FI14" i="4"/>
  <c r="LE6"/>
  <c r="GW3"/>
  <c r="HK10"/>
  <c r="MC12"/>
  <c r="ME13" s="1"/>
  <c r="BN32" i="6"/>
  <c r="BP33" s="1"/>
  <c r="BV2"/>
  <c r="CL30"/>
  <c r="CT38"/>
  <c r="DB36"/>
  <c r="DJ28"/>
  <c r="DR28"/>
  <c r="DZ32"/>
  <c r="EH36"/>
  <c r="EH5"/>
  <c r="EP19"/>
  <c r="EP20" s="1"/>
  <c r="EX22"/>
  <c r="FF34"/>
  <c r="FN36"/>
  <c r="FN5"/>
  <c r="FV34"/>
  <c r="GD22"/>
  <c r="GL26"/>
  <c r="GT34"/>
  <c r="GT2"/>
  <c r="HB14"/>
  <c r="HJ26"/>
  <c r="HR30"/>
  <c r="HZ38"/>
  <c r="HZ11"/>
  <c r="IH5"/>
  <c r="IP19"/>
  <c r="IP20" s="1"/>
  <c r="IX26"/>
  <c r="JF34"/>
  <c r="JF5"/>
  <c r="JN17"/>
  <c r="JV22"/>
  <c r="KD30"/>
  <c r="KL32"/>
  <c r="KL2"/>
  <c r="KT36"/>
  <c r="LB19"/>
  <c r="LB20" s="1"/>
  <c r="LJ24"/>
  <c r="LR28"/>
  <c r="LR11"/>
  <c r="LZ14"/>
  <c r="MH32"/>
  <c r="MP34"/>
  <c r="LH2"/>
  <c r="LJ3" s="1"/>
  <c r="DP7"/>
  <c r="JD26"/>
  <c r="EI3" i="4"/>
  <c r="IY12"/>
  <c r="LS12"/>
  <c r="LU13" s="1"/>
  <c r="AU8" i="3"/>
  <c r="DW8"/>
  <c r="GQ14" i="8"/>
  <c r="IU8" i="3"/>
  <c r="LW8"/>
  <c r="BR14" i="4"/>
  <c r="JZ6"/>
  <c r="JC6"/>
  <c r="MJ10"/>
  <c r="JG14"/>
  <c r="GB5" i="6"/>
  <c r="IH14"/>
  <c r="Q5"/>
  <c r="BM5"/>
  <c r="BO6" s="1"/>
  <c r="CC24"/>
  <c r="CE25" s="1"/>
  <c r="CK5"/>
  <c r="DA36"/>
  <c r="DI30"/>
  <c r="DQ26"/>
  <c r="DS27" s="1"/>
  <c r="DY28"/>
  <c r="EA29" s="1"/>
  <c r="EG32"/>
  <c r="EO28"/>
  <c r="EW26"/>
  <c r="FE28"/>
  <c r="FG29" s="1"/>
  <c r="FM28"/>
  <c r="FO29" s="1"/>
  <c r="FU30"/>
  <c r="FW31" s="1"/>
  <c r="GC34"/>
  <c r="GK34"/>
  <c r="GK5"/>
  <c r="GS5"/>
  <c r="HA5"/>
  <c r="HC6" s="1"/>
  <c r="HI11"/>
  <c r="HQ30"/>
  <c r="HY17"/>
  <c r="IG34"/>
  <c r="IO14"/>
  <c r="IW17"/>
  <c r="IY18" s="1"/>
  <c r="JE22"/>
  <c r="JG23" s="1"/>
  <c r="JM24"/>
  <c r="JU24"/>
  <c r="KC26"/>
  <c r="KK30"/>
  <c r="KS26"/>
  <c r="LA24"/>
  <c r="LI26"/>
  <c r="LQ26"/>
  <c r="LY24"/>
  <c r="MG26"/>
  <c r="MO34"/>
  <c r="HY2"/>
  <c r="GC11"/>
  <c r="MD11" i="4"/>
  <c r="BG5" i="6"/>
  <c r="BW24"/>
  <c r="CE5"/>
  <c r="CG6" s="1"/>
  <c r="CM5"/>
  <c r="CU2"/>
  <c r="DC2"/>
  <c r="DK5"/>
  <c r="DM6" s="1"/>
  <c r="DS32"/>
  <c r="EA36"/>
  <c r="EI28"/>
  <c r="EQ38"/>
  <c r="EQ2"/>
  <c r="ES3" s="1"/>
  <c r="EY30"/>
  <c r="FG30"/>
  <c r="FO24"/>
  <c r="FQ25" s="1"/>
  <c r="FW19"/>
  <c r="GE32"/>
  <c r="GM38"/>
  <c r="GM5"/>
  <c r="GO6" s="1"/>
  <c r="GU28"/>
  <c r="HC17"/>
  <c r="HK26"/>
  <c r="HS34"/>
  <c r="IA38"/>
  <c r="IA7"/>
  <c r="II34"/>
  <c r="IQ17"/>
  <c r="IY22"/>
  <c r="JG32"/>
  <c r="JG2"/>
  <c r="JO28"/>
  <c r="JW30"/>
  <c r="KE26"/>
  <c r="KG27" s="1"/>
  <c r="KM30"/>
  <c r="KM2"/>
  <c r="KU14"/>
  <c r="LC7"/>
  <c r="LK14"/>
  <c r="LS17"/>
  <c r="MA24"/>
  <c r="MI30"/>
  <c r="MQ30"/>
  <c r="MQ2"/>
  <c r="FM11"/>
  <c r="MO19"/>
  <c r="DW14" i="4"/>
  <c r="HO14"/>
  <c r="LG14"/>
  <c r="KH6"/>
  <c r="BP38" i="6"/>
  <c r="CF36"/>
  <c r="CN30"/>
  <c r="CV30"/>
  <c r="CX31" s="1"/>
  <c r="DL17"/>
  <c r="DT32"/>
  <c r="EB17"/>
  <c r="EJ24"/>
  <c r="ER7"/>
  <c r="EZ7"/>
  <c r="FH24"/>
  <c r="FP7"/>
  <c r="FX7"/>
  <c r="GF14"/>
  <c r="GN7"/>
  <c r="GV7"/>
  <c r="HD7"/>
  <c r="HL7"/>
  <c r="DU12" i="4"/>
  <c r="DW13" s="1"/>
  <c r="EQ6" i="3"/>
  <c r="KM6"/>
  <c r="H6"/>
  <c r="S7" s="1"/>
  <c r="DM8"/>
  <c r="CV2"/>
  <c r="CV3" s="1"/>
  <c r="LS2"/>
  <c r="LS3" s="1"/>
  <c r="CU8"/>
  <c r="CB14" i="4"/>
  <c r="DP14"/>
  <c r="EV3"/>
  <c r="GB3"/>
  <c r="HH14"/>
  <c r="IF10"/>
  <c r="JD14"/>
  <c r="KB10"/>
  <c r="KZ14"/>
  <c r="LP12"/>
  <c r="LR13" s="1"/>
  <c r="MN10"/>
  <c r="KR6"/>
  <c r="EU22" i="6"/>
  <c r="EW23" s="1"/>
  <c r="JC19"/>
  <c r="BO3" i="4"/>
  <c r="FO12"/>
  <c r="FQ13" s="1"/>
  <c r="JG3"/>
  <c r="BT2" i="6"/>
  <c r="BV3" s="1"/>
  <c r="CR36"/>
  <c r="DH24"/>
  <c r="DJ25" s="1"/>
  <c r="DX11"/>
  <c r="EN24"/>
  <c r="FD32"/>
  <c r="FT26"/>
  <c r="FV27" s="1"/>
  <c r="GJ28"/>
  <c r="GZ14"/>
  <c r="HP36"/>
  <c r="HP24"/>
  <c r="IF11"/>
  <c r="IV30"/>
  <c r="JL19"/>
  <c r="JT19"/>
  <c r="KJ30"/>
  <c r="LH38"/>
  <c r="LJ39" s="1"/>
  <c r="GJ2"/>
  <c r="HH30"/>
  <c r="GG8" i="3"/>
  <c r="IR14" i="4"/>
  <c r="FP3"/>
  <c r="JH10"/>
  <c r="HD14"/>
  <c r="FT5" i="6"/>
  <c r="CU14" i="4"/>
  <c r="HS3"/>
  <c r="LK12"/>
  <c r="LM13" s="1"/>
  <c r="CB30" i="6"/>
  <c r="CZ28"/>
  <c r="DB29" s="1"/>
  <c r="EF36"/>
  <c r="EV32"/>
  <c r="FL32"/>
  <c r="GB34"/>
  <c r="GR38"/>
  <c r="HH34"/>
  <c r="HJ35" s="1"/>
  <c r="HX5"/>
  <c r="IN19"/>
  <c r="JD22"/>
  <c r="KB7"/>
  <c r="KR17"/>
  <c r="KZ5"/>
  <c r="LP2"/>
  <c r="LX26"/>
  <c r="MF19"/>
  <c r="MN28"/>
  <c r="BT5"/>
  <c r="GH8" i="3"/>
  <c r="JA6" i="4"/>
  <c r="FQ3"/>
  <c r="GW10"/>
  <c r="LD12"/>
  <c r="LF13" s="1"/>
  <c r="BN36" i="6"/>
  <c r="BV32"/>
  <c r="CL38"/>
  <c r="CT30"/>
  <c r="DB30"/>
  <c r="DJ38"/>
  <c r="DR32"/>
  <c r="DZ38"/>
  <c r="EH7"/>
  <c r="EP22"/>
  <c r="EX24"/>
  <c r="EZ25" s="1"/>
  <c r="FF38"/>
  <c r="FF7"/>
  <c r="FN7"/>
  <c r="FV17"/>
  <c r="GD24"/>
  <c r="GL28"/>
  <c r="GT36"/>
  <c r="GV37" s="1"/>
  <c r="GT5"/>
  <c r="GV6" s="1"/>
  <c r="HB17"/>
  <c r="HJ32"/>
  <c r="HR36"/>
  <c r="HZ28"/>
  <c r="HZ5"/>
  <c r="IH11"/>
  <c r="IP22"/>
  <c r="IX36"/>
  <c r="JF36"/>
  <c r="JF7"/>
  <c r="JN19"/>
  <c r="JN20" s="1"/>
  <c r="JV24"/>
  <c r="KD34"/>
  <c r="KL36"/>
  <c r="KL5"/>
  <c r="KT11"/>
  <c r="LB32"/>
  <c r="LJ26"/>
  <c r="LL27" s="1"/>
  <c r="LR38"/>
  <c r="LR2"/>
  <c r="LZ17"/>
  <c r="MH22"/>
  <c r="MP36"/>
  <c r="JT2"/>
  <c r="JV3" s="1"/>
  <c r="BN7"/>
  <c r="DX24"/>
  <c r="EI12" i="4"/>
  <c r="EK13" s="1"/>
  <c r="IA6"/>
  <c r="LS14"/>
  <c r="AM8" i="3"/>
  <c r="DO8"/>
  <c r="GI8"/>
  <c r="IM8"/>
  <c r="LO8"/>
  <c r="JR6" i="4"/>
  <c r="IB6"/>
  <c r="LK10"/>
  <c r="FY14"/>
  <c r="MH11" i="6"/>
  <c r="I5"/>
  <c r="K6" s="1"/>
  <c r="BM7"/>
  <c r="CC30"/>
  <c r="CK19"/>
  <c r="DA38"/>
  <c r="DI36"/>
  <c r="DQ28"/>
  <c r="DS29" s="1"/>
  <c r="DY30"/>
  <c r="EG30"/>
  <c r="EO30"/>
  <c r="EQ31" s="1"/>
  <c r="EW28"/>
  <c r="FE30"/>
  <c r="FM30"/>
  <c r="FU34"/>
  <c r="GC36"/>
  <c r="GE37" s="1"/>
  <c r="GK36"/>
  <c r="GK11"/>
  <c r="GS7"/>
  <c r="HA11"/>
  <c r="HI17"/>
  <c r="HK18" s="1"/>
  <c r="HQ14"/>
  <c r="HY22"/>
  <c r="IG30"/>
  <c r="II31" s="1"/>
  <c r="IO22"/>
  <c r="IW19"/>
  <c r="JE24"/>
  <c r="JM26"/>
  <c r="JU26"/>
  <c r="KC34"/>
  <c r="KK34"/>
  <c r="KS34"/>
  <c r="LA26"/>
  <c r="LI30"/>
  <c r="LQ32"/>
  <c r="LS33" s="1"/>
  <c r="LY26"/>
  <c r="MG34"/>
  <c r="MO28"/>
  <c r="FM2"/>
  <c r="DI11"/>
  <c r="LV11" i="4"/>
  <c r="AY2" i="6"/>
  <c r="BW30"/>
  <c r="CE7"/>
  <c r="CM7"/>
  <c r="CU5"/>
  <c r="CW6" s="1"/>
  <c r="DC5"/>
  <c r="DK32"/>
  <c r="DS7"/>
  <c r="EA17"/>
  <c r="EI30"/>
  <c r="EQ34"/>
  <c r="EQ11"/>
  <c r="EY7"/>
  <c r="FG34"/>
  <c r="FO26"/>
  <c r="FW22"/>
  <c r="GE34"/>
  <c r="GE14"/>
  <c r="GM7"/>
  <c r="GU17"/>
  <c r="HC19"/>
  <c r="HK32"/>
  <c r="HS30"/>
  <c r="HS2"/>
  <c r="IA14"/>
  <c r="II7"/>
  <c r="IQ19"/>
  <c r="IY24"/>
  <c r="JG38"/>
  <c r="JG5"/>
  <c r="JI6" s="1"/>
  <c r="JO7"/>
  <c r="JW17"/>
  <c r="KE28"/>
  <c r="KM32"/>
  <c r="KM5"/>
  <c r="KU7"/>
  <c r="LC34"/>
  <c r="LK17"/>
  <c r="LS19"/>
  <c r="MA26"/>
  <c r="MI34"/>
  <c r="MQ36"/>
  <c r="MQ14"/>
  <c r="LQ7"/>
  <c r="IO19"/>
  <c r="IO20" s="1"/>
  <c r="DO14" i="4"/>
  <c r="HG14"/>
  <c r="KY14"/>
  <c r="JB6"/>
  <c r="BP36" i="6"/>
  <c r="CF38"/>
  <c r="CN28"/>
  <c r="CV24"/>
  <c r="DL19"/>
  <c r="DT38"/>
  <c r="EB19"/>
  <c r="EJ17"/>
  <c r="ER26"/>
  <c r="EZ32"/>
  <c r="FH7"/>
  <c r="FP22"/>
  <c r="FX24"/>
  <c r="GF2"/>
  <c r="GH3" s="1"/>
  <c r="GN14"/>
  <c r="GV24"/>
  <c r="HD26"/>
  <c r="HL28"/>
  <c r="GX17"/>
  <c r="EQ8" i="3"/>
  <c r="FB9" s="1"/>
  <c r="KM8"/>
  <c r="CO8"/>
  <c r="CC8"/>
  <c r="AF12" i="4"/>
  <c r="AH13" s="1"/>
  <c r="BT12"/>
  <c r="DH12"/>
  <c r="DJ13" s="1"/>
  <c r="EV12"/>
  <c r="EX13" s="1"/>
  <c r="GB12"/>
  <c r="GZ12"/>
  <c r="HB13" s="1"/>
  <c r="IF14"/>
  <c r="KB14"/>
  <c r="KR12"/>
  <c r="KT13" s="1"/>
  <c r="LP10"/>
  <c r="MN14"/>
  <c r="IR6"/>
  <c r="EM26" i="6"/>
  <c r="IU17"/>
  <c r="BO12" i="4"/>
  <c r="BQ13" s="1"/>
  <c r="EQ3"/>
  <c r="JG12"/>
  <c r="JI13" s="1"/>
  <c r="MA14"/>
  <c r="BT24" i="6"/>
  <c r="DH32"/>
  <c r="DX22"/>
  <c r="DZ23" s="1"/>
  <c r="EN32"/>
  <c r="EP33" s="1"/>
  <c r="FD17"/>
  <c r="FT36"/>
  <c r="GJ14"/>
  <c r="GZ34"/>
  <c r="HB35" s="1"/>
  <c r="GZ2"/>
  <c r="HB3" s="1"/>
  <c r="HP7"/>
  <c r="IF22"/>
  <c r="IV11"/>
  <c r="JL24"/>
  <c r="JT24"/>
  <c r="KJ34"/>
  <c r="LH36"/>
  <c r="LH32"/>
  <c r="LH26"/>
  <c r="LM19"/>
  <c r="LM20" s="1"/>
  <c r="HL14" i="4"/>
  <c r="DD3"/>
  <c r="II10"/>
  <c r="CO14"/>
  <c r="CR5" i="6"/>
  <c r="CU3" i="4"/>
  <c r="HS12"/>
  <c r="HU13" s="1"/>
  <c r="KM6"/>
  <c r="KO7" s="1"/>
  <c r="CB32" i="6"/>
  <c r="CZ22"/>
  <c r="DB23" s="1"/>
  <c r="DP19"/>
  <c r="DP20" s="1"/>
  <c r="EF7"/>
  <c r="FL36"/>
  <c r="GB38"/>
  <c r="GR34"/>
  <c r="GT35" s="1"/>
  <c r="HH32"/>
  <c r="HH5"/>
  <c r="HX24"/>
  <c r="IN24"/>
  <c r="JD19"/>
  <c r="KB22"/>
  <c r="KD23" s="1"/>
  <c r="KR36"/>
  <c r="KZ11"/>
  <c r="LP17"/>
  <c r="LR18" s="1"/>
  <c r="LX32"/>
  <c r="LZ33" s="1"/>
  <c r="MF24"/>
  <c r="MN14"/>
  <c r="AF5"/>
  <c r="AH6" s="1"/>
  <c r="LN19"/>
  <c r="LN20" s="1"/>
  <c r="EK14" i="4"/>
  <c r="JA14"/>
  <c r="LE14"/>
  <c r="EK3"/>
  <c r="HE7"/>
  <c r="JQ12"/>
  <c r="JS13" s="1"/>
  <c r="Z5" i="6"/>
  <c r="AB6" s="1"/>
  <c r="BN30"/>
  <c r="BV5"/>
  <c r="CL36"/>
  <c r="CN37" s="1"/>
  <c r="DB38"/>
  <c r="DJ30"/>
  <c r="DR30"/>
  <c r="DT31" s="1"/>
  <c r="DZ34"/>
  <c r="DZ2"/>
  <c r="EB3" s="1"/>
  <c r="EH17"/>
  <c r="EP24"/>
  <c r="EX26"/>
  <c r="EZ27" s="1"/>
  <c r="FF30"/>
  <c r="FF2"/>
  <c r="FH3" s="1"/>
  <c r="FN17"/>
  <c r="FV19"/>
  <c r="GD26"/>
  <c r="GL30"/>
  <c r="GL7"/>
  <c r="GT7"/>
  <c r="HB19"/>
  <c r="HJ38"/>
  <c r="HR28"/>
  <c r="HZ34"/>
  <c r="IB35" s="1"/>
  <c r="HZ7"/>
  <c r="IH17"/>
  <c r="IP24"/>
  <c r="IX28"/>
  <c r="IX7"/>
  <c r="JF11"/>
  <c r="JN22"/>
  <c r="JV26"/>
  <c r="KD28"/>
  <c r="KL28"/>
  <c r="KL34"/>
  <c r="KT32"/>
  <c r="LB22"/>
  <c r="LJ30"/>
  <c r="LL31" s="1"/>
  <c r="LR34"/>
  <c r="LR5"/>
  <c r="LZ19"/>
  <c r="MH24"/>
  <c r="MP30"/>
  <c r="IF2"/>
  <c r="IH3" s="1"/>
  <c r="KT5"/>
  <c r="DP22"/>
  <c r="DR23" s="1"/>
  <c r="DK3" i="4"/>
  <c r="IA3"/>
  <c r="KU6"/>
  <c r="AE8" i="3"/>
  <c r="DG8"/>
  <c r="GI14" i="8"/>
  <c r="IE8" i="3"/>
  <c r="LG8"/>
  <c r="JJ6" i="4"/>
  <c r="KW10"/>
  <c r="FH14"/>
  <c r="LB11" i="6"/>
  <c r="IH32"/>
  <c r="BM24"/>
  <c r="BO25" s="1"/>
  <c r="CC32"/>
  <c r="CK22"/>
  <c r="CS5"/>
  <c r="DI38"/>
  <c r="DQ32"/>
  <c r="DY32"/>
  <c r="EA33" s="1"/>
  <c r="EG34"/>
  <c r="EI35" s="1"/>
  <c r="EO34"/>
  <c r="EW32"/>
  <c r="FE32"/>
  <c r="FM36"/>
  <c r="FU36"/>
  <c r="FW37" s="1"/>
  <c r="GC38"/>
  <c r="GE39" s="1"/>
  <c r="GK38"/>
  <c r="GK7"/>
  <c r="GS19"/>
  <c r="GS20" s="1"/>
  <c r="HA14"/>
  <c r="HI19"/>
  <c r="HQ22"/>
  <c r="HY24"/>
  <c r="IA25" s="1"/>
  <c r="IG19"/>
  <c r="IG20" s="1"/>
  <c r="IO24"/>
  <c r="IW22"/>
  <c r="JE26"/>
  <c r="JG27" s="1"/>
  <c r="JM34"/>
  <c r="JO35" s="1"/>
  <c r="JU32"/>
  <c r="KC28"/>
  <c r="KK28"/>
  <c r="KS28"/>
  <c r="KU29" s="1"/>
  <c r="LA28"/>
  <c r="LC29" s="1"/>
  <c r="LI28"/>
  <c r="LQ28"/>
  <c r="LS29" s="1"/>
  <c r="LY34"/>
  <c r="MG28"/>
  <c r="MI29" s="1"/>
  <c r="MO32"/>
  <c r="DA2"/>
  <c r="JM7"/>
  <c r="LN11" i="4"/>
  <c r="AY5" i="6"/>
  <c r="BA6" s="1"/>
  <c r="BW32"/>
  <c r="CE32"/>
  <c r="CM30"/>
  <c r="CU7"/>
  <c r="DC7"/>
  <c r="DK38"/>
  <c r="DS34"/>
  <c r="EA19"/>
  <c r="EA20" s="1"/>
  <c r="EI36"/>
  <c r="EQ36"/>
  <c r="EQ5"/>
  <c r="ES6" s="1"/>
  <c r="EY38"/>
  <c r="FG17"/>
  <c r="FO30"/>
  <c r="FQ31" s="1"/>
  <c r="FW24"/>
  <c r="FW2"/>
  <c r="FY3" s="1"/>
  <c r="GE2"/>
  <c r="GG3" s="1"/>
  <c r="GM14"/>
  <c r="GU19"/>
  <c r="HC22"/>
  <c r="HE23" s="1"/>
  <c r="HK38"/>
  <c r="HS36"/>
  <c r="HS5"/>
  <c r="HU6" s="1"/>
  <c r="IA28"/>
  <c r="II17"/>
  <c r="IQ22"/>
  <c r="IY26"/>
  <c r="JG34"/>
  <c r="JG11"/>
  <c r="JO14"/>
  <c r="JW19"/>
  <c r="KE38"/>
  <c r="KM36"/>
  <c r="KM38"/>
  <c r="KU32"/>
  <c r="LC17"/>
  <c r="LK19"/>
  <c r="LS22"/>
  <c r="MA38"/>
  <c r="MI36"/>
  <c r="MI14"/>
  <c r="MQ7"/>
  <c r="LA7"/>
  <c r="HA19"/>
  <c r="DG14" i="4"/>
  <c r="GY14"/>
  <c r="KQ14"/>
  <c r="BH2" i="6"/>
  <c r="BJ3" s="1"/>
  <c r="BX2"/>
  <c r="BZ3" s="1"/>
  <c r="CN32"/>
  <c r="CV7"/>
  <c r="DL38"/>
  <c r="DT34"/>
  <c r="EB36"/>
  <c r="EJ19"/>
  <c r="ER36"/>
  <c r="EZ28"/>
  <c r="FB29" s="1"/>
  <c r="FH30"/>
  <c r="FP28"/>
  <c r="FX30"/>
  <c r="GF22"/>
  <c r="GH23" s="1"/>
  <c r="GN22"/>
  <c r="GV28"/>
  <c r="HD30"/>
  <c r="HL17"/>
  <c r="FR28"/>
  <c r="EI6" i="3"/>
  <c r="ET7" s="1"/>
  <c r="JW6"/>
  <c r="KH7" s="1"/>
  <c r="LC2"/>
  <c r="LC3" s="1"/>
  <c r="CG8"/>
  <c r="BW2"/>
  <c r="BW3" s="1"/>
  <c r="KF2"/>
  <c r="KF3" s="1"/>
  <c r="AB8"/>
  <c r="X12" i="4"/>
  <c r="Z13" s="1"/>
  <c r="BT14"/>
  <c r="DH14"/>
  <c r="EV14"/>
  <c r="GB14"/>
  <c r="GZ10"/>
  <c r="HX12"/>
  <c r="IV3"/>
  <c r="JT3"/>
  <c r="KR10"/>
  <c r="LP14"/>
  <c r="MF3"/>
  <c r="KR3"/>
  <c r="DW22" i="6"/>
  <c r="IM24"/>
  <c r="AQ3" i="4"/>
  <c r="EQ12"/>
  <c r="ES13" s="1"/>
  <c r="MA3"/>
  <c r="BT30" i="6"/>
  <c r="CJ5"/>
  <c r="DH36"/>
  <c r="DX19"/>
  <c r="EN19"/>
  <c r="FD30"/>
  <c r="FT24"/>
  <c r="GJ34"/>
  <c r="GL35" s="1"/>
  <c r="GZ38"/>
  <c r="HB39" s="1"/>
  <c r="GZ24"/>
  <c r="HP11"/>
  <c r="IF19"/>
  <c r="IV26"/>
  <c r="JL26"/>
  <c r="JT14"/>
  <c r="KJ14"/>
  <c r="KJ24"/>
  <c r="KL25" s="1"/>
  <c r="LH5"/>
  <c r="IV24"/>
  <c r="JQ19"/>
  <c r="JQ20" s="1"/>
  <c r="GF14" i="4"/>
  <c r="BX3"/>
  <c r="GV10"/>
  <c r="MB12"/>
  <c r="MD13" s="1"/>
  <c r="BD5" i="6"/>
  <c r="CU12" i="4"/>
  <c r="CW13" s="1"/>
  <c r="GU3"/>
  <c r="KM3"/>
  <c r="P5" i="6"/>
  <c r="CB38"/>
  <c r="CZ19"/>
  <c r="DP11"/>
  <c r="EF2"/>
  <c r="EH3" s="1"/>
  <c r="GR36"/>
  <c r="GT37" s="1"/>
  <c r="GR19"/>
  <c r="GR20" s="1"/>
  <c r="HH11"/>
  <c r="HX17"/>
  <c r="HZ18" s="1"/>
  <c r="IN22"/>
  <c r="JD24"/>
  <c r="KB30"/>
  <c r="KD31" s="1"/>
  <c r="KR30"/>
  <c r="KT31" s="1"/>
  <c r="KZ24"/>
  <c r="LP22"/>
  <c r="LR23" s="1"/>
  <c r="LX17"/>
  <c r="MF38"/>
  <c r="MN36"/>
  <c r="JZ19"/>
  <c r="EC14" i="4"/>
  <c r="IS6"/>
  <c r="KW6"/>
  <c r="DE3"/>
  <c r="LL6"/>
  <c r="IR12"/>
  <c r="R5" i="6"/>
  <c r="T6" s="1"/>
  <c r="BN38"/>
  <c r="BP39" s="1"/>
  <c r="BV7"/>
  <c r="CD2"/>
  <c r="CF3" s="1"/>
  <c r="CL7"/>
  <c r="CT2"/>
  <c r="CV3" s="1"/>
  <c r="DB2"/>
  <c r="DR38"/>
  <c r="DR36"/>
  <c r="DZ5"/>
  <c r="EH19"/>
  <c r="EP26"/>
  <c r="EX28"/>
  <c r="FF32"/>
  <c r="FH33" s="1"/>
  <c r="FF5"/>
  <c r="FH6" s="1"/>
  <c r="FN19"/>
  <c r="FN20" s="1"/>
  <c r="FV22"/>
  <c r="FX23" s="1"/>
  <c r="GD32"/>
  <c r="GF33" s="1"/>
  <c r="GL32"/>
  <c r="GT17"/>
  <c r="HB22"/>
  <c r="HJ28"/>
  <c r="HR32"/>
  <c r="HR2"/>
  <c r="HZ14"/>
  <c r="IH19"/>
  <c r="IP26"/>
  <c r="IX32"/>
  <c r="JF30"/>
  <c r="JN24"/>
  <c r="JV38"/>
  <c r="KD32"/>
  <c r="KD2"/>
  <c r="KL7"/>
  <c r="KT17"/>
  <c r="LB24"/>
  <c r="LJ36"/>
  <c r="LR36"/>
  <c r="LR7"/>
  <c r="LZ22"/>
  <c r="MH26"/>
  <c r="MP28"/>
  <c r="MP2"/>
  <c r="IF5"/>
  <c r="IH6" s="1"/>
  <c r="MD19"/>
  <c r="MD20" s="1"/>
  <c r="DK12" i="4"/>
  <c r="DM13" s="1"/>
  <c r="IA12"/>
  <c r="IC13" s="1"/>
  <c r="KU3"/>
  <c r="W8" i="3"/>
  <c r="CY8"/>
  <c r="DJ9" s="1"/>
  <c r="GA8"/>
  <c r="HW8"/>
  <c r="KY19" i="6"/>
  <c r="KY20" s="1"/>
  <c r="MC8" i="3"/>
  <c r="MN9" s="1"/>
  <c r="JB14" i="4"/>
  <c r="MT6"/>
  <c r="JX10"/>
  <c r="DK14"/>
  <c r="GR11" i="6"/>
  <c r="LP28"/>
  <c r="BM32"/>
  <c r="CC36"/>
  <c r="CE37" s="1"/>
  <c r="CK24"/>
  <c r="CM25" s="1"/>
  <c r="CS19"/>
  <c r="DA5"/>
  <c r="DQ30"/>
  <c r="DY34"/>
  <c r="EG36"/>
  <c r="EO36"/>
  <c r="EW30"/>
  <c r="EY31" s="1"/>
  <c r="FE34"/>
  <c r="FG35" s="1"/>
  <c r="FM38"/>
  <c r="FU38"/>
  <c r="FU5"/>
  <c r="GC5"/>
  <c r="GK14"/>
  <c r="GS22"/>
  <c r="HA17"/>
  <c r="HI22"/>
  <c r="HK23" s="1"/>
  <c r="HQ24"/>
  <c r="HS25" s="1"/>
  <c r="HY26"/>
  <c r="IG22"/>
  <c r="IO26"/>
  <c r="IW24"/>
  <c r="JE32"/>
  <c r="JG33" s="1"/>
  <c r="JM28"/>
  <c r="JO29" s="1"/>
  <c r="JU28"/>
  <c r="JW29" s="1"/>
  <c r="KC32"/>
  <c r="KK36"/>
  <c r="KS36"/>
  <c r="KU37" s="1"/>
  <c r="LA34"/>
  <c r="LC35" s="1"/>
  <c r="LI32"/>
  <c r="LQ34"/>
  <c r="LS35" s="1"/>
  <c r="LY28"/>
  <c r="MA29" s="1"/>
  <c r="MG30"/>
  <c r="MI31" s="1"/>
  <c r="MO36"/>
  <c r="AO2"/>
  <c r="DQ7"/>
  <c r="AQ2"/>
  <c r="BW36"/>
  <c r="BY37" s="1"/>
  <c r="CE30"/>
  <c r="CM19"/>
  <c r="CU19"/>
  <c r="CU20" s="1"/>
  <c r="DC32"/>
  <c r="DK36"/>
  <c r="DS38"/>
  <c r="EA22"/>
  <c r="EI32"/>
  <c r="EK33" s="1"/>
  <c r="EI2"/>
  <c r="EQ7"/>
  <c r="EY17"/>
  <c r="FG19"/>
  <c r="FO36"/>
  <c r="FW26"/>
  <c r="FY27" s="1"/>
  <c r="FW5"/>
  <c r="FY6" s="1"/>
  <c r="GE5"/>
  <c r="GG6" s="1"/>
  <c r="GM30"/>
  <c r="GU22"/>
  <c r="HC24"/>
  <c r="HE25" s="1"/>
  <c r="HK34"/>
  <c r="HK11"/>
  <c r="HS32"/>
  <c r="IA17"/>
  <c r="II19"/>
  <c r="IQ24"/>
  <c r="IY28"/>
  <c r="IY2"/>
  <c r="JG36"/>
  <c r="JO30"/>
  <c r="JW32"/>
  <c r="KE30"/>
  <c r="KE11"/>
  <c r="KM7"/>
  <c r="KU17"/>
  <c r="LC19"/>
  <c r="LC20" s="1"/>
  <c r="LK36"/>
  <c r="LS24"/>
  <c r="MA34"/>
  <c r="MA2"/>
  <c r="MI2"/>
  <c r="MQ17"/>
  <c r="HA7"/>
  <c r="FM19"/>
  <c r="CY14" i="4"/>
  <c r="GQ14"/>
  <c r="KI14"/>
  <c r="AZ2" i="6"/>
  <c r="BB3" s="1"/>
  <c r="BX30"/>
  <c r="CN19"/>
  <c r="CN20" s="1"/>
  <c r="CV19"/>
  <c r="CV20" s="1"/>
  <c r="DD24"/>
  <c r="DT36"/>
  <c r="EB38"/>
  <c r="EJ34"/>
  <c r="ER32"/>
  <c r="EZ17"/>
  <c r="FH38"/>
  <c r="FP17"/>
  <c r="FX17"/>
  <c r="GF7"/>
  <c r="GN30"/>
  <c r="GV17"/>
  <c r="HD17"/>
  <c r="HL19"/>
  <c r="CU6" i="3"/>
  <c r="DF7" s="1"/>
  <c r="JG6"/>
  <c r="IQ2"/>
  <c r="IQ3" s="1"/>
  <c r="BI8"/>
  <c r="MF6"/>
  <c r="P12" i="4"/>
  <c r="R13" s="1"/>
  <c r="BL3"/>
  <c r="CZ12"/>
  <c r="DB13" s="1"/>
  <c r="EN12"/>
  <c r="EP13" s="1"/>
  <c r="GZ14"/>
  <c r="HX10"/>
  <c r="IV12"/>
  <c r="IX13" s="1"/>
  <c r="JT12"/>
  <c r="JV13" s="1"/>
  <c r="KR14"/>
  <c r="MF12"/>
  <c r="MH13" s="1"/>
  <c r="IF3"/>
  <c r="DO30" i="6"/>
  <c r="IE19"/>
  <c r="IE20" s="1"/>
  <c r="AQ12" i="4"/>
  <c r="AS13" s="1"/>
  <c r="EA14"/>
  <c r="II3"/>
  <c r="MA12"/>
  <c r="BT32" i="6"/>
  <c r="BV33" s="1"/>
  <c r="CJ7"/>
  <c r="DH38"/>
  <c r="DX30"/>
  <c r="DZ31" s="1"/>
  <c r="EN28"/>
  <c r="FD26"/>
  <c r="FF27" s="1"/>
  <c r="FT30"/>
  <c r="FV31" s="1"/>
  <c r="GJ38"/>
  <c r="GZ36"/>
  <c r="HB37" s="1"/>
  <c r="HP22"/>
  <c r="HR23" s="1"/>
  <c r="IF17"/>
  <c r="IV22"/>
  <c r="JL17"/>
  <c r="JN18" s="1"/>
  <c r="JT34"/>
  <c r="JV35" s="1"/>
  <c r="KJ32"/>
  <c r="KL33" s="1"/>
  <c r="LH7"/>
  <c r="DH22"/>
  <c r="DJ23" s="1"/>
  <c r="IS19"/>
  <c r="MR11" i="4"/>
  <c r="FC7"/>
  <c r="JP12"/>
  <c r="JR13" s="1"/>
  <c r="BW3"/>
  <c r="GU12"/>
  <c r="KM12"/>
  <c r="KO13" s="1"/>
  <c r="HC14"/>
  <c r="CB36" i="6"/>
  <c r="CZ32"/>
  <c r="DB33" s="1"/>
  <c r="DP28"/>
  <c r="DR29" s="1"/>
  <c r="EF19"/>
  <c r="EF20" s="1"/>
  <c r="EV5"/>
  <c r="EX6" s="1"/>
  <c r="FL5"/>
  <c r="GB22"/>
  <c r="GD23" s="1"/>
  <c r="GR2"/>
  <c r="GT3" s="1"/>
  <c r="HH17"/>
  <c r="HJ18" s="1"/>
  <c r="HX22"/>
  <c r="HZ23" s="1"/>
  <c r="IN26"/>
  <c r="JD28"/>
  <c r="KB26"/>
  <c r="KD27" s="1"/>
  <c r="KR19"/>
  <c r="KZ28"/>
  <c r="LP26"/>
  <c r="LR27" s="1"/>
  <c r="LX28"/>
  <c r="MF30"/>
  <c r="MN32"/>
  <c r="DH2"/>
  <c r="HV14" i="8"/>
  <c r="DE14" i="4"/>
  <c r="IK6"/>
  <c r="IO7" s="1"/>
  <c r="KO14"/>
  <c r="BY3"/>
  <c r="IZ6"/>
  <c r="HE12"/>
  <c r="BF2" i="6"/>
  <c r="BV24"/>
  <c r="BX25" s="1"/>
  <c r="CD5"/>
  <c r="CF6" s="1"/>
  <c r="CL2"/>
  <c r="CN3" s="1"/>
  <c r="CT5"/>
  <c r="CV6" s="1"/>
  <c r="DB5"/>
  <c r="DJ2"/>
  <c r="DL3" s="1"/>
  <c r="DR11"/>
  <c r="DZ36"/>
  <c r="EH22"/>
  <c r="EP28"/>
  <c r="ER29" s="1"/>
  <c r="EX32"/>
  <c r="EZ33" s="1"/>
  <c r="EX7"/>
  <c r="FF11"/>
  <c r="FN22"/>
  <c r="FP23" s="1"/>
  <c r="FV24"/>
  <c r="GD28"/>
  <c r="GF29" s="1"/>
  <c r="GL38"/>
  <c r="GN39" s="1"/>
  <c r="GL2"/>
  <c r="GN3" s="1"/>
  <c r="GT19"/>
  <c r="GT20" s="1"/>
  <c r="HB24"/>
  <c r="HJ30"/>
  <c r="HL31" s="1"/>
  <c r="HR5"/>
  <c r="HZ36"/>
  <c r="IH22"/>
  <c r="IP32"/>
  <c r="IX38"/>
  <c r="IX2"/>
  <c r="JF17"/>
  <c r="JN26"/>
  <c r="JV32"/>
  <c r="KD5"/>
  <c r="KF6" s="1"/>
  <c r="KL30"/>
  <c r="KT19"/>
  <c r="LB26"/>
  <c r="LJ28"/>
  <c r="LJ14"/>
  <c r="LR14"/>
  <c r="LZ24"/>
  <c r="MH38"/>
  <c r="MP32"/>
  <c r="MP14"/>
  <c r="GR5"/>
  <c r="GT6" s="1"/>
  <c r="JR19"/>
  <c r="JR20" s="1"/>
  <c r="CE3" i="4"/>
  <c r="HC3"/>
  <c r="KU12"/>
  <c r="KW13" s="1"/>
  <c r="O8" i="3"/>
  <c r="CQ8"/>
  <c r="GA14" i="8"/>
  <c r="HW14"/>
  <c r="KY8" i="3"/>
  <c r="KW8"/>
  <c r="IT6" i="4"/>
  <c r="ML6"/>
  <c r="IY10"/>
  <c r="MR12"/>
  <c r="MT13" s="1"/>
  <c r="HX7" i="6"/>
  <c r="EF28"/>
  <c r="EH29" s="1"/>
  <c r="BM30"/>
  <c r="CC38"/>
  <c r="CE39" s="1"/>
  <c r="CK26"/>
  <c r="CM27" s="1"/>
  <c r="CS7"/>
  <c r="DA7"/>
  <c r="DQ36"/>
  <c r="DS37" s="1"/>
  <c r="DY36"/>
  <c r="EG38"/>
  <c r="EO38"/>
  <c r="EQ39" s="1"/>
  <c r="EW36"/>
  <c r="FE36"/>
  <c r="FG37" s="1"/>
  <c r="FE5"/>
  <c r="FM5"/>
  <c r="FO6" s="1"/>
  <c r="FU11"/>
  <c r="GC17"/>
  <c r="GE18" s="1"/>
  <c r="GK17"/>
  <c r="GM18" s="1"/>
  <c r="GS24"/>
  <c r="HA32"/>
  <c r="HC33" s="1"/>
  <c r="HI24"/>
  <c r="HK25" s="1"/>
  <c r="HQ26"/>
  <c r="HS27" s="1"/>
  <c r="HY30"/>
  <c r="IA31" s="1"/>
  <c r="IG24"/>
  <c r="IO32"/>
  <c r="IW26"/>
  <c r="JE28"/>
  <c r="JG29" s="1"/>
  <c r="JM30"/>
  <c r="JU30"/>
  <c r="JW31" s="1"/>
  <c r="KC36"/>
  <c r="KE37" s="1"/>
  <c r="KK38"/>
  <c r="KM39" s="1"/>
  <c r="KS38"/>
  <c r="LA36"/>
  <c r="LC37" s="1"/>
  <c r="LI34"/>
  <c r="LK35" s="1"/>
  <c r="LQ36"/>
  <c r="LY30"/>
  <c r="MG36"/>
  <c r="MI37" s="1"/>
  <c r="MO38"/>
  <c r="MQ39" s="1"/>
  <c r="MO5"/>
  <c r="MQ6" s="1"/>
  <c r="LA5"/>
  <c r="AQ5"/>
  <c r="BW38"/>
  <c r="CE19"/>
  <c r="CM22"/>
  <c r="CU22"/>
  <c r="DC38"/>
  <c r="DK7"/>
  <c r="DS17"/>
  <c r="DU18" s="1"/>
  <c r="EA24"/>
  <c r="EC25" s="1"/>
  <c r="EI38"/>
  <c r="EI5"/>
  <c r="EQ32"/>
  <c r="EY19"/>
  <c r="FG22"/>
  <c r="FO38"/>
  <c r="FW38"/>
  <c r="FW11"/>
  <c r="GE7"/>
  <c r="GM34"/>
  <c r="GU24"/>
  <c r="HC26"/>
  <c r="HK36"/>
  <c r="HK2"/>
  <c r="HS38"/>
  <c r="IA19"/>
  <c r="II22"/>
  <c r="IQ26"/>
  <c r="IY36"/>
  <c r="IY5"/>
  <c r="JA6" s="1"/>
  <c r="JG7"/>
  <c r="JO17"/>
  <c r="JW22"/>
  <c r="KE34"/>
  <c r="KE2"/>
  <c r="KM14"/>
  <c r="KU19"/>
  <c r="LC32"/>
  <c r="LK22"/>
  <c r="LS26"/>
  <c r="MA36"/>
  <c r="MA11"/>
  <c r="MI7"/>
  <c r="MQ19"/>
  <c r="MQ20" s="1"/>
  <c r="LC5"/>
  <c r="KC17"/>
  <c r="KE18" s="1"/>
  <c r="CQ14" i="4"/>
  <c r="GI14"/>
  <c r="KA14"/>
  <c r="AR2" i="6"/>
  <c r="AT3" s="1"/>
  <c r="BX7"/>
  <c r="CN38"/>
  <c r="CV38"/>
  <c r="DD2"/>
  <c r="DF3" s="1"/>
  <c r="DL11"/>
  <c r="EB34"/>
  <c r="EJ36"/>
  <c r="ER30"/>
  <c r="EZ19"/>
  <c r="EZ20" s="1"/>
  <c r="FH17"/>
  <c r="FP19"/>
  <c r="FP20" s="1"/>
  <c r="FX19"/>
  <c r="FX20" s="1"/>
  <c r="GF26"/>
  <c r="GH27" s="1"/>
  <c r="GN17"/>
  <c r="GV19"/>
  <c r="HD19"/>
  <c r="HT36"/>
  <c r="IB36"/>
  <c r="IB2"/>
  <c r="ID3" s="1"/>
  <c r="IJ22"/>
  <c r="IR22"/>
  <c r="IZ28"/>
  <c r="JB29" s="1"/>
  <c r="JH26"/>
  <c r="JP22"/>
  <c r="JR23" s="1"/>
  <c r="JX28"/>
  <c r="KF7"/>
  <c r="KN19"/>
  <c r="KN20" s="1"/>
  <c r="KV30"/>
  <c r="KV5"/>
  <c r="LD22"/>
  <c r="LL11"/>
  <c r="LT14"/>
  <c r="MB30"/>
  <c r="MJ14"/>
  <c r="MR32"/>
  <c r="MO7"/>
  <c r="HT28"/>
  <c r="BQ24"/>
  <c r="CO30"/>
  <c r="DE32"/>
  <c r="DM17"/>
  <c r="EC36"/>
  <c r="EK11"/>
  <c r="FA30"/>
  <c r="FI11"/>
  <c r="FY32"/>
  <c r="GG24"/>
  <c r="GO11"/>
  <c r="HE34"/>
  <c r="HM22"/>
  <c r="HU30"/>
  <c r="IC11"/>
  <c r="IS30"/>
  <c r="JA11"/>
  <c r="JQ34"/>
  <c r="JY28"/>
  <c r="KO36"/>
  <c r="KW30"/>
  <c r="LE24"/>
  <c r="LM32"/>
  <c r="MC38"/>
  <c r="MK30"/>
  <c r="MS24"/>
  <c r="IK7"/>
  <c r="MS19"/>
  <c r="KG30"/>
  <c r="BZ30"/>
  <c r="CB31" s="1"/>
  <c r="CP26"/>
  <c r="DF26"/>
  <c r="DH27" s="1"/>
  <c r="DV36"/>
  <c r="ED17"/>
  <c r="EF18" s="1"/>
  <c r="ET32"/>
  <c r="FB17"/>
  <c r="FR36"/>
  <c r="FZ19"/>
  <c r="GH11"/>
  <c r="GP30"/>
  <c r="HF28"/>
  <c r="HN14"/>
  <c r="HV11"/>
  <c r="IL32"/>
  <c r="IT30"/>
  <c r="JB17"/>
  <c r="JJ22"/>
  <c r="JZ36"/>
  <c r="KH30"/>
  <c r="KP11"/>
  <c r="KX11"/>
  <c r="LF5"/>
  <c r="LV32"/>
  <c r="MD28"/>
  <c r="ML14"/>
  <c r="ML15" s="1"/>
  <c r="MT36"/>
  <c r="MC5"/>
  <c r="IC14"/>
  <c r="KG22"/>
  <c r="LV26"/>
  <c r="BS38"/>
  <c r="BU39" s="1"/>
  <c r="CQ36"/>
  <c r="CS37" s="1"/>
  <c r="DG38"/>
  <c r="DO26"/>
  <c r="EE34"/>
  <c r="EG35" s="1"/>
  <c r="EM30"/>
  <c r="EO31" s="1"/>
  <c r="FC38"/>
  <c r="FK19"/>
  <c r="GA34"/>
  <c r="GI14"/>
  <c r="GQ11"/>
  <c r="HG38"/>
  <c r="HI39" s="1"/>
  <c r="HO34"/>
  <c r="HQ35" s="1"/>
  <c r="HW11"/>
  <c r="IE26"/>
  <c r="IM19"/>
  <c r="IM20" s="1"/>
  <c r="JC30"/>
  <c r="JK28"/>
  <c r="JM29" s="1"/>
  <c r="JS11"/>
  <c r="KA11"/>
  <c r="KI24"/>
  <c r="KK25" s="1"/>
  <c r="KY36"/>
  <c r="LG36"/>
  <c r="LI37" s="1"/>
  <c r="LO32"/>
  <c r="LQ33" s="1"/>
  <c r="LW30"/>
  <c r="ME32"/>
  <c r="MG33" s="1"/>
  <c r="MM38"/>
  <c r="MU30"/>
  <c r="DE7"/>
  <c r="KO7"/>
  <c r="FS19"/>
  <c r="FS20" s="1"/>
  <c r="DM24"/>
  <c r="KX26"/>
  <c r="MS32"/>
  <c r="EK5" i="8"/>
  <c r="IS5"/>
  <c r="KG11"/>
  <c r="LM5"/>
  <c r="MS5"/>
  <c r="ID5"/>
  <c r="JJ5"/>
  <c r="KP11"/>
  <c r="EE5"/>
  <c r="JC11"/>
  <c r="LW11"/>
  <c r="DP5"/>
  <c r="DR5"/>
  <c r="GT5"/>
  <c r="IP11"/>
  <c r="KD11"/>
  <c r="LJ5"/>
  <c r="MP5"/>
  <c r="GM5"/>
  <c r="IY11"/>
  <c r="LS5"/>
  <c r="IJ5"/>
  <c r="KN11"/>
  <c r="HH5"/>
  <c r="HA5"/>
  <c r="GR5"/>
  <c r="HL24" i="6"/>
  <c r="HT2"/>
  <c r="HV3" s="1"/>
  <c r="IB11"/>
  <c r="IJ2"/>
  <c r="IL3" s="1"/>
  <c r="IR14"/>
  <c r="IZ38"/>
  <c r="JH36"/>
  <c r="JP30"/>
  <c r="JR31" s="1"/>
  <c r="JX7"/>
  <c r="KF30"/>
  <c r="KN38"/>
  <c r="KV38"/>
  <c r="KV11"/>
  <c r="LD28"/>
  <c r="LL24"/>
  <c r="LN25" s="1"/>
  <c r="LT34"/>
  <c r="MB2"/>
  <c r="MD3" s="1"/>
  <c r="MJ22"/>
  <c r="MR24"/>
  <c r="JU7"/>
  <c r="EJ26"/>
  <c r="BQ32"/>
  <c r="CO32"/>
  <c r="DE36"/>
  <c r="DM11"/>
  <c r="EC38"/>
  <c r="EK19"/>
  <c r="EK20" s="1"/>
  <c r="FA36"/>
  <c r="FI28"/>
  <c r="FY36"/>
  <c r="GG30"/>
  <c r="GO26"/>
  <c r="GW22"/>
  <c r="HM19"/>
  <c r="HU24"/>
  <c r="IC26"/>
  <c r="IS34"/>
  <c r="JA26"/>
  <c r="JI14"/>
  <c r="JY32"/>
  <c r="KO34"/>
  <c r="KW38"/>
  <c r="LE28"/>
  <c r="LM11"/>
  <c r="MC34"/>
  <c r="MK7"/>
  <c r="MS7"/>
  <c r="HO7"/>
  <c r="GO19"/>
  <c r="GO20" s="1"/>
  <c r="EU30"/>
  <c r="EW31" s="1"/>
  <c r="BZ38"/>
  <c r="CP22"/>
  <c r="CR23" s="1"/>
  <c r="DF32"/>
  <c r="DN30"/>
  <c r="ED34"/>
  <c r="EL26"/>
  <c r="EN27" s="1"/>
  <c r="FB22"/>
  <c r="FJ19"/>
  <c r="FJ20" s="1"/>
  <c r="FZ30"/>
  <c r="GH24"/>
  <c r="GP24"/>
  <c r="GR25" s="1"/>
  <c r="HF36"/>
  <c r="HN36"/>
  <c r="HV30"/>
  <c r="IL36"/>
  <c r="IT32"/>
  <c r="JB14"/>
  <c r="JJ34"/>
  <c r="JZ32"/>
  <c r="KH36"/>
  <c r="KP26"/>
  <c r="KX22"/>
  <c r="LF11"/>
  <c r="LN5"/>
  <c r="MD36"/>
  <c r="ML36"/>
  <c r="MT32"/>
  <c r="KW5"/>
  <c r="HE14"/>
  <c r="JI22"/>
  <c r="KW26"/>
  <c r="BS36"/>
  <c r="BU37" s="1"/>
  <c r="CI30"/>
  <c r="CK31" s="1"/>
  <c r="CY22"/>
  <c r="DO17"/>
  <c r="DQ18" s="1"/>
  <c r="EE36"/>
  <c r="EM11"/>
  <c r="FC34"/>
  <c r="FK11"/>
  <c r="GA38"/>
  <c r="GC39" s="1"/>
  <c r="GI30"/>
  <c r="GK31" s="1"/>
  <c r="GQ26"/>
  <c r="GS27" s="1"/>
  <c r="HG32"/>
  <c r="HI33" s="1"/>
  <c r="HO36"/>
  <c r="HQ37" s="1"/>
  <c r="HW14"/>
  <c r="IE24"/>
  <c r="IM26"/>
  <c r="JC36"/>
  <c r="JK38"/>
  <c r="JM39" s="1"/>
  <c r="JS14"/>
  <c r="KA17"/>
  <c r="KI22"/>
  <c r="KK23" s="1"/>
  <c r="KQ17"/>
  <c r="KS18" s="1"/>
  <c r="KY26"/>
  <c r="LG26"/>
  <c r="LI27" s="1"/>
  <c r="LW32"/>
  <c r="LY33" s="1"/>
  <c r="LW24"/>
  <c r="LY25" s="1"/>
  <c r="MM34"/>
  <c r="MO35" s="1"/>
  <c r="MU32"/>
  <c r="CI7"/>
  <c r="JS7"/>
  <c r="EU19"/>
  <c r="EU20" s="1"/>
  <c r="CG24"/>
  <c r="IU26"/>
  <c r="KG32"/>
  <c r="DM5" i="8"/>
  <c r="JY5"/>
  <c r="GH5"/>
  <c r="KP5"/>
  <c r="LV5"/>
  <c r="DO5"/>
  <c r="GY5"/>
  <c r="KI11"/>
  <c r="LO5"/>
  <c r="MM5"/>
  <c r="DJ5"/>
  <c r="LJ11"/>
  <c r="MP11"/>
  <c r="IQ11"/>
  <c r="KU11"/>
  <c r="HC5"/>
  <c r="IJ11"/>
  <c r="KF11"/>
  <c r="MB11"/>
  <c r="GZ5"/>
  <c r="JD11"/>
  <c r="KR11"/>
  <c r="MN11"/>
  <c r="IO11"/>
  <c r="KC11"/>
  <c r="LQ11"/>
  <c r="MO5"/>
  <c r="HL11" i="6"/>
  <c r="HT11"/>
  <c r="IB26"/>
  <c r="IJ28"/>
  <c r="IR24"/>
  <c r="IZ7"/>
  <c r="JH7"/>
  <c r="JP32"/>
  <c r="JX30"/>
  <c r="KF17"/>
  <c r="KH18" s="1"/>
  <c r="KN30"/>
  <c r="KN24"/>
  <c r="KV2"/>
  <c r="LD2"/>
  <c r="LF3" s="1"/>
  <c r="LL7"/>
  <c r="LT7"/>
  <c r="MB28"/>
  <c r="MJ30"/>
  <c r="MR7"/>
  <c r="FU7"/>
  <c r="LD24"/>
  <c r="BQ30"/>
  <c r="CO38"/>
  <c r="CW19"/>
  <c r="CW20" s="1"/>
  <c r="DM22"/>
  <c r="EC34"/>
  <c r="EK28"/>
  <c r="FA38"/>
  <c r="FI24"/>
  <c r="FY34"/>
  <c r="GG36"/>
  <c r="GO17"/>
  <c r="GW26"/>
  <c r="GY27" s="1"/>
  <c r="HM30"/>
  <c r="HU32"/>
  <c r="IC17"/>
  <c r="IK26"/>
  <c r="JA17"/>
  <c r="JI11"/>
  <c r="JY19"/>
  <c r="JY20" s="1"/>
  <c r="KG11"/>
  <c r="KW36"/>
  <c r="LE36"/>
  <c r="LM26"/>
  <c r="LU11"/>
  <c r="MK19"/>
  <c r="MK20" s="1"/>
  <c r="MS28"/>
  <c r="HE7"/>
  <c r="FQ19"/>
  <c r="FQ20" s="1"/>
  <c r="MK28"/>
  <c r="BZ36"/>
  <c r="CP30"/>
  <c r="DF38"/>
  <c r="DH39" s="1"/>
  <c r="DN24"/>
  <c r="ED36"/>
  <c r="EL22"/>
  <c r="FB30"/>
  <c r="FJ11"/>
  <c r="FZ28"/>
  <c r="GH14"/>
  <c r="GP28"/>
  <c r="HF32"/>
  <c r="HN30"/>
  <c r="HV24"/>
  <c r="HX25" s="1"/>
  <c r="ID24"/>
  <c r="IT36"/>
  <c r="JB36"/>
  <c r="JJ11"/>
  <c r="JZ34"/>
  <c r="KH32"/>
  <c r="KP14"/>
  <c r="KX19"/>
  <c r="KX20" s="1"/>
  <c r="LF24"/>
  <c r="LN11"/>
  <c r="MD32"/>
  <c r="ML32"/>
  <c r="MT34"/>
  <c r="MU7"/>
  <c r="DE22"/>
  <c r="IT26"/>
  <c r="IV27" s="1"/>
  <c r="BK24"/>
  <c r="BM25" s="1"/>
  <c r="CI28"/>
  <c r="CK29" s="1"/>
  <c r="CY19"/>
  <c r="DO11"/>
  <c r="EE32"/>
  <c r="EG33" s="1"/>
  <c r="EM19"/>
  <c r="EM20" s="1"/>
  <c r="FC32"/>
  <c r="FE33" s="1"/>
  <c r="FK28"/>
  <c r="FM29" s="1"/>
  <c r="GA32"/>
  <c r="GC33" s="1"/>
  <c r="GI38"/>
  <c r="GK39" s="1"/>
  <c r="GQ30"/>
  <c r="GS31" s="1"/>
  <c r="GY34"/>
  <c r="HA35" s="1"/>
  <c r="HO38"/>
  <c r="HW36"/>
  <c r="HY37" s="1"/>
  <c r="IE36"/>
  <c r="IG37" s="1"/>
  <c r="IM17"/>
  <c r="IO18" s="1"/>
  <c r="JC32"/>
  <c r="JE33" s="1"/>
  <c r="JK14"/>
  <c r="JS28"/>
  <c r="KA28"/>
  <c r="KC29" s="1"/>
  <c r="KI19"/>
  <c r="KI20" s="1"/>
  <c r="KQ24"/>
  <c r="KS25" s="1"/>
  <c r="KY5"/>
  <c r="LA6" s="1"/>
  <c r="LG19"/>
  <c r="LO19"/>
  <c r="LO20" s="1"/>
  <c r="LW17"/>
  <c r="LY18" s="1"/>
  <c r="MM30"/>
  <c r="MO31" s="1"/>
  <c r="MU34"/>
  <c r="BY7"/>
  <c r="JI7"/>
  <c r="EC19"/>
  <c r="EC20" s="1"/>
  <c r="MD22"/>
  <c r="MF23" s="1"/>
  <c r="HV26"/>
  <c r="HX27" s="1"/>
  <c r="HM32"/>
  <c r="GW5" i="8"/>
  <c r="IS11"/>
  <c r="LM11"/>
  <c r="MS11"/>
  <c r="ID11"/>
  <c r="JJ11"/>
  <c r="LV11"/>
  <c r="DG5"/>
  <c r="IM5"/>
  <c r="KA5"/>
  <c r="GI5"/>
  <c r="MQ5"/>
  <c r="GL5"/>
  <c r="IH5"/>
  <c r="JV5"/>
  <c r="LB5"/>
  <c r="KM5"/>
  <c r="MQ11"/>
  <c r="JX5"/>
  <c r="IV5"/>
  <c r="KJ5"/>
  <c r="GS5"/>
  <c r="JU11"/>
  <c r="HL32" i="6"/>
  <c r="HT22"/>
  <c r="HV23" s="1"/>
  <c r="IB7"/>
  <c r="IJ32"/>
  <c r="IR7"/>
  <c r="IZ14"/>
  <c r="JH24"/>
  <c r="JP7"/>
  <c r="JX17"/>
  <c r="KF19"/>
  <c r="KN32"/>
  <c r="KN34"/>
  <c r="KV22"/>
  <c r="LD30"/>
  <c r="LL14"/>
  <c r="LT24"/>
  <c r="MB7"/>
  <c r="MJ7"/>
  <c r="MR28"/>
  <c r="MO2"/>
  <c r="MQ3" s="1"/>
  <c r="LD5"/>
  <c r="LT22"/>
  <c r="BQ36"/>
  <c r="CG32"/>
  <c r="CW28"/>
  <c r="DM19"/>
  <c r="DM20" s="1"/>
  <c r="DU22"/>
  <c r="DW23" s="1"/>
  <c r="EK24"/>
  <c r="FA34"/>
  <c r="FI32"/>
  <c r="FQ11"/>
  <c r="GG38"/>
  <c r="GO14"/>
  <c r="GW36"/>
  <c r="GY37" s="1"/>
  <c r="HM38"/>
  <c r="HU38"/>
  <c r="IC32"/>
  <c r="IK11"/>
  <c r="JA14"/>
  <c r="JI19"/>
  <c r="JY30"/>
  <c r="KG24"/>
  <c r="KW34"/>
  <c r="LE38"/>
  <c r="LM30"/>
  <c r="LU19"/>
  <c r="LU20" s="1"/>
  <c r="MK38"/>
  <c r="MS30"/>
  <c r="FY7"/>
  <c r="ES19"/>
  <c r="ES20" s="1"/>
  <c r="EM28"/>
  <c r="BZ32"/>
  <c r="CP36"/>
  <c r="DF36"/>
  <c r="DN17"/>
  <c r="ED38"/>
  <c r="EL30"/>
  <c r="FB36"/>
  <c r="FD37" s="1"/>
  <c r="FJ28"/>
  <c r="FL29" s="1"/>
  <c r="FZ34"/>
  <c r="GB35" s="1"/>
  <c r="GH30"/>
  <c r="GP11"/>
  <c r="GX28"/>
  <c r="GZ29" s="1"/>
  <c r="HN32"/>
  <c r="HV14"/>
  <c r="ID11"/>
  <c r="IL17"/>
  <c r="IN18" s="1"/>
  <c r="JB38"/>
  <c r="JJ19"/>
  <c r="JJ20" s="1"/>
  <c r="JZ38"/>
  <c r="KH34"/>
  <c r="KP32"/>
  <c r="KX14"/>
  <c r="LF28"/>
  <c r="LN26"/>
  <c r="LV30"/>
  <c r="LX31" s="1"/>
  <c r="ML34"/>
  <c r="MT38"/>
  <c r="LV7"/>
  <c r="HN19"/>
  <c r="HU26"/>
  <c r="BK30"/>
  <c r="BM31" s="1"/>
  <c r="CI24"/>
  <c r="CK25" s="1"/>
  <c r="CY32"/>
  <c r="DA33" s="1"/>
  <c r="DO22"/>
  <c r="DQ23" s="1"/>
  <c r="DW19"/>
  <c r="DW20" s="1"/>
  <c r="EM36"/>
  <c r="EO37" s="1"/>
  <c r="EU28"/>
  <c r="EW29" s="1"/>
  <c r="FK30"/>
  <c r="GA36"/>
  <c r="GI32"/>
  <c r="GK33" s="1"/>
  <c r="GQ14"/>
  <c r="GY30"/>
  <c r="HA31" s="1"/>
  <c r="HO30"/>
  <c r="HQ31" s="1"/>
  <c r="HW30"/>
  <c r="IE11"/>
  <c r="IM11"/>
  <c r="IU19"/>
  <c r="IU20" s="1"/>
  <c r="JK36"/>
  <c r="JS38"/>
  <c r="JU39" s="1"/>
  <c r="KA34"/>
  <c r="KC35" s="1"/>
  <c r="KI11"/>
  <c r="KQ5"/>
  <c r="KS6" s="1"/>
  <c r="KY17"/>
  <c r="LA18" s="1"/>
  <c r="LG5"/>
  <c r="LI6" s="1"/>
  <c r="LO28"/>
  <c r="LQ29" s="1"/>
  <c r="LW28"/>
  <c r="LY29" s="1"/>
  <c r="MM32"/>
  <c r="MO33" s="1"/>
  <c r="MU38"/>
  <c r="IM7"/>
  <c r="DE19"/>
  <c r="DE20" s="1"/>
  <c r="LF22"/>
  <c r="LH23" s="1"/>
  <c r="FS26"/>
  <c r="FU27" s="1"/>
  <c r="GW30"/>
  <c r="HT5" i="8"/>
  <c r="GO5"/>
  <c r="IK11"/>
  <c r="JY11"/>
  <c r="MK5"/>
  <c r="FZ5"/>
  <c r="HV5"/>
  <c r="JB5"/>
  <c r="KH5"/>
  <c r="LN5"/>
  <c r="MT5"/>
  <c r="GQ5"/>
  <c r="LG11"/>
  <c r="MU5"/>
  <c r="GD5"/>
  <c r="IH11"/>
  <c r="JV11"/>
  <c r="MH11"/>
  <c r="FW5"/>
  <c r="IA5"/>
  <c r="MI5"/>
  <c r="IB11"/>
  <c r="JX11"/>
  <c r="LT11"/>
  <c r="KJ11"/>
  <c r="MF11"/>
  <c r="IG5"/>
  <c r="LI5"/>
  <c r="MO11"/>
  <c r="HT26" i="6"/>
  <c r="IB14"/>
  <c r="IJ7"/>
  <c r="IR28"/>
  <c r="IZ22"/>
  <c r="JH30"/>
  <c r="JP26"/>
  <c r="JX19"/>
  <c r="JX20" s="1"/>
  <c r="KF38"/>
  <c r="KN36"/>
  <c r="KN2"/>
  <c r="KP3" s="1"/>
  <c r="KV36"/>
  <c r="LD7"/>
  <c r="LL22"/>
  <c r="LT28"/>
  <c r="MB26"/>
  <c r="MJ17"/>
  <c r="MR30"/>
  <c r="KC2"/>
  <c r="KE3" s="1"/>
  <c r="IB5"/>
  <c r="ID6" s="1"/>
  <c r="HK14"/>
  <c r="GM32"/>
  <c r="CG36"/>
  <c r="CW32"/>
  <c r="DM28"/>
  <c r="DU26"/>
  <c r="DW27" s="1"/>
  <c r="EK36"/>
  <c r="ES24"/>
  <c r="FI38"/>
  <c r="FQ26"/>
  <c r="GG34"/>
  <c r="GO22"/>
  <c r="GQ23" s="1"/>
  <c r="GW11"/>
  <c r="HM34"/>
  <c r="HU36"/>
  <c r="IC38"/>
  <c r="IK14"/>
  <c r="JA22"/>
  <c r="JC23" s="1"/>
  <c r="JI24"/>
  <c r="JK25" s="1"/>
  <c r="JY36"/>
  <c r="KG38"/>
  <c r="KO24"/>
  <c r="LE30"/>
  <c r="LM17"/>
  <c r="LU7"/>
  <c r="MK34"/>
  <c r="MS38"/>
  <c r="FC7"/>
  <c r="DU19"/>
  <c r="DU20" s="1"/>
  <c r="LU26"/>
  <c r="BR38"/>
  <c r="BT39" s="1"/>
  <c r="CP32"/>
  <c r="CR33" s="1"/>
  <c r="CX22"/>
  <c r="DN11"/>
  <c r="ED32"/>
  <c r="EF33" s="1"/>
  <c r="EL38"/>
  <c r="FB32"/>
  <c r="FJ24"/>
  <c r="FL25" s="1"/>
  <c r="FZ38"/>
  <c r="GH38"/>
  <c r="GP26"/>
  <c r="GR27" s="1"/>
  <c r="GX30"/>
  <c r="HN34"/>
  <c r="HP35" s="1"/>
  <c r="HV36"/>
  <c r="ID26"/>
  <c r="IL11"/>
  <c r="JB30"/>
  <c r="JJ28"/>
  <c r="JR24"/>
  <c r="KH38"/>
  <c r="KP34"/>
  <c r="KX28"/>
  <c r="LF14"/>
  <c r="LN17"/>
  <c r="LV5"/>
  <c r="ML38"/>
  <c r="MN39" s="1"/>
  <c r="ML19"/>
  <c r="ML20" s="1"/>
  <c r="KX7"/>
  <c r="GP19"/>
  <c r="GP20" s="1"/>
  <c r="DM26"/>
  <c r="BK32"/>
  <c r="BM33" s="1"/>
  <c r="CI36"/>
  <c r="CK37" s="1"/>
  <c r="CY28"/>
  <c r="DA29" s="1"/>
  <c r="DO38"/>
  <c r="DQ39" s="1"/>
  <c r="DW28"/>
  <c r="DY29" s="1"/>
  <c r="EM38"/>
  <c r="EU24"/>
  <c r="EW25" s="1"/>
  <c r="FK36"/>
  <c r="FM37" s="1"/>
  <c r="FS28"/>
  <c r="FU29" s="1"/>
  <c r="GI36"/>
  <c r="GK37" s="1"/>
  <c r="GQ38"/>
  <c r="GY17"/>
  <c r="HO32"/>
  <c r="HQ33" s="1"/>
  <c r="HW32"/>
  <c r="HY33" s="1"/>
  <c r="IE14"/>
  <c r="IM22"/>
  <c r="IO23" s="1"/>
  <c r="IU11"/>
  <c r="JK30"/>
  <c r="JM31" s="1"/>
  <c r="JS34"/>
  <c r="JU35" s="1"/>
  <c r="KA14"/>
  <c r="KI14"/>
  <c r="KQ28"/>
  <c r="KS29" s="1"/>
  <c r="KY11"/>
  <c r="LG11"/>
  <c r="LO38"/>
  <c r="LQ39" s="1"/>
  <c r="LW5"/>
  <c r="LY6" s="1"/>
  <c r="ME17"/>
  <c r="MG18" s="1"/>
  <c r="MM22"/>
  <c r="MO23" s="1"/>
  <c r="IC7"/>
  <c r="CG19"/>
  <c r="KH22"/>
  <c r="ET26"/>
  <c r="EV27" s="1"/>
  <c r="FI30"/>
  <c r="ER5" i="8"/>
  <c r="IK5"/>
  <c r="LE11"/>
  <c r="FR5"/>
  <c r="JB11"/>
  <c r="IM11"/>
  <c r="KA11"/>
  <c r="LG5"/>
  <c r="JN11"/>
  <c r="LB11"/>
  <c r="MH5"/>
  <c r="FO5"/>
  <c r="KM11"/>
  <c r="HL5"/>
  <c r="LL5"/>
  <c r="GJ5"/>
  <c r="IV11"/>
  <c r="LX5"/>
  <c r="GK5"/>
  <c r="IG11"/>
  <c r="JU5"/>
  <c r="LI11"/>
  <c r="HL2" i="6"/>
  <c r="HN3" s="1"/>
  <c r="HT24"/>
  <c r="IB22"/>
  <c r="IJ24"/>
  <c r="IL25" s="1"/>
  <c r="IR26"/>
  <c r="IZ32"/>
  <c r="JH28"/>
  <c r="JP17"/>
  <c r="JX32"/>
  <c r="JZ33" s="1"/>
  <c r="KF34"/>
  <c r="KF22"/>
  <c r="KN5"/>
  <c r="KV26"/>
  <c r="KX27" s="1"/>
  <c r="LD26"/>
  <c r="LF27" s="1"/>
  <c r="LL28"/>
  <c r="LT30"/>
  <c r="MB36"/>
  <c r="MJ19"/>
  <c r="MJ20" s="1"/>
  <c r="MR17"/>
  <c r="MT18" s="1"/>
  <c r="HQ2"/>
  <c r="HS3" s="1"/>
  <c r="FP5"/>
  <c r="FR6" s="1"/>
  <c r="LT11"/>
  <c r="DI32"/>
  <c r="DK33" s="1"/>
  <c r="CG30"/>
  <c r="CW24"/>
  <c r="DM30"/>
  <c r="DO31" s="1"/>
  <c r="DU11"/>
  <c r="EK34"/>
  <c r="ES11"/>
  <c r="FI36"/>
  <c r="FQ17"/>
  <c r="FS18" s="1"/>
  <c r="FY38"/>
  <c r="GO30"/>
  <c r="GW19"/>
  <c r="GW20" s="1"/>
  <c r="HE11"/>
  <c r="HU34"/>
  <c r="IC28"/>
  <c r="IK22"/>
  <c r="JA36"/>
  <c r="JI30"/>
  <c r="JY38"/>
  <c r="KG36"/>
  <c r="KO30"/>
  <c r="LE34"/>
  <c r="LM7"/>
  <c r="LU24"/>
  <c r="MC24"/>
  <c r="MS36"/>
  <c r="ES7"/>
  <c r="LO17"/>
  <c r="LQ18" s="1"/>
  <c r="IS26"/>
  <c r="BR36"/>
  <c r="CP38"/>
  <c r="CX26"/>
  <c r="CZ27" s="1"/>
  <c r="DN22"/>
  <c r="DV34"/>
  <c r="EL11"/>
  <c r="FB34"/>
  <c r="FJ36"/>
  <c r="FZ32"/>
  <c r="GH34"/>
  <c r="GP17"/>
  <c r="GR18" s="1"/>
  <c r="GX22"/>
  <c r="HN38"/>
  <c r="HV32"/>
  <c r="ID28"/>
  <c r="IF29" s="1"/>
  <c r="IL22"/>
  <c r="JB34"/>
  <c r="JJ38"/>
  <c r="JL39" s="1"/>
  <c r="JR36"/>
  <c r="JZ30"/>
  <c r="KP38"/>
  <c r="KX30"/>
  <c r="LF34"/>
  <c r="LN14"/>
  <c r="LV22"/>
  <c r="MD26"/>
  <c r="MF27" s="1"/>
  <c r="ML5"/>
  <c r="MT28"/>
  <c r="JR7"/>
  <c r="FR19"/>
  <c r="FR20" s="1"/>
  <c r="MU24"/>
  <c r="BK36"/>
  <c r="CI32"/>
  <c r="CK33" s="1"/>
  <c r="CY30"/>
  <c r="DO32"/>
  <c r="DQ33" s="1"/>
  <c r="DW11"/>
  <c r="EM34"/>
  <c r="EO35" s="1"/>
  <c r="EU11"/>
  <c r="FK32"/>
  <c r="FM33" s="1"/>
  <c r="FS24"/>
  <c r="FU25" s="1"/>
  <c r="GA30"/>
  <c r="GC31" s="1"/>
  <c r="GQ34"/>
  <c r="GS35" s="1"/>
  <c r="GY22"/>
  <c r="HA23" s="1"/>
  <c r="HG24"/>
  <c r="HI25" s="1"/>
  <c r="HW34"/>
  <c r="HY35" s="1"/>
  <c r="IE30"/>
  <c r="IG31" s="1"/>
  <c r="IM14"/>
  <c r="IU24"/>
  <c r="IW25" s="1"/>
  <c r="JK32"/>
  <c r="JM33" s="1"/>
  <c r="JS30"/>
  <c r="JU31" s="1"/>
  <c r="KA38"/>
  <c r="KC39" s="1"/>
  <c r="KI36"/>
  <c r="KK37" s="1"/>
  <c r="KQ11"/>
  <c r="KY22"/>
  <c r="LA23" s="1"/>
  <c r="LG24"/>
  <c r="LO5"/>
  <c r="LQ6" s="1"/>
  <c r="LW22"/>
  <c r="LY23" s="1"/>
  <c r="ME5"/>
  <c r="MM5"/>
  <c r="MO6" s="1"/>
  <c r="MU26"/>
  <c r="HG7"/>
  <c r="ID17"/>
  <c r="IF18" s="1"/>
  <c r="ED22"/>
  <c r="EF23" s="1"/>
  <c r="DN26"/>
  <c r="CH30"/>
  <c r="CJ31" s="1"/>
  <c r="GG5" i="8"/>
  <c r="IC5"/>
  <c r="JQ11"/>
  <c r="KW5"/>
  <c r="MK11"/>
  <c r="FJ5"/>
  <c r="HN5"/>
  <c r="KH11"/>
  <c r="LN11"/>
  <c r="MT11"/>
  <c r="IE5"/>
  <c r="JS5"/>
  <c r="MU11"/>
  <c r="EG5"/>
  <c r="FV5"/>
  <c r="HZ5"/>
  <c r="LZ5"/>
  <c r="EY5"/>
  <c r="IA11"/>
  <c r="JW5"/>
  <c r="MI11"/>
  <c r="JP11"/>
  <c r="LX11"/>
  <c r="GC5"/>
  <c r="HY5"/>
  <c r="JM5"/>
  <c r="LA5"/>
  <c r="MG11"/>
  <c r="HL14" i="6"/>
  <c r="HT32"/>
  <c r="IB28"/>
  <c r="IJ36"/>
  <c r="IR30"/>
  <c r="IT31" s="1"/>
  <c r="IZ36"/>
  <c r="JH17"/>
  <c r="JJ18" s="1"/>
  <c r="JP19"/>
  <c r="JX38"/>
  <c r="KF36"/>
  <c r="KF28"/>
  <c r="KN26"/>
  <c r="KV34"/>
  <c r="LD34"/>
  <c r="LL34"/>
  <c r="LT17"/>
  <c r="LV18" s="1"/>
  <c r="MB17"/>
  <c r="MD18" s="1"/>
  <c r="MJ32"/>
  <c r="MR19"/>
  <c r="MR20" s="1"/>
  <c r="FE2"/>
  <c r="FG3" s="1"/>
  <c r="DD5"/>
  <c r="DF6" s="1"/>
  <c r="LA11"/>
  <c r="MA30"/>
  <c r="CG38"/>
  <c r="CW38"/>
  <c r="DM32"/>
  <c r="DU24"/>
  <c r="EC28"/>
  <c r="EE29" s="1"/>
  <c r="ES26"/>
  <c r="FI34"/>
  <c r="FQ28"/>
  <c r="FY24"/>
  <c r="GA25" s="1"/>
  <c r="GO38"/>
  <c r="GW32"/>
  <c r="HE26"/>
  <c r="HG27" s="1"/>
  <c r="HM28"/>
  <c r="IC30"/>
  <c r="IE31" s="1"/>
  <c r="IK19"/>
  <c r="IK20" s="1"/>
  <c r="JA38"/>
  <c r="JI28"/>
  <c r="JY34"/>
  <c r="KG34"/>
  <c r="KO38"/>
  <c r="KW11"/>
  <c r="LM14"/>
  <c r="LU28"/>
  <c r="MC11"/>
  <c r="MS34"/>
  <c r="MU35" s="1"/>
  <c r="DW7"/>
  <c r="JR17"/>
  <c r="HM26"/>
  <c r="BR32"/>
  <c r="BT33" s="1"/>
  <c r="CH24"/>
  <c r="CX19"/>
  <c r="CX20" s="1"/>
  <c r="DN19"/>
  <c r="DN20" s="1"/>
  <c r="DV28"/>
  <c r="EL19"/>
  <c r="EL20" s="1"/>
  <c r="FB38"/>
  <c r="FJ32"/>
  <c r="FZ36"/>
  <c r="GB37" s="1"/>
  <c r="GH32"/>
  <c r="GP14"/>
  <c r="GX11"/>
  <c r="HF24"/>
  <c r="HV34"/>
  <c r="ID14"/>
  <c r="IL19"/>
  <c r="IL20" s="1"/>
  <c r="JB32"/>
  <c r="JD33" s="1"/>
  <c r="JJ14"/>
  <c r="JR11"/>
  <c r="JZ26"/>
  <c r="KP36"/>
  <c r="KX38"/>
  <c r="LF30"/>
  <c r="LN34"/>
  <c r="LV36"/>
  <c r="MD5"/>
  <c r="ML26"/>
  <c r="MT5"/>
  <c r="IL7"/>
  <c r="ET19"/>
  <c r="ET20" s="1"/>
  <c r="KP24"/>
  <c r="KR25" s="1"/>
  <c r="EK38"/>
  <c r="CI38"/>
  <c r="CK39" s="1"/>
  <c r="CY36"/>
  <c r="DA37" s="1"/>
  <c r="DO36"/>
  <c r="DQ37" s="1"/>
  <c r="DW24"/>
  <c r="EM32"/>
  <c r="EO33" s="1"/>
  <c r="EU34"/>
  <c r="EW35" s="1"/>
  <c r="FK34"/>
  <c r="FM35" s="1"/>
  <c r="FS30"/>
  <c r="FU31" s="1"/>
  <c r="GA26"/>
  <c r="GC27" s="1"/>
  <c r="GQ36"/>
  <c r="GS37" s="1"/>
  <c r="GY11"/>
  <c r="HG34"/>
  <c r="HI35" s="1"/>
  <c r="HW38"/>
  <c r="HY39" s="1"/>
  <c r="IE32"/>
  <c r="IG33" s="1"/>
  <c r="IM28"/>
  <c r="IO29" s="1"/>
  <c r="IU28"/>
  <c r="JC17"/>
  <c r="JE18" s="1"/>
  <c r="JS32"/>
  <c r="JU33" s="1"/>
  <c r="KA36"/>
  <c r="KC37" s="1"/>
  <c r="KI30"/>
  <c r="KK31" s="1"/>
  <c r="KQ14"/>
  <c r="KY14"/>
  <c r="LG28"/>
  <c r="LI29" s="1"/>
  <c r="LO11"/>
  <c r="LW36"/>
  <c r="LY37" s="1"/>
  <c r="ME24"/>
  <c r="MG25" s="1"/>
  <c r="MM26"/>
  <c r="MO27" s="1"/>
  <c r="MU22"/>
  <c r="GW7"/>
  <c r="HF17"/>
  <c r="HH18" s="1"/>
  <c r="DF22"/>
  <c r="DH23" s="1"/>
  <c r="LV24"/>
  <c r="LX25" s="1"/>
  <c r="LN28"/>
  <c r="LP29" s="1"/>
  <c r="KW11" i="8"/>
  <c r="MC5"/>
  <c r="FB5"/>
  <c r="IT5"/>
  <c r="JZ5"/>
  <c r="LF5"/>
  <c r="ML5"/>
  <c r="GA5"/>
  <c r="IE11"/>
  <c r="KY5"/>
  <c r="DY5"/>
  <c r="FN5"/>
  <c r="HZ11"/>
  <c r="JN5"/>
  <c r="KT5"/>
  <c r="EI5"/>
  <c r="JW11"/>
  <c r="MA5"/>
  <c r="GN5"/>
  <c r="LL11"/>
  <c r="IN11"/>
  <c r="KB11"/>
  <c r="JM11"/>
  <c r="MG5"/>
  <c r="HL38" i="6"/>
  <c r="HT7"/>
  <c r="IB17"/>
  <c r="IJ17"/>
  <c r="IL18" s="1"/>
  <c r="IR36"/>
  <c r="IZ17"/>
  <c r="JB18" s="1"/>
  <c r="JH19"/>
  <c r="JH20" s="1"/>
  <c r="JP36"/>
  <c r="JX34"/>
  <c r="JX2"/>
  <c r="JZ3" s="1"/>
  <c r="KF2"/>
  <c r="KN7"/>
  <c r="KV7"/>
  <c r="LD38"/>
  <c r="LL17"/>
  <c r="LT19"/>
  <c r="LT20" s="1"/>
  <c r="MB19"/>
  <c r="MB20" s="1"/>
  <c r="MJ38"/>
  <c r="MR38"/>
  <c r="CS2"/>
  <c r="AR5"/>
  <c r="AT6" s="1"/>
  <c r="IZ11"/>
  <c r="JE30"/>
  <c r="JG31" s="1"/>
  <c r="BY19"/>
  <c r="CW36"/>
  <c r="DM38"/>
  <c r="DU32"/>
  <c r="EC11"/>
  <c r="ES30"/>
  <c r="EU31" s="1"/>
  <c r="FA11"/>
  <c r="FQ38"/>
  <c r="FY11"/>
  <c r="GO36"/>
  <c r="GW24"/>
  <c r="HE28"/>
  <c r="HM36"/>
  <c r="HO37" s="1"/>
  <c r="IC36"/>
  <c r="IK28"/>
  <c r="JA34"/>
  <c r="JI32"/>
  <c r="JQ11"/>
  <c r="JY26"/>
  <c r="KO11"/>
  <c r="KW14"/>
  <c r="LM22"/>
  <c r="LO23" s="1"/>
  <c r="LU30"/>
  <c r="MC7"/>
  <c r="MK36"/>
  <c r="DM7"/>
  <c r="GW14"/>
  <c r="FK26"/>
  <c r="FM27" s="1"/>
  <c r="BJ32"/>
  <c r="BL33" s="1"/>
  <c r="CH38"/>
  <c r="CX28"/>
  <c r="DN38"/>
  <c r="DV11"/>
  <c r="EL36"/>
  <c r="ET36"/>
  <c r="FJ34"/>
  <c r="FR11"/>
  <c r="GH36"/>
  <c r="GJ37" s="1"/>
  <c r="GP38"/>
  <c r="GX19"/>
  <c r="GX20" s="1"/>
  <c r="HF34"/>
  <c r="HV38"/>
  <c r="ID32"/>
  <c r="IL14"/>
  <c r="IT11"/>
  <c r="JJ30"/>
  <c r="JR14"/>
  <c r="JZ11"/>
  <c r="KH5"/>
  <c r="KJ6" s="1"/>
  <c r="KX32"/>
  <c r="LF32"/>
  <c r="LN38"/>
  <c r="LV11"/>
  <c r="MD24"/>
  <c r="ML28"/>
  <c r="MT19"/>
  <c r="MT20" s="1"/>
  <c r="HF7"/>
  <c r="DV19"/>
  <c r="DV20" s="1"/>
  <c r="HN24"/>
  <c r="MK32"/>
  <c r="CA19"/>
  <c r="CY38"/>
  <c r="DA39" s="1"/>
  <c r="DG32"/>
  <c r="DW30"/>
  <c r="DY31" s="1"/>
  <c r="EE24"/>
  <c r="EG25" s="1"/>
  <c r="EU38"/>
  <c r="EW39" s="1"/>
  <c r="FK38"/>
  <c r="FS11"/>
  <c r="GA17"/>
  <c r="GC18" s="1"/>
  <c r="GQ32"/>
  <c r="GS33" s="1"/>
  <c r="GY19"/>
  <c r="GY20" s="1"/>
  <c r="HG11"/>
  <c r="HO26"/>
  <c r="HQ27" s="1"/>
  <c r="IE34"/>
  <c r="IG35" s="1"/>
  <c r="IM30"/>
  <c r="IO31" s="1"/>
  <c r="IU34"/>
  <c r="IW35" s="1"/>
  <c r="JC11"/>
  <c r="JK17"/>
  <c r="JM18" s="1"/>
  <c r="KA30"/>
  <c r="KC31" s="1"/>
  <c r="KI32"/>
  <c r="KK33" s="1"/>
  <c r="KQ36"/>
  <c r="KY28"/>
  <c r="LA29" s="1"/>
  <c r="LG14"/>
  <c r="LO26"/>
  <c r="LQ27" s="1"/>
  <c r="LW11"/>
  <c r="ME11"/>
  <c r="MM11"/>
  <c r="MM12" s="1"/>
  <c r="MU5"/>
  <c r="GA7"/>
  <c r="GH17"/>
  <c r="GJ18" s="1"/>
  <c r="MC19"/>
  <c r="MC20" s="1"/>
  <c r="KW24"/>
  <c r="KY25" s="1"/>
  <c r="KG28"/>
  <c r="KI29" s="1"/>
  <c r="JG5" i="8"/>
  <c r="FY5"/>
  <c r="IC11"/>
  <c r="JI5"/>
  <c r="KO5"/>
  <c r="ET5"/>
  <c r="HF5"/>
  <c r="LF11"/>
  <c r="JK5"/>
  <c r="ME5"/>
  <c r="DQ5"/>
  <c r="FF5"/>
  <c r="HR5"/>
  <c r="JF5"/>
  <c r="KT11"/>
  <c r="LZ11"/>
  <c r="EA5"/>
  <c r="HK5"/>
  <c r="JH11"/>
  <c r="FL5"/>
  <c r="JT11"/>
  <c r="LP11"/>
  <c r="FU5"/>
  <c r="HY11"/>
  <c r="HY14" s="1"/>
  <c r="JE5"/>
  <c r="LA11"/>
  <c r="HT17" i="6"/>
  <c r="HV18" s="1"/>
  <c r="IB19"/>
  <c r="IB20" s="1"/>
  <c r="IJ19"/>
  <c r="IJ20" s="1"/>
  <c r="IR17"/>
  <c r="IT18" s="1"/>
  <c r="IZ19"/>
  <c r="IZ20" s="1"/>
  <c r="JH34"/>
  <c r="JP38"/>
  <c r="JX36"/>
  <c r="JZ37" s="1"/>
  <c r="JX26"/>
  <c r="KF11"/>
  <c r="KN14"/>
  <c r="KV24"/>
  <c r="LD17"/>
  <c r="LF18" s="1"/>
  <c r="LL19"/>
  <c r="LL20" s="1"/>
  <c r="LN21" s="1"/>
  <c r="LT32"/>
  <c r="MB38"/>
  <c r="MJ34"/>
  <c r="ML35" s="1"/>
  <c r="MR34"/>
  <c r="MT35" s="1"/>
  <c r="AG2"/>
  <c r="IG11"/>
  <c r="GE30"/>
  <c r="GG31" s="1"/>
  <c r="BY30"/>
  <c r="CA31" s="1"/>
  <c r="CO26"/>
  <c r="DM36"/>
  <c r="DU30"/>
  <c r="EC26"/>
  <c r="ES32"/>
  <c r="FA17"/>
  <c r="FQ36"/>
  <c r="FY22"/>
  <c r="GO34"/>
  <c r="GW28"/>
  <c r="GY29" s="1"/>
  <c r="HE30"/>
  <c r="HM24"/>
  <c r="IC34"/>
  <c r="IK32"/>
  <c r="IS11"/>
  <c r="JI38"/>
  <c r="JQ26"/>
  <c r="JY11"/>
  <c r="KO26"/>
  <c r="KW22"/>
  <c r="LM38"/>
  <c r="LU32"/>
  <c r="MC26"/>
  <c r="MK11"/>
  <c r="MK12" s="1"/>
  <c r="CQ7"/>
  <c r="MT7"/>
  <c r="EK26"/>
  <c r="EM27" s="1"/>
  <c r="IU38"/>
  <c r="CH36"/>
  <c r="CJ37" s="1"/>
  <c r="CX24"/>
  <c r="CZ25" s="1"/>
  <c r="DN32"/>
  <c r="DV24"/>
  <c r="EL28"/>
  <c r="EN29" s="1"/>
  <c r="ET28"/>
  <c r="EV29" s="1"/>
  <c r="FJ38"/>
  <c r="FR26"/>
  <c r="FT27" s="1"/>
  <c r="FZ26"/>
  <c r="GP34"/>
  <c r="GX14"/>
  <c r="HF11"/>
  <c r="HN26"/>
  <c r="ID34"/>
  <c r="IL30"/>
  <c r="IT24"/>
  <c r="JJ36"/>
  <c r="JL37" s="1"/>
  <c r="JR28"/>
  <c r="JT29" s="1"/>
  <c r="JZ17"/>
  <c r="KH19"/>
  <c r="KH20" s="1"/>
  <c r="KX36"/>
  <c r="KZ37" s="1"/>
  <c r="LF36"/>
  <c r="LH37" s="1"/>
  <c r="LN36"/>
  <c r="LV19"/>
  <c r="LV20" s="1"/>
  <c r="MD11"/>
  <c r="ML11"/>
  <c r="ML12" s="1"/>
  <c r="MT11"/>
  <c r="MT12" s="1"/>
  <c r="FZ7"/>
  <c r="HE17"/>
  <c r="EL24"/>
  <c r="MC30"/>
  <c r="CA32"/>
  <c r="CC33" s="1"/>
  <c r="CQ24"/>
  <c r="CS25" s="1"/>
  <c r="DG24"/>
  <c r="DW38"/>
  <c r="DY39" s="1"/>
  <c r="EE38"/>
  <c r="EG39" s="1"/>
  <c r="EU36"/>
  <c r="EW37" s="1"/>
  <c r="FC26"/>
  <c r="FE27" s="1"/>
  <c r="FS32"/>
  <c r="FU33" s="1"/>
  <c r="GA11"/>
  <c r="GI19"/>
  <c r="GI20" s="1"/>
  <c r="GY14"/>
  <c r="HG30"/>
  <c r="HI31" s="1"/>
  <c r="HO11"/>
  <c r="IE38"/>
  <c r="IG39" s="1"/>
  <c r="IM34"/>
  <c r="IO35" s="1"/>
  <c r="IU14"/>
  <c r="JC26"/>
  <c r="JE27" s="1"/>
  <c r="JK22"/>
  <c r="JM23" s="1"/>
  <c r="KA32"/>
  <c r="KC33" s="1"/>
  <c r="KI34"/>
  <c r="KQ30"/>
  <c r="KS31" s="1"/>
  <c r="KY30"/>
  <c r="LG38"/>
  <c r="LI39" s="1"/>
  <c r="LO14"/>
  <c r="LW19"/>
  <c r="LW20" s="1"/>
  <c r="ME14"/>
  <c r="MM17"/>
  <c r="MO18" s="1"/>
  <c r="MU19"/>
  <c r="MU20" s="1"/>
  <c r="FQ7"/>
  <c r="FJ17"/>
  <c r="FL18" s="1"/>
  <c r="LE19"/>
  <c r="LE20" s="1"/>
  <c r="JQ24"/>
  <c r="IT28"/>
  <c r="EQ5" i="8"/>
  <c r="FQ5"/>
  <c r="HU5"/>
  <c r="JI11"/>
  <c r="MC11"/>
  <c r="EL5"/>
  <c r="IT11"/>
  <c r="JZ11"/>
  <c r="ML11"/>
  <c r="FS5"/>
  <c r="HW5"/>
  <c r="KY11"/>
  <c r="DI5"/>
  <c r="EX5"/>
  <c r="LR5"/>
  <c r="DS5"/>
  <c r="JO11"/>
  <c r="LS11"/>
  <c r="FX5"/>
  <c r="IZ5"/>
  <c r="LD11"/>
  <c r="EN5"/>
  <c r="IF11"/>
  <c r="LH5"/>
  <c r="FM5"/>
  <c r="HQ5"/>
  <c r="JE11"/>
  <c r="KS5"/>
  <c r="LY11"/>
  <c r="KK11"/>
  <c r="HT19" i="6"/>
  <c r="HT20" s="1"/>
  <c r="IB30"/>
  <c r="IJ38"/>
  <c r="IR19"/>
  <c r="IR20" s="1"/>
  <c r="IZ30"/>
  <c r="JB31" s="1"/>
  <c r="JH32"/>
  <c r="JP34"/>
  <c r="JP11"/>
  <c r="JX24"/>
  <c r="JZ25" s="1"/>
  <c r="KF14"/>
  <c r="KN22"/>
  <c r="KV17"/>
  <c r="LD19"/>
  <c r="LD20" s="1"/>
  <c r="LL36"/>
  <c r="LT36"/>
  <c r="MB34"/>
  <c r="MJ36"/>
  <c r="MR36"/>
  <c r="MT37" s="1"/>
  <c r="MR2"/>
  <c r="MT3" s="1"/>
  <c r="GM11"/>
  <c r="EB30"/>
  <c r="ED31" s="1"/>
  <c r="BY24"/>
  <c r="CO28"/>
  <c r="DE24"/>
  <c r="DU38"/>
  <c r="EC17"/>
  <c r="EE18" s="1"/>
  <c r="ES38"/>
  <c r="FA22"/>
  <c r="FQ34"/>
  <c r="FY19"/>
  <c r="FY20" s="1"/>
  <c r="GG14"/>
  <c r="GW38"/>
  <c r="HE32"/>
  <c r="HG33" s="1"/>
  <c r="HM11"/>
  <c r="HU14"/>
  <c r="IK30"/>
  <c r="IS24"/>
  <c r="JI36"/>
  <c r="JQ28"/>
  <c r="JY17"/>
  <c r="KO17"/>
  <c r="KQ18" s="1"/>
  <c r="KW19"/>
  <c r="KW20" s="1"/>
  <c r="KY21" s="1"/>
  <c r="LM34"/>
  <c r="LU36"/>
  <c r="MC28"/>
  <c r="MK17"/>
  <c r="CG7"/>
  <c r="KW7"/>
  <c r="MT22"/>
  <c r="DE38"/>
  <c r="DG39" s="1"/>
  <c r="CH32"/>
  <c r="CX36"/>
  <c r="DN36"/>
  <c r="DV30"/>
  <c r="EL32"/>
  <c r="ET24"/>
  <c r="FB24"/>
  <c r="FD25" s="1"/>
  <c r="FR32"/>
  <c r="FZ17"/>
  <c r="GP36"/>
  <c r="GX38"/>
  <c r="HF30"/>
  <c r="HN11"/>
  <c r="ID38"/>
  <c r="IL28"/>
  <c r="IT14"/>
  <c r="JJ32"/>
  <c r="JL33" s="1"/>
  <c r="JR38"/>
  <c r="JT39" s="1"/>
  <c r="JZ22"/>
  <c r="KB23" s="1"/>
  <c r="KH11"/>
  <c r="KP30"/>
  <c r="KX5"/>
  <c r="LN30"/>
  <c r="LV14"/>
  <c r="MD38"/>
  <c r="MF39" s="1"/>
  <c r="ML17"/>
  <c r="MT24"/>
  <c r="ET7"/>
  <c r="GG17"/>
  <c r="GI18" s="1"/>
  <c r="DF24"/>
  <c r="LM28"/>
  <c r="CA38"/>
  <c r="CC39" s="1"/>
  <c r="CQ26"/>
  <c r="CS27" s="1"/>
  <c r="DG11"/>
  <c r="DW34"/>
  <c r="DY35" s="1"/>
  <c r="EE11"/>
  <c r="EU32"/>
  <c r="FC11"/>
  <c r="FS34"/>
  <c r="GA22"/>
  <c r="GC23" s="1"/>
  <c r="GI11"/>
  <c r="GY38"/>
  <c r="HA39" s="1"/>
  <c r="HG14"/>
  <c r="HO17"/>
  <c r="HQ18" s="1"/>
  <c r="HW22"/>
  <c r="HY23" s="1"/>
  <c r="IM38"/>
  <c r="IO39" s="1"/>
  <c r="IU30"/>
  <c r="IW31" s="1"/>
  <c r="JC14"/>
  <c r="JK34"/>
  <c r="JM35" s="1"/>
  <c r="JS26"/>
  <c r="JU27" s="1"/>
  <c r="KI38"/>
  <c r="KK39" s="1"/>
  <c r="KQ32"/>
  <c r="KS33" s="1"/>
  <c r="KY34"/>
  <c r="LA35" s="1"/>
  <c r="LG34"/>
  <c r="LI35" s="1"/>
  <c r="LO34"/>
  <c r="LQ35" s="1"/>
  <c r="LW14"/>
  <c r="ME28"/>
  <c r="MG29" s="1"/>
  <c r="MM28"/>
  <c r="MU11"/>
  <c r="MU12" s="1"/>
  <c r="EU7"/>
  <c r="EL17"/>
  <c r="KG19"/>
  <c r="KG20" s="1"/>
  <c r="HO24"/>
  <c r="HQ25" s="1"/>
  <c r="ES28"/>
  <c r="FS36"/>
  <c r="FU37" s="1"/>
  <c r="FI5" i="8"/>
  <c r="JA5"/>
  <c r="KO11"/>
  <c r="LU5"/>
  <c r="ED5"/>
  <c r="GX5"/>
  <c r="IL5"/>
  <c r="JR11"/>
  <c r="KX5"/>
  <c r="FK5"/>
  <c r="JK11"/>
  <c r="KQ5"/>
  <c r="ME11"/>
  <c r="FT5"/>
  <c r="EP5"/>
  <c r="HJ5"/>
  <c r="IX5"/>
  <c r="KL5"/>
  <c r="DK5"/>
  <c r="LK5"/>
  <c r="EZ5"/>
  <c r="KV5"/>
  <c r="DX5"/>
  <c r="HX5"/>
  <c r="JL5"/>
  <c r="FE5"/>
  <c r="LY5"/>
  <c r="HT38" i="6"/>
  <c r="IB32"/>
  <c r="IJ34"/>
  <c r="IR32"/>
  <c r="IT33" s="1"/>
  <c r="IZ34"/>
  <c r="JH38"/>
  <c r="JH2"/>
  <c r="JJ3" s="1"/>
  <c r="JP24"/>
  <c r="JX14"/>
  <c r="KF32"/>
  <c r="KH33" s="1"/>
  <c r="KN28"/>
  <c r="KV19"/>
  <c r="KV20" s="1"/>
  <c r="LD32"/>
  <c r="LL32"/>
  <c r="LT38"/>
  <c r="LT2"/>
  <c r="LV3" s="1"/>
  <c r="MB5"/>
  <c r="MJ2"/>
  <c r="ML3" s="1"/>
  <c r="MR14"/>
  <c r="MR15" s="1"/>
  <c r="EO11"/>
  <c r="BO30"/>
  <c r="BQ31" s="1"/>
  <c r="BY32"/>
  <c r="CA33" s="1"/>
  <c r="CO22"/>
  <c r="CQ23" s="1"/>
  <c r="DE30"/>
  <c r="DU36"/>
  <c r="EC22"/>
  <c r="EE23" s="1"/>
  <c r="ES34"/>
  <c r="FA19"/>
  <c r="FA20" s="1"/>
  <c r="FI22"/>
  <c r="FY28"/>
  <c r="GG32"/>
  <c r="GW34"/>
  <c r="HE36"/>
  <c r="HM17"/>
  <c r="HU28"/>
  <c r="IK36"/>
  <c r="IS28"/>
  <c r="JI34"/>
  <c r="JQ32"/>
  <c r="JY14"/>
  <c r="KO28"/>
  <c r="KW28"/>
  <c r="KY29" s="1"/>
  <c r="LE32"/>
  <c r="LU38"/>
  <c r="MC36"/>
  <c r="MK14"/>
  <c r="MK15" s="1"/>
  <c r="JQ7"/>
  <c r="FR22"/>
  <c r="FT23" s="1"/>
  <c r="JQ36"/>
  <c r="BZ24"/>
  <c r="CB25" s="1"/>
  <c r="CX32"/>
  <c r="CZ33" s="1"/>
  <c r="DF28"/>
  <c r="DH29" s="1"/>
  <c r="DV38"/>
  <c r="ED11"/>
  <c r="ET11"/>
  <c r="FB26"/>
  <c r="FR34"/>
  <c r="FZ11"/>
  <c r="GP32"/>
  <c r="GX34"/>
  <c r="GZ35" s="1"/>
  <c r="HF38"/>
  <c r="HH39" s="1"/>
  <c r="HN17"/>
  <c r="ID36"/>
  <c r="IF37" s="1"/>
  <c r="IL38"/>
  <c r="IT34"/>
  <c r="JB11"/>
  <c r="JR34"/>
  <c r="JZ28"/>
  <c r="KB29" s="1"/>
  <c r="KH24"/>
  <c r="KJ25" s="1"/>
  <c r="KP5"/>
  <c r="KR6" s="1"/>
  <c r="KX17"/>
  <c r="KZ18" s="1"/>
  <c r="LN32"/>
  <c r="LP33" s="1"/>
  <c r="LV38"/>
  <c r="MD14"/>
  <c r="ML22"/>
  <c r="MT14"/>
  <c r="MT15" s="1"/>
  <c r="DN7"/>
  <c r="FI17"/>
  <c r="MC22"/>
  <c r="ME23" s="1"/>
  <c r="DO28"/>
  <c r="DQ29" s="1"/>
  <c r="CA36"/>
  <c r="CC37" s="1"/>
  <c r="CQ30"/>
  <c r="CS31" s="1"/>
  <c r="DG30"/>
  <c r="DI31" s="1"/>
  <c r="DW32"/>
  <c r="DY33" s="1"/>
  <c r="EE26"/>
  <c r="EG27" s="1"/>
  <c r="EM17"/>
  <c r="EO18" s="1"/>
  <c r="FC17"/>
  <c r="FE18" s="1"/>
  <c r="FS38"/>
  <c r="FU39" s="1"/>
  <c r="GA14"/>
  <c r="GI24"/>
  <c r="GK25" s="1"/>
  <c r="GY32"/>
  <c r="HA33" s="1"/>
  <c r="HG28"/>
  <c r="HI29" s="1"/>
  <c r="HO28"/>
  <c r="HQ29" s="1"/>
  <c r="HW28"/>
  <c r="HY29" s="1"/>
  <c r="IM32"/>
  <c r="IO33" s="1"/>
  <c r="IU32"/>
  <c r="IW33" s="1"/>
  <c r="JC38"/>
  <c r="JE39" s="1"/>
  <c r="JK11"/>
  <c r="JS24"/>
  <c r="JU25" s="1"/>
  <c r="KA19"/>
  <c r="KA20" s="1"/>
  <c r="KQ34"/>
  <c r="KS35" s="1"/>
  <c r="KY38"/>
  <c r="LA39" s="1"/>
  <c r="LG30"/>
  <c r="LI31" s="1"/>
  <c r="LO30"/>
  <c r="LQ31" s="1"/>
  <c r="LW38"/>
  <c r="ME36"/>
  <c r="MG37" s="1"/>
  <c r="MM14"/>
  <c r="MM15" s="1"/>
  <c r="MU14"/>
  <c r="MU15" s="1"/>
  <c r="EK7"/>
  <c r="LW7"/>
  <c r="HO19"/>
  <c r="GO24"/>
  <c r="GQ25" s="1"/>
  <c r="CQ28"/>
  <c r="CS29" s="1"/>
  <c r="MD34"/>
  <c r="MF35" s="1"/>
  <c r="FA5" i="8"/>
  <c r="HM5"/>
  <c r="JA11"/>
  <c r="KG5"/>
  <c r="DV5"/>
  <c r="IL11"/>
  <c r="JR5"/>
  <c r="MD5"/>
  <c r="FC5"/>
  <c r="HO5"/>
  <c r="JC5"/>
  <c r="LW5"/>
  <c r="FD5"/>
  <c r="EH5"/>
  <c r="IP5"/>
  <c r="KL11"/>
  <c r="LR11"/>
  <c r="GU5"/>
  <c r="IY5"/>
  <c r="LK11"/>
  <c r="EB5"/>
  <c r="IZ11"/>
  <c r="KV11"/>
  <c r="MR11"/>
  <c r="MR12" s="1"/>
  <c r="EW5"/>
  <c r="IW5"/>
  <c r="KK5"/>
  <c r="JT5"/>
  <c r="HT34" i="6"/>
  <c r="IB38"/>
  <c r="IJ30"/>
  <c r="IR38"/>
  <c r="IR2"/>
  <c r="IT3" s="1"/>
  <c r="IZ2"/>
  <c r="JB3" s="1"/>
  <c r="JH22"/>
  <c r="JJ23" s="1"/>
  <c r="JP2"/>
  <c r="JR3" s="1"/>
  <c r="JX22"/>
  <c r="KF24"/>
  <c r="KN17"/>
  <c r="KV32"/>
  <c r="LD36"/>
  <c r="LL38"/>
  <c r="LL2"/>
  <c r="LN3" s="1"/>
  <c r="LT5"/>
  <c r="MB22"/>
  <c r="MJ26"/>
  <c r="MR11"/>
  <c r="MR12" s="1"/>
  <c r="DS11"/>
  <c r="JP28"/>
  <c r="BY38"/>
  <c r="CA39" s="1"/>
  <c r="CO19"/>
  <c r="CO20" s="1"/>
  <c r="DE26"/>
  <c r="DG27" s="1"/>
  <c r="DU34"/>
  <c r="EC32"/>
  <c r="EE33" s="1"/>
  <c r="EK30"/>
  <c r="EM31" s="1"/>
  <c r="FA32"/>
  <c r="FC33" s="1"/>
  <c r="FI26"/>
  <c r="FY30"/>
  <c r="GA31" s="1"/>
  <c r="GG11"/>
  <c r="GO32"/>
  <c r="HE38"/>
  <c r="HM14"/>
  <c r="HU11"/>
  <c r="IK34"/>
  <c r="IS36"/>
  <c r="JA24"/>
  <c r="JC25" s="1"/>
  <c r="JQ38"/>
  <c r="JY22"/>
  <c r="KO32"/>
  <c r="KW32"/>
  <c r="LE11"/>
  <c r="LU34"/>
  <c r="MC32"/>
  <c r="ME33" s="1"/>
  <c r="MK22"/>
  <c r="MS11"/>
  <c r="MS12" s="1"/>
  <c r="IU7"/>
  <c r="CW22"/>
  <c r="CY23" s="1"/>
  <c r="ES36"/>
  <c r="BZ19"/>
  <c r="CX38"/>
  <c r="DF30"/>
  <c r="DV32"/>
  <c r="ED26"/>
  <c r="ET38"/>
  <c r="FB11"/>
  <c r="FR38"/>
  <c r="FZ22"/>
  <c r="GH28"/>
  <c r="GX32"/>
  <c r="HF14"/>
  <c r="HN22"/>
  <c r="HP23" s="1"/>
  <c r="HV19"/>
  <c r="HV20" s="1"/>
  <c r="IL34"/>
  <c r="IT38"/>
  <c r="IV39" s="1"/>
  <c r="JB26"/>
  <c r="JR32"/>
  <c r="JT33" s="1"/>
  <c r="JZ14"/>
  <c r="KH14"/>
  <c r="KP28"/>
  <c r="KR29" s="1"/>
  <c r="KX34"/>
  <c r="LF38"/>
  <c r="LV34"/>
  <c r="MD30"/>
  <c r="ML30"/>
  <c r="MN31" s="1"/>
  <c r="MT30"/>
  <c r="CH7"/>
  <c r="EK17"/>
  <c r="LE22"/>
  <c r="LG23" s="1"/>
  <c r="CP28"/>
  <c r="BS30"/>
  <c r="BU31" s="1"/>
  <c r="CQ38"/>
  <c r="DG36"/>
  <c r="DI37" s="1"/>
  <c r="DW36"/>
  <c r="DY37" s="1"/>
  <c r="EE30"/>
  <c r="EG31" s="1"/>
  <c r="EM22"/>
  <c r="EO23" s="1"/>
  <c r="FC30"/>
  <c r="FE31" s="1"/>
  <c r="FK22"/>
  <c r="GA28"/>
  <c r="GC29" s="1"/>
  <c r="GI28"/>
  <c r="GK29" s="1"/>
  <c r="GQ28"/>
  <c r="GS29" s="1"/>
  <c r="HG36"/>
  <c r="HI37" s="1"/>
  <c r="HO14"/>
  <c r="HW19"/>
  <c r="HW20" s="1"/>
  <c r="IM36"/>
  <c r="IO37" s="1"/>
  <c r="IU36"/>
  <c r="IW37" s="1"/>
  <c r="JC34"/>
  <c r="JE35" s="1"/>
  <c r="JK19"/>
  <c r="JK20" s="1"/>
  <c r="JS36"/>
  <c r="JU37" s="1"/>
  <c r="KA26"/>
  <c r="KC27" s="1"/>
  <c r="KQ38"/>
  <c r="KY32"/>
  <c r="LG32"/>
  <c r="LI33" s="1"/>
  <c r="LO36"/>
  <c r="LW34"/>
  <c r="LY35" s="1"/>
  <c r="ME30"/>
  <c r="MG31" s="1"/>
  <c r="MM36"/>
  <c r="MO37" s="1"/>
  <c r="MU36"/>
  <c r="DO7"/>
  <c r="KY7"/>
  <c r="GQ19"/>
  <c r="GQ20" s="1"/>
  <c r="EM24"/>
  <c r="EO25" s="1"/>
  <c r="LW26"/>
  <c r="LY27" s="1"/>
  <c r="GI34"/>
  <c r="GK35" s="1"/>
  <c r="ES5" i="8"/>
  <c r="LU11"/>
  <c r="DN5"/>
  <c r="GP5"/>
  <c r="KX11"/>
  <c r="MD11"/>
  <c r="EM5"/>
  <c r="KI5"/>
  <c r="EF5"/>
  <c r="DZ5"/>
  <c r="HB5"/>
  <c r="KD5"/>
  <c r="DL5"/>
  <c r="IR11"/>
  <c r="IX14" s="1"/>
  <c r="MJ5"/>
  <c r="JL11"/>
  <c r="KZ11"/>
  <c r="EO5"/>
  <c r="HI5"/>
  <c r="IO5"/>
  <c r="KC5"/>
  <c r="LQ5"/>
  <c r="IF5"/>
  <c r="JJ7" i="4"/>
  <c r="JT7"/>
  <c r="JC7"/>
  <c r="MQ7"/>
  <c r="KD7"/>
  <c r="LM7"/>
  <c r="JV7"/>
  <c r="MU7"/>
  <c r="KF7"/>
  <c r="LL7"/>
  <c r="MB7"/>
  <c r="JB7"/>
  <c r="LN7"/>
  <c r="KB7"/>
  <c r="JU7"/>
  <c r="JX7"/>
  <c r="KC7"/>
  <c r="KE7"/>
  <c r="MC7"/>
  <c r="KA7"/>
  <c r="LE7"/>
  <c r="MS7"/>
  <c r="MP7"/>
  <c r="II7"/>
  <c r="LO7"/>
  <c r="JG7"/>
  <c r="MR7"/>
  <c r="KH7"/>
  <c r="JW7"/>
  <c r="KG7"/>
  <c r="JF7"/>
  <c r="JD7"/>
  <c r="KL7"/>
  <c r="MT7"/>
  <c r="JY7"/>
  <c r="JA7"/>
  <c r="HZ7"/>
  <c r="JZ7"/>
  <c r="IY7"/>
  <c r="JE7"/>
  <c r="IZ7"/>
  <c r="JO7"/>
  <c r="FP5" i="8"/>
  <c r="KF5"/>
  <c r="IV25" i="6" l="1"/>
  <c r="BZ6"/>
  <c r="FK31"/>
  <c r="EI37"/>
  <c r="GN27"/>
  <c r="JO31"/>
  <c r="FD35"/>
  <c r="DI39"/>
  <c r="EN33"/>
  <c r="HN39"/>
  <c r="HG18"/>
  <c r="GJ33"/>
  <c r="HX37"/>
  <c r="EO29"/>
  <c r="LG20"/>
  <c r="IY23"/>
  <c r="GR33"/>
  <c r="ME27"/>
  <c r="LR7" i="4"/>
  <c r="JK29" i="6"/>
  <c r="BT37"/>
  <c r="EO27"/>
  <c r="FN33"/>
  <c r="EL13" i="4"/>
  <c r="EU35" i="6"/>
  <c r="MB25"/>
  <c r="EA31"/>
  <c r="GT33"/>
  <c r="MD6"/>
  <c r="GL9" i="3"/>
  <c r="LZ18" i="6"/>
  <c r="DL31"/>
  <c r="IF39"/>
  <c r="IB25"/>
  <c r="LN18"/>
  <c r="ID18"/>
  <c r="EM39"/>
  <c r="FE35"/>
  <c r="IH18"/>
  <c r="JU29"/>
  <c r="LW29"/>
  <c r="LS37"/>
  <c r="KV7" i="4"/>
  <c r="IH7"/>
  <c r="GV31" i="6"/>
  <c r="EB33"/>
  <c r="FD33"/>
  <c r="EV39"/>
  <c r="LG7" i="4"/>
  <c r="KS7"/>
  <c r="LC7"/>
  <c r="JR7"/>
  <c r="IX7"/>
  <c r="IW27" i="6"/>
  <c r="JZ35"/>
  <c r="HM20"/>
  <c r="LW31"/>
  <c r="DA23"/>
  <c r="FT21"/>
  <c r="EG37"/>
  <c r="IN29"/>
  <c r="DP37"/>
  <c r="DP33"/>
  <c r="AI3"/>
  <c r="MG6"/>
  <c r="DA31"/>
  <c r="JM37"/>
  <c r="DP31"/>
  <c r="II25"/>
  <c r="EY37"/>
  <c r="CD13" i="4"/>
  <c r="IM7"/>
  <c r="IG7"/>
  <c r="IC7"/>
  <c r="EV25" i="6"/>
  <c r="FM39"/>
  <c r="JT18"/>
  <c r="IF27"/>
  <c r="HQ39"/>
  <c r="FE39"/>
  <c r="EJ23"/>
  <c r="HL20"/>
  <c r="LK33"/>
  <c r="BF6"/>
  <c r="BV31"/>
  <c r="HZ13" i="4"/>
  <c r="ER25" i="6"/>
  <c r="FF18"/>
  <c r="BI6"/>
  <c r="HF9" i="3"/>
  <c r="BC7"/>
  <c r="HM13" i="4"/>
  <c r="LY39" i="6"/>
  <c r="IF7" i="4"/>
  <c r="HV35" i="6"/>
  <c r="KB18"/>
  <c r="IW29"/>
  <c r="DY25"/>
  <c r="ID23"/>
  <c r="FM31"/>
  <c r="LA27"/>
  <c r="IT23"/>
  <c r="FL9" i="3"/>
  <c r="HJ9"/>
  <c r="LU7" i="4"/>
  <c r="JL7"/>
  <c r="ID7"/>
  <c r="LI7"/>
  <c r="MI7"/>
  <c r="MK7"/>
  <c r="LY7"/>
  <c r="LT7"/>
  <c r="IN7"/>
  <c r="LS7"/>
  <c r="KJ7"/>
  <c r="MJ7"/>
  <c r="KQ7"/>
  <c r="KS37" i="6"/>
  <c r="CU3"/>
  <c r="GS39"/>
  <c r="GC37"/>
  <c r="FD23"/>
  <c r="GC35"/>
  <c r="EK6"/>
  <c r="HG13" i="4"/>
  <c r="JR7" i="3"/>
  <c r="EB6" i="6"/>
  <c r="LF7" i="4"/>
  <c r="JS7"/>
  <c r="JH7"/>
  <c r="JK7"/>
  <c r="KP23" i="6"/>
  <c r="EN37"/>
  <c r="JL29"/>
  <c r="JJ27"/>
  <c r="AP9" i="3"/>
  <c r="BV13" i="4"/>
  <c r="CO6" i="6"/>
  <c r="AM7" i="3"/>
  <c r="BY6" i="6"/>
  <c r="ML7" i="4"/>
  <c r="LK7"/>
  <c r="CS39" i="6"/>
  <c r="IB7" i="4"/>
  <c r="IK7"/>
  <c r="KU7"/>
  <c r="LQ7"/>
  <c r="IV7"/>
  <c r="KI7"/>
  <c r="GS21" i="6"/>
  <c r="LV6"/>
  <c r="MO29"/>
  <c r="DI25"/>
  <c r="GY25"/>
  <c r="KX3"/>
  <c r="KR27"/>
  <c r="BT9" i="3"/>
  <c r="IT13" i="4"/>
  <c r="BX6" i="6"/>
  <c r="IH13" i="4"/>
  <c r="MS23" i="6"/>
  <c r="IS7" i="4"/>
  <c r="IW7"/>
  <c r="LH7"/>
  <c r="LB7"/>
  <c r="LZ7"/>
  <c r="MO7"/>
  <c r="FM23" i="6"/>
  <c r="KH3"/>
  <c r="DP27"/>
  <c r="MQ7" i="3"/>
  <c r="LJ6" i="6"/>
  <c r="MN15"/>
  <c r="DL23"/>
  <c r="LA31"/>
  <c r="IA7" i="4"/>
  <c r="MD7"/>
  <c r="KN7"/>
  <c r="IE7"/>
  <c r="MF7"/>
  <c r="MN7"/>
  <c r="KS39" i="6"/>
  <c r="IW39"/>
  <c r="JP20"/>
  <c r="JR21" s="1"/>
  <c r="KF20"/>
  <c r="BS25"/>
  <c r="GD13" i="4"/>
  <c r="JA13"/>
  <c r="FG7" i="3"/>
  <c r="ET18" i="6"/>
  <c r="KK7" i="4"/>
  <c r="KZ7"/>
  <c r="LV7"/>
  <c r="JM7"/>
  <c r="IJ7"/>
  <c r="LA7"/>
  <c r="JI7"/>
  <c r="KY7"/>
  <c r="HO20" i="6"/>
  <c r="IQ7" i="4"/>
  <c r="JN7"/>
  <c r="KT7"/>
  <c r="MM7"/>
  <c r="LX7"/>
  <c r="IL7"/>
  <c r="JP7"/>
  <c r="LW7"/>
  <c r="MH7"/>
  <c r="LJ7"/>
  <c r="IR7"/>
  <c r="IU7"/>
  <c r="LA33" i="6"/>
  <c r="EW33"/>
  <c r="JE37"/>
  <c r="KU39"/>
  <c r="LR9" i="3"/>
  <c r="IA23" i="6"/>
  <c r="LN7" i="3"/>
  <c r="ET23" i="6"/>
  <c r="FA13" i="4"/>
  <c r="KG6" i="6"/>
  <c r="IT7" i="4"/>
  <c r="LD7"/>
  <c r="KX7"/>
  <c r="KR7"/>
  <c r="FC23" i="6"/>
  <c r="FD39"/>
  <c r="LI25"/>
  <c r="IG27"/>
  <c r="FB7" i="3"/>
  <c r="KK9"/>
  <c r="ME7" i="4"/>
  <c r="JQ7"/>
  <c r="KM7"/>
  <c r="KP7"/>
  <c r="KW7"/>
  <c r="IP7"/>
  <c r="LP7"/>
  <c r="LQ37" i="6"/>
  <c r="JT35"/>
  <c r="FU35"/>
  <c r="IP14" i="8"/>
  <c r="KK35" i="6"/>
  <c r="KQ27"/>
  <c r="BM37"/>
  <c r="EO39"/>
  <c r="DP25"/>
  <c r="DQ27"/>
  <c r="MS20"/>
  <c r="GW13" i="4"/>
  <c r="JV25" i="6"/>
  <c r="CT37"/>
  <c r="KX7" i="3"/>
  <c r="DS23" i="6"/>
  <c r="HF7" i="3"/>
  <c r="IV29" i="6"/>
  <c r="DX25"/>
  <c r="KJ23"/>
  <c r="IX23"/>
  <c r="CL6"/>
  <c r="EN31"/>
  <c r="GA39"/>
  <c r="GB39"/>
  <c r="CJ33"/>
  <c r="JG25"/>
  <c r="FX33"/>
  <c r="EK23"/>
  <c r="JI20"/>
  <c r="JJ21" s="1"/>
  <c r="CD37"/>
  <c r="MR27"/>
  <c r="MN12"/>
  <c r="IQ35"/>
  <c r="CT25"/>
  <c r="GN20"/>
  <c r="IJ7" i="3"/>
  <c r="LW33" i="6"/>
  <c r="HV33"/>
  <c r="IA27"/>
  <c r="GM37"/>
  <c r="DN6"/>
  <c r="JJ6"/>
  <c r="CY20"/>
  <c r="KU27"/>
  <c r="HR18"/>
  <c r="FV9" i="3"/>
  <c r="AO3"/>
  <c r="JD31" i="6"/>
  <c r="DP18"/>
  <c r="DB9" i="3"/>
  <c r="BH3" i="6"/>
  <c r="GF25"/>
  <c r="CV31"/>
  <c r="GL29"/>
  <c r="AJ3"/>
  <c r="LZ37"/>
  <c r="EX39"/>
  <c r="HB31"/>
  <c r="HS20"/>
  <c r="FN9" i="3"/>
  <c r="GP6" i="6"/>
  <c r="HA18"/>
  <c r="HN20"/>
  <c r="IY25"/>
  <c r="DD31"/>
  <c r="KZ6"/>
  <c r="EK3"/>
  <c r="KL9" i="3"/>
  <c r="JB7"/>
  <c r="CH7"/>
  <c r="DV7"/>
  <c r="DT23" i="6"/>
  <c r="HM3" i="3"/>
  <c r="HY31" i="6"/>
  <c r="GV20"/>
  <c r="MJ25"/>
  <c r="HJ6"/>
  <c r="CH3"/>
  <c r="LK3" i="3"/>
  <c r="DX39" i="6"/>
  <c r="JZ39"/>
  <c r="IH9" i="3"/>
  <c r="HS23" i="6"/>
  <c r="DZ25"/>
  <c r="IX31"/>
  <c r="BF9" i="3"/>
  <c r="DD29" i="6"/>
  <c r="JN37"/>
  <c r="EC6"/>
  <c r="BF13" i="4"/>
  <c r="LJ13"/>
  <c r="IP39" i="6"/>
  <c r="O6"/>
  <c r="JZ13" i="4"/>
  <c r="HG39" i="6"/>
  <c r="GI33"/>
  <c r="IU27"/>
  <c r="IX9" i="3"/>
  <c r="FI13" i="4"/>
  <c r="BV9" i="3"/>
  <c r="FD20" i="6"/>
  <c r="KF14" i="8"/>
  <c r="KG14"/>
  <c r="KI14"/>
  <c r="KD14"/>
  <c r="ID33" i="6"/>
  <c r="ML21"/>
  <c r="EZ29"/>
  <c r="KH14" i="8"/>
  <c r="JD27" i="6"/>
  <c r="EA35"/>
  <c r="JF9" i="3"/>
  <c r="LF25" i="6"/>
  <c r="IQ33"/>
  <c r="DS25"/>
  <c r="FK20"/>
  <c r="HC29"/>
  <c r="EF27"/>
  <c r="MU12" i="8"/>
  <c r="GX18" i="6"/>
  <c r="JZ20"/>
  <c r="JZ21" s="1"/>
  <c r="FX35"/>
  <c r="KQ23"/>
  <c r="DS3"/>
  <c r="AI3" i="3"/>
  <c r="DN7"/>
  <c r="DX33" i="6"/>
  <c r="EP6"/>
  <c r="CV33"/>
  <c r="HD3"/>
  <c r="DW6"/>
  <c r="CY6"/>
  <c r="MA14" i="8"/>
  <c r="IM14"/>
  <c r="HC18" i="6"/>
  <c r="GL23"/>
  <c r="CV27"/>
  <c r="BN13" i="4"/>
  <c r="JS23" i="6"/>
  <c r="ED13" i="4"/>
  <c r="DD20" i="6"/>
  <c r="BY13" i="4"/>
  <c r="MF3" i="3"/>
  <c r="KN14" i="8"/>
  <c r="GJ39" i="6"/>
  <c r="IJ6"/>
  <c r="HC37"/>
  <c r="EU29"/>
  <c r="EB37"/>
  <c r="FO3"/>
  <c r="FW35"/>
  <c r="JH14" i="8"/>
  <c r="LO39" i="6"/>
  <c r="MD21"/>
  <c r="KB35"/>
  <c r="IO14" i="8"/>
  <c r="MI14"/>
  <c r="LS14"/>
  <c r="IN14"/>
  <c r="LH39" i="6"/>
  <c r="EP29"/>
  <c r="AR3" i="3"/>
  <c r="JS39" i="6"/>
  <c r="IS20"/>
  <c r="FD9" i="3"/>
  <c r="FK27" i="6"/>
  <c r="FS29"/>
  <c r="FK6"/>
  <c r="DY23"/>
  <c r="IV35"/>
  <c r="JB35"/>
  <c r="JS29"/>
  <c r="IL21"/>
  <c r="GQ31"/>
  <c r="MO39"/>
  <c r="HD20"/>
  <c r="MQ35"/>
  <c r="HB9" i="3"/>
  <c r="FF25" i="6"/>
  <c r="GY6"/>
  <c r="IQ14" i="8"/>
  <c r="DS12" i="6"/>
  <c r="KM37"/>
  <c r="KH25"/>
  <c r="LW39"/>
  <c r="GY35"/>
  <c r="JR25"/>
  <c r="JK14" i="8"/>
  <c r="DX31" i="6"/>
  <c r="JJ33"/>
  <c r="LX6"/>
  <c r="HD25"/>
  <c r="JF29"/>
  <c r="FG33"/>
  <c r="CD33"/>
  <c r="DD37"/>
  <c r="MP27"/>
  <c r="GT31"/>
  <c r="FS13" i="4"/>
  <c r="EJ3" i="3"/>
  <c r="DT39" i="6"/>
  <c r="KR14" i="8"/>
  <c r="IM21" i="6"/>
  <c r="HT6"/>
  <c r="EQ37"/>
  <c r="GB18"/>
  <c r="KA35"/>
  <c r="LZ29"/>
  <c r="GN29"/>
  <c r="KA23"/>
  <c r="HP18"/>
  <c r="JB37"/>
  <c r="JV18"/>
  <c r="DH31"/>
  <c r="DE29"/>
  <c r="II39"/>
  <c r="ET6"/>
  <c r="HH31"/>
  <c r="GQ33"/>
  <c r="KI21"/>
  <c r="CZ37"/>
  <c r="KA18"/>
  <c r="DI33"/>
  <c r="GR39"/>
  <c r="GJ31"/>
  <c r="EI39"/>
  <c r="IQ39"/>
  <c r="IZ14" i="8"/>
  <c r="KE25" i="6"/>
  <c r="MP9" i="3"/>
  <c r="BK6" i="6"/>
  <c r="JW25"/>
  <c r="GM6"/>
  <c r="LA14" i="8"/>
  <c r="HX33" i="6"/>
  <c r="IM27"/>
  <c r="KP14" i="8"/>
  <c r="MD14"/>
  <c r="KE14"/>
  <c r="KI37" i="6"/>
  <c r="KW14" i="8"/>
  <c r="LV37" i="6"/>
  <c r="LV33"/>
  <c r="HZ25"/>
  <c r="GI6"/>
  <c r="LW25"/>
  <c r="DW7" i="8"/>
  <c r="MN18" i="6"/>
  <c r="KU14" i="8"/>
  <c r="LZ14"/>
  <c r="LP39" i="6"/>
  <c r="FL33"/>
  <c r="GZ31"/>
  <c r="LJ37"/>
  <c r="MQ23"/>
  <c r="IE29"/>
  <c r="HP33"/>
  <c r="DC37"/>
  <c r="DH25"/>
  <c r="CZ23"/>
  <c r="MN35"/>
  <c r="DJ39"/>
  <c r="DQ7" i="3"/>
  <c r="KQ14" i="8"/>
  <c r="LF37" i="6"/>
  <c r="Z9" i="3"/>
  <c r="LY14" i="8"/>
  <c r="MK14"/>
  <c r="IL31" i="6"/>
  <c r="CF25"/>
  <c r="IN35"/>
  <c r="FL35"/>
  <c r="MM35"/>
  <c r="KO14" i="8"/>
  <c r="ML27" i="6"/>
  <c r="IN39"/>
  <c r="KQ29"/>
  <c r="JZ14" i="8"/>
  <c r="IC14"/>
  <c r="IC15" s="1"/>
  <c r="KZ29" i="6"/>
  <c r="IF25"/>
  <c r="FK25"/>
  <c r="HP37"/>
  <c r="EA37"/>
  <c r="KE33"/>
  <c r="MH39"/>
  <c r="IO25"/>
  <c r="MA27"/>
  <c r="KM27"/>
  <c r="DK27"/>
  <c r="JN33"/>
  <c r="LW35"/>
  <c r="KH37"/>
  <c r="EQ35"/>
  <c r="EB20"/>
  <c r="EC21" s="1"/>
  <c r="JF23"/>
  <c r="LJ14" i="8"/>
  <c r="IS14"/>
  <c r="IK3" i="3"/>
  <c r="KZ35" i="6"/>
  <c r="IP23"/>
  <c r="GV35"/>
  <c r="DT29"/>
  <c r="IX6"/>
  <c r="EH13" i="4"/>
  <c r="FZ7" i="3"/>
  <c r="GX13" i="4"/>
  <c r="AM3" i="6"/>
  <c r="ME29"/>
  <c r="FL39"/>
  <c r="JF25"/>
  <c r="FB3" i="3"/>
  <c r="LN39" i="6"/>
  <c r="HP39"/>
  <c r="IW18"/>
  <c r="MQ25"/>
  <c r="GV33"/>
  <c r="HS7" i="3"/>
  <c r="GF37" i="6"/>
  <c r="DC20"/>
  <c r="JT14" i="8"/>
  <c r="EN20" i="6"/>
  <c r="EN21" s="1"/>
  <c r="DR9" i="3"/>
  <c r="JN6" i="6"/>
  <c r="GH7" i="3"/>
  <c r="GQ6" i="6"/>
  <c r="IR14" i="8"/>
  <c r="LF6" i="6"/>
  <c r="JB14" i="8"/>
  <c r="MD23" i="6"/>
  <c r="HD35"/>
  <c r="IK7" i="3"/>
  <c r="JW14" i="8"/>
  <c r="JL14"/>
  <c r="MC14"/>
  <c r="MJ14"/>
  <c r="ID31" i="6"/>
  <c r="MU39"/>
  <c r="FZ20"/>
  <c r="LH9" i="3"/>
  <c r="DJ3" i="6"/>
  <c r="KM18"/>
  <c r="DD23"/>
  <c r="JU3" i="3"/>
  <c r="LW3"/>
  <c r="MS14" i="8"/>
  <c r="IM29" i="6"/>
  <c r="FK18"/>
  <c r="MD35"/>
  <c r="MT14" i="8"/>
  <c r="MH14"/>
  <c r="MR14"/>
  <c r="JS14"/>
  <c r="JR29" i="6"/>
  <c r="MC31"/>
  <c r="KH29"/>
  <c r="KB31"/>
  <c r="FL37"/>
  <c r="KH23"/>
  <c r="LP18"/>
  <c r="KC18"/>
  <c r="LX33"/>
  <c r="MC13" i="4"/>
  <c r="JA29" i="6"/>
  <c r="DS31"/>
  <c r="EY33"/>
  <c r="KL35"/>
  <c r="FO31"/>
  <c r="GE35"/>
  <c r="GU39"/>
  <c r="DC31"/>
  <c r="JU18"/>
  <c r="KE20"/>
  <c r="IE23"/>
  <c r="KY23"/>
  <c r="GB33"/>
  <c r="JN39"/>
  <c r="CJ39"/>
  <c r="FE3" i="3"/>
  <c r="FE4" s="1"/>
  <c r="LI14" i="8"/>
  <c r="LW37" i="6"/>
  <c r="DL27"/>
  <c r="JV6"/>
  <c r="LG3"/>
  <c r="BK13" i="4"/>
  <c r="LD14" i="8"/>
  <c r="IH14"/>
  <c r="IH15" s="1"/>
  <c r="HZ14"/>
  <c r="JV14"/>
  <c r="DP39" i="6"/>
  <c r="MP14" i="8"/>
  <c r="KA14"/>
  <c r="IK14"/>
  <c r="EU37" i="6"/>
  <c r="LC6"/>
  <c r="FK13" i="4"/>
  <c r="KC14" i="8"/>
  <c r="JU14"/>
  <c r="IE14"/>
  <c r="IE15" s="1"/>
  <c r="JP14"/>
  <c r="JX14"/>
  <c r="MG14"/>
  <c r="KZ14"/>
  <c r="II14"/>
  <c r="JN14"/>
  <c r="JZ15" s="1"/>
  <c r="IB14"/>
  <c r="IN15" s="1"/>
  <c r="MF31" i="6"/>
  <c r="LX39"/>
  <c r="HV39"/>
  <c r="IT27"/>
  <c r="ER27"/>
  <c r="R6"/>
  <c r="GD39"/>
  <c r="LZ9" i="3"/>
  <c r="CW3" i="6"/>
  <c r="EP9" i="3"/>
  <c r="GT29" i="6"/>
  <c r="FP33"/>
  <c r="BD3" i="3"/>
  <c r="BE2" i="8" s="1"/>
  <c r="IJ14"/>
  <c r="IJ15" s="1"/>
  <c r="IA14"/>
  <c r="MQ14"/>
  <c r="ML14"/>
  <c r="JY14"/>
  <c r="IF14"/>
  <c r="IF15" s="1"/>
  <c r="CZ39" i="6"/>
  <c r="IT39"/>
  <c r="LV14" i="8"/>
  <c r="JK35" i="6"/>
  <c r="LN33"/>
  <c r="HH33"/>
  <c r="IG25"/>
  <c r="CQ3" i="3"/>
  <c r="JQ14" i="8"/>
  <c r="JC14"/>
  <c r="JE14"/>
  <c r="KQ33" i="6"/>
  <c r="MN23"/>
  <c r="JS33"/>
  <c r="LV39"/>
  <c r="LP31"/>
  <c r="GZ39"/>
  <c r="IU25"/>
  <c r="JD14" i="8"/>
  <c r="DW31" i="6"/>
  <c r="LE14" i="8"/>
  <c r="IN13"/>
  <c r="MM33" i="6"/>
  <c r="HG29"/>
  <c r="LY31"/>
  <c r="FA3"/>
  <c r="MN14" i="8"/>
  <c r="JK37" i="6"/>
  <c r="KK14" i="8"/>
  <c r="JK39" i="6"/>
  <c r="DX29"/>
  <c r="LG35"/>
  <c r="JR18"/>
  <c r="HW37"/>
  <c r="MM39"/>
  <c r="HO39"/>
  <c r="BS37"/>
  <c r="MR33"/>
  <c r="AS3"/>
  <c r="GE6"/>
  <c r="DL20"/>
  <c r="EB39"/>
  <c r="GS9" i="3"/>
  <c r="FH35" i="6"/>
  <c r="KE23"/>
  <c r="GU37"/>
  <c r="JV23"/>
  <c r="EI25"/>
  <c r="EY35"/>
  <c r="IM6"/>
  <c r="LH14" i="8"/>
  <c r="LK29" i="6"/>
  <c r="EY29"/>
  <c r="HZ6"/>
  <c r="EZ35"/>
  <c r="IF35"/>
  <c r="MD39"/>
  <c r="DO39"/>
  <c r="HN33"/>
  <c r="FC37"/>
  <c r="GU23"/>
  <c r="MP37"/>
  <c r="IP25"/>
  <c r="MI35"/>
  <c r="IQ23"/>
  <c r="FG31"/>
  <c r="FN35"/>
  <c r="MA33"/>
  <c r="LZ39"/>
  <c r="HY15" i="8"/>
  <c r="FP6"/>
  <c r="GA7"/>
  <c r="EM7"/>
  <c r="EB6"/>
  <c r="IQ7"/>
  <c r="IF6"/>
  <c r="HB6"/>
  <c r="HM7"/>
  <c r="CJ8" i="6"/>
  <c r="JK13" i="8"/>
  <c r="IZ12"/>
  <c r="HO6"/>
  <c r="HZ7"/>
  <c r="JY15" i="6"/>
  <c r="KJ16"/>
  <c r="LK6" i="8"/>
  <c r="LV7"/>
  <c r="JR12"/>
  <c r="KC13"/>
  <c r="HN12" i="6"/>
  <c r="HY13"/>
  <c r="LD12" i="8"/>
  <c r="LO13"/>
  <c r="LN13"/>
  <c r="MD12" i="6"/>
  <c r="MO13"/>
  <c r="EA6" i="8"/>
  <c r="EL7"/>
  <c r="KO6"/>
  <c r="KZ7"/>
  <c r="MP13" i="6"/>
  <c r="ME12"/>
  <c r="DO8"/>
  <c r="KX8"/>
  <c r="JN6" i="8"/>
  <c r="JY7"/>
  <c r="MC6"/>
  <c r="MN7"/>
  <c r="GY12" i="6"/>
  <c r="HJ13"/>
  <c r="JR12"/>
  <c r="KC13"/>
  <c r="LL13"/>
  <c r="LA12"/>
  <c r="JM6" i="8"/>
  <c r="JX7"/>
  <c r="ER7"/>
  <c r="EG6"/>
  <c r="IN7"/>
  <c r="IC6"/>
  <c r="LT12" i="6"/>
  <c r="ME13"/>
  <c r="LG6" i="8"/>
  <c r="LR7"/>
  <c r="IE8" i="6"/>
  <c r="IU12"/>
  <c r="JF13"/>
  <c r="LF15"/>
  <c r="LQ16"/>
  <c r="IK15"/>
  <c r="IV16"/>
  <c r="LF8"/>
  <c r="FW6" i="8"/>
  <c r="GH7"/>
  <c r="IG7"/>
  <c r="HV6"/>
  <c r="IM12" i="6"/>
  <c r="IX13"/>
  <c r="KX15"/>
  <c r="LI16"/>
  <c r="GA8"/>
  <c r="JB8"/>
  <c r="JD12" i="8"/>
  <c r="JO13"/>
  <c r="LZ7"/>
  <c r="LO6"/>
  <c r="JS15" i="6"/>
  <c r="KD16"/>
  <c r="ID6" i="8"/>
  <c r="IO7"/>
  <c r="MK8" i="6"/>
  <c r="JI8"/>
  <c r="GG8"/>
  <c r="DG15" i="4"/>
  <c r="CN8" i="6"/>
  <c r="EX15" i="4"/>
  <c r="MT16" i="6"/>
  <c r="MI15"/>
  <c r="JR13"/>
  <c r="JG12"/>
  <c r="DE8"/>
  <c r="GV8"/>
  <c r="JC15" i="4"/>
  <c r="KD15"/>
  <c r="LS8" i="6"/>
  <c r="DU8"/>
  <c r="MH12"/>
  <c r="MS13"/>
  <c r="CW15" i="4"/>
  <c r="JF15"/>
  <c r="ET8" i="6"/>
  <c r="DY15" i="4"/>
  <c r="LQ15"/>
  <c r="LZ8" i="6"/>
  <c r="CL15" i="4"/>
  <c r="GQ15"/>
  <c r="DU15"/>
  <c r="LD13" i="6"/>
  <c r="KS12"/>
  <c r="FE15" i="4"/>
  <c r="LD8" i="6"/>
  <c r="CT15" i="4"/>
  <c r="LC13" i="6"/>
  <c r="KR12"/>
  <c r="HW15" i="4"/>
  <c r="IF15" i="6"/>
  <c r="IQ16"/>
  <c r="EI8"/>
  <c r="KW16"/>
  <c r="KL15"/>
  <c r="MH15" i="4"/>
  <c r="JU15"/>
  <c r="HU8" i="6"/>
  <c r="FO8"/>
  <c r="LS13"/>
  <c r="LH12"/>
  <c r="MQ4" i="3"/>
  <c r="MQ2" i="4"/>
  <c r="MQ2" i="8"/>
  <c r="DK8" i="6"/>
  <c r="HR12"/>
  <c r="IC13"/>
  <c r="LC15" i="4"/>
  <c r="KP4" i="3"/>
  <c r="KP2" i="8"/>
  <c r="KP2" i="4"/>
  <c r="EK15"/>
  <c r="JT15"/>
  <c r="CB15"/>
  <c r="ML15"/>
  <c r="KW15"/>
  <c r="GW15"/>
  <c r="GI8" i="6"/>
  <c r="GQ8"/>
  <c r="DZ12"/>
  <c r="EK13"/>
  <c r="MB15"/>
  <c r="MM16"/>
  <c r="JH12"/>
  <c r="JS13"/>
  <c r="HT15"/>
  <c r="IE16"/>
  <c r="DT12"/>
  <c r="EE13"/>
  <c r="JO7" i="8"/>
  <c r="JD6"/>
  <c r="KV15" i="6"/>
  <c r="LG16"/>
  <c r="KZ6" i="8"/>
  <c r="LK7"/>
  <c r="EQ15" i="4"/>
  <c r="DH15"/>
  <c r="KR15"/>
  <c r="JH6" i="8"/>
  <c r="JS7"/>
  <c r="LK15" i="4"/>
  <c r="BX15"/>
  <c r="HB15" i="8"/>
  <c r="HM16"/>
  <c r="EU15" i="4"/>
  <c r="E4" i="6"/>
  <c r="E9" s="1"/>
  <c r="F4"/>
  <c r="F9" s="1"/>
  <c r="BB4"/>
  <c r="BB9" s="1"/>
  <c r="EP4"/>
  <c r="GV4"/>
  <c r="GV9" s="1"/>
  <c r="AT4"/>
  <c r="AT9" s="1"/>
  <c r="KZ4"/>
  <c r="KZ9" s="1"/>
  <c r="DB4"/>
  <c r="KB4"/>
  <c r="BX4"/>
  <c r="BX9" s="1"/>
  <c r="BA4"/>
  <c r="BA9" s="1"/>
  <c r="AD4"/>
  <c r="AD9" s="1"/>
  <c r="AV4"/>
  <c r="AV9" s="1"/>
  <c r="L4"/>
  <c r="L9" s="1"/>
  <c r="LT4"/>
  <c r="AK4"/>
  <c r="AK9" s="1"/>
  <c r="V4"/>
  <c r="V9" s="1"/>
  <c r="H4"/>
  <c r="H9" s="1"/>
  <c r="U4"/>
  <c r="U9" s="1"/>
  <c r="N4"/>
  <c r="N9" s="1"/>
  <c r="AC4"/>
  <c r="AC9" s="1"/>
  <c r="HR4"/>
  <c r="HR9" s="1"/>
  <c r="J4"/>
  <c r="J9" s="1"/>
  <c r="EX4"/>
  <c r="EX9" s="1"/>
  <c r="LJ4"/>
  <c r="LJ9" s="1"/>
  <c r="GJ4"/>
  <c r="KS4"/>
  <c r="W4"/>
  <c r="W9" s="1"/>
  <c r="JT4"/>
  <c r="GD4"/>
  <c r="IG4"/>
  <c r="IG9" s="1"/>
  <c r="AY4"/>
  <c r="AY9" s="1"/>
  <c r="M4"/>
  <c r="M9" s="1"/>
  <c r="BL4"/>
  <c r="MF4"/>
  <c r="MH4"/>
  <c r="MH9" s="1"/>
  <c r="KD4"/>
  <c r="KD9" s="1"/>
  <c r="FU4"/>
  <c r="FU9" s="1"/>
  <c r="LI4"/>
  <c r="O4"/>
  <c r="O9" s="1"/>
  <c r="AN4"/>
  <c r="AN9" s="1"/>
  <c r="BN4"/>
  <c r="IP4"/>
  <c r="IP9" s="1"/>
  <c r="DI4"/>
  <c r="DI9" s="1"/>
  <c r="KU4"/>
  <c r="CB4"/>
  <c r="CB9" s="1"/>
  <c r="LX4"/>
  <c r="LX9" s="1"/>
  <c r="EH4"/>
  <c r="EH9" s="1"/>
  <c r="HB4"/>
  <c r="HB9" s="1"/>
  <c r="IW4"/>
  <c r="IW9" s="1"/>
  <c r="G4"/>
  <c r="G9" s="1"/>
  <c r="BC4"/>
  <c r="BC9" s="1"/>
  <c r="EN4"/>
  <c r="EN9" s="1"/>
  <c r="JF4"/>
  <c r="FN4"/>
  <c r="FN9" s="1"/>
  <c r="AW4"/>
  <c r="AW9" s="1"/>
  <c r="II4"/>
  <c r="JH4"/>
  <c r="JH9" s="1"/>
  <c r="JL4"/>
  <c r="JL9" s="1"/>
  <c r="X4"/>
  <c r="X9" s="1"/>
  <c r="CZ4"/>
  <c r="CZ9" s="1"/>
  <c r="BV4"/>
  <c r="BV9" s="1"/>
  <c r="GT4"/>
  <c r="GT9" s="1"/>
  <c r="LR4"/>
  <c r="DX4"/>
  <c r="DX9" s="1"/>
  <c r="GK4"/>
  <c r="AU4"/>
  <c r="AU9" s="1"/>
  <c r="LP4"/>
  <c r="HX4"/>
  <c r="FW4"/>
  <c r="FW9" s="1"/>
  <c r="BI4"/>
  <c r="BI9" s="1"/>
  <c r="HH4"/>
  <c r="HH9" s="1"/>
  <c r="Z4"/>
  <c r="Z9" s="1"/>
  <c r="DZ4"/>
  <c r="DZ9" s="1"/>
  <c r="MP4"/>
  <c r="EJ4"/>
  <c r="AM4"/>
  <c r="AM9" s="1"/>
  <c r="CJ4"/>
  <c r="P4"/>
  <c r="P9" s="1"/>
  <c r="CL4"/>
  <c r="CL9" s="1"/>
  <c r="LB4"/>
  <c r="LB9" s="1"/>
  <c r="DY4"/>
  <c r="DY9" s="1"/>
  <c r="AS4"/>
  <c r="AS9" s="1"/>
  <c r="EV4"/>
  <c r="EV9" s="1"/>
  <c r="FL4"/>
  <c r="IN4"/>
  <c r="IN9" s="1"/>
  <c r="GL4"/>
  <c r="IX4"/>
  <c r="JN4"/>
  <c r="JN9" s="1"/>
  <c r="DK4"/>
  <c r="DK9" s="1"/>
  <c r="AL4"/>
  <c r="AL9" s="1"/>
  <c r="AE4"/>
  <c r="AE9" s="1"/>
  <c r="GZ4"/>
  <c r="KJ4"/>
  <c r="KJ9" s="1"/>
  <c r="MN4"/>
  <c r="MN9" s="1"/>
  <c r="HJ4"/>
  <c r="HJ9" s="1"/>
  <c r="JV4"/>
  <c r="HZ4"/>
  <c r="HZ9" s="1"/>
  <c r="BM4"/>
  <c r="AO4"/>
  <c r="AO9" s="1"/>
  <c r="IJ4"/>
  <c r="IJ9" s="1"/>
  <c r="ES4"/>
  <c r="IK4"/>
  <c r="IK9" s="1"/>
  <c r="MC4"/>
  <c r="CH4"/>
  <c r="CH9" s="1"/>
  <c r="FZ4"/>
  <c r="FZ9" s="1"/>
  <c r="JR4"/>
  <c r="JR9" s="1"/>
  <c r="CQ4"/>
  <c r="CQ9" s="1"/>
  <c r="GI4"/>
  <c r="GI9" s="1"/>
  <c r="KA4"/>
  <c r="KA9" s="1"/>
  <c r="HY4"/>
  <c r="EK4"/>
  <c r="IC4"/>
  <c r="IC9" s="1"/>
  <c r="LU4"/>
  <c r="BZ4"/>
  <c r="BZ9" s="1"/>
  <c r="FR4"/>
  <c r="JJ4"/>
  <c r="CI4"/>
  <c r="CI9" s="1"/>
  <c r="GA4"/>
  <c r="GA9" s="1"/>
  <c r="JS4"/>
  <c r="JS9" s="1"/>
  <c r="AA4"/>
  <c r="AA9" s="1"/>
  <c r="HK4"/>
  <c r="HK9" s="1"/>
  <c r="EC4"/>
  <c r="HU4"/>
  <c r="LM4"/>
  <c r="LM9" s="1"/>
  <c r="BR4"/>
  <c r="BR9" s="1"/>
  <c r="FJ4"/>
  <c r="FJ9" s="1"/>
  <c r="JB4"/>
  <c r="MT4"/>
  <c r="CA4"/>
  <c r="CA9" s="1"/>
  <c r="FS4"/>
  <c r="FS9" s="1"/>
  <c r="JK4"/>
  <c r="JK9" s="1"/>
  <c r="FX4"/>
  <c r="FX9" s="1"/>
  <c r="DU4"/>
  <c r="DU9" s="1"/>
  <c r="HM4"/>
  <c r="LE4"/>
  <c r="FB4"/>
  <c r="FB9" s="1"/>
  <c r="IT4"/>
  <c r="IT9" s="1"/>
  <c r="ML4"/>
  <c r="ML9" s="1"/>
  <c r="BS4"/>
  <c r="FK4"/>
  <c r="JC4"/>
  <c r="JC9" s="1"/>
  <c r="MU4"/>
  <c r="MU9" s="1"/>
  <c r="FM4"/>
  <c r="FM9" s="1"/>
  <c r="DM4"/>
  <c r="DM9" s="1"/>
  <c r="HE4"/>
  <c r="HE9" s="1"/>
  <c r="KW4"/>
  <c r="BJ4"/>
  <c r="BJ9" s="1"/>
  <c r="ET4"/>
  <c r="ET9" s="1"/>
  <c r="IL4"/>
  <c r="MD4"/>
  <c r="MD9" s="1"/>
  <c r="BK4"/>
  <c r="FC4"/>
  <c r="IU4"/>
  <c r="IU9" s="1"/>
  <c r="MM4"/>
  <c r="MM9" s="1"/>
  <c r="EY4"/>
  <c r="EY9" s="1"/>
  <c r="DE4"/>
  <c r="DE9" s="1"/>
  <c r="GW4"/>
  <c r="GW9" s="1"/>
  <c r="KO4"/>
  <c r="EL4"/>
  <c r="ID4"/>
  <c r="LV4"/>
  <c r="EU4"/>
  <c r="EU9" s="1"/>
  <c r="IM4"/>
  <c r="IM9" s="1"/>
  <c r="ME4"/>
  <c r="DL4"/>
  <c r="DL9" s="1"/>
  <c r="CW4"/>
  <c r="CW9" s="1"/>
  <c r="GO4"/>
  <c r="GO9" s="1"/>
  <c r="KG4"/>
  <c r="KG9" s="1"/>
  <c r="ED4"/>
  <c r="ED9" s="1"/>
  <c r="HV4"/>
  <c r="LN4"/>
  <c r="EM4"/>
  <c r="IE4"/>
  <c r="LW4"/>
  <c r="LW9" s="1"/>
  <c r="DA4"/>
  <c r="CO4"/>
  <c r="GG4"/>
  <c r="GG9" s="1"/>
  <c r="JY4"/>
  <c r="JY9" s="1"/>
  <c r="DV4"/>
  <c r="DV9" s="1"/>
  <c r="HN4"/>
  <c r="HN9" s="1"/>
  <c r="LF4"/>
  <c r="LF9" s="1"/>
  <c r="EE4"/>
  <c r="HW4"/>
  <c r="LO4"/>
  <c r="LO9" s="1"/>
  <c r="CM4"/>
  <c r="MI4"/>
  <c r="MI9" s="1"/>
  <c r="CG4"/>
  <c r="FY4"/>
  <c r="FY9" s="1"/>
  <c r="JQ4"/>
  <c r="JQ9" s="1"/>
  <c r="DN4"/>
  <c r="DN9" s="1"/>
  <c r="HF4"/>
  <c r="HF9" s="1"/>
  <c r="KX4"/>
  <c r="KX9" s="1"/>
  <c r="DW4"/>
  <c r="DW9" s="1"/>
  <c r="HO4"/>
  <c r="LG4"/>
  <c r="KV4"/>
  <c r="KV9" s="1"/>
  <c r="BY4"/>
  <c r="FQ4"/>
  <c r="FQ9" s="1"/>
  <c r="JI4"/>
  <c r="DF4"/>
  <c r="GX4"/>
  <c r="GX9" s="1"/>
  <c r="KP4"/>
  <c r="KP9" s="1"/>
  <c r="DO4"/>
  <c r="DO9" s="1"/>
  <c r="HG4"/>
  <c r="HG9" s="1"/>
  <c r="KY4"/>
  <c r="KY9" s="1"/>
  <c r="AZ4"/>
  <c r="AZ9" s="1"/>
  <c r="KK4"/>
  <c r="BQ4"/>
  <c r="BQ9" s="1"/>
  <c r="FI4"/>
  <c r="FI9" s="1"/>
  <c r="JA4"/>
  <c r="JA9" s="1"/>
  <c r="MS4"/>
  <c r="CX4"/>
  <c r="GP4"/>
  <c r="KH4"/>
  <c r="KH9" s="1"/>
  <c r="DG4"/>
  <c r="DG9" s="1"/>
  <c r="GY4"/>
  <c r="GY9" s="1"/>
  <c r="KQ4"/>
  <c r="KQ9" s="1"/>
  <c r="JW4"/>
  <c r="FA4"/>
  <c r="IS4"/>
  <c r="IS9" s="1"/>
  <c r="MK4"/>
  <c r="CP4"/>
  <c r="CP9" s="1"/>
  <c r="GH4"/>
  <c r="GH9" s="1"/>
  <c r="JZ4"/>
  <c r="CY4"/>
  <c r="CY9" s="1"/>
  <c r="GQ4"/>
  <c r="GQ9" s="1"/>
  <c r="KI4"/>
  <c r="KI9" s="1"/>
  <c r="MQ4"/>
  <c r="MQ9" s="1"/>
  <c r="FG4"/>
  <c r="FG9" s="1"/>
  <c r="CV4"/>
  <c r="IO4"/>
  <c r="T4"/>
  <c r="T9" s="1"/>
  <c r="GN4"/>
  <c r="BT4"/>
  <c r="DP4"/>
  <c r="LC4"/>
  <c r="KR4"/>
  <c r="KR9" s="1"/>
  <c r="BF4"/>
  <c r="BF9" s="1"/>
  <c r="FV4"/>
  <c r="FV9" s="1"/>
  <c r="KM4"/>
  <c r="KM9" s="1"/>
  <c r="BD4"/>
  <c r="BD9" s="1"/>
  <c r="LY4"/>
  <c r="LY9" s="1"/>
  <c r="EA4"/>
  <c r="EA9" s="1"/>
  <c r="LS4"/>
  <c r="LS9" s="1"/>
  <c r="DC4"/>
  <c r="DC9" s="1"/>
  <c r="D4"/>
  <c r="D9" s="1"/>
  <c r="CD4"/>
  <c r="FE4"/>
  <c r="GF4"/>
  <c r="GF9" s="1"/>
  <c r="EO4"/>
  <c r="EO9" s="1"/>
  <c r="JG4"/>
  <c r="JG9" s="1"/>
  <c r="AQ4"/>
  <c r="AQ9" s="1"/>
  <c r="IB4"/>
  <c r="IB9" s="1"/>
  <c r="EW4"/>
  <c r="FD4"/>
  <c r="BU4"/>
  <c r="BU9" s="1"/>
  <c r="MG4"/>
  <c r="CT4"/>
  <c r="CT9" s="1"/>
  <c r="HL4"/>
  <c r="MA4"/>
  <c r="CR4"/>
  <c r="CR9" s="1"/>
  <c r="I4"/>
  <c r="I9" s="1"/>
  <c r="AI4"/>
  <c r="AI9" s="1"/>
  <c r="ER4"/>
  <c r="ER9" s="1"/>
  <c r="MO4"/>
  <c r="MO9" s="1"/>
  <c r="EQ4"/>
  <c r="DR4"/>
  <c r="GS4"/>
  <c r="GS9" s="1"/>
  <c r="CN4"/>
  <c r="HS4"/>
  <c r="HS9" s="1"/>
  <c r="Y4"/>
  <c r="Y9" s="1"/>
  <c r="GC4"/>
  <c r="KC4"/>
  <c r="KC9" s="1"/>
  <c r="CE4"/>
  <c r="CE9" s="1"/>
  <c r="LH4"/>
  <c r="LH9" s="1"/>
  <c r="JO4"/>
  <c r="JO9" s="1"/>
  <c r="GR4"/>
  <c r="GR9" s="1"/>
  <c r="EZ4"/>
  <c r="EZ9" s="1"/>
  <c r="AF4"/>
  <c r="AF9" s="1"/>
  <c r="EI4"/>
  <c r="EI9" s="1"/>
  <c r="IZ4"/>
  <c r="IZ9" s="1"/>
  <c r="Q4"/>
  <c r="Q9" s="1"/>
  <c r="EF4"/>
  <c r="LZ4"/>
  <c r="FO4"/>
  <c r="AB4"/>
  <c r="AB9" s="1"/>
  <c r="GE4"/>
  <c r="GE9" s="1"/>
  <c r="FF4"/>
  <c r="FF9" s="1"/>
  <c r="IH4"/>
  <c r="IH9" s="1"/>
  <c r="EB4"/>
  <c r="IR4"/>
  <c r="BH4"/>
  <c r="BH9" s="1"/>
  <c r="HQ4"/>
  <c r="LQ4"/>
  <c r="LQ9" s="1"/>
  <c r="DS4"/>
  <c r="DS9" s="1"/>
  <c r="MR4"/>
  <c r="MR9" s="1"/>
  <c r="IF4"/>
  <c r="IF9" s="1"/>
  <c r="JP4"/>
  <c r="JP9" s="1"/>
  <c r="DH4"/>
  <c r="DH9" s="1"/>
  <c r="GB4"/>
  <c r="GB9" s="1"/>
  <c r="KN4"/>
  <c r="BE4"/>
  <c r="BE9" s="1"/>
  <c r="FT4"/>
  <c r="KL4"/>
  <c r="KL9" s="1"/>
  <c r="HC4"/>
  <c r="HC9" s="1"/>
  <c r="BP4"/>
  <c r="BP9" s="1"/>
  <c r="HT4"/>
  <c r="HT9" s="1"/>
  <c r="AR4"/>
  <c r="AR9" s="1"/>
  <c r="GU4"/>
  <c r="GU9" s="1"/>
  <c r="JX4"/>
  <c r="JX9" s="1"/>
  <c r="AJ4"/>
  <c r="AJ9" s="1"/>
  <c r="FP4"/>
  <c r="FP9" s="1"/>
  <c r="KE4"/>
  <c r="KE9" s="1"/>
  <c r="CU4"/>
  <c r="KT4"/>
  <c r="KT9" s="1"/>
  <c r="S4"/>
  <c r="S9" s="1"/>
  <c r="FH4"/>
  <c r="AG4"/>
  <c r="AG9" s="1"/>
  <c r="JU4"/>
  <c r="AH4"/>
  <c r="AH9" s="1"/>
  <c r="GM4"/>
  <c r="GM9" s="1"/>
  <c r="HP4"/>
  <c r="MB4"/>
  <c r="MB9" s="1"/>
  <c r="CS4"/>
  <c r="CS9" s="1"/>
  <c r="HI4"/>
  <c r="HI9" s="1"/>
  <c r="AX4"/>
  <c r="AX9" s="1"/>
  <c r="IQ4"/>
  <c r="CK4"/>
  <c r="CK9" s="1"/>
  <c r="JM4"/>
  <c r="BO4"/>
  <c r="BO9" s="1"/>
  <c r="JE4"/>
  <c r="JE9" s="1"/>
  <c r="LL4"/>
  <c r="CC4"/>
  <c r="CC9" s="1"/>
  <c r="HD4"/>
  <c r="HD9" s="1"/>
  <c r="LD4"/>
  <c r="LD9" s="1"/>
  <c r="DT4"/>
  <c r="DT9" s="1"/>
  <c r="MJ4"/>
  <c r="MJ9" s="1"/>
  <c r="BG4"/>
  <c r="BG9" s="1"/>
  <c r="HA4"/>
  <c r="DJ4"/>
  <c r="DJ9" s="1"/>
  <c r="LK4"/>
  <c r="LK9" s="1"/>
  <c r="BW4"/>
  <c r="BW9" s="1"/>
  <c r="IA4"/>
  <c r="JD4"/>
  <c r="R4"/>
  <c r="R9" s="1"/>
  <c r="EG4"/>
  <c r="EG9" s="1"/>
  <c r="IY4"/>
  <c r="IY9" s="1"/>
  <c r="K4"/>
  <c r="K9" s="1"/>
  <c r="KF4"/>
  <c r="KF9" s="1"/>
  <c r="DD4"/>
  <c r="LA4"/>
  <c r="LA9" s="1"/>
  <c r="CF4"/>
  <c r="CF9" s="1"/>
  <c r="AP4"/>
  <c r="AP9" s="1"/>
  <c r="DQ4"/>
  <c r="DQ9" s="1"/>
  <c r="IV4"/>
  <c r="DU6" i="8"/>
  <c r="EF7"/>
  <c r="FO15" i="4"/>
  <c r="MR15"/>
  <c r="FX15"/>
  <c r="HB8" i="6"/>
  <c r="GZ9"/>
  <c r="GJ8"/>
  <c r="IB6" i="8"/>
  <c r="IM7"/>
  <c r="KY33" i="6"/>
  <c r="EN18"/>
  <c r="EU39"/>
  <c r="IL39"/>
  <c r="ML12" i="8"/>
  <c r="HP27" i="6"/>
  <c r="JS27"/>
  <c r="EU33"/>
  <c r="KZ33"/>
  <c r="IE37"/>
  <c r="CY37"/>
  <c r="GY33"/>
  <c r="JT37"/>
  <c r="GY21"/>
  <c r="KH35"/>
  <c r="IR13" i="8"/>
  <c r="DW21" i="6"/>
  <c r="DO29"/>
  <c r="HV27"/>
  <c r="IE33"/>
  <c r="CY29"/>
  <c r="KX23"/>
  <c r="MQ6" i="8"/>
  <c r="HO33" i="6"/>
  <c r="IV37"/>
  <c r="KY37"/>
  <c r="GA35"/>
  <c r="ML31"/>
  <c r="MN37"/>
  <c r="HX31"/>
  <c r="KA33"/>
  <c r="LV35"/>
  <c r="MP6" i="8"/>
  <c r="LH6" i="6"/>
  <c r="GR31"/>
  <c r="MU21"/>
  <c r="IU31"/>
  <c r="DO18"/>
  <c r="KX6"/>
  <c r="HV37"/>
  <c r="DE39"/>
  <c r="JX33"/>
  <c r="GP31"/>
  <c r="CP21"/>
  <c r="LU25"/>
  <c r="IS25"/>
  <c r="FQ37"/>
  <c r="CG31"/>
  <c r="DC6"/>
  <c r="MJ27"/>
  <c r="JH31"/>
  <c r="HB25"/>
  <c r="HN18"/>
  <c r="DV35"/>
  <c r="JX27"/>
  <c r="EB35"/>
  <c r="DJ33"/>
  <c r="GZ18"/>
  <c r="JY18"/>
  <c r="GW18"/>
  <c r="KN6"/>
  <c r="HT37"/>
  <c r="ER23"/>
  <c r="IN20"/>
  <c r="IP21" s="1"/>
  <c r="JL20"/>
  <c r="KO31"/>
  <c r="HM27"/>
  <c r="EK29"/>
  <c r="IA3"/>
  <c r="EH9" i="3"/>
  <c r="LT29" i="6"/>
  <c r="FP6"/>
  <c r="CN31"/>
  <c r="LX20"/>
  <c r="EX37"/>
  <c r="HX9" i="3"/>
  <c r="FV23" i="6"/>
  <c r="EF9" i="3"/>
  <c r="FJ33" i="6"/>
  <c r="KW3"/>
  <c r="IC33"/>
  <c r="FA37"/>
  <c r="JW23"/>
  <c r="GM33"/>
  <c r="CU39"/>
  <c r="LT33"/>
  <c r="IR18"/>
  <c r="FP31"/>
  <c r="JD9" i="3"/>
  <c r="FV29" i="6"/>
  <c r="CP23"/>
  <c r="MA20"/>
  <c r="MC21" s="1"/>
  <c r="JA31"/>
  <c r="FY31"/>
  <c r="CW37"/>
  <c r="HK37"/>
  <c r="MR25"/>
  <c r="JP6"/>
  <c r="GN23"/>
  <c r="DL25"/>
  <c r="JN29"/>
  <c r="CL37"/>
  <c r="JY29"/>
  <c r="EW20"/>
  <c r="MB6"/>
  <c r="KV27"/>
  <c r="HT25"/>
  <c r="ER6"/>
  <c r="KD35"/>
  <c r="JV29"/>
  <c r="DZ37"/>
  <c r="LN9" i="3"/>
  <c r="ET29" i="6"/>
  <c r="KO23"/>
  <c r="HM18"/>
  <c r="EI20"/>
  <c r="IY6"/>
  <c r="FO25"/>
  <c r="AY6"/>
  <c r="CL9" i="3"/>
  <c r="IJ35" i="6"/>
  <c r="FH25"/>
  <c r="AR3"/>
  <c r="EV20"/>
  <c r="EV21" s="1"/>
  <c r="HB27"/>
  <c r="GS23"/>
  <c r="HF35"/>
  <c r="DF23"/>
  <c r="MK33"/>
  <c r="JI18"/>
  <c r="GG18"/>
  <c r="DE25"/>
  <c r="LC21"/>
  <c r="HS33"/>
  <c r="EA18"/>
  <c r="JX37"/>
  <c r="GV27"/>
  <c r="DT18"/>
  <c r="HZ31"/>
  <c r="DV29"/>
  <c r="MS25"/>
  <c r="JQ23"/>
  <c r="GO21"/>
  <c r="DM18"/>
  <c r="LK6"/>
  <c r="IA29"/>
  <c r="HL3"/>
  <c r="ER31"/>
  <c r="DV13" i="4"/>
  <c r="KT29" i="6"/>
  <c r="DB37"/>
  <c r="LJ18"/>
  <c r="EP18"/>
  <c r="KE7" i="3"/>
  <c r="FR35" i="6"/>
  <c r="KW31"/>
  <c r="ES31"/>
  <c r="MO12"/>
  <c r="JG35"/>
  <c r="BO37"/>
  <c r="R9" i="3"/>
  <c r="LD35" i="6"/>
  <c r="IB18"/>
  <c r="EZ31"/>
  <c r="GH13" i="4"/>
  <c r="KT25" i="6"/>
  <c r="DB31"/>
  <c r="FF37"/>
  <c r="MM9" i="3"/>
  <c r="JX7"/>
  <c r="EI13" i="4"/>
  <c r="BQ9" i="3"/>
  <c r="FN3" i="6"/>
  <c r="BV7" i="3"/>
  <c r="EG6" i="6"/>
  <c r="JT7" i="3"/>
  <c r="MF3" i="6"/>
  <c r="LP25"/>
  <c r="BO13" i="4"/>
  <c r="KF13"/>
  <c r="JS31" i="6"/>
  <c r="AP3"/>
  <c r="LM33"/>
  <c r="KD6"/>
  <c r="MT23"/>
  <c r="BS39"/>
  <c r="KA7" i="3"/>
  <c r="IQ9"/>
  <c r="FC20" i="6"/>
  <c r="CO9" i="3"/>
  <c r="DI9"/>
  <c r="AG7"/>
  <c r="EM33" i="6"/>
  <c r="JD25"/>
  <c r="DX27"/>
  <c r="MM25"/>
  <c r="LW6"/>
  <c r="EL7" i="3"/>
  <c r="EQ9"/>
  <c r="AY7"/>
  <c r="CV9"/>
  <c r="AX3" i="6"/>
  <c r="GG7" i="3"/>
  <c r="HJ7"/>
  <c r="FE23" i="6"/>
  <c r="IW9" i="3"/>
  <c r="GK9"/>
  <c r="Q6" i="6"/>
  <c r="AL7" i="3"/>
  <c r="IA13" i="4"/>
  <c r="BX13"/>
  <c r="CL7" i="3"/>
  <c r="KS27" i="6"/>
  <c r="GZ25"/>
  <c r="ET25"/>
  <c r="IN6"/>
  <c r="GX7" i="3"/>
  <c r="AF3"/>
  <c r="FH7"/>
  <c r="IH27" i="6"/>
  <c r="BD9" i="3"/>
  <c r="HO13" i="4"/>
  <c r="KC13"/>
  <c r="HH13"/>
  <c r="FL23" i="6"/>
  <c r="JL27"/>
  <c r="O7" i="3"/>
  <c r="HJ3"/>
  <c r="HL4" s="1"/>
  <c r="IJ13" i="4"/>
  <c r="CE13"/>
  <c r="Y13"/>
  <c r="GX3" i="3"/>
  <c r="GV2" i="8" s="1"/>
  <c r="EM3" i="3"/>
  <c r="EK2" i="8" s="1"/>
  <c r="MP7" i="3"/>
  <c r="LB7"/>
  <c r="LJ25" i="6"/>
  <c r="DN23"/>
  <c r="MU23"/>
  <c r="IU23"/>
  <c r="HA6"/>
  <c r="W7" i="3"/>
  <c r="BX9"/>
  <c r="EU23" i="6"/>
  <c r="GA18"/>
  <c r="IP7" i="3"/>
  <c r="CP6" i="6"/>
  <c r="EL6"/>
  <c r="GM7" i="3"/>
  <c r="KU9"/>
  <c r="CA9"/>
  <c r="KJ3" i="6"/>
  <c r="KY3"/>
  <c r="IE9" i="3"/>
  <c r="FE9"/>
  <c r="CW31" i="6"/>
  <c r="FJ23"/>
  <c r="IW6"/>
  <c r="KQ6"/>
  <c r="LW7" i="3"/>
  <c r="HL7"/>
  <c r="HK9"/>
  <c r="KH9"/>
  <c r="DY7"/>
  <c r="AO7"/>
  <c r="EV9"/>
  <c r="GD7"/>
  <c r="KI6" i="6"/>
  <c r="MM3"/>
  <c r="KB13" i="4"/>
  <c r="CZ7" i="3"/>
  <c r="HP29" i="6"/>
  <c r="AD7" i="3"/>
  <c r="FZ9"/>
  <c r="AR9"/>
  <c r="DE7"/>
  <c r="FW3"/>
  <c r="JC33" i="6"/>
  <c r="MC6"/>
  <c r="MU9" i="3"/>
  <c r="EV18" i="6"/>
  <c r="LX18"/>
  <c r="JL18"/>
  <c r="DP6"/>
  <c r="MB7" i="8"/>
  <c r="LQ6"/>
  <c r="KF6"/>
  <c r="KQ7"/>
  <c r="EN6"/>
  <c r="EY7"/>
  <c r="GD7"/>
  <c r="FS6"/>
  <c r="JY12" i="6"/>
  <c r="KJ13"/>
  <c r="HK6" i="8"/>
  <c r="HV7"/>
  <c r="FE7"/>
  <c r="ET6"/>
  <c r="GW15" i="6"/>
  <c r="HH16"/>
  <c r="HV8"/>
  <c r="KT6" i="8"/>
  <c r="LE7"/>
  <c r="FM7"/>
  <c r="FB6"/>
  <c r="LO12" i="6"/>
  <c r="LZ13"/>
  <c r="MC12"/>
  <c r="MN13"/>
  <c r="LA6" i="8"/>
  <c r="LL7"/>
  <c r="FV6"/>
  <c r="GG7"/>
  <c r="JQ12"/>
  <c r="KB13"/>
  <c r="HE12" i="6"/>
  <c r="HP13"/>
  <c r="JU6" i="8"/>
  <c r="KF7"/>
  <c r="JN12"/>
  <c r="JY13"/>
  <c r="IB15" i="6"/>
  <c r="IM16"/>
  <c r="IA6" i="8"/>
  <c r="IL7"/>
  <c r="JB6"/>
  <c r="JM7"/>
  <c r="IO8" i="6"/>
  <c r="GP12"/>
  <c r="HA13"/>
  <c r="IK12"/>
  <c r="IV13"/>
  <c r="GL6" i="8"/>
  <c r="GW7"/>
  <c r="GW6"/>
  <c r="HH7"/>
  <c r="MT8" i="6"/>
  <c r="JJ8"/>
  <c r="LC13" i="8"/>
  <c r="KR12"/>
  <c r="LB13"/>
  <c r="FK12" i="6"/>
  <c r="FV13"/>
  <c r="IR15"/>
  <c r="JC16"/>
  <c r="GM6" i="8"/>
  <c r="GX7"/>
  <c r="JJ6"/>
  <c r="JU7"/>
  <c r="DG8" i="6"/>
  <c r="JA12"/>
  <c r="JL13"/>
  <c r="DM8"/>
  <c r="HB15" i="4"/>
  <c r="IA13" i="6"/>
  <c r="HP12"/>
  <c r="GD15" i="4"/>
  <c r="MS8" i="6"/>
  <c r="JZ16"/>
  <c r="JO15"/>
  <c r="GX16"/>
  <c r="GM15"/>
  <c r="FJ15" i="4"/>
  <c r="LG15"/>
  <c r="LE13" i="6"/>
  <c r="KT12"/>
  <c r="FB8"/>
  <c r="HQ15" i="4"/>
  <c r="GC12" i="6"/>
  <c r="GN13"/>
  <c r="GQ15" i="8"/>
  <c r="HB16"/>
  <c r="MC13" i="6"/>
  <c r="LR12"/>
  <c r="LN16"/>
  <c r="LC15"/>
  <c r="MH8"/>
  <c r="MF9"/>
  <c r="JZ15" i="4"/>
  <c r="GT8" i="6"/>
  <c r="JK15" i="4"/>
  <c r="KE13" i="6"/>
  <c r="JT12"/>
  <c r="HE8"/>
  <c r="EC8"/>
  <c r="KV8"/>
  <c r="GP15" i="4"/>
  <c r="IW15"/>
  <c r="JG8" i="6"/>
  <c r="DN8"/>
  <c r="LK8"/>
  <c r="LI9"/>
  <c r="KG16"/>
  <c r="JV15"/>
  <c r="KI15" i="4"/>
  <c r="IY16" i="6"/>
  <c r="IN15"/>
  <c r="FA15" i="4"/>
  <c r="GG15"/>
  <c r="BZ15"/>
  <c r="BJ4" i="3"/>
  <c r="BJ2" i="4"/>
  <c r="BJ2" i="8"/>
  <c r="DP15" i="4"/>
  <c r="MU13" i="8"/>
  <c r="MJ12"/>
  <c r="JL2" i="4"/>
  <c r="JL4" i="3"/>
  <c r="JL2" i="8"/>
  <c r="LT15" i="4"/>
  <c r="MB12" i="6"/>
  <c r="MM13"/>
  <c r="IJ13"/>
  <c r="HY12"/>
  <c r="EU7" i="8"/>
  <c r="EJ6"/>
  <c r="EY15" i="4"/>
  <c r="MA8" i="6"/>
  <c r="FK8"/>
  <c r="HR7" i="8"/>
  <c r="HG6"/>
  <c r="CV15" i="4"/>
  <c r="GV15" i="6"/>
  <c r="HG16"/>
  <c r="KU8"/>
  <c r="KS9"/>
  <c r="ID13"/>
  <c r="HS12"/>
  <c r="ME9"/>
  <c r="MG8"/>
  <c r="HJ15" i="8"/>
  <c r="HU16"/>
  <c r="GM15" i="4"/>
  <c r="EJ12" i="6"/>
  <c r="EU13"/>
  <c r="HF16"/>
  <c r="GU15"/>
  <c r="IR12"/>
  <c r="JC13"/>
  <c r="GS8"/>
  <c r="EY12"/>
  <c r="FJ13"/>
  <c r="JZ9"/>
  <c r="KB8"/>
  <c r="IR6" i="8"/>
  <c r="JC7"/>
  <c r="MQ15" i="4"/>
  <c r="DD15"/>
  <c r="FC8" i="6"/>
  <c r="FA9"/>
  <c r="KY15" i="4"/>
  <c r="GF6" i="8"/>
  <c r="GQ7"/>
  <c r="CF15" i="4"/>
  <c r="JP8" i="6"/>
  <c r="HX15" i="8"/>
  <c r="LM15" i="4"/>
  <c r="HK15" i="8"/>
  <c r="HV16"/>
  <c r="GS12" i="6"/>
  <c r="HD13"/>
  <c r="IV8"/>
  <c r="JB7" i="8"/>
  <c r="IQ6"/>
  <c r="FC18" i="6"/>
  <c r="LH33"/>
  <c r="LF39"/>
  <c r="KB27"/>
  <c r="ME25"/>
  <c r="LW27"/>
  <c r="LN23"/>
  <c r="LH29"/>
  <c r="EU21"/>
  <c r="LF31"/>
  <c r="DG23"/>
  <c r="JD37"/>
  <c r="EF37"/>
  <c r="LG37"/>
  <c r="GI37"/>
  <c r="MM6" i="8"/>
  <c r="CI25" i="6"/>
  <c r="IN37"/>
  <c r="DH33"/>
  <c r="KQ35"/>
  <c r="FK29"/>
  <c r="JE31"/>
  <c r="HH29"/>
  <c r="KI31"/>
  <c r="EE37"/>
  <c r="LF23"/>
  <c r="ID37"/>
  <c r="ED35"/>
  <c r="MS21"/>
  <c r="JQ18"/>
  <c r="GO35"/>
  <c r="IP27"/>
  <c r="CX21"/>
  <c r="MC35"/>
  <c r="CM20"/>
  <c r="CO21" s="1"/>
  <c r="MR29"/>
  <c r="JP25"/>
  <c r="GT21"/>
  <c r="FT29"/>
  <c r="ED37"/>
  <c r="DM39"/>
  <c r="MA35"/>
  <c r="KV6"/>
  <c r="KF29"/>
  <c r="HB20"/>
  <c r="JD20"/>
  <c r="EL18"/>
  <c r="KG29"/>
  <c r="HC20"/>
  <c r="EC18"/>
  <c r="MQ29"/>
  <c r="IW20"/>
  <c r="IB29"/>
  <c r="JT20"/>
  <c r="JT21" s="1"/>
  <c r="KO3"/>
  <c r="HU35"/>
  <c r="ES39"/>
  <c r="JO25"/>
  <c r="IZ27"/>
  <c r="CV39"/>
  <c r="FN39"/>
  <c r="GJ20"/>
  <c r="FR27"/>
  <c r="IC6"/>
  <c r="BI3"/>
  <c r="MB31"/>
  <c r="IZ25"/>
  <c r="CN33"/>
  <c r="GD37"/>
  <c r="DF37"/>
  <c r="JI25"/>
  <c r="GG25"/>
  <c r="DE31"/>
  <c r="LC33"/>
  <c r="EA25"/>
  <c r="JX18"/>
  <c r="JF37"/>
  <c r="CT39"/>
  <c r="KU33"/>
  <c r="KG21"/>
  <c r="MG20"/>
  <c r="IY39"/>
  <c r="FG23"/>
  <c r="DG20"/>
  <c r="MS13" i="4"/>
  <c r="IB27" i="6"/>
  <c r="EZ39"/>
  <c r="KT39"/>
  <c r="BN37"/>
  <c r="KL18"/>
  <c r="EP39"/>
  <c r="BK9" i="3"/>
  <c r="FB31" i="6"/>
  <c r="KW27"/>
  <c r="HU23"/>
  <c r="ES23"/>
  <c r="DF29"/>
  <c r="FW23"/>
  <c r="BW31"/>
  <c r="FF9" i="3"/>
  <c r="IR39" i="6"/>
  <c r="FP39"/>
  <c r="CF31"/>
  <c r="LZ3"/>
  <c r="FN23"/>
  <c r="HR39"/>
  <c r="LQ25"/>
  <c r="HF33"/>
  <c r="JQ25"/>
  <c r="GO37"/>
  <c r="DK20"/>
  <c r="IA35"/>
  <c r="EI18"/>
  <c r="HD29"/>
  <c r="EB23"/>
  <c r="IX29"/>
  <c r="LE13" i="4"/>
  <c r="EL39" i="6"/>
  <c r="JY27"/>
  <c r="GW31"/>
  <c r="DU23"/>
  <c r="MA39"/>
  <c r="II29"/>
  <c r="EQ6"/>
  <c r="MH3"/>
  <c r="KV39"/>
  <c r="HT18"/>
  <c r="EZ37"/>
  <c r="L6"/>
  <c r="LB31"/>
  <c r="DR27"/>
  <c r="DZ18"/>
  <c r="FF39"/>
  <c r="FZ33"/>
  <c r="LE23"/>
  <c r="IC23"/>
  <c r="FA23"/>
  <c r="AK3"/>
  <c r="JO37"/>
  <c r="FW18"/>
  <c r="BW6"/>
  <c r="CQ20"/>
  <c r="CQ21" s="1"/>
  <c r="LL33"/>
  <c r="IJ25"/>
  <c r="FH18"/>
  <c r="BH6"/>
  <c r="LB27"/>
  <c r="DR31"/>
  <c r="GZ20"/>
  <c r="GZ21" s="1"/>
  <c r="FV35"/>
  <c r="LD7" i="3"/>
  <c r="GE13" i="4"/>
  <c r="BH13"/>
  <c r="IV13"/>
  <c r="CX9" i="3"/>
  <c r="EA3" i="6"/>
  <c r="GB7" i="3"/>
  <c r="DQ3" i="6"/>
  <c r="EL23"/>
  <c r="GP16" i="8"/>
  <c r="JV7" i="3"/>
  <c r="GY13" i="4"/>
  <c r="KY18" i="6"/>
  <c r="ES3" i="3"/>
  <c r="HI13" i="4"/>
  <c r="BT13"/>
  <c r="FT13"/>
  <c r="DY18" i="6"/>
  <c r="MJ7" i="3"/>
  <c r="DA9"/>
  <c r="BU25" i="6"/>
  <c r="GL7" i="3"/>
  <c r="ED3"/>
  <c r="FM13" i="4"/>
  <c r="IM18" i="6"/>
  <c r="EW18"/>
  <c r="BD6"/>
  <c r="CQ9" i="3"/>
  <c r="FW9"/>
  <c r="LW9"/>
  <c r="FX7"/>
  <c r="JF7"/>
  <c r="DQ25" i="6"/>
  <c r="MN7" i="3"/>
  <c r="FL6" i="6"/>
  <c r="GC6"/>
  <c r="BG7" i="3"/>
  <c r="AB7"/>
  <c r="GW9"/>
  <c r="HD13" i="4"/>
  <c r="CS9" i="3"/>
  <c r="DJ7"/>
  <c r="BN6" i="6"/>
  <c r="KJ29"/>
  <c r="EG7" i="3"/>
  <c r="IV6" i="6"/>
  <c r="HN6"/>
  <c r="JZ6"/>
  <c r="EN6"/>
  <c r="DH3"/>
  <c r="JF18"/>
  <c r="BY7" i="3"/>
  <c r="BY10" s="1"/>
  <c r="KA3" i="6"/>
  <c r="HA27"/>
  <c r="GB3"/>
  <c r="CK9" i="3"/>
  <c r="Q9"/>
  <c r="ME3" i="6"/>
  <c r="JJ7" i="3"/>
  <c r="CE9"/>
  <c r="HL13" i="4"/>
  <c r="IZ7" i="3"/>
  <c r="DG9"/>
  <c r="JX9"/>
  <c r="CF7"/>
  <c r="GA20" i="6"/>
  <c r="I13" i="4"/>
  <c r="LW18" i="6"/>
  <c r="DO7" i="3"/>
  <c r="IB9"/>
  <c r="FT3"/>
  <c r="FU4" s="1"/>
  <c r="JF3"/>
  <c r="GM13" i="4"/>
  <c r="DK7" i="3"/>
  <c r="JE23" i="6"/>
  <c r="KT33"/>
  <c r="BU7" i="3"/>
  <c r="MF18" i="6"/>
  <c r="KR3"/>
  <c r="DW9" i="3"/>
  <c r="EO20" i="6"/>
  <c r="DB27"/>
  <c r="IS9" i="3"/>
  <c r="JN7"/>
  <c r="HY6" i="6"/>
  <c r="CI9" i="3"/>
  <c r="CQ3" i="6"/>
  <c r="FC3"/>
  <c r="DP3"/>
  <c r="ML25"/>
  <c r="LO7" i="3"/>
  <c r="AL13" i="4"/>
  <c r="HK13"/>
  <c r="DR25" i="6"/>
  <c r="FY7" i="3"/>
  <c r="BW7"/>
  <c r="LY13" i="4"/>
  <c r="AN13"/>
  <c r="GH29" i="6"/>
  <c r="EH7" i="3"/>
  <c r="JT6" i="6"/>
  <c r="KR7" i="3"/>
  <c r="BM6" i="6"/>
  <c r="BE6"/>
  <c r="AZ13" i="4"/>
  <c r="IH29" i="6"/>
  <c r="DB7" i="3"/>
  <c r="CA37" i="6"/>
  <c r="GJ3"/>
  <c r="LQ23"/>
  <c r="DN9" i="3"/>
  <c r="CU9"/>
  <c r="GG9"/>
  <c r="GV13" i="4"/>
  <c r="KJ18" i="6"/>
  <c r="CX29"/>
  <c r="GJ13" i="4"/>
  <c r="DR7" i="3"/>
  <c r="MU3" i="6"/>
  <c r="LS6"/>
  <c r="KW6"/>
  <c r="HG3"/>
  <c r="KN7" i="8"/>
  <c r="KC6"/>
  <c r="LY8" i="6"/>
  <c r="DP8"/>
  <c r="ES6" i="8"/>
  <c r="FD7"/>
  <c r="LW6"/>
  <c r="MH7"/>
  <c r="JM13" i="6"/>
  <c r="JB12"/>
  <c r="ED12"/>
  <c r="EO13"/>
  <c r="KV6" i="8"/>
  <c r="LG7"/>
  <c r="FV7"/>
  <c r="FK6"/>
  <c r="HW6"/>
  <c r="IH7"/>
  <c r="JH12"/>
  <c r="JS13"/>
  <c r="JR13"/>
  <c r="HQ7"/>
  <c r="HF6"/>
  <c r="ET7"/>
  <c r="EI6"/>
  <c r="JE7"/>
  <c r="IT6"/>
  <c r="MR13"/>
  <c r="MG12"/>
  <c r="HZ6"/>
  <c r="IK7"/>
  <c r="KW6"/>
  <c r="LH7"/>
  <c r="LT13"/>
  <c r="LI12"/>
  <c r="LB12"/>
  <c r="LM13"/>
  <c r="IL8" i="6"/>
  <c r="MI6" i="8"/>
  <c r="MT7"/>
  <c r="KH6"/>
  <c r="KS7"/>
  <c r="JA15" i="6"/>
  <c r="JL16"/>
  <c r="LL15"/>
  <c r="LW16"/>
  <c r="ID8"/>
  <c r="IH6" i="8"/>
  <c r="IS7"/>
  <c r="IS12"/>
  <c r="JD13"/>
  <c r="JJ12" i="6"/>
  <c r="JU13"/>
  <c r="FW8"/>
  <c r="IY12" i="8"/>
  <c r="JJ13"/>
  <c r="KP12"/>
  <c r="LA13"/>
  <c r="KO9" i="6"/>
  <c r="KQ8"/>
  <c r="HY16"/>
  <c r="HN15"/>
  <c r="EK12"/>
  <c r="EV13"/>
  <c r="LL12"/>
  <c r="LW13"/>
  <c r="KQ15" i="4"/>
  <c r="HE15"/>
  <c r="JD15"/>
  <c r="EE15"/>
  <c r="HS13" i="6"/>
  <c r="HH12"/>
  <c r="LC8"/>
  <c r="LM13"/>
  <c r="LB12"/>
  <c r="DQ15" i="4"/>
  <c r="BO8" i="6"/>
  <c r="BM9"/>
  <c r="LU15" i="4"/>
  <c r="KD8" i="6"/>
  <c r="KB9"/>
  <c r="EI13"/>
  <c r="DX12"/>
  <c r="LB15" i="4"/>
  <c r="LI15"/>
  <c r="LF16" i="6"/>
  <c r="KU15"/>
  <c r="MK16"/>
  <c r="LZ15"/>
  <c r="BR8"/>
  <c r="LM8"/>
  <c r="FI8"/>
  <c r="CZ15" i="4"/>
  <c r="HD15" i="6"/>
  <c r="HO16"/>
  <c r="LO15" i="4"/>
  <c r="JN15"/>
  <c r="EW15"/>
  <c r="JH16" i="6"/>
  <c r="IW15"/>
  <c r="EN12"/>
  <c r="EY13"/>
  <c r="MO15" i="4"/>
  <c r="HR16" i="8"/>
  <c r="HG15"/>
  <c r="JA13" i="6"/>
  <c r="IP12"/>
  <c r="FN15" i="4"/>
  <c r="MB16" i="6"/>
  <c r="LQ15"/>
  <c r="HB12"/>
  <c r="HM13"/>
  <c r="KP16"/>
  <c r="KE15"/>
  <c r="MJ13"/>
  <c r="LY12"/>
  <c r="EX8"/>
  <c r="JY15" i="4"/>
  <c r="EQ13" i="6"/>
  <c r="EF12"/>
  <c r="HU15" i="8"/>
  <c r="BN15" i="4"/>
  <c r="IA15"/>
  <c r="FN8" i="6"/>
  <c r="FL9"/>
  <c r="BI4" i="3"/>
  <c r="BI2" i="8"/>
  <c r="BI2" i="4"/>
  <c r="EJ4" i="3"/>
  <c r="EJ2" i="4"/>
  <c r="EJ2" i="8"/>
  <c r="HP8" i="6"/>
  <c r="JE8"/>
  <c r="DF15" i="4"/>
  <c r="JG15"/>
  <c r="DL4" i="3"/>
  <c r="DL2" i="4"/>
  <c r="DL2" i="8"/>
  <c r="CR8" i="6"/>
  <c r="IN6" i="8"/>
  <c r="IY7"/>
  <c r="GU15" i="4"/>
  <c r="HS15"/>
  <c r="HO15"/>
  <c r="KO13" i="6"/>
  <c r="KD12"/>
  <c r="JP6" i="8"/>
  <c r="KA7"/>
  <c r="EH7"/>
  <c r="DW6"/>
  <c r="JQ13"/>
  <c r="JF12"/>
  <c r="IJ15" i="4"/>
  <c r="II15"/>
  <c r="BT8" i="6"/>
  <c r="CQ8"/>
  <c r="CO9"/>
  <c r="HJ8"/>
  <c r="HE6" i="8"/>
  <c r="HP7"/>
  <c r="DL15" i="4"/>
  <c r="FT15"/>
  <c r="EB8" i="6"/>
  <c r="CC4" i="4"/>
  <c r="JF5"/>
  <c r="BM5" i="3"/>
  <c r="AO4" i="4"/>
  <c r="AO16" s="1"/>
  <c r="FN5"/>
  <c r="IO5" i="3"/>
  <c r="HI5"/>
  <c r="CJ4" i="4"/>
  <c r="CJ16" s="1"/>
  <c r="EO5" i="3"/>
  <c r="BV5"/>
  <c r="JU4" i="4"/>
  <c r="KS5"/>
  <c r="AB4"/>
  <c r="AB16" s="1"/>
  <c r="Q4"/>
  <c r="Q16" s="1"/>
  <c r="GK5"/>
  <c r="CK4"/>
  <c r="CK16" s="1"/>
  <c r="EW5" i="3"/>
  <c r="HQ4" i="4"/>
  <c r="HQ16" s="1"/>
  <c r="IW4"/>
  <c r="IW16" s="1"/>
  <c r="FV5" i="3"/>
  <c r="DK4" i="4"/>
  <c r="DI4"/>
  <c r="DI16" s="1"/>
  <c r="FE4"/>
  <c r="HY4"/>
  <c r="HY16" s="1"/>
  <c r="KK5" i="3"/>
  <c r="LI4" i="4"/>
  <c r="LI16" s="1"/>
  <c r="MO5"/>
  <c r="JT4"/>
  <c r="JT16" s="1"/>
  <c r="MG5" i="3"/>
  <c r="DJ4" i="4"/>
  <c r="DJ16" s="1"/>
  <c r="AU4"/>
  <c r="AU16" s="1"/>
  <c r="GR4"/>
  <c r="GR16" s="1"/>
  <c r="IS4"/>
  <c r="ED4"/>
  <c r="EE4"/>
  <c r="BS4"/>
  <c r="BS16" s="1"/>
  <c r="HL4"/>
  <c r="JW4"/>
  <c r="JW16" s="1"/>
  <c r="AY4"/>
  <c r="AY16" s="1"/>
  <c r="FD5" i="3"/>
  <c r="KB5"/>
  <c r="LD5" i="4"/>
  <c r="GW5"/>
  <c r="MN4"/>
  <c r="MN16" s="1"/>
  <c r="CM4"/>
  <c r="JH5"/>
  <c r="JI5"/>
  <c r="AF4"/>
  <c r="AF16" s="1"/>
  <c r="FI5"/>
  <c r="LE5"/>
  <c r="IV5" i="3"/>
  <c r="AL4" i="4"/>
  <c r="AL16" s="1"/>
  <c r="FO5"/>
  <c r="LO4"/>
  <c r="LO16" s="1"/>
  <c r="LV4"/>
  <c r="LV16" s="1"/>
  <c r="JC4"/>
  <c r="FT5" i="3"/>
  <c r="LH5"/>
  <c r="FH5" i="4"/>
  <c r="JJ4"/>
  <c r="JJ16" s="1"/>
  <c r="GQ4"/>
  <c r="HK4"/>
  <c r="LH4"/>
  <c r="LH16" s="1"/>
  <c r="Q5" i="3"/>
  <c r="HZ5"/>
  <c r="AP4" i="4"/>
  <c r="AP16" s="1"/>
  <c r="FS4"/>
  <c r="FS16" s="1"/>
  <c r="EL4"/>
  <c r="EL16" s="1"/>
  <c r="JY5"/>
  <c r="BL4"/>
  <c r="BL16" s="1"/>
  <c r="AW5" i="3"/>
  <c r="CC5"/>
  <c r="FK4" i="4"/>
  <c r="AN4"/>
  <c r="AN16" s="1"/>
  <c r="LB5" i="3"/>
  <c r="LQ4" i="4"/>
  <c r="LQ16" s="1"/>
  <c r="FL5"/>
  <c r="AG5" i="3"/>
  <c r="DR5"/>
  <c r="FU4" i="4"/>
  <c r="FU16" s="1"/>
  <c r="DN4"/>
  <c r="DN16" s="1"/>
  <c r="FQ5"/>
  <c r="GJ5"/>
  <c r="H5" i="3"/>
  <c r="JN4" i="4"/>
  <c r="CL4"/>
  <c r="MD4"/>
  <c r="MD16" s="1"/>
  <c r="AT4"/>
  <c r="AT16" s="1"/>
  <c r="LL5"/>
  <c r="GR5" i="3"/>
  <c r="JF5"/>
  <c r="J4" i="4"/>
  <c r="J16" s="1"/>
  <c r="IZ5"/>
  <c r="CR5" i="3"/>
  <c r="LB4" i="4"/>
  <c r="DI5" i="3"/>
  <c r="IU4" i="4"/>
  <c r="IU16" s="1"/>
  <c r="GA4"/>
  <c r="HF4"/>
  <c r="HF16" s="1"/>
  <c r="GO5"/>
  <c r="FD4"/>
  <c r="FD16" s="1"/>
  <c r="HC4"/>
  <c r="HC16" s="1"/>
  <c r="BF5" i="3"/>
  <c r="DY4" i="4"/>
  <c r="DY16" s="1"/>
  <c r="KW5"/>
  <c r="KJ4"/>
  <c r="KJ16" s="1"/>
  <c r="CK5" i="3"/>
  <c r="DR4" i="4"/>
  <c r="DR16" s="1"/>
  <c r="F4"/>
  <c r="F16" s="1"/>
  <c r="CN4"/>
  <c r="HI4"/>
  <c r="LJ5" i="3"/>
  <c r="MT4" i="4"/>
  <c r="MT16" s="1"/>
  <c r="BJ4"/>
  <c r="BJ16" s="1"/>
  <c r="BH4"/>
  <c r="BH16" s="1"/>
  <c r="GB5"/>
  <c r="EP5" i="3"/>
  <c r="CI4" i="4"/>
  <c r="CI16" s="1"/>
  <c r="HE5"/>
  <c r="IN5" i="3"/>
  <c r="AF5"/>
  <c r="MR5" i="4"/>
  <c r="HP5" i="3"/>
  <c r="DS4" i="4"/>
  <c r="DS16" s="1"/>
  <c r="JN5" i="3"/>
  <c r="DZ5"/>
  <c r="JB4" i="4"/>
  <c r="JB16" s="1"/>
  <c r="AD4"/>
  <c r="AD16" s="1"/>
  <c r="DX5" i="3"/>
  <c r="LY4" i="4"/>
  <c r="LY16" s="1"/>
  <c r="BV4"/>
  <c r="BV16" s="1"/>
  <c r="GK5" i="3"/>
  <c r="IC5" i="4"/>
  <c r="LP4"/>
  <c r="GZ5" i="3"/>
  <c r="AW4" i="4"/>
  <c r="AW16" s="1"/>
  <c r="IP4"/>
  <c r="IP16" s="1"/>
  <c r="FE5" i="3"/>
  <c r="IE4" i="4"/>
  <c r="IE16" s="1"/>
  <c r="GX4"/>
  <c r="LU5"/>
  <c r="LX5" i="3"/>
  <c r="CR4" i="4"/>
  <c r="CR16" s="1"/>
  <c r="EG5" i="3"/>
  <c r="CS4" i="4"/>
  <c r="HW4"/>
  <c r="FL4"/>
  <c r="FL16" s="1"/>
  <c r="LI5" i="3"/>
  <c r="LR5"/>
  <c r="R4" i="4"/>
  <c r="R16" s="1"/>
  <c r="HH4"/>
  <c r="HH16" s="1"/>
  <c r="HH5" i="3"/>
  <c r="BM4" i="4"/>
  <c r="FF5" i="3"/>
  <c r="GK4" i="4"/>
  <c r="GK16" s="1"/>
  <c r="FZ4"/>
  <c r="FZ16" s="1"/>
  <c r="KO5"/>
  <c r="JL5"/>
  <c r="BD5" i="3"/>
  <c r="JV4" i="4"/>
  <c r="JV16" s="1"/>
  <c r="DB4"/>
  <c r="DB16" s="1"/>
  <c r="EV4"/>
  <c r="EV16" s="1"/>
  <c r="CA4"/>
  <c r="CA16" s="1"/>
  <c r="DF4"/>
  <c r="DF16" s="1"/>
  <c r="IV5"/>
  <c r="MH5" i="3"/>
  <c r="GF4" i="4"/>
  <c r="MO5" i="3"/>
  <c r="LJ4" i="4"/>
  <c r="HA5" i="3"/>
  <c r="LG4" i="4"/>
  <c r="LG16" s="1"/>
  <c r="IM4"/>
  <c r="IM16" s="1"/>
  <c r="KV4"/>
  <c r="KV16" s="1"/>
  <c r="GR5"/>
  <c r="CF4"/>
  <c r="CF16" s="1"/>
  <c r="JV5"/>
  <c r="CD4"/>
  <c r="CD16" s="1"/>
  <c r="HA5"/>
  <c r="FM5"/>
  <c r="EH4"/>
  <c r="EH16" s="1"/>
  <c r="IJ4"/>
  <c r="IJ16" s="1"/>
  <c r="MJ4"/>
  <c r="MJ16" s="1"/>
  <c r="GJ5" i="3"/>
  <c r="I5"/>
  <c r="CQ4" i="4"/>
  <c r="CQ16" s="1"/>
  <c r="DV4"/>
  <c r="DV16" s="1"/>
  <c r="LD4"/>
  <c r="IF5" i="3"/>
  <c r="LY5" i="4"/>
  <c r="GL5" i="3"/>
  <c r="IW5"/>
  <c r="EU4" i="4"/>
  <c r="EU16" s="1"/>
  <c r="LM5"/>
  <c r="KZ5" i="3"/>
  <c r="LJ5" i="4"/>
  <c r="IR4"/>
  <c r="IR16" s="1"/>
  <c r="JT5" i="3"/>
  <c r="KU4" i="4"/>
  <c r="KU16" s="1"/>
  <c r="MP5"/>
  <c r="FN4"/>
  <c r="FN16" s="1"/>
  <c r="LN4"/>
  <c r="CP4"/>
  <c r="CP16" s="1"/>
  <c r="HP4"/>
  <c r="DQ5" i="3"/>
  <c r="EX4" i="4"/>
  <c r="EX16" s="1"/>
  <c r="HQ5"/>
  <c r="HM4"/>
  <c r="HM16" s="1"/>
  <c r="GV5"/>
  <c r="HX4"/>
  <c r="HX16" s="1"/>
  <c r="FM4"/>
  <c r="FM16" s="1"/>
  <c r="HQ5" i="3"/>
  <c r="KQ4" i="4"/>
  <c r="KQ16" s="1"/>
  <c r="JP4"/>
  <c r="GG4"/>
  <c r="GG16" s="1"/>
  <c r="KZ4"/>
  <c r="KZ16" s="1"/>
  <c r="DX4"/>
  <c r="DX16" s="1"/>
  <c r="GS5" i="3"/>
  <c r="IG4" i="4"/>
  <c r="IG16" s="1"/>
  <c r="KI4"/>
  <c r="KI16" s="1"/>
  <c r="KU5"/>
  <c r="JL5" i="3"/>
  <c r="GE4" i="4"/>
  <c r="GE16" s="1"/>
  <c r="MP4"/>
  <c r="MP16" s="1"/>
  <c r="BN4"/>
  <c r="BN16" s="1"/>
  <c r="BE5" i="3"/>
  <c r="II5" i="4"/>
  <c r="KR5" i="3"/>
  <c r="MI5" i="4"/>
  <c r="GT5" i="3"/>
  <c r="JM5" i="4"/>
  <c r="FX4"/>
  <c r="FX16" s="1"/>
  <c r="MK5"/>
  <c r="BT4"/>
  <c r="BT16" s="1"/>
  <c r="MP5" i="3"/>
  <c r="DZ4" i="4"/>
  <c r="DZ16" s="1"/>
  <c r="MF4"/>
  <c r="MF16" s="1"/>
  <c r="EM4"/>
  <c r="FR4"/>
  <c r="FR16" s="1"/>
  <c r="LH5"/>
  <c r="AO5" i="3"/>
  <c r="IQ4" i="4"/>
  <c r="HX5" i="3"/>
  <c r="CE4" i="4"/>
  <c r="CE16" s="1"/>
  <c r="FM5" i="3"/>
  <c r="FV5" i="4"/>
  <c r="KY4"/>
  <c r="KY16" s="1"/>
  <c r="BR4"/>
  <c r="BR16" s="1"/>
  <c r="GM5"/>
  <c r="IR5"/>
  <c r="AE4"/>
  <c r="AE16" s="1"/>
  <c r="GC5"/>
  <c r="KD4"/>
  <c r="KD16" s="1"/>
  <c r="CT4"/>
  <c r="CT16" s="1"/>
  <c r="IG5"/>
  <c r="GN5"/>
  <c r="FD5"/>
  <c r="LY5" i="3"/>
  <c r="FF4" i="4"/>
  <c r="FF16" s="1"/>
  <c r="IW5"/>
  <c r="ID4"/>
  <c r="ID16" s="1"/>
  <c r="FY5"/>
  <c r="KJ5"/>
  <c r="CS5" i="3"/>
  <c r="FC4" i="4"/>
  <c r="FC16" s="1"/>
  <c r="GH4"/>
  <c r="GH16" s="1"/>
  <c r="HM5"/>
  <c r="LX5"/>
  <c r="R5" i="3"/>
  <c r="HG4" i="4"/>
  <c r="HG16" s="1"/>
  <c r="KM5"/>
  <c r="DP4"/>
  <c r="DP16" s="1"/>
  <c r="CJ5" i="3"/>
  <c r="DA5"/>
  <c r="FN5"/>
  <c r="BU5"/>
  <c r="LC4" i="4"/>
  <c r="LC16" s="1"/>
  <c r="DL4"/>
  <c r="DL16" s="1"/>
  <c r="DA4"/>
  <c r="FV4"/>
  <c r="FV16" s="1"/>
  <c r="FB4"/>
  <c r="FB16" s="1"/>
  <c r="KG5"/>
  <c r="IN5"/>
  <c r="IY5"/>
  <c r="HY5"/>
  <c r="JM4"/>
  <c r="KV5"/>
  <c r="IV4"/>
  <c r="EH5" i="3"/>
  <c r="KC5" i="4"/>
  <c r="LA4"/>
  <c r="LA16" s="1"/>
  <c r="IL4"/>
  <c r="IL16" s="1"/>
  <c r="MK4"/>
  <c r="KN5"/>
  <c r="FL5" i="3"/>
  <c r="JM5"/>
  <c r="MU4" i="4"/>
  <c r="MU16" s="1"/>
  <c r="HU5"/>
  <c r="O4"/>
  <c r="O16" s="1"/>
  <c r="AG4"/>
  <c r="AG16" s="1"/>
  <c r="EP4"/>
  <c r="EP16" s="1"/>
  <c r="DY5" i="3"/>
  <c r="IS5" i="4"/>
  <c r="MF5" i="3"/>
  <c r="AZ4" i="4"/>
  <c r="AZ16" s="1"/>
  <c r="HB4"/>
  <c r="HB16" s="1"/>
  <c r="DU4"/>
  <c r="DU16" s="1"/>
  <c r="FX5"/>
  <c r="IO5"/>
  <c r="GL5"/>
  <c r="GY4"/>
  <c r="GY16" s="1"/>
  <c r="ER4"/>
  <c r="IK5"/>
  <c r="BD4"/>
  <c r="BD16" s="1"/>
  <c r="GT5"/>
  <c r="BU4"/>
  <c r="BU16" s="1"/>
  <c r="MC5"/>
  <c r="KZ5"/>
  <c r="JE5" i="3"/>
  <c r="GD4" i="4"/>
  <c r="GD16" s="1"/>
  <c r="LQ5"/>
  <c r="BK4"/>
  <c r="IT4"/>
  <c r="IT16" s="1"/>
  <c r="V4"/>
  <c r="V16" s="1"/>
  <c r="MJ5"/>
  <c r="JD5" i="3"/>
  <c r="FA4" i="4"/>
  <c r="JE4"/>
  <c r="JE16" s="1"/>
  <c r="KL4"/>
  <c r="KL16" s="1"/>
  <c r="LA5"/>
  <c r="GB5" i="3"/>
  <c r="BG4" i="4"/>
  <c r="BG16" s="1"/>
  <c r="HZ4"/>
  <c r="HZ16" s="1"/>
  <c r="KP4"/>
  <c r="KP16" s="1"/>
  <c r="MS5"/>
  <c r="IN4"/>
  <c r="GD5"/>
  <c r="FU5"/>
  <c r="HO4"/>
  <c r="HO16" s="1"/>
  <c r="HD4"/>
  <c r="HD16" s="1"/>
  <c r="JQ5"/>
  <c r="MN5" i="3"/>
  <c r="IH5"/>
  <c r="AH4" i="4"/>
  <c r="AH16" s="1"/>
  <c r="JS4"/>
  <c r="JS16" s="1"/>
  <c r="GP4"/>
  <c r="HT5"/>
  <c r="CZ4"/>
  <c r="JE5"/>
  <c r="EO4"/>
  <c r="EO16" s="1"/>
  <c r="IA5"/>
  <c r="BC4"/>
  <c r="BC16" s="1"/>
  <c r="EW4"/>
  <c r="EW16" s="1"/>
  <c r="HB5"/>
  <c r="FE5"/>
  <c r="HN4"/>
  <c r="HN16" s="1"/>
  <c r="LP5" i="3"/>
  <c r="T4" i="4"/>
  <c r="T16" s="1"/>
  <c r="JU5"/>
  <c r="HJ5" i="3"/>
  <c r="X5"/>
  <c r="JU5"/>
  <c r="GL4" i="4"/>
  <c r="X4"/>
  <c r="X16" s="1"/>
  <c r="KX4"/>
  <c r="KX16" s="1"/>
  <c r="N4"/>
  <c r="N16" s="1"/>
  <c r="DT4"/>
  <c r="DT16" s="1"/>
  <c r="GZ5"/>
  <c r="KC4"/>
  <c r="KC16" s="1"/>
  <c r="GF5"/>
  <c r="CO4"/>
  <c r="CO16" s="1"/>
  <c r="EG4"/>
  <c r="HR5" i="3"/>
  <c r="IG5"/>
  <c r="G4" i="4"/>
  <c r="G16" s="1"/>
  <c r="IP5" i="3"/>
  <c r="JY4" i="4"/>
  <c r="JY16" s="1"/>
  <c r="LT5"/>
  <c r="DP5" i="3"/>
  <c r="GT4" i="4"/>
  <c r="GT16" s="1"/>
  <c r="AH5" i="3"/>
  <c r="JK4" i="4"/>
  <c r="BI4"/>
  <c r="BI16" s="1"/>
  <c r="MI4"/>
  <c r="HI5"/>
  <c r="S4"/>
  <c r="S16" s="1"/>
  <c r="LP5"/>
  <c r="KL5" i="3"/>
  <c r="Z4" i="4"/>
  <c r="Z16" s="1"/>
  <c r="DW4"/>
  <c r="DW16" s="1"/>
  <c r="LF4"/>
  <c r="LF16" s="1"/>
  <c r="CH4"/>
  <c r="CH16" s="1"/>
  <c r="EZ4"/>
  <c r="EZ16" s="1"/>
  <c r="KB4"/>
  <c r="KB16" s="1"/>
  <c r="CB5" i="3"/>
  <c r="KK5" i="4"/>
  <c r="LZ4"/>
  <c r="LZ16" s="1"/>
  <c r="HJ5"/>
  <c r="MG4"/>
  <c r="JD5"/>
  <c r="HK5"/>
  <c r="HX5"/>
  <c r="W4"/>
  <c r="W16" s="1"/>
  <c r="IX4"/>
  <c r="IX16" s="1"/>
  <c r="LQ5" i="3"/>
  <c r="FW4" i="4"/>
  <c r="IJ5"/>
  <c r="P5" i="3"/>
  <c r="GC5"/>
  <c r="KC5"/>
  <c r="KA4" i="4"/>
  <c r="KA16" s="1"/>
  <c r="HV4"/>
  <c r="HV16" s="1"/>
  <c r="EQ4"/>
  <c r="EQ16" s="1"/>
  <c r="GB4"/>
  <c r="GB16" s="1"/>
  <c r="BT5" i="3"/>
  <c r="ME4" i="4"/>
  <c r="ME16" s="1"/>
  <c r="JZ4"/>
  <c r="JZ16" s="1"/>
  <c r="EY4"/>
  <c r="EY16" s="1"/>
  <c r="HB5" i="3"/>
  <c r="AX5"/>
  <c r="FJ4" i="4"/>
  <c r="FJ16" s="1"/>
  <c r="FP5"/>
  <c r="H4"/>
  <c r="H16" s="1"/>
  <c r="HY5" i="3"/>
  <c r="HJ4" i="4"/>
  <c r="HJ16" s="1"/>
  <c r="HA4"/>
  <c r="HA16" s="1"/>
  <c r="MB4"/>
  <c r="MB16" s="1"/>
  <c r="AM4"/>
  <c r="AM16" s="1"/>
  <c r="KK4"/>
  <c r="AP5" i="3"/>
  <c r="JW5" i="4"/>
  <c r="KJ5" i="3"/>
  <c r="DH5"/>
  <c r="KS5"/>
  <c r="Z5"/>
  <c r="DG4" i="4"/>
  <c r="DG16" s="1"/>
  <c r="BZ4"/>
  <c r="BZ16" s="1"/>
  <c r="GG5"/>
  <c r="AN5" i="3"/>
  <c r="KD5" i="4"/>
  <c r="CD5" i="3"/>
  <c r="DQ4" i="4"/>
  <c r="CY4"/>
  <c r="CY16" s="1"/>
  <c r="KF5"/>
  <c r="IH4"/>
  <c r="IH16" s="1"/>
  <c r="LA5" i="3"/>
  <c r="IB5" i="4"/>
  <c r="CZ5" i="3"/>
  <c r="LR4" i="4"/>
  <c r="LR16" s="1"/>
  <c r="AX4"/>
  <c r="AX16" s="1"/>
  <c r="MN5"/>
  <c r="BB4"/>
  <c r="BB16" s="1"/>
  <c r="JX4"/>
  <c r="JX16" s="1"/>
  <c r="EF4"/>
  <c r="HZ5"/>
  <c r="BN5" i="3"/>
  <c r="LW4" i="4"/>
  <c r="LW16" s="1"/>
  <c r="JO4"/>
  <c r="JO16" s="1"/>
  <c r="HL5"/>
  <c r="IP5"/>
  <c r="MG5"/>
  <c r="II4"/>
  <c r="II16" s="1"/>
  <c r="AA4"/>
  <c r="AA16" s="1"/>
  <c r="AV5" i="3"/>
  <c r="KT4" i="4"/>
  <c r="KT16" s="1"/>
  <c r="GI4"/>
  <c r="DO4"/>
  <c r="DO16" s="1"/>
  <c r="ET4"/>
  <c r="EN5" i="3"/>
  <c r="LI5" i="4"/>
  <c r="MH4"/>
  <c r="HR4"/>
  <c r="HR16" s="1"/>
  <c r="Y4"/>
  <c r="Y16" s="1"/>
  <c r="JA5"/>
  <c r="JD4"/>
  <c r="JD16" s="1"/>
  <c r="KT5" i="3"/>
  <c r="CT5"/>
  <c r="Y5"/>
  <c r="MA4" i="4"/>
  <c r="MA16" s="1"/>
  <c r="MB5"/>
  <c r="GS4"/>
  <c r="KL5"/>
  <c r="MM4"/>
  <c r="MM16" s="1"/>
  <c r="KH4"/>
  <c r="KH16" s="1"/>
  <c r="LE4"/>
  <c r="LE16" s="1"/>
  <c r="JX5"/>
  <c r="EF5" i="3"/>
  <c r="LZ5"/>
  <c r="DB5"/>
  <c r="ML4" i="4"/>
  <c r="FW5"/>
  <c r="EV5" i="3"/>
  <c r="AC4" i="4"/>
  <c r="AC16" s="1"/>
  <c r="JR4"/>
  <c r="JR16" s="1"/>
  <c r="JP5"/>
  <c r="GJ4"/>
  <c r="GJ16" s="1"/>
  <c r="MO4"/>
  <c r="MO16" s="1"/>
  <c r="IX5"/>
  <c r="CX4"/>
  <c r="CX16" s="1"/>
  <c r="LK5"/>
  <c r="HD5"/>
  <c r="BL5" i="3"/>
  <c r="KS4" i="4"/>
  <c r="KS16" s="1"/>
  <c r="BF4"/>
  <c r="BF16" s="1"/>
  <c r="KY5"/>
  <c r="FI4"/>
  <c r="FI16" s="1"/>
  <c r="JK5"/>
  <c r="MD5" i="3"/>
  <c r="GG5"/>
  <c r="AJ5"/>
  <c r="EB4" i="4"/>
  <c r="EB16" s="1"/>
  <c r="ML5"/>
  <c r="KX5"/>
  <c r="KG4"/>
  <c r="KG16" s="1"/>
  <c r="LT4"/>
  <c r="LT16" s="1"/>
  <c r="MR5" i="3"/>
  <c r="GU5"/>
  <c r="AU5"/>
  <c r="FT4" i="4"/>
  <c r="FT16" s="1"/>
  <c r="GP5"/>
  <c r="GO4"/>
  <c r="GO16" s="1"/>
  <c r="LW5"/>
  <c r="FS5"/>
  <c r="HF5" i="3"/>
  <c r="BI5"/>
  <c r="HO5" i="4"/>
  <c r="MS4"/>
  <c r="MS16" s="1"/>
  <c r="LM4"/>
  <c r="LM16" s="1"/>
  <c r="IQ5"/>
  <c r="L4"/>
  <c r="L16" s="1"/>
  <c r="HT5" i="3"/>
  <c r="BW5"/>
  <c r="IZ4" i="4"/>
  <c r="IZ16" s="1"/>
  <c r="JB5"/>
  <c r="HW5"/>
  <c r="E4"/>
  <c r="E16" s="1"/>
  <c r="FK5"/>
  <c r="JR5"/>
  <c r="KA5"/>
  <c r="JJ5"/>
  <c r="GX5"/>
  <c r="KQ5"/>
  <c r="BX4"/>
  <c r="BX16" s="1"/>
  <c r="IS5" i="3"/>
  <c r="CV5"/>
  <c r="LL4" i="4"/>
  <c r="LL16" s="1"/>
  <c r="LN5"/>
  <c r="LV5"/>
  <c r="AK4"/>
  <c r="AK16" s="1"/>
  <c r="KI5"/>
  <c r="MM5"/>
  <c r="FC5"/>
  <c r="MU5"/>
  <c r="BQ4"/>
  <c r="EJ4"/>
  <c r="JR5" i="3"/>
  <c r="DU5"/>
  <c r="HH5" i="4"/>
  <c r="GA5"/>
  <c r="CW4"/>
  <c r="CW16" s="1"/>
  <c r="FB5"/>
  <c r="KF5" i="3"/>
  <c r="EI5"/>
  <c r="KH5" i="4"/>
  <c r="D4"/>
  <c r="D16" s="1"/>
  <c r="HN5"/>
  <c r="FZ5"/>
  <c r="HU4"/>
  <c r="HU16" s="1"/>
  <c r="GV4"/>
  <c r="GV16" s="1"/>
  <c r="KQ5" i="3"/>
  <c r="ET5"/>
  <c r="MF5" i="4"/>
  <c r="IM5"/>
  <c r="EC4"/>
  <c r="EC16" s="1"/>
  <c r="GY5"/>
  <c r="LE5" i="3"/>
  <c r="FH5"/>
  <c r="K5"/>
  <c r="AV4" i="4"/>
  <c r="AV16" s="1"/>
  <c r="JZ5"/>
  <c r="IL5"/>
  <c r="JA4"/>
  <c r="JA16" s="1"/>
  <c r="JH4"/>
  <c r="JH16" s="1"/>
  <c r="LS5" i="3"/>
  <c r="FS5"/>
  <c r="V5"/>
  <c r="BG5"/>
  <c r="DE4" i="4"/>
  <c r="DE16" s="1"/>
  <c r="KE5" i="3"/>
  <c r="EE5"/>
  <c r="JG5" i="4"/>
  <c r="MB5" i="3"/>
  <c r="AS5"/>
  <c r="EA4" i="4"/>
  <c r="EA16" s="1"/>
  <c r="JY5" i="3"/>
  <c r="EB5"/>
  <c r="KB5" i="4"/>
  <c r="HL5" i="3"/>
  <c r="BO5"/>
  <c r="LX4" i="4"/>
  <c r="KH5" i="3"/>
  <c r="LG5"/>
  <c r="KU5"/>
  <c r="MQ4" i="4"/>
  <c r="MQ16" s="1"/>
  <c r="CI5" i="3"/>
  <c r="II5"/>
  <c r="ML5"/>
  <c r="KE4" i="4"/>
  <c r="KE16" s="1"/>
  <c r="E5" i="3"/>
  <c r="KN5"/>
  <c r="DJ5"/>
  <c r="KT5" i="4"/>
  <c r="FJ5"/>
  <c r="CF5" i="3"/>
  <c r="KW4" i="4"/>
  <c r="KW16" s="1"/>
  <c r="DM4"/>
  <c r="DM16" s="1"/>
  <c r="KP5" i="3"/>
  <c r="ES5"/>
  <c r="LG5" i="4"/>
  <c r="BR5" i="3"/>
  <c r="IB4" i="4"/>
  <c r="IB16" s="1"/>
  <c r="KM5" i="3"/>
  <c r="EM5"/>
  <c r="MA5" i="4"/>
  <c r="HE4"/>
  <c r="HE16" s="1"/>
  <c r="U4"/>
  <c r="U16" s="1"/>
  <c r="HW5" i="3"/>
  <c r="BZ5"/>
  <c r="MR4" i="4"/>
  <c r="MR16" s="1"/>
  <c r="CV4"/>
  <c r="CV16" s="1"/>
  <c r="LT5" i="3"/>
  <c r="MS5"/>
  <c r="MA5"/>
  <c r="MQ5" i="4"/>
  <c r="DO5" i="3"/>
  <c r="KV5"/>
  <c r="JS5" i="4"/>
  <c r="AL5" i="3"/>
  <c r="CL5"/>
  <c r="KD5"/>
  <c r="CH5"/>
  <c r="DE5"/>
  <c r="GM4" i="4"/>
  <c r="GM16" s="1"/>
  <c r="LD5" i="3"/>
  <c r="FG5"/>
  <c r="G5"/>
  <c r="BP4" i="4"/>
  <c r="BP16" s="1"/>
  <c r="CQ5" i="3"/>
  <c r="FQ4" i="4"/>
  <c r="FQ16" s="1"/>
  <c r="KX5" i="3"/>
  <c r="FA5"/>
  <c r="D5"/>
  <c r="IA4" i="4"/>
  <c r="IA16" s="1"/>
  <c r="IK5" i="3"/>
  <c r="CN5"/>
  <c r="GU5" i="4"/>
  <c r="HS5"/>
  <c r="AA5" i="3"/>
  <c r="EY5"/>
  <c r="EK4" i="4"/>
  <c r="L5" i="3"/>
  <c r="BX5"/>
  <c r="BE4" i="4"/>
  <c r="BE16" s="1"/>
  <c r="J5" i="3"/>
  <c r="JV5"/>
  <c r="DG5"/>
  <c r="ED5"/>
  <c r="LS4" i="4"/>
  <c r="LS16" s="1"/>
  <c r="EI4"/>
  <c r="EI16" s="1"/>
  <c r="LO5" i="3"/>
  <c r="FR5"/>
  <c r="U5"/>
  <c r="DS5"/>
  <c r="KN4" i="4"/>
  <c r="KN16" s="1"/>
  <c r="LL5" i="3"/>
  <c r="FO5"/>
  <c r="O5"/>
  <c r="AQ4" i="4"/>
  <c r="AQ16" s="1"/>
  <c r="IY5" i="3"/>
  <c r="CY5"/>
  <c r="HV5" i="4"/>
  <c r="EN4"/>
  <c r="AI4"/>
  <c r="AI16" s="1"/>
  <c r="FG4"/>
  <c r="CX5" i="3"/>
  <c r="BJ5"/>
  <c r="GH5"/>
  <c r="CU4" i="4"/>
  <c r="CU16" s="1"/>
  <c r="KR5"/>
  <c r="AR5" i="3"/>
  <c r="DD5"/>
  <c r="FU5"/>
  <c r="JN5" i="4"/>
  <c r="IE5" i="3"/>
  <c r="FC5"/>
  <c r="IC4" i="4"/>
  <c r="FR5"/>
  <c r="MC5" i="3"/>
  <c r="GF5"/>
  <c r="AI5"/>
  <c r="DH4" i="4"/>
  <c r="DH16" s="1"/>
  <c r="ER5" i="3"/>
  <c r="IY4" i="4"/>
  <c r="IY16" s="1"/>
  <c r="GE5"/>
  <c r="LW5" i="3"/>
  <c r="FZ5"/>
  <c r="AC5"/>
  <c r="JQ4" i="4"/>
  <c r="JJ5" i="3"/>
  <c r="DM5"/>
  <c r="IU5" i="4"/>
  <c r="GW4"/>
  <c r="GW16" s="1"/>
  <c r="W5" i="3"/>
  <c r="GW5"/>
  <c r="FI5"/>
  <c r="HN5"/>
  <c r="AY5"/>
  <c r="DW5"/>
  <c r="BY5"/>
  <c r="EK5"/>
  <c r="HS4" i="4"/>
  <c r="HS16" s="1"/>
  <c r="JG5" i="3"/>
  <c r="GE5"/>
  <c r="GQ5" i="4"/>
  <c r="FY4"/>
  <c r="FY16" s="1"/>
  <c r="MQ5" i="3"/>
  <c r="GQ5"/>
  <c r="AT5"/>
  <c r="FQ5"/>
  <c r="HF5" i="4"/>
  <c r="MK5" i="3"/>
  <c r="GN5"/>
  <c r="AQ5"/>
  <c r="CG4" i="4"/>
  <c r="CG16" s="1"/>
  <c r="JX5" i="3"/>
  <c r="EA5"/>
  <c r="JT5" i="4"/>
  <c r="FH4"/>
  <c r="FH16" s="1"/>
  <c r="FT5"/>
  <c r="BC5" i="3"/>
  <c r="HV5"/>
  <c r="IU5"/>
  <c r="DL5"/>
  <c r="AD5"/>
  <c r="DK5"/>
  <c r="FW5"/>
  <c r="EC5"/>
  <c r="I4" i="4"/>
  <c r="I16" s="1"/>
  <c r="JF4"/>
  <c r="JF16" s="1"/>
  <c r="HD5" i="3"/>
  <c r="LK4" i="4"/>
  <c r="LK16" s="1"/>
  <c r="JO5"/>
  <c r="HE5" i="3"/>
  <c r="BH5"/>
  <c r="GN4" i="4"/>
  <c r="GN16" s="1"/>
  <c r="GP5" i="3"/>
  <c r="KO4" i="4"/>
  <c r="IE5"/>
  <c r="GY5" i="3"/>
  <c r="BB5"/>
  <c r="KM4" i="4"/>
  <c r="KM16" s="1"/>
  <c r="KI5" i="3"/>
  <c r="EL5"/>
  <c r="LS5" i="4"/>
  <c r="CM5" i="3"/>
  <c r="JI4" i="4"/>
  <c r="JI16" s="1"/>
  <c r="LU5" i="3"/>
  <c r="KG5"/>
  <c r="GA5"/>
  <c r="FJ5"/>
  <c r="EQ5"/>
  <c r="HC5"/>
  <c r="IB5"/>
  <c r="HP5" i="4"/>
  <c r="IX5" i="3"/>
  <c r="IC5"/>
  <c r="FG5" i="4"/>
  <c r="KP5"/>
  <c r="GU4"/>
  <c r="GU16" s="1"/>
  <c r="K4"/>
  <c r="K16" s="1"/>
  <c r="HS5" i="3"/>
  <c r="BS5"/>
  <c r="HO5"/>
  <c r="GH5" i="4"/>
  <c r="LC5"/>
  <c r="AR4"/>
  <c r="AR16" s="1"/>
  <c r="HM5" i="3"/>
  <c r="BP5"/>
  <c r="DC4" i="4"/>
  <c r="DC16" s="1"/>
  <c r="KW5" i="3"/>
  <c r="EZ5"/>
  <c r="MT5" i="4"/>
  <c r="GZ4"/>
  <c r="GZ16" s="1"/>
  <c r="P4"/>
  <c r="P16" s="1"/>
  <c r="DV5" i="3"/>
  <c r="M5"/>
  <c r="GS5" i="4"/>
  <c r="LM5" i="3"/>
  <c r="IT5"/>
  <c r="FX5"/>
  <c r="IJ5"/>
  <c r="BQ5"/>
  <c r="IH5" i="4"/>
  <c r="JB5" i="3"/>
  <c r="IF5" i="4"/>
  <c r="LO5"/>
  <c r="ID5" i="3"/>
  <c r="CG5"/>
  <c r="IF4" i="4"/>
  <c r="IF16" s="1"/>
  <c r="IQ5" i="3"/>
  <c r="HG5" i="4"/>
  <c r="MD5"/>
  <c r="IA5" i="3"/>
  <c r="CA5"/>
  <c r="MC4" i="4"/>
  <c r="MC16" s="1"/>
  <c r="LK5" i="3"/>
  <c r="FK5"/>
  <c r="N5"/>
  <c r="HT4" i="4"/>
  <c r="HT16" s="1"/>
  <c r="FB5" i="3"/>
  <c r="CE5"/>
  <c r="BK5"/>
  <c r="MT5"/>
  <c r="BY4" i="4"/>
  <c r="BY16" s="1"/>
  <c r="HG5" i="3"/>
  <c r="JS5"/>
  <c r="FP5"/>
  <c r="GC4" i="4"/>
  <c r="GC16" s="1"/>
  <c r="HR5"/>
  <c r="MH5"/>
  <c r="KO5" i="3"/>
  <c r="LF5" i="4"/>
  <c r="IK4"/>
  <c r="IK16" s="1"/>
  <c r="BA4"/>
  <c r="BA16" s="1"/>
  <c r="IR5" i="3"/>
  <c r="CU5"/>
  <c r="JP5"/>
  <c r="KE5" i="4"/>
  <c r="DD4"/>
  <c r="DD16" s="1"/>
  <c r="IL5" i="3"/>
  <c r="CO5"/>
  <c r="HC5" i="4"/>
  <c r="ES4"/>
  <c r="ES16" s="1"/>
  <c r="LV5" i="3"/>
  <c r="FY5"/>
  <c r="AB5"/>
  <c r="AJ4" i="4"/>
  <c r="AJ16" s="1"/>
  <c r="GI5" i="3"/>
  <c r="EU5"/>
  <c r="CW5"/>
  <c r="LU4" i="4"/>
  <c r="IO4"/>
  <c r="IO16" s="1"/>
  <c r="IM5" i="3"/>
  <c r="KY5"/>
  <c r="JO5"/>
  <c r="CP5"/>
  <c r="GD5"/>
  <c r="LZ5" i="4"/>
  <c r="LN5" i="3"/>
  <c r="F5"/>
  <c r="AS4" i="4"/>
  <c r="AS16" s="1"/>
  <c r="JC5" i="3"/>
  <c r="DF5"/>
  <c r="KR4" i="4"/>
  <c r="KR16" s="1"/>
  <c r="KA5" i="3"/>
  <c r="ME5" i="4"/>
  <c r="BO4"/>
  <c r="BO16" s="1"/>
  <c r="IZ5" i="3"/>
  <c r="DC5"/>
  <c r="ID5" i="4"/>
  <c r="MJ5" i="3"/>
  <c r="GM5"/>
  <c r="AM5"/>
  <c r="JL4" i="4"/>
  <c r="JL16" s="1"/>
  <c r="HU5" i="3"/>
  <c r="HK5"/>
  <c r="GV5"/>
  <c r="M4" i="4"/>
  <c r="M16" s="1"/>
  <c r="S5" i="3"/>
  <c r="AK5"/>
  <c r="JW5"/>
  <c r="MI5"/>
  <c r="ME5"/>
  <c r="GO5"/>
  <c r="FF5" i="4"/>
  <c r="LR5"/>
  <c r="MM5" i="3"/>
  <c r="AE5"/>
  <c r="JG4" i="4"/>
  <c r="JG16" s="1"/>
  <c r="BW4"/>
  <c r="JQ5" i="3"/>
  <c r="DT5"/>
  <c r="GI5" i="4"/>
  <c r="LC5" i="3"/>
  <c r="T5"/>
  <c r="FP4" i="4"/>
  <c r="FP16" s="1"/>
  <c r="JK5" i="3"/>
  <c r="DN5"/>
  <c r="JC5" i="4"/>
  <c r="FO4"/>
  <c r="FO16" s="1"/>
  <c r="MU5" i="3"/>
  <c r="GX5"/>
  <c r="BA5"/>
  <c r="KF4" i="4"/>
  <c r="KF16" s="1"/>
  <c r="CB4"/>
  <c r="CB16" s="1"/>
  <c r="JA5" i="3"/>
  <c r="JZ5"/>
  <c r="JI5"/>
  <c r="AZ5"/>
  <c r="EJ5"/>
  <c r="LF5"/>
  <c r="IT5" i="4"/>
  <c r="JH5" i="3"/>
  <c r="EX5"/>
  <c r="LB5" i="4"/>
  <c r="FD8" i="6"/>
  <c r="HT15" i="4"/>
  <c r="HN13" i="6"/>
  <c r="HC12"/>
  <c r="GX16" i="4"/>
  <c r="GZ15"/>
  <c r="GB6" i="8"/>
  <c r="GM7"/>
  <c r="EM18" i="6"/>
  <c r="FK23"/>
  <c r="GA29"/>
  <c r="JJ39"/>
  <c r="FS35"/>
  <c r="ML37"/>
  <c r="IQ13" i="8"/>
  <c r="JS25" i="6"/>
  <c r="IN31"/>
  <c r="FS37"/>
  <c r="JC35"/>
  <c r="DW33"/>
  <c r="KR37"/>
  <c r="HO29"/>
  <c r="CI39"/>
  <c r="KP27"/>
  <c r="KR39"/>
  <c r="MU37"/>
  <c r="HW35"/>
  <c r="CI31"/>
  <c r="KP6"/>
  <c r="EM37"/>
  <c r="LV29"/>
  <c r="LP27"/>
  <c r="EN23"/>
  <c r="LO27"/>
  <c r="GQ18"/>
  <c r="JR33"/>
  <c r="MN12" i="8"/>
  <c r="DU7"/>
  <c r="KY6" i="6"/>
  <c r="IV33"/>
  <c r="KY39"/>
  <c r="GA37"/>
  <c r="ML23"/>
  <c r="JB39"/>
  <c r="MF29"/>
  <c r="JS35"/>
  <c r="EL37"/>
  <c r="LE6"/>
  <c r="JY23"/>
  <c r="GW25"/>
  <c r="MA31"/>
  <c r="KN31"/>
  <c r="HF18"/>
  <c r="DF25"/>
  <c r="MC3"/>
  <c r="JA3"/>
  <c r="CW21"/>
  <c r="MR3"/>
  <c r="JX39"/>
  <c r="GN33"/>
  <c r="DD3"/>
  <c r="IF20"/>
  <c r="IG21" s="1"/>
  <c r="EJ20"/>
  <c r="EL21" s="1"/>
  <c r="JW20"/>
  <c r="JY21" s="1"/>
  <c r="GU20"/>
  <c r="GW21" s="1"/>
  <c r="DU35"/>
  <c r="IQ25"/>
  <c r="KN29"/>
  <c r="HL39"/>
  <c r="EJ18"/>
  <c r="KX9" i="3"/>
  <c r="ET27" i="6"/>
  <c r="KO33"/>
  <c r="HM33"/>
  <c r="EK31"/>
  <c r="LD33"/>
  <c r="IB6"/>
  <c r="FH39"/>
  <c r="KL31"/>
  <c r="DX9" i="3"/>
  <c r="FJ25" i="6"/>
  <c r="IC39"/>
  <c r="GM35"/>
  <c r="CM6"/>
  <c r="JH35"/>
  <c r="GF23"/>
  <c r="GD33"/>
  <c r="HB23"/>
  <c r="FE37"/>
  <c r="FZ29"/>
  <c r="IK33"/>
  <c r="KM33"/>
  <c r="HC39"/>
  <c r="DK29"/>
  <c r="MH20"/>
  <c r="JH39"/>
  <c r="CV37"/>
  <c r="MP31"/>
  <c r="HB33"/>
  <c r="DN33"/>
  <c r="MS39"/>
  <c r="JQ35"/>
  <c r="GO27"/>
  <c r="DM27"/>
  <c r="LK23"/>
  <c r="HS6"/>
  <c r="EI27"/>
  <c r="KF27"/>
  <c r="KL23"/>
  <c r="DJ27"/>
  <c r="MA7" i="3"/>
  <c r="KO25" i="6"/>
  <c r="HK20"/>
  <c r="HM21" s="1"/>
  <c r="FO27"/>
  <c r="AQ6"/>
  <c r="CD9" i="3"/>
  <c r="LD3" i="6"/>
  <c r="IJ37"/>
  <c r="AR6"/>
  <c r="LB33"/>
  <c r="DR33"/>
  <c r="LJ31"/>
  <c r="FI20"/>
  <c r="FK21" s="1"/>
  <c r="LE39"/>
  <c r="IC35"/>
  <c r="FA29"/>
  <c r="JO33"/>
  <c r="GE27"/>
  <c r="CM37"/>
  <c r="LT23"/>
  <c r="FX29"/>
  <c r="CN25"/>
  <c r="MH27"/>
  <c r="GD29"/>
  <c r="IH33"/>
  <c r="AD9" i="3"/>
  <c r="DV31" i="6"/>
  <c r="LC3"/>
  <c r="JY35"/>
  <c r="GW37"/>
  <c r="DU25"/>
  <c r="II37"/>
  <c r="EQ33"/>
  <c r="KT3"/>
  <c r="KD20"/>
  <c r="KF21" s="1"/>
  <c r="EJ29"/>
  <c r="JF35"/>
  <c r="JQ13" i="4"/>
  <c r="CJ20" i="6"/>
  <c r="ER20"/>
  <c r="ET21" s="1"/>
  <c r="JY3"/>
  <c r="HE35"/>
  <c r="EC29"/>
  <c r="IQ29"/>
  <c r="EY6"/>
  <c r="LD37"/>
  <c r="HZ20"/>
  <c r="EZ3"/>
  <c r="AZ3"/>
  <c r="LR25"/>
  <c r="FV39"/>
  <c r="CK27"/>
  <c r="GH37"/>
  <c r="BZ25"/>
  <c r="LM25"/>
  <c r="IK25"/>
  <c r="FI25"/>
  <c r="BQ3"/>
  <c r="JW37"/>
  <c r="CM29"/>
  <c r="GD9" i="3"/>
  <c r="LT31" i="6"/>
  <c r="IR37"/>
  <c r="FP25"/>
  <c r="BX31"/>
  <c r="LR33"/>
  <c r="EH18"/>
  <c r="GL37"/>
  <c r="CS33"/>
  <c r="AL9" i="3"/>
  <c r="MI7"/>
  <c r="CN13" i="4"/>
  <c r="HM9" i="3"/>
  <c r="EX7"/>
  <c r="GB9"/>
  <c r="KY9"/>
  <c r="KZ25" i="6"/>
  <c r="HP13" i="4"/>
  <c r="CJ7" i="3"/>
  <c r="DI29" i="6"/>
  <c r="BB9" i="3"/>
  <c r="HV7"/>
  <c r="EJ9"/>
  <c r="FJ9"/>
  <c r="JS6" i="6"/>
  <c r="CQ37"/>
  <c r="LK9" i="3"/>
  <c r="IS7"/>
  <c r="LS7"/>
  <c r="LB23" i="6"/>
  <c r="GY9" i="3"/>
  <c r="MS6" i="6"/>
  <c r="JD6"/>
  <c r="GX6"/>
  <c r="FK7" i="3"/>
  <c r="LT13" i="4"/>
  <c r="L13"/>
  <c r="MR7" i="3"/>
  <c r="MR10" s="1"/>
  <c r="EZ9"/>
  <c r="HG23" i="6"/>
  <c r="GR6"/>
  <c r="IW3"/>
  <c r="IV7" i="3"/>
  <c r="LA3" i="6"/>
  <c r="JT3"/>
  <c r="HT9" i="3"/>
  <c r="HL9"/>
  <c r="JA7"/>
  <c r="KO9"/>
  <c r="IP3" i="6"/>
  <c r="JC3" i="3"/>
  <c r="JE4" s="1"/>
  <c r="FB25" i="6"/>
  <c r="GM3"/>
  <c r="IY3"/>
  <c r="GU3"/>
  <c r="JB27"/>
  <c r="IT7" i="3"/>
  <c r="IC7"/>
  <c r="HB7"/>
  <c r="CO7"/>
  <c r="EA3"/>
  <c r="DZ2" i="4" s="1"/>
  <c r="CT7" i="3"/>
  <c r="GK23" i="6"/>
  <c r="HH6"/>
  <c r="GS6"/>
  <c r="JE6"/>
  <c r="DV6"/>
  <c r="CI3"/>
  <c r="HC7" i="3"/>
  <c r="CZ3"/>
  <c r="GO9"/>
  <c r="LX9"/>
  <c r="BU6" i="6"/>
  <c r="LP23"/>
  <c r="HQ3"/>
  <c r="JT9" i="3"/>
  <c r="MD33" i="6"/>
  <c r="GA7" i="3"/>
  <c r="IW3"/>
  <c r="II13" i="4"/>
  <c r="KK18" i="6"/>
  <c r="DP9" i="3"/>
  <c r="EN3" i="6"/>
  <c r="EF6"/>
  <c r="DO6"/>
  <c r="GA6"/>
  <c r="CH6"/>
  <c r="AV3"/>
  <c r="HQ20"/>
  <c r="HS21" s="1"/>
  <c r="FK9" i="3"/>
  <c r="U7"/>
  <c r="LM7"/>
  <c r="IU33" i="6"/>
  <c r="IN3"/>
  <c r="CK3"/>
  <c r="IM25"/>
  <c r="LQ7" i="3"/>
  <c r="EO13" i="4"/>
  <c r="HQ13"/>
  <c r="LQ13"/>
  <c r="EV13"/>
  <c r="CS23" i="6"/>
  <c r="GI27"/>
  <c r="GF3" i="3"/>
  <c r="CI13" i="4"/>
  <c r="EY7" i="3"/>
  <c r="JW13" i="4"/>
  <c r="LP20" i="6"/>
  <c r="LP21" s="1"/>
  <c r="MU13" i="4"/>
  <c r="EB7" i="3"/>
  <c r="IR9"/>
  <c r="IG18" i="6"/>
  <c r="LH3"/>
  <c r="GZ7" i="3"/>
  <c r="GC3" i="6"/>
  <c r="EV3"/>
  <c r="MB7" i="3"/>
  <c r="DG13" i="4"/>
  <c r="JO9" i="3"/>
  <c r="IQ13" i="4"/>
  <c r="CF13"/>
  <c r="GO16" i="8"/>
  <c r="AC7" i="3"/>
  <c r="KK13" i="4"/>
  <c r="LN27" i="6"/>
  <c r="HX29"/>
  <c r="IG29"/>
  <c r="GH9" i="3"/>
  <c r="LF7"/>
  <c r="LZ3"/>
  <c r="LY11" s="1"/>
  <c r="AS9"/>
  <c r="HG9"/>
  <c r="JL6" i="6"/>
  <c r="HR7" i="3"/>
  <c r="GG39" i="6"/>
  <c r="BJ6"/>
  <c r="LK3"/>
  <c r="CY31"/>
  <c r="IB15" i="8"/>
  <c r="LG13"/>
  <c r="KV12"/>
  <c r="JC13"/>
  <c r="IR12"/>
  <c r="JZ15" i="6"/>
  <c r="KK16"/>
  <c r="FL7" i="8"/>
  <c r="FA6"/>
  <c r="JK12"/>
  <c r="JV13"/>
  <c r="EV8" i="6"/>
  <c r="JE16"/>
  <c r="IT15"/>
  <c r="LH6" i="8"/>
  <c r="LS7"/>
  <c r="KY12"/>
  <c r="LJ13"/>
  <c r="GL13" i="6"/>
  <c r="GA12"/>
  <c r="GB8"/>
  <c r="FL6" i="8"/>
  <c r="FW7"/>
  <c r="LF12"/>
  <c r="LQ13"/>
  <c r="GC8" i="6"/>
  <c r="JC12"/>
  <c r="JN13"/>
  <c r="LV12"/>
  <c r="MG13"/>
  <c r="EC12"/>
  <c r="EN13"/>
  <c r="JW12" i="8"/>
  <c r="KH13"/>
  <c r="JZ6"/>
  <c r="KK7"/>
  <c r="DY8" i="6"/>
  <c r="HL15"/>
  <c r="HW16"/>
  <c r="LZ6" i="8"/>
  <c r="MK7"/>
  <c r="EU8" i="6"/>
  <c r="ES9"/>
  <c r="MS7" i="8"/>
  <c r="MH6"/>
  <c r="KL16" i="6"/>
  <c r="KA15"/>
  <c r="LN6" i="8"/>
  <c r="LY7"/>
  <c r="JV6"/>
  <c r="KG7"/>
  <c r="LM12"/>
  <c r="LX13"/>
  <c r="LU12" i="6"/>
  <c r="MF13"/>
  <c r="IZ13" i="8"/>
  <c r="IO12"/>
  <c r="LU13"/>
  <c r="LJ12"/>
  <c r="HE15" i="6"/>
  <c r="HP16"/>
  <c r="JB15"/>
  <c r="JM16"/>
  <c r="LS6" i="8"/>
  <c r="MD7"/>
  <c r="EP7"/>
  <c r="EE6"/>
  <c r="KD13" i="6"/>
  <c r="JS12"/>
  <c r="IG13"/>
  <c r="HV12"/>
  <c r="ME16"/>
  <c r="LT15"/>
  <c r="HX9"/>
  <c r="HZ8"/>
  <c r="CL8"/>
  <c r="CJ9"/>
  <c r="MP15" i="4"/>
  <c r="HI15"/>
  <c r="IS13" i="6"/>
  <c r="IH12"/>
  <c r="FH8"/>
  <c r="FR8"/>
  <c r="LE8"/>
  <c r="LC9"/>
  <c r="IC8"/>
  <c r="IA9"/>
  <c r="FG13"/>
  <c r="EV12"/>
  <c r="GR15"/>
  <c r="HC16"/>
  <c r="HV15" i="4"/>
  <c r="KJ15"/>
  <c r="HH15" i="6"/>
  <c r="HS16"/>
  <c r="IA8"/>
  <c r="HY9"/>
  <c r="KP15" i="4"/>
  <c r="IO15"/>
  <c r="JP13" i="6"/>
  <c r="JE12"/>
  <c r="IJ8"/>
  <c r="LP15"/>
  <c r="MA16"/>
  <c r="FH4" i="3"/>
  <c r="FH2" i="8"/>
  <c r="FH2" i="4"/>
  <c r="JG16" i="6"/>
  <c r="IV15"/>
  <c r="GT15" i="4"/>
  <c r="EB12" i="6"/>
  <c r="EM13"/>
  <c r="JB16"/>
  <c r="IQ15"/>
  <c r="EW12"/>
  <c r="FH13"/>
  <c r="DT8"/>
  <c r="DR9"/>
  <c r="CC15" i="4"/>
  <c r="EA12" i="6"/>
  <c r="EL13"/>
  <c r="MI16"/>
  <c r="LX15"/>
  <c r="DV15" i="4"/>
  <c r="FB15"/>
  <c r="GO13" i="6"/>
  <c r="GD12"/>
  <c r="GI4" i="3"/>
  <c r="GI2" i="4"/>
  <c r="GI2" i="8"/>
  <c r="HE16" i="6"/>
  <c r="GT15"/>
  <c r="FE2" i="4"/>
  <c r="MR8" i="6"/>
  <c r="MP9"/>
  <c r="KW13"/>
  <c r="KL12"/>
  <c r="KK16" i="4"/>
  <c r="KM15"/>
  <c r="LN7" i="8"/>
  <c r="LC6"/>
  <c r="MJ12" i="6"/>
  <c r="MU13"/>
  <c r="FP12"/>
  <c r="GA13"/>
  <c r="KZ15" i="4"/>
  <c r="ER16"/>
  <c r="ET15"/>
  <c r="JM16"/>
  <c r="JO15"/>
  <c r="DF2" i="8"/>
  <c r="DF2" i="4"/>
  <c r="DF4" i="3"/>
  <c r="LH15" i="4"/>
  <c r="FR7" i="8"/>
  <c r="FG6"/>
  <c r="GJ15" i="4"/>
  <c r="MC15" i="6"/>
  <c r="MN16"/>
  <c r="EN8"/>
  <c r="EL9"/>
  <c r="DA16" i="4"/>
  <c r="DC15"/>
  <c r="MK16"/>
  <c r="MM15"/>
  <c r="IA7" i="8"/>
  <c r="HP6"/>
  <c r="HD15"/>
  <c r="HO16"/>
  <c r="JN8" i="6"/>
  <c r="KN12"/>
  <c r="KY13"/>
  <c r="DL8"/>
  <c r="EJ15" i="4"/>
  <c r="IX12" i="8"/>
  <c r="JI13"/>
  <c r="LP6"/>
  <c r="MA7"/>
  <c r="GD8" i="6"/>
  <c r="EC6" i="8"/>
  <c r="EN7"/>
  <c r="LO14"/>
  <c r="LL14"/>
  <c r="JZ23" i="6"/>
  <c r="GA23"/>
  <c r="JJ35"/>
  <c r="HH35"/>
  <c r="JK33"/>
  <c r="LV21"/>
  <c r="KZ39"/>
  <c r="CY39"/>
  <c r="KX35"/>
  <c r="MK12" i="8"/>
  <c r="KZ31" i="6"/>
  <c r="GJ35"/>
  <c r="CY25"/>
  <c r="KA37"/>
  <c r="EU25"/>
  <c r="MD27"/>
  <c r="IT29"/>
  <c r="IM13" i="8"/>
  <c r="CB33" i="6"/>
  <c r="EM25"/>
  <c r="LV25"/>
  <c r="IL33"/>
  <c r="FD31"/>
  <c r="JZ31"/>
  <c r="KI33"/>
  <c r="EF35"/>
  <c r="LG29"/>
  <c r="GI31"/>
  <c r="MT25"/>
  <c r="JJ37"/>
  <c r="CR27"/>
  <c r="KA29"/>
  <c r="FC31"/>
  <c r="IL23"/>
  <c r="ET31"/>
  <c r="KG35"/>
  <c r="HE27"/>
  <c r="KT20"/>
  <c r="HN21"/>
  <c r="DV37"/>
  <c r="MK3"/>
  <c r="JI37"/>
  <c r="DE33"/>
  <c r="KF33"/>
  <c r="GV18"/>
  <c r="IX27"/>
  <c r="ET37"/>
  <c r="HA20"/>
  <c r="KG39"/>
  <c r="MQ33"/>
  <c r="FO37"/>
  <c r="IJ33"/>
  <c r="KN35"/>
  <c r="HT29"/>
  <c r="KT37"/>
  <c r="LJ33"/>
  <c r="CZ9" i="3"/>
  <c r="FB33" i="6"/>
  <c r="KO6"/>
  <c r="HU31"/>
  <c r="ES35"/>
  <c r="JO27"/>
  <c r="CE31"/>
  <c r="AX9" i="3"/>
  <c r="BP37" i="6"/>
  <c r="KT18"/>
  <c r="CD31"/>
  <c r="EP25"/>
  <c r="FA31"/>
  <c r="KE27"/>
  <c r="MH9" i="3"/>
  <c r="MJ33" i="6"/>
  <c r="JH6"/>
  <c r="DL29"/>
  <c r="HR33"/>
  <c r="JM25"/>
  <c r="GH25"/>
  <c r="LU31"/>
  <c r="IS31"/>
  <c r="FQ23"/>
  <c r="HK39"/>
  <c r="JH3"/>
  <c r="GD20"/>
  <c r="DD33"/>
  <c r="GL18"/>
  <c r="HR31"/>
  <c r="JQ33"/>
  <c r="GW35"/>
  <c r="DU37"/>
  <c r="LS23"/>
  <c r="EQ25"/>
  <c r="KN25"/>
  <c r="EJ39"/>
  <c r="KD3"/>
  <c r="CD6"/>
  <c r="LJ29"/>
  <c r="EP35"/>
  <c r="KW37"/>
  <c r="HU25"/>
  <c r="ES25"/>
  <c r="II18"/>
  <c r="FW25"/>
  <c r="BW33"/>
  <c r="EX9" i="3"/>
  <c r="LL18" i="6"/>
  <c r="BP3"/>
  <c r="EH31"/>
  <c r="KT6"/>
  <c r="FF3"/>
  <c r="FR39"/>
  <c r="LM35"/>
  <c r="IK37"/>
  <c r="FI39"/>
  <c r="BQ25"/>
  <c r="JW18"/>
  <c r="GM27"/>
  <c r="CU29"/>
  <c r="KD9" i="3"/>
  <c r="MB39" i="6"/>
  <c r="IX20"/>
  <c r="FX3"/>
  <c r="GT25"/>
  <c r="KL3"/>
  <c r="HE37"/>
  <c r="EC35"/>
  <c r="LY20"/>
  <c r="LY21" s="1"/>
  <c r="KN18"/>
  <c r="ER35"/>
  <c r="KD29"/>
  <c r="BN33"/>
  <c r="JV39"/>
  <c r="AF9" i="3"/>
  <c r="FB35" i="6"/>
  <c r="KG33"/>
  <c r="HE29"/>
  <c r="MI33"/>
  <c r="IY33"/>
  <c r="FG18"/>
  <c r="KT23"/>
  <c r="LL39"/>
  <c r="IJ27"/>
  <c r="FF20"/>
  <c r="BX39"/>
  <c r="EX31"/>
  <c r="FV33"/>
  <c r="HQ23"/>
  <c r="GP21"/>
  <c r="CP37"/>
  <c r="LU33"/>
  <c r="IS33"/>
  <c r="FQ35"/>
  <c r="CG25"/>
  <c r="KE39"/>
  <c r="GK20"/>
  <c r="CU23"/>
  <c r="HZ9" i="3"/>
  <c r="MB27" i="6"/>
  <c r="IZ35"/>
  <c r="FX27"/>
  <c r="LZ23"/>
  <c r="EX23"/>
  <c r="GL33"/>
  <c r="HY18"/>
  <c r="KR18"/>
  <c r="HV31"/>
  <c r="MP23"/>
  <c r="JI7" i="3"/>
  <c r="DY9"/>
  <c r="DD7"/>
  <c r="DF10" s="1"/>
  <c r="MH18" i="6"/>
  <c r="IV23"/>
  <c r="DV9" i="3"/>
  <c r="MT7"/>
  <c r="JG13" i="4"/>
  <c r="MJ13"/>
  <c r="DZ3" i="6"/>
  <c r="AW9" i="3"/>
  <c r="LR7"/>
  <c r="IL27" i="6"/>
  <c r="GK6"/>
  <c r="HP6"/>
  <c r="DT9" i="3"/>
  <c r="MQ9"/>
  <c r="HJ3" i="6"/>
  <c r="BP13" i="4"/>
  <c r="DM9" i="3"/>
  <c r="AB9"/>
  <c r="IG9"/>
  <c r="HY3" i="6"/>
  <c r="JU3"/>
  <c r="MG3"/>
  <c r="II3"/>
  <c r="FC29"/>
  <c r="HS9" i="3"/>
  <c r="EG9"/>
  <c r="GC13" i="4"/>
  <c r="FD7" i="3"/>
  <c r="BE3" i="6"/>
  <c r="MG39"/>
  <c r="EV23"/>
  <c r="KW7" i="3"/>
  <c r="IZ13" i="4"/>
  <c r="AK7" i="3"/>
  <c r="CZ13" i="4"/>
  <c r="LX13"/>
  <c r="EW6" i="6"/>
  <c r="AU6"/>
  <c r="JM13" i="4"/>
  <c r="MO13"/>
  <c r="JT13"/>
  <c r="IG23" i="6"/>
  <c r="MU27"/>
  <c r="CE7" i="3"/>
  <c r="ER9"/>
  <c r="MA13" i="4"/>
  <c r="BA9" i="3"/>
  <c r="KD3"/>
  <c r="KE4" s="1"/>
  <c r="HG3"/>
  <c r="HI2" i="4" s="1"/>
  <c r="KT7" i="3"/>
  <c r="ID25" i="6"/>
  <c r="IT20"/>
  <c r="GX9" i="3"/>
  <c r="MI3" i="6"/>
  <c r="DG3"/>
  <c r="EY3"/>
  <c r="HK3"/>
  <c r="GA3"/>
  <c r="HH27"/>
  <c r="DG7" i="3"/>
  <c r="EY9"/>
  <c r="JO13" i="4"/>
  <c r="Y7" i="3"/>
  <c r="AU9"/>
  <c r="FM6" i="6"/>
  <c r="GT7" i="3"/>
  <c r="LP7"/>
  <c r="DQ6" i="6"/>
  <c r="HG7" i="3"/>
  <c r="IA9"/>
  <c r="BI7"/>
  <c r="KC3" i="6"/>
  <c r="JR6"/>
  <c r="DA27"/>
  <c r="BS3" i="3"/>
  <c r="DK3" i="6"/>
  <c r="FW3"/>
  <c r="EM3"/>
  <c r="DY27"/>
  <c r="AY13" i="4"/>
  <c r="EK9" i="3"/>
  <c r="AA13" i="4"/>
  <c r="CD7" i="3"/>
  <c r="GZ13" i="4"/>
  <c r="AH7" i="3"/>
  <c r="IU18" i="6"/>
  <c r="LC7" i="3"/>
  <c r="FZ23" i="6"/>
  <c r="IH7" i="3"/>
  <c r="DA6" i="6"/>
  <c r="KV7" i="3"/>
  <c r="IB7"/>
  <c r="MK6" i="6"/>
  <c r="LA13" i="4"/>
  <c r="G13"/>
  <c r="DH7" i="3"/>
  <c r="LX29" i="6"/>
  <c r="KJ3" i="3"/>
  <c r="KI2" i="4" s="1"/>
  <c r="EH6" i="6"/>
  <c r="DL13" i="4"/>
  <c r="LV9" i="3"/>
  <c r="FK3" i="6"/>
  <c r="CN3" i="3"/>
  <c r="JE29" i="6"/>
  <c r="KI13" i="4"/>
  <c r="FP7" i="3"/>
  <c r="HW23" i="6"/>
  <c r="GS18"/>
  <c r="GI23"/>
  <c r="ME18"/>
  <c r="EO6"/>
  <c r="AU7" i="3"/>
  <c r="GC3"/>
  <c r="FO9"/>
  <c r="IR13" i="4"/>
  <c r="KU13"/>
  <c r="DX3" i="6"/>
  <c r="DH6"/>
  <c r="LL7" i="3"/>
  <c r="BR13" i="4"/>
  <c r="AG3" i="6"/>
  <c r="CS3"/>
  <c r="AN3"/>
  <c r="DV25"/>
  <c r="II15" i="8"/>
  <c r="LE12" i="6"/>
  <c r="LP13"/>
  <c r="JT15" i="8"/>
  <c r="IK15"/>
  <c r="LU12"/>
  <c r="MF13"/>
  <c r="FO7"/>
  <c r="FD6"/>
  <c r="EI7"/>
  <c r="DX6"/>
  <c r="KF15"/>
  <c r="KI15"/>
  <c r="JH7"/>
  <c r="IW6"/>
  <c r="HM6"/>
  <c r="HX7"/>
  <c r="EO12" i="6"/>
  <c r="EZ13"/>
  <c r="HX6" i="8"/>
  <c r="II7"/>
  <c r="KQ6"/>
  <c r="LB7"/>
  <c r="GI12" i="6"/>
  <c r="GT13"/>
  <c r="FM6" i="8"/>
  <c r="FX7"/>
  <c r="FB7"/>
  <c r="EQ6"/>
  <c r="KE13"/>
  <c r="JT12"/>
  <c r="KD13"/>
  <c r="JV7"/>
  <c r="JK6"/>
  <c r="JQ12" i="6"/>
  <c r="KB13"/>
  <c r="MA6" i="8"/>
  <c r="ML7"/>
  <c r="LF6"/>
  <c r="LQ7"/>
  <c r="GP15" i="6"/>
  <c r="HA16"/>
  <c r="EY6" i="8"/>
  <c r="FJ7"/>
  <c r="FJ6"/>
  <c r="FU7"/>
  <c r="IX16" i="6"/>
  <c r="IM15"/>
  <c r="FO6" i="8"/>
  <c r="FZ7"/>
  <c r="KT16" i="6"/>
  <c r="KI15"/>
  <c r="KI13" i="8"/>
  <c r="JX12"/>
  <c r="HV15" i="6"/>
  <c r="IG16"/>
  <c r="MD8"/>
  <c r="IT8"/>
  <c r="IR9"/>
  <c r="LM7" i="8"/>
  <c r="LB6"/>
  <c r="FJ12" i="6"/>
  <c r="FU13"/>
  <c r="KC12" i="8"/>
  <c r="KN13"/>
  <c r="LM12" i="6"/>
  <c r="LX13"/>
  <c r="JW8"/>
  <c r="JU9"/>
  <c r="IJ6" i="8"/>
  <c r="IU7"/>
  <c r="JC12"/>
  <c r="JN13"/>
  <c r="KA12" i="6"/>
  <c r="KL13"/>
  <c r="FI12"/>
  <c r="FT13"/>
  <c r="CS15" i="4"/>
  <c r="DI15"/>
  <c r="LK13" i="6"/>
  <c r="KZ12"/>
  <c r="FJ8"/>
  <c r="FH9"/>
  <c r="LA15" i="4"/>
  <c r="KU9" i="6"/>
  <c r="KW8"/>
  <c r="FB13"/>
  <c r="EQ12"/>
  <c r="FP8"/>
  <c r="FZ8"/>
  <c r="LK15"/>
  <c r="LV16"/>
  <c r="BT15" i="4"/>
  <c r="HT8" i="6"/>
  <c r="BQ15" i="4"/>
  <c r="FF15"/>
  <c r="CN9" i="6"/>
  <c r="CP8"/>
  <c r="HT16"/>
  <c r="HI15"/>
  <c r="ER8"/>
  <c r="EP9"/>
  <c r="JY16"/>
  <c r="JN15"/>
  <c r="LE15" i="4"/>
  <c r="EB9" i="6"/>
  <c r="ED8"/>
  <c r="IY12"/>
  <c r="JJ13"/>
  <c r="JW9"/>
  <c r="JY8"/>
  <c r="HF13"/>
  <c r="GU12"/>
  <c r="JA15" i="4"/>
  <c r="ES13" i="6"/>
  <c r="EH12"/>
  <c r="FS13"/>
  <c r="FH12"/>
  <c r="MG15" i="4"/>
  <c r="JX16" i="6"/>
  <c r="JM15"/>
  <c r="HE15" i="8"/>
  <c r="HP16"/>
  <c r="GK8" i="6"/>
  <c r="HA16" i="8"/>
  <c r="GP15"/>
  <c r="JW16" i="6"/>
  <c r="JL15"/>
  <c r="BU15" i="4"/>
  <c r="KG8" i="6"/>
  <c r="MG9"/>
  <c r="MI8"/>
  <c r="FE9"/>
  <c r="FG8"/>
  <c r="MS15" i="4"/>
  <c r="KO15"/>
  <c r="KR15" i="6"/>
  <c r="LC16"/>
  <c r="FU15" i="4"/>
  <c r="HM8" i="6"/>
  <c r="EK8"/>
  <c r="MQ16"/>
  <c r="MF15"/>
  <c r="MT15" i="4"/>
  <c r="CZ16"/>
  <c r="DB15"/>
  <c r="BY4" i="3"/>
  <c r="BY2" i="4"/>
  <c r="BY2" i="8"/>
  <c r="DW8" i="6"/>
  <c r="GU15" i="8"/>
  <c r="HF16"/>
  <c r="MI16" i="4"/>
  <c r="MK15"/>
  <c r="JX12" i="6"/>
  <c r="KI13"/>
  <c r="JX8"/>
  <c r="JV9"/>
  <c r="MA15" i="4"/>
  <c r="CL16"/>
  <c r="CN15"/>
  <c r="EN15"/>
  <c r="HT15" i="8"/>
  <c r="KJ8" i="6"/>
  <c r="LV15" i="4"/>
  <c r="JQ15" i="6"/>
  <c r="KB16"/>
  <c r="GF15" i="4"/>
  <c r="JY13" i="6"/>
  <c r="JN12"/>
  <c r="IU15" i="4"/>
  <c r="IS16"/>
  <c r="LL8" i="6"/>
  <c r="DB8"/>
  <c r="IN15" i="4"/>
  <c r="LS15"/>
  <c r="GB15"/>
  <c r="CH15"/>
  <c r="LR8" i="6"/>
  <c r="LP9"/>
  <c r="CR15" i="4"/>
  <c r="HL15"/>
  <c r="ER15"/>
  <c r="KN13" i="6"/>
  <c r="KC12"/>
  <c r="IQ8"/>
  <c r="IO9"/>
  <c r="KA8"/>
  <c r="BS8"/>
  <c r="KR6" i="8"/>
  <c r="LC7"/>
  <c r="GE15" i="4"/>
  <c r="HP15"/>
  <c r="LG33" i="6"/>
  <c r="LG14" i="8"/>
  <c r="LS15" s="1"/>
  <c r="JA14"/>
  <c r="MF14"/>
  <c r="LW14"/>
  <c r="KX14"/>
  <c r="LJ15" s="1"/>
  <c r="DY7"/>
  <c r="FD27" i="6"/>
  <c r="LO35"/>
  <c r="JR35"/>
  <c r="DT7" i="8"/>
  <c r="GQ35" i="6"/>
  <c r="JR39"/>
  <c r="MF25"/>
  <c r="HX39"/>
  <c r="IT37"/>
  <c r="LH31"/>
  <c r="DO33"/>
  <c r="LF35"/>
  <c r="LH35"/>
  <c r="IM23"/>
  <c r="HV25"/>
  <c r="KI39"/>
  <c r="FK39"/>
  <c r="ML18"/>
  <c r="JB23"/>
  <c r="MT6" i="8"/>
  <c r="CR37" i="6"/>
  <c r="KA31"/>
  <c r="FC35"/>
  <c r="MS12" i="8"/>
  <c r="KJ33" i="6"/>
  <c r="HO31"/>
  <c r="BS31"/>
  <c r="MP12" i="8"/>
  <c r="DX7"/>
  <c r="JK23" i="6"/>
  <c r="JL35"/>
  <c r="GQ27"/>
  <c r="DO25"/>
  <c r="IN33"/>
  <c r="KQ37"/>
  <c r="MD31"/>
  <c r="KG3"/>
  <c r="HM37"/>
  <c r="EK39"/>
  <c r="IY27"/>
  <c r="FG6"/>
  <c r="LD27"/>
  <c r="KR20"/>
  <c r="ED39"/>
  <c r="MS18"/>
  <c r="JQ31"/>
  <c r="GO31"/>
  <c r="DM37"/>
  <c r="KF3"/>
  <c r="HD23"/>
  <c r="DT37"/>
  <c r="JN27"/>
  <c r="KO37"/>
  <c r="HM39"/>
  <c r="EK37"/>
  <c r="DC3"/>
  <c r="KV33"/>
  <c r="LJ27"/>
  <c r="FV37"/>
  <c r="CN9" i="3"/>
  <c r="HU3" i="6"/>
  <c r="JW27"/>
  <c r="CK20"/>
  <c r="DZ9" i="3"/>
  <c r="LT39" i="6"/>
  <c r="IR23"/>
  <c r="BX33"/>
  <c r="LB6"/>
  <c r="GL3"/>
  <c r="FF33"/>
  <c r="BR39"/>
  <c r="IK35"/>
  <c r="FI31"/>
  <c r="BY25"/>
  <c r="KM31"/>
  <c r="GU6"/>
  <c r="DK31"/>
  <c r="MR35"/>
  <c r="JP18"/>
  <c r="HY9" i="3"/>
  <c r="HJ39" i="6"/>
  <c r="HR3"/>
  <c r="GP27"/>
  <c r="MC23"/>
  <c r="JA35"/>
  <c r="FY18"/>
  <c r="LC23"/>
  <c r="EA27"/>
  <c r="GN25"/>
  <c r="JE9" i="3"/>
  <c r="HZ37" i="6"/>
  <c r="MD9" i="3"/>
  <c r="MA18" i="6"/>
  <c r="II6"/>
  <c r="EY23"/>
  <c r="JF6"/>
  <c r="KV35"/>
  <c r="HL23"/>
  <c r="LB35"/>
  <c r="DR39"/>
  <c r="FF29"/>
  <c r="LE37"/>
  <c r="IC37"/>
  <c r="FA33"/>
  <c r="GE33"/>
  <c r="CM39"/>
  <c r="LT25"/>
  <c r="IR31"/>
  <c r="FX31"/>
  <c r="CF33"/>
  <c r="LZ35"/>
  <c r="EX29"/>
  <c r="CU7" i="3"/>
  <c r="GH35" i="6"/>
  <c r="BZ37"/>
  <c r="LU35"/>
  <c r="IK3"/>
  <c r="BY3"/>
  <c r="KE31"/>
  <c r="GU31"/>
  <c r="DC27"/>
  <c r="MJ37"/>
  <c r="JH27"/>
  <c r="GF35"/>
  <c r="DD25"/>
  <c r="HH20"/>
  <c r="U13" i="4"/>
  <c r="CL29" i="6"/>
  <c r="ML7" i="3"/>
  <c r="ET39" i="6"/>
  <c r="EC3"/>
  <c r="IY35"/>
  <c r="ME20"/>
  <c r="KV23"/>
  <c r="HT21"/>
  <c r="ER3"/>
  <c r="DB39"/>
  <c r="DZ35"/>
  <c r="GJ9" i="3"/>
  <c r="FJ35" i="6"/>
  <c r="KO18"/>
  <c r="MQ18"/>
  <c r="JG37"/>
  <c r="FO18"/>
  <c r="BO39"/>
  <c r="CI20"/>
  <c r="LL3"/>
  <c r="IR29"/>
  <c r="FP27"/>
  <c r="CF39"/>
  <c r="MH33"/>
  <c r="FN25"/>
  <c r="GL27"/>
  <c r="GX37"/>
  <c r="CX33"/>
  <c r="LU3"/>
  <c r="JA39"/>
  <c r="FQ3"/>
  <c r="CO25"/>
  <c r="KE6"/>
  <c r="GU27"/>
  <c r="DA20"/>
  <c r="LB9" i="3"/>
  <c r="MJ35" i="6"/>
  <c r="IZ6"/>
  <c r="GF31"/>
  <c r="CN6"/>
  <c r="FN27"/>
  <c r="HB6"/>
  <c r="DF31"/>
  <c r="FX13" i="4"/>
  <c r="MC9" i="3"/>
  <c r="AV9"/>
  <c r="GD3" i="6"/>
  <c r="DS7" i="8"/>
  <c r="GJ27" i="6"/>
  <c r="LV27"/>
  <c r="JM27"/>
  <c r="CA7" i="3"/>
  <c r="BQ7"/>
  <c r="BH9"/>
  <c r="HA13" i="4"/>
  <c r="FE25" i="6"/>
  <c r="BH7" i="3"/>
  <c r="MT6" i="6"/>
  <c r="JL7" i="3"/>
  <c r="MN3" i="6"/>
  <c r="DX23"/>
  <c r="DF20"/>
  <c r="DF21" s="1"/>
  <c r="GO7" i="3"/>
  <c r="JC29" i="6"/>
  <c r="FF7" i="3"/>
  <c r="FH10" s="1"/>
  <c r="FD29" i="6"/>
  <c r="MF13" i="4"/>
  <c r="LI23" i="6"/>
  <c r="EN35"/>
  <c r="KN9" i="3"/>
  <c r="HZ3" i="6"/>
  <c r="CV13" i="4"/>
  <c r="DM7" i="3"/>
  <c r="JU7"/>
  <c r="KU7"/>
  <c r="BA3"/>
  <c r="BB2" i="8" s="1"/>
  <c r="LY7" i="3"/>
  <c r="CK6" i="6"/>
  <c r="DQ13" i="4"/>
  <c r="BL7" i="3"/>
  <c r="GA27" i="6"/>
  <c r="MT27"/>
  <c r="JP13" i="4"/>
  <c r="LC13"/>
  <c r="GK7" i="3"/>
  <c r="KI27" i="6"/>
  <c r="BU13" i="4"/>
  <c r="EM23" i="6"/>
  <c r="CY7" i="3"/>
  <c r="FX9"/>
  <c r="DO9"/>
  <c r="EC9"/>
  <c r="BI9"/>
  <c r="DG29" i="6"/>
  <c r="IN13" i="4"/>
  <c r="LP13"/>
  <c r="IG13"/>
  <c r="HF23" i="6"/>
  <c r="LH27"/>
  <c r="GE9" i="3"/>
  <c r="EY13" i="4"/>
  <c r="IO7" i="3"/>
  <c r="DL7"/>
  <c r="DL10" s="1"/>
  <c r="BD13" i="4"/>
  <c r="IL13"/>
  <c r="ME9" i="3"/>
  <c r="BC6" i="6"/>
  <c r="AY3"/>
  <c r="HX7" i="3"/>
  <c r="IO3" i="6"/>
  <c r="HH3"/>
  <c r="IU9" i="3"/>
  <c r="MB9"/>
  <c r="JG9"/>
  <c r="FA7"/>
  <c r="JH7"/>
  <c r="DY3" i="6"/>
  <c r="CK23"/>
  <c r="KS9" i="3"/>
  <c r="GP13" i="4"/>
  <c r="JD13"/>
  <c r="FU13"/>
  <c r="EG23" i="6"/>
  <c r="HY27"/>
  <c r="IU7" i="3"/>
  <c r="FQ9"/>
  <c r="LX3" i="6"/>
  <c r="BL3"/>
  <c r="FT9" i="3"/>
  <c r="LM31" i="6"/>
  <c r="FZ27"/>
  <c r="JK6"/>
  <c r="MM6"/>
  <c r="FJ7" i="3"/>
  <c r="CT3"/>
  <c r="CS4" s="1"/>
  <c r="LM9"/>
  <c r="AZ7"/>
  <c r="GC9"/>
  <c r="HX3" i="6"/>
  <c r="FC25"/>
  <c r="P7" i="3"/>
  <c r="CR25" i="6"/>
  <c r="IV18"/>
  <c r="HN7" i="3"/>
  <c r="HK7"/>
  <c r="LZ25" i="6"/>
  <c r="ML3" i="3"/>
  <c r="MN2" i="8" s="1"/>
  <c r="CW3" i="3"/>
  <c r="JW35" i="6"/>
  <c r="MU6"/>
  <c r="IF3"/>
  <c r="EM7" i="3"/>
  <c r="IW13" i="4"/>
  <c r="FF23" i="6"/>
  <c r="LH13" i="4"/>
  <c r="EF13"/>
  <c r="IF13"/>
  <c r="AW13"/>
  <c r="JS18" i="6"/>
  <c r="HY25"/>
  <c r="KR15" i="8"/>
  <c r="KU15"/>
  <c r="IO15"/>
  <c r="EW6"/>
  <c r="FH7"/>
  <c r="ET12" i="6"/>
  <c r="FE13"/>
  <c r="KP15" i="8"/>
  <c r="IM15"/>
  <c r="MJ6"/>
  <c r="MU7"/>
  <c r="HZ16" i="6"/>
  <c r="HO15"/>
  <c r="KH15"/>
  <c r="KS16"/>
  <c r="HM15"/>
  <c r="HX16"/>
  <c r="ES7" i="8"/>
  <c r="EH6"/>
  <c r="JL12"/>
  <c r="JW13"/>
  <c r="HA7"/>
  <c r="GP6"/>
  <c r="HU12" i="6"/>
  <c r="IF13"/>
  <c r="KV7" i="8"/>
  <c r="KK6"/>
  <c r="JA7"/>
  <c r="IP6"/>
  <c r="JA12"/>
  <c r="JL13"/>
  <c r="JX15" i="6"/>
  <c r="KI16"/>
  <c r="JL6" i="8"/>
  <c r="JW7"/>
  <c r="MP13"/>
  <c r="ME12"/>
  <c r="FI6"/>
  <c r="FT7"/>
  <c r="GM12" i="6"/>
  <c r="GX13"/>
  <c r="JP12"/>
  <c r="KA13"/>
  <c r="HQ6" i="8"/>
  <c r="IB7"/>
  <c r="EX6"/>
  <c r="FI7"/>
  <c r="FQ6"/>
  <c r="GB7"/>
  <c r="HJ16" i="6"/>
  <c r="GY15"/>
  <c r="IR13"/>
  <c r="IG12"/>
  <c r="LP12" i="8"/>
  <c r="MA13"/>
  <c r="LZ13"/>
  <c r="MP7"/>
  <c r="ME6"/>
  <c r="FA12" i="6"/>
  <c r="FL13"/>
  <c r="GY7" i="8"/>
  <c r="GN6"/>
  <c r="GX12" i="6"/>
  <c r="HI13"/>
  <c r="HN6" i="8"/>
  <c r="HY7"/>
  <c r="EH13" i="6"/>
  <c r="DW12"/>
  <c r="LN15"/>
  <c r="LY16"/>
  <c r="DU12"/>
  <c r="EF13"/>
  <c r="KX13" i="8"/>
  <c r="KM12"/>
  <c r="ER6"/>
  <c r="FC7"/>
  <c r="KZ8" i="6"/>
  <c r="IW13"/>
  <c r="IL12"/>
  <c r="ME13" i="8"/>
  <c r="LT12"/>
  <c r="HB7"/>
  <c r="GQ6"/>
  <c r="KI12" i="6"/>
  <c r="KT13"/>
  <c r="IO13"/>
  <c r="ID12"/>
  <c r="ML8"/>
  <c r="IZ15"/>
  <c r="JK16"/>
  <c r="KM6" i="8"/>
  <c r="KX7"/>
  <c r="KP15" i="6"/>
  <c r="LA16"/>
  <c r="MB13" i="8"/>
  <c r="LQ12"/>
  <c r="IQ12"/>
  <c r="JB13"/>
  <c r="JY6"/>
  <c r="KJ7"/>
  <c r="JZ8" i="6"/>
  <c r="KN12" i="8"/>
  <c r="KY13"/>
  <c r="LW12"/>
  <c r="MH13"/>
  <c r="MJ15" i="6"/>
  <c r="MU16"/>
  <c r="GI16" i="4"/>
  <c r="GK15"/>
  <c r="KX16" i="6"/>
  <c r="KM15"/>
  <c r="LJ8"/>
  <c r="KT15" i="4"/>
  <c r="HC8" i="6"/>
  <c r="HA9"/>
  <c r="DM15" i="4"/>
  <c r="DK16"/>
  <c r="KN8" i="6"/>
  <c r="KE16"/>
  <c r="JT15"/>
  <c r="HA15" i="4"/>
  <c r="JO8" i="6"/>
  <c r="JM9"/>
  <c r="IB8"/>
  <c r="EH8"/>
  <c r="EF9"/>
  <c r="IL16"/>
  <c r="IA15"/>
  <c r="FA8"/>
  <c r="GK12"/>
  <c r="GV13"/>
  <c r="FK15" i="4"/>
  <c r="IH8" i="6"/>
  <c r="GL15" i="4"/>
  <c r="HQ9" i="6"/>
  <c r="HS8"/>
  <c r="FS15" i="4"/>
  <c r="II13" i="6"/>
  <c r="HX12"/>
  <c r="IN16" i="4"/>
  <c r="IP15"/>
  <c r="HN16" i="6"/>
  <c r="HC15"/>
  <c r="FZ15" i="4"/>
  <c r="GW15" i="8"/>
  <c r="HH16"/>
  <c r="GE13" i="6"/>
  <c r="FT12"/>
  <c r="KF13"/>
  <c r="JU12"/>
  <c r="GU13"/>
  <c r="GJ12"/>
  <c r="LI8"/>
  <c r="LG9"/>
  <c r="CH8"/>
  <c r="MD13"/>
  <c r="LS12"/>
  <c r="IQ12"/>
  <c r="JB13"/>
  <c r="GP16" i="4"/>
  <c r="GR15"/>
  <c r="CT8" i="6"/>
  <c r="FK16" i="4"/>
  <c r="FM15"/>
  <c r="JK16"/>
  <c r="JM15"/>
  <c r="BW8" i="6"/>
  <c r="FV15" i="4"/>
  <c r="MC8" i="6"/>
  <c r="MA9"/>
  <c r="JA8"/>
  <c r="KM8"/>
  <c r="KK9"/>
  <c r="EP15" i="4"/>
  <c r="EN16"/>
  <c r="MR16" i="6"/>
  <c r="MG15"/>
  <c r="KO15"/>
  <c r="KZ16"/>
  <c r="GV6" i="8"/>
  <c r="HG7"/>
  <c r="HI15"/>
  <c r="HT16"/>
  <c r="LT13" i="6"/>
  <c r="LI12"/>
  <c r="HD16"/>
  <c r="GS15"/>
  <c r="AO2" i="4"/>
  <c r="AO2" i="8"/>
  <c r="AO4" i="3"/>
  <c r="CY8" i="6"/>
  <c r="JW12"/>
  <c r="KH13"/>
  <c r="DT15" i="4"/>
  <c r="GT15" i="8"/>
  <c r="HE16"/>
  <c r="KX15" i="4"/>
  <c r="ID15"/>
  <c r="GM15" i="8"/>
  <c r="GX16"/>
  <c r="KF15" i="4"/>
  <c r="FR9" i="6"/>
  <c r="FT8"/>
  <c r="DX8"/>
  <c r="HD16" i="8"/>
  <c r="GS15"/>
  <c r="FF2"/>
  <c r="FF4" i="3"/>
  <c r="BW15" i="4"/>
  <c r="HU13" i="6"/>
  <c r="HJ12"/>
  <c r="IT16"/>
  <c r="II15"/>
  <c r="AQ2" i="8"/>
  <c r="AQ4" i="3"/>
  <c r="AQ2" i="4"/>
  <c r="FD15"/>
  <c r="HI16"/>
  <c r="HK15"/>
  <c r="MI12" i="6"/>
  <c r="MT13"/>
  <c r="EY8"/>
  <c r="EW9"/>
  <c r="CJ15" i="4"/>
  <c r="JI13" i="6"/>
  <c r="IX12"/>
  <c r="CS16" i="4"/>
  <c r="CU15"/>
  <c r="HU9" i="6"/>
  <c r="HW8"/>
  <c r="FP15" i="4"/>
  <c r="C2" i="3"/>
  <c r="C8"/>
  <c r="C6"/>
  <c r="JF7" i="8"/>
  <c r="IU6"/>
  <c r="KV15" i="4"/>
  <c r="DJ8" i="6"/>
  <c r="LD12"/>
  <c r="LO13"/>
  <c r="LQ8"/>
  <c r="KG15"/>
  <c r="KR16"/>
  <c r="LC14" i="8"/>
  <c r="LQ14"/>
  <c r="LP14"/>
  <c r="FT39" i="6"/>
  <c r="MM23"/>
  <c r="MB14" i="8"/>
  <c r="MN15" s="1"/>
  <c r="ME14"/>
  <c r="MQ15" s="1"/>
  <c r="JJ14"/>
  <c r="LM14"/>
  <c r="IW14"/>
  <c r="MU14"/>
  <c r="ID14"/>
  <c r="IP15" s="1"/>
  <c r="JR14"/>
  <c r="LT14"/>
  <c r="GB23" i="6"/>
  <c r="KP18"/>
  <c r="FT35"/>
  <c r="ME37"/>
  <c r="HG37"/>
  <c r="GY39"/>
  <c r="EN25"/>
  <c r="MN29"/>
  <c r="IF33"/>
  <c r="CZ29"/>
  <c r="KA27"/>
  <c r="ML39"/>
  <c r="ML6" i="8"/>
  <c r="LP35" i="6"/>
  <c r="HO27"/>
  <c r="JC39"/>
  <c r="DW25"/>
  <c r="LN35"/>
  <c r="ID29"/>
  <c r="IL13" i="8"/>
  <c r="GZ23" i="6"/>
  <c r="JC37"/>
  <c r="LN29"/>
  <c r="KQ25"/>
  <c r="FS27"/>
  <c r="MT31"/>
  <c r="JJ31"/>
  <c r="GY31"/>
  <c r="DH37"/>
  <c r="KI25"/>
  <c r="FK33"/>
  <c r="IO13" i="8"/>
  <c r="GB29" i="6"/>
  <c r="MU29"/>
  <c r="HW33"/>
  <c r="CQ39"/>
  <c r="KP31"/>
  <c r="KY27"/>
  <c r="KB33"/>
  <c r="ME35"/>
  <c r="GY23"/>
  <c r="EL27"/>
  <c r="KZ27"/>
  <c r="ME6"/>
  <c r="IV31"/>
  <c r="DX37"/>
  <c r="KY31"/>
  <c r="GA33"/>
  <c r="FJ18"/>
  <c r="HM3"/>
  <c r="BO31"/>
  <c r="LL29"/>
  <c r="IB37"/>
  <c r="LB29"/>
  <c r="EL35"/>
  <c r="JY33"/>
  <c r="GW23"/>
  <c r="DU39"/>
  <c r="II23"/>
  <c r="HL29"/>
  <c r="DJ37"/>
  <c r="CR9" i="3"/>
  <c r="FJ31" i="6"/>
  <c r="KO39"/>
  <c r="HU37"/>
  <c r="ES37"/>
  <c r="CE33"/>
  <c r="LD23"/>
  <c r="FH31"/>
  <c r="LO21"/>
  <c r="FR23"/>
  <c r="LE35"/>
  <c r="BA3"/>
  <c r="KE35"/>
  <c r="DC39"/>
  <c r="GT9" i="3"/>
  <c r="LT3" i="6"/>
  <c r="IZ37"/>
  <c r="FX18"/>
  <c r="CN39"/>
  <c r="LR3"/>
  <c r="EH37"/>
  <c r="HJ31"/>
  <c r="DF9" i="3"/>
  <c r="CH37" i="6"/>
  <c r="LU18"/>
  <c r="IS18"/>
  <c r="JX23"/>
  <c r="GV3"/>
  <c r="HZ35"/>
  <c r="DU13" i="4"/>
  <c r="GX27" i="6"/>
  <c r="MK27"/>
  <c r="JI27"/>
  <c r="GG27"/>
  <c r="DE37"/>
  <c r="LK25"/>
  <c r="EI29"/>
  <c r="LB37"/>
  <c r="JV20"/>
  <c r="GV39"/>
  <c r="DT27"/>
  <c r="IX37"/>
  <c r="JO7" i="3"/>
  <c r="EL29" i="6"/>
  <c r="CU33"/>
  <c r="KG23"/>
  <c r="EC31"/>
  <c r="MI23"/>
  <c r="KV3"/>
  <c r="HT27"/>
  <c r="ER33"/>
  <c r="LR31"/>
  <c r="EH33"/>
  <c r="AI7" i="3"/>
  <c r="LM39" i="6"/>
  <c r="IC3"/>
  <c r="FI37"/>
  <c r="BQ37"/>
  <c r="GM29"/>
  <c r="CU31"/>
  <c r="MB35"/>
  <c r="IZ31"/>
  <c r="FX6"/>
  <c r="CN27"/>
  <c r="MH29"/>
  <c r="FL20"/>
  <c r="FL21" s="1"/>
  <c r="LP9" i="3"/>
  <c r="JB9"/>
  <c r="GP35" i="6"/>
  <c r="FQ29"/>
  <c r="CO39"/>
  <c r="KM23"/>
  <c r="DK23"/>
  <c r="MJ3"/>
  <c r="JP35"/>
  <c r="GL20"/>
  <c r="GN21" s="1"/>
  <c r="DJ20"/>
  <c r="HZ33"/>
  <c r="JN3"/>
  <c r="FB37"/>
  <c r="KM20"/>
  <c r="HM29"/>
  <c r="EK18"/>
  <c r="MQ31"/>
  <c r="JG39"/>
  <c r="FO23"/>
  <c r="BG6"/>
  <c r="CT9" i="3"/>
  <c r="LD29" i="6"/>
  <c r="IB23"/>
  <c r="EZ6"/>
  <c r="AZ6"/>
  <c r="LB18"/>
  <c r="DR18"/>
  <c r="KL27"/>
  <c r="EP23"/>
  <c r="FR33"/>
  <c r="KW23"/>
  <c r="HU18"/>
  <c r="BR33"/>
  <c r="JO39"/>
  <c r="FU20"/>
  <c r="LT18"/>
  <c r="IR3"/>
  <c r="FX37"/>
  <c r="CL20"/>
  <c r="MP35"/>
  <c r="GD31"/>
  <c r="HB29"/>
  <c r="HF37"/>
  <c r="DF27"/>
  <c r="FY29"/>
  <c r="CW25"/>
  <c r="HC23"/>
  <c r="DS39"/>
  <c r="KB9" i="3"/>
  <c r="MR39" i="6"/>
  <c r="GN35"/>
  <c r="CV21"/>
  <c r="MP39"/>
  <c r="GB20"/>
  <c r="HP20"/>
  <c r="AT7" i="3"/>
  <c r="CF9"/>
  <c r="LK13" i="4"/>
  <c r="AQ13"/>
  <c r="AP7" i="3"/>
  <c r="AO10" s="1"/>
  <c r="DB3" i="6"/>
  <c r="LF20"/>
  <c r="LG21" s="1"/>
  <c r="JK18"/>
  <c r="FC9" i="3"/>
  <c r="FB11" s="1"/>
  <c r="BO9"/>
  <c r="GD25" i="6"/>
  <c r="DT13" i="4"/>
  <c r="EU9" i="3"/>
  <c r="BT3" i="6"/>
  <c r="FT7" i="3"/>
  <c r="CR3" i="6"/>
  <c r="BK3"/>
  <c r="AS7" i="3"/>
  <c r="AJ7"/>
  <c r="DA25" i="6"/>
  <c r="MT9" i="3"/>
  <c r="GZ6" i="6"/>
  <c r="AG13" i="4"/>
  <c r="EG13"/>
  <c r="MS15" i="6"/>
  <c r="IW23"/>
  <c r="KI7" i="3"/>
  <c r="KE9"/>
  <c r="HF20" i="6"/>
  <c r="HV9" i="3"/>
  <c r="CT29" i="6"/>
  <c r="KO20"/>
  <c r="EV35"/>
  <c r="LI18"/>
  <c r="IT35"/>
  <c r="CM13" i="4"/>
  <c r="MI13"/>
  <c r="HV6" i="6"/>
  <c r="MI6"/>
  <c r="FS7" i="3"/>
  <c r="HM7"/>
  <c r="HL10" s="1"/>
  <c r="DH9"/>
  <c r="GC7"/>
  <c r="Y6" i="6"/>
  <c r="HA3"/>
  <c r="KD25"/>
  <c r="AV13" i="4"/>
  <c r="DI23" i="6"/>
  <c r="JH9" i="3"/>
  <c r="HC9"/>
  <c r="KN13" i="4"/>
  <c r="BV3" i="3"/>
  <c r="BW2" i="4" s="1"/>
  <c r="FV7" i="3"/>
  <c r="IN9"/>
  <c r="DN37" i="6"/>
  <c r="DF13" i="4"/>
  <c r="EF7" i="3"/>
  <c r="MG35" i="6"/>
  <c r="LG7" i="3"/>
  <c r="EA7"/>
  <c r="LE9"/>
  <c r="FI9"/>
  <c r="HY13" i="4"/>
  <c r="AG6" i="6"/>
  <c r="CJ6"/>
  <c r="ED33"/>
  <c r="KI18"/>
  <c r="EZ7" i="3"/>
  <c r="HU9"/>
  <c r="EQ13" i="4"/>
  <c r="JI3" i="3"/>
  <c r="JK4" s="1"/>
  <c r="KP20" i="6"/>
  <c r="FU7" i="3"/>
  <c r="LO6" i="6"/>
  <c r="KZ7" i="3"/>
  <c r="CA6" i="6"/>
  <c r="BS6"/>
  <c r="IN25"/>
  <c r="HN9" i="3"/>
  <c r="BM3"/>
  <c r="BL2" i="8" s="1"/>
  <c r="EK7" i="3"/>
  <c r="HT13" i="4"/>
  <c r="MM27" i="6"/>
  <c r="AX7" i="3"/>
  <c r="JX3"/>
  <c r="EO7"/>
  <c r="ML13" i="4"/>
  <c r="AV6" i="6"/>
  <c r="EF29"/>
  <c r="KX29"/>
  <c r="EF31"/>
  <c r="F6"/>
  <c r="LF9" i="3"/>
  <c r="DE9"/>
  <c r="CU13" i="4"/>
  <c r="HV3" i="3"/>
  <c r="DO20" i="6"/>
  <c r="DP21" s="1"/>
  <c r="EV6"/>
  <c r="LZ7" i="3"/>
  <c r="JE7"/>
  <c r="J6" i="6"/>
  <c r="P6"/>
  <c r="CB6"/>
  <c r="W6"/>
  <c r="FL31"/>
  <c r="GQ16" i="8"/>
  <c r="HY3" i="3"/>
  <c r="IA4" s="1"/>
  <c r="DA13" i="4"/>
  <c r="X9" i="3"/>
  <c r="JK12" i="6"/>
  <c r="JV13"/>
  <c r="DZ6" i="8"/>
  <c r="EK7"/>
  <c r="FC6"/>
  <c r="FN7"/>
  <c r="JB15"/>
  <c r="KO7"/>
  <c r="KD6"/>
  <c r="GG12" i="6"/>
  <c r="GR13"/>
  <c r="EZ6" i="8"/>
  <c r="FK7"/>
  <c r="FC12" i="6"/>
  <c r="FN13"/>
  <c r="LK13" i="8"/>
  <c r="KZ12"/>
  <c r="IW8" i="6"/>
  <c r="KL12" i="8"/>
  <c r="KW13"/>
  <c r="KG6"/>
  <c r="KR7"/>
  <c r="FZ12" i="6"/>
  <c r="GK13"/>
  <c r="FE6" i="8"/>
  <c r="FP7"/>
  <c r="GE7"/>
  <c r="FT6"/>
  <c r="JA6"/>
  <c r="JL7"/>
  <c r="HG15" i="6"/>
  <c r="HR16"/>
  <c r="JE12" i="8"/>
  <c r="JP13"/>
  <c r="LR6"/>
  <c r="MC7"/>
  <c r="HU6"/>
  <c r="IF7"/>
  <c r="LZ16" i="6"/>
  <c r="LO15"/>
  <c r="FU6" i="8"/>
  <c r="GF7"/>
  <c r="FS12" i="6"/>
  <c r="GD13"/>
  <c r="IL15"/>
  <c r="IW16"/>
  <c r="KO12"/>
  <c r="KZ13"/>
  <c r="LW13" i="8"/>
  <c r="LL12"/>
  <c r="GA6"/>
  <c r="GL7"/>
  <c r="GY8" i="6"/>
  <c r="KH7" i="8"/>
  <c r="JW6"/>
  <c r="KH12"/>
  <c r="KS13"/>
  <c r="HI8" i="6"/>
  <c r="HL6" i="8"/>
  <c r="HW7"/>
  <c r="IV7"/>
  <c r="IK6"/>
  <c r="KY12" i="6"/>
  <c r="LJ13"/>
  <c r="KU13" i="8"/>
  <c r="KJ12"/>
  <c r="LG12"/>
  <c r="LR13"/>
  <c r="HT6"/>
  <c r="IE7"/>
  <c r="LV9" i="6"/>
  <c r="LX8"/>
  <c r="FQ12"/>
  <c r="GB13"/>
  <c r="JJ12" i="8"/>
  <c r="JU13"/>
  <c r="HG8" i="6"/>
  <c r="KU12" i="8"/>
  <c r="LF13"/>
  <c r="GS7"/>
  <c r="GH6"/>
  <c r="MM8" i="6"/>
  <c r="MK9"/>
  <c r="HH6" i="8"/>
  <c r="HS7"/>
  <c r="IC15" i="6"/>
  <c r="IN16"/>
  <c r="KC15" i="4"/>
  <c r="GF13" i="6"/>
  <c r="FU12"/>
  <c r="LU16"/>
  <c r="LJ15"/>
  <c r="EZ8"/>
  <c r="IQ4" i="3"/>
  <c r="IQ2" i="4"/>
  <c r="IQ2" i="8"/>
  <c r="HC13" i="6"/>
  <c r="GR12"/>
  <c r="KJ15"/>
  <c r="KU16"/>
  <c r="KS15" i="4"/>
  <c r="HN15"/>
  <c r="HL16"/>
  <c r="II9" i="6"/>
  <c r="IK8"/>
  <c r="GU8"/>
  <c r="CD15" i="4"/>
  <c r="GP8" i="6"/>
  <c r="GN9"/>
  <c r="HI12"/>
  <c r="HT13"/>
  <c r="DR8"/>
  <c r="DP9"/>
  <c r="HM16"/>
  <c r="HB15"/>
  <c r="HU15" i="4"/>
  <c r="BV8" i="6"/>
  <c r="BT9"/>
  <c r="IJ16"/>
  <c r="HY15"/>
  <c r="KA15" i="4"/>
  <c r="IP8" i="6"/>
  <c r="IX8"/>
  <c r="IV9"/>
  <c r="ER12"/>
  <c r="FC13"/>
  <c r="EM16" i="4"/>
  <c r="EO15"/>
  <c r="IY8" i="6"/>
  <c r="LB15"/>
  <c r="LM16"/>
  <c r="FR13"/>
  <c r="FG12"/>
  <c r="KC15"/>
  <c r="KN16"/>
  <c r="CO15" i="4"/>
  <c r="CM16"/>
  <c r="GY15"/>
  <c r="JV8" i="6"/>
  <c r="JT9"/>
  <c r="JC16" i="4"/>
  <c r="JE15"/>
  <c r="HO15" i="8"/>
  <c r="JI16" i="6"/>
  <c r="IX15"/>
  <c r="MP8"/>
  <c r="HK16" i="4"/>
  <c r="HM15"/>
  <c r="DD8" i="6"/>
  <c r="DB9"/>
  <c r="DK15" i="4"/>
  <c r="EG8" i="6"/>
  <c r="EE9"/>
  <c r="HY8"/>
  <c r="HW9"/>
  <c r="MF6" i="8"/>
  <c r="MQ7"/>
  <c r="HR15"/>
  <c r="AR2" i="4"/>
  <c r="AR4" i="3"/>
  <c r="AR2" i="8"/>
  <c r="JM8" i="6"/>
  <c r="HA8"/>
  <c r="HX8"/>
  <c r="HV9"/>
  <c r="AP2" i="4"/>
  <c r="AP4" i="3"/>
  <c r="AP2" i="8"/>
  <c r="EZ15" i="4"/>
  <c r="HE13" i="6"/>
  <c r="GT12"/>
  <c r="HK8"/>
  <c r="CX15" i="4"/>
  <c r="IR8" i="6"/>
  <c r="GV15" i="8"/>
  <c r="HG16"/>
  <c r="HQ15"/>
  <c r="ET16" i="4"/>
  <c r="EV15"/>
  <c r="DT6" i="8"/>
  <c r="EE7"/>
  <c r="DA8" i="6"/>
  <c r="DI8"/>
  <c r="HP15" i="8"/>
  <c r="LB16" i="4"/>
  <c r="LD15"/>
  <c r="IJ15" i="6"/>
  <c r="IU16"/>
  <c r="FF7" i="8"/>
  <c r="EU6"/>
  <c r="IQ15" i="4"/>
  <c r="FA16"/>
  <c r="FC15"/>
  <c r="CB8" i="6"/>
  <c r="JB15" i="4"/>
  <c r="MU15"/>
  <c r="IF8" i="6"/>
  <c r="ID9"/>
  <c r="GL16" i="4"/>
  <c r="GN15"/>
  <c r="LN16"/>
  <c r="LP15"/>
  <c r="KF8" i="6"/>
  <c r="IK15" i="4"/>
  <c r="LE6" i="8"/>
  <c r="LP7"/>
  <c r="LJ16" i="4"/>
  <c r="LL15"/>
  <c r="KB15"/>
  <c r="LN14" i="8"/>
  <c r="LZ15" s="1"/>
  <c r="IY14"/>
  <c r="CR29" i="6"/>
  <c r="HO18"/>
  <c r="LO29"/>
  <c r="ME31"/>
  <c r="HG31"/>
  <c r="JZ27"/>
  <c r="EB7" i="8"/>
  <c r="FS39" i="6"/>
  <c r="MT39"/>
  <c r="LX37"/>
  <c r="HH25"/>
  <c r="IL37"/>
  <c r="LX23"/>
  <c r="JK31"/>
  <c r="EM35"/>
  <c r="LV31"/>
  <c r="GR21"/>
  <c r="LG31"/>
  <c r="GI35"/>
  <c r="JR27"/>
  <c r="KY35"/>
  <c r="MT29"/>
  <c r="JJ25"/>
  <c r="MQ12" i="8"/>
  <c r="IE18" i="6"/>
  <c r="CY21"/>
  <c r="KP25"/>
  <c r="MO6" i="8"/>
  <c r="KJ37" i="6"/>
  <c r="HO21"/>
  <c r="BS33"/>
  <c r="KH31"/>
  <c r="EA7" i="8"/>
  <c r="MU33" i="6"/>
  <c r="LA37"/>
  <c r="JD18"/>
  <c r="LG25"/>
  <c r="GI25"/>
  <c r="MT33"/>
  <c r="FR21"/>
  <c r="KU20"/>
  <c r="KW21" s="1"/>
  <c r="HU39"/>
  <c r="ES33"/>
  <c r="IJ23"/>
  <c r="ET33"/>
  <c r="FM20"/>
  <c r="FO21" s="1"/>
  <c r="KG31"/>
  <c r="EC23"/>
  <c r="IQ27"/>
  <c r="KV18"/>
  <c r="HT33"/>
  <c r="EH20"/>
  <c r="DX20"/>
  <c r="DX21" s="1"/>
  <c r="FR29"/>
  <c r="KW33"/>
  <c r="JW33"/>
  <c r="GM39"/>
  <c r="CM23"/>
  <c r="IJ18"/>
  <c r="BP31"/>
  <c r="FN37"/>
  <c r="FZ25"/>
  <c r="BR37"/>
  <c r="LM18"/>
  <c r="FI35"/>
  <c r="BY31"/>
  <c r="KM35"/>
  <c r="DK37"/>
  <c r="MB18"/>
  <c r="JH37"/>
  <c r="LZ27"/>
  <c r="EX33"/>
  <c r="GR9" i="3"/>
  <c r="CP31" i="6"/>
  <c r="MC25"/>
  <c r="JA23"/>
  <c r="FW20"/>
  <c r="FY21" s="1"/>
  <c r="LC25"/>
  <c r="KF31"/>
  <c r="EJ37"/>
  <c r="IX18"/>
  <c r="HF25"/>
  <c r="DN31"/>
  <c r="MS33"/>
  <c r="JQ37"/>
  <c r="DM29"/>
  <c r="LS25"/>
  <c r="EQ27"/>
  <c r="KF37"/>
  <c r="EB31"/>
  <c r="CL39"/>
  <c r="KO27"/>
  <c r="HM23"/>
  <c r="EK25"/>
  <c r="AI6"/>
  <c r="IB31"/>
  <c r="EZ18"/>
  <c r="KJ9" i="3"/>
  <c r="GL25" i="6"/>
  <c r="FU23"/>
  <c r="IM9" i="3"/>
  <c r="FZ35" i="6"/>
  <c r="BZ39"/>
  <c r="LM3"/>
  <c r="IK31"/>
  <c r="GU35"/>
  <c r="DC29"/>
  <c r="MM20"/>
  <c r="MB3"/>
  <c r="JH33"/>
  <c r="GD18"/>
  <c r="GX39"/>
  <c r="CP27"/>
  <c r="MC33"/>
  <c r="JA18"/>
  <c r="FY33"/>
  <c r="CW39"/>
  <c r="KS20"/>
  <c r="HK31"/>
  <c r="DS18"/>
  <c r="MP20"/>
  <c r="MR21" s="1"/>
  <c r="JP3"/>
  <c r="IP33"/>
  <c r="DZ39"/>
  <c r="FJ37"/>
  <c r="KW25"/>
  <c r="EQ20"/>
  <c r="LE29"/>
  <c r="JG6"/>
  <c r="FW33"/>
  <c r="BW25"/>
  <c r="LL35"/>
  <c r="IJ39"/>
  <c r="FH23"/>
  <c r="BX37"/>
  <c r="LR39"/>
  <c r="EH27"/>
  <c r="LJ23"/>
  <c r="FF35"/>
  <c r="FZ37"/>
  <c r="LE25"/>
  <c r="JW39"/>
  <c r="GE23"/>
  <c r="CM33"/>
  <c r="MB33"/>
  <c r="CV23"/>
  <c r="GT23"/>
  <c r="HR27"/>
  <c r="HN35"/>
  <c r="MK18"/>
  <c r="JI31"/>
  <c r="GG37"/>
  <c r="DE21"/>
  <c r="LC39"/>
  <c r="HK27"/>
  <c r="EA39"/>
  <c r="JP31"/>
  <c r="GN6"/>
  <c r="MP3"/>
  <c r="GT27"/>
  <c r="HF13" i="4"/>
  <c r="IH31" i="6"/>
  <c r="FV13" i="4"/>
  <c r="LV7" i="3"/>
  <c r="FP9"/>
  <c r="ES9"/>
  <c r="EI7"/>
  <c r="FK3"/>
  <c r="FJ4" s="1"/>
  <c r="IP6" i="6"/>
  <c r="JM9" i="3"/>
  <c r="KU6" i="6"/>
  <c r="KC6"/>
  <c r="GS3"/>
  <c r="GQ7" i="3"/>
  <c r="EI9"/>
  <c r="AO9"/>
  <c r="EZ13" i="4"/>
  <c r="HY7" i="3"/>
  <c r="IZ9"/>
  <c r="DA3" i="6"/>
  <c r="GQ13" i="4"/>
  <c r="CB7" i="3"/>
  <c r="LG27" i="6"/>
  <c r="IL9" i="3"/>
  <c r="AI9"/>
  <c r="DU9"/>
  <c r="MG7"/>
  <c r="LD31" i="6"/>
  <c r="MU7" i="3"/>
  <c r="IZ3"/>
  <c r="IS35" i="6"/>
  <c r="LD6"/>
  <c r="KU3"/>
  <c r="EN13" i="4"/>
  <c r="GH31" i="6"/>
  <c r="GS25"/>
  <c r="MD25"/>
  <c r="KB25"/>
  <c r="KA6"/>
  <c r="BJ7" i="3"/>
  <c r="BJ10" s="1"/>
  <c r="IT9"/>
  <c r="GU13" i="4"/>
  <c r="LD13"/>
  <c r="BY9" i="3"/>
  <c r="II7"/>
  <c r="R7"/>
  <c r="LA7"/>
  <c r="IR7"/>
  <c r="HX23" i="6"/>
  <c r="MF7" i="3"/>
  <c r="EM6" i="6"/>
  <c r="FD6"/>
  <c r="AQ9" i="3"/>
  <c r="GW7"/>
  <c r="EA13" i="4"/>
  <c r="DI6" i="6"/>
  <c r="IT6"/>
  <c r="IU39"/>
  <c r="LA9" i="3"/>
  <c r="IM7"/>
  <c r="KK20" i="6"/>
  <c r="HS3" i="3"/>
  <c r="FN3"/>
  <c r="LY9"/>
  <c r="MO7"/>
  <c r="MO10" s="1"/>
  <c r="KQ20" i="6"/>
  <c r="EV31"/>
  <c r="AT13" i="4"/>
  <c r="AN7" i="3"/>
  <c r="JE25" i="6"/>
  <c r="LH3" i="3"/>
  <c r="LI4" s="1"/>
  <c r="MR13" i="4"/>
  <c r="CG9" i="3"/>
  <c r="EH23" i="6"/>
  <c r="GK13" i="4"/>
  <c r="GG20" i="6"/>
  <c r="HA9" i="3"/>
  <c r="FS33" i="6"/>
  <c r="KK6"/>
  <c r="JP7" i="3"/>
  <c r="GM16" i="8"/>
  <c r="JQ9" i="3"/>
  <c r="BE7"/>
  <c r="FI7"/>
  <c r="EO9"/>
  <c r="KQ9"/>
  <c r="F13" i="4"/>
  <c r="H6" i="6"/>
  <c r="JL9" i="3"/>
  <c r="JR3"/>
  <c r="JT2" i="8" s="1"/>
  <c r="LY3" i="6"/>
  <c r="HH7" i="3"/>
  <c r="GQ3" i="6"/>
  <c r="FU3"/>
  <c r="KP7" i="3"/>
  <c r="DL9"/>
  <c r="DL11" s="1"/>
  <c r="S9"/>
  <c r="EY3"/>
  <c r="ID20" i="6"/>
  <c r="O13" i="4"/>
  <c r="MG23" i="6"/>
  <c r="JG18"/>
  <c r="IF23"/>
  <c r="DV23"/>
  <c r="FC6"/>
  <c r="MR6" i="8"/>
  <c r="DI3" i="3"/>
  <c r="FG13" i="4"/>
  <c r="EW13"/>
  <c r="JU9" i="3"/>
  <c r="LG6" i="6"/>
  <c r="JT23"/>
  <c r="MC3" i="3"/>
  <c r="BC3" i="6"/>
  <c r="DO3"/>
  <c r="CB3"/>
  <c r="FS25"/>
  <c r="HO7" i="3"/>
  <c r="II9"/>
  <c r="ED9"/>
  <c r="BU9"/>
  <c r="Z7"/>
  <c r="HC3" i="6"/>
  <c r="EO3"/>
  <c r="EE9" i="3"/>
  <c r="DI7"/>
  <c r="GP29" i="6"/>
  <c r="LC18"/>
  <c r="HX6"/>
  <c r="JC6"/>
  <c r="EQ7" i="8"/>
  <c r="EF6"/>
  <c r="LD15"/>
  <c r="KX6"/>
  <c r="LI7"/>
  <c r="KO15"/>
  <c r="JT6"/>
  <c r="KE7"/>
  <c r="JW15"/>
  <c r="MD12"/>
  <c r="MO13"/>
  <c r="LR12"/>
  <c r="MC13"/>
  <c r="EG7"/>
  <c r="DV6"/>
  <c r="JS8" i="6"/>
  <c r="MJ7" i="8"/>
  <c r="LY6"/>
  <c r="EP6"/>
  <c r="FA7"/>
  <c r="KO12"/>
  <c r="KZ13"/>
  <c r="LW15" i="6"/>
  <c r="MH16"/>
  <c r="KH12"/>
  <c r="KS13"/>
  <c r="HM12"/>
  <c r="HX13"/>
  <c r="KF15"/>
  <c r="KQ16"/>
  <c r="LD7" i="8"/>
  <c r="KS6"/>
  <c r="ED7"/>
  <c r="DS6"/>
  <c r="JI12"/>
  <c r="JT13"/>
  <c r="HO12" i="6"/>
  <c r="HZ13"/>
  <c r="KF12"/>
  <c r="KQ13"/>
  <c r="FQ7" i="8"/>
  <c r="FF6"/>
  <c r="HH8" i="6"/>
  <c r="JE13"/>
  <c r="IT12"/>
  <c r="DV12"/>
  <c r="EG13"/>
  <c r="KW15"/>
  <c r="LH16"/>
  <c r="GJ13"/>
  <c r="FY12"/>
  <c r="IN12" i="8"/>
  <c r="IY13"/>
  <c r="MI12"/>
  <c r="MT13"/>
  <c r="LY13"/>
  <c r="LN12"/>
  <c r="EU12" i="6"/>
  <c r="FF13"/>
  <c r="ES12"/>
  <c r="FD13"/>
  <c r="LL6" i="8"/>
  <c r="LW7"/>
  <c r="LE12"/>
  <c r="LP13"/>
  <c r="LG12" i="6"/>
  <c r="LR13"/>
  <c r="MF12" i="8"/>
  <c r="MQ13"/>
  <c r="GO6"/>
  <c r="GZ7"/>
  <c r="HB16" i="6"/>
  <c r="GQ15"/>
  <c r="JR8"/>
  <c r="JX6" i="8"/>
  <c r="KI7"/>
  <c r="LV12"/>
  <c r="MG13"/>
  <c r="BY9" i="6"/>
  <c r="CA8"/>
  <c r="HL12"/>
  <c r="HW13"/>
  <c r="HN7" i="8"/>
  <c r="HC6"/>
  <c r="KP6"/>
  <c r="LA7"/>
  <c r="HW15" i="6"/>
  <c r="IH16"/>
  <c r="MU8"/>
  <c r="MS9"/>
  <c r="HA6" i="8"/>
  <c r="HL7"/>
  <c r="EK6"/>
  <c r="EV7"/>
  <c r="GQ12" i="6"/>
  <c r="HB13"/>
  <c r="GO12"/>
  <c r="GZ13"/>
  <c r="MQ8"/>
  <c r="MC16"/>
  <c r="LR15"/>
  <c r="FQ13"/>
  <c r="FF12"/>
  <c r="DA15" i="4"/>
  <c r="KP13" i="6"/>
  <c r="KE12"/>
  <c r="LP16" i="4"/>
  <c r="LR15"/>
  <c r="GM8" i="6"/>
  <c r="GK9"/>
  <c r="CG8"/>
  <c r="HA12"/>
  <c r="HL13"/>
  <c r="JH8"/>
  <c r="JF9"/>
  <c r="IT15" i="4"/>
  <c r="HK16" i="6"/>
  <c r="GZ15"/>
  <c r="DR15" i="4"/>
  <c r="GX8" i="6"/>
  <c r="JO13"/>
  <c r="JD12"/>
  <c r="IR16"/>
  <c r="IG15"/>
  <c r="IG15" i="4"/>
  <c r="LD16"/>
  <c r="LF15"/>
  <c r="KC8" i="6"/>
  <c r="LU8"/>
  <c r="IS8"/>
  <c r="IQ9"/>
  <c r="FL15" i="4"/>
  <c r="MJ8" i="6"/>
  <c r="GO15" i="4"/>
  <c r="GV12" i="6"/>
  <c r="HG13"/>
  <c r="LL16"/>
  <c r="LA15"/>
  <c r="JW13"/>
  <c r="JL12"/>
  <c r="KG13"/>
  <c r="JV12"/>
  <c r="KL15" i="4"/>
  <c r="LU13" i="6"/>
  <c r="LJ12"/>
  <c r="MI13"/>
  <c r="LX12"/>
  <c r="FD12"/>
  <c r="FO13"/>
  <c r="HQ16" i="8"/>
  <c r="HF15"/>
  <c r="MF15" i="4"/>
  <c r="HY16" i="8"/>
  <c r="HN15"/>
  <c r="HZ15" i="4"/>
  <c r="FE16"/>
  <c r="FG15"/>
  <c r="LD6" i="8"/>
  <c r="LO7"/>
  <c r="II6"/>
  <c r="IT7"/>
  <c r="BG2" i="4"/>
  <c r="BG2" i="8"/>
  <c r="BG4" i="3"/>
  <c r="BD2" i="4"/>
  <c r="GV15"/>
  <c r="KG2" i="8"/>
  <c r="KG4" i="3"/>
  <c r="KG2" i="4"/>
  <c r="LN15"/>
  <c r="IB13" i="6"/>
  <c r="HQ12"/>
  <c r="MF4" i="3"/>
  <c r="MF2" i="4"/>
  <c r="MF2" i="8"/>
  <c r="KX13" i="6"/>
  <c r="KM12"/>
  <c r="KV16"/>
  <c r="KK15"/>
  <c r="EZ12"/>
  <c r="FK13"/>
  <c r="KR8"/>
  <c r="IW12" i="8"/>
  <c r="JH13"/>
  <c r="KH15" i="4"/>
  <c r="GP9" i="6"/>
  <c r="GR8"/>
  <c r="JW15" i="4"/>
  <c r="JU16"/>
  <c r="GF8" i="6"/>
  <c r="GD9"/>
  <c r="EF8"/>
  <c r="IC16"/>
  <c r="HR15"/>
  <c r="CD9"/>
  <c r="CF8"/>
  <c r="IZ15" i="4"/>
  <c r="HC15"/>
  <c r="CX9" i="6"/>
  <c r="CZ8"/>
  <c r="KS8"/>
  <c r="CM8"/>
  <c r="MF8"/>
  <c r="GZ8"/>
  <c r="EV6" i="8"/>
  <c r="FG7"/>
  <c r="FL8" i="6"/>
  <c r="ED15" i="4"/>
  <c r="MB15"/>
  <c r="FM8" i="6"/>
  <c r="FK9"/>
  <c r="MP15" i="8"/>
  <c r="LX14"/>
  <c r="KY14"/>
  <c r="KT14"/>
  <c r="LB14"/>
  <c r="KB14"/>
  <c r="GZ33" i="6"/>
  <c r="IU37"/>
  <c r="DW35"/>
  <c r="HW29"/>
  <c r="KP29"/>
  <c r="FT33"/>
  <c r="MM18"/>
  <c r="CA25"/>
  <c r="HO25"/>
  <c r="JR37"/>
  <c r="IP13" i="8"/>
  <c r="MF6" i="6"/>
  <c r="HX35"/>
  <c r="CJ25"/>
  <c r="EU27"/>
  <c r="CR39"/>
  <c r="KA39"/>
  <c r="MD37"/>
  <c r="DO27"/>
  <c r="EN39"/>
  <c r="LO18"/>
  <c r="MU6" i="8"/>
  <c r="JD39" i="6"/>
  <c r="EF39"/>
  <c r="LG39"/>
  <c r="GI39"/>
  <c r="LH25"/>
  <c r="GR29"/>
  <c r="FS21"/>
  <c r="DO23"/>
  <c r="GB31"/>
  <c r="HW25"/>
  <c r="CQ33"/>
  <c r="KP39"/>
  <c r="EC7" i="8"/>
  <c r="KI23" i="6"/>
  <c r="JL23"/>
  <c r="EV33"/>
  <c r="LO33"/>
  <c r="LE33"/>
  <c r="IA20"/>
  <c r="IC21" s="1"/>
  <c r="EY20"/>
  <c r="FA21" s="1"/>
  <c r="AS6"/>
  <c r="IR33"/>
  <c r="FB18"/>
  <c r="HM35"/>
  <c r="MQ37"/>
  <c r="FO39"/>
  <c r="LR29"/>
  <c r="LD25"/>
  <c r="HT3"/>
  <c r="EP21"/>
  <c r="FZ31"/>
  <c r="LE18"/>
  <c r="IC29"/>
  <c r="FA39"/>
  <c r="KE29"/>
  <c r="CU6"/>
  <c r="LT35"/>
  <c r="IR25"/>
  <c r="FP18"/>
  <c r="MH25"/>
  <c r="CH39"/>
  <c r="LS20"/>
  <c r="LU21" s="1"/>
  <c r="IQ20"/>
  <c r="IS21" s="1"/>
  <c r="FQ27"/>
  <c r="KU35"/>
  <c r="MJ23"/>
  <c r="MF20"/>
  <c r="JC20"/>
  <c r="MK31"/>
  <c r="JI33"/>
  <c r="GG33"/>
  <c r="LK27"/>
  <c r="HS31"/>
  <c r="EI33"/>
  <c r="JF27"/>
  <c r="KN33"/>
  <c r="HL27"/>
  <c r="EJ6"/>
  <c r="CT31"/>
  <c r="HN23"/>
  <c r="DV21"/>
  <c r="BG3"/>
  <c r="GO3"/>
  <c r="MA23"/>
  <c r="EY25"/>
  <c r="HR6"/>
  <c r="KN27"/>
  <c r="HL25"/>
  <c r="EJ35"/>
  <c r="JF3"/>
  <c r="IS13" i="4"/>
  <c r="JV27" i="6"/>
  <c r="FB27"/>
  <c r="KW39"/>
  <c r="HU27"/>
  <c r="ES27"/>
  <c r="GU18"/>
  <c r="JE20"/>
  <c r="FW27"/>
  <c r="BW37"/>
  <c r="LJ20"/>
  <c r="IJ29"/>
  <c r="FH29"/>
  <c r="LZ6"/>
  <c r="FN31"/>
  <c r="HB18"/>
  <c r="GP37"/>
  <c r="CH33"/>
  <c r="FQ18"/>
  <c r="CO33"/>
  <c r="KM25"/>
  <c r="HC31"/>
  <c r="DK25"/>
  <c r="JP37"/>
  <c r="GN37"/>
  <c r="GS16" i="8"/>
  <c r="HR29" i="6"/>
  <c r="MK39"/>
  <c r="JG20"/>
  <c r="GE20"/>
  <c r="DE27"/>
  <c r="HS37"/>
  <c r="DY20"/>
  <c r="HD31"/>
  <c r="EB25"/>
  <c r="JF31"/>
  <c r="KL29"/>
  <c r="EP31"/>
  <c r="FR37"/>
  <c r="LE27"/>
  <c r="IC27"/>
  <c r="FA27"/>
  <c r="JO6"/>
  <c r="GE25"/>
  <c r="CM31"/>
  <c r="HR9" i="3"/>
  <c r="LZ31" i="6"/>
  <c r="EX35"/>
  <c r="MJ9" i="3"/>
  <c r="GH18" i="6"/>
  <c r="BZ33"/>
  <c r="LM27"/>
  <c r="IK27"/>
  <c r="FI27"/>
  <c r="JW6"/>
  <c r="GM23"/>
  <c r="CU25"/>
  <c r="KT9" i="3"/>
  <c r="JH23" i="6"/>
  <c r="GF3"/>
  <c r="DB20"/>
  <c r="DD21" s="1"/>
  <c r="HJ23"/>
  <c r="IH25"/>
  <c r="CH9" i="3"/>
  <c r="JO20" i="6"/>
  <c r="GO18"/>
  <c r="DM31"/>
  <c r="LK37"/>
  <c r="HS35"/>
  <c r="EA6"/>
  <c r="FF6"/>
  <c r="JX29"/>
  <c r="GV23"/>
  <c r="DL6"/>
  <c r="HJ37"/>
  <c r="IX33"/>
  <c r="BV39"/>
  <c r="BS7" i="3"/>
  <c r="GV16" i="8"/>
  <c r="JU13" i="4"/>
  <c r="JT31" i="6"/>
  <c r="HZ27"/>
  <c r="CS7" i="3"/>
  <c r="LB3" i="6"/>
  <c r="MA3"/>
  <c r="JW3"/>
  <c r="JD29"/>
  <c r="JM20"/>
  <c r="ES7" i="3"/>
  <c r="AG9"/>
  <c r="BF7"/>
  <c r="BN3" i="6"/>
  <c r="HH23"/>
  <c r="BB7" i="3"/>
  <c r="EP3"/>
  <c r="GK18" i="6"/>
  <c r="DL33"/>
  <c r="KS7" i="3"/>
  <c r="LO25" i="6"/>
  <c r="FS9" i="3"/>
  <c r="BP9"/>
  <c r="O9"/>
  <c r="DR3"/>
  <c r="GF13" i="4"/>
  <c r="JY7" i="3"/>
  <c r="IO9"/>
  <c r="KF7"/>
  <c r="KI3" i="6"/>
  <c r="DQ9" i="3"/>
  <c r="DX18" i="6"/>
  <c r="ET9" i="3"/>
  <c r="CQ7"/>
  <c r="T13" i="4"/>
  <c r="MN20" i="6"/>
  <c r="CB9" i="3"/>
  <c r="FS3" i="6"/>
  <c r="IN7" i="3"/>
  <c r="KB3" i="6"/>
  <c r="IU3"/>
  <c r="IE7" i="3"/>
  <c r="DK9"/>
  <c r="JA9"/>
  <c r="DX13" i="4"/>
  <c r="HG25" i="6"/>
  <c r="CA13" i="4"/>
  <c r="KJ13"/>
  <c r="CL23" i="6"/>
  <c r="IG7" i="3"/>
  <c r="LX7"/>
  <c r="DY6" i="6"/>
  <c r="EE6"/>
  <c r="LG9" i="3"/>
  <c r="LQ20" i="6"/>
  <c r="IN3" i="3"/>
  <c r="IP2" i="8" s="1"/>
  <c r="AJ13" i="4"/>
  <c r="HE9" i="3"/>
  <c r="GH6" i="6"/>
  <c r="CQ25"/>
  <c r="HZ7" i="3"/>
  <c r="KA3"/>
  <c r="KH6" i="6"/>
  <c r="CZ31"/>
  <c r="II33"/>
  <c r="ID35"/>
  <c r="EG18"/>
  <c r="IQ7" i="3"/>
  <c r="CX27" i="6"/>
  <c r="AA7" i="3"/>
  <c r="BN25" i="6"/>
  <c r="FY9" i="3"/>
  <c r="HH9"/>
  <c r="AE13" i="4"/>
  <c r="GF7" i="3"/>
  <c r="LH7"/>
  <c r="CZ6" i="6"/>
  <c r="CR6"/>
  <c r="HX18"/>
  <c r="ED27"/>
  <c r="GR3" i="3"/>
  <c r="GT2" i="4" s="1"/>
  <c r="AI13"/>
  <c r="MK9" i="3"/>
  <c r="MS7"/>
  <c r="LJ7"/>
  <c r="EM13" i="4"/>
  <c r="FS31" i="6"/>
  <c r="DU3" i="3"/>
  <c r="MN13" i="4"/>
  <c r="AF13"/>
  <c r="DP7" i="3"/>
  <c r="FT31" i="6"/>
  <c r="V7" i="3"/>
  <c r="CM9"/>
  <c r="JH13" i="4"/>
  <c r="BT31" i="6"/>
  <c r="MG13" i="4"/>
  <c r="JE3" i="6"/>
  <c r="AE7" i="3"/>
  <c r="BG9"/>
  <c r="BG11" s="1"/>
  <c r="HC13" i="4"/>
  <c r="GV7" i="3"/>
  <c r="FL3" i="6"/>
  <c r="FB13" i="4"/>
  <c r="CQ13"/>
  <c r="FE13"/>
  <c r="JE13"/>
  <c r="CJ13"/>
  <c r="LG18" i="6"/>
  <c r="JL25"/>
  <c r="JK7" i="3"/>
  <c r="KS3"/>
  <c r="KR2" i="8" s="1"/>
  <c r="KM3" i="3"/>
  <c r="KO2" i="8" s="1"/>
  <c r="IW7" i="3"/>
  <c r="KA13" i="4"/>
  <c r="FC27" i="6"/>
  <c r="IE3" i="3"/>
  <c r="IC4" s="1"/>
  <c r="FU6" i="6"/>
  <c r="KB7" i="3"/>
  <c r="AN6" i="6"/>
  <c r="G6"/>
  <c r="LV13" i="8"/>
  <c r="LK12"/>
  <c r="MO16" i="6"/>
  <c r="MD15"/>
  <c r="JC6" i="8"/>
  <c r="JN7"/>
  <c r="KG15"/>
  <c r="IA15"/>
  <c r="HI6"/>
  <c r="HT7"/>
  <c r="EM6"/>
  <c r="EX7"/>
  <c r="DQ8" i="6"/>
  <c r="HF15"/>
  <c r="HQ16"/>
  <c r="GU6" i="8"/>
  <c r="HF7"/>
  <c r="IL12"/>
  <c r="IW13"/>
  <c r="HJ6"/>
  <c r="HU7"/>
  <c r="LU6"/>
  <c r="MF7"/>
  <c r="CI8" i="6"/>
  <c r="CG9"/>
  <c r="HU15"/>
  <c r="IF16"/>
  <c r="MJ13" i="8"/>
  <c r="LY12"/>
  <c r="JO12"/>
  <c r="JZ13"/>
  <c r="MC12"/>
  <c r="MN13"/>
  <c r="ME15" i="6"/>
  <c r="MP16"/>
  <c r="CS8"/>
  <c r="KN15"/>
  <c r="KY16"/>
  <c r="JE6" i="8"/>
  <c r="JP7"/>
  <c r="IC7"/>
  <c r="HR6"/>
  <c r="JG6"/>
  <c r="JR7"/>
  <c r="KM13"/>
  <c r="KB12"/>
  <c r="LJ7"/>
  <c r="KY6"/>
  <c r="ID15" i="6"/>
  <c r="IO16"/>
  <c r="JP12" i="8"/>
  <c r="KA13"/>
  <c r="GU7"/>
  <c r="GJ6"/>
  <c r="GC7"/>
  <c r="FR6"/>
  <c r="LW8" i="6"/>
  <c r="LU9"/>
  <c r="GW12"/>
  <c r="HH13"/>
  <c r="HV16"/>
  <c r="HK15"/>
  <c r="IG6" i="8"/>
  <c r="IR7"/>
  <c r="GO7"/>
  <c r="GD6"/>
  <c r="IK12"/>
  <c r="IV13"/>
  <c r="GO15" i="6"/>
  <c r="GZ16"/>
  <c r="IV6" i="8"/>
  <c r="JG7"/>
  <c r="JK8" i="6"/>
  <c r="JI9"/>
  <c r="JK15"/>
  <c r="JV16"/>
  <c r="LN12"/>
  <c r="LY13"/>
  <c r="HT12"/>
  <c r="IE13"/>
  <c r="IT13" i="8"/>
  <c r="IU13"/>
  <c r="LV6"/>
  <c r="MG7"/>
  <c r="HQ8" i="6"/>
  <c r="HO9"/>
  <c r="HC7" i="8"/>
  <c r="GR6"/>
  <c r="HE7"/>
  <c r="GT6"/>
  <c r="IS6"/>
  <c r="JD7"/>
  <c r="BZ8" i="6"/>
  <c r="CU8"/>
  <c r="HW15" i="8"/>
  <c r="GQ16" i="4"/>
  <c r="GS15"/>
  <c r="KO8" i="6"/>
  <c r="HV13"/>
  <c r="HK12"/>
  <c r="IK16"/>
  <c r="HZ15"/>
  <c r="HR8"/>
  <c r="HP9"/>
  <c r="GN15"/>
  <c r="GY16"/>
  <c r="CM9"/>
  <c r="CO8"/>
  <c r="HF8"/>
  <c r="JI15" i="4"/>
  <c r="GE12" i="6"/>
  <c r="GP13"/>
  <c r="GW8"/>
  <c r="IZ13"/>
  <c r="IO12"/>
  <c r="KB12"/>
  <c r="KM13"/>
  <c r="LY15" i="4"/>
  <c r="LF13" i="6"/>
  <c r="KU12"/>
  <c r="GY15" i="8"/>
  <c r="HJ16"/>
  <c r="IA16" i="6"/>
  <c r="HP15"/>
  <c r="KG15" i="4"/>
  <c r="HD8" i="6"/>
  <c r="ME15" i="4"/>
  <c r="KM16" i="6"/>
  <c r="KB15"/>
  <c r="LJ15" i="4"/>
  <c r="GU4" i="3"/>
  <c r="GU2" i="4"/>
  <c r="GU2" i="8"/>
  <c r="BQ8" i="6"/>
  <c r="KF16"/>
  <c r="JU15"/>
  <c r="HM15" i="8"/>
  <c r="HX16"/>
  <c r="FT9" i="6"/>
  <c r="FV8"/>
  <c r="GW13"/>
  <c r="GL12"/>
  <c r="CA15" i="4"/>
  <c r="IV16"/>
  <c r="IX15"/>
  <c r="MS16" i="6"/>
  <c r="MH15"/>
  <c r="CY15" i="4"/>
  <c r="JH15"/>
  <c r="LH8" i="6"/>
  <c r="ER13"/>
  <c r="EG12"/>
  <c r="FR15" i="4"/>
  <c r="LX15"/>
  <c r="HH15"/>
  <c r="JZ7" i="8"/>
  <c r="JO6"/>
  <c r="MO4" i="3"/>
  <c r="MO2" i="4"/>
  <c r="MO2" i="8"/>
  <c r="DH8" i="6"/>
  <c r="DF9"/>
  <c r="CI15" i="4"/>
  <c r="IG8" i="6"/>
  <c r="IE9"/>
  <c r="FW16" i="4"/>
  <c r="FY15"/>
  <c r="HD15"/>
  <c r="IV15"/>
  <c r="CQ4" i="3"/>
  <c r="CQ2" i="4"/>
  <c r="CQ2" i="8"/>
  <c r="KB6"/>
  <c r="KM7"/>
  <c r="MB8" i="6"/>
  <c r="LZ9"/>
  <c r="BP15" i="4"/>
  <c r="GC9" i="6"/>
  <c r="GE8"/>
  <c r="JS15" i="4"/>
  <c r="JQ16"/>
  <c r="HC16" i="8"/>
  <c r="GR15"/>
  <c r="II8" i="6"/>
  <c r="KU15" i="4"/>
  <c r="MH16"/>
  <c r="MJ15"/>
  <c r="JL8" i="6"/>
  <c r="JJ9"/>
  <c r="LC12"/>
  <c r="LN13"/>
  <c r="KN6" i="8"/>
  <c r="KY7"/>
  <c r="KT8" i="6"/>
  <c r="LW15" i="4"/>
  <c r="LU16"/>
  <c r="JR16" i="6"/>
  <c r="JG15"/>
  <c r="LT6" i="8"/>
  <c r="ME7"/>
  <c r="HL16"/>
  <c r="HA15"/>
  <c r="LD15" i="6"/>
  <c r="LO16"/>
  <c r="MN8"/>
  <c r="MF16"/>
  <c r="LU15"/>
  <c r="LT16"/>
  <c r="LI15"/>
  <c r="LK14" i="8"/>
  <c r="GJ29" i="6"/>
  <c r="KX33"/>
  <c r="KS14" i="8"/>
  <c r="KL14"/>
  <c r="JO14"/>
  <c r="KJ14"/>
  <c r="JI14"/>
  <c r="IG14"/>
  <c r="JG14"/>
  <c r="KM14"/>
  <c r="LX35" i="6"/>
  <c r="ID39"/>
  <c r="IM37"/>
  <c r="DG31"/>
  <c r="KX21"/>
  <c r="KR31"/>
  <c r="CQ29"/>
  <c r="GB27"/>
  <c r="IE35"/>
  <c r="CQ27"/>
  <c r="JL31"/>
  <c r="GQ37"/>
  <c r="MN27"/>
  <c r="KI35"/>
  <c r="FK35"/>
  <c r="ML33"/>
  <c r="MT12" i="8"/>
  <c r="MN6" i="6"/>
  <c r="FK37"/>
  <c r="JB33"/>
  <c r="JT25"/>
  <c r="KH39"/>
  <c r="HW27"/>
  <c r="JL21"/>
  <c r="LO31"/>
  <c r="JZ18"/>
  <c r="EO21"/>
  <c r="MM29"/>
  <c r="JC18"/>
  <c r="EE35"/>
  <c r="KZ23"/>
  <c r="GJ25"/>
  <c r="IE27"/>
  <c r="DG37"/>
  <c r="KX39"/>
  <c r="LX27"/>
  <c r="KB37"/>
  <c r="FD18"/>
  <c r="ME39"/>
  <c r="HG35"/>
  <c r="HV29"/>
  <c r="JZ29"/>
  <c r="LM23"/>
  <c r="IK23"/>
  <c r="FI23"/>
  <c r="BY39"/>
  <c r="IZ39"/>
  <c r="MH31"/>
  <c r="FN6"/>
  <c r="DQ31"/>
  <c r="FJ39"/>
  <c r="AQ3"/>
  <c r="FW39"/>
  <c r="BO33"/>
  <c r="AH9" i="3"/>
  <c r="LL37" i="6"/>
  <c r="LB25"/>
  <c r="CD39"/>
  <c r="FF31"/>
  <c r="AM9" i="3"/>
  <c r="LK20" i="6"/>
  <c r="LM21" s="1"/>
  <c r="IK18"/>
  <c r="FI18"/>
  <c r="BY33"/>
  <c r="KM29"/>
  <c r="DK39"/>
  <c r="GT16" i="8"/>
  <c r="LT6" i="6"/>
  <c r="IZ29"/>
  <c r="FV20"/>
  <c r="CP29"/>
  <c r="MC27"/>
  <c r="JA25"/>
  <c r="FY23"/>
  <c r="LC27"/>
  <c r="MR37"/>
  <c r="DL39"/>
  <c r="MP29"/>
  <c r="GD35"/>
  <c r="HR37"/>
  <c r="DN18"/>
  <c r="MS31"/>
  <c r="JI3"/>
  <c r="GO39"/>
  <c r="DE3"/>
  <c r="LS27"/>
  <c r="IA18"/>
  <c r="EQ29"/>
  <c r="KN3"/>
  <c r="HT31"/>
  <c r="KB20"/>
  <c r="Z6"/>
  <c r="DJ29"/>
  <c r="ED23"/>
  <c r="JY39"/>
  <c r="DU31"/>
  <c r="MI25"/>
  <c r="EX18"/>
  <c r="HT35"/>
  <c r="EJ3"/>
  <c r="KJ20"/>
  <c r="DJ31"/>
  <c r="FJ29"/>
  <c r="IC31"/>
  <c r="FA35"/>
  <c r="JO18"/>
  <c r="GE29"/>
  <c r="CE6"/>
  <c r="LT27"/>
  <c r="IJ3"/>
  <c r="FP29"/>
  <c r="CF37"/>
  <c r="MH35"/>
  <c r="GP25"/>
  <c r="MC18"/>
  <c r="IY20"/>
  <c r="FY35"/>
  <c r="CW33"/>
  <c r="HK35"/>
  <c r="DQ20"/>
  <c r="DR21" s="1"/>
  <c r="JP33"/>
  <c r="GV29"/>
  <c r="LQ9" i="3"/>
  <c r="HJ29" i="6"/>
  <c r="IX3"/>
  <c r="IH37"/>
  <c r="DN29"/>
  <c r="MS29"/>
  <c r="JQ27"/>
  <c r="GO23"/>
  <c r="DM23"/>
  <c r="LK18"/>
  <c r="IA37"/>
  <c r="EI23"/>
  <c r="KF23"/>
  <c r="EJ33"/>
  <c r="BN39"/>
  <c r="LH20"/>
  <c r="LM29"/>
  <c r="IK39"/>
  <c r="FI29"/>
  <c r="GM25"/>
  <c r="CU27"/>
  <c r="IR6"/>
  <c r="FX39"/>
  <c r="CN23"/>
  <c r="MH37"/>
  <c r="FN18"/>
  <c r="CC31"/>
  <c r="GP33"/>
  <c r="CH25"/>
  <c r="LU37"/>
  <c r="IS39"/>
  <c r="FQ33"/>
  <c r="CG39"/>
  <c r="KC20"/>
  <c r="KE21" s="1"/>
  <c r="GU33"/>
  <c r="DC23"/>
  <c r="IV9" i="3"/>
  <c r="MJ6" i="6"/>
  <c r="JP39"/>
  <c r="HX20"/>
  <c r="IV20"/>
  <c r="BV37"/>
  <c r="EL33"/>
  <c r="KM6"/>
  <c r="JY25"/>
  <c r="GW27"/>
  <c r="DS20"/>
  <c r="DU21" s="1"/>
  <c r="LS39"/>
  <c r="IA33"/>
  <c r="EI6"/>
  <c r="JX3"/>
  <c r="HD27"/>
  <c r="DT3"/>
  <c r="HZ29"/>
  <c r="JN23"/>
  <c r="CL27"/>
  <c r="EU7" i="3"/>
  <c r="HA3"/>
  <c r="IK9"/>
  <c r="EN9"/>
  <c r="FT18" i="6"/>
  <c r="MG9" i="3"/>
  <c r="FQ3"/>
  <c r="CC25" i="6"/>
  <c r="KA9" i="3"/>
  <c r="GU16" i="8"/>
  <c r="GW16"/>
  <c r="MC7" i="3"/>
  <c r="BP7"/>
  <c r="HW9"/>
  <c r="Q7"/>
  <c r="KC25" i="6"/>
  <c r="HN13" i="4"/>
  <c r="IF9" i="3"/>
  <c r="GZ37" i="6"/>
  <c r="DI27"/>
  <c r="GK27"/>
  <c r="GZ27"/>
  <c r="CI7" i="3"/>
  <c r="GV9"/>
  <c r="DC9"/>
  <c r="GL3"/>
  <c r="GK4" s="1"/>
  <c r="DK13" i="4"/>
  <c r="CV7" i="3"/>
  <c r="HI7"/>
  <c r="FZ13" i="4"/>
  <c r="P9" i="3"/>
  <c r="AW7"/>
  <c r="IF6" i="6"/>
  <c r="KK3"/>
  <c r="JD7" i="3"/>
  <c r="KS3" i="6"/>
  <c r="EF25"/>
  <c r="FA9" i="3"/>
  <c r="BW13" i="4"/>
  <c r="MI3" i="3"/>
  <c r="MG4" s="1"/>
  <c r="KF9"/>
  <c r="GZ9"/>
  <c r="KL6" i="6"/>
  <c r="IG6"/>
  <c r="MA6"/>
  <c r="FJ6"/>
  <c r="EG3"/>
  <c r="GA9" i="3"/>
  <c r="EB9"/>
  <c r="FM7"/>
  <c r="KL7"/>
  <c r="CY9"/>
  <c r="AW6" i="6"/>
  <c r="FD13" i="4"/>
  <c r="EV7" i="3"/>
  <c r="AF3" i="6"/>
  <c r="BM39"/>
  <c r="KY7" i="3"/>
  <c r="LQ3"/>
  <c r="JG7"/>
  <c r="AQ7"/>
  <c r="CC13" i="4"/>
  <c r="LE3" i="3"/>
  <c r="CS6" i="6"/>
  <c r="CM3"/>
  <c r="IF7" i="3"/>
  <c r="JC3" i="6"/>
  <c r="IG3"/>
  <c r="GE7" i="3"/>
  <c r="CN7"/>
  <c r="KM9"/>
  <c r="IC9"/>
  <c r="AT9"/>
  <c r="HT7"/>
  <c r="ED20" i="6"/>
  <c r="EF21" s="1"/>
  <c r="MO3"/>
  <c r="FL13" i="4"/>
  <c r="FJ27" i="6"/>
  <c r="FS23"/>
  <c r="BR25"/>
  <c r="BT25"/>
  <c r="HO6"/>
  <c r="CX7" i="3"/>
  <c r="EJ13" i="4"/>
  <c r="HE7" i="3"/>
  <c r="EP7"/>
  <c r="LI9"/>
  <c r="KN7"/>
  <c r="KZ3" i="6"/>
  <c r="ML29"/>
  <c r="N6"/>
  <c r="HP7" i="3"/>
  <c r="HP3" i="6"/>
  <c r="GI3"/>
  <c r="KQ13" i="4"/>
  <c r="ED7" i="3"/>
  <c r="DC13" i="4"/>
  <c r="JX13"/>
  <c r="BL6" i="6"/>
  <c r="BN7" i="3"/>
  <c r="KC9"/>
  <c r="EX27" i="6"/>
  <c r="X7" i="3"/>
  <c r="EE25" i="6"/>
  <c r="CP7" i="3"/>
  <c r="AE9"/>
  <c r="GN16" i="8"/>
  <c r="FG9" i="3"/>
  <c r="JQ7"/>
  <c r="BM7"/>
  <c r="GZ3" i="6"/>
  <c r="KD7" i="3"/>
  <c r="HQ7"/>
  <c r="AX6" i="6"/>
  <c r="AL6"/>
  <c r="CX6"/>
  <c r="AO6"/>
  <c r="IM39"/>
  <c r="EE7" i="3"/>
  <c r="CB3"/>
  <c r="HY20" i="6"/>
  <c r="DO3" i="3"/>
  <c r="DN2" i="4" s="1"/>
  <c r="KX13"/>
  <c r="IV3" i="6"/>
  <c r="ME7" i="3"/>
  <c r="IY7"/>
  <c r="LC9"/>
  <c r="CW9"/>
  <c r="JC9"/>
  <c r="LP3" i="6"/>
  <c r="GQ9" i="3"/>
  <c r="MF9"/>
  <c r="CH3"/>
  <c r="HI3" i="6"/>
  <c r="LO13" i="4"/>
  <c r="GJ7" i="3"/>
  <c r="EE3" i="6"/>
  <c r="DI3"/>
  <c r="MD6" i="8"/>
  <c r="MO7"/>
  <c r="FB12" i="6"/>
  <c r="FM13"/>
  <c r="LI13" i="8"/>
  <c r="KX12"/>
  <c r="EZ7"/>
  <c r="EO6"/>
  <c r="IO6"/>
  <c r="IZ7"/>
  <c r="KI6"/>
  <c r="KT7"/>
  <c r="LA8" i="6"/>
  <c r="IY6" i="8"/>
  <c r="JJ7"/>
  <c r="JR6"/>
  <c r="KC7"/>
  <c r="EM8" i="6"/>
  <c r="EK9"/>
  <c r="IX6" i="8"/>
  <c r="JI7"/>
  <c r="EO7"/>
  <c r="ED6"/>
  <c r="KY8" i="6"/>
  <c r="KW9"/>
  <c r="KK12" i="8"/>
  <c r="KV13"/>
  <c r="MD13"/>
  <c r="LS12"/>
  <c r="EL6"/>
  <c r="EW7"/>
  <c r="LL13"/>
  <c r="LA12"/>
  <c r="JQ7"/>
  <c r="JF6"/>
  <c r="FY6"/>
  <c r="GJ7"/>
  <c r="LR16" i="6"/>
  <c r="LG15"/>
  <c r="JR15"/>
  <c r="KC16"/>
  <c r="IZ12"/>
  <c r="JK13"/>
  <c r="DY6" i="8"/>
  <c r="EJ7"/>
  <c r="MI13"/>
  <c r="LX12"/>
  <c r="IP7"/>
  <c r="IE6"/>
  <c r="IV12"/>
  <c r="JF13"/>
  <c r="JG13"/>
  <c r="JB12"/>
  <c r="JM13"/>
  <c r="LT7"/>
  <c r="LI6"/>
  <c r="JY12"/>
  <c r="KJ13"/>
  <c r="KU7"/>
  <c r="KJ6"/>
  <c r="IM6"/>
  <c r="IX7"/>
  <c r="JI12" i="6"/>
  <c r="JT13"/>
  <c r="LN8"/>
  <c r="LL9"/>
  <c r="KP13" i="8"/>
  <c r="KF12"/>
  <c r="KQ13"/>
  <c r="LF12" i="6"/>
  <c r="LQ13"/>
  <c r="KV12"/>
  <c r="LG13"/>
  <c r="IP12" i="8"/>
  <c r="JA13"/>
  <c r="KG12"/>
  <c r="KR13"/>
  <c r="KH8" i="6"/>
  <c r="DC8"/>
  <c r="DA9"/>
  <c r="KK15" i="4"/>
  <c r="EQ9" i="6"/>
  <c r="ES8"/>
  <c r="DS8"/>
  <c r="HL16"/>
  <c r="HA15"/>
  <c r="IZ8"/>
  <c r="IX9"/>
  <c r="CQ15" i="4"/>
  <c r="IB16" i="6"/>
  <c r="HQ15"/>
  <c r="HL9"/>
  <c r="HN8"/>
  <c r="DZ8"/>
  <c r="EJ9"/>
  <c r="EL8"/>
  <c r="LE16"/>
  <c r="KT15"/>
  <c r="LH15"/>
  <c r="LS16"/>
  <c r="LZ15" i="4"/>
  <c r="LX16"/>
  <c r="MR4" i="3"/>
  <c r="MR2" i="8"/>
  <c r="MR2" i="4"/>
  <c r="IA12" i="6"/>
  <c r="IL13"/>
  <c r="JA16"/>
  <c r="IP15"/>
  <c r="FY13"/>
  <c r="FN12"/>
  <c r="DZ15" i="4"/>
  <c r="LB8" i="6"/>
  <c r="DV8"/>
  <c r="GB12"/>
  <c r="GM13"/>
  <c r="KE8"/>
  <c r="CN16" i="4"/>
  <c r="CP15"/>
  <c r="KV13" i="6"/>
  <c r="KK12"/>
  <c r="JV15" i="4"/>
  <c r="IC16"/>
  <c r="IE15"/>
  <c r="IY15"/>
  <c r="HM2"/>
  <c r="HM4" i="3"/>
  <c r="HM2" i="8"/>
  <c r="ID16" i="6"/>
  <c r="HS15"/>
  <c r="JX13"/>
  <c r="JM12"/>
  <c r="DX4" i="3"/>
  <c r="DX2" i="8"/>
  <c r="DX2" i="4"/>
  <c r="FW15"/>
  <c r="JL15"/>
  <c r="GG2" i="8"/>
  <c r="GG2" i="4"/>
  <c r="GG4" i="3"/>
  <c r="KO16" i="6"/>
  <c r="KD15"/>
  <c r="IB15" i="4"/>
  <c r="EA15"/>
  <c r="DN15"/>
  <c r="FH6" i="8"/>
  <c r="FS7"/>
  <c r="LK2"/>
  <c r="LK4" i="3"/>
  <c r="LK2" i="4"/>
  <c r="LW4" i="3"/>
  <c r="LW2" i="4"/>
  <c r="LW2" i="8"/>
  <c r="JQ15" i="4"/>
  <c r="BH2"/>
  <c r="BH4" i="3"/>
  <c r="BH2" i="8"/>
  <c r="IL15" i="4"/>
  <c r="ML16"/>
  <c r="MN15"/>
  <c r="GX15"/>
  <c r="MB13" i="6"/>
  <c r="LQ12"/>
  <c r="IU8"/>
  <c r="GN12"/>
  <c r="GY13"/>
  <c r="LE9"/>
  <c r="LG8"/>
  <c r="KU6" i="8"/>
  <c r="LF7"/>
  <c r="HC15"/>
  <c r="HN16"/>
  <c r="FQ15" i="4"/>
  <c r="DW15"/>
  <c r="CD8" i="6"/>
  <c r="JB9"/>
  <c r="JD8"/>
  <c r="IT13"/>
  <c r="II12"/>
  <c r="JP16" i="4"/>
  <c r="JR15"/>
  <c r="MM7" i="8"/>
  <c r="MB6"/>
  <c r="IU14"/>
  <c r="IM35" i="6"/>
  <c r="JM14" i="8"/>
  <c r="LU14"/>
  <c r="MO14"/>
  <c r="MM14"/>
  <c r="IL14"/>
  <c r="IT14"/>
  <c r="LF14"/>
  <c r="KV14"/>
  <c r="LH15" s="1"/>
  <c r="IV14"/>
  <c r="JH15" s="1"/>
  <c r="LR14"/>
  <c r="MD15" s="1"/>
  <c r="JF14"/>
  <c r="JS37" i="6"/>
  <c r="IU29"/>
  <c r="DW37"/>
  <c r="LF33"/>
  <c r="GR37"/>
  <c r="IM31"/>
  <c r="DG25"/>
  <c r="KX18"/>
  <c r="GR35"/>
  <c r="MT9"/>
  <c r="IM33"/>
  <c r="DO37"/>
  <c r="KX25"/>
  <c r="HP25"/>
  <c r="EV37"/>
  <c r="KQ39"/>
  <c r="MT21"/>
  <c r="IN23"/>
  <c r="DP23"/>
  <c r="KQ31"/>
  <c r="JJ29"/>
  <c r="KJ39"/>
  <c r="HO35"/>
  <c r="GO33"/>
  <c r="KP37"/>
  <c r="IS13" i="8"/>
  <c r="KB39" i="6"/>
  <c r="LW21"/>
  <c r="LV23"/>
  <c r="KH21"/>
  <c r="MF33"/>
  <c r="HP31"/>
  <c r="CB37"/>
  <c r="EM29"/>
  <c r="ID27"/>
  <c r="DZ7" i="8"/>
  <c r="IO27" i="6"/>
  <c r="GQ21"/>
  <c r="IU35"/>
  <c r="HN25"/>
  <c r="KJ31"/>
  <c r="FT37"/>
  <c r="MM31"/>
  <c r="HO23"/>
  <c r="GP18"/>
  <c r="CP39"/>
  <c r="LU27"/>
  <c r="IS27"/>
  <c r="FQ39"/>
  <c r="GU25"/>
  <c r="LJ9" i="3"/>
  <c r="MJ39" i="6"/>
  <c r="IZ3"/>
  <c r="FX25"/>
  <c r="MP33"/>
  <c r="GL39"/>
  <c r="FR18"/>
  <c r="KW18"/>
  <c r="HU33"/>
  <c r="FW6"/>
  <c r="LT37"/>
  <c r="IH20"/>
  <c r="CZ20"/>
  <c r="IX25"/>
  <c r="FV25"/>
  <c r="GP23"/>
  <c r="CP33"/>
  <c r="LU23"/>
  <c r="IS23"/>
  <c r="CG33"/>
  <c r="DS33"/>
  <c r="IP9" i="3"/>
  <c r="LZ20" i="6"/>
  <c r="GF27"/>
  <c r="DD39"/>
  <c r="HJ33"/>
  <c r="IH23"/>
  <c r="GX25"/>
  <c r="CX25"/>
  <c r="MK35"/>
  <c r="JI39"/>
  <c r="GG35"/>
  <c r="LK31"/>
  <c r="EI31"/>
  <c r="JX25"/>
  <c r="DT33"/>
  <c r="BV6"/>
  <c r="GT39"/>
  <c r="HR25"/>
  <c r="DV33"/>
  <c r="MS3"/>
  <c r="JQ29"/>
  <c r="MA25"/>
  <c r="II35"/>
  <c r="EY27"/>
  <c r="GD6"/>
  <c r="KV37"/>
  <c r="IB39"/>
  <c r="EZ23"/>
  <c r="KT27"/>
  <c r="KL37"/>
  <c r="CX23"/>
  <c r="KG25"/>
  <c r="HE31"/>
  <c r="EC33"/>
  <c r="MQ27"/>
  <c r="IY31"/>
  <c r="AA6"/>
  <c r="BN9" i="3"/>
  <c r="IB33" i="6"/>
  <c r="CD25"/>
  <c r="EP37"/>
  <c r="LE3"/>
  <c r="BQ39"/>
  <c r="JU20"/>
  <c r="GM31"/>
  <c r="CU37"/>
  <c r="MB37"/>
  <c r="CN29"/>
  <c r="MP25"/>
  <c r="IH35"/>
  <c r="GX31"/>
  <c r="DF33"/>
  <c r="MK23"/>
  <c r="JI23"/>
  <c r="GG23"/>
  <c r="HS39"/>
  <c r="EA23"/>
  <c r="JX35"/>
  <c r="HZ39"/>
  <c r="FB20"/>
  <c r="FD21" s="1"/>
  <c r="AP6"/>
  <c r="ML6"/>
  <c r="JY37"/>
  <c r="GW33"/>
  <c r="DU27"/>
  <c r="LS18"/>
  <c r="EQ18"/>
  <c r="LE31"/>
  <c r="GG13" i="4"/>
  <c r="KL20" i="6"/>
  <c r="HL18"/>
  <c r="ER37"/>
  <c r="KT35"/>
  <c r="CD3"/>
  <c r="GF20"/>
  <c r="LU39"/>
  <c r="IK29"/>
  <c r="FI3"/>
  <c r="CG37"/>
  <c r="GU29"/>
  <c r="DC25"/>
  <c r="HP9" i="3"/>
  <c r="MB29" i="6"/>
  <c r="IZ18"/>
  <c r="CV25"/>
  <c r="MP6"/>
  <c r="GD27"/>
  <c r="GL31"/>
  <c r="HG20"/>
  <c r="GX35"/>
  <c r="CX37"/>
  <c r="LU6"/>
  <c r="IS3"/>
  <c r="FQ6"/>
  <c r="CO27"/>
  <c r="HC25"/>
  <c r="DK6"/>
  <c r="MP12"/>
  <c r="JX31"/>
  <c r="GV25"/>
  <c r="DT6"/>
  <c r="IP31"/>
  <c r="JN35"/>
  <c r="CL33"/>
  <c r="IQ18"/>
  <c r="KG37"/>
  <c r="HE39"/>
  <c r="EC27"/>
  <c r="MA37"/>
  <c r="II27"/>
  <c r="EY39"/>
  <c r="CG13" i="4"/>
  <c r="KF39" i="6"/>
  <c r="HL35"/>
  <c r="EB18"/>
  <c r="IP18"/>
  <c r="JV37"/>
  <c r="CT3"/>
  <c r="JR9" i="3"/>
  <c r="IJ9"/>
  <c r="KG9"/>
  <c r="KG11" s="1"/>
  <c r="LE7"/>
  <c r="BT6" i="6"/>
  <c r="KM7" i="3"/>
  <c r="HD7"/>
  <c r="BU33" i="6"/>
  <c r="Q13" i="4"/>
  <c r="CS13"/>
  <c r="GS13"/>
  <c r="X13"/>
  <c r="FM18" i="6"/>
  <c r="GC25"/>
  <c r="MM7" i="3"/>
  <c r="LK7"/>
  <c r="IB13" i="4"/>
  <c r="BG13"/>
  <c r="BR31" i="6"/>
  <c r="AR7" i="3"/>
  <c r="GH20" i="6"/>
  <c r="GJ21" s="1"/>
  <c r="GY18"/>
  <c r="CC6"/>
  <c r="FC7" i="3"/>
  <c r="CE3"/>
  <c r="CL3" i="6"/>
  <c r="LW23"/>
  <c r="ID13" i="4"/>
  <c r="FL7" i="3"/>
  <c r="BS3" i="6"/>
  <c r="AW3"/>
  <c r="W13" i="4"/>
  <c r="DY13"/>
  <c r="CL31" i="6"/>
  <c r="ER7" i="3"/>
  <c r="EW27" i="6"/>
  <c r="GK3"/>
  <c r="KQ3"/>
  <c r="KK27"/>
  <c r="GY7" i="3"/>
  <c r="KM13" i="4"/>
  <c r="IP37" i="6"/>
  <c r="JY9" i="3"/>
  <c r="KY3"/>
  <c r="GN7"/>
  <c r="HS18" i="6"/>
  <c r="LI13" i="4"/>
  <c r="CR13"/>
  <c r="BD7" i="3"/>
  <c r="MN25" i="6"/>
  <c r="BO7" i="3"/>
  <c r="IY9"/>
  <c r="S13" i="4"/>
  <c r="FH9" i="3"/>
  <c r="FU9"/>
  <c r="MO9"/>
  <c r="MO11" s="1"/>
  <c r="MR9"/>
  <c r="BC9"/>
  <c r="I6" i="6"/>
  <c r="GH39"/>
  <c r="EE13" i="4"/>
  <c r="EN7" i="3"/>
  <c r="HA37" i="6"/>
  <c r="LO9" i="3"/>
  <c r="LL9"/>
  <c r="LS9"/>
  <c r="BF3" i="6"/>
  <c r="DD13" i="4"/>
  <c r="KO7" i="3"/>
  <c r="AL3"/>
  <c r="AM4" s="1"/>
  <c r="HW13" i="4"/>
  <c r="LS3" i="6"/>
  <c r="LM6"/>
  <c r="CZ3"/>
  <c r="LQ3"/>
  <c r="AY9" i="3"/>
  <c r="U9"/>
  <c r="FP13" i="4"/>
  <c r="IH3" i="3"/>
  <c r="EJ7"/>
  <c r="EJ10" s="1"/>
  <c r="KR9"/>
  <c r="HF6" i="6"/>
  <c r="BE13" i="4"/>
  <c r="DX7" i="3"/>
  <c r="JC31" i="6"/>
  <c r="V9" i="3"/>
  <c r="FO13" i="4"/>
  <c r="LS13"/>
  <c r="AK9" i="3"/>
  <c r="BX7"/>
  <c r="FN7"/>
  <c r="KC7"/>
  <c r="DX6" i="6"/>
  <c r="HA29"/>
  <c r="EE31"/>
  <c r="IF31"/>
  <c r="FR7" i="3"/>
  <c r="DW7"/>
  <c r="HD9"/>
  <c r="GM9"/>
  <c r="LU9"/>
  <c r="LW11" s="1"/>
  <c r="KE13" i="4"/>
  <c r="HU7" i="3"/>
  <c r="LW13" i="4"/>
  <c r="GJ6" i="6"/>
  <c r="AJ9" i="3"/>
  <c r="T7"/>
  <c r="BW3" i="6"/>
  <c r="EI3"/>
  <c r="CY3"/>
  <c r="JB25"/>
  <c r="GI7" i="3"/>
  <c r="JP9"/>
  <c r="EA9"/>
  <c r="LU7"/>
  <c r="LD9"/>
  <c r="KZ13" i="4"/>
  <c r="HW3" i="6"/>
  <c r="GF9" i="3"/>
  <c r="BE9"/>
  <c r="KK29" i="6"/>
  <c r="JB20"/>
  <c r="IL6"/>
  <c r="KB6"/>
  <c r="W9" i="3"/>
  <c r="BJ13" i="4"/>
  <c r="MI9" i="3"/>
  <c r="MQ13" i="4"/>
  <c r="EX3" i="6"/>
  <c r="IT3" i="3"/>
  <c r="IX7"/>
  <c r="FE7"/>
  <c r="FE10" s="1"/>
  <c r="IU6" i="6"/>
  <c r="GC20"/>
  <c r="IO13" i="4"/>
  <c r="CR7" i="3"/>
  <c r="FE29" i="6"/>
  <c r="KL6" i="8"/>
  <c r="KW7"/>
  <c r="GX6"/>
  <c r="HI7"/>
  <c r="FX6"/>
  <c r="GI7"/>
  <c r="IT12"/>
  <c r="JE13"/>
  <c r="IU15" i="6"/>
  <c r="JF16"/>
  <c r="GX15"/>
  <c r="HI16"/>
  <c r="IS12"/>
  <c r="JD13"/>
  <c r="LE13" i="8"/>
  <c r="KT12"/>
  <c r="HG12" i="6"/>
  <c r="HR13"/>
  <c r="JZ12"/>
  <c r="KK13"/>
  <c r="ME8"/>
  <c r="MC9"/>
  <c r="JX13" i="8"/>
  <c r="JM12"/>
  <c r="FN6"/>
  <c r="FY7"/>
  <c r="KQ15" i="6"/>
  <c r="LB16"/>
  <c r="IL9"/>
  <c r="IN8"/>
  <c r="KW12"/>
  <c r="LH13"/>
  <c r="GC6" i="8"/>
  <c r="GN7"/>
  <c r="KD7"/>
  <c r="JS6"/>
  <c r="LB13" i="6"/>
  <c r="KQ12"/>
  <c r="JT8"/>
  <c r="LX6" i="8"/>
  <c r="MI7"/>
  <c r="IM12"/>
  <c r="IX13"/>
  <c r="IE15" i="6"/>
  <c r="IP16"/>
  <c r="KG13" i="8"/>
  <c r="JV12"/>
  <c r="GS6"/>
  <c r="HD7"/>
  <c r="KL7"/>
  <c r="KA6"/>
  <c r="LT9" i="6"/>
  <c r="LV8"/>
  <c r="ML13" i="8"/>
  <c r="MM13"/>
  <c r="MB12"/>
  <c r="HJ7"/>
  <c r="GY6"/>
  <c r="CK8" i="6"/>
  <c r="KD12" i="8"/>
  <c r="KO13"/>
  <c r="LM6"/>
  <c r="LX7"/>
  <c r="HW12" i="6"/>
  <c r="IH13"/>
  <c r="KP12"/>
  <c r="LA13"/>
  <c r="LR9"/>
  <c r="LT8"/>
  <c r="BX8"/>
  <c r="BV15" i="4"/>
  <c r="CX8" i="6"/>
  <c r="CV9"/>
  <c r="JQ13"/>
  <c r="JF12"/>
  <c r="JG13"/>
  <c r="IV12"/>
  <c r="MC15" i="4"/>
  <c r="BN9" i="6"/>
  <c r="BP8"/>
  <c r="HF15" i="4"/>
  <c r="IQ13" i="6"/>
  <c r="IF12"/>
  <c r="HJ15" i="4"/>
  <c r="FX13" i="6"/>
  <c r="FM12"/>
  <c r="IZ16"/>
  <c r="IO15"/>
  <c r="IH15"/>
  <c r="IS16"/>
  <c r="IK13"/>
  <c r="HZ12"/>
  <c r="EP8"/>
  <c r="EE16" i="4"/>
  <c r="EG15"/>
  <c r="JP16" i="6"/>
  <c r="JE15"/>
  <c r="ES15" i="4"/>
  <c r="LK12" i="6"/>
  <c r="LV13"/>
  <c r="BY8"/>
  <c r="MK13"/>
  <c r="LZ12"/>
  <c r="GG13"/>
  <c r="FV12"/>
  <c r="HP16" i="4"/>
  <c r="HR15"/>
  <c r="HS15" i="8"/>
  <c r="KH16" i="6"/>
  <c r="JW15"/>
  <c r="MJ16"/>
  <c r="LY15"/>
  <c r="CV8"/>
  <c r="EP12"/>
  <c r="FA13"/>
  <c r="LK16"/>
  <c r="KZ15"/>
  <c r="MD16"/>
  <c r="LS15"/>
  <c r="FQ8"/>
  <c r="FO9"/>
  <c r="HX15" i="4"/>
  <c r="GX15" i="8"/>
  <c r="HI16"/>
  <c r="HK13" i="6"/>
  <c r="GZ12"/>
  <c r="EF16" i="4"/>
  <c r="EH15"/>
  <c r="DF8" i="6"/>
  <c r="DD9"/>
  <c r="ML16"/>
  <c r="MA15"/>
  <c r="JJ16"/>
  <c r="IY15"/>
  <c r="FY8"/>
  <c r="LD16"/>
  <c r="KS15"/>
  <c r="JD15"/>
  <c r="JO16"/>
  <c r="CK15" i="4"/>
  <c r="FX8" i="6"/>
  <c r="HU16"/>
  <c r="HJ15"/>
  <c r="DE15" i="4"/>
  <c r="HL15" i="8"/>
  <c r="HW16"/>
  <c r="KE15" i="4"/>
  <c r="GI15"/>
  <c r="BU8" i="6"/>
  <c r="BS9"/>
  <c r="KI8"/>
  <c r="JD16"/>
  <c r="IS15"/>
  <c r="IR15" i="4"/>
  <c r="JQ16" i="6"/>
  <c r="JF15"/>
  <c r="CE8"/>
  <c r="FU8"/>
  <c r="KP7" i="8"/>
  <c r="KE6"/>
  <c r="GN15"/>
  <c r="GY16"/>
  <c r="JU2"/>
  <c r="JU4" i="3"/>
  <c r="JU2" i="4"/>
  <c r="CM15"/>
  <c r="IY13" i="6"/>
  <c r="IN12"/>
  <c r="JH15"/>
  <c r="JS16"/>
  <c r="DX15" i="4"/>
  <c r="BX2" i="8"/>
  <c r="LS13"/>
  <c r="LH12"/>
  <c r="IF15" i="4"/>
  <c r="CC8" i="6"/>
  <c r="EB15" i="4"/>
  <c r="DO15"/>
  <c r="JQ6" i="8"/>
  <c r="KB7"/>
  <c r="EJ13" i="6"/>
  <c r="DY12"/>
  <c r="MO8"/>
  <c r="HE8" i="8"/>
  <c r="GP8"/>
  <c r="LV8"/>
  <c r="HG8"/>
  <c r="KI8"/>
  <c r="KU8"/>
  <c r="MJ8"/>
  <c r="HH8"/>
  <c r="JD8"/>
  <c r="KR8"/>
  <c r="IO8"/>
  <c r="KC8"/>
  <c r="LQ8"/>
  <c r="GW8"/>
  <c r="IS8"/>
  <c r="LM8"/>
  <c r="MS8"/>
  <c r="ID8"/>
  <c r="JJ8"/>
  <c r="IU8"/>
  <c r="GL8"/>
  <c r="IH8"/>
  <c r="JV8"/>
  <c r="GM8"/>
  <c r="GS8"/>
  <c r="HR8"/>
  <c r="JY8"/>
  <c r="GH8"/>
  <c r="KP8"/>
  <c r="GY8"/>
  <c r="LO8"/>
  <c r="MH8"/>
  <c r="GE8"/>
  <c r="II8"/>
  <c r="IB8"/>
  <c r="MB8"/>
  <c r="GZ8"/>
  <c r="MF8"/>
  <c r="IG8"/>
  <c r="LI8"/>
  <c r="LE8"/>
  <c r="IM8"/>
  <c r="KA8"/>
  <c r="KS8"/>
  <c r="LB8"/>
  <c r="KM8"/>
  <c r="GR8"/>
  <c r="IV8"/>
  <c r="GK8"/>
  <c r="JU8"/>
  <c r="GO8"/>
  <c r="JQ8"/>
  <c r="MK8"/>
  <c r="HV8"/>
  <c r="KH8"/>
  <c r="LN8"/>
  <c r="MT8"/>
  <c r="GQ8"/>
  <c r="MU8"/>
  <c r="HY8"/>
  <c r="GD8"/>
  <c r="HZ8"/>
  <c r="IA8"/>
  <c r="MI8"/>
  <c r="JP8"/>
  <c r="KJ8"/>
  <c r="MO8"/>
  <c r="MQ8"/>
  <c r="JB8"/>
  <c r="GI8"/>
  <c r="LG8"/>
  <c r="JN8"/>
  <c r="KT8"/>
  <c r="GV8"/>
  <c r="LL8"/>
  <c r="GJ8"/>
  <c r="IN8"/>
  <c r="KB8"/>
  <c r="KE8"/>
  <c r="GG8"/>
  <c r="IC8"/>
  <c r="JI8"/>
  <c r="HN8"/>
  <c r="JS8"/>
  <c r="MM8"/>
  <c r="LZ8"/>
  <c r="HS8"/>
  <c r="JH8"/>
  <c r="GB8"/>
  <c r="LP8"/>
  <c r="GC8"/>
  <c r="LA8"/>
  <c r="MC8"/>
  <c r="IT8"/>
  <c r="JZ8"/>
  <c r="ML8"/>
  <c r="GA8"/>
  <c r="IE8"/>
  <c r="KY8"/>
  <c r="JO8"/>
  <c r="MA8"/>
  <c r="GN8"/>
  <c r="LD8"/>
  <c r="IF8"/>
  <c r="MG8"/>
  <c r="KO8"/>
  <c r="HF8"/>
  <c r="LF8"/>
  <c r="JK8"/>
  <c r="ME8"/>
  <c r="HJ8"/>
  <c r="IX8"/>
  <c r="KL8"/>
  <c r="HK8"/>
  <c r="JT8"/>
  <c r="HU8"/>
  <c r="MD8"/>
  <c r="HW8"/>
  <c r="LR8"/>
  <c r="HC8"/>
  <c r="JG8"/>
  <c r="IZ8"/>
  <c r="LH8"/>
  <c r="HQ8"/>
  <c r="IW8"/>
  <c r="KK8"/>
  <c r="LX8"/>
  <c r="LU8"/>
  <c r="GX8"/>
  <c r="KX8"/>
  <c r="KQ8"/>
  <c r="HB8"/>
  <c r="KD8"/>
  <c r="HX8"/>
  <c r="JL8"/>
  <c r="KZ8"/>
  <c r="HI8"/>
  <c r="LY8"/>
  <c r="HM8"/>
  <c r="JA8"/>
  <c r="KG8"/>
  <c r="IL8"/>
  <c r="JR8"/>
  <c r="HO8"/>
  <c r="JC8"/>
  <c r="LW8"/>
  <c r="IP8"/>
  <c r="LJ8"/>
  <c r="MP8"/>
  <c r="GU8"/>
  <c r="IY8"/>
  <c r="LC8"/>
  <c r="KN8"/>
  <c r="HP8"/>
  <c r="JX8"/>
  <c r="GT8"/>
  <c r="MN8"/>
  <c r="MN9" s="1"/>
  <c r="HD8"/>
  <c r="HT8"/>
  <c r="HA8"/>
  <c r="IJ8"/>
  <c r="LT8"/>
  <c r="HL8"/>
  <c r="IQ8"/>
  <c r="JE8"/>
  <c r="KF8"/>
  <c r="KV8"/>
  <c r="IR8"/>
  <c r="GF8"/>
  <c r="LS8"/>
  <c r="MR8"/>
  <c r="LK8"/>
  <c r="JM8"/>
  <c r="JF8"/>
  <c r="IK8"/>
  <c r="JW8"/>
  <c r="KW8"/>
  <c r="HK16"/>
  <c r="GZ15"/>
  <c r="JJ15" i="4"/>
  <c r="LD13" i="8"/>
  <c r="KS12"/>
  <c r="JX15" i="4"/>
  <c r="MG16"/>
  <c r="MI15"/>
  <c r="HK2" i="8"/>
  <c r="HK4" i="3"/>
  <c r="HK2" i="4"/>
  <c r="HM9" i="6"/>
  <c r="HO8"/>
  <c r="ME2" i="4"/>
  <c r="ME4" i="3"/>
  <c r="ME2" i="8"/>
  <c r="DW39" i="6"/>
  <c r="LP37"/>
  <c r="JD35"/>
  <c r="DX35"/>
  <c r="KR35"/>
  <c r="CI37"/>
  <c r="MO12" i="8"/>
  <c r="MK6"/>
  <c r="KJ35" i="6"/>
  <c r="KP33"/>
  <c r="MN33"/>
  <c r="CR31"/>
  <c r="FC39"/>
  <c r="IL29"/>
  <c r="LP6"/>
  <c r="HH37"/>
  <c r="JC27"/>
  <c r="EE39"/>
  <c r="LF29"/>
  <c r="MU25"/>
  <c r="HW31"/>
  <c r="CQ31"/>
  <c r="GX21"/>
  <c r="CX39"/>
  <c r="MC37"/>
  <c r="JA37"/>
  <c r="FY39"/>
  <c r="CO23"/>
  <c r="JH18"/>
  <c r="FZ18"/>
  <c r="LE21"/>
  <c r="IC18"/>
  <c r="FA18"/>
  <c r="IR27"/>
  <c r="JS21"/>
  <c r="GX29"/>
  <c r="MC39"/>
  <c r="JA27"/>
  <c r="FY25"/>
  <c r="CO31"/>
  <c r="HI20"/>
  <c r="GN31"/>
  <c r="CT6"/>
  <c r="HF27"/>
  <c r="DN21"/>
  <c r="MS37"/>
  <c r="DE6"/>
  <c r="KF35"/>
  <c r="HD18"/>
  <c r="ED18"/>
  <c r="JY31"/>
  <c r="GW29"/>
  <c r="DU33"/>
  <c r="MI27"/>
  <c r="LD21"/>
  <c r="KZ20"/>
  <c r="LB21" s="1"/>
  <c r="DB6"/>
  <c r="LJ35"/>
  <c r="KO35"/>
  <c r="HM25"/>
  <c r="EK27"/>
  <c r="KM3"/>
  <c r="BW39"/>
  <c r="LD18"/>
  <c r="IB3"/>
  <c r="EX20"/>
  <c r="EZ21" s="1"/>
  <c r="LR37"/>
  <c r="EH35"/>
  <c r="GN9" i="3"/>
  <c r="FI33" i="6"/>
  <c r="DC33"/>
  <c r="IZ23"/>
  <c r="HJ25"/>
  <c r="IX39"/>
  <c r="HF29"/>
  <c r="DN25"/>
  <c r="MS35"/>
  <c r="JQ39"/>
  <c r="GO25"/>
  <c r="DM25"/>
  <c r="LI20"/>
  <c r="IA39"/>
  <c r="KF25"/>
  <c r="JN31"/>
  <c r="CL25"/>
  <c r="MQ12"/>
  <c r="GW3"/>
  <c r="EC39"/>
  <c r="KV25"/>
  <c r="HT23"/>
  <c r="DR37"/>
  <c r="HE20"/>
  <c r="FV18"/>
  <c r="KI9" i="3"/>
  <c r="GP39" i="6"/>
  <c r="CO29"/>
  <c r="HC27"/>
  <c r="DI20"/>
  <c r="MJ31"/>
  <c r="JH25"/>
  <c r="GF6"/>
  <c r="GT18"/>
  <c r="MO25"/>
  <c r="HF39"/>
  <c r="HK33"/>
  <c r="DS6"/>
  <c r="DR6"/>
  <c r="JX6"/>
  <c r="HD33"/>
  <c r="DZ20"/>
  <c r="EB21" s="1"/>
  <c r="JV33"/>
  <c r="CR20"/>
  <c r="AN9" i="3"/>
  <c r="FB39" i="6"/>
  <c r="HE3"/>
  <c r="EK35"/>
  <c r="MI39"/>
  <c r="IQ31"/>
  <c r="FG39"/>
  <c r="HE13" i="4"/>
  <c r="KN39" i="6"/>
  <c r="EJ25"/>
  <c r="JF33"/>
  <c r="KL39"/>
  <c r="DZ33"/>
  <c r="BL9" i="3"/>
  <c r="MK7"/>
  <c r="KV13" i="4"/>
  <c r="GP9" i="3"/>
  <c r="CE3" i="6"/>
  <c r="JA20"/>
  <c r="BS9" i="3"/>
  <c r="JW9"/>
  <c r="HS13" i="4"/>
  <c r="GU7" i="3"/>
  <c r="KD18" i="6"/>
  <c r="IE25"/>
  <c r="CK13" i="4"/>
  <c r="KZ9" i="3"/>
  <c r="JU6" i="6"/>
  <c r="FT3"/>
  <c r="GU9" i="3"/>
  <c r="BZ13" i="4"/>
  <c r="DH20" i="6"/>
  <c r="GB13" i="4"/>
  <c r="AU3" i="3"/>
  <c r="AT4" s="1"/>
  <c r="FR13" i="4"/>
  <c r="BT7" i="3"/>
  <c r="JK27" i="6"/>
  <c r="HN27"/>
  <c r="GP7" i="3"/>
  <c r="AZ9"/>
  <c r="BW9"/>
  <c r="KW9"/>
  <c r="JO3"/>
  <c r="JQ4" s="1"/>
  <c r="FW7"/>
  <c r="FN29" i="6"/>
  <c r="KS13" i="4"/>
  <c r="JU23" i="6"/>
  <c r="DW29"/>
  <c r="DD9" i="3"/>
  <c r="EB13" i="4"/>
  <c r="MS9" i="3"/>
  <c r="Y9"/>
  <c r="FZ3"/>
  <c r="FX2" i="8" s="1"/>
  <c r="JG3" i="6"/>
  <c r="DO13" i="4"/>
  <c r="GH33" i="6"/>
  <c r="DF39"/>
  <c r="FZ39"/>
  <c r="HI18"/>
  <c r="DS7" i="3"/>
  <c r="ID9"/>
  <c r="CW7"/>
  <c r="LT3"/>
  <c r="LV4" s="1"/>
  <c r="BM9"/>
  <c r="LN3"/>
  <c r="BS13" i="4"/>
  <c r="AV7" i="3"/>
  <c r="LA25" i="6"/>
  <c r="GR23"/>
  <c r="EG20"/>
  <c r="JI9" i="3"/>
  <c r="EW7"/>
  <c r="FM3" i="6"/>
  <c r="AO13" i="4"/>
  <c r="FT6" i="6"/>
  <c r="FE6"/>
  <c r="HQ6"/>
  <c r="BU3"/>
  <c r="JZ9" i="3"/>
  <c r="GN13" i="4"/>
  <c r="LB3" i="3"/>
  <c r="IM3" i="6"/>
  <c r="DA7" i="3"/>
  <c r="HA7"/>
  <c r="P13" i="4"/>
  <c r="DN13"/>
  <c r="AF7" i="3"/>
  <c r="GB25" i="6"/>
  <c r="CP9" i="3"/>
  <c r="JZ7"/>
  <c r="MA9"/>
  <c r="CG7"/>
  <c r="DC7"/>
  <c r="IA7"/>
  <c r="JL3" i="6"/>
  <c r="BM13" i="4"/>
  <c r="FT25" i="6"/>
  <c r="LH18"/>
  <c r="KS23"/>
  <c r="GJ23"/>
  <c r="GB6"/>
  <c r="GI9" i="3"/>
  <c r="LL13" i="4"/>
  <c r="DR3" i="6"/>
  <c r="AU3"/>
  <c r="DB25"/>
  <c r="DP13" i="4"/>
  <c r="GR13"/>
  <c r="KR13"/>
  <c r="DI13"/>
  <c r="MU18" i="6"/>
  <c r="CY27"/>
  <c r="HO9" i="3"/>
  <c r="EV3"/>
  <c r="ET2" i="8" s="1"/>
  <c r="JD23" i="6"/>
  <c r="CC3"/>
  <c r="HI9" i="3"/>
  <c r="KJ27" i="6"/>
  <c r="DT7" i="3"/>
  <c r="HI6" i="6"/>
  <c r="KJ7" i="3"/>
  <c r="BB6" i="6"/>
  <c r="AF6"/>
  <c r="JT27"/>
  <c r="EU13" i="4"/>
  <c r="JW7" i="3"/>
  <c r="JK9"/>
  <c r="MH23" i="6"/>
  <c r="MU3" i="3"/>
  <c r="MS2" i="8" s="1"/>
  <c r="CC9" i="3"/>
  <c r="HD3"/>
  <c r="EQ3" i="6"/>
  <c r="JK3"/>
  <c r="KC23"/>
  <c r="IL6" i="8"/>
  <c r="IW7"/>
  <c r="EW8" i="6"/>
  <c r="JN16"/>
  <c r="JC15"/>
  <c r="EE12"/>
  <c r="EP13"/>
  <c r="LV15"/>
  <c r="MG16"/>
  <c r="IZ6" i="8"/>
  <c r="JK7"/>
  <c r="JZ12"/>
  <c r="KK13"/>
  <c r="FS8" i="6"/>
  <c r="HF12"/>
  <c r="HQ13"/>
  <c r="MK13" i="8"/>
  <c r="LZ12"/>
  <c r="JI6"/>
  <c r="JT7"/>
  <c r="LW12" i="6"/>
  <c r="MH13"/>
  <c r="GC13"/>
  <c r="FR12"/>
  <c r="KN9"/>
  <c r="KP8"/>
  <c r="MG6" i="8"/>
  <c r="MR7"/>
  <c r="KW12"/>
  <c r="LH13"/>
  <c r="LJ16" i="6"/>
  <c r="KY15"/>
  <c r="JJ15"/>
  <c r="JU16"/>
  <c r="LM15"/>
  <c r="LX16"/>
  <c r="HY6" i="8"/>
  <c r="IJ7"/>
  <c r="GG6"/>
  <c r="GR7"/>
  <c r="EL12" i="6"/>
  <c r="EW13"/>
  <c r="LO8"/>
  <c r="GV7" i="8"/>
  <c r="GK6"/>
  <c r="KA12"/>
  <c r="KL13"/>
  <c r="FC9" i="6"/>
  <c r="FE8"/>
  <c r="MS13" i="8"/>
  <c r="MH12"/>
  <c r="FZ6"/>
  <c r="GK7"/>
  <c r="IP13" i="6"/>
  <c r="IE12"/>
  <c r="KF13" i="8"/>
  <c r="JU12"/>
  <c r="GT7"/>
  <c r="GI6"/>
  <c r="KG12" i="6"/>
  <c r="KR13"/>
  <c r="GZ6" i="8"/>
  <c r="HK7"/>
  <c r="KI12"/>
  <c r="KT13"/>
  <c r="JU8" i="6"/>
  <c r="EM12"/>
  <c r="EX13"/>
  <c r="JT16"/>
  <c r="JI15"/>
  <c r="IB12"/>
  <c r="IM13"/>
  <c r="LJ6" i="8"/>
  <c r="LU7"/>
  <c r="KX12" i="6"/>
  <c r="LI13"/>
  <c r="GH12"/>
  <c r="GS13"/>
  <c r="IM8"/>
  <c r="IC12"/>
  <c r="IN13"/>
  <c r="MA12"/>
  <c r="ML13"/>
  <c r="FW12"/>
  <c r="GH13"/>
  <c r="HV15" i="8"/>
  <c r="EC15" i="4"/>
  <c r="GH8" i="6"/>
  <c r="GF16" i="4"/>
  <c r="GH15"/>
  <c r="DJ15"/>
  <c r="CW8" i="6"/>
  <c r="CU9"/>
  <c r="GN8"/>
  <c r="GL9"/>
  <c r="EM15" i="4"/>
  <c r="EK16"/>
  <c r="IH15"/>
  <c r="JQ8" i="6"/>
  <c r="GO8"/>
  <c r="GA15" i="4"/>
  <c r="EJ8" i="6"/>
  <c r="MA13"/>
  <c r="LP12"/>
  <c r="FD9"/>
  <c r="FF8"/>
  <c r="HW16" i="4"/>
  <c r="HY15"/>
  <c r="JH13" i="6"/>
  <c r="IW12"/>
  <c r="GZ16" i="8"/>
  <c r="GO15"/>
  <c r="GQ13" i="6"/>
  <c r="GF12"/>
  <c r="EF15" i="4"/>
  <c r="ED16"/>
  <c r="II16" i="6"/>
  <c r="HX15"/>
  <c r="MD15" i="4"/>
  <c r="FG16"/>
  <c r="FI15"/>
  <c r="IQ16"/>
  <c r="IS15"/>
  <c r="BK16"/>
  <c r="BM15"/>
  <c r="MR13" i="6"/>
  <c r="MG12"/>
  <c r="HG15" i="4"/>
  <c r="GL8" i="6"/>
  <c r="GJ9"/>
  <c r="BK9"/>
  <c r="BM8"/>
  <c r="BS15" i="4"/>
  <c r="BQ16"/>
  <c r="EA8" i="6"/>
  <c r="MQ13"/>
  <c r="MF12"/>
  <c r="KJ12"/>
  <c r="KU13"/>
  <c r="GA16" i="4"/>
  <c r="GC15"/>
  <c r="EI12" i="6"/>
  <c r="ET13"/>
  <c r="FP13"/>
  <c r="FE12"/>
  <c r="BN8"/>
  <c r="BL9"/>
  <c r="BN10" s="1"/>
  <c r="KL8"/>
  <c r="BM16" i="4"/>
  <c r="BO15"/>
  <c r="FZ13" i="6"/>
  <c r="FO12"/>
  <c r="JP15"/>
  <c r="KA16"/>
  <c r="IM15" i="4"/>
  <c r="BY15"/>
  <c r="BW16"/>
  <c r="MP2" i="8"/>
  <c r="MP4" i="3"/>
  <c r="MP2" i="4"/>
  <c r="LP8" i="6"/>
  <c r="LN9"/>
  <c r="GP7" i="8"/>
  <c r="GE6"/>
  <c r="HH15"/>
  <c r="HS16"/>
  <c r="EG16" i="4"/>
  <c r="EI15"/>
  <c r="IB2"/>
  <c r="IB2" i="8"/>
  <c r="IB4" i="3"/>
  <c r="IB11"/>
  <c r="IJ12" i="6"/>
  <c r="IU13"/>
  <c r="JN16" i="4"/>
  <c r="JP15"/>
  <c r="EC9" i="6"/>
  <c r="EE8"/>
  <c r="LE15"/>
  <c r="LP16"/>
  <c r="CF2" i="8"/>
  <c r="FH15" i="4"/>
  <c r="CC16"/>
  <c r="CE15"/>
  <c r="ID7" i="8"/>
  <c r="HS6"/>
  <c r="FU2"/>
  <c r="KI4" i="3"/>
  <c r="FW13" i="6"/>
  <c r="FL12"/>
  <c r="KK8"/>
  <c r="JD9"/>
  <c r="JF8"/>
  <c r="IC15" i="4"/>
  <c r="BR15"/>
  <c r="FX12" i="6"/>
  <c r="GI13"/>
  <c r="EQ8"/>
  <c r="JC8"/>
  <c r="HD6" i="8"/>
  <c r="HO7"/>
  <c r="DQ16" i="4"/>
  <c r="DS15"/>
  <c r="HL8" i="6"/>
  <c r="JZ13"/>
  <c r="JO12"/>
  <c r="KN15" i="4"/>
  <c r="EJ16"/>
  <c r="EL15"/>
  <c r="HD12" i="6"/>
  <c r="HO13"/>
  <c r="FI13"/>
  <c r="EX12"/>
  <c r="CG15" i="4"/>
  <c r="BZ2" i="8"/>
  <c r="BZ4" i="3"/>
  <c r="EM9" i="6"/>
  <c r="EO8"/>
  <c r="IL35"/>
  <c r="DV7" i="8"/>
  <c r="LN37" i="6"/>
  <c r="LX21"/>
  <c r="EE27"/>
  <c r="MM37"/>
  <c r="IK13" i="8"/>
  <c r="GQ39" i="6"/>
  <c r="IE39"/>
  <c r="CY33"/>
  <c r="KX37"/>
  <c r="KR33"/>
  <c r="MU31"/>
  <c r="HW39"/>
  <c r="CI33"/>
  <c r="KP35"/>
  <c r="MD29"/>
  <c r="IT25"/>
  <c r="MF37"/>
  <c r="CB39"/>
  <c r="EM21"/>
  <c r="MS6" i="8"/>
  <c r="DG33" i="6"/>
  <c r="KX31"/>
  <c r="CW23"/>
  <c r="MP15"/>
  <c r="JP27"/>
  <c r="DD6"/>
  <c r="BZ31"/>
  <c r="LM37"/>
  <c r="II20"/>
  <c r="IK21" s="1"/>
  <c r="FG20"/>
  <c r="CS20"/>
  <c r="CU21" s="1"/>
  <c r="MB23"/>
  <c r="IZ33"/>
  <c r="FP21"/>
  <c r="HF31"/>
  <c r="DN39"/>
  <c r="MK37"/>
  <c r="JI35"/>
  <c r="MR31"/>
  <c r="JP23"/>
  <c r="JN25"/>
  <c r="BV25"/>
  <c r="HN29"/>
  <c r="DV39"/>
  <c r="MQ15"/>
  <c r="DM33"/>
  <c r="KN37"/>
  <c r="HL33"/>
  <c r="FV6"/>
  <c r="EL25"/>
  <c r="MO20"/>
  <c r="HE18"/>
  <c r="EC37"/>
  <c r="S6"/>
  <c r="LL25"/>
  <c r="FP37"/>
  <c r="BX3"/>
  <c r="EH39"/>
  <c r="GR16" i="8"/>
  <c r="EQ7" i="3"/>
  <c r="FB23" i="6"/>
  <c r="KW35"/>
  <c r="HU29"/>
  <c r="ES29"/>
  <c r="JO23"/>
  <c r="GE31"/>
  <c r="LL23"/>
  <c r="IJ31"/>
  <c r="LR6"/>
  <c r="EX25"/>
  <c r="CH31"/>
  <c r="LU29"/>
  <c r="IS29"/>
  <c r="FQ21"/>
  <c r="MJ18"/>
  <c r="JH29"/>
  <c r="AH3"/>
  <c r="LN31"/>
  <c r="DV27"/>
  <c r="GE3"/>
  <c r="JQ3"/>
  <c r="GW39"/>
  <c r="LS31"/>
  <c r="IA6"/>
  <c r="EQ23"/>
  <c r="KN23"/>
  <c r="HJ20"/>
  <c r="EJ31"/>
  <c r="JF39"/>
  <c r="CT33"/>
  <c r="ML9" i="3"/>
  <c r="ET35" i="6"/>
  <c r="KG18"/>
  <c r="HE33"/>
  <c r="IY37"/>
  <c r="FE20"/>
  <c r="HU20"/>
  <c r="HW21" s="1"/>
  <c r="LD39"/>
  <c r="LR35"/>
  <c r="EH25"/>
  <c r="GX33"/>
  <c r="MC29"/>
  <c r="JA33"/>
  <c r="FY37"/>
  <c r="CW29"/>
  <c r="KU18"/>
  <c r="HK29"/>
  <c r="MR18"/>
  <c r="JP29"/>
  <c r="GN18"/>
  <c r="DL37"/>
  <c r="HJ27"/>
  <c r="HR35"/>
  <c r="HN37"/>
  <c r="DN27"/>
  <c r="MI20"/>
  <c r="MK21" s="1"/>
  <c r="JI29"/>
  <c r="DE23"/>
  <c r="LK39"/>
  <c r="HS29"/>
  <c r="KF18"/>
  <c r="HL37"/>
  <c r="EJ27"/>
  <c r="KD37"/>
  <c r="BN31"/>
  <c r="DZ29"/>
  <c r="FH20"/>
  <c r="KO29"/>
  <c r="MI18"/>
  <c r="IY29"/>
  <c r="DZ27"/>
  <c r="KV31"/>
  <c r="HT39"/>
  <c r="ER39"/>
  <c r="KD33"/>
  <c r="EP27"/>
  <c r="JS7" i="3"/>
  <c r="EL9"/>
  <c r="FM9"/>
  <c r="HX13" i="4"/>
  <c r="CB13"/>
  <c r="LN6" i="6"/>
  <c r="ED29"/>
  <c r="IO6"/>
  <c r="DP29"/>
  <c r="IY13" i="4"/>
  <c r="BZ9" i="3"/>
  <c r="GS7"/>
  <c r="EL31" i="6"/>
  <c r="JM3"/>
  <c r="LI3"/>
  <c r="JD3"/>
  <c r="GQ29"/>
  <c r="HW7" i="3"/>
  <c r="LT9"/>
  <c r="CK7"/>
  <c r="HQ9"/>
  <c r="DZ6" i="6"/>
  <c r="IS37"/>
  <c r="BJ9" i="3"/>
  <c r="BJ11" s="1"/>
  <c r="IL7"/>
  <c r="CK3"/>
  <c r="KP9"/>
  <c r="KP11" s="1"/>
  <c r="GL6" i="6"/>
  <c r="BL13" i="4"/>
  <c r="H13"/>
  <c r="DH13"/>
  <c r="HI23" i="6"/>
  <c r="KQ7" i="3"/>
  <c r="EG3"/>
  <c r="BP3"/>
  <c r="BR2" i="8" s="1"/>
  <c r="EC7" i="3"/>
  <c r="FH13" i="4"/>
  <c r="LV13"/>
  <c r="AO3" i="6"/>
  <c r="HI27"/>
  <c r="CJ9" i="3"/>
  <c r="GI29" i="6"/>
  <c r="KR23"/>
  <c r="KA25"/>
  <c r="HA25"/>
  <c r="JM6"/>
  <c r="JS9" i="3"/>
  <c r="AB13" i="4"/>
  <c r="LT7" i="3"/>
  <c r="DZ7"/>
  <c r="JM7"/>
  <c r="CP13" i="4"/>
  <c r="JK13"/>
  <c r="HM31" i="6"/>
  <c r="HC35"/>
  <c r="LO37"/>
  <c r="FU18"/>
  <c r="BR7" i="3"/>
  <c r="T9"/>
  <c r="KG7"/>
  <c r="KG10" s="1"/>
  <c r="BA7"/>
  <c r="EY18" i="6"/>
  <c r="BB13" i="4"/>
  <c r="EW9" i="3"/>
  <c r="BO3" i="6"/>
  <c r="EF3"/>
  <c r="GR3"/>
  <c r="FE3"/>
  <c r="FL27"/>
  <c r="BR9" i="3"/>
  <c r="DS9"/>
  <c r="FQ7"/>
  <c r="K13" i="4"/>
  <c r="LI7" i="3"/>
  <c r="DU7"/>
  <c r="DS10" s="1"/>
  <c r="KW29" i="6"/>
  <c r="HN31"/>
  <c r="BQ33"/>
  <c r="FR9" i="3"/>
  <c r="CM7"/>
  <c r="MB13" i="4"/>
  <c r="AR13"/>
  <c r="JV31" i="6"/>
  <c r="JS3"/>
  <c r="KV9" i="3"/>
  <c r="HP3"/>
  <c r="HR4" s="1"/>
  <c r="JJ9"/>
  <c r="AX3"/>
  <c r="GO3"/>
  <c r="X6" i="6"/>
  <c r="GA13" i="4"/>
  <c r="HW18" i="6"/>
  <c r="EU18"/>
  <c r="JC7" i="3"/>
  <c r="DS13" i="4"/>
  <c r="DC3" i="3"/>
  <c r="DE2" i="8" s="1"/>
  <c r="FW13" i="4"/>
  <c r="KV3" i="3"/>
  <c r="MH7"/>
  <c r="KK7"/>
  <c r="DW18" i="6"/>
  <c r="GX23"/>
  <c r="JO3"/>
  <c r="GR7" i="3"/>
  <c r="FD3" i="6"/>
  <c r="DW3"/>
  <c r="BR6"/>
  <c r="AA9" i="3"/>
  <c r="AC9"/>
  <c r="ER13" i="4"/>
  <c r="FO7" i="3"/>
  <c r="CC7"/>
  <c r="MK29" i="6"/>
  <c r="JL13" i="4"/>
  <c r="CT23" i="6"/>
  <c r="IN27"/>
  <c r="EG29"/>
  <c r="MG27"/>
  <c r="AO11" i="3" l="1"/>
  <c r="HK11"/>
  <c r="BD11"/>
  <c r="EJ12"/>
  <c r="LW10"/>
  <c r="JL10"/>
  <c r="DX11"/>
  <c r="IQ11"/>
  <c r="KP10"/>
  <c r="IB10"/>
  <c r="JU10"/>
  <c r="MF10"/>
  <c r="EJ11"/>
  <c r="FB10"/>
  <c r="BG10"/>
  <c r="CU2" i="4"/>
  <c r="BT2"/>
  <c r="MQ21" i="6"/>
  <c r="JK11" i="3"/>
  <c r="BT2" i="8"/>
  <c r="BX2" i="4"/>
  <c r="BT4" i="3"/>
  <c r="BX4"/>
  <c r="KI2" i="8"/>
  <c r="BX10" i="3"/>
  <c r="MP10"/>
  <c r="JB4"/>
  <c r="DK21" i="6"/>
  <c r="JX21"/>
  <c r="EI11" i="3"/>
  <c r="JX15" i="8"/>
  <c r="KE15"/>
  <c r="JN15"/>
  <c r="JQ21" i="6"/>
  <c r="DY2" i="4"/>
  <c r="BU10" i="3"/>
  <c r="HK10"/>
  <c r="FE11"/>
  <c r="FE12" s="1"/>
  <c r="FE2" i="8"/>
  <c r="LK11" i="3"/>
  <c r="FG2" i="4"/>
  <c r="CY2" i="8"/>
  <c r="FG4" i="3"/>
  <c r="HM10"/>
  <c r="FG2" i="8"/>
  <c r="FF2" i="4"/>
  <c r="M10" i="6"/>
  <c r="CF10" i="3"/>
  <c r="FU2" i="4"/>
  <c r="GG8" s="1"/>
  <c r="GK11" i="3"/>
  <c r="HA21" i="6"/>
  <c r="FV2" i="4"/>
  <c r="FV4" i="3"/>
  <c r="FV2" i="8"/>
  <c r="EK2" i="4"/>
  <c r="EL2"/>
  <c r="BJ10" i="6"/>
  <c r="IY10" i="3"/>
  <c r="EK11"/>
  <c r="MR15" i="8"/>
  <c r="EL4" i="3"/>
  <c r="EK4"/>
  <c r="EL2" i="8"/>
  <c r="JM21" i="6"/>
  <c r="HX4" i="3"/>
  <c r="MT15" i="8"/>
  <c r="GA21" i="6"/>
  <c r="IR15" i="8"/>
  <c r="FZ21" i="6"/>
  <c r="HR10"/>
  <c r="LA15" i="8"/>
  <c r="LY15"/>
  <c r="MH15"/>
  <c r="GW4" i="3"/>
  <c r="GB21" i="6"/>
  <c r="GY2" i="4"/>
  <c r="HK8" s="1"/>
  <c r="GW2"/>
  <c r="HI8" s="1"/>
  <c r="JK21" i="6"/>
  <c r="IN21"/>
  <c r="GW2" i="8"/>
  <c r="BU11" i="3"/>
  <c r="JI21" i="6"/>
  <c r="KL2" i="8"/>
  <c r="BH17" i="4"/>
  <c r="AR11" i="3"/>
  <c r="IF21" i="6"/>
  <c r="MG2" i="4"/>
  <c r="MG2" i="8"/>
  <c r="MS3" s="1"/>
  <c r="MG10" i="3"/>
  <c r="MF10" i="6"/>
  <c r="JC15" i="8"/>
  <c r="KH15"/>
  <c r="FX21" i="6"/>
  <c r="LQ21"/>
  <c r="BC17" i="4"/>
  <c r="JY2" i="8"/>
  <c r="GK21" i="6"/>
  <c r="AD10"/>
  <c r="JC10"/>
  <c r="FS10"/>
  <c r="EW10"/>
  <c r="KF4" i="3"/>
  <c r="HT4"/>
  <c r="HX11"/>
  <c r="HX2" i="4"/>
  <c r="CG17"/>
  <c r="HX2" i="8"/>
  <c r="MR9"/>
  <c r="LK21" i="6"/>
  <c r="HM11" i="3"/>
  <c r="KI11"/>
  <c r="MM15" i="8"/>
  <c r="MA15"/>
  <c r="KA21" i="6"/>
  <c r="LF21"/>
  <c r="AL10"/>
  <c r="FC2" i="8"/>
  <c r="IQ15"/>
  <c r="ME10" i="6"/>
  <c r="EB4" i="3"/>
  <c r="FC4"/>
  <c r="EB2" i="4"/>
  <c r="GW10" i="3"/>
  <c r="EB2" i="8"/>
  <c r="DY10" i="3"/>
  <c r="KN21" i="6"/>
  <c r="FD2" i="8"/>
  <c r="FJ21" i="6"/>
  <c r="FD4" i="3"/>
  <c r="DY2" i="8"/>
  <c r="EK3" s="1"/>
  <c r="U10" i="6"/>
  <c r="V10"/>
  <c r="FD11" i="3"/>
  <c r="DY4"/>
  <c r="MU15" i="8"/>
  <c r="MG11" i="3"/>
  <c r="CF4"/>
  <c r="KQ15" i="8"/>
  <c r="JP21" i="6"/>
  <c r="BX11" i="3"/>
  <c r="GD4"/>
  <c r="ML15" i="8"/>
  <c r="FA10" i="6"/>
  <c r="KZ15" i="8"/>
  <c r="CF2" i="4"/>
  <c r="MH21" i="6"/>
  <c r="BP10"/>
  <c r="HG21"/>
  <c r="KF2" i="4"/>
  <c r="MI17"/>
  <c r="KF2" i="8"/>
  <c r="KR3" s="1"/>
  <c r="IP10" i="3"/>
  <c r="BG17" i="4"/>
  <c r="IP2"/>
  <c r="HR21" i="6"/>
  <c r="MT9" i="8"/>
  <c r="BZ11" i="3"/>
  <c r="ES21" i="6"/>
  <c r="BY10"/>
  <c r="EQ10" i="3"/>
  <c r="DF17" i="4"/>
  <c r="GI17"/>
  <c r="GH17"/>
  <c r="JD2" i="8"/>
  <c r="AE17" i="4"/>
  <c r="KL10" i="3"/>
  <c r="JD2" i="4"/>
  <c r="JB10" i="3"/>
  <c r="ER4"/>
  <c r="JD4"/>
  <c r="HL21" i="6"/>
  <c r="ER2" i="8"/>
  <c r="JP15"/>
  <c r="EQ2" i="4"/>
  <c r="ER11" i="3"/>
  <c r="JA2" i="4"/>
  <c r="EQ11" i="3"/>
  <c r="GU21" i="6"/>
  <c r="EQ4" i="3"/>
  <c r="EQ2" i="8"/>
  <c r="EB11" i="3"/>
  <c r="BE2" i="4"/>
  <c r="LI15" i="8"/>
  <c r="KL2" i="4"/>
  <c r="JB2"/>
  <c r="JA11" i="3"/>
  <c r="KT10" i="6"/>
  <c r="KL4" i="3"/>
  <c r="JB2" i="8"/>
  <c r="JB3" s="1"/>
  <c r="JA4" i="3"/>
  <c r="JE2" i="4"/>
  <c r="GJ10" i="3"/>
  <c r="HH4"/>
  <c r="ER10"/>
  <c r="BE4"/>
  <c r="DN2" i="8"/>
  <c r="LG2"/>
  <c r="IK10" i="3"/>
  <c r="IZ15" i="8"/>
  <c r="DN4" i="3"/>
  <c r="EU2" i="4"/>
  <c r="AM10" i="3"/>
  <c r="BW4"/>
  <c r="BW11"/>
  <c r="HY10" i="6"/>
  <c r="BW2" i="8"/>
  <c r="HH2"/>
  <c r="ER2" i="4"/>
  <c r="JY2"/>
  <c r="AU10" i="6"/>
  <c r="GT10" i="3"/>
  <c r="KN10"/>
  <c r="IM17" i="4"/>
  <c r="IC17"/>
  <c r="GX17"/>
  <c r="CM17"/>
  <c r="EL11" i="3"/>
  <c r="DV10" i="6"/>
  <c r="HA10"/>
  <c r="MQ10"/>
  <c r="FC2" i="4"/>
  <c r="KW15" i="8"/>
  <c r="CR11" i="3"/>
  <c r="FV11"/>
  <c r="KN17" i="4"/>
  <c r="IK2" i="8"/>
  <c r="JC21" i="6"/>
  <c r="JW21"/>
  <c r="BH10" i="3"/>
  <c r="CQ11"/>
  <c r="IO11"/>
  <c r="BD4"/>
  <c r="DL21" i="6"/>
  <c r="FB4" i="3"/>
  <c r="CP11"/>
  <c r="LY2" i="8"/>
  <c r="FC11" i="3"/>
  <c r="IK2" i="4"/>
  <c r="AL17"/>
  <c r="BC10" i="3"/>
  <c r="LV10"/>
  <c r="BZ2" i="4"/>
  <c r="JY10" i="3"/>
  <c r="MN4"/>
  <c r="EA10" i="6"/>
  <c r="CW10"/>
  <c r="KE10"/>
  <c r="JV4" i="3"/>
  <c r="GR10" i="6"/>
  <c r="FB2" i="4"/>
  <c r="IK4" i="3"/>
  <c r="BF2" i="8"/>
  <c r="BR3" s="1"/>
  <c r="HL2"/>
  <c r="IS17" i="4"/>
  <c r="CE10" i="6"/>
  <c r="HJ17" i="4"/>
  <c r="IK11" i="3"/>
  <c r="JV2" i="8"/>
  <c r="CS10" i="3"/>
  <c r="AU17" i="4"/>
  <c r="AM17"/>
  <c r="BF2"/>
  <c r="KW2"/>
  <c r="MN11" i="3"/>
  <c r="GG9" i="4"/>
  <c r="MN2"/>
  <c r="CR2" i="8"/>
  <c r="CR3" s="1"/>
  <c r="IG16"/>
  <c r="LA11" i="3"/>
  <c r="FU10" i="6"/>
  <c r="BE10" i="3"/>
  <c r="MK2" i="4"/>
  <c r="JV2"/>
  <c r="II10" i="6"/>
  <c r="DM21"/>
  <c r="BF4" i="3"/>
  <c r="MK15" i="8"/>
  <c r="AZ17" i="4"/>
  <c r="HL10" i="6"/>
  <c r="FU11" i="3"/>
  <c r="CR2" i="4"/>
  <c r="EI21" i="6"/>
  <c r="GE21"/>
  <c r="JD21"/>
  <c r="IP11" i="3"/>
  <c r="HF10" i="6"/>
  <c r="BW10" i="3"/>
  <c r="F10" i="6"/>
  <c r="CU2" i="8"/>
  <c r="DH10" i="6"/>
  <c r="CR21"/>
  <c r="BZ10" i="3"/>
  <c r="HE10"/>
  <c r="HO10" i="6"/>
  <c r="MO15" i="8"/>
  <c r="DT2"/>
  <c r="KP21" i="6"/>
  <c r="CN21"/>
  <c r="MC15" i="8"/>
  <c r="CP10" i="6"/>
  <c r="AA10"/>
  <c r="JY4" i="3"/>
  <c r="CR4"/>
  <c r="FF10" i="6"/>
  <c r="DF10"/>
  <c r="ID16" i="8"/>
  <c r="LG10" i="3"/>
  <c r="MB21" i="6"/>
  <c r="JB11" i="3"/>
  <c r="KN2" i="8"/>
  <c r="HZ2" i="4"/>
  <c r="FJ2"/>
  <c r="MR10" i="6"/>
  <c r="CS11" i="3"/>
  <c r="KK10" i="6"/>
  <c r="EQ10"/>
  <c r="CU11" i="3"/>
  <c r="EJ21" i="6"/>
  <c r="O17" i="4"/>
  <c r="JY11" i="3"/>
  <c r="DB21" i="6"/>
  <c r="CU10" i="3"/>
  <c r="EE10" i="6"/>
  <c r="CU4" i="3"/>
  <c r="IJ11"/>
  <c r="BD2" i="8"/>
  <c r="BD3" s="1"/>
  <c r="FD2" i="4"/>
  <c r="JW11" i="3"/>
  <c r="FA2" i="8"/>
  <c r="FB2"/>
  <c r="GU8" i="4"/>
  <c r="HH10" i="3"/>
  <c r="IP4"/>
  <c r="DS2" i="4"/>
  <c r="KC11" i="3"/>
  <c r="DS11"/>
  <c r="DS12" s="1"/>
  <c r="MN10"/>
  <c r="HH2" i="4"/>
  <c r="CY11" i="3"/>
  <c r="HX10"/>
  <c r="BB10" i="6"/>
  <c r="JD15" i="8"/>
  <c r="DS2"/>
  <c r="MD17" i="4"/>
  <c r="GU9"/>
  <c r="KC15" i="8"/>
  <c r="DS4" i="3"/>
  <c r="KL11"/>
  <c r="DL10" i="6"/>
  <c r="IU10"/>
  <c r="IB10"/>
  <c r="JQ15" i="8"/>
  <c r="KK15"/>
  <c r="IC16"/>
  <c r="DP2" i="4"/>
  <c r="CF11" i="3"/>
  <c r="JV10" i="6"/>
  <c r="AT10"/>
  <c r="MP9" i="8"/>
  <c r="GD2" i="4"/>
  <c r="HH11" i="3"/>
  <c r="JL15" i="8"/>
  <c r="LP10" i="6"/>
  <c r="JU10"/>
  <c r="CY4" i="3"/>
  <c r="CK10" i="6"/>
  <c r="GD2" i="8"/>
  <c r="BQ10" i="6"/>
  <c r="CZ10"/>
  <c r="IA16" i="8"/>
  <c r="LJ10" i="6"/>
  <c r="LY4" i="3"/>
  <c r="BD17" i="4"/>
  <c r="KL10" i="6"/>
  <c r="EM17" i="4"/>
  <c r="MN16" i="8"/>
  <c r="CY2" i="4"/>
  <c r="BU10" i="6"/>
  <c r="GD10" i="3"/>
  <c r="EL10" i="6"/>
  <c r="CO10"/>
  <c r="LY2" i="4"/>
  <c r="HI11" i="3"/>
  <c r="MS15" i="8"/>
  <c r="CX11" i="3"/>
  <c r="LO4"/>
  <c r="GW11"/>
  <c r="GW12" s="1"/>
  <c r="EE21" i="6"/>
  <c r="LF2" i="8"/>
  <c r="JV10" i="3"/>
  <c r="KU21" i="6"/>
  <c r="IB16" i="8"/>
  <c r="HZ16"/>
  <c r="JE15"/>
  <c r="LI10" i="6"/>
  <c r="LV15" i="8"/>
  <c r="EO10" i="6"/>
  <c r="CX2" i="8"/>
  <c r="JQ10" i="6"/>
  <c r="HH10"/>
  <c r="HC21"/>
  <c r="CX4" i="3"/>
  <c r="CX2" i="4"/>
  <c r="IY17"/>
  <c r="MB10" i="6"/>
  <c r="HZ15" i="8"/>
  <c r="FG10" i="6"/>
  <c r="EW21"/>
  <c r="CR10" i="3"/>
  <c r="DA10"/>
  <c r="IZ17" i="4"/>
  <c r="R17"/>
  <c r="W17"/>
  <c r="ID21" i="6"/>
  <c r="JP2" i="8"/>
  <c r="KK17" i="4"/>
  <c r="KQ16" i="8"/>
  <c r="EZ2"/>
  <c r="DA17" i="4"/>
  <c r="JE2" i="8"/>
  <c r="HD21" i="6"/>
  <c r="GA17" i="4"/>
  <c r="AM11" i="3"/>
  <c r="KE17" i="4"/>
  <c r="EJ10" i="6"/>
  <c r="EU2" i="8"/>
  <c r="BS17" i="4"/>
  <c r="GW10" i="6"/>
  <c r="GY17" i="4"/>
  <c r="IE16" i="8"/>
  <c r="IS16"/>
  <c r="CL10" i="3"/>
  <c r="EF17" i="4"/>
  <c r="BO11" i="3"/>
  <c r="CG2" i="8"/>
  <c r="JT11" i="3"/>
  <c r="HZ2" i="8"/>
  <c r="EZ10" i="3"/>
  <c r="FP4"/>
  <c r="IX21" i="6"/>
  <c r="KD21"/>
  <c r="HZ10" i="3"/>
  <c r="CF10" i="6"/>
  <c r="JZ2" i="8"/>
  <c r="BU2" i="4"/>
  <c r="CM21" i="6"/>
  <c r="AM2" i="8"/>
  <c r="MR3"/>
  <c r="GP2"/>
  <c r="HF21" i="6"/>
  <c r="AM2" i="4"/>
  <c r="DG10" i="3"/>
  <c r="IA10"/>
  <c r="JS10"/>
  <c r="GH21" i="6"/>
  <c r="MH11" i="3"/>
  <c r="CC11"/>
  <c r="G17" i="4"/>
  <c r="AO17"/>
  <c r="DY11" i="3"/>
  <c r="FI11"/>
  <c r="LT16" i="8"/>
  <c r="BO17" i="4"/>
  <c r="LW12" i="3"/>
  <c r="JH2" i="4"/>
  <c r="JP17"/>
  <c r="ME10" i="3"/>
  <c r="JV11"/>
  <c r="JH4"/>
  <c r="LH10" i="6"/>
  <c r="IG10" i="3"/>
  <c r="JH2" i="8"/>
  <c r="JT3" s="1"/>
  <c r="EZ4" i="3"/>
  <c r="DJ11"/>
  <c r="KV16" i="8"/>
  <c r="GT4" i="3"/>
  <c r="HZ4"/>
  <c r="EZ2" i="4"/>
  <c r="DH11" i="3"/>
  <c r="BI10" i="6"/>
  <c r="FS10" i="3"/>
  <c r="EU11"/>
  <c r="GN10" i="6"/>
  <c r="JU11" i="3"/>
  <c r="JU12" s="1"/>
  <c r="CX10" i="6"/>
  <c r="HZ11" i="3"/>
  <c r="EZ11"/>
  <c r="CY10"/>
  <c r="CD11"/>
  <c r="LA4"/>
  <c r="AS10"/>
  <c r="GH10"/>
  <c r="IL10"/>
  <c r="EF11"/>
  <c r="JK2" i="4"/>
  <c r="GE4" i="3"/>
  <c r="IJ10"/>
  <c r="GY11"/>
  <c r="ID4"/>
  <c r="DZ11"/>
  <c r="EU17" i="4"/>
  <c r="KY17"/>
  <c r="AX17"/>
  <c r="LC17"/>
  <c r="ML17"/>
  <c r="FY11" i="3"/>
  <c r="AS11"/>
  <c r="AI10" i="6"/>
  <c r="LS10"/>
  <c r="S10"/>
  <c r="MK10"/>
  <c r="CD2" i="8"/>
  <c r="CD3" s="1"/>
  <c r="MS11" i="3"/>
  <c r="KA16" i="8"/>
  <c r="CP10" i="3"/>
  <c r="DV10"/>
  <c r="LJ10"/>
  <c r="JD10"/>
  <c r="DY21" i="6"/>
  <c r="MB10" i="3"/>
  <c r="FV10"/>
  <c r="GE11"/>
  <c r="MF21" i="6"/>
  <c r="FM11" i="3"/>
  <c r="CW17" i="4"/>
  <c r="HW17"/>
  <c r="FX17"/>
  <c r="LI17"/>
  <c r="MR9"/>
  <c r="LX11" i="3"/>
  <c r="HV10" i="6"/>
  <c r="DU10"/>
  <c r="GJ10"/>
  <c r="IO10"/>
  <c r="AG10"/>
  <c r="CN10"/>
  <c r="AY10"/>
  <c r="DK10"/>
  <c r="BA10"/>
  <c r="P10"/>
  <c r="KT11" i="3"/>
  <c r="LO10" i="6"/>
  <c r="IU10" i="3"/>
  <c r="KL16" i="8"/>
  <c r="KO11" i="3"/>
  <c r="LR2" i="4"/>
  <c r="KK16" i="8"/>
  <c r="FL17" i="4"/>
  <c r="MH10" i="3"/>
  <c r="DW11"/>
  <c r="FV21" i="6"/>
  <c r="DL12" i="3"/>
  <c r="DN11"/>
  <c r="CK21" i="6"/>
  <c r="BK10" i="3"/>
  <c r="KX10"/>
  <c r="GB10" i="6"/>
  <c r="IE21"/>
  <c r="GQ17" i="4"/>
  <c r="MQ17"/>
  <c r="LG17"/>
  <c r="LT17"/>
  <c r="CB17"/>
  <c r="EY17"/>
  <c r="DU17"/>
  <c r="FY2"/>
  <c r="HL11" i="3"/>
  <c r="HL12" s="1"/>
  <c r="GA10" i="6"/>
  <c r="CJ10"/>
  <c r="LD10"/>
  <c r="GH11" i="3"/>
  <c r="EE10"/>
  <c r="CB10" i="6"/>
  <c r="MH2" i="4"/>
  <c r="JQ10" i="3"/>
  <c r="KN15" i="8"/>
  <c r="EO10" i="3"/>
  <c r="CG2" i="4"/>
  <c r="ID10" i="3"/>
  <c r="DB11"/>
  <c r="FJ17" i="4"/>
  <c r="JC17"/>
  <c r="GD17"/>
  <c r="DY17"/>
  <c r="DD17"/>
  <c r="HR11" i="3"/>
  <c r="LG10" i="6"/>
  <c r="CI11" i="3"/>
  <c r="DE11"/>
  <c r="BR10"/>
  <c r="BJ12"/>
  <c r="JS2" i="4"/>
  <c r="FF11" i="3"/>
  <c r="MB11"/>
  <c r="LM17" i="4"/>
  <c r="CZ17"/>
  <c r="JF17"/>
  <c r="GG17"/>
  <c r="FO17"/>
  <c r="KW17"/>
  <c r="EX17"/>
  <c r="HE17"/>
  <c r="LQ17"/>
  <c r="DL17"/>
  <c r="HS17"/>
  <c r="DQ10" i="3"/>
  <c r="EI10" i="6"/>
  <c r="LZ10"/>
  <c r="FX10" i="3"/>
  <c r="DJ21" i="6"/>
  <c r="GQ10" i="3"/>
  <c r="BO10"/>
  <c r="HC2" i="4"/>
  <c r="IU2" i="8"/>
  <c r="IS10" i="3"/>
  <c r="JM11"/>
  <c r="HC11"/>
  <c r="IV11"/>
  <c r="MT10"/>
  <c r="GE10"/>
  <c r="GZ4"/>
  <c r="FJ10" i="6"/>
  <c r="MA10" i="3"/>
  <c r="FA10"/>
  <c r="LU17" i="4"/>
  <c r="MR8"/>
  <c r="MR17"/>
  <c r="LF10" i="6"/>
  <c r="GG10"/>
  <c r="JI10"/>
  <c r="GQ10"/>
  <c r="FO10"/>
  <c r="CC10"/>
  <c r="GM4" i="3"/>
  <c r="LC16" i="8"/>
  <c r="GS10" i="3"/>
  <c r="KG9" i="4"/>
  <c r="ET11" i="3"/>
  <c r="BC11"/>
  <c r="DG11"/>
  <c r="FM10"/>
  <c r="MK10"/>
  <c r="EK17" i="4"/>
  <c r="JZ17"/>
  <c r="JU17"/>
  <c r="MH17"/>
  <c r="DH17"/>
  <c r="CL17"/>
  <c r="LP11" i="3"/>
  <c r="ET10" i="6"/>
  <c r="DO10"/>
  <c r="HF11" i="3"/>
  <c r="KF10"/>
  <c r="JI16" i="8"/>
  <c r="LD11" i="3"/>
  <c r="JN17" i="4"/>
  <c r="JK17"/>
  <c r="EE17"/>
  <c r="KI17"/>
  <c r="FA17"/>
  <c r="KD17"/>
  <c r="KR17"/>
  <c r="CF17"/>
  <c r="DP17"/>
  <c r="EO2"/>
  <c r="BF11" i="3"/>
  <c r="LV11"/>
  <c r="CX10"/>
  <c r="LM10"/>
  <c r="IZ16" i="8"/>
  <c r="LW9" i="4"/>
  <c r="LS11" i="3"/>
  <c r="JY16" i="8"/>
  <c r="GT2"/>
  <c r="BR11" i="3"/>
  <c r="JA10"/>
  <c r="CA11"/>
  <c r="KD16" i="8"/>
  <c r="II2"/>
  <c r="MJ4" i="3"/>
  <c r="FA11"/>
  <c r="HU11"/>
  <c r="HO11"/>
  <c r="GW17" i="4"/>
  <c r="DQ17"/>
  <c r="FT17"/>
  <c r="BN17"/>
  <c r="DB10" i="3"/>
  <c r="GV10" i="6"/>
  <c r="DE10" i="3"/>
  <c r="CJ10"/>
  <c r="FG21" i="6"/>
  <c r="CD10" i="3"/>
  <c r="II21" i="6"/>
  <c r="LO16" i="8"/>
  <c r="CJ2" i="4"/>
  <c r="KJ16" i="8"/>
  <c r="MP21" i="6"/>
  <c r="JG21"/>
  <c r="FL10"/>
  <c r="KR10"/>
  <c r="JJ11" i="3"/>
  <c r="ML10" i="6"/>
  <c r="KZ10"/>
  <c r="KK2" i="8"/>
  <c r="JN10" i="6"/>
  <c r="CV11" i="3"/>
  <c r="MS10"/>
  <c r="M17" i="4"/>
  <c r="DG17"/>
  <c r="GM17"/>
  <c r="KC10" i="3"/>
  <c r="HC10"/>
  <c r="GM10" i="8"/>
  <c r="MK9"/>
  <c r="MS9"/>
  <c r="CD2" i="4"/>
  <c r="LF4" i="3"/>
  <c r="JQ17" i="4"/>
  <c r="EX10" i="3"/>
  <c r="KL21" i="6"/>
  <c r="JS16" i="8"/>
  <c r="LX17" i="4"/>
  <c r="JA2" i="8"/>
  <c r="GX10" i="6"/>
  <c r="CA10" i="3"/>
  <c r="AZ10"/>
  <c r="KR21" i="6"/>
  <c r="EC10" i="3"/>
  <c r="FP17" i="4"/>
  <c r="IM11" i="3"/>
  <c r="MM11"/>
  <c r="KQ2" i="4"/>
  <c r="JX10" i="6"/>
  <c r="AZ11" i="3"/>
  <c r="HB17" i="4"/>
  <c r="FS17"/>
  <c r="F17"/>
  <c r="IJ17"/>
  <c r="FE17"/>
  <c r="AH17"/>
  <c r="IA17"/>
  <c r="KX10" i="6"/>
  <c r="IE10"/>
  <c r="AO10"/>
  <c r="CD4" i="3"/>
  <c r="BX10" i="6"/>
  <c r="MK11" i="3"/>
  <c r="FP10"/>
  <c r="HF10"/>
  <c r="LF2" i="4"/>
  <c r="HR10" i="3"/>
  <c r="ER21" i="6"/>
  <c r="HH17" i="4"/>
  <c r="ME17"/>
  <c r="GZ10" i="6"/>
  <c r="LG11" i="3"/>
  <c r="JZ10" i="6"/>
  <c r="IC10" i="3"/>
  <c r="MA17" i="4"/>
  <c r="AW10" i="3"/>
  <c r="AT11"/>
  <c r="IV21" i="6"/>
  <c r="FU21"/>
  <c r="JT17" i="4"/>
  <c r="EQ17"/>
  <c r="CV17"/>
  <c r="IW17"/>
  <c r="IO21" i="6"/>
  <c r="AR10"/>
  <c r="JB10"/>
  <c r="DE10"/>
  <c r="AV10"/>
  <c r="MO12" i="3"/>
  <c r="JD17" i="4"/>
  <c r="GP17"/>
  <c r="LO17"/>
  <c r="LB17"/>
  <c r="CT17"/>
  <c r="BX17"/>
  <c r="JI17"/>
  <c r="EW17"/>
  <c r="BB3" i="8"/>
  <c r="KP12" i="3"/>
  <c r="BZ17" i="4"/>
  <c r="MO17"/>
  <c r="HQ17"/>
  <c r="II17"/>
  <c r="JY17"/>
  <c r="LK17"/>
  <c r="HU10" i="6"/>
  <c r="KG12" i="3"/>
  <c r="JG17" i="4"/>
  <c r="HO17"/>
  <c r="JG10" i="6"/>
  <c r="AX10" i="3"/>
  <c r="AX4"/>
  <c r="AX2" i="4"/>
  <c r="AX11" i="3"/>
  <c r="AX2" i="8"/>
  <c r="BJ3" s="1"/>
  <c r="KI9"/>
  <c r="KT10"/>
  <c r="IR16"/>
  <c r="IG15"/>
  <c r="KT15"/>
  <c r="LE16"/>
  <c r="MC11" i="3"/>
  <c r="MC4"/>
  <c r="MC2" i="4"/>
  <c r="MO8" s="1"/>
  <c r="MC10" i="3"/>
  <c r="MC2" i="8"/>
  <c r="HV2"/>
  <c r="HV11" i="3"/>
  <c r="HV4"/>
  <c r="HV10"/>
  <c r="HV2" i="4"/>
  <c r="MH16" i="8"/>
  <c r="LW15"/>
  <c r="IW2"/>
  <c r="IW4" i="3"/>
  <c r="IW2" i="4"/>
  <c r="IW10" i="3"/>
  <c r="IW11"/>
  <c r="KU17" i="4"/>
  <c r="CY17"/>
  <c r="JN2"/>
  <c r="JH10" i="6"/>
  <c r="JM10" i="3"/>
  <c r="GN17" i="4"/>
  <c r="HN4" i="3"/>
  <c r="EE2" i="4"/>
  <c r="EG10" i="6"/>
  <c r="HM17" i="4"/>
  <c r="EO17"/>
  <c r="LX10" i="6"/>
  <c r="GN2" i="4"/>
  <c r="ET10" i="3"/>
  <c r="JQ2" i="8"/>
  <c r="GA11" i="3"/>
  <c r="JM17" i="4"/>
  <c r="GF17"/>
  <c r="KJ10" i="6"/>
  <c r="ED10"/>
  <c r="FF17" i="4"/>
  <c r="LS10" i="3"/>
  <c r="CS17" i="4"/>
  <c r="CI2" i="8"/>
  <c r="MM17" i="4"/>
  <c r="BQ4" i="3"/>
  <c r="CC17" i="4"/>
  <c r="HV17"/>
  <c r="MP17"/>
  <c r="EB10" i="6"/>
  <c r="DW10" i="3"/>
  <c r="HB11"/>
  <c r="HE2" i="4"/>
  <c r="LJ11" i="3"/>
  <c r="KH10"/>
  <c r="EF10"/>
  <c r="HW10"/>
  <c r="GJ11"/>
  <c r="CR10" i="6"/>
  <c r="BI11" i="3"/>
  <c r="FN17" i="4"/>
  <c r="KS16" i="8"/>
  <c r="LY10" i="6"/>
  <c r="GC21"/>
  <c r="DI21"/>
  <c r="IW21"/>
  <c r="IV10"/>
  <c r="DQ2" i="4"/>
  <c r="LP2"/>
  <c r="LU2" i="8"/>
  <c r="KB10" i="6"/>
  <c r="EC11" i="3"/>
  <c r="HF4"/>
  <c r="GT10" i="6"/>
  <c r="KC21"/>
  <c r="GV10" i="3"/>
  <c r="GS11"/>
  <c r="BE11"/>
  <c r="FP2" i="8"/>
  <c r="GI10" i="6"/>
  <c r="AZ4" i="3"/>
  <c r="MA2" i="4"/>
  <c r="KR2"/>
  <c r="MA9" i="8"/>
  <c r="ML10"/>
  <c r="GO2" i="4"/>
  <c r="GO10" i="3"/>
  <c r="GO2" i="8"/>
  <c r="GO11" i="3"/>
  <c r="GO4"/>
  <c r="MU4"/>
  <c r="MU10"/>
  <c r="MU11"/>
  <c r="MU2" i="4"/>
  <c r="MU2" i="8"/>
  <c r="LB10" i="3"/>
  <c r="LB4"/>
  <c r="LB2" i="4"/>
  <c r="LB11" i="3"/>
  <c r="LB2" i="8"/>
  <c r="AU11" i="3"/>
  <c r="AU10"/>
  <c r="AU2" i="4"/>
  <c r="AU2" i="8"/>
  <c r="AU4" i="3"/>
  <c r="JF9" i="8"/>
  <c r="JQ10"/>
  <c r="ME10"/>
  <c r="LT9"/>
  <c r="GU9"/>
  <c r="HF10"/>
  <c r="LY9"/>
  <c r="MJ10"/>
  <c r="KV10"/>
  <c r="KK9"/>
  <c r="HK9"/>
  <c r="HV10"/>
  <c r="GN9"/>
  <c r="GY10"/>
  <c r="LP9"/>
  <c r="MA10"/>
  <c r="KB9"/>
  <c r="KM10"/>
  <c r="KJ9"/>
  <c r="KU10"/>
  <c r="HV9"/>
  <c r="IG10"/>
  <c r="IM9"/>
  <c r="IX10"/>
  <c r="GY9"/>
  <c r="HJ10"/>
  <c r="ID9"/>
  <c r="IO10"/>
  <c r="KU9"/>
  <c r="LF10"/>
  <c r="FQ10" i="3"/>
  <c r="FQ2" i="8"/>
  <c r="FQ11" i="3"/>
  <c r="FQ2" i="4"/>
  <c r="FQ4" i="3"/>
  <c r="JG15" i="8"/>
  <c r="JR16"/>
  <c r="DR2" i="4"/>
  <c r="DR4" i="3"/>
  <c r="DR2" i="8"/>
  <c r="DR11" i="3"/>
  <c r="DR10"/>
  <c r="LB15" i="8"/>
  <c r="LM16"/>
  <c r="KF3"/>
  <c r="JR2" i="4"/>
  <c r="JR2" i="8"/>
  <c r="JR11" i="3"/>
  <c r="JR10"/>
  <c r="JR4"/>
  <c r="IZ2" i="4"/>
  <c r="IZ4" i="3"/>
  <c r="IZ11"/>
  <c r="IZ10"/>
  <c r="IZ2" i="8"/>
  <c r="JX4" i="3"/>
  <c r="JX2" i="8"/>
  <c r="JX2" i="4"/>
  <c r="JX10" i="3"/>
  <c r="JX11"/>
  <c r="ID15" i="8"/>
  <c r="IO16"/>
  <c r="KX15"/>
  <c r="LI16"/>
  <c r="GC11" i="3"/>
  <c r="GC4"/>
  <c r="GC10"/>
  <c r="GC2" i="4"/>
  <c r="GC2" i="8"/>
  <c r="LO15"/>
  <c r="LZ16"/>
  <c r="GF2"/>
  <c r="GF4" i="3"/>
  <c r="GF2" i="4"/>
  <c r="GF10" i="3"/>
  <c r="GF11"/>
  <c r="KJ21" i="6"/>
  <c r="IB12" i="3"/>
  <c r="EU4"/>
  <c r="ME11"/>
  <c r="GQ2" i="4"/>
  <c r="DA2" i="8"/>
  <c r="EB10" i="3"/>
  <c r="LA2" i="4"/>
  <c r="CK17"/>
  <c r="ES17"/>
  <c r="MC17"/>
  <c r="LT10" i="6"/>
  <c r="GM2" i="8"/>
  <c r="MN17" i="4"/>
  <c r="AW2"/>
  <c r="IB17"/>
  <c r="DX10" i="3"/>
  <c r="DX12" s="1"/>
  <c r="CJ11"/>
  <c r="LN10" i="6"/>
  <c r="LJ21"/>
  <c r="LW17" i="4"/>
  <c r="LJ17"/>
  <c r="IH16" i="8"/>
  <c r="HQ10" i="6"/>
  <c r="JK10"/>
  <c r="IL16" i="8"/>
  <c r="MJ16"/>
  <c r="MT11" i="3"/>
  <c r="FJ2" i="8"/>
  <c r="FV3" s="1"/>
  <c r="JH10" i="3"/>
  <c r="JN4"/>
  <c r="EK10"/>
  <c r="EK12" s="1"/>
  <c r="IG17" i="4"/>
  <c r="IT17"/>
  <c r="KS21" i="6"/>
  <c r="MO21"/>
  <c r="JM2" i="8"/>
  <c r="JY3" s="1"/>
  <c r="JK10" i="3"/>
  <c r="JK12" s="1"/>
  <c r="JB17" i="4"/>
  <c r="DT4" i="3"/>
  <c r="HN2" i="4"/>
  <c r="EE11" i="3"/>
  <c r="MH4"/>
  <c r="BV10" i="6"/>
  <c r="CD17" i="4"/>
  <c r="EZ10" i="6"/>
  <c r="MM10"/>
  <c r="JS15" i="8"/>
  <c r="DQ21" i="6"/>
  <c r="ME21"/>
  <c r="II4" i="3"/>
  <c r="GZ11"/>
  <c r="GN10"/>
  <c r="JZ2" i="4"/>
  <c r="KL8" s="1"/>
  <c r="IA2" i="8"/>
  <c r="JT10" i="3"/>
  <c r="IM4"/>
  <c r="LI11"/>
  <c r="AO12"/>
  <c r="GA10"/>
  <c r="EP17" i="4"/>
  <c r="GR17"/>
  <c r="HA17"/>
  <c r="LA16" i="8"/>
  <c r="KY16"/>
  <c r="HP17" i="4"/>
  <c r="GB10" i="3"/>
  <c r="GP11"/>
  <c r="ER17" i="4"/>
  <c r="AT2" i="8"/>
  <c r="LY10" i="3"/>
  <c r="LY12" s="1"/>
  <c r="KQ4"/>
  <c r="CG10"/>
  <c r="IF2" i="4"/>
  <c r="LL4" i="3"/>
  <c r="MJ2" i="8"/>
  <c r="MT17" i="4"/>
  <c r="LS4" i="3"/>
  <c r="LA17" i="4"/>
  <c r="MA21" i="6"/>
  <c r="CI4" i="3"/>
  <c r="DG4"/>
  <c r="KZ17" i="4"/>
  <c r="IO4" i="3"/>
  <c r="GY2" i="8"/>
  <c r="HK3" s="1"/>
  <c r="KJ17" i="4"/>
  <c r="FR10" i="6"/>
  <c r="EV10"/>
  <c r="JB16" i="8"/>
  <c r="MJ21" i="6"/>
  <c r="N17" i="4"/>
  <c r="U17"/>
  <c r="BF17"/>
  <c r="H17"/>
  <c r="AD17"/>
  <c r="IS11" i="3"/>
  <c r="HE4"/>
  <c r="LJ2" i="8"/>
  <c r="KH2" i="4"/>
  <c r="HW2"/>
  <c r="GS16"/>
  <c r="GU17" s="1"/>
  <c r="LV2"/>
  <c r="LM10" i="6"/>
  <c r="LC10"/>
  <c r="FW10"/>
  <c r="JU15" i="8"/>
  <c r="HE21" i="6"/>
  <c r="DQ11" i="3"/>
  <c r="JP10" i="6"/>
  <c r="LP4" i="3"/>
  <c r="MG10" i="6"/>
  <c r="MA10"/>
  <c r="GK10" i="3"/>
  <c r="GK12" s="1"/>
  <c r="HF2" i="4"/>
  <c r="LL16" i="8"/>
  <c r="FC21" i="6"/>
  <c r="HB10"/>
  <c r="HU4" i="3"/>
  <c r="AJ10" i="6"/>
  <c r="O10"/>
  <c r="AE10"/>
  <c r="GV2" i="4"/>
  <c r="MS4" i="3"/>
  <c r="KX11"/>
  <c r="FP2" i="4"/>
  <c r="MA11" i="3"/>
  <c r="KR4"/>
  <c r="LE9" i="8"/>
  <c r="LP10"/>
  <c r="IV10"/>
  <c r="IK9"/>
  <c r="HL9"/>
  <c r="HW10"/>
  <c r="IY9"/>
  <c r="JJ10"/>
  <c r="HX10"/>
  <c r="HM9"/>
  <c r="LX9"/>
  <c r="MI10"/>
  <c r="JT9"/>
  <c r="KE10"/>
  <c r="LD9"/>
  <c r="LO10"/>
  <c r="KE9"/>
  <c r="KP10"/>
  <c r="KH9"/>
  <c r="KS10"/>
  <c r="KA9"/>
  <c r="KL10"/>
  <c r="LO9"/>
  <c r="LZ10"/>
  <c r="JJ9"/>
  <c r="JU10"/>
  <c r="MJ9"/>
  <c r="MU10"/>
  <c r="IT10" i="3"/>
  <c r="IT11"/>
  <c r="IT4"/>
  <c r="IT2" i="4"/>
  <c r="IT2" i="8"/>
  <c r="AL4" i="3"/>
  <c r="AL11"/>
  <c r="AL10"/>
  <c r="JX16" i="8"/>
  <c r="JM15"/>
  <c r="KX16"/>
  <c r="KM15"/>
  <c r="KA2"/>
  <c r="KA2" i="4"/>
  <c r="KA4" i="3"/>
  <c r="KA11"/>
  <c r="KA10"/>
  <c r="KB15" i="8"/>
  <c r="KM16"/>
  <c r="KC16"/>
  <c r="JR15"/>
  <c r="LC15"/>
  <c r="LN16"/>
  <c r="LW16"/>
  <c r="LL15"/>
  <c r="DS17" i="4"/>
  <c r="BR17"/>
  <c r="FU10" i="3"/>
  <c r="MP11"/>
  <c r="MP12" s="1"/>
  <c r="EU10"/>
  <c r="EC17" i="4"/>
  <c r="EG21" i="6"/>
  <c r="HK21"/>
  <c r="GQ11" i="3"/>
  <c r="GN10" i="8"/>
  <c r="MO9"/>
  <c r="DN10" i="3"/>
  <c r="DA2" i="4"/>
  <c r="EB17"/>
  <c r="IZ10" i="6"/>
  <c r="KH10"/>
  <c r="EM10"/>
  <c r="HZ21"/>
  <c r="MJ17" i="4"/>
  <c r="JS17"/>
  <c r="IU4" i="3"/>
  <c r="JH17" i="4"/>
  <c r="FV10" i="6"/>
  <c r="JP16" i="8"/>
  <c r="EA21" i="6"/>
  <c r="MT4" i="3"/>
  <c r="JH11"/>
  <c r="JW17" i="4"/>
  <c r="EX2"/>
  <c r="JN2" i="8"/>
  <c r="MF17" i="4"/>
  <c r="MJ10" i="6"/>
  <c r="JD16" i="8"/>
  <c r="JM4" i="3"/>
  <c r="LP17" i="4"/>
  <c r="JK2" i="8"/>
  <c r="DT11" i="3"/>
  <c r="HN11"/>
  <c r="IR10" i="6"/>
  <c r="MH2" i="8"/>
  <c r="LW8" i="4"/>
  <c r="II2"/>
  <c r="GZ2"/>
  <c r="DK10" i="3"/>
  <c r="GN2" i="8"/>
  <c r="JZ11" i="3"/>
  <c r="IA2" i="4"/>
  <c r="FD17"/>
  <c r="AQ11" i="3"/>
  <c r="FF10"/>
  <c r="KF17" i="4"/>
  <c r="IM10" i="3"/>
  <c r="LI10"/>
  <c r="IY2" i="4"/>
  <c r="HK9"/>
  <c r="BW10" i="6"/>
  <c r="IX16" i="8"/>
  <c r="KT21" i="6"/>
  <c r="GB2" i="4"/>
  <c r="GP4" i="3"/>
  <c r="AT10"/>
  <c r="KQ10"/>
  <c r="IF2" i="8"/>
  <c r="CN17" i="4"/>
  <c r="LL2" i="8"/>
  <c r="FC10" i="3"/>
  <c r="DB17" i="4"/>
  <c r="BU17"/>
  <c r="MG17"/>
  <c r="FZ10" i="6"/>
  <c r="LC4" i="3"/>
  <c r="KT16" i="8"/>
  <c r="IT16"/>
  <c r="CI2" i="4"/>
  <c r="EL10" i="3"/>
  <c r="IO10"/>
  <c r="GI10"/>
  <c r="IJ10" i="6"/>
  <c r="HI17" i="4"/>
  <c r="GZ17"/>
  <c r="J17"/>
  <c r="I17"/>
  <c r="AP17"/>
  <c r="S17"/>
  <c r="FY10" i="3"/>
  <c r="IS2" i="8"/>
  <c r="KH11" i="3"/>
  <c r="HW2" i="8"/>
  <c r="LV2"/>
  <c r="KO16" i="4"/>
  <c r="KQ17" s="1"/>
  <c r="KF16" i="8"/>
  <c r="GL21" i="6"/>
  <c r="DQ4" i="3"/>
  <c r="IR10"/>
  <c r="FC10" i="6"/>
  <c r="FA4" i="3"/>
  <c r="GK2" i="4"/>
  <c r="FG10" i="3"/>
  <c r="LX2" i="8"/>
  <c r="EK21" i="6"/>
  <c r="EY21"/>
  <c r="IL4" i="3"/>
  <c r="HU10"/>
  <c r="T10" i="6"/>
  <c r="GV4" i="3"/>
  <c r="EN2" i="8"/>
  <c r="AS4" i="3"/>
  <c r="DZ4"/>
  <c r="KX4"/>
  <c r="GE2" i="4"/>
  <c r="AZ2"/>
  <c r="KY2"/>
  <c r="LK9" s="1"/>
  <c r="KY11" i="3"/>
  <c r="KY2" i="8"/>
  <c r="LK3" s="1"/>
  <c r="KY4" i="3"/>
  <c r="KY10"/>
  <c r="HD11"/>
  <c r="HD4"/>
  <c r="HD2" i="4"/>
  <c r="HD10" i="3"/>
  <c r="HD2" i="8"/>
  <c r="JW9"/>
  <c r="KH10"/>
  <c r="IQ9"/>
  <c r="JB10"/>
  <c r="LC9"/>
  <c r="LN10"/>
  <c r="JA9"/>
  <c r="JL10"/>
  <c r="LU9"/>
  <c r="MF10"/>
  <c r="HU9"/>
  <c r="IF10"/>
  <c r="IF9"/>
  <c r="IQ10"/>
  <c r="LA9"/>
  <c r="LL10"/>
  <c r="LN9"/>
  <c r="LY10"/>
  <c r="KS9"/>
  <c r="LD10"/>
  <c r="MH9"/>
  <c r="MS10"/>
  <c r="JF10"/>
  <c r="IU9"/>
  <c r="HS10"/>
  <c r="HH9"/>
  <c r="BT3"/>
  <c r="LU15"/>
  <c r="MF16"/>
  <c r="DX3"/>
  <c r="FK4" i="3"/>
  <c r="FK10"/>
  <c r="FK11"/>
  <c r="FK2" i="4"/>
  <c r="FK2" i="8"/>
  <c r="LT15"/>
  <c r="ME16"/>
  <c r="MB16"/>
  <c r="LQ15"/>
  <c r="CN4" i="3"/>
  <c r="CN2" i="4"/>
  <c r="CN2" i="8"/>
  <c r="CN11" i="3"/>
  <c r="CN10"/>
  <c r="LZ2" i="4"/>
  <c r="LZ2" i="8"/>
  <c r="LZ4" i="3"/>
  <c r="LZ11"/>
  <c r="LZ10"/>
  <c r="CZ2" i="4"/>
  <c r="CZ4" i="3"/>
  <c r="CZ11"/>
  <c r="CZ10"/>
  <c r="CZ2" i="8"/>
  <c r="AW11" i="3"/>
  <c r="HG17" i="4"/>
  <c r="GH10" i="6"/>
  <c r="IM10"/>
  <c r="CT21"/>
  <c r="GQ4" i="3"/>
  <c r="GR10" i="8"/>
  <c r="MQ9"/>
  <c r="LA10" i="3"/>
  <c r="LA12" s="1"/>
  <c r="GD11"/>
  <c r="CD10" i="6"/>
  <c r="EA17" i="4"/>
  <c r="JL17"/>
  <c r="CQ17"/>
  <c r="JA21" i="6"/>
  <c r="IU2" i="4"/>
  <c r="JK16" i="8"/>
  <c r="MK16"/>
  <c r="LL21" i="6"/>
  <c r="MB17" i="4"/>
  <c r="MT2"/>
  <c r="KU10" i="3"/>
  <c r="FS2" i="4"/>
  <c r="EX2" i="8"/>
  <c r="BD10" i="3"/>
  <c r="BD12" s="1"/>
  <c r="JN11"/>
  <c r="KL17" i="4"/>
  <c r="LF17"/>
  <c r="KF11" i="3"/>
  <c r="MU10" i="6"/>
  <c r="JA16" i="8"/>
  <c r="IS15"/>
  <c r="LL17" i="4"/>
  <c r="DT10" i="3"/>
  <c r="LD17" i="4"/>
  <c r="HN10" i="3"/>
  <c r="HK10" i="6"/>
  <c r="AP10" i="3"/>
  <c r="DD2" i="8"/>
  <c r="DD10" i="6"/>
  <c r="IY10"/>
  <c r="GP10"/>
  <c r="IQ10" i="3"/>
  <c r="IQ12" s="1"/>
  <c r="FW21" i="6"/>
  <c r="FN21"/>
  <c r="DA21"/>
  <c r="II11" i="3"/>
  <c r="GZ10"/>
  <c r="DK11"/>
  <c r="CU17" i="4"/>
  <c r="JZ10" i="3"/>
  <c r="AQ10"/>
  <c r="BW17" i="4"/>
  <c r="KX17"/>
  <c r="LI2" i="8"/>
  <c r="IY2"/>
  <c r="IP17" i="4"/>
  <c r="FM21" i="6"/>
  <c r="FR2" i="4"/>
  <c r="GB4" i="3"/>
  <c r="LR11"/>
  <c r="HC2" i="8"/>
  <c r="AN2"/>
  <c r="KQ11" i="3"/>
  <c r="IN17" i="4"/>
  <c r="IF10" i="3"/>
  <c r="LL10"/>
  <c r="KW10" i="6"/>
  <c r="LC10" i="3"/>
  <c r="JW10" i="6"/>
  <c r="MD10"/>
  <c r="ET17" i="4"/>
  <c r="IO2"/>
  <c r="GY10" i="3"/>
  <c r="GI11"/>
  <c r="LH16" i="8"/>
  <c r="IB21" i="6"/>
  <c r="FD10"/>
  <c r="K17" i="4"/>
  <c r="Z17"/>
  <c r="BE17"/>
  <c r="BA17"/>
  <c r="FY2" i="8"/>
  <c r="IS4" i="3"/>
  <c r="HE11"/>
  <c r="HE12" s="1"/>
  <c r="MD4"/>
  <c r="HI10"/>
  <c r="BN11"/>
  <c r="HP10" i="6"/>
  <c r="BI10" i="3"/>
  <c r="FI10" i="6"/>
  <c r="JV16" i="8"/>
  <c r="EQ21" i="6"/>
  <c r="IT21"/>
  <c r="IR11" i="3"/>
  <c r="LP2" i="8"/>
  <c r="HO2" i="4"/>
  <c r="EO2" i="8"/>
  <c r="FA3" s="1"/>
  <c r="BL11" i="3"/>
  <c r="GK2" i="8"/>
  <c r="GW3" s="1"/>
  <c r="LX4" i="3"/>
  <c r="IU16" i="8"/>
  <c r="FE21" i="6"/>
  <c r="ED21"/>
  <c r="IL2" i="8"/>
  <c r="HU2" i="4"/>
  <c r="HU8" s="1"/>
  <c r="K10" i="6"/>
  <c r="BH10"/>
  <c r="BK10"/>
  <c r="L10"/>
  <c r="BC10"/>
  <c r="GV11" i="3"/>
  <c r="EN2" i="4"/>
  <c r="DZ2" i="8"/>
  <c r="KX2"/>
  <c r="GE2"/>
  <c r="AZ2"/>
  <c r="KR11" i="3"/>
  <c r="LS16" i="8"/>
  <c r="KL9"/>
  <c r="KW10"/>
  <c r="CF3"/>
  <c r="KW9"/>
  <c r="LH10"/>
  <c r="JE9"/>
  <c r="JP10"/>
  <c r="KN9"/>
  <c r="KY10"/>
  <c r="KG9"/>
  <c r="KR10"/>
  <c r="GX9"/>
  <c r="HI10"/>
  <c r="MO10"/>
  <c r="MD9"/>
  <c r="MG9"/>
  <c r="MR10"/>
  <c r="MC9"/>
  <c r="MN10"/>
  <c r="IC9"/>
  <c r="IN10"/>
  <c r="JB9"/>
  <c r="JM10"/>
  <c r="LB9"/>
  <c r="LM10"/>
  <c r="JO10"/>
  <c r="JD9"/>
  <c r="LK15"/>
  <c r="LV16"/>
  <c r="KS2"/>
  <c r="KS11" i="3"/>
  <c r="KS2" i="4"/>
  <c r="KS4" i="3"/>
  <c r="KS10"/>
  <c r="DU11"/>
  <c r="DU4"/>
  <c r="DU2" i="4"/>
  <c r="DU10" i="3"/>
  <c r="DU2" i="8"/>
  <c r="BV10" i="3"/>
  <c r="BV2" i="4"/>
  <c r="BV11" i="3"/>
  <c r="BV2" i="8"/>
  <c r="BV4" i="3"/>
  <c r="MA16" i="8"/>
  <c r="LP15"/>
  <c r="HH3"/>
  <c r="KK21" i="6"/>
  <c r="JP10" i="3"/>
  <c r="IH17" i="4"/>
  <c r="GQ2" i="8"/>
  <c r="GP10"/>
  <c r="GW10"/>
  <c r="BT10" i="3"/>
  <c r="FX10" i="6"/>
  <c r="FQ10"/>
  <c r="JD10"/>
  <c r="IV2" i="4"/>
  <c r="GG11" i="3"/>
  <c r="LM2" i="4"/>
  <c r="DC10" i="6"/>
  <c r="KA15" i="8"/>
  <c r="KN2" i="4"/>
  <c r="BP17"/>
  <c r="IU11" i="3"/>
  <c r="IU12" s="1"/>
  <c r="EI2" i="4"/>
  <c r="IU21" i="6"/>
  <c r="HP21"/>
  <c r="MT2" i="8"/>
  <c r="FJ10" i="3"/>
  <c r="EW2" i="8"/>
  <c r="EF10" i="6"/>
  <c r="KU4" i="3"/>
  <c r="FS2" i="8"/>
  <c r="EX4" i="3"/>
  <c r="GV17" i="4"/>
  <c r="GO17"/>
  <c r="CA10" i="6"/>
  <c r="DT21"/>
  <c r="IF10"/>
  <c r="MU17" i="4"/>
  <c r="DT2"/>
  <c r="HN2" i="8"/>
  <c r="FO10" i="3"/>
  <c r="AP11"/>
  <c r="DD11"/>
  <c r="AR10"/>
  <c r="JE17" i="4"/>
  <c r="KA17"/>
  <c r="KS17"/>
  <c r="HY21" i="6"/>
  <c r="II10" i="3"/>
  <c r="GZ2" i="8"/>
  <c r="DK4" i="3"/>
  <c r="KB2" i="8"/>
  <c r="DM2"/>
  <c r="FT10" i="6"/>
  <c r="LI2" i="4"/>
  <c r="CY10" i="6"/>
  <c r="IY4" i="3"/>
  <c r="DJ2" i="8"/>
  <c r="CT10" i="6"/>
  <c r="FK17" i="4"/>
  <c r="JO10" i="6"/>
  <c r="KT17" i="4"/>
  <c r="IQ16" i="8"/>
  <c r="DC21" i="6"/>
  <c r="HJ21"/>
  <c r="FR2" i="8"/>
  <c r="GB11" i="3"/>
  <c r="IQ10" i="6"/>
  <c r="AN2" i="4"/>
  <c r="CH17"/>
  <c r="IF4" i="3"/>
  <c r="BB11"/>
  <c r="LL11"/>
  <c r="FU17" i="4"/>
  <c r="JY10" i="6"/>
  <c r="LC2" i="4"/>
  <c r="LO2" i="8"/>
  <c r="IX11" i="3"/>
  <c r="EN10" i="6"/>
  <c r="IO2" i="8"/>
  <c r="MB2" i="4"/>
  <c r="MN9" s="1"/>
  <c r="KM17"/>
  <c r="LE10" i="6"/>
  <c r="DY10"/>
  <c r="GC10"/>
  <c r="IH21"/>
  <c r="AA17" i="4"/>
  <c r="AB17"/>
  <c r="BB17"/>
  <c r="AY17"/>
  <c r="AV17"/>
  <c r="AN17"/>
  <c r="AQ17"/>
  <c r="BT10" i="6"/>
  <c r="MD2" i="8"/>
  <c r="MP3" s="1"/>
  <c r="BN2"/>
  <c r="BZ3" s="1"/>
  <c r="ID10" i="6"/>
  <c r="JK15" i="8"/>
  <c r="IY21" i="6"/>
  <c r="GV21"/>
  <c r="DO21"/>
  <c r="JJ2" i="8"/>
  <c r="JV3" s="1"/>
  <c r="IR2" i="4"/>
  <c r="IR9" s="1"/>
  <c r="LP10" i="3"/>
  <c r="HO4"/>
  <c r="EO11"/>
  <c r="FA2" i="4"/>
  <c r="BL2"/>
  <c r="FG11" i="3"/>
  <c r="HF2" i="8"/>
  <c r="LX2" i="4"/>
  <c r="IL2"/>
  <c r="HU2" i="8"/>
  <c r="AK10" i="6"/>
  <c r="Z10"/>
  <c r="AF10"/>
  <c r="EN11" i="3"/>
  <c r="AS2" i="4"/>
  <c r="KX2"/>
  <c r="KX9" s="1"/>
  <c r="KC4" i="3"/>
  <c r="DV2" i="4"/>
  <c r="KR10" i="3"/>
  <c r="JW16" i="8"/>
  <c r="KN16"/>
  <c r="JX10"/>
  <c r="JM9"/>
  <c r="KP9"/>
  <c r="LA10"/>
  <c r="KQ10"/>
  <c r="KF9"/>
  <c r="HP9"/>
  <c r="IA10"/>
  <c r="IL9"/>
  <c r="IW10"/>
  <c r="KX9"/>
  <c r="LI10"/>
  <c r="IH10"/>
  <c r="HW9"/>
  <c r="KZ10"/>
  <c r="KO9"/>
  <c r="IT9"/>
  <c r="JE10"/>
  <c r="JI9"/>
  <c r="JT10"/>
  <c r="GQ9"/>
  <c r="HB10"/>
  <c r="KM9"/>
  <c r="KX10"/>
  <c r="II9"/>
  <c r="IT10"/>
  <c r="IH9"/>
  <c r="IS10"/>
  <c r="LC10"/>
  <c r="KR9"/>
  <c r="KL3"/>
  <c r="CE2" i="4"/>
  <c r="CE10" i="3"/>
  <c r="CE4"/>
  <c r="CE11"/>
  <c r="CE2" i="8"/>
  <c r="GG3"/>
  <c r="LQ4" i="3"/>
  <c r="LQ10"/>
  <c r="LQ2" i="4"/>
  <c r="LQ11" i="3"/>
  <c r="LQ2" i="8"/>
  <c r="KM2" i="4"/>
  <c r="KM2" i="8"/>
  <c r="KM4" i="3"/>
  <c r="KM10"/>
  <c r="KM11"/>
  <c r="EP2" i="4"/>
  <c r="EP4" i="3"/>
  <c r="EP10"/>
  <c r="EP11"/>
  <c r="EP2" i="8"/>
  <c r="FT2"/>
  <c r="FT10" i="3"/>
  <c r="FT4"/>
  <c r="FT2" i="4"/>
  <c r="FT11" i="3"/>
  <c r="ED2" i="4"/>
  <c r="ED2" i="8"/>
  <c r="ED11" i="3"/>
  <c r="ED4"/>
  <c r="ED10"/>
  <c r="DW17" i="4"/>
  <c r="GC17"/>
  <c r="HY17"/>
  <c r="FE10" i="6"/>
  <c r="KP10"/>
  <c r="JJ17" i="4"/>
  <c r="HQ10" i="3"/>
  <c r="GT10" i="8"/>
  <c r="DO17" i="4"/>
  <c r="IF17"/>
  <c r="HX17"/>
  <c r="HF17"/>
  <c r="BV17"/>
  <c r="IV2" i="8"/>
  <c r="LK10" i="3"/>
  <c r="LK12" s="1"/>
  <c r="DN17" i="4"/>
  <c r="IE17"/>
  <c r="CZ21" i="6"/>
  <c r="JL10"/>
  <c r="KT10" i="3"/>
  <c r="IV17" i="4"/>
  <c r="CI17"/>
  <c r="GU10" i="3"/>
  <c r="KO10" i="6"/>
  <c r="FJ11" i="3"/>
  <c r="EW10"/>
  <c r="KU11"/>
  <c r="FS4"/>
  <c r="HZ17" i="4"/>
  <c r="DR17"/>
  <c r="KB17"/>
  <c r="KF10" i="6"/>
  <c r="FX11" i="3"/>
  <c r="EV17" i="4"/>
  <c r="FO2" i="8"/>
  <c r="EZ17" i="4"/>
  <c r="DD10" i="3"/>
  <c r="IG2" i="4"/>
  <c r="DK17"/>
  <c r="GY10" i="6"/>
  <c r="IW10"/>
  <c r="MO16" i="8"/>
  <c r="HH21" i="6"/>
  <c r="KV17" i="4"/>
  <c r="DK2"/>
  <c r="HW10" i="6"/>
  <c r="EY10"/>
  <c r="KB4" i="3"/>
  <c r="DM2" i="4"/>
  <c r="ID17"/>
  <c r="IY11" i="3"/>
  <c r="FV17" i="4"/>
  <c r="FM17"/>
  <c r="FR10" i="3"/>
  <c r="GB2" i="8"/>
  <c r="LR2"/>
  <c r="AN4" i="3"/>
  <c r="IU17" i="4"/>
  <c r="IF11" i="3"/>
  <c r="BB10"/>
  <c r="LL2" i="4"/>
  <c r="BY11" i="3"/>
  <c r="BY12" s="1"/>
  <c r="KG10" i="6"/>
  <c r="LC11" i="3"/>
  <c r="IT10" i="6"/>
  <c r="MQ8" i="4"/>
  <c r="IP16" i="8"/>
  <c r="GM21" i="6"/>
  <c r="FH21"/>
  <c r="LO2" i="4"/>
  <c r="IX4" i="3"/>
  <c r="EJ17" i="4"/>
  <c r="KK2"/>
  <c r="FL2" i="8"/>
  <c r="FX3" s="1"/>
  <c r="MB2"/>
  <c r="MN3" s="1"/>
  <c r="IM16"/>
  <c r="LR21" i="6"/>
  <c r="JB21"/>
  <c r="DP4" i="3"/>
  <c r="AT17" i="4"/>
  <c r="AS17"/>
  <c r="P17"/>
  <c r="FY4" i="3"/>
  <c r="IS2" i="4"/>
  <c r="GH2" i="8"/>
  <c r="GT3" s="1"/>
  <c r="MD2" i="4"/>
  <c r="MP8" s="1"/>
  <c r="AY4" i="3"/>
  <c r="HI4"/>
  <c r="BN2" i="4"/>
  <c r="JE10" i="6"/>
  <c r="IF16" i="8"/>
  <c r="HB21" i="6"/>
  <c r="JJ4" i="3"/>
  <c r="IR4"/>
  <c r="HO10"/>
  <c r="HO12" s="1"/>
  <c r="BL4"/>
  <c r="DN10" i="6"/>
  <c r="MT10"/>
  <c r="IR21"/>
  <c r="LA21"/>
  <c r="AV4" i="3"/>
  <c r="AS10" i="6"/>
  <c r="AC10"/>
  <c r="AB10"/>
  <c r="AX10"/>
  <c r="G10"/>
  <c r="EN4" i="3"/>
  <c r="AS2" i="8"/>
  <c r="BE3" s="1"/>
  <c r="KO2" i="4"/>
  <c r="KC2" i="8"/>
  <c r="KO3" s="1"/>
  <c r="DV2"/>
  <c r="MQ11" i="3"/>
  <c r="IJ16" i="8"/>
  <c r="HI9"/>
  <c r="HT10"/>
  <c r="IN9"/>
  <c r="IY10"/>
  <c r="EG11" i="3"/>
  <c r="EG2" i="8"/>
  <c r="EG10" i="3"/>
  <c r="EG4"/>
  <c r="EG2" i="4"/>
  <c r="KV9" i="8"/>
  <c r="LG10"/>
  <c r="KI10"/>
  <c r="JX9"/>
  <c r="KC10"/>
  <c r="JR9"/>
  <c r="KQ9"/>
  <c r="LB10"/>
  <c r="LR9"/>
  <c r="MC10"/>
  <c r="HQ10"/>
  <c r="HF9"/>
  <c r="JZ9"/>
  <c r="KK10"/>
  <c r="HN9"/>
  <c r="HY10"/>
  <c r="LG9"/>
  <c r="LR10"/>
  <c r="GR9"/>
  <c r="HC10"/>
  <c r="IB9"/>
  <c r="IM10"/>
  <c r="JV9"/>
  <c r="KG10"/>
  <c r="IO9"/>
  <c r="IZ10"/>
  <c r="BX3"/>
  <c r="IL15"/>
  <c r="IW16"/>
  <c r="CB2"/>
  <c r="CB4" i="3"/>
  <c r="CB11"/>
  <c r="CB2" i="4"/>
  <c r="CB10" i="3"/>
  <c r="KG3" i="8"/>
  <c r="FD3"/>
  <c r="DI4" i="3"/>
  <c r="DI11"/>
  <c r="DI2" i="4"/>
  <c r="DI10" i="3"/>
  <c r="DI2" i="8"/>
  <c r="LH2"/>
  <c r="LH11" i="3"/>
  <c r="LH2" i="4"/>
  <c r="LH4" i="3"/>
  <c r="LH10"/>
  <c r="EA2" i="4"/>
  <c r="EA4" i="3"/>
  <c r="EA2" i="8"/>
  <c r="EA11" i="3"/>
  <c r="EA10"/>
  <c r="JF4"/>
  <c r="JF10"/>
  <c r="JF2" i="4"/>
  <c r="JF2" i="8"/>
  <c r="JF11" i="3"/>
  <c r="FW2" i="8"/>
  <c r="GI3" s="1"/>
  <c r="FW4" i="3"/>
  <c r="FW2" i="4"/>
  <c r="FW10" i="3"/>
  <c r="FW11"/>
  <c r="HJ11"/>
  <c r="HJ2" i="8"/>
  <c r="HJ2" i="4"/>
  <c r="HJ4" i="3"/>
  <c r="HJ10"/>
  <c r="JP11"/>
  <c r="JP4"/>
  <c r="FH17" i="4"/>
  <c r="GL10" i="6"/>
  <c r="HQ11" i="3"/>
  <c r="MU9" i="8"/>
  <c r="BT11" i="3"/>
  <c r="JT10" i="6"/>
  <c r="LF11" i="3"/>
  <c r="IV10"/>
  <c r="LM4"/>
  <c r="CP17" i="4"/>
  <c r="DZ17"/>
  <c r="LZ17"/>
  <c r="KN4" i="3"/>
  <c r="KT2" i="8"/>
  <c r="LF3" s="1"/>
  <c r="CA17" i="4"/>
  <c r="GU11" i="3"/>
  <c r="KG17" i="4"/>
  <c r="EI10" i="3"/>
  <c r="EI12" s="1"/>
  <c r="JE21" i="6"/>
  <c r="FM10"/>
  <c r="EW4" i="3"/>
  <c r="KU2" i="8"/>
  <c r="FS11" i="3"/>
  <c r="EX11"/>
  <c r="MF11"/>
  <c r="MF12" s="1"/>
  <c r="BG12"/>
  <c r="KC10" i="6"/>
  <c r="GM10"/>
  <c r="DZ21"/>
  <c r="IK17" i="4"/>
  <c r="FX4" i="3"/>
  <c r="FO11"/>
  <c r="HX10" i="6"/>
  <c r="DD2" i="4"/>
  <c r="IG4" i="3"/>
  <c r="CA2" i="4"/>
  <c r="KC17"/>
  <c r="KO21" i="6"/>
  <c r="DJ10"/>
  <c r="DK2" i="8"/>
  <c r="CJ17" i="4"/>
  <c r="DH4" i="3"/>
  <c r="KB2" i="4"/>
  <c r="DM10" i="3"/>
  <c r="DX10" i="6"/>
  <c r="DT17" i="4"/>
  <c r="JW2" i="8"/>
  <c r="DJ4" i="3"/>
  <c r="IH10" i="6"/>
  <c r="HC10"/>
  <c r="MM21"/>
  <c r="FR4" i="3"/>
  <c r="GE17" i="4"/>
  <c r="KA10" i="6"/>
  <c r="LR10" i="3"/>
  <c r="HC4"/>
  <c r="AN11"/>
  <c r="BB4"/>
  <c r="MK17" i="4"/>
  <c r="HM10" i="6"/>
  <c r="MI10"/>
  <c r="BT17" i="4"/>
  <c r="LC2" i="8"/>
  <c r="MQ9" i="4"/>
  <c r="GF21" i="6"/>
  <c r="LO10" i="3"/>
  <c r="IX2" i="4"/>
  <c r="JE10" i="3"/>
  <c r="KK10"/>
  <c r="BC2" i="8"/>
  <c r="DF11" i="3"/>
  <c r="DF12" s="1"/>
  <c r="FL4"/>
  <c r="MM4"/>
  <c r="DV17" i="4"/>
  <c r="FH11" i="3"/>
  <c r="FH12" s="1"/>
  <c r="IA10" i="6"/>
  <c r="IC10"/>
  <c r="HZ10"/>
  <c r="DP2" i="8"/>
  <c r="EB3" s="1"/>
  <c r="AC17" i="4"/>
  <c r="Y17"/>
  <c r="T17"/>
  <c r="BL17"/>
  <c r="AR17"/>
  <c r="CO4" i="3"/>
  <c r="GH4"/>
  <c r="CQ10" i="6"/>
  <c r="MD10" i="3"/>
  <c r="AY10"/>
  <c r="HI2" i="8"/>
  <c r="MK4" i="3"/>
  <c r="BN10"/>
  <c r="LD2" i="8"/>
  <c r="KQ10" i="6"/>
  <c r="IL10"/>
  <c r="JV21"/>
  <c r="CP2" i="4"/>
  <c r="JJ2"/>
  <c r="IR2" i="8"/>
  <c r="HO2"/>
  <c r="EO4" i="3"/>
  <c r="BL10"/>
  <c r="CC2" i="8"/>
  <c r="LX10" i="3"/>
  <c r="LX12" s="1"/>
  <c r="HE10" i="6"/>
  <c r="JJ10"/>
  <c r="LK16" i="8"/>
  <c r="IL11" i="3"/>
  <c r="AV10"/>
  <c r="BF10" i="6"/>
  <c r="N10"/>
  <c r="H10"/>
  <c r="EN10" i="3"/>
  <c r="DZ10"/>
  <c r="KO4"/>
  <c r="FM2" i="8"/>
  <c r="DV11" i="3"/>
  <c r="MQ10"/>
  <c r="BP2" i="4"/>
  <c r="BP4" i="3"/>
  <c r="BP11"/>
  <c r="BP10"/>
  <c r="BP2" i="8"/>
  <c r="LT2" i="4"/>
  <c r="LT10" i="3"/>
  <c r="LT2" i="8"/>
  <c r="MF3" s="1"/>
  <c r="LT4" i="3"/>
  <c r="LT11"/>
  <c r="IR9" i="8"/>
  <c r="JC10"/>
  <c r="GT9"/>
  <c r="HE10"/>
  <c r="HO9"/>
  <c r="HZ10"/>
  <c r="HB9"/>
  <c r="HM10"/>
  <c r="HC9"/>
  <c r="HN10"/>
  <c r="LF9"/>
  <c r="LQ10"/>
  <c r="JS9"/>
  <c r="KD10"/>
  <c r="JN9"/>
  <c r="JY10"/>
  <c r="HY9"/>
  <c r="IJ10"/>
  <c r="IV9"/>
  <c r="JG10"/>
  <c r="MB9"/>
  <c r="MM10"/>
  <c r="GM9"/>
  <c r="GX10"/>
  <c r="KC9"/>
  <c r="KN10"/>
  <c r="JE16"/>
  <c r="IT15"/>
  <c r="CH10" i="3"/>
  <c r="CH11"/>
  <c r="CH4"/>
  <c r="CH2" i="4"/>
  <c r="CH2" i="8"/>
  <c r="KS15"/>
  <c r="LD16"/>
  <c r="GU3"/>
  <c r="MB15"/>
  <c r="MM16"/>
  <c r="EL17" i="4"/>
  <c r="KI10" i="3"/>
  <c r="JP2" i="4"/>
  <c r="HX12" i="3"/>
  <c r="BM10" i="6"/>
  <c r="FI17" i="4"/>
  <c r="HV21" i="6"/>
  <c r="HQ2" i="8"/>
  <c r="ML9"/>
  <c r="MO10" i="6"/>
  <c r="IR17" i="4"/>
  <c r="FY10" i="6"/>
  <c r="CV10"/>
  <c r="BH11" i="3"/>
  <c r="BH12" s="1"/>
  <c r="LM11"/>
  <c r="HN10" i="6"/>
  <c r="ES10"/>
  <c r="IA21"/>
  <c r="LT21"/>
  <c r="DS21"/>
  <c r="KN11" i="3"/>
  <c r="GT11"/>
  <c r="GT12" s="1"/>
  <c r="CQ10"/>
  <c r="IG10" i="6"/>
  <c r="EI2" i="8"/>
  <c r="EU3" s="1"/>
  <c r="KR16"/>
  <c r="LS21" i="6"/>
  <c r="HX21"/>
  <c r="EW2" i="4"/>
  <c r="KU2"/>
  <c r="CM10" i="3"/>
  <c r="FG17" i="4"/>
  <c r="CG10" i="6"/>
  <c r="EH4" i="3"/>
  <c r="FX2" i="4"/>
  <c r="JS11" i="3"/>
  <c r="FO4"/>
  <c r="HR2" i="4"/>
  <c r="KZ10" i="3"/>
  <c r="DD4"/>
  <c r="IG2" i="8"/>
  <c r="CA4" i="3"/>
  <c r="IP10" i="6"/>
  <c r="DR10"/>
  <c r="HN17" i="4"/>
  <c r="HG10" i="6"/>
  <c r="LH21"/>
  <c r="JH21"/>
  <c r="BU2" i="8"/>
  <c r="CG3" s="1"/>
  <c r="DH2" i="4"/>
  <c r="KB10" i="3"/>
  <c r="DM4"/>
  <c r="JW4"/>
  <c r="DJ2" i="4"/>
  <c r="MC10" i="6"/>
  <c r="HT2" i="4"/>
  <c r="FZ17"/>
  <c r="GL17"/>
  <c r="DH21" i="6"/>
  <c r="FB21"/>
  <c r="MN21"/>
  <c r="FR11" i="3"/>
  <c r="BS10" i="6"/>
  <c r="LR4" i="3"/>
  <c r="AN10"/>
  <c r="LR10" i="6"/>
  <c r="LS17" i="4"/>
  <c r="LL10" i="6"/>
  <c r="DE2" i="4"/>
  <c r="BB2"/>
  <c r="DW10" i="6"/>
  <c r="ER10"/>
  <c r="FP10"/>
  <c r="DI17" i="4"/>
  <c r="KO16" i="8"/>
  <c r="IZ21" i="6"/>
  <c r="LO11" i="3"/>
  <c r="IX2" i="8"/>
  <c r="JE11" i="3"/>
  <c r="KK11"/>
  <c r="BC2" i="4"/>
  <c r="LH17"/>
  <c r="FL2"/>
  <c r="MB4" i="3"/>
  <c r="FH10" i="6"/>
  <c r="CL21"/>
  <c r="AJ17" i="4"/>
  <c r="BI17"/>
  <c r="BJ17"/>
  <c r="AW17"/>
  <c r="CO10" i="3"/>
  <c r="MD11"/>
  <c r="AY11"/>
  <c r="BN4"/>
  <c r="LD2" i="4"/>
  <c r="BO10" i="6"/>
  <c r="JJ10" i="3"/>
  <c r="CC10"/>
  <c r="FB10" i="6"/>
  <c r="AV2" i="8"/>
  <c r="BH3" s="1"/>
  <c r="CL4" i="3"/>
  <c r="AZ10" i="6"/>
  <c r="BG10"/>
  <c r="I10"/>
  <c r="BD10"/>
  <c r="IJ4" i="3"/>
  <c r="KW2" i="8"/>
  <c r="KO10" i="3"/>
  <c r="KO12" s="1"/>
  <c r="DV4"/>
  <c r="JG4"/>
  <c r="MG16" i="8"/>
  <c r="JP9"/>
  <c r="KA10"/>
  <c r="JN10"/>
  <c r="JC9"/>
  <c r="KD9"/>
  <c r="KO10"/>
  <c r="JG9"/>
  <c r="JR10"/>
  <c r="JK9"/>
  <c r="JV10"/>
  <c r="KT9"/>
  <c r="LE10"/>
  <c r="GZ9"/>
  <c r="HK10"/>
  <c r="GS9"/>
  <c r="HD10"/>
  <c r="LQ9"/>
  <c r="MB10"/>
  <c r="HE9"/>
  <c r="HP10"/>
  <c r="LQ16"/>
  <c r="LF15"/>
  <c r="DO2"/>
  <c r="DO4" i="3"/>
  <c r="DO2" i="4"/>
  <c r="DO11" i="3"/>
  <c r="DO10"/>
  <c r="GL10"/>
  <c r="GL2" i="4"/>
  <c r="GL11" i="3"/>
  <c r="GL2" i="8"/>
  <c r="GL4" i="3"/>
  <c r="HA4"/>
  <c r="HA2" i="8"/>
  <c r="HA2" i="4"/>
  <c r="HM9" s="1"/>
  <c r="HA10" i="3"/>
  <c r="HA11"/>
  <c r="KW16" i="8"/>
  <c r="KL15"/>
  <c r="IN4" i="3"/>
  <c r="IN10"/>
  <c r="IN2" i="4"/>
  <c r="IN11" i="3"/>
  <c r="IN2" i="8"/>
  <c r="BM4" i="3"/>
  <c r="BM10"/>
  <c r="BM2" i="4"/>
  <c r="BM11" i="3"/>
  <c r="BM2" i="8"/>
  <c r="MP16"/>
  <c r="ME15"/>
  <c r="ML10" i="3"/>
  <c r="ML11"/>
  <c r="ML4"/>
  <c r="ML2" i="4"/>
  <c r="ML2" i="8"/>
  <c r="CT2" i="4"/>
  <c r="CT2" i="8"/>
  <c r="CT4" i="3"/>
  <c r="CT10"/>
  <c r="CT11"/>
  <c r="KD4"/>
  <c r="KD10"/>
  <c r="KD2" i="4"/>
  <c r="KD11" i="3"/>
  <c r="KD2" i="8"/>
  <c r="JC10" i="3"/>
  <c r="JC2" i="8"/>
  <c r="JC11" i="3"/>
  <c r="JC2" i="4"/>
  <c r="JC4" i="3"/>
  <c r="ES4"/>
  <c r="ES10"/>
  <c r="ES2" i="4"/>
  <c r="ES2" i="8"/>
  <c r="FE3" s="1"/>
  <c r="ES11" i="3"/>
  <c r="CE17" i="4"/>
  <c r="GO10" i="6"/>
  <c r="DJ17" i="4"/>
  <c r="HQ4" i="3"/>
  <c r="GQ10" i="8"/>
  <c r="MM9"/>
  <c r="GO10"/>
  <c r="GV10"/>
  <c r="BX12" i="3"/>
  <c r="DE17" i="4"/>
  <c r="EP10" i="6"/>
  <c r="LV10"/>
  <c r="IN10"/>
  <c r="FF21"/>
  <c r="IJ21"/>
  <c r="LF10" i="3"/>
  <c r="JR17" i="4"/>
  <c r="IV4" i="3"/>
  <c r="GG10"/>
  <c r="GG12" s="1"/>
  <c r="LM2" i="8"/>
  <c r="MR11" i="3"/>
  <c r="MR12" s="1"/>
  <c r="KY10" i="6"/>
  <c r="LA10"/>
  <c r="KT4" i="3"/>
  <c r="FY17" i="4"/>
  <c r="MO3" i="8"/>
  <c r="IX17" i="4"/>
  <c r="HD10" i="6"/>
  <c r="EI4" i="3"/>
  <c r="BZ10" i="6"/>
  <c r="JY15" i="8"/>
  <c r="KS10" i="6"/>
  <c r="EW11" i="3"/>
  <c r="CM11"/>
  <c r="LU10" i="6"/>
  <c r="KM21"/>
  <c r="EH2" i="8"/>
  <c r="ET3" s="1"/>
  <c r="IQ17" i="4"/>
  <c r="JS2" i="8"/>
  <c r="FO2" i="4"/>
  <c r="HR2" i="8"/>
  <c r="KZ4" i="3"/>
  <c r="IG11"/>
  <c r="IG12" s="1"/>
  <c r="CA2" i="8"/>
  <c r="IK10" i="6"/>
  <c r="KG8" i="4"/>
  <c r="IX15" i="8"/>
  <c r="KQ21" i="6"/>
  <c r="FI4" i="3"/>
  <c r="KB11"/>
  <c r="DM11"/>
  <c r="JW10"/>
  <c r="JW12" s="1"/>
  <c r="DJ10"/>
  <c r="DJ12" s="1"/>
  <c r="CH10" i="6"/>
  <c r="EH10"/>
  <c r="DM17" i="4"/>
  <c r="MI15" i="8"/>
  <c r="BK4" i="3"/>
  <c r="HL17" i="4"/>
  <c r="CR17"/>
  <c r="LV17"/>
  <c r="JA17"/>
  <c r="ML16" i="8"/>
  <c r="KD15"/>
  <c r="KV21" i="6"/>
  <c r="IX10" i="3"/>
  <c r="KK4"/>
  <c r="FL11"/>
  <c r="MM10"/>
  <c r="BQ2" i="8"/>
  <c r="FB17" i="4"/>
  <c r="CV10" i="3"/>
  <c r="DG21" i="6"/>
  <c r="DP11" i="3"/>
  <c r="AF17" i="4"/>
  <c r="L17"/>
  <c r="CO2" i="8"/>
  <c r="DW4" i="3"/>
  <c r="HB2" i="4"/>
  <c r="GH2"/>
  <c r="EF4" i="3"/>
  <c r="AY2" i="4"/>
  <c r="MK2" i="8"/>
  <c r="CP2"/>
  <c r="II16"/>
  <c r="LU11" i="3"/>
  <c r="GS10" i="6"/>
  <c r="EC2" i="4"/>
  <c r="CC2"/>
  <c r="KE2" i="8"/>
  <c r="LK10" i="6"/>
  <c r="EC10"/>
  <c r="MH10"/>
  <c r="MS10"/>
  <c r="DG10"/>
  <c r="LZ21"/>
  <c r="AV11" i="3"/>
  <c r="CL11"/>
  <c r="CL12" s="1"/>
  <c r="AH10" i="6"/>
  <c r="BL10"/>
  <c r="AQ10"/>
  <c r="BE10"/>
  <c r="Q10"/>
  <c r="Y10"/>
  <c r="AM10"/>
  <c r="IJ2" i="8"/>
  <c r="KW4" i="3"/>
  <c r="KC2" i="4"/>
  <c r="FM2"/>
  <c r="JG2" i="8"/>
  <c r="JH10"/>
  <c r="IW9"/>
  <c r="JF15"/>
  <c r="JQ16"/>
  <c r="DC2" i="4"/>
  <c r="DC10" i="3"/>
  <c r="DC11"/>
  <c r="DC2" i="8"/>
  <c r="DC4" i="3"/>
  <c r="LN2" i="8"/>
  <c r="LN2" i="4"/>
  <c r="LN4" i="3"/>
  <c r="LN11"/>
  <c r="LN10"/>
  <c r="FZ10"/>
  <c r="FZ11"/>
  <c r="FZ4"/>
  <c r="FZ2" i="4"/>
  <c r="FZ2" i="8"/>
  <c r="MD10"/>
  <c r="LS9"/>
  <c r="HO10"/>
  <c r="HD9"/>
  <c r="MH10"/>
  <c r="LW9"/>
  <c r="HX9"/>
  <c r="II10"/>
  <c r="IZ9"/>
  <c r="JK10"/>
  <c r="MP10"/>
  <c r="ME9"/>
  <c r="IE9"/>
  <c r="IP10"/>
  <c r="MK10"/>
  <c r="LZ9"/>
  <c r="GV9"/>
  <c r="HG10"/>
  <c r="HZ9"/>
  <c r="IK10"/>
  <c r="JU9"/>
  <c r="KF10"/>
  <c r="MF9"/>
  <c r="MQ10"/>
  <c r="HR9"/>
  <c r="IC10"/>
  <c r="GW9"/>
  <c r="HH10"/>
  <c r="GP9"/>
  <c r="HA10"/>
  <c r="KV15"/>
  <c r="LG16"/>
  <c r="LE11" i="3"/>
  <c r="LE4"/>
  <c r="LE2" i="4"/>
  <c r="LE10" i="3"/>
  <c r="LE2" i="8"/>
  <c r="JO15"/>
  <c r="JZ16"/>
  <c r="IE4" i="3"/>
  <c r="IE11"/>
  <c r="IE10"/>
  <c r="IE2" i="4"/>
  <c r="IQ8" s="1"/>
  <c r="IE2" i="8"/>
  <c r="GR10" i="3"/>
  <c r="GR11"/>
  <c r="GR2" i="4"/>
  <c r="GR9" s="1"/>
  <c r="GR4" i="3"/>
  <c r="GR2" i="8"/>
  <c r="MI16"/>
  <c r="LX15"/>
  <c r="BG3"/>
  <c r="EY4" i="3"/>
  <c r="EY2" i="4"/>
  <c r="EY10" i="3"/>
  <c r="EY11"/>
  <c r="EY2" i="8"/>
  <c r="HS2" i="4"/>
  <c r="HS11" i="3"/>
  <c r="HS2" i="8"/>
  <c r="HS4" i="3"/>
  <c r="HS10"/>
  <c r="LY16" i="8"/>
  <c r="LN15"/>
  <c r="JJ15"/>
  <c r="JU16"/>
  <c r="CW2"/>
  <c r="CW11" i="3"/>
  <c r="CW4"/>
  <c r="CW2" i="4"/>
  <c r="CW10" i="3"/>
  <c r="BA2" i="8"/>
  <c r="BA11" i="3"/>
  <c r="BA4"/>
  <c r="BA2" i="4"/>
  <c r="BA10" i="3"/>
  <c r="LG15" i="8"/>
  <c r="LR16"/>
  <c r="HG2" i="4"/>
  <c r="HG11" i="3"/>
  <c r="HG2" i="8"/>
  <c r="HG4" i="3"/>
  <c r="HG10"/>
  <c r="FI21" i="6"/>
  <c r="JX17" i="4"/>
  <c r="HQ2"/>
  <c r="EG17"/>
  <c r="GM2"/>
  <c r="AW4" i="3"/>
  <c r="IY16" i="8"/>
  <c r="KT2" i="4"/>
  <c r="BO2"/>
  <c r="FR17"/>
  <c r="LY17"/>
  <c r="LW10" i="6"/>
  <c r="IK16" i="8"/>
  <c r="JC16"/>
  <c r="ED17" i="4"/>
  <c r="GF10" i="6"/>
  <c r="CM2" i="8"/>
  <c r="CY3" s="1"/>
  <c r="FD10" i="3"/>
  <c r="HU21" i="6"/>
  <c r="EH21"/>
  <c r="EH2" i="4"/>
  <c r="FC17"/>
  <c r="JS4" i="3"/>
  <c r="KZ2" i="4"/>
  <c r="KZ8" s="1"/>
  <c r="JM10" i="6"/>
  <c r="IX10"/>
  <c r="LU16" i="8"/>
  <c r="JU21" i="6"/>
  <c r="FI2" i="4"/>
  <c r="BU4" i="3"/>
  <c r="DH2" i="8"/>
  <c r="HK17" i="4"/>
  <c r="JT2"/>
  <c r="JW2"/>
  <c r="GA2" i="8"/>
  <c r="JA10" i="6"/>
  <c r="HT10" i="3"/>
  <c r="HS10" i="6"/>
  <c r="GK17" i="4"/>
  <c r="KI16" i="8"/>
  <c r="MT16"/>
  <c r="LF16"/>
  <c r="BK2" i="4"/>
  <c r="IC2"/>
  <c r="GB17"/>
  <c r="DB10" i="6"/>
  <c r="DE4" i="3"/>
  <c r="EN17" i="4"/>
  <c r="MJ2"/>
  <c r="EK10" i="6"/>
  <c r="GK10"/>
  <c r="HT10"/>
  <c r="DG2" i="8"/>
  <c r="BC4" i="3"/>
  <c r="ID2" i="8"/>
  <c r="IP3" s="1"/>
  <c r="FL10" i="3"/>
  <c r="MM2" i="4"/>
  <c r="BQ11" i="3"/>
  <c r="IO17" i="4"/>
  <c r="CV4" i="3"/>
  <c r="CL10" i="6"/>
  <c r="DP10" i="3"/>
  <c r="V17" i="4"/>
  <c r="CO11" i="3"/>
  <c r="HB10"/>
  <c r="AY2" i="8"/>
  <c r="GJ2" i="4"/>
  <c r="LD4" i="3"/>
  <c r="DP10" i="6"/>
  <c r="MI21"/>
  <c r="JF21"/>
  <c r="BF10" i="3"/>
  <c r="BF12" s="1"/>
  <c r="LG4"/>
  <c r="LU10"/>
  <c r="HL2" i="4"/>
  <c r="FK10" i="6"/>
  <c r="EC4" i="3"/>
  <c r="CC4"/>
  <c r="DB4"/>
  <c r="KE10"/>
  <c r="MS16" i="8"/>
  <c r="AV2" i="4"/>
  <c r="AP10" i="6"/>
  <c r="X10"/>
  <c r="IJ2" i="4"/>
  <c r="GS2" i="8"/>
  <c r="FM4" i="3"/>
  <c r="MQ3" i="8"/>
  <c r="JG2" i="4"/>
  <c r="JS9" s="1"/>
  <c r="JO16" i="8"/>
  <c r="IJ9"/>
  <c r="IU10"/>
  <c r="KV10" i="3"/>
  <c r="KV2" i="8"/>
  <c r="KV11" i="3"/>
  <c r="KV2" i="4"/>
  <c r="KV4" i="3"/>
  <c r="HP10"/>
  <c r="HP4"/>
  <c r="HP2" i="4"/>
  <c r="IB9" s="1"/>
  <c r="HP11" i="3"/>
  <c r="HP2" i="8"/>
  <c r="CK2"/>
  <c r="CK2" i="4"/>
  <c r="CK11" i="3"/>
  <c r="CK4"/>
  <c r="CK10"/>
  <c r="MG3" i="8"/>
  <c r="EV2" i="4"/>
  <c r="EV4" i="3"/>
  <c r="EV2" i="8"/>
  <c r="EV10" i="3"/>
  <c r="EV11"/>
  <c r="JO4"/>
  <c r="JO11"/>
  <c r="JO2" i="8"/>
  <c r="JO2" i="4"/>
  <c r="JO10" i="3"/>
  <c r="HT9" i="8"/>
  <c r="IE10"/>
  <c r="IP9"/>
  <c r="JA10"/>
  <c r="JL9"/>
  <c r="JW10"/>
  <c r="LH9"/>
  <c r="LS10"/>
  <c r="HJ9"/>
  <c r="HU10"/>
  <c r="KY9"/>
  <c r="LJ10"/>
  <c r="ID10"/>
  <c r="HS9"/>
  <c r="LL9"/>
  <c r="LW10"/>
  <c r="IA9"/>
  <c r="IL10"/>
  <c r="GO9"/>
  <c r="GZ10"/>
  <c r="IG9"/>
  <c r="IR10"/>
  <c r="KJ10"/>
  <c r="JY9"/>
  <c r="IS9"/>
  <c r="JD10"/>
  <c r="LV9"/>
  <c r="MG10"/>
  <c r="IV15"/>
  <c r="JG16"/>
  <c r="MI4" i="3"/>
  <c r="MI2" i="4"/>
  <c r="MI10" i="3"/>
  <c r="MI11"/>
  <c r="MI2" i="8"/>
  <c r="KU16"/>
  <c r="KJ15"/>
  <c r="FN4" i="3"/>
  <c r="FN11"/>
  <c r="FN10"/>
  <c r="FN2" i="8"/>
  <c r="FN2" i="4"/>
  <c r="IY15" i="8"/>
  <c r="JJ16"/>
  <c r="LX16"/>
  <c r="LM15"/>
  <c r="FB3"/>
  <c r="JL16"/>
  <c r="JA15"/>
  <c r="KJ2" i="4"/>
  <c r="KJ4" i="3"/>
  <c r="KJ10"/>
  <c r="KJ11"/>
  <c r="KJ2" i="8"/>
  <c r="GX10" i="3"/>
  <c r="GX4"/>
  <c r="GX11"/>
  <c r="GX2" i="4"/>
  <c r="GX2" i="8"/>
  <c r="JF10" i="6"/>
  <c r="EI17" i="4"/>
  <c r="BY17"/>
  <c r="DA11" i="3"/>
  <c r="KI10" i="6"/>
  <c r="HQ21"/>
  <c r="GM10" i="3"/>
  <c r="FW17" i="4"/>
  <c r="CJ4" i="3"/>
  <c r="JV17" i="4"/>
  <c r="DZ10" i="6"/>
  <c r="DS10"/>
  <c r="HD17" i="4"/>
  <c r="BO2" i="8"/>
  <c r="JO21" i="6"/>
  <c r="KH17" i="4"/>
  <c r="CM4" i="3"/>
  <c r="IS10" i="6"/>
  <c r="LR17" i="4"/>
  <c r="JR10" i="6"/>
  <c r="JM2" i="4"/>
  <c r="JY8" s="1"/>
  <c r="EH10" i="3"/>
  <c r="DA10" i="6"/>
  <c r="KZ2" i="8"/>
  <c r="EE4" i="3"/>
  <c r="GU10" i="6"/>
  <c r="HI10"/>
  <c r="LB16" i="8"/>
  <c r="LQ10" i="6"/>
  <c r="FI10" i="3"/>
  <c r="GN11"/>
  <c r="DH10"/>
  <c r="ET4"/>
  <c r="JT4"/>
  <c r="IM2" i="8"/>
  <c r="JQ2" i="4"/>
  <c r="GA2"/>
  <c r="HT11" i="3"/>
  <c r="KN10" i="6"/>
  <c r="MG15" i="8"/>
  <c r="BK11" i="3"/>
  <c r="BK12" s="1"/>
  <c r="GP10"/>
  <c r="IC11"/>
  <c r="IC12" s="1"/>
  <c r="CG11"/>
  <c r="MJ11"/>
  <c r="LE17" i="4"/>
  <c r="LS2" i="8"/>
  <c r="IN16"/>
  <c r="IV16"/>
  <c r="GD10" i="6"/>
  <c r="DG2" i="4"/>
  <c r="DC17"/>
  <c r="ID11" i="3"/>
  <c r="ID12" s="1"/>
  <c r="JO17" i="4"/>
  <c r="MM2" i="8"/>
  <c r="BQ10" i="3"/>
  <c r="IK12"/>
  <c r="CV2" i="4"/>
  <c r="LI21" i="6"/>
  <c r="HT17" i="4"/>
  <c r="AK17"/>
  <c r="BK17"/>
  <c r="Q17"/>
  <c r="AG17"/>
  <c r="CO2"/>
  <c r="DW2" i="8"/>
  <c r="HB4" i="3"/>
  <c r="HJ10" i="6"/>
  <c r="LJ4" i="3"/>
  <c r="KH4"/>
  <c r="CS2" i="8"/>
  <c r="EF2" i="4"/>
  <c r="HW11" i="3"/>
  <c r="GJ2" i="8"/>
  <c r="LD10" i="3"/>
  <c r="CS21" i="6"/>
  <c r="CP4" i="3"/>
  <c r="LG2" i="4"/>
  <c r="LU4" i="3"/>
  <c r="KU10" i="6"/>
  <c r="BR4" i="3"/>
  <c r="EC2" i="8"/>
  <c r="JL11" i="3"/>
  <c r="JL12" s="1"/>
  <c r="DB2" i="8"/>
  <c r="DN3" s="1"/>
  <c r="KE2" i="4"/>
  <c r="KV10" i="6"/>
  <c r="JV15" i="8"/>
  <c r="EX21" i="6"/>
  <c r="JN21"/>
  <c r="CL2" i="8"/>
  <c r="J10" i="6"/>
  <c r="GS4" i="3"/>
  <c r="KW10"/>
  <c r="FP11"/>
  <c r="MA4"/>
  <c r="JG10"/>
  <c r="MJ15" i="8"/>
  <c r="LE15"/>
  <c r="LK9"/>
  <c r="LV10"/>
  <c r="HA9"/>
  <c r="HL10"/>
  <c r="LJ9"/>
  <c r="LU10"/>
  <c r="KZ9"/>
  <c r="LK10"/>
  <c r="HQ9"/>
  <c r="IB10"/>
  <c r="IX9"/>
  <c r="JI10"/>
  <c r="JO9"/>
  <c r="JZ10"/>
  <c r="JH9"/>
  <c r="JS10"/>
  <c r="MI9"/>
  <c r="MT10"/>
  <c r="KB10"/>
  <c r="JQ9"/>
  <c r="LT10"/>
  <c r="LI9"/>
  <c r="LM9"/>
  <c r="LX10"/>
  <c r="HG9"/>
  <c r="HR10"/>
  <c r="IH2"/>
  <c r="IH11" i="3"/>
  <c r="IH2" i="4"/>
  <c r="IH4" i="3"/>
  <c r="IH10"/>
  <c r="LR15" i="8"/>
  <c r="MC16"/>
  <c r="IU15"/>
  <c r="JF16"/>
  <c r="LW3"/>
  <c r="JI15"/>
  <c r="JT16"/>
  <c r="CQ3"/>
  <c r="LJ16"/>
  <c r="KY15"/>
  <c r="HY11" i="3"/>
  <c r="HY2" i="8"/>
  <c r="HY4" i="3"/>
  <c r="HY2" i="4"/>
  <c r="HY10" i="3"/>
  <c r="JI4"/>
  <c r="JI11"/>
  <c r="JI2" i="4"/>
  <c r="JU9" s="1"/>
  <c r="JI10" i="3"/>
  <c r="JI2" i="8"/>
  <c r="JU3" s="1"/>
  <c r="JH16"/>
  <c r="IW15"/>
  <c r="FF3"/>
  <c r="MF15"/>
  <c r="MQ16"/>
  <c r="BS11" i="3"/>
  <c r="BS2" i="4"/>
  <c r="BS4" i="3"/>
  <c r="BS10"/>
  <c r="BS2" i="8"/>
  <c r="EJ3"/>
  <c r="JL3"/>
  <c r="EM4" i="3"/>
  <c r="EM11"/>
  <c r="EM10"/>
  <c r="EM2" i="4"/>
  <c r="EM2" i="8"/>
  <c r="BM17" i="4"/>
  <c r="GU10" i="8"/>
  <c r="GS10"/>
  <c r="DA4" i="3"/>
  <c r="DX17" i="4"/>
  <c r="LA2" i="8"/>
  <c r="EH17" i="4"/>
  <c r="HR17"/>
  <c r="MD16" i="8"/>
  <c r="HI21" i="6"/>
  <c r="GM11" i="3"/>
  <c r="FQ17" i="4"/>
  <c r="IL17"/>
  <c r="AW2" i="8"/>
  <c r="CJ2"/>
  <c r="LB10" i="6"/>
  <c r="MN10"/>
  <c r="GE10"/>
  <c r="BO4" i="3"/>
  <c r="CU10" i="6"/>
  <c r="CS10"/>
  <c r="CI10"/>
  <c r="DQ10"/>
  <c r="GG21"/>
  <c r="JD11" i="3"/>
  <c r="JD12" s="1"/>
  <c r="CM10" i="6"/>
  <c r="HC17" i="4"/>
  <c r="CM2"/>
  <c r="LN17"/>
  <c r="JN10" i="3"/>
  <c r="JN12" s="1"/>
  <c r="JS10" i="6"/>
  <c r="KH16" i="8"/>
  <c r="KZ16"/>
  <c r="GI21" i="6"/>
  <c r="KZ21"/>
  <c r="EH11" i="3"/>
  <c r="DI10" i="6"/>
  <c r="CX17" i="4"/>
  <c r="KZ11" i="3"/>
  <c r="EE2" i="8"/>
  <c r="MP10" i="6"/>
  <c r="CO17" i="4"/>
  <c r="HU17"/>
  <c r="KP16" i="8"/>
  <c r="JM16"/>
  <c r="KB16"/>
  <c r="GD21" i="6"/>
  <c r="FI2" i="8"/>
  <c r="GN4" i="3"/>
  <c r="JZ4"/>
  <c r="IA11"/>
  <c r="ET2" i="4"/>
  <c r="IM2"/>
  <c r="JQ11" i="3"/>
  <c r="FB12"/>
  <c r="GA4"/>
  <c r="KM10" i="6"/>
  <c r="HT2" i="8"/>
  <c r="MR16"/>
  <c r="JN16"/>
  <c r="MG21" i="6"/>
  <c r="BK2" i="8"/>
  <c r="GP2" i="4"/>
  <c r="IC2" i="8"/>
  <c r="AT2" i="4"/>
  <c r="KQ2" i="8"/>
  <c r="CG4" i="3"/>
  <c r="MJ10"/>
  <c r="MS17" i="4"/>
  <c r="BQ17"/>
  <c r="LS2"/>
  <c r="ME8" s="1"/>
  <c r="KE16" i="8"/>
  <c r="CI10" i="3"/>
  <c r="GJ17" i="4"/>
  <c r="ID2"/>
  <c r="BQ2"/>
  <c r="GY4" i="3"/>
  <c r="DT10" i="6"/>
  <c r="CV2" i="8"/>
  <c r="EU10" i="6"/>
  <c r="X17" i="4"/>
  <c r="AI17"/>
  <c r="DW2"/>
  <c r="HB2" i="8"/>
  <c r="HE2"/>
  <c r="LJ2" i="4"/>
  <c r="KH2" i="8"/>
  <c r="CS2" i="4"/>
  <c r="EF2" i="8"/>
  <c r="ER3" s="1"/>
  <c r="HW4" i="3"/>
  <c r="GJ4"/>
  <c r="FN10" i="6"/>
  <c r="EX10"/>
  <c r="BR10"/>
  <c r="KD10"/>
  <c r="IQ21"/>
  <c r="KB21"/>
  <c r="DQ2" i="8"/>
  <c r="LU2" i="4"/>
  <c r="MG9" s="1"/>
  <c r="BR2"/>
  <c r="DB2"/>
  <c r="KE11" i="3"/>
  <c r="DM10" i="6"/>
  <c r="KG16" i="8"/>
  <c r="CL2" i="4"/>
  <c r="AN10" i="6"/>
  <c r="R10"/>
  <c r="AW10"/>
  <c r="W10"/>
  <c r="GS2" i="4"/>
  <c r="GS8" s="1"/>
  <c r="MS2"/>
  <c r="KW11" i="3"/>
  <c r="MA2" i="8"/>
  <c r="JG11" i="3"/>
  <c r="MU16" i="8"/>
  <c r="LP16"/>
  <c r="HK12" i="3" l="1"/>
  <c r="CF12"/>
  <c r="KK3" i="8"/>
  <c r="MG12" i="3"/>
  <c r="IY12"/>
  <c r="GP12"/>
  <c r="IP8" i="4"/>
  <c r="BU12" i="3"/>
  <c r="BX14" s="1"/>
  <c r="FE14"/>
  <c r="LW13"/>
  <c r="LF9" i="4"/>
  <c r="FG3" i="8"/>
  <c r="HM12" i="3"/>
  <c r="HI9" i="4"/>
  <c r="CU3" i="8"/>
  <c r="AR12" i="3"/>
  <c r="BD13" s="1"/>
  <c r="JA12"/>
  <c r="DV12"/>
  <c r="DV14" s="1"/>
  <c r="FD12"/>
  <c r="LR12"/>
  <c r="FC3" i="8"/>
  <c r="DZ12" i="3"/>
  <c r="KF12"/>
  <c r="HX9" i="4"/>
  <c r="BN12" i="3"/>
  <c r="BN14" s="1"/>
  <c r="IV12"/>
  <c r="HV8" i="4"/>
  <c r="GS12" i="3"/>
  <c r="HE13" s="1"/>
  <c r="ER12"/>
  <c r="ML3" i="8"/>
  <c r="KN3"/>
  <c r="LY8" i="4"/>
  <c r="FL12" i="3"/>
  <c r="FP12"/>
  <c r="JV9" i="4"/>
  <c r="HX3" i="8"/>
  <c r="CD12" i="3"/>
  <c r="GQ12"/>
  <c r="GT14" s="1"/>
  <c r="DY12"/>
  <c r="FS12"/>
  <c r="IL12"/>
  <c r="CC12"/>
  <c r="KI12"/>
  <c r="CI12"/>
  <c r="CL14" s="1"/>
  <c r="EO12"/>
  <c r="BW12"/>
  <c r="BW13" s="1"/>
  <c r="DA12"/>
  <c r="KT12"/>
  <c r="KR12"/>
  <c r="IO12"/>
  <c r="IO13" s="1"/>
  <c r="CQ12"/>
  <c r="CX3" i="8"/>
  <c r="LM12" i="3"/>
  <c r="LY13" s="1"/>
  <c r="BW3" i="8"/>
  <c r="LG9" i="4"/>
  <c r="MK9"/>
  <c r="EQ12" i="3"/>
  <c r="JB9" i="4"/>
  <c r="KL12" i="3"/>
  <c r="CP12"/>
  <c r="CX12"/>
  <c r="CX13" s="1"/>
  <c r="BZ12"/>
  <c r="JK8" i="4"/>
  <c r="JS12" i="3"/>
  <c r="JT12"/>
  <c r="KW8" i="4"/>
  <c r="JT9"/>
  <c r="AT12" i="3"/>
  <c r="BF13" s="1"/>
  <c r="JE3" i="8"/>
  <c r="EL12" i="3"/>
  <c r="EL13" s="1"/>
  <c r="ME12"/>
  <c r="FA12"/>
  <c r="HL3" i="8"/>
  <c r="FX12" i="3"/>
  <c r="GD8" i="4"/>
  <c r="EB12" i="3"/>
  <c r="HZ3" i="8"/>
  <c r="JB8" i="4"/>
  <c r="JD3" i="8"/>
  <c r="IP12" i="3"/>
  <c r="IP13" s="1"/>
  <c r="IR8" i="4"/>
  <c r="GP8"/>
  <c r="JJ12" i="3"/>
  <c r="FI12"/>
  <c r="FC12"/>
  <c r="JP3" i="8"/>
  <c r="JB12" i="3"/>
  <c r="DT3" i="8"/>
  <c r="MK8" i="4"/>
  <c r="FV12" i="3"/>
  <c r="GD3" i="8"/>
  <c r="JA8" i="4"/>
  <c r="DS3" i="8"/>
  <c r="LP12" i="3"/>
  <c r="HC12"/>
  <c r="MM12"/>
  <c r="MP14" s="1"/>
  <c r="JH3" i="8"/>
  <c r="EX12" i="3"/>
  <c r="MH12"/>
  <c r="GD12"/>
  <c r="GG14" s="1"/>
  <c r="KN12"/>
  <c r="KE8" i="4"/>
  <c r="BJ14" i="3"/>
  <c r="CR12"/>
  <c r="CR13" s="1"/>
  <c r="IJ12"/>
  <c r="IJ13" s="1"/>
  <c r="MS12"/>
  <c r="MS14" s="1"/>
  <c r="KP17" i="4"/>
  <c r="KL9"/>
  <c r="HZ8"/>
  <c r="LV12" i="3"/>
  <c r="LY14" s="1"/>
  <c r="EZ3" i="8"/>
  <c r="CV12" i="3"/>
  <c r="MH8" i="4"/>
  <c r="JY12" i="3"/>
  <c r="GJ12"/>
  <c r="GJ14" s="1"/>
  <c r="AM12"/>
  <c r="GY12"/>
  <c r="HK13" s="1"/>
  <c r="BB12"/>
  <c r="HI12"/>
  <c r="HL14" s="1"/>
  <c r="LR9" i="4"/>
  <c r="IA12" i="3"/>
  <c r="ID14" s="1"/>
  <c r="BF3" i="8"/>
  <c r="HZ9" i="4"/>
  <c r="CS12" i="3"/>
  <c r="LY3" i="8"/>
  <c r="DE12" i="3"/>
  <c r="HO9" i="4"/>
  <c r="HR12" i="3"/>
  <c r="ID13" s="1"/>
  <c r="CU12"/>
  <c r="FY12"/>
  <c r="FU12"/>
  <c r="BE12"/>
  <c r="DH12"/>
  <c r="EE12"/>
  <c r="EE13" s="1"/>
  <c r="MK3" i="8"/>
  <c r="II8" i="4"/>
  <c r="DB12" i="3"/>
  <c r="JQ12"/>
  <c r="MN12"/>
  <c r="IU3" i="8"/>
  <c r="MJ12" i="3"/>
  <c r="MJ13" s="1"/>
  <c r="BC12"/>
  <c r="BF14" s="1"/>
  <c r="HH12"/>
  <c r="HK14" s="1"/>
  <c r="JA3" i="8"/>
  <c r="LG12" i="3"/>
  <c r="LD12"/>
  <c r="LD14" s="1"/>
  <c r="AQ12"/>
  <c r="GZ12"/>
  <c r="GZ14" s="1"/>
  <c r="HN12"/>
  <c r="HN14" s="1"/>
  <c r="DQ12"/>
  <c r="IS12"/>
  <c r="KC12"/>
  <c r="KO13" s="1"/>
  <c r="LT12"/>
  <c r="LW14" s="1"/>
  <c r="JF9" i="4"/>
  <c r="EZ12" i="3"/>
  <c r="IW12"/>
  <c r="IW13" s="1"/>
  <c r="AL12"/>
  <c r="AO14" s="1"/>
  <c r="IE12"/>
  <c r="IQ13" s="1"/>
  <c r="HV12"/>
  <c r="IC8" i="4"/>
  <c r="ML12" i="3"/>
  <c r="MO14" s="1"/>
  <c r="FW12"/>
  <c r="HU12"/>
  <c r="DG12"/>
  <c r="DJ14" s="1"/>
  <c r="CY12"/>
  <c r="FQ4" i="8"/>
  <c r="FM12" i="3"/>
  <c r="KQ4" i="8"/>
  <c r="KB12" i="3"/>
  <c r="BL12"/>
  <c r="BX13" s="1"/>
  <c r="FF12"/>
  <c r="KA12"/>
  <c r="LS12"/>
  <c r="JE12"/>
  <c r="HJ12"/>
  <c r="BI12"/>
  <c r="BU13" s="1"/>
  <c r="HC8" i="4"/>
  <c r="IM12" i="3"/>
  <c r="EU12"/>
  <c r="EF12"/>
  <c r="JV12"/>
  <c r="LI12"/>
  <c r="ET12"/>
  <c r="GE12"/>
  <c r="GE13" s="1"/>
  <c r="GH12"/>
  <c r="GT13" s="1"/>
  <c r="FN12"/>
  <c r="FN13" s="1"/>
  <c r="EV12"/>
  <c r="EV13" s="1"/>
  <c r="GP3" i="8"/>
  <c r="MI12" i="3"/>
  <c r="MI13" s="1"/>
  <c r="BP12"/>
  <c r="BP13" s="1"/>
  <c r="GA12"/>
  <c r="MB12"/>
  <c r="HZ12"/>
  <c r="IC14" s="1"/>
  <c r="IH12"/>
  <c r="IK14" s="1"/>
  <c r="MJ4" i="8"/>
  <c r="FE4"/>
  <c r="DO12" i="3"/>
  <c r="DO14" s="1"/>
  <c r="HQ12"/>
  <c r="IC13" s="1"/>
  <c r="DU12"/>
  <c r="DX14" s="1"/>
  <c r="AW12"/>
  <c r="KX12"/>
  <c r="LA14" s="1"/>
  <c r="GT4" i="8"/>
  <c r="II9" i="4"/>
  <c r="JX12" i="3"/>
  <c r="JX14" s="1"/>
  <c r="DF4" i="8"/>
  <c r="FU3"/>
  <c r="CH12" i="3"/>
  <c r="GX12"/>
  <c r="KJ4" i="8"/>
  <c r="HS4"/>
  <c r="LO12" i="3"/>
  <c r="HU9" i="4"/>
  <c r="HV9"/>
  <c r="KV12" i="3"/>
  <c r="GU12"/>
  <c r="EC12"/>
  <c r="MK12"/>
  <c r="MK13" s="1"/>
  <c r="HS8" i="4"/>
  <c r="II12" i="3"/>
  <c r="DR12"/>
  <c r="DR13" s="1"/>
  <c r="GO12"/>
  <c r="DW12"/>
  <c r="EI13" s="1"/>
  <c r="HF12"/>
  <c r="CA12"/>
  <c r="CA14" s="1"/>
  <c r="EH12"/>
  <c r="CT12"/>
  <c r="DF13" s="1"/>
  <c r="HA12"/>
  <c r="KG4" i="8"/>
  <c r="IT12" i="3"/>
  <c r="IT14" s="1"/>
  <c r="BW4" i="8"/>
  <c r="MC12" i="3"/>
  <c r="MF14" s="1"/>
  <c r="IK4" i="8"/>
  <c r="BY3"/>
  <c r="MT12" i="3"/>
  <c r="LJ12"/>
  <c r="BO12"/>
  <c r="LS9" i="4"/>
  <c r="MM3" i="8"/>
  <c r="JO12" i="3"/>
  <c r="KA4" i="8"/>
  <c r="LF12" i="3"/>
  <c r="LQ12"/>
  <c r="BT12"/>
  <c r="BT13" s="1"/>
  <c r="MA12"/>
  <c r="MA14" s="1"/>
  <c r="MH9" i="4"/>
  <c r="FN4" i="8"/>
  <c r="BS12" i="3"/>
  <c r="JI12"/>
  <c r="JU13" s="1"/>
  <c r="BQ12"/>
  <c r="GX9" i="4"/>
  <c r="CM12" i="3"/>
  <c r="EP12"/>
  <c r="FB13" s="1"/>
  <c r="KS12"/>
  <c r="KY12"/>
  <c r="LK13" s="1"/>
  <c r="GS17" i="4"/>
  <c r="DN12" i="3"/>
  <c r="JM12"/>
  <c r="LR8" i="4"/>
  <c r="CC4" i="8"/>
  <c r="FM4"/>
  <c r="HS12" i="3"/>
  <c r="JD9" i="4"/>
  <c r="GF12" i="3"/>
  <c r="ES12"/>
  <c r="FE13" s="1"/>
  <c r="HO8" i="4"/>
  <c r="IC9"/>
  <c r="GD9"/>
  <c r="AS12" i="3"/>
  <c r="DC4" i="8"/>
  <c r="JA4"/>
  <c r="MD12" i="3"/>
  <c r="GV12"/>
  <c r="GV14" s="1"/>
  <c r="KX8" i="4"/>
  <c r="HM8"/>
  <c r="GM9"/>
  <c r="KO8"/>
  <c r="GR4" i="8"/>
  <c r="HE8" i="4"/>
  <c r="BP4" i="8"/>
  <c r="BS4"/>
  <c r="JP4"/>
  <c r="EG12" i="3"/>
  <c r="EJ14" s="1"/>
  <c r="CE12"/>
  <c r="HX4" i="8"/>
  <c r="HD12" i="3"/>
  <c r="GC12"/>
  <c r="KF8" i="4"/>
  <c r="KJ12" i="3"/>
  <c r="KJ14" s="1"/>
  <c r="DC12"/>
  <c r="CB12"/>
  <c r="CB14" s="1"/>
  <c r="ED4" i="8"/>
  <c r="KV4"/>
  <c r="DW4"/>
  <c r="FO12" i="3"/>
  <c r="FG12"/>
  <c r="GO4" i="8"/>
  <c r="KO9" i="4"/>
  <c r="IV4" i="8"/>
  <c r="LH12" i="3"/>
  <c r="MH4" i="8"/>
  <c r="MU12" i="3"/>
  <c r="HS9" i="4"/>
  <c r="KT4" i="8"/>
  <c r="GR12" i="3"/>
  <c r="KZ12"/>
  <c r="KK12"/>
  <c r="KK13" s="1"/>
  <c r="JB4" i="8"/>
  <c r="HA4"/>
  <c r="EI4"/>
  <c r="IF12" i="3"/>
  <c r="GI12"/>
  <c r="GU13" s="1"/>
  <c r="JF8" i="4"/>
  <c r="GR8"/>
  <c r="GI4" i="8"/>
  <c r="KC9" i="4"/>
  <c r="JM4" i="8"/>
  <c r="BM4"/>
  <c r="KF4"/>
  <c r="FO4"/>
  <c r="LL12" i="3"/>
  <c r="LX13" s="1"/>
  <c r="LQ4" i="8"/>
  <c r="LZ12" i="3"/>
  <c r="KW9" i="4"/>
  <c r="AZ12" i="3"/>
  <c r="BR12"/>
  <c r="KW4" i="8"/>
  <c r="EE4"/>
  <c r="MQ4"/>
  <c r="DY4"/>
  <c r="AN12" i="3"/>
  <c r="CJ12"/>
  <c r="CJ13" s="1"/>
  <c r="JR12"/>
  <c r="JU14" s="1"/>
  <c r="KE4" i="8"/>
  <c r="BK14" i="3"/>
  <c r="IG14"/>
  <c r="MR14"/>
  <c r="MR13"/>
  <c r="LB8" i="4"/>
  <c r="LB9"/>
  <c r="HI4" i="8"/>
  <c r="GX3"/>
  <c r="HG3"/>
  <c r="HR4"/>
  <c r="ML8" i="4"/>
  <c r="ML9"/>
  <c r="IY3" i="8"/>
  <c r="JJ4"/>
  <c r="LC3"/>
  <c r="LN4"/>
  <c r="GE9" i="4"/>
  <c r="GE8"/>
  <c r="GJ8"/>
  <c r="GJ9"/>
  <c r="FJ4" i="8"/>
  <c r="EY3"/>
  <c r="KO4"/>
  <c r="KD3"/>
  <c r="HX13" i="3"/>
  <c r="KB9" i="4"/>
  <c r="KB8"/>
  <c r="GB3" i="8"/>
  <c r="GM4"/>
  <c r="FA4"/>
  <c r="EP3"/>
  <c r="JJ3"/>
  <c r="JU4"/>
  <c r="AZ3"/>
  <c r="BK4"/>
  <c r="IW4"/>
  <c r="IL3"/>
  <c r="MT8" i="4"/>
  <c r="MT9"/>
  <c r="LA13" i="3"/>
  <c r="KY8" i="4"/>
  <c r="KY9"/>
  <c r="HW3" i="8"/>
  <c r="IH4"/>
  <c r="GZ8" i="4"/>
  <c r="GZ9"/>
  <c r="JX4" i="8"/>
  <c r="JM3"/>
  <c r="GC8" i="4"/>
  <c r="GC9"/>
  <c r="JR8"/>
  <c r="JR9"/>
  <c r="LM4" i="8"/>
  <c r="LB3"/>
  <c r="GO3"/>
  <c r="GZ4"/>
  <c r="JN8" i="4"/>
  <c r="JN9"/>
  <c r="HV3" i="8"/>
  <c r="IG4"/>
  <c r="KG13" i="3"/>
  <c r="HF4" i="8"/>
  <c r="CQ4"/>
  <c r="JO4"/>
  <c r="KE12" i="3"/>
  <c r="AY12"/>
  <c r="BK13" s="1"/>
  <c r="FR4" i="8"/>
  <c r="ED12" i="3"/>
  <c r="LC12"/>
  <c r="CG12"/>
  <c r="BI4" i="8"/>
  <c r="KC8" i="4"/>
  <c r="JS8"/>
  <c r="JT8"/>
  <c r="GX8"/>
  <c r="GP9"/>
  <c r="HC9"/>
  <c r="IN9"/>
  <c r="IN8"/>
  <c r="EM3" i="8"/>
  <c r="EX4"/>
  <c r="GW4"/>
  <c r="GL3"/>
  <c r="IR3"/>
  <c r="JC4"/>
  <c r="HD3"/>
  <c r="HO4"/>
  <c r="LL3"/>
  <c r="LW4"/>
  <c r="LE9" i="4"/>
  <c r="LE8"/>
  <c r="CO3" i="8"/>
  <c r="CZ4"/>
  <c r="FI3"/>
  <c r="FT4"/>
  <c r="CV4"/>
  <c r="CK3"/>
  <c r="MM8" i="4"/>
  <c r="MM9"/>
  <c r="LN8"/>
  <c r="LN9"/>
  <c r="KE3" i="8"/>
  <c r="KP4"/>
  <c r="LX4"/>
  <c r="LM3"/>
  <c r="FD4"/>
  <c r="ES3"/>
  <c r="IG3"/>
  <c r="IR4"/>
  <c r="HI3"/>
  <c r="HT4"/>
  <c r="FW3"/>
  <c r="GH4"/>
  <c r="LR3"/>
  <c r="MC4"/>
  <c r="CP4"/>
  <c r="CE3"/>
  <c r="DJ3"/>
  <c r="DU4"/>
  <c r="DU3"/>
  <c r="EF4"/>
  <c r="LV3"/>
  <c r="MG4"/>
  <c r="GY3"/>
  <c r="HJ4"/>
  <c r="IF9" i="4"/>
  <c r="IF8"/>
  <c r="JK13" i="3"/>
  <c r="GN4" i="8"/>
  <c r="GC3"/>
  <c r="KI4"/>
  <c r="JX3"/>
  <c r="JR3"/>
  <c r="KC4"/>
  <c r="FP3"/>
  <c r="GA4"/>
  <c r="CI3"/>
  <c r="CT4"/>
  <c r="JH4"/>
  <c r="IW3"/>
  <c r="KW12" i="3"/>
  <c r="HG12"/>
  <c r="CW12"/>
  <c r="LE12"/>
  <c r="EN12"/>
  <c r="DM12"/>
  <c r="KP3" i="8"/>
  <c r="EJ4"/>
  <c r="EL3"/>
  <c r="DT12" i="3"/>
  <c r="KU12"/>
  <c r="DK12"/>
  <c r="KH12"/>
  <c r="KF9" i="4"/>
  <c r="KZ9"/>
  <c r="GV3" i="8"/>
  <c r="CV3"/>
  <c r="DG4"/>
  <c r="AY3"/>
  <c r="BJ4"/>
  <c r="KD9" i="4"/>
  <c r="KD8"/>
  <c r="KP8"/>
  <c r="KP9"/>
  <c r="DH3" i="8"/>
  <c r="DS4"/>
  <c r="IC4"/>
  <c r="HR3"/>
  <c r="HU3"/>
  <c r="IF4"/>
  <c r="GM3"/>
  <c r="GX4"/>
  <c r="HP3"/>
  <c r="IA4"/>
  <c r="LN3"/>
  <c r="LY4"/>
  <c r="IN3"/>
  <c r="IY4"/>
  <c r="HO3"/>
  <c r="HZ4"/>
  <c r="HT3"/>
  <c r="IE4"/>
  <c r="IK9" i="4"/>
  <c r="IK8"/>
  <c r="IH3" i="8"/>
  <c r="IS4"/>
  <c r="EC3"/>
  <c r="EN4"/>
  <c r="MD4"/>
  <c r="LS3"/>
  <c r="IX4"/>
  <c r="IM3"/>
  <c r="KJ8" i="4"/>
  <c r="KJ9"/>
  <c r="JW9"/>
  <c r="JW8"/>
  <c r="KI9"/>
  <c r="BL4" i="8"/>
  <c r="BA3"/>
  <c r="HS3"/>
  <c r="ID4"/>
  <c r="GR3"/>
  <c r="HC4"/>
  <c r="LE3"/>
  <c r="LP4"/>
  <c r="HB9" i="4"/>
  <c r="HB8"/>
  <c r="CA3" i="8"/>
  <c r="CL4"/>
  <c r="CT3"/>
  <c r="DE4"/>
  <c r="HA3"/>
  <c r="HL4"/>
  <c r="KU9" i="4"/>
  <c r="KU8"/>
  <c r="LT8"/>
  <c r="LT9"/>
  <c r="MF8"/>
  <c r="MF9"/>
  <c r="DP3" i="8"/>
  <c r="EA4"/>
  <c r="IX9" i="4"/>
  <c r="IX8"/>
  <c r="LF4" i="8"/>
  <c r="KU3"/>
  <c r="CB3"/>
  <c r="CM4"/>
  <c r="IO3"/>
  <c r="IZ4"/>
  <c r="FY3"/>
  <c r="GJ4"/>
  <c r="KY3"/>
  <c r="LJ4"/>
  <c r="GN3"/>
  <c r="GY4"/>
  <c r="JK3"/>
  <c r="JV4"/>
  <c r="KA3"/>
  <c r="KL4"/>
  <c r="LU4"/>
  <c r="LJ3"/>
  <c r="JX8" i="4"/>
  <c r="JX9"/>
  <c r="JQ3" i="8"/>
  <c r="KB4"/>
  <c r="BU4"/>
  <c r="DI4"/>
  <c r="IX12" i="3"/>
  <c r="BQ4" i="8"/>
  <c r="BH4"/>
  <c r="HY12" i="3"/>
  <c r="IB14" s="1"/>
  <c r="HE9" i="4"/>
  <c r="EM4" i="8"/>
  <c r="BM12" i="3"/>
  <c r="BY13" s="1"/>
  <c r="HH4" i="8"/>
  <c r="DI12" i="3"/>
  <c r="KI3" i="8"/>
  <c r="LA4"/>
  <c r="DY3"/>
  <c r="KY4"/>
  <c r="EW4"/>
  <c r="BV12" i="3"/>
  <c r="BY14" s="1"/>
  <c r="CZ12"/>
  <c r="FC4" i="8"/>
  <c r="AU12" i="3"/>
  <c r="JY9" i="4"/>
  <c r="FK4" i="8"/>
  <c r="KZ4"/>
  <c r="ME9" i="4"/>
  <c r="HG4" i="8"/>
  <c r="LD8" i="4"/>
  <c r="LD9"/>
  <c r="LO3" i="8"/>
  <c r="LZ4"/>
  <c r="KX3"/>
  <c r="LI4"/>
  <c r="IY8" i="4"/>
  <c r="IY9"/>
  <c r="GN8"/>
  <c r="GN9"/>
  <c r="EV3" i="8"/>
  <c r="FG4"/>
  <c r="CJ3"/>
  <c r="CU4"/>
  <c r="DD4"/>
  <c r="CS3"/>
  <c r="JQ8" i="4"/>
  <c r="JQ9"/>
  <c r="MI8"/>
  <c r="MI9"/>
  <c r="GA3" i="8"/>
  <c r="GL4"/>
  <c r="GH8" i="4"/>
  <c r="GH9"/>
  <c r="GT8"/>
  <c r="HA8"/>
  <c r="HA9"/>
  <c r="DZ4" i="8"/>
  <c r="DO3"/>
  <c r="JI4"/>
  <c r="IX3"/>
  <c r="CN4"/>
  <c r="CC3"/>
  <c r="GI8" i="4"/>
  <c r="GI9"/>
  <c r="EA3" i="8"/>
  <c r="EL4"/>
  <c r="DI3"/>
  <c r="DT4"/>
  <c r="LO9" i="4"/>
  <c r="LO8"/>
  <c r="GE4" i="8"/>
  <c r="FT3"/>
  <c r="KM9" i="4"/>
  <c r="KM8"/>
  <c r="MB8"/>
  <c r="MB9"/>
  <c r="LP3" i="8"/>
  <c r="MA4"/>
  <c r="FI4"/>
  <c r="EX3"/>
  <c r="CZ3"/>
  <c r="DK4"/>
  <c r="CN3"/>
  <c r="CY4"/>
  <c r="KA8" i="4"/>
  <c r="KA9"/>
  <c r="IT9"/>
  <c r="IT8"/>
  <c r="KH9"/>
  <c r="KH8"/>
  <c r="MJ3" i="8"/>
  <c r="MU4"/>
  <c r="FJ3"/>
  <c r="FU4"/>
  <c r="DX13" i="3"/>
  <c r="GQ9" i="4"/>
  <c r="GQ8"/>
  <c r="LP9"/>
  <c r="LP8"/>
  <c r="IW9"/>
  <c r="IW8"/>
  <c r="FR12" i="3"/>
  <c r="FH3" i="8"/>
  <c r="BG4"/>
  <c r="HX8" i="4"/>
  <c r="CE4" i="8"/>
  <c r="HW12" i="3"/>
  <c r="EV4" i="8"/>
  <c r="DE3"/>
  <c r="GS9" i="4"/>
  <c r="LS8"/>
  <c r="HR9"/>
  <c r="HR8"/>
  <c r="KT8"/>
  <c r="KT9"/>
  <c r="HM4" i="8"/>
  <c r="HB3"/>
  <c r="BO3"/>
  <c r="BZ4"/>
  <c r="HE3"/>
  <c r="HP4"/>
  <c r="DB3"/>
  <c r="DM4"/>
  <c r="GA8" i="4"/>
  <c r="GA9"/>
  <c r="FN3" i="8"/>
  <c r="FY4"/>
  <c r="LG4"/>
  <c r="KV3"/>
  <c r="BQ3"/>
  <c r="CB4"/>
  <c r="HT8" i="4"/>
  <c r="HT9"/>
  <c r="IB4" i="8"/>
  <c r="HQ3"/>
  <c r="LT3"/>
  <c r="ME4"/>
  <c r="FX4"/>
  <c r="FM3"/>
  <c r="LO4"/>
  <c r="LD3"/>
  <c r="KH4"/>
  <c r="JW3"/>
  <c r="KT3"/>
  <c r="LE4"/>
  <c r="LH3"/>
  <c r="LS4"/>
  <c r="HO14" i="3"/>
  <c r="FO3" i="8"/>
  <c r="FZ4"/>
  <c r="CF14" i="3"/>
  <c r="KM3" i="8"/>
  <c r="KX4"/>
  <c r="JH8" i="4"/>
  <c r="IV9"/>
  <c r="JH9"/>
  <c r="IV8"/>
  <c r="KS3" i="8"/>
  <c r="LD4"/>
  <c r="IO9" i="4"/>
  <c r="IO8"/>
  <c r="IA9"/>
  <c r="IA8"/>
  <c r="IT3" i="8"/>
  <c r="JE4"/>
  <c r="GV9" i="4"/>
  <c r="GV8"/>
  <c r="HH8"/>
  <c r="HH9"/>
  <c r="HW9"/>
  <c r="HW8"/>
  <c r="HN8"/>
  <c r="HN9"/>
  <c r="DL4" i="8"/>
  <c r="DA3"/>
  <c r="GF3"/>
  <c r="GQ4"/>
  <c r="MA8" i="4"/>
  <c r="MA9"/>
  <c r="MF4" i="8"/>
  <c r="LU3"/>
  <c r="JS4"/>
  <c r="HW4"/>
  <c r="DB4"/>
  <c r="JG12" i="3"/>
  <c r="LN12"/>
  <c r="FS4" i="8"/>
  <c r="GG4"/>
  <c r="FT12" i="3"/>
  <c r="MT3" i="8"/>
  <c r="IB3"/>
  <c r="GN12" i="3"/>
  <c r="JH12"/>
  <c r="HM3" i="8"/>
  <c r="BF4"/>
  <c r="FL4"/>
  <c r="GY9" i="4"/>
  <c r="DP4" i="8"/>
  <c r="GM8" i="4"/>
  <c r="CW4" i="8"/>
  <c r="CL3"/>
  <c r="JJ9" i="4"/>
  <c r="JJ8"/>
  <c r="IL9"/>
  <c r="IL8"/>
  <c r="GO9"/>
  <c r="GO8"/>
  <c r="JD14" i="3"/>
  <c r="IJ4" i="8"/>
  <c r="HY3"/>
  <c r="JM8" i="4"/>
  <c r="JM9"/>
  <c r="GE3" i="8"/>
  <c r="GP4"/>
  <c r="JA13" i="3"/>
  <c r="IH9" i="4"/>
  <c r="IH8"/>
  <c r="KZ3" i="8"/>
  <c r="LK4"/>
  <c r="DQ3"/>
  <c r="EB4"/>
  <c r="LJ9" i="4"/>
  <c r="LJ8"/>
  <c r="BK3" i="8"/>
  <c r="BV4"/>
  <c r="EE3"/>
  <c r="EP4"/>
  <c r="JI9" i="4"/>
  <c r="JI8"/>
  <c r="KE9"/>
  <c r="KQ8"/>
  <c r="JO3" i="8"/>
  <c r="JZ4"/>
  <c r="IJ9" i="4"/>
  <c r="IJ8"/>
  <c r="MJ8"/>
  <c r="MJ9"/>
  <c r="IJ3" i="8"/>
  <c r="IU4"/>
  <c r="BX4"/>
  <c r="BM3"/>
  <c r="BN4"/>
  <c r="BC3"/>
  <c r="IS8" i="4"/>
  <c r="JE9"/>
  <c r="IS9"/>
  <c r="JE8"/>
  <c r="IV3" i="8"/>
  <c r="JG4"/>
  <c r="MO4"/>
  <c r="MD3"/>
  <c r="HK4"/>
  <c r="GZ3"/>
  <c r="CG4"/>
  <c r="BV3"/>
  <c r="EZ4"/>
  <c r="EO3"/>
  <c r="HC3"/>
  <c r="HN4"/>
  <c r="GB8" i="4"/>
  <c r="GB9"/>
  <c r="JZ9"/>
  <c r="JZ8"/>
  <c r="JL9"/>
  <c r="JL8"/>
  <c r="IZ8"/>
  <c r="IZ9"/>
  <c r="DR3" i="8"/>
  <c r="EC4"/>
  <c r="KR9" i="4"/>
  <c r="KR8"/>
  <c r="GW14" i="3"/>
  <c r="GW13"/>
  <c r="IK3" i="8"/>
  <c r="AR14" i="3"/>
  <c r="EU4" i="8"/>
  <c r="GY8" i="4"/>
  <c r="JW4" i="8"/>
  <c r="CK12" i="3"/>
  <c r="HT12"/>
  <c r="DJ4" i="8"/>
  <c r="FZ12" i="3"/>
  <c r="JC12"/>
  <c r="EQ3" i="8"/>
  <c r="EA12" i="3"/>
  <c r="CO4" i="8"/>
  <c r="BD4"/>
  <c r="FJ12" i="3"/>
  <c r="AP12"/>
  <c r="CN12"/>
  <c r="CQ14" s="1"/>
  <c r="FK12"/>
  <c r="DF3" i="8"/>
  <c r="IM4"/>
  <c r="KO17" i="4"/>
  <c r="GT17"/>
  <c r="II3" i="8"/>
  <c r="LF8" i="4"/>
  <c r="JV8"/>
  <c r="LG3" i="8"/>
  <c r="LK8" i="4"/>
  <c r="DW3" i="8"/>
  <c r="EH4"/>
  <c r="HP8" i="4"/>
  <c r="HP9"/>
  <c r="JW13" i="3"/>
  <c r="MB4" i="8"/>
  <c r="LQ3"/>
  <c r="LI9" i="4"/>
  <c r="LI8"/>
  <c r="ID3" i="8"/>
  <c r="IO4"/>
  <c r="BP3"/>
  <c r="CA4"/>
  <c r="FR3"/>
  <c r="GC4"/>
  <c r="LX3"/>
  <c r="MI4"/>
  <c r="MS9" i="4"/>
  <c r="MS8"/>
  <c r="LU9"/>
  <c r="LU8"/>
  <c r="KS4" i="8"/>
  <c r="KH3"/>
  <c r="IP9" i="4"/>
  <c r="ID9"/>
  <c r="LA3" i="8"/>
  <c r="LL4"/>
  <c r="GJ3"/>
  <c r="GU4"/>
  <c r="KJ3"/>
  <c r="KU4"/>
  <c r="MT4"/>
  <c r="MI3"/>
  <c r="JO9" i="4"/>
  <c r="JO8"/>
  <c r="KV9"/>
  <c r="KV8"/>
  <c r="GS3" i="8"/>
  <c r="HD4"/>
  <c r="HQ9" i="4"/>
  <c r="HQ8"/>
  <c r="DC3" i="8"/>
  <c r="DN4"/>
  <c r="JN4"/>
  <c r="JC3"/>
  <c r="BG14" i="3"/>
  <c r="LH8" i="4"/>
  <c r="LH9"/>
  <c r="GS4" i="8"/>
  <c r="GH3"/>
  <c r="KK8" i="4"/>
  <c r="KK9"/>
  <c r="LL9"/>
  <c r="LL8"/>
  <c r="BY4" i="8"/>
  <c r="BN3"/>
  <c r="EW3"/>
  <c r="FH4"/>
  <c r="LM8" i="4"/>
  <c r="LM9"/>
  <c r="KS8"/>
  <c r="KS9"/>
  <c r="DD3" i="8"/>
  <c r="DO4"/>
  <c r="LZ8" i="4"/>
  <c r="LZ9"/>
  <c r="EN3" i="8"/>
  <c r="EY4"/>
  <c r="LV8" i="4"/>
  <c r="LV9"/>
  <c r="IL4" i="8"/>
  <c r="IA3"/>
  <c r="LA9" i="4"/>
  <c r="LA8"/>
  <c r="GF9"/>
  <c r="GF8"/>
  <c r="MU9"/>
  <c r="MU8"/>
  <c r="LV4" i="8"/>
  <c r="CH4"/>
  <c r="BB4"/>
  <c r="LU12" i="3"/>
  <c r="DP12"/>
  <c r="EB13" s="1"/>
  <c r="BA12"/>
  <c r="BR4" i="8"/>
  <c r="FB4"/>
  <c r="CO12" i="3"/>
  <c r="MQ12"/>
  <c r="CI4" i="8"/>
  <c r="DD12" i="3"/>
  <c r="EW12"/>
  <c r="KM12"/>
  <c r="KP14" s="1"/>
  <c r="JP12"/>
  <c r="AY4" i="8"/>
  <c r="JZ12" i="3"/>
  <c r="IR12"/>
  <c r="JD13" s="1"/>
  <c r="BA4" i="8"/>
  <c r="DQ4"/>
  <c r="ME3"/>
  <c r="GB12" i="3"/>
  <c r="DL3" i="8"/>
  <c r="IT4"/>
  <c r="JF4"/>
  <c r="JA9" i="4"/>
  <c r="EJ13" i="3"/>
  <c r="KQ9" i="4"/>
  <c r="JU8"/>
  <c r="IB8"/>
  <c r="LR4" i="8"/>
  <c r="FH14" i="3"/>
  <c r="LI3" i="8"/>
  <c r="LT4"/>
  <c r="JP8" i="4"/>
  <c r="JP9"/>
  <c r="IC3" i="8"/>
  <c r="IN4"/>
  <c r="IM9" i="4"/>
  <c r="IM8"/>
  <c r="JN14" i="3"/>
  <c r="JI3" i="8"/>
  <c r="JT4"/>
  <c r="HL9" i="4"/>
  <c r="HL8"/>
  <c r="CP3" i="8"/>
  <c r="DA4"/>
  <c r="ES4"/>
  <c r="EH3"/>
  <c r="CH3"/>
  <c r="CS4"/>
  <c r="HU4"/>
  <c r="HJ3"/>
  <c r="KN4"/>
  <c r="KC3"/>
  <c r="MD9" i="4"/>
  <c r="MD8"/>
  <c r="MP9"/>
  <c r="FL3" i="8"/>
  <c r="FW4"/>
  <c r="IG8" i="4"/>
  <c r="IG9"/>
  <c r="KB3" i="8"/>
  <c r="KM4"/>
  <c r="HN3"/>
  <c r="HY4"/>
  <c r="GK3"/>
  <c r="GV4"/>
  <c r="IU8" i="4"/>
  <c r="IU9"/>
  <c r="LZ3" i="8"/>
  <c r="MK4"/>
  <c r="MS4"/>
  <c r="MH3"/>
  <c r="JY4"/>
  <c r="JN3"/>
  <c r="HF8" i="4"/>
  <c r="HF9"/>
  <c r="JT14" i="3"/>
  <c r="EK13"/>
  <c r="MC9" i="4"/>
  <c r="MC8"/>
  <c r="MR4" i="8"/>
  <c r="CJ4"/>
  <c r="JF12" i="3"/>
  <c r="KR4" i="8"/>
  <c r="II4"/>
  <c r="BT4"/>
  <c r="MP4"/>
  <c r="MU3"/>
  <c r="JZ3"/>
  <c r="HY8" i="4"/>
  <c r="KI8"/>
  <c r="MA3" i="8"/>
  <c r="ML4"/>
  <c r="EF3"/>
  <c r="EQ4"/>
  <c r="IE8" i="4"/>
  <c r="IE9"/>
  <c r="FZ8"/>
  <c r="FZ9"/>
  <c r="JC9"/>
  <c r="JC8"/>
  <c r="HJ9"/>
  <c r="HJ8"/>
  <c r="DV3" i="8"/>
  <c r="EG4"/>
  <c r="MM4"/>
  <c r="MB3"/>
  <c r="LQ8" i="4"/>
  <c r="LQ9"/>
  <c r="KR14" i="3"/>
  <c r="HF3" i="8"/>
  <c r="HQ4"/>
  <c r="DX4"/>
  <c r="DM3"/>
  <c r="GQ3"/>
  <c r="HB4"/>
  <c r="FK3"/>
  <c r="FV4"/>
  <c r="GM12" i="3"/>
  <c r="FF4" i="8"/>
  <c r="GL12" i="3"/>
  <c r="JK9" i="4"/>
  <c r="CK4" i="8"/>
  <c r="KQ12" i="3"/>
  <c r="KT14" s="1"/>
  <c r="BC4" i="8"/>
  <c r="BI3"/>
  <c r="LG8" i="4"/>
  <c r="IZ12" i="3"/>
  <c r="FQ12"/>
  <c r="LB12"/>
  <c r="KK4" i="8"/>
  <c r="AX12" i="3"/>
  <c r="JD8" i="4"/>
  <c r="LC4" i="8"/>
  <c r="IQ9" i="4"/>
  <c r="ID8"/>
  <c r="GT9"/>
  <c r="LY9"/>
  <c r="MN8"/>
  <c r="KW3" i="8"/>
  <c r="LH4"/>
  <c r="ER4"/>
  <c r="EG3"/>
  <c r="BS3"/>
  <c r="CD4"/>
  <c r="CX4"/>
  <c r="CM3"/>
  <c r="KQ3"/>
  <c r="LB4"/>
  <c r="JG8" i="4"/>
  <c r="JG9"/>
  <c r="DG3" i="8"/>
  <c r="DR4"/>
  <c r="HG9" i="4"/>
  <c r="HG8"/>
  <c r="DH4" i="8"/>
  <c r="CW3"/>
  <c r="IE3"/>
  <c r="IP4"/>
  <c r="GK4"/>
  <c r="FZ3"/>
  <c r="JG3"/>
  <c r="JR4"/>
  <c r="JS3"/>
  <c r="KD4"/>
  <c r="GL9" i="4"/>
  <c r="GL8"/>
  <c r="CF4" i="8"/>
  <c r="BU3"/>
  <c r="EI3"/>
  <c r="ET4"/>
  <c r="DV4"/>
  <c r="DK3"/>
  <c r="JQ4"/>
  <c r="JF3"/>
  <c r="EO4"/>
  <c r="ED3"/>
  <c r="LX9" i="4"/>
  <c r="LX8"/>
  <c r="LC8"/>
  <c r="LC9"/>
  <c r="FS3" i="8"/>
  <c r="GD4"/>
  <c r="KN8" i="4"/>
  <c r="KN9"/>
  <c r="EK4" i="8"/>
  <c r="DZ3"/>
  <c r="HD8" i="4"/>
  <c r="HD9"/>
  <c r="GK9"/>
  <c r="GW9"/>
  <c r="GW8"/>
  <c r="GK8"/>
  <c r="IS3" i="8"/>
  <c r="JD4"/>
  <c r="IF3"/>
  <c r="IQ4"/>
  <c r="IZ3"/>
  <c r="JK4"/>
  <c r="GB4"/>
  <c r="FQ3"/>
  <c r="MC3"/>
  <c r="MN4"/>
  <c r="MH13" i="3"/>
  <c r="GF4" i="8"/>
  <c r="HP12" i="3"/>
  <c r="AZ4" i="8"/>
  <c r="EM12" i="3"/>
  <c r="FP4" i="8"/>
  <c r="BO4"/>
  <c r="HE4"/>
  <c r="HB12" i="3"/>
  <c r="EY12"/>
  <c r="FB14" s="1"/>
  <c r="KD12"/>
  <c r="KP13" s="1"/>
  <c r="IN12"/>
  <c r="IQ14" s="1"/>
  <c r="AV12"/>
  <c r="MG8" i="4"/>
  <c r="IQ3" i="8"/>
  <c r="JL4"/>
  <c r="HV4"/>
  <c r="BE4"/>
  <c r="HY9" i="4"/>
  <c r="BL3" i="8"/>
  <c r="MO9" i="4"/>
  <c r="CR4" i="8"/>
  <c r="BU14" i="3" l="1"/>
  <c r="DV13"/>
  <c r="BZ13"/>
  <c r="IY14"/>
  <c r="FD14"/>
  <c r="IJ14"/>
  <c r="JB14"/>
  <c r="HM13"/>
  <c r="CP13"/>
  <c r="HM14"/>
  <c r="GQ13"/>
  <c r="LM13"/>
  <c r="ML13"/>
  <c r="FD13"/>
  <c r="AU14"/>
  <c r="GS14"/>
  <c r="FV14"/>
  <c r="IV13"/>
  <c r="GP13"/>
  <c r="FA13"/>
  <c r="GS13"/>
  <c r="EH13"/>
  <c r="FY14"/>
  <c r="BN13"/>
  <c r="FS14"/>
  <c r="HC13"/>
  <c r="KR13"/>
  <c r="DY14"/>
  <c r="IP14"/>
  <c r="LR13"/>
  <c r="CI14"/>
  <c r="FX13"/>
  <c r="IO14"/>
  <c r="MD13"/>
  <c r="FP14"/>
  <c r="HC14"/>
  <c r="KC13"/>
  <c r="FP13"/>
  <c r="MS13"/>
  <c r="EL14"/>
  <c r="DZ13"/>
  <c r="EB14"/>
  <c r="KF13"/>
  <c r="FO14"/>
  <c r="DZ14"/>
  <c r="CI13"/>
  <c r="KI14"/>
  <c r="DA13"/>
  <c r="CU13"/>
  <c r="ER14"/>
  <c r="JW14"/>
  <c r="DC13"/>
  <c r="MC13"/>
  <c r="EX13"/>
  <c r="BZ14"/>
  <c r="HR14"/>
  <c r="IL14"/>
  <c r="JI14"/>
  <c r="FS13"/>
  <c r="CQ13"/>
  <c r="IS14"/>
  <c r="KA13"/>
  <c r="HJ13"/>
  <c r="KI13"/>
  <c r="EO14"/>
  <c r="KL14"/>
  <c r="FC13"/>
  <c r="ET14"/>
  <c r="FY13"/>
  <c r="LP14"/>
  <c r="FX14"/>
  <c r="HQ13"/>
  <c r="CC14"/>
  <c r="EC13"/>
  <c r="LD13"/>
  <c r="EK14"/>
  <c r="GK13"/>
  <c r="CL13"/>
  <c r="FA14"/>
  <c r="DJ13"/>
  <c r="LH13"/>
  <c r="CM14"/>
  <c r="GA14"/>
  <c r="EX14"/>
  <c r="FC14"/>
  <c r="JB13"/>
  <c r="MO13"/>
  <c r="LK14"/>
  <c r="LV13"/>
  <c r="JN13"/>
  <c r="HL13"/>
  <c r="MH14"/>
  <c r="GX14"/>
  <c r="JE14"/>
  <c r="IF13"/>
  <c r="IM14"/>
  <c r="EZ14"/>
  <c r="KO14"/>
  <c r="KV14"/>
  <c r="JT13"/>
  <c r="HO13"/>
  <c r="GG13"/>
  <c r="FF14"/>
  <c r="HV13"/>
  <c r="AT14"/>
  <c r="CS14"/>
  <c r="DA14"/>
  <c r="JJ14"/>
  <c r="KZ13"/>
  <c r="DB13"/>
  <c r="HI13"/>
  <c r="KN14"/>
  <c r="GJ13"/>
  <c r="BC13"/>
  <c r="JJ13"/>
  <c r="HF14"/>
  <c r="HU13"/>
  <c r="CT14"/>
  <c r="IV14"/>
  <c r="BQ13"/>
  <c r="JX13"/>
  <c r="HS14"/>
  <c r="CP14"/>
  <c r="JO13"/>
  <c r="GA13"/>
  <c r="CF13"/>
  <c r="FI14"/>
  <c r="JY14"/>
  <c r="KB14"/>
  <c r="LQ13"/>
  <c r="CC13"/>
  <c r="MB13"/>
  <c r="BE14"/>
  <c r="JO14"/>
  <c r="LG14"/>
  <c r="GI13"/>
  <c r="FL14"/>
  <c r="HH13"/>
  <c r="HA13"/>
  <c r="LV14"/>
  <c r="GY14"/>
  <c r="MT13"/>
  <c r="HA14"/>
  <c r="JI13"/>
  <c r="MC14"/>
  <c r="II14"/>
  <c r="HN13"/>
  <c r="MK14"/>
  <c r="II13"/>
  <c r="BQ14"/>
  <c r="IU13"/>
  <c r="GY13"/>
  <c r="IE14"/>
  <c r="IS13"/>
  <c r="GV13"/>
  <c r="HV14"/>
  <c r="FM13"/>
  <c r="KV13"/>
  <c r="AV14"/>
  <c r="IM13"/>
  <c r="CE14"/>
  <c r="DU14"/>
  <c r="BH14"/>
  <c r="JR14"/>
  <c r="DH13"/>
  <c r="CU14"/>
  <c r="CV14"/>
  <c r="JY13"/>
  <c r="JQ13"/>
  <c r="IL13"/>
  <c r="LI14"/>
  <c r="GO14"/>
  <c r="LF13"/>
  <c r="DE13"/>
  <c r="EQ13"/>
  <c r="IF14"/>
  <c r="KS13"/>
  <c r="FG13"/>
  <c r="KB13"/>
  <c r="FW14"/>
  <c r="KJ13"/>
  <c r="GR14"/>
  <c r="BE13"/>
  <c r="HZ13"/>
  <c r="GU14"/>
  <c r="CX14"/>
  <c r="LP13"/>
  <c r="JQ14"/>
  <c r="IA14"/>
  <c r="LO14"/>
  <c r="LJ14"/>
  <c r="MN14"/>
  <c r="IA13"/>
  <c r="DF14"/>
  <c r="BS14"/>
  <c r="BL14"/>
  <c r="BO13"/>
  <c r="DB14"/>
  <c r="EV14"/>
  <c r="LG13"/>
  <c r="ES13"/>
  <c r="HH14"/>
  <c r="DW14"/>
  <c r="BI14"/>
  <c r="GH13"/>
  <c r="DR14"/>
  <c r="FF13"/>
  <c r="FH13"/>
  <c r="MG14"/>
  <c r="HI14"/>
  <c r="HQ14"/>
  <c r="IG13"/>
  <c r="DH14"/>
  <c r="BI13"/>
  <c r="FO13"/>
  <c r="CV13"/>
  <c r="FU13"/>
  <c r="IH13"/>
  <c r="KS14"/>
  <c r="IE13"/>
  <c r="ES14"/>
  <c r="BW14"/>
  <c r="BS13"/>
  <c r="FG14"/>
  <c r="KC14"/>
  <c r="BG13"/>
  <c r="BL13"/>
  <c r="DQ13"/>
  <c r="AZ14"/>
  <c r="DE14"/>
  <c r="GK14"/>
  <c r="HU14"/>
  <c r="HJ14"/>
  <c r="LF14"/>
  <c r="HX14"/>
  <c r="DG13"/>
  <c r="GH14"/>
  <c r="IH14"/>
  <c r="IW14"/>
  <c r="FU14"/>
  <c r="MI14"/>
  <c r="LT13"/>
  <c r="LH14"/>
  <c r="EG14"/>
  <c r="IY13"/>
  <c r="EO13"/>
  <c r="CE13"/>
  <c r="LT14"/>
  <c r="EG13"/>
  <c r="CD14"/>
  <c r="EF14"/>
  <c r="GP14"/>
  <c r="MF13"/>
  <c r="MJ14"/>
  <c r="MM14"/>
  <c r="EP13"/>
  <c r="KN13"/>
  <c r="GO13"/>
  <c r="CM13"/>
  <c r="ML14"/>
  <c r="MP13"/>
  <c r="GR13"/>
  <c r="EE14"/>
  <c r="KF14"/>
  <c r="JV14"/>
  <c r="BC14"/>
  <c r="HR13"/>
  <c r="JV13"/>
  <c r="JM14"/>
  <c r="EC14"/>
  <c r="BR14"/>
  <c r="JM13"/>
  <c r="JE13"/>
  <c r="CY14"/>
  <c r="KK14"/>
  <c r="GF14"/>
  <c r="CH14"/>
  <c r="DW13"/>
  <c r="FL13"/>
  <c r="AW14"/>
  <c r="GD14"/>
  <c r="CB13"/>
  <c r="EU13"/>
  <c r="EU14"/>
  <c r="AZ13"/>
  <c r="DS13"/>
  <c r="LL14"/>
  <c r="HD13"/>
  <c r="CY13"/>
  <c r="KZ14"/>
  <c r="CJ14"/>
  <c r="IT13"/>
  <c r="ER13"/>
  <c r="KA14"/>
  <c r="GC13"/>
  <c r="EI14"/>
  <c r="LZ13"/>
  <c r="DN13"/>
  <c r="JL14"/>
  <c r="LZ14"/>
  <c r="LL13"/>
  <c r="FI13"/>
  <c r="KX14"/>
  <c r="ME13"/>
  <c r="GI14"/>
  <c r="LS14"/>
  <c r="EH14"/>
  <c r="DQ14"/>
  <c r="LM14"/>
  <c r="ME14"/>
  <c r="MB14"/>
  <c r="MM13"/>
  <c r="LS13"/>
  <c r="ET13"/>
  <c r="MN13"/>
  <c r="GC14"/>
  <c r="HF13"/>
  <c r="MU13"/>
  <c r="LO13"/>
  <c r="MD14"/>
  <c r="BO14"/>
  <c r="MU14"/>
  <c r="CT13"/>
  <c r="HD14"/>
  <c r="MA13"/>
  <c r="LJ13"/>
  <c r="LR14"/>
  <c r="BR13"/>
  <c r="KX13"/>
  <c r="KY14"/>
  <c r="BT14"/>
  <c r="MT14"/>
  <c r="DO13"/>
  <c r="DC14"/>
  <c r="CA13"/>
  <c r="CD13"/>
  <c r="IK13"/>
  <c r="KY13"/>
  <c r="KG14"/>
  <c r="AQ14"/>
  <c r="EM14"/>
  <c r="EM13"/>
  <c r="EW14"/>
  <c r="EW13"/>
  <c r="GN13"/>
  <c r="GN14"/>
  <c r="LC14"/>
  <c r="LC13"/>
  <c r="GQ14"/>
  <c r="JC13"/>
  <c r="JC14"/>
  <c r="HP14"/>
  <c r="HP13"/>
  <c r="JH14"/>
  <c r="JH13"/>
  <c r="HW13"/>
  <c r="HW14"/>
  <c r="HZ14"/>
  <c r="BM13"/>
  <c r="BM14"/>
  <c r="DT13"/>
  <c r="DT14"/>
  <c r="CG13"/>
  <c r="CG14"/>
  <c r="CS13"/>
  <c r="IB13"/>
  <c r="BH13"/>
  <c r="BV13"/>
  <c r="BV14"/>
  <c r="KM14"/>
  <c r="KM13"/>
  <c r="IZ14"/>
  <c r="IZ13"/>
  <c r="JP13"/>
  <c r="JP14"/>
  <c r="FJ14"/>
  <c r="FJ13"/>
  <c r="FV13"/>
  <c r="FM14"/>
  <c r="KU14"/>
  <c r="KU13"/>
  <c r="GX13"/>
  <c r="BP14"/>
  <c r="BB14"/>
  <c r="GZ13"/>
  <c r="EF13"/>
  <c r="HE14"/>
  <c r="LU14"/>
  <c r="LU13"/>
  <c r="MG13"/>
  <c r="AP14"/>
  <c r="AS14"/>
  <c r="DI13"/>
  <c r="DI14"/>
  <c r="DL14"/>
  <c r="DK13"/>
  <c r="DK14"/>
  <c r="BB13"/>
  <c r="DP14"/>
  <c r="DP13"/>
  <c r="DS14"/>
  <c r="CN14"/>
  <c r="CN13"/>
  <c r="JG13"/>
  <c r="JG14"/>
  <c r="KH13"/>
  <c r="KH14"/>
  <c r="KW14"/>
  <c r="KW13"/>
  <c r="DU13"/>
  <c r="DN14"/>
  <c r="GM14"/>
  <c r="GM13"/>
  <c r="BA14"/>
  <c r="BA13"/>
  <c r="CK14"/>
  <c r="CK13"/>
  <c r="LN14"/>
  <c r="LN13"/>
  <c r="HG14"/>
  <c r="HG13"/>
  <c r="EP14"/>
  <c r="JZ13"/>
  <c r="JZ14"/>
  <c r="KL13"/>
  <c r="FK13"/>
  <c r="FK14"/>
  <c r="AX13"/>
  <c r="AX14"/>
  <c r="BJ13"/>
  <c r="JF14"/>
  <c r="JF13"/>
  <c r="IR13"/>
  <c r="IR14"/>
  <c r="HT13"/>
  <c r="HT14"/>
  <c r="CW13"/>
  <c r="CW14"/>
  <c r="GF13"/>
  <c r="LQ14"/>
  <c r="HS13"/>
  <c r="JR13"/>
  <c r="JL13"/>
  <c r="IU14"/>
  <c r="GL13"/>
  <c r="GL14"/>
  <c r="FR14"/>
  <c r="FR13"/>
  <c r="IX14"/>
  <c r="IX13"/>
  <c r="LE14"/>
  <c r="LE13"/>
  <c r="BD14"/>
  <c r="FQ13"/>
  <c r="FQ14"/>
  <c r="FZ14"/>
  <c r="FZ13"/>
  <c r="EN13"/>
  <c r="EN14"/>
  <c r="EQ14"/>
  <c r="KE14"/>
  <c r="KE13"/>
  <c r="DM13"/>
  <c r="DM14"/>
  <c r="DY13"/>
  <c r="AY14"/>
  <c r="AY13"/>
  <c r="LB14"/>
  <c r="LB13"/>
  <c r="MQ13"/>
  <c r="MQ14"/>
  <c r="KD14"/>
  <c r="KD13"/>
  <c r="CZ13"/>
  <c r="CZ14"/>
  <c r="DL13"/>
  <c r="HY13"/>
  <c r="HY14"/>
  <c r="FN14"/>
  <c r="JA14"/>
  <c r="CH13"/>
  <c r="KT13"/>
  <c r="JS13"/>
  <c r="HB13"/>
  <c r="HB14"/>
  <c r="EY14"/>
  <c r="EY13"/>
  <c r="CO14"/>
  <c r="CO13"/>
  <c r="CR14"/>
  <c r="FT14"/>
  <c r="FT13"/>
  <c r="KQ13"/>
  <c r="KQ14"/>
  <c r="GB13"/>
  <c r="GB14"/>
  <c r="GE14"/>
  <c r="IN14"/>
  <c r="IN13"/>
  <c r="DD13"/>
  <c r="DD14"/>
  <c r="DG14"/>
  <c r="EA14"/>
  <c r="EA13"/>
  <c r="ED13"/>
  <c r="ED14"/>
  <c r="FW13"/>
  <c r="LI13"/>
  <c r="EZ13"/>
  <c r="LX14"/>
  <c r="JK14"/>
  <c r="JS14"/>
  <c r="GD13"/>
</calcChain>
</file>

<file path=xl/sharedStrings.xml><?xml version="1.0" encoding="utf-8"?>
<sst xmlns="http://schemas.openxmlformats.org/spreadsheetml/2006/main" count="392" uniqueCount="289">
  <si>
    <t>Dates</t>
  </si>
  <si>
    <t>CHGRTTLC Index</t>
  </si>
  <si>
    <t>CHGETTLC Index</t>
  </si>
  <si>
    <t>CNNGPC$ Index</t>
  </si>
  <si>
    <t>CNCPIYOY Index</t>
  </si>
  <si>
    <t>CNGDPYOY Index</t>
  </si>
  <si>
    <t>CPMINDX Index</t>
  </si>
  <si>
    <t>MPMICNMA Index</t>
  </si>
  <si>
    <t>CHVAIOY Index</t>
  </si>
  <si>
    <t>CNGDGDP Index</t>
  </si>
  <si>
    <t>CNGDPQOQ Index</t>
  </si>
  <si>
    <t>CNGDPC$Y Index</t>
  </si>
  <si>
    <t>CNGDGDPC Index</t>
  </si>
  <si>
    <t>CNNGPQ$ Index</t>
  </si>
  <si>
    <t>CNGDPC$% Index</t>
  </si>
  <si>
    <t>CHRGT Index</t>
  </si>
  <si>
    <t>CHGRTTLY Index</t>
  </si>
  <si>
    <t>CHGETTL Index</t>
  </si>
  <si>
    <t>CHGETLCY Index</t>
  </si>
  <si>
    <t>CNCPIMOM Index</t>
  </si>
  <si>
    <t>MPMICNCA Index</t>
  </si>
  <si>
    <t>CPMICOMP Index</t>
  </si>
  <si>
    <t>CPMINMAN Index</t>
  </si>
  <si>
    <t>CPMISERV Index</t>
  </si>
  <si>
    <t>CPMINORD Index</t>
  </si>
  <si>
    <t>CPMINEXO Index</t>
  </si>
  <si>
    <t>CPMICONS Index</t>
  </si>
  <si>
    <t>CPMIEMPL Index</t>
  </si>
  <si>
    <t>CPMISCO Index</t>
  </si>
  <si>
    <t>CPMIIMPS Index</t>
  </si>
  <si>
    <t>CPMIIRAM Index</t>
  </si>
  <si>
    <t>CPMILCO Index</t>
  </si>
  <si>
    <t>MPMICNSA Index</t>
  </si>
  <si>
    <t>CHVAICY Index</t>
  </si>
  <si>
    <t>China GDP Constant Price</t>
  </si>
  <si>
    <t>China GDP Constant Price YoY</t>
  </si>
  <si>
    <t>China GDP Current Price NSA</t>
  </si>
  <si>
    <t>China GDP Current Price YoY</t>
  </si>
  <si>
    <t>China Fiscal Revenue - Total</t>
  </si>
  <si>
    <t>China Fiscal Expenditure</t>
  </si>
  <si>
    <t>China CPI YoY</t>
  </si>
  <si>
    <t>China CPI MoM</t>
  </si>
  <si>
    <t>China Composite PMI Output SA</t>
  </si>
  <si>
    <t>China Large Corp PMI SA</t>
  </si>
  <si>
    <t>China Small Corp PMI SA</t>
  </si>
  <si>
    <t>China Employment PMI SA</t>
  </si>
  <si>
    <t>China Manufacturing PMI SA</t>
  </si>
  <si>
    <t>China Non-Manufacturing PMI SA</t>
  </si>
  <si>
    <t>China New Orders PMI SA</t>
  </si>
  <si>
    <t>China New Export Orders PMI SA</t>
  </si>
  <si>
    <t>China Imports PMI SA</t>
  </si>
  <si>
    <t>CNRSCON Index</t>
  </si>
  <si>
    <t>CNRSACMT Index</t>
  </si>
  <si>
    <t>CNRSCYOY Index</t>
  </si>
  <si>
    <t>China Retail Sales Value</t>
  </si>
  <si>
    <t>China Retail Sales Value YoY</t>
  </si>
  <si>
    <t>Revenues 12M cum.</t>
  </si>
  <si>
    <t>Expanditures 12M cum.</t>
  </si>
  <si>
    <t>ref.</t>
  </si>
  <si>
    <t>Revenues monthly</t>
  </si>
  <si>
    <t>Expanditures monthly</t>
  </si>
  <si>
    <t>Revenues (%GDP)</t>
  </si>
  <si>
    <t>Expenditures (%GDP)</t>
  </si>
  <si>
    <t>Fiscal Result (%GDP)</t>
  </si>
  <si>
    <t>CNLZOCSB Index</t>
  </si>
  <si>
    <t>CHCABIGL Index</t>
  </si>
  <si>
    <t>CNLZOCSY Index</t>
  </si>
  <si>
    <t>China Outstanding Corporate an</t>
  </si>
  <si>
    <t>Bonds Issuing monthly</t>
  </si>
  <si>
    <t>Bonds Issuing 12M cum.</t>
  </si>
  <si>
    <t>GDP current quarterly</t>
  </si>
  <si>
    <t>GDP current 12M cum.</t>
  </si>
  <si>
    <t>Imp. Cred. 3M stock</t>
  </si>
  <si>
    <t>Imp. Cred. 12M stock</t>
  </si>
  <si>
    <t>Imp. Fiscal 12M</t>
  </si>
  <si>
    <t>Imp. Fiscal 3M</t>
  </si>
  <si>
    <t>GDP current 12M cum. quarterly</t>
  </si>
  <si>
    <t>GDP current 12M cum. montlhy</t>
  </si>
  <si>
    <t>GDP constant yoy monthly</t>
  </si>
  <si>
    <t>PMI Manuf MM3M</t>
  </si>
  <si>
    <t>Caixin Manuf MM3M</t>
  </si>
  <si>
    <t>VA Industry YoY adj.</t>
  </si>
  <si>
    <t>VA Industry YoY MM3M</t>
  </si>
  <si>
    <t>Retail Sales YoY adj.</t>
  </si>
  <si>
    <t>Retail Sales YoY MM3M</t>
  </si>
  <si>
    <t>CNRSACMY Index</t>
  </si>
  <si>
    <t>China Retail Sales Cumulative Value YoY</t>
  </si>
  <si>
    <t>CNFAYOY  Index</t>
  </si>
  <si>
    <t>CNFAACCU Index</t>
  </si>
  <si>
    <t>CHENRCOL Index</t>
  </si>
  <si>
    <t>CHYXPOIL Index</t>
  </si>
  <si>
    <t>CHMMCRST Index</t>
  </si>
  <si>
    <t>CHMMCRSY Index</t>
  </si>
  <si>
    <t>CHMMSTEE Index</t>
  </si>
  <si>
    <t>CHMMSTEY Index</t>
  </si>
  <si>
    <t>CHMMCEMT Index</t>
  </si>
  <si>
    <t>CHYXCEME Index</t>
  </si>
  <si>
    <t>CHENCOAL Index</t>
  </si>
  <si>
    <t>CHYXTCOA Index</t>
  </si>
  <si>
    <t>CHENNGAS Index</t>
  </si>
  <si>
    <t>CHYXNGAS Index</t>
  </si>
  <si>
    <t>CHXNELEC Index</t>
  </si>
  <si>
    <t>CHYXELEC Index</t>
  </si>
  <si>
    <t>CHMMMOVE Index</t>
  </si>
  <si>
    <t>CHYXAUTO Index</t>
  </si>
  <si>
    <t>CNVPLCLM Index</t>
  </si>
  <si>
    <t>CHMMCOPP Index</t>
  </si>
  <si>
    <t>CNVSTTL Index</t>
  </si>
  <si>
    <t>CPMIPROD Index</t>
  </si>
  <si>
    <t>CNFREXPY Index</t>
  </si>
  <si>
    <t>MPMIJPMA Index</t>
  </si>
  <si>
    <t>KOTBEXPY Index</t>
  </si>
  <si>
    <t>TWEOTTLY Index</t>
  </si>
  <si>
    <t>TWINDPIY Index</t>
  </si>
  <si>
    <t>KOIPIY   Index</t>
  </si>
  <si>
    <t>China GDP Constant Price Cumulative</t>
  </si>
  <si>
    <t>China GDP Constant Price QoQ SA</t>
  </si>
  <si>
    <t>China GDP Constant Price Cumulative YoY</t>
  </si>
  <si>
    <t>China GDP Current Price NSA Cumulative</t>
  </si>
  <si>
    <t>China Outstanding Corporate and Social Borrowing</t>
  </si>
  <si>
    <t>China Outstanding Corporate and Social Borrowing YoY</t>
  </si>
  <si>
    <t>China Bond Issuance - Local Govt Bond Cum</t>
  </si>
  <si>
    <t>China Government Revenue - Cumulative</t>
  </si>
  <si>
    <t>China Government Revenue - Cumulative YoY</t>
  </si>
  <si>
    <t>China Fiscal Expenditure (Cumulative)</t>
  </si>
  <si>
    <t>China Fiscal Expenditure (Cumulative) YoY</t>
  </si>
  <si>
    <t>China Non-Manufacturing PMI - Service Business Activities Index SA</t>
  </si>
  <si>
    <t>China Non-Manufacturing PMI - Construction Business Activities Index SA</t>
  </si>
  <si>
    <t>China Inventories of Raw Materials PMI SA</t>
  </si>
  <si>
    <t>Caixin China Composite PMI Output SA</t>
  </si>
  <si>
    <t>Caixin China Manufacturing PMI SA</t>
  </si>
  <si>
    <t>Caixin China Services PMI Business Activity SA</t>
  </si>
  <si>
    <t>China Value Added of Industry YoY</t>
  </si>
  <si>
    <t>China Value Added of Industry YoY Cumulative</t>
  </si>
  <si>
    <t>China Retail Sales Value Total Cumulative</t>
  </si>
  <si>
    <t>China Fixed Assets Investment (Excluding Rural Households) Cumulative YoY</t>
  </si>
  <si>
    <t>China Fixed Assets Investment (Excluding Rural Households) Cumulative</t>
  </si>
  <si>
    <t>China Industrial Output - Crude Oil Processed</t>
  </si>
  <si>
    <t>China Industrial Output YoY - Processing of Crude Oil</t>
  </si>
  <si>
    <t>China Industrial Output - Crude Steel</t>
  </si>
  <si>
    <t>China Industrial Output YoY - Crude Steel</t>
  </si>
  <si>
    <t>China Industrial Output - Rolled Steel</t>
  </si>
  <si>
    <t>China Industrial Output YoY - Rolled Steel</t>
  </si>
  <si>
    <t>China Output of Industrial Products Cement</t>
  </si>
  <si>
    <t>China Industrial Output YoY - Cement</t>
  </si>
  <si>
    <t>China Industrial Output - Coal</t>
  </si>
  <si>
    <t>China Industrial Output YoY - Coal</t>
  </si>
  <si>
    <t>China Industrial Output - Natural Gas</t>
  </si>
  <si>
    <t>China Industrial Output YoY - Natural Gas</t>
  </si>
  <si>
    <t>China Industrial Output - Electricity</t>
  </si>
  <si>
    <t>China Industrial Output YoY - Electricity</t>
  </si>
  <si>
    <t>China Output of Industrial Products Motor Vehicles</t>
  </si>
  <si>
    <t>China Industrial Output YoY - Automobiles</t>
  </si>
  <si>
    <t>China Automobile Production Domestically Made Car</t>
  </si>
  <si>
    <t>China Industrial Output - Copper Products</t>
  </si>
  <si>
    <t>China Automobile Sales Model Type Total</t>
  </si>
  <si>
    <t>China Output PMI SA</t>
  </si>
  <si>
    <t>China Export Trade USD YoY</t>
  </si>
  <si>
    <t>Jibun Bank Japan Manufacturing PMI SA</t>
  </si>
  <si>
    <t>South Korea Exports - Total (preliminary for first 20 days only)</t>
  </si>
  <si>
    <t>MOEA Taiwan Export Orders YoY</t>
  </si>
  <si>
    <t>Taiwan Industrial Production YoY 2016=100</t>
  </si>
  <si>
    <t>South Korea IP-Mining/Manufacturing/Electricity&amp;Gas NSA YoY</t>
  </si>
  <si>
    <t>CHMMCOPE Index</t>
  </si>
  <si>
    <t>China Industrial Output YoY - Copper Products</t>
  </si>
  <si>
    <t>=BDP("CNGDPC$Y INDEX";"LONG_COMP_NAME";"SECURITY_NAME_LANG";"1")</t>
  </si>
  <si>
    <t>Retail Sales YoY adj. real</t>
  </si>
  <si>
    <t>Retail Sales YoY MM3M real</t>
  </si>
  <si>
    <t>CNVSPSGR Index</t>
  </si>
  <si>
    <t>Fixed Assets Investment (exc. Rural Households) cum. YoY</t>
  </si>
  <si>
    <t>Fixed Assets Investment (exc. Rural Households) monthly</t>
  </si>
  <si>
    <t>Fixed Assets Investment (exc. Rural Households) monthly YoY</t>
  </si>
  <si>
    <t>Fixed Assets Investment (exc. Rural Households) monthly YoY MM3M</t>
  </si>
  <si>
    <t>Fixed Assets Investment (exc. Rural Households) cum. YoY MM3M</t>
  </si>
  <si>
    <t>GDP constant YoY monthly MM3M</t>
  </si>
  <si>
    <t>GDP constant YoY monthly</t>
  </si>
  <si>
    <t>Ind. Output Processing of Crude Oil YoY adj.</t>
  </si>
  <si>
    <t>Ind. Output Crude Steel YoY adj.</t>
  </si>
  <si>
    <t>Ind. Output Rolled Steel YoY adj.</t>
  </si>
  <si>
    <t>Ind. Output Electricity YoY adj.</t>
  </si>
  <si>
    <t>Ind. Output Automobiles YoY adj.</t>
  </si>
  <si>
    <t>Ind. Output Coal YoY adj.</t>
  </si>
  <si>
    <t>Ind. Output Natural Gas YoY adj.</t>
  </si>
  <si>
    <t>Ind. Output Automobiles YoY MM3M</t>
  </si>
  <si>
    <t>Ind. Output Electricity YoY MM3M</t>
  </si>
  <si>
    <t>Ind. Output Processing of Crude Oil YoY MM3M</t>
  </si>
  <si>
    <t>Ind. Output Crude Steel YoY MM3M</t>
  </si>
  <si>
    <t>Ind. Output Rolled Steel YoY MM3M</t>
  </si>
  <si>
    <t>Ind. Output Coal YoY MM3M</t>
  </si>
  <si>
    <t>Ind. Output Natural Gas YoY MM3M</t>
  </si>
  <si>
    <t>China Automobile Sales Passenger Car</t>
  </si>
  <si>
    <t>Auto Sales YoY</t>
  </si>
  <si>
    <t>Auto Sales monthly</t>
  </si>
  <si>
    <t>Auto Sales Passenger monthly</t>
  </si>
  <si>
    <t>Auto Sales Passenger YoY</t>
  </si>
  <si>
    <t>Auto Sales Ac.12M YoY</t>
  </si>
  <si>
    <t>Auto Sales Passenger Ac.12M YoY</t>
  </si>
  <si>
    <t>CNVSBUS Index</t>
  </si>
  <si>
    <t>CNVSTRK Index</t>
  </si>
  <si>
    <t>China Automobile Sales Bus</t>
  </si>
  <si>
    <t>China Automobile Sales Truck</t>
  </si>
  <si>
    <t>Fonte: Safra Asset</t>
  </si>
  <si>
    <t>China: Produção Industrial</t>
  </si>
  <si>
    <t>China: Produção de Petróleo Cru</t>
  </si>
  <si>
    <t>China: Produção de Aço</t>
  </si>
  <si>
    <t>China: Produção de Produtos de Aço</t>
  </si>
  <si>
    <t>China: Produção de Cimento</t>
  </si>
  <si>
    <t>China: Produção de Eletricidade</t>
  </si>
  <si>
    <t>Ind. Output Cement YoY adj.</t>
  </si>
  <si>
    <t>Ind. Output Cement YoY MM3M</t>
  </si>
  <si>
    <t>Ind. Output Copper YoY adj.</t>
  </si>
  <si>
    <t>Ind. Output Copper YoY MM3M</t>
  </si>
  <si>
    <t>China: Produção de Cobre</t>
  </si>
  <si>
    <t>China: Produção de Gás Natural</t>
  </si>
  <si>
    <t>China: Produção de Veículos</t>
  </si>
  <si>
    <t>China: Produção de Carvão</t>
  </si>
  <si>
    <t>China: Produção Industrial (Var. Interanual MM3M)</t>
  </si>
  <si>
    <t>China: Vendas no Varejo (Nominal)</t>
  </si>
  <si>
    <t>China: Vendas no Varejo (Real)</t>
  </si>
  <si>
    <t>China: Vendas no Varejo</t>
  </si>
  <si>
    <t>China: Investimento em Ativo Fixo</t>
  </si>
  <si>
    <t>China: PIB</t>
  </si>
  <si>
    <t>China: Indicadores de Atividade (Var. Interanual MM3M)</t>
  </si>
  <si>
    <t>China: Investimento em Ativo Fixo (Ac. 12M)</t>
  </si>
  <si>
    <t>Fonte: J Safra Asset Management</t>
  </si>
  <si>
    <t>China: Vendas de Veículos de Passageiros</t>
  </si>
  <si>
    <t>China: Vendas de Veículos Totais</t>
  </si>
  <si>
    <t>China: Vendas de Veículos (prod. interna)</t>
  </si>
  <si>
    <t>China: Vendas de Caminhões</t>
  </si>
  <si>
    <t>China: Vendas de Ônibus</t>
  </si>
  <si>
    <t>China: Resultado Fiscal, Acumulado 12M (% PIB)</t>
  </si>
  <si>
    <t>China: Impulso Fiscal</t>
  </si>
  <si>
    <t>China: Impulso de Crédito</t>
  </si>
  <si>
    <t>China: Impulso de Crédito e PIB</t>
  </si>
  <si>
    <t>China: Impulso de Crédito e PMI</t>
  </si>
  <si>
    <t>China: Impulso de Crédito e Produção Industrial</t>
  </si>
  <si>
    <t>China: Impulso de Crédito e Vendas Varejistas</t>
  </si>
  <si>
    <t>CNLNSFIN Index</t>
  </si>
  <si>
    <t>CNLNRMBL Index</t>
  </si>
  <si>
    <t>CNLNFORL Index</t>
  </si>
  <si>
    <t>CNLNENLO Index</t>
  </si>
  <si>
    <t>CNLNTRLO Index</t>
  </si>
  <si>
    <t>CNLNUNBA Index</t>
  </si>
  <si>
    <t>CNLNNFCB Index</t>
  </si>
  <si>
    <t>CNLNDNFS Index</t>
  </si>
  <si>
    <t>CNLNTTLY Index</t>
  </si>
  <si>
    <t>CNMS2YOY Index</t>
  </si>
  <si>
    <t>CNMS1YOY Index</t>
  </si>
  <si>
    <t>CNMS0YOY Index</t>
  </si>
  <si>
    <t>CNDIINV  Index</t>
  </si>
  <si>
    <t>CNCPCY Index</t>
  </si>
  <si>
    <t>CNCPSY Index</t>
  </si>
  <si>
    <t>CNCPNFY Index</t>
  </si>
  <si>
    <t>CNCPIFY Index</t>
  </si>
  <si>
    <t>CHEFTYOY Index</t>
  </si>
  <si>
    <t>CNDR1Y Index</t>
  </si>
  <si>
    <t>CHLR12M Index</t>
  </si>
  <si>
    <t>CHRRDEPC Index</t>
  </si>
  <si>
    <t>CNLNLNH  Index</t>
  </si>
  <si>
    <t>CNLNLNHL Index</t>
  </si>
  <si>
    <t>CNLNLNHS Index</t>
  </si>
  <si>
    <t>CNLNNEW  Index</t>
  </si>
  <si>
    <t>CNLNTTL Index</t>
  </si>
  <si>
    <t>China Aggregate Financing (excl. Loan write-off/ ABS / Local gov bond)</t>
  </si>
  <si>
    <t>China All-system Financing Aggregate - Renminbi Bank Loans</t>
  </si>
  <si>
    <t>China All-system Financing Aggregate-Foreign Currency Bank Loans</t>
  </si>
  <si>
    <t>China All-system Financing Aggregate - Entrusted Loans</t>
  </si>
  <si>
    <t>China All-system Financing Aggregate - Trust Loans</t>
  </si>
  <si>
    <t>China All-System Financing Aggregate - Undiscounted Bankers Acceptances</t>
  </si>
  <si>
    <t>China All-system Financing Aggregate - Net Financing of Corporate Bonds</t>
  </si>
  <si>
    <t>China All-system Financing Aggregate - Domestic Non-FI via Stock Market</t>
  </si>
  <si>
    <t>China Total Loans of Financial Institutions YoY</t>
  </si>
  <si>
    <t>China Monthly Money Supply M2 YoY</t>
  </si>
  <si>
    <t>China Monthly Money Supply M1 YoY</t>
  </si>
  <si>
    <t>China Monthly Money Supply M0 YoY</t>
  </si>
  <si>
    <t>China FDI Foreign Capital Actually Utilized</t>
  </si>
  <si>
    <t>China CPI Consumable YoY</t>
  </si>
  <si>
    <t>China CPI Services Items YoY</t>
  </si>
  <si>
    <t>China CPI Non Food YoY</t>
  </si>
  <si>
    <t>China CPI Food YoY</t>
  </si>
  <si>
    <t>China PPI YoY</t>
  </si>
  <si>
    <t>China Household Benchmark Savings Deposits 1 Year Rate</t>
  </si>
  <si>
    <t>China 1 Year Benchmark Lending Rates</t>
  </si>
  <si>
    <t>China Required Deposit Reserve Ratio for Major Banks (Announcements)</t>
  </si>
  <si>
    <t>China Domestic CNY Loan Newly Increased - Household</t>
  </si>
  <si>
    <t>China Domestic CNY Loan Newly Increased - Household Long Term</t>
  </si>
  <si>
    <t>China Domestic CNY Loan Newly Increased - Household Short Term</t>
  </si>
  <si>
    <t>China CNY Monthly New Loan</t>
  </si>
  <si>
    <t>China Total CNY Loans of Financial Institutions</t>
  </si>
</sst>
</file>

<file path=xl/styles.xml><?xml version="1.0" encoding="utf-8"?>
<styleSheet xmlns="http://schemas.openxmlformats.org/spreadsheetml/2006/main">
  <numFmts count="4">
    <numFmt numFmtId="164" formatCode="dd/mm/yy;@"/>
    <numFmt numFmtId="165" formatCode="[$-416]mmm\-yy;@"/>
    <numFmt numFmtId="166" formatCode="0.0%"/>
    <numFmt numFmtId="167" formatCode="_ * #,##0.00_ ;_ * \-#,##0.00_ ;_ * &quot;-&quot;??_ ;_ @_ "/>
  </numFmts>
  <fonts count="95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1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10"/>
      <name val="Calibri"/>
      <family val="2"/>
    </font>
    <font>
      <sz val="11"/>
      <color indexed="19"/>
      <name val="Calibri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sz val="11"/>
      <color theme="1"/>
      <name val="Calibri"/>
      <family val="3"/>
      <charset val="134"/>
      <scheme val="minor"/>
    </font>
    <font>
      <sz val="11"/>
      <color theme="0"/>
      <name val="Calibri"/>
      <family val="3"/>
      <charset val="134"/>
      <scheme val="minor"/>
    </font>
    <font>
      <sz val="11"/>
      <color indexed="8"/>
      <name val="宋体"/>
      <family val="3"/>
      <charset val="134"/>
    </font>
    <font>
      <sz val="12"/>
      <name val="宋体"/>
      <family val="3"/>
      <charset val="134"/>
    </font>
    <font>
      <u/>
      <sz val="9"/>
      <color indexed="36"/>
      <name val="宋体"/>
      <family val="3"/>
      <charset val="134"/>
    </font>
    <font>
      <sz val="11"/>
      <color rgb="FF006100"/>
      <name val="Calibri"/>
      <family val="3"/>
      <charset val="134"/>
      <scheme val="minor"/>
    </font>
    <font>
      <sz val="11"/>
      <color rgb="FF9C0006"/>
      <name val="Calibri"/>
      <family val="3"/>
      <charset val="134"/>
      <scheme val="minor"/>
    </font>
    <font>
      <sz val="11"/>
      <color theme="1"/>
      <name val="Calibri"/>
      <family val="2"/>
      <charset val="134"/>
      <scheme val="minor"/>
    </font>
    <font>
      <b/>
      <sz val="15"/>
      <color theme="3"/>
      <name val="Calibri"/>
      <family val="3"/>
      <charset val="134"/>
      <scheme val="minor"/>
    </font>
    <font>
      <b/>
      <sz val="13"/>
      <color theme="3"/>
      <name val="Calibri"/>
      <family val="3"/>
      <charset val="134"/>
      <scheme val="minor"/>
    </font>
    <font>
      <b/>
      <sz val="11"/>
      <color theme="3"/>
      <name val="Calibri"/>
      <family val="3"/>
      <charset val="134"/>
      <scheme val="minor"/>
    </font>
    <font>
      <b/>
      <sz val="18"/>
      <color theme="3"/>
      <name val="Cambria"/>
      <family val="3"/>
      <charset val="134"/>
      <scheme val="major"/>
    </font>
    <font>
      <b/>
      <sz val="11"/>
      <color theme="0"/>
      <name val="Calibri"/>
      <family val="3"/>
      <charset val="134"/>
      <scheme val="minor"/>
    </font>
    <font>
      <b/>
      <sz val="11"/>
      <color theme="1"/>
      <name val="Calibri"/>
      <family val="3"/>
      <charset val="134"/>
      <scheme val="minor"/>
    </font>
    <font>
      <i/>
      <sz val="11"/>
      <color rgb="FF7F7F7F"/>
      <name val="Calibri"/>
      <family val="3"/>
      <charset val="134"/>
      <scheme val="minor"/>
    </font>
    <font>
      <sz val="11"/>
      <color rgb="FFFF0000"/>
      <name val="Calibri"/>
      <family val="3"/>
      <charset val="134"/>
      <scheme val="minor"/>
    </font>
    <font>
      <b/>
      <sz val="11"/>
      <color rgb="FFFA7D00"/>
      <name val="Calibri"/>
      <family val="3"/>
      <charset val="134"/>
      <scheme val="minor"/>
    </font>
    <font>
      <u/>
      <sz val="9"/>
      <color indexed="12"/>
      <name val="宋体"/>
      <family val="3"/>
      <charset val="134"/>
    </font>
    <font>
      <sz val="11"/>
      <color rgb="FF3F3F76"/>
      <name val="Calibri"/>
      <family val="3"/>
      <charset val="134"/>
      <scheme val="minor"/>
    </font>
    <font>
      <b/>
      <sz val="11"/>
      <color rgb="FF3F3F3F"/>
      <name val="Calibri"/>
      <family val="3"/>
      <charset val="134"/>
      <scheme val="minor"/>
    </font>
    <font>
      <sz val="11"/>
      <color rgb="FF9C6500"/>
      <name val="Calibri"/>
      <family val="3"/>
      <charset val="134"/>
      <scheme val="minor"/>
    </font>
    <font>
      <sz val="11"/>
      <color rgb="FFFA7D00"/>
      <name val="Calibri"/>
      <family val="3"/>
      <charset val="134"/>
      <scheme val="minor"/>
    </font>
    <font>
      <sz val="11"/>
      <name val="Arial"/>
      <family val="2"/>
    </font>
    <font>
      <sz val="11"/>
      <color theme="1"/>
      <name val="Calibri"/>
      <family val="2"/>
    </font>
    <font>
      <sz val="9"/>
      <color theme="1"/>
      <name val="Trebuchet MS"/>
      <family val="2"/>
    </font>
    <font>
      <sz val="9"/>
      <color theme="0"/>
      <name val="Trebuchet MS"/>
      <family val="2"/>
    </font>
    <font>
      <sz val="11"/>
      <color theme="0"/>
      <name val="Calibri"/>
      <family val="2"/>
    </font>
    <font>
      <sz val="9"/>
      <color rgb="FF9C0006"/>
      <name val="Trebuchet MS"/>
      <family val="2"/>
    </font>
    <font>
      <sz val="11"/>
      <color rgb="FF9C0006"/>
      <name val="Calibri"/>
      <family val="2"/>
    </font>
    <font>
      <b/>
      <sz val="9"/>
      <color rgb="FFFA7D00"/>
      <name val="Trebuchet MS"/>
      <family val="2"/>
    </font>
    <font>
      <b/>
      <sz val="11"/>
      <color rgb="FFFA7D00"/>
      <name val="Calibri"/>
      <family val="2"/>
    </font>
    <font>
      <b/>
      <sz val="9"/>
      <color theme="0"/>
      <name val="Trebuchet MS"/>
      <family val="2"/>
    </font>
    <font>
      <b/>
      <sz val="11"/>
      <color theme="0"/>
      <name val="Calibri"/>
      <family val="2"/>
    </font>
    <font>
      <i/>
      <sz val="9"/>
      <color rgb="FF7F7F7F"/>
      <name val="Trebuchet MS"/>
      <family val="2"/>
    </font>
    <font>
      <i/>
      <sz val="11"/>
      <color rgb="FF7F7F7F"/>
      <name val="Calibri"/>
      <family val="2"/>
    </font>
    <font>
      <sz val="9"/>
      <color rgb="FF006100"/>
      <name val="Trebuchet MS"/>
      <family val="2"/>
    </font>
    <font>
      <sz val="11"/>
      <color rgb="FF006100"/>
      <name val="Calibri"/>
      <family val="2"/>
    </font>
    <font>
      <b/>
      <sz val="15"/>
      <color theme="3"/>
      <name val="Trebuchet MS"/>
      <family val="2"/>
    </font>
    <font>
      <b/>
      <sz val="15"/>
      <color theme="3"/>
      <name val="Calibri"/>
      <family val="2"/>
    </font>
    <font>
      <b/>
      <sz val="13"/>
      <color theme="3"/>
      <name val="Trebuchet MS"/>
      <family val="2"/>
    </font>
    <font>
      <b/>
      <sz val="13"/>
      <color theme="3"/>
      <name val="Calibri"/>
      <family val="2"/>
    </font>
    <font>
      <b/>
      <sz val="11"/>
      <color theme="3"/>
      <name val="Trebuchet MS"/>
      <family val="2"/>
    </font>
    <font>
      <b/>
      <sz val="11"/>
      <color theme="3"/>
      <name val="Calibri"/>
      <family val="2"/>
    </font>
    <font>
      <sz val="9"/>
      <color rgb="FF3F3F76"/>
      <name val="Trebuchet MS"/>
      <family val="2"/>
    </font>
    <font>
      <sz val="11"/>
      <color rgb="FF3F3F76"/>
      <name val="Calibri"/>
      <family val="2"/>
    </font>
    <font>
      <sz val="9"/>
      <color rgb="FFFA7D00"/>
      <name val="Trebuchet MS"/>
      <family val="2"/>
    </font>
    <font>
      <sz val="11"/>
      <color rgb="FFFA7D00"/>
      <name val="Calibri"/>
      <family val="2"/>
    </font>
    <font>
      <sz val="9"/>
      <color rgb="FF9C6500"/>
      <name val="Trebuchet MS"/>
      <family val="2"/>
    </font>
    <font>
      <sz val="11"/>
      <color rgb="FF9C6500"/>
      <name val="Calibri"/>
      <family val="2"/>
    </font>
    <font>
      <sz val="10"/>
      <color indexed="12"/>
      <name val="Arial"/>
      <family val="2"/>
    </font>
    <font>
      <sz val="10"/>
      <name val="MS Sans Serif"/>
      <family val="2"/>
    </font>
    <font>
      <sz val="11"/>
      <name val="Calibri"/>
      <family val="2"/>
    </font>
    <font>
      <b/>
      <sz val="9"/>
      <color rgb="FF3F3F3F"/>
      <name val="Trebuchet MS"/>
      <family val="2"/>
    </font>
    <font>
      <b/>
      <sz val="11"/>
      <color rgb="FF3F3F3F"/>
      <name val="Calibri"/>
      <family val="2"/>
    </font>
    <font>
      <sz val="18"/>
      <color theme="3"/>
      <name val="Cambria"/>
      <family val="2"/>
      <scheme val="major"/>
    </font>
    <font>
      <b/>
      <sz val="9"/>
      <color theme="1"/>
      <name val="Trebuchet MS"/>
      <family val="2"/>
    </font>
    <font>
      <b/>
      <sz val="11"/>
      <color theme="1"/>
      <name val="Calibri"/>
      <family val="2"/>
    </font>
    <font>
      <sz val="9"/>
      <color rgb="FFFF0000"/>
      <name val="Trebuchet MS"/>
      <family val="2"/>
    </font>
    <font>
      <sz val="11"/>
      <color rgb="FFFF0000"/>
      <name val="Calibri"/>
      <family val="2"/>
    </font>
    <font>
      <sz val="9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5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47"/>
      </patternFill>
    </fill>
    <fill>
      <patternFill patternType="solid">
        <fgColor indexed="27"/>
      </patternFill>
    </fill>
    <fill>
      <patternFill patternType="solid">
        <fgColor indexed="43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1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46"/>
      </patternFill>
    </fill>
    <fill>
      <patternFill patternType="solid">
        <fgColor indexed="9"/>
      </patternFill>
    </fill>
    <fill>
      <patternFill patternType="solid">
        <fgColor indexed="55"/>
      </patternFill>
    </fill>
  </fills>
  <borders count="2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1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4"/>
      </top>
      <bottom/>
      <diagonal/>
    </border>
  </borders>
  <cellStyleXfs count="1013">
    <xf numFmtId="0" fontId="0" fillId="0" borderId="0"/>
    <xf numFmtId="9" fontId="2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19" fillId="34" borderId="0" applyNumberFormat="0" applyBorder="0" applyAlignment="0" applyProtection="0"/>
    <xf numFmtId="0" fontId="19" fillId="35" borderId="0" applyNumberFormat="0" applyBorder="0" applyAlignment="0" applyProtection="0"/>
    <xf numFmtId="0" fontId="19" fillId="36" borderId="0" applyNumberFormat="0" applyBorder="0" applyAlignment="0" applyProtection="0"/>
    <xf numFmtId="0" fontId="19" fillId="37" borderId="0" applyNumberFormat="0" applyBorder="0" applyAlignment="0" applyProtection="0"/>
    <xf numFmtId="0" fontId="19" fillId="38" borderId="0" applyNumberFormat="0" applyBorder="0" applyAlignment="0" applyProtection="0"/>
    <xf numFmtId="0" fontId="19" fillId="36" borderId="0" applyNumberFormat="0" applyBorder="0" applyAlignment="0" applyProtection="0"/>
    <xf numFmtId="0" fontId="19" fillId="38" borderId="0" applyNumberFormat="0" applyBorder="0" applyAlignment="0" applyProtection="0"/>
    <xf numFmtId="0" fontId="19" fillId="35" borderId="0" applyNumberFormat="0" applyBorder="0" applyAlignment="0" applyProtection="0"/>
    <xf numFmtId="0" fontId="19" fillId="39" borderId="0" applyNumberFormat="0" applyBorder="0" applyAlignment="0" applyProtection="0"/>
    <xf numFmtId="0" fontId="19" fillId="40" borderId="0" applyNumberFormat="0" applyBorder="0" applyAlignment="0" applyProtection="0"/>
    <xf numFmtId="0" fontId="19" fillId="38" borderId="0" applyNumberFormat="0" applyBorder="0" applyAlignment="0" applyProtection="0"/>
    <xf numFmtId="0" fontId="19" fillId="36" borderId="0" applyNumberFormat="0" applyBorder="0" applyAlignment="0" applyProtection="0"/>
    <xf numFmtId="0" fontId="20" fillId="38" borderId="0" applyNumberFormat="0" applyBorder="0" applyAlignment="0" applyProtection="0"/>
    <xf numFmtId="0" fontId="20" fillId="41" borderId="0" applyNumberFormat="0" applyBorder="0" applyAlignment="0" applyProtection="0"/>
    <xf numFmtId="0" fontId="20" fillId="42" borderId="0" applyNumberFormat="0" applyBorder="0" applyAlignment="0" applyProtection="0"/>
    <xf numFmtId="0" fontId="20" fillId="40" borderId="0" applyNumberFormat="0" applyBorder="0" applyAlignment="0" applyProtection="0"/>
    <xf numFmtId="0" fontId="20" fillId="38" borderId="0" applyNumberFormat="0" applyBorder="0" applyAlignment="0" applyProtection="0"/>
    <xf numFmtId="0" fontId="20" fillId="35" borderId="0" applyNumberFormat="0" applyBorder="0" applyAlignment="0" applyProtection="0"/>
    <xf numFmtId="0" fontId="20" fillId="43" borderId="0" applyNumberFormat="0" applyBorder="0" applyAlignment="0" applyProtection="0"/>
    <xf numFmtId="0" fontId="20" fillId="41" borderId="0" applyNumberFormat="0" applyBorder="0" applyAlignment="0" applyProtection="0"/>
    <xf numFmtId="0" fontId="20" fillId="42" borderId="0" applyNumberFormat="0" applyBorder="0" applyAlignment="0" applyProtection="0"/>
    <xf numFmtId="0" fontId="20" fillId="44" borderId="0" applyNumberFormat="0" applyBorder="0" applyAlignment="0" applyProtection="0"/>
    <xf numFmtId="0" fontId="20" fillId="45" borderId="0" applyNumberFormat="0" applyBorder="0" applyAlignment="0" applyProtection="0"/>
    <xf numFmtId="0" fontId="20" fillId="46" borderId="0" applyNumberFormat="0" applyBorder="0" applyAlignment="0" applyProtection="0"/>
    <xf numFmtId="0" fontId="21" fillId="47" borderId="0" applyNumberFormat="0" applyBorder="0" applyAlignment="0" applyProtection="0"/>
    <xf numFmtId="0" fontId="22" fillId="48" borderId="13" applyNumberFormat="0" applyAlignment="0" applyProtection="0"/>
    <xf numFmtId="0" fontId="23" fillId="49" borderId="14" applyNumberFormat="0" applyAlignment="0" applyProtection="0"/>
    <xf numFmtId="0" fontId="24" fillId="0" borderId="0" applyNumberFormat="0" applyFill="0" applyBorder="0" applyAlignment="0" applyProtection="0"/>
    <xf numFmtId="0" fontId="25" fillId="38" borderId="0" applyNumberFormat="0" applyBorder="0" applyAlignment="0" applyProtection="0"/>
    <xf numFmtId="0" fontId="26" fillId="0" borderId="15" applyNumberFormat="0" applyFill="0" applyAlignment="0" applyProtection="0"/>
    <xf numFmtId="0" fontId="27" fillId="0" borderId="16" applyNumberFormat="0" applyFill="0" applyAlignment="0" applyProtection="0"/>
    <xf numFmtId="0" fontId="28" fillId="0" borderId="17" applyNumberFormat="0" applyFill="0" applyAlignment="0" applyProtection="0"/>
    <xf numFmtId="0" fontId="28" fillId="0" borderId="0" applyNumberFormat="0" applyFill="0" applyBorder="0" applyAlignment="0" applyProtection="0"/>
    <xf numFmtId="0" fontId="29" fillId="39" borderId="13" applyNumberFormat="0" applyAlignment="0" applyProtection="0"/>
    <xf numFmtId="0" fontId="30" fillId="0" borderId="18" applyNumberFormat="0" applyFill="0" applyAlignment="0" applyProtection="0"/>
    <xf numFmtId="0" fontId="31" fillId="39" borderId="0" applyNumberFormat="0" applyBorder="0" applyAlignment="0" applyProtection="0"/>
    <xf numFmtId="0" fontId="3" fillId="36" borderId="19" applyNumberFormat="0" applyFont="0" applyAlignment="0" applyProtection="0"/>
    <xf numFmtId="0" fontId="32" fillId="48" borderId="20" applyNumberFormat="0" applyAlignment="0" applyProtection="0"/>
    <xf numFmtId="0" fontId="33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2" fillId="11" borderId="0" applyNumberFormat="0" applyBorder="0" applyAlignment="0" applyProtection="0"/>
    <xf numFmtId="0" fontId="58" fillId="11" borderId="0" applyNumberFormat="0" applyBorder="0" applyAlignment="0" applyProtection="0"/>
    <xf numFmtId="0" fontId="35" fillId="33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2" fillId="11" borderId="0" applyNumberFormat="0" applyBorder="0" applyAlignment="0" applyProtection="0"/>
    <xf numFmtId="0" fontId="34" fillId="32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2" fillId="11" borderId="0" applyNumberFormat="0" applyBorder="0" applyAlignment="0" applyProtection="0"/>
    <xf numFmtId="0" fontId="34" fillId="31" borderId="0" applyNumberFormat="0" applyBorder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2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57" fillId="11" borderId="0" applyNumberFormat="0" applyBorder="0" applyAlignment="0" applyProtection="0"/>
    <xf numFmtId="167" fontId="36" fillId="0" borderId="0" applyFont="0" applyFill="0" applyBorder="0" applyAlignment="0" applyProtection="0">
      <alignment vertical="center"/>
    </xf>
    <xf numFmtId="167" fontId="36" fillId="0" borderId="0" applyFont="0" applyFill="0" applyBorder="0" applyAlignment="0" applyProtection="0">
      <alignment vertical="center"/>
    </xf>
    <xf numFmtId="167" fontId="37" fillId="0" borderId="0" applyFont="0" applyFill="0" applyBorder="0" applyAlignment="0" applyProtection="0"/>
    <xf numFmtId="0" fontId="38" fillId="0" borderId="0" applyNumberFormat="0" applyFill="0" applyBorder="0" applyAlignment="0" applyProtection="0">
      <alignment vertical="top"/>
      <protection locked="0"/>
    </xf>
    <xf numFmtId="0" fontId="39" fillId="3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34" fillId="0" borderId="0">
      <alignment vertical="center"/>
    </xf>
    <xf numFmtId="0" fontId="37" fillId="0" borderId="0"/>
    <xf numFmtId="0" fontId="37" fillId="0" borderId="0"/>
    <xf numFmtId="0" fontId="37" fillId="0" borderId="0"/>
    <xf numFmtId="0" fontId="3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37" fillId="0" borderId="0"/>
    <xf numFmtId="0" fontId="41" fillId="0" borderId="0">
      <alignment vertical="center"/>
    </xf>
    <xf numFmtId="0" fontId="37" fillId="0" borderId="0"/>
    <xf numFmtId="0" fontId="34" fillId="0" borderId="0">
      <alignment vertical="center"/>
    </xf>
    <xf numFmtId="0" fontId="37" fillId="0" borderId="0"/>
    <xf numFmtId="0" fontId="41" fillId="0" borderId="0">
      <alignment vertical="center"/>
    </xf>
    <xf numFmtId="0" fontId="4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5" fillId="10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5" fillId="30" borderId="0" applyNumberFormat="0" applyBorder="0" applyAlignment="0" applyProtection="0">
      <alignment vertical="center"/>
    </xf>
    <xf numFmtId="0" fontId="42" fillId="0" borderId="4" applyNumberFormat="0" applyFill="0" applyAlignment="0" applyProtection="0">
      <alignment vertical="center"/>
    </xf>
    <xf numFmtId="0" fontId="43" fillId="0" borderId="5" applyNumberFormat="0" applyFill="0" applyAlignment="0" applyProtection="0">
      <alignment vertical="center"/>
    </xf>
    <xf numFmtId="0" fontId="44" fillId="0" borderId="6" applyNumberFormat="0" applyFill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6" fillId="8" borderId="10" applyNumberFormat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36" fillId="9" borderId="11" applyNumberFormat="0" applyFont="0" applyAlignment="0" applyProtection="0">
      <alignment vertical="center"/>
    </xf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48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50" fillId="7" borderId="7" applyNumberFormat="0" applyAlignment="0" applyProtection="0">
      <alignment vertical="center"/>
    </xf>
    <xf numFmtId="0" fontId="51" fillId="0" borderId="0" applyNumberFormat="0" applyFill="0" applyBorder="0" applyAlignment="0" applyProtection="0">
      <alignment vertical="top"/>
      <protection locked="0"/>
    </xf>
    <xf numFmtId="0" fontId="52" fillId="6" borderId="7" applyNumberFormat="0" applyAlignment="0" applyProtection="0">
      <alignment vertical="center"/>
    </xf>
    <xf numFmtId="0" fontId="53" fillId="7" borderId="8" applyNumberFormat="0" applyAlignment="0" applyProtection="0">
      <alignment vertical="center"/>
    </xf>
    <xf numFmtId="0" fontId="54" fillId="5" borderId="0" applyNumberFormat="0" applyBorder="0" applyAlignment="0" applyProtection="0">
      <alignment vertical="center"/>
    </xf>
    <xf numFmtId="0" fontId="55" fillId="0" borderId="9" applyNumberFormat="0" applyFill="0" applyAlignment="0" applyProtection="0">
      <alignment vertical="center"/>
    </xf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56" fillId="0" borderId="0"/>
    <xf numFmtId="0" fontId="58" fillId="11" borderId="0" applyNumberFormat="0" applyBorder="0" applyAlignment="0" applyProtection="0"/>
    <xf numFmtId="0" fontId="57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2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2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2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7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2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2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2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7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2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2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2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7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2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2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2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7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2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2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2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7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58" fillId="12" borderId="0" applyNumberFormat="0" applyBorder="0" applyAlignment="0" applyProtection="0"/>
    <xf numFmtId="0" fontId="58" fillId="12" borderId="0" applyNumberFormat="0" applyBorder="0" applyAlignment="0" applyProtection="0"/>
    <xf numFmtId="0" fontId="58" fillId="12" borderId="0" applyNumberFormat="0" applyBorder="0" applyAlignment="0" applyProtection="0"/>
    <xf numFmtId="0" fontId="58" fillId="12" borderId="0" applyNumberFormat="0" applyBorder="0" applyAlignment="0" applyProtection="0"/>
    <xf numFmtId="0" fontId="58" fillId="12" borderId="0" applyNumberFormat="0" applyBorder="0" applyAlignment="0" applyProtection="0"/>
    <xf numFmtId="0" fontId="58" fillId="12" borderId="0" applyNumberFormat="0" applyBorder="0" applyAlignment="0" applyProtection="0"/>
    <xf numFmtId="0" fontId="58" fillId="12" borderId="0" applyNumberFormat="0" applyBorder="0" applyAlignment="0" applyProtection="0"/>
    <xf numFmtId="0" fontId="58" fillId="12" borderId="0" applyNumberFormat="0" applyBorder="0" applyAlignment="0" applyProtection="0"/>
    <xf numFmtId="0" fontId="58" fillId="12" borderId="0" applyNumberFormat="0" applyBorder="0" applyAlignment="0" applyProtection="0"/>
    <xf numFmtId="0" fontId="58" fillId="12" borderId="0" applyNumberFormat="0" applyBorder="0" applyAlignment="0" applyProtection="0"/>
    <xf numFmtId="0" fontId="58" fillId="12" borderId="0" applyNumberFormat="0" applyBorder="0" applyAlignment="0" applyProtection="0"/>
    <xf numFmtId="0" fontId="58" fillId="12" borderId="0" applyNumberFormat="0" applyBorder="0" applyAlignment="0" applyProtection="0"/>
    <xf numFmtId="0" fontId="2" fillId="12" borderId="0" applyNumberFormat="0" applyBorder="0" applyAlignment="0" applyProtection="0"/>
    <xf numFmtId="0" fontId="58" fillId="12" borderId="0" applyNumberFormat="0" applyBorder="0" applyAlignment="0" applyProtection="0"/>
    <xf numFmtId="0" fontId="58" fillId="12" borderId="0" applyNumberFormat="0" applyBorder="0" applyAlignment="0" applyProtection="0"/>
    <xf numFmtId="0" fontId="58" fillId="12" borderId="0" applyNumberFormat="0" applyBorder="0" applyAlignment="0" applyProtection="0"/>
    <xf numFmtId="0" fontId="58" fillId="12" borderId="0" applyNumberFormat="0" applyBorder="0" applyAlignment="0" applyProtection="0"/>
    <xf numFmtId="0" fontId="58" fillId="12" borderId="0" applyNumberFormat="0" applyBorder="0" applyAlignment="0" applyProtection="0"/>
    <xf numFmtId="0" fontId="58" fillId="12" borderId="0" applyNumberFormat="0" applyBorder="0" applyAlignment="0" applyProtection="0"/>
    <xf numFmtId="0" fontId="2" fillId="12" borderId="0" applyNumberFormat="0" applyBorder="0" applyAlignment="0" applyProtection="0"/>
    <xf numFmtId="0" fontId="58" fillId="12" borderId="0" applyNumberFormat="0" applyBorder="0" applyAlignment="0" applyProtection="0"/>
    <xf numFmtId="0" fontId="58" fillId="12" borderId="0" applyNumberFormat="0" applyBorder="0" applyAlignment="0" applyProtection="0"/>
    <xf numFmtId="0" fontId="58" fillId="12" borderId="0" applyNumberFormat="0" applyBorder="0" applyAlignment="0" applyProtection="0"/>
    <xf numFmtId="0" fontId="58" fillId="12" borderId="0" applyNumberFormat="0" applyBorder="0" applyAlignment="0" applyProtection="0"/>
    <xf numFmtId="0" fontId="58" fillId="12" borderId="0" applyNumberFormat="0" applyBorder="0" applyAlignment="0" applyProtection="0"/>
    <xf numFmtId="0" fontId="2" fillId="12" borderId="0" applyNumberFormat="0" applyBorder="0" applyAlignment="0" applyProtection="0"/>
    <xf numFmtId="0" fontId="58" fillId="12" borderId="0" applyNumberFormat="0" applyBorder="0" applyAlignment="0" applyProtection="0"/>
    <xf numFmtId="0" fontId="58" fillId="12" borderId="0" applyNumberFormat="0" applyBorder="0" applyAlignment="0" applyProtection="0"/>
    <xf numFmtId="0" fontId="58" fillId="12" borderId="0" applyNumberFormat="0" applyBorder="0" applyAlignment="0" applyProtection="0"/>
    <xf numFmtId="0" fontId="58" fillId="12" borderId="0" applyNumberFormat="0" applyBorder="0" applyAlignment="0" applyProtection="0"/>
    <xf numFmtId="0" fontId="58" fillId="12" borderId="0" applyNumberFormat="0" applyBorder="0" applyAlignment="0" applyProtection="0"/>
    <xf numFmtId="0" fontId="58" fillId="12" borderId="0" applyNumberFormat="0" applyBorder="0" applyAlignment="0" applyProtection="0"/>
    <xf numFmtId="0" fontId="58" fillId="12" borderId="0" applyNumberFormat="0" applyBorder="0" applyAlignment="0" applyProtection="0"/>
    <xf numFmtId="0" fontId="57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58" fillId="16" borderId="0" applyNumberFormat="0" applyBorder="0" applyAlignment="0" applyProtection="0"/>
    <xf numFmtId="0" fontId="58" fillId="16" borderId="0" applyNumberFormat="0" applyBorder="0" applyAlignment="0" applyProtection="0"/>
    <xf numFmtId="0" fontId="58" fillId="16" borderId="0" applyNumberFormat="0" applyBorder="0" applyAlignment="0" applyProtection="0"/>
    <xf numFmtId="0" fontId="58" fillId="16" borderId="0" applyNumberFormat="0" applyBorder="0" applyAlignment="0" applyProtection="0"/>
    <xf numFmtId="0" fontId="58" fillId="16" borderId="0" applyNumberFormat="0" applyBorder="0" applyAlignment="0" applyProtection="0"/>
    <xf numFmtId="0" fontId="58" fillId="16" borderId="0" applyNumberFormat="0" applyBorder="0" applyAlignment="0" applyProtection="0"/>
    <xf numFmtId="0" fontId="58" fillId="16" borderId="0" applyNumberFormat="0" applyBorder="0" applyAlignment="0" applyProtection="0"/>
    <xf numFmtId="0" fontId="58" fillId="16" borderId="0" applyNumberFormat="0" applyBorder="0" applyAlignment="0" applyProtection="0"/>
    <xf numFmtId="0" fontId="58" fillId="16" borderId="0" applyNumberFormat="0" applyBorder="0" applyAlignment="0" applyProtection="0"/>
    <xf numFmtId="0" fontId="58" fillId="16" borderId="0" applyNumberFormat="0" applyBorder="0" applyAlignment="0" applyProtection="0"/>
    <xf numFmtId="0" fontId="58" fillId="16" borderId="0" applyNumberFormat="0" applyBorder="0" applyAlignment="0" applyProtection="0"/>
    <xf numFmtId="0" fontId="58" fillId="16" borderId="0" applyNumberFormat="0" applyBorder="0" applyAlignment="0" applyProtection="0"/>
    <xf numFmtId="0" fontId="2" fillId="16" borderId="0" applyNumberFormat="0" applyBorder="0" applyAlignment="0" applyProtection="0"/>
    <xf numFmtId="0" fontId="58" fillId="16" borderId="0" applyNumberFormat="0" applyBorder="0" applyAlignment="0" applyProtection="0"/>
    <xf numFmtId="0" fontId="58" fillId="16" borderId="0" applyNumberFormat="0" applyBorder="0" applyAlignment="0" applyProtection="0"/>
    <xf numFmtId="0" fontId="58" fillId="16" borderId="0" applyNumberFormat="0" applyBorder="0" applyAlignment="0" applyProtection="0"/>
    <xf numFmtId="0" fontId="58" fillId="16" borderId="0" applyNumberFormat="0" applyBorder="0" applyAlignment="0" applyProtection="0"/>
    <xf numFmtId="0" fontId="58" fillId="16" borderId="0" applyNumberFormat="0" applyBorder="0" applyAlignment="0" applyProtection="0"/>
    <xf numFmtId="0" fontId="58" fillId="16" borderId="0" applyNumberFormat="0" applyBorder="0" applyAlignment="0" applyProtection="0"/>
    <xf numFmtId="0" fontId="2" fillId="16" borderId="0" applyNumberFormat="0" applyBorder="0" applyAlignment="0" applyProtection="0"/>
    <xf numFmtId="0" fontId="58" fillId="16" borderId="0" applyNumberFormat="0" applyBorder="0" applyAlignment="0" applyProtection="0"/>
    <xf numFmtId="0" fontId="58" fillId="16" borderId="0" applyNumberFormat="0" applyBorder="0" applyAlignment="0" applyProtection="0"/>
    <xf numFmtId="0" fontId="58" fillId="16" borderId="0" applyNumberFormat="0" applyBorder="0" applyAlignment="0" applyProtection="0"/>
    <xf numFmtId="0" fontId="58" fillId="16" borderId="0" applyNumberFormat="0" applyBorder="0" applyAlignment="0" applyProtection="0"/>
    <xf numFmtId="0" fontId="58" fillId="16" borderId="0" applyNumberFormat="0" applyBorder="0" applyAlignment="0" applyProtection="0"/>
    <xf numFmtId="0" fontId="2" fillId="16" borderId="0" applyNumberFormat="0" applyBorder="0" applyAlignment="0" applyProtection="0"/>
    <xf numFmtId="0" fontId="58" fillId="16" borderId="0" applyNumberFormat="0" applyBorder="0" applyAlignment="0" applyProtection="0"/>
    <xf numFmtId="0" fontId="58" fillId="16" borderId="0" applyNumberFormat="0" applyBorder="0" applyAlignment="0" applyProtection="0"/>
    <xf numFmtId="0" fontId="58" fillId="16" borderId="0" applyNumberFormat="0" applyBorder="0" applyAlignment="0" applyProtection="0"/>
    <xf numFmtId="0" fontId="58" fillId="16" borderId="0" applyNumberFormat="0" applyBorder="0" applyAlignment="0" applyProtection="0"/>
    <xf numFmtId="0" fontId="58" fillId="16" borderId="0" applyNumberFormat="0" applyBorder="0" applyAlignment="0" applyProtection="0"/>
    <xf numFmtId="0" fontId="58" fillId="16" borderId="0" applyNumberFormat="0" applyBorder="0" applyAlignment="0" applyProtection="0"/>
    <xf numFmtId="0" fontId="58" fillId="16" borderId="0" applyNumberFormat="0" applyBorder="0" applyAlignment="0" applyProtection="0"/>
    <xf numFmtId="0" fontId="57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58" fillId="20" borderId="0" applyNumberFormat="0" applyBorder="0" applyAlignment="0" applyProtection="0"/>
    <xf numFmtId="0" fontId="58" fillId="20" borderId="0" applyNumberFormat="0" applyBorder="0" applyAlignment="0" applyProtection="0"/>
    <xf numFmtId="0" fontId="58" fillId="20" borderId="0" applyNumberFormat="0" applyBorder="0" applyAlignment="0" applyProtection="0"/>
    <xf numFmtId="0" fontId="58" fillId="20" borderId="0" applyNumberFormat="0" applyBorder="0" applyAlignment="0" applyProtection="0"/>
    <xf numFmtId="0" fontId="58" fillId="20" borderId="0" applyNumberFormat="0" applyBorder="0" applyAlignment="0" applyProtection="0"/>
    <xf numFmtId="0" fontId="58" fillId="20" borderId="0" applyNumberFormat="0" applyBorder="0" applyAlignment="0" applyProtection="0"/>
    <xf numFmtId="0" fontId="58" fillId="20" borderId="0" applyNumberFormat="0" applyBorder="0" applyAlignment="0" applyProtection="0"/>
    <xf numFmtId="0" fontId="58" fillId="20" borderId="0" applyNumberFormat="0" applyBorder="0" applyAlignment="0" applyProtection="0"/>
    <xf numFmtId="0" fontId="58" fillId="20" borderId="0" applyNumberFormat="0" applyBorder="0" applyAlignment="0" applyProtection="0"/>
    <xf numFmtId="0" fontId="58" fillId="20" borderId="0" applyNumberFormat="0" applyBorder="0" applyAlignment="0" applyProtection="0"/>
    <xf numFmtId="0" fontId="58" fillId="20" borderId="0" applyNumberFormat="0" applyBorder="0" applyAlignment="0" applyProtection="0"/>
    <xf numFmtId="0" fontId="58" fillId="20" borderId="0" applyNumberFormat="0" applyBorder="0" applyAlignment="0" applyProtection="0"/>
    <xf numFmtId="0" fontId="2" fillId="20" borderId="0" applyNumberFormat="0" applyBorder="0" applyAlignment="0" applyProtection="0"/>
    <xf numFmtId="0" fontId="58" fillId="20" borderId="0" applyNumberFormat="0" applyBorder="0" applyAlignment="0" applyProtection="0"/>
    <xf numFmtId="0" fontId="58" fillId="20" borderId="0" applyNumberFormat="0" applyBorder="0" applyAlignment="0" applyProtection="0"/>
    <xf numFmtId="0" fontId="58" fillId="20" borderId="0" applyNumberFormat="0" applyBorder="0" applyAlignment="0" applyProtection="0"/>
    <xf numFmtId="0" fontId="58" fillId="20" borderId="0" applyNumberFormat="0" applyBorder="0" applyAlignment="0" applyProtection="0"/>
    <xf numFmtId="0" fontId="58" fillId="20" borderId="0" applyNumberFormat="0" applyBorder="0" applyAlignment="0" applyProtection="0"/>
    <xf numFmtId="0" fontId="58" fillId="20" borderId="0" applyNumberFormat="0" applyBorder="0" applyAlignment="0" applyProtection="0"/>
    <xf numFmtId="0" fontId="2" fillId="20" borderId="0" applyNumberFormat="0" applyBorder="0" applyAlignment="0" applyProtection="0"/>
    <xf numFmtId="0" fontId="58" fillId="20" borderId="0" applyNumberFormat="0" applyBorder="0" applyAlignment="0" applyProtection="0"/>
    <xf numFmtId="0" fontId="58" fillId="20" borderId="0" applyNumberFormat="0" applyBorder="0" applyAlignment="0" applyProtection="0"/>
    <xf numFmtId="0" fontId="58" fillId="20" borderId="0" applyNumberFormat="0" applyBorder="0" applyAlignment="0" applyProtection="0"/>
    <xf numFmtId="0" fontId="58" fillId="20" borderId="0" applyNumberFormat="0" applyBorder="0" applyAlignment="0" applyProtection="0"/>
    <xf numFmtId="0" fontId="58" fillId="20" borderId="0" applyNumberFormat="0" applyBorder="0" applyAlignment="0" applyProtection="0"/>
    <xf numFmtId="0" fontId="2" fillId="20" borderId="0" applyNumberFormat="0" applyBorder="0" applyAlignment="0" applyProtection="0"/>
    <xf numFmtId="0" fontId="58" fillId="20" borderId="0" applyNumberFormat="0" applyBorder="0" applyAlignment="0" applyProtection="0"/>
    <xf numFmtId="0" fontId="58" fillId="20" borderId="0" applyNumberFormat="0" applyBorder="0" applyAlignment="0" applyProtection="0"/>
    <xf numFmtId="0" fontId="58" fillId="20" borderId="0" applyNumberFormat="0" applyBorder="0" applyAlignment="0" applyProtection="0"/>
    <xf numFmtId="0" fontId="58" fillId="20" borderId="0" applyNumberFormat="0" applyBorder="0" applyAlignment="0" applyProtection="0"/>
    <xf numFmtId="0" fontId="58" fillId="20" borderId="0" applyNumberFormat="0" applyBorder="0" applyAlignment="0" applyProtection="0"/>
    <xf numFmtId="0" fontId="58" fillId="20" borderId="0" applyNumberFormat="0" applyBorder="0" applyAlignment="0" applyProtection="0"/>
    <xf numFmtId="0" fontId="58" fillId="20" borderId="0" applyNumberFormat="0" applyBorder="0" applyAlignment="0" applyProtection="0"/>
    <xf numFmtId="0" fontId="57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58" fillId="24" borderId="0" applyNumberFormat="0" applyBorder="0" applyAlignment="0" applyProtection="0"/>
    <xf numFmtId="0" fontId="58" fillId="24" borderId="0" applyNumberFormat="0" applyBorder="0" applyAlignment="0" applyProtection="0"/>
    <xf numFmtId="0" fontId="58" fillId="24" borderId="0" applyNumberFormat="0" applyBorder="0" applyAlignment="0" applyProtection="0"/>
    <xf numFmtId="0" fontId="58" fillId="24" borderId="0" applyNumberFormat="0" applyBorder="0" applyAlignment="0" applyProtection="0"/>
    <xf numFmtId="0" fontId="58" fillId="24" borderId="0" applyNumberFormat="0" applyBorder="0" applyAlignment="0" applyProtection="0"/>
    <xf numFmtId="0" fontId="58" fillId="24" borderId="0" applyNumberFormat="0" applyBorder="0" applyAlignment="0" applyProtection="0"/>
    <xf numFmtId="0" fontId="58" fillId="24" borderId="0" applyNumberFormat="0" applyBorder="0" applyAlignment="0" applyProtection="0"/>
    <xf numFmtId="0" fontId="58" fillId="24" borderId="0" applyNumberFormat="0" applyBorder="0" applyAlignment="0" applyProtection="0"/>
    <xf numFmtId="0" fontId="58" fillId="24" borderId="0" applyNumberFormat="0" applyBorder="0" applyAlignment="0" applyProtection="0"/>
    <xf numFmtId="0" fontId="58" fillId="24" borderId="0" applyNumberFormat="0" applyBorder="0" applyAlignment="0" applyProtection="0"/>
    <xf numFmtId="0" fontId="58" fillId="24" borderId="0" applyNumberFormat="0" applyBorder="0" applyAlignment="0" applyProtection="0"/>
    <xf numFmtId="0" fontId="58" fillId="24" borderId="0" applyNumberFormat="0" applyBorder="0" applyAlignment="0" applyProtection="0"/>
    <xf numFmtId="0" fontId="2" fillId="24" borderId="0" applyNumberFormat="0" applyBorder="0" applyAlignment="0" applyProtection="0"/>
    <xf numFmtId="0" fontId="58" fillId="24" borderId="0" applyNumberFormat="0" applyBorder="0" applyAlignment="0" applyProtection="0"/>
    <xf numFmtId="0" fontId="58" fillId="24" borderId="0" applyNumberFormat="0" applyBorder="0" applyAlignment="0" applyProtection="0"/>
    <xf numFmtId="0" fontId="58" fillId="24" borderId="0" applyNumberFormat="0" applyBorder="0" applyAlignment="0" applyProtection="0"/>
    <xf numFmtId="0" fontId="58" fillId="24" borderId="0" applyNumberFormat="0" applyBorder="0" applyAlignment="0" applyProtection="0"/>
    <xf numFmtId="0" fontId="58" fillId="24" borderId="0" applyNumberFormat="0" applyBorder="0" applyAlignment="0" applyProtection="0"/>
    <xf numFmtId="0" fontId="58" fillId="24" borderId="0" applyNumberFormat="0" applyBorder="0" applyAlignment="0" applyProtection="0"/>
    <xf numFmtId="0" fontId="2" fillId="24" borderId="0" applyNumberFormat="0" applyBorder="0" applyAlignment="0" applyProtection="0"/>
    <xf numFmtId="0" fontId="58" fillId="24" borderId="0" applyNumberFormat="0" applyBorder="0" applyAlignment="0" applyProtection="0"/>
    <xf numFmtId="0" fontId="58" fillId="24" borderId="0" applyNumberFormat="0" applyBorder="0" applyAlignment="0" applyProtection="0"/>
    <xf numFmtId="0" fontId="58" fillId="24" borderId="0" applyNumberFormat="0" applyBorder="0" applyAlignment="0" applyProtection="0"/>
    <xf numFmtId="0" fontId="58" fillId="24" borderId="0" applyNumberFormat="0" applyBorder="0" applyAlignment="0" applyProtection="0"/>
    <xf numFmtId="0" fontId="58" fillId="24" borderId="0" applyNumberFormat="0" applyBorder="0" applyAlignment="0" applyProtection="0"/>
    <xf numFmtId="0" fontId="2" fillId="24" borderId="0" applyNumberFormat="0" applyBorder="0" applyAlignment="0" applyProtection="0"/>
    <xf numFmtId="0" fontId="58" fillId="24" borderId="0" applyNumberFormat="0" applyBorder="0" applyAlignment="0" applyProtection="0"/>
    <xf numFmtId="0" fontId="58" fillId="24" borderId="0" applyNumberFormat="0" applyBorder="0" applyAlignment="0" applyProtection="0"/>
    <xf numFmtId="0" fontId="58" fillId="24" borderId="0" applyNumberFormat="0" applyBorder="0" applyAlignment="0" applyProtection="0"/>
    <xf numFmtId="0" fontId="58" fillId="24" borderId="0" applyNumberFormat="0" applyBorder="0" applyAlignment="0" applyProtection="0"/>
    <xf numFmtId="0" fontId="58" fillId="24" borderId="0" applyNumberFormat="0" applyBorder="0" applyAlignment="0" applyProtection="0"/>
    <xf numFmtId="0" fontId="58" fillId="24" borderId="0" applyNumberFormat="0" applyBorder="0" applyAlignment="0" applyProtection="0"/>
    <xf numFmtId="0" fontId="58" fillId="24" borderId="0" applyNumberFormat="0" applyBorder="0" applyAlignment="0" applyProtection="0"/>
    <xf numFmtId="0" fontId="57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58" fillId="28" borderId="0" applyNumberFormat="0" applyBorder="0" applyAlignment="0" applyProtection="0"/>
    <xf numFmtId="0" fontId="58" fillId="28" borderId="0" applyNumberFormat="0" applyBorder="0" applyAlignment="0" applyProtection="0"/>
    <xf numFmtId="0" fontId="58" fillId="28" borderId="0" applyNumberFormat="0" applyBorder="0" applyAlignment="0" applyProtection="0"/>
    <xf numFmtId="0" fontId="58" fillId="28" borderId="0" applyNumberFormat="0" applyBorder="0" applyAlignment="0" applyProtection="0"/>
    <xf numFmtId="0" fontId="58" fillId="28" borderId="0" applyNumberFormat="0" applyBorder="0" applyAlignment="0" applyProtection="0"/>
    <xf numFmtId="0" fontId="58" fillId="28" borderId="0" applyNumberFormat="0" applyBorder="0" applyAlignment="0" applyProtection="0"/>
    <xf numFmtId="0" fontId="58" fillId="28" borderId="0" applyNumberFormat="0" applyBorder="0" applyAlignment="0" applyProtection="0"/>
    <xf numFmtId="0" fontId="58" fillId="28" borderId="0" applyNumberFormat="0" applyBorder="0" applyAlignment="0" applyProtection="0"/>
    <xf numFmtId="0" fontId="58" fillId="28" borderId="0" applyNumberFormat="0" applyBorder="0" applyAlignment="0" applyProtection="0"/>
    <xf numFmtId="0" fontId="58" fillId="28" borderId="0" applyNumberFormat="0" applyBorder="0" applyAlignment="0" applyProtection="0"/>
    <xf numFmtId="0" fontId="58" fillId="28" borderId="0" applyNumberFormat="0" applyBorder="0" applyAlignment="0" applyProtection="0"/>
    <xf numFmtId="0" fontId="58" fillId="28" borderId="0" applyNumberFormat="0" applyBorder="0" applyAlignment="0" applyProtection="0"/>
    <xf numFmtId="0" fontId="2" fillId="28" borderId="0" applyNumberFormat="0" applyBorder="0" applyAlignment="0" applyProtection="0"/>
    <xf numFmtId="0" fontId="58" fillId="28" borderId="0" applyNumberFormat="0" applyBorder="0" applyAlignment="0" applyProtection="0"/>
    <xf numFmtId="0" fontId="58" fillId="28" borderId="0" applyNumberFormat="0" applyBorder="0" applyAlignment="0" applyProtection="0"/>
    <xf numFmtId="0" fontId="58" fillId="28" borderId="0" applyNumberFormat="0" applyBorder="0" applyAlignment="0" applyProtection="0"/>
    <xf numFmtId="0" fontId="58" fillId="28" borderId="0" applyNumberFormat="0" applyBorder="0" applyAlignment="0" applyProtection="0"/>
    <xf numFmtId="0" fontId="58" fillId="28" borderId="0" applyNumberFormat="0" applyBorder="0" applyAlignment="0" applyProtection="0"/>
    <xf numFmtId="0" fontId="58" fillId="28" borderId="0" applyNumberFormat="0" applyBorder="0" applyAlignment="0" applyProtection="0"/>
    <xf numFmtId="0" fontId="2" fillId="28" borderId="0" applyNumberFormat="0" applyBorder="0" applyAlignment="0" applyProtection="0"/>
    <xf numFmtId="0" fontId="58" fillId="28" borderId="0" applyNumberFormat="0" applyBorder="0" applyAlignment="0" applyProtection="0"/>
    <xf numFmtId="0" fontId="58" fillId="28" borderId="0" applyNumberFormat="0" applyBorder="0" applyAlignment="0" applyProtection="0"/>
    <xf numFmtId="0" fontId="58" fillId="28" borderId="0" applyNumberFormat="0" applyBorder="0" applyAlignment="0" applyProtection="0"/>
    <xf numFmtId="0" fontId="58" fillId="28" borderId="0" applyNumberFormat="0" applyBorder="0" applyAlignment="0" applyProtection="0"/>
    <xf numFmtId="0" fontId="58" fillId="28" borderId="0" applyNumberFormat="0" applyBorder="0" applyAlignment="0" applyProtection="0"/>
    <xf numFmtId="0" fontId="2" fillId="28" borderId="0" applyNumberFormat="0" applyBorder="0" applyAlignment="0" applyProtection="0"/>
    <xf numFmtId="0" fontId="58" fillId="28" borderId="0" applyNumberFormat="0" applyBorder="0" applyAlignment="0" applyProtection="0"/>
    <xf numFmtId="0" fontId="58" fillId="28" borderId="0" applyNumberFormat="0" applyBorder="0" applyAlignment="0" applyProtection="0"/>
    <xf numFmtId="0" fontId="58" fillId="28" borderId="0" applyNumberFormat="0" applyBorder="0" applyAlignment="0" applyProtection="0"/>
    <xf numFmtId="0" fontId="58" fillId="28" borderId="0" applyNumberFormat="0" applyBorder="0" applyAlignment="0" applyProtection="0"/>
    <xf numFmtId="0" fontId="58" fillId="28" borderId="0" applyNumberFormat="0" applyBorder="0" applyAlignment="0" applyProtection="0"/>
    <xf numFmtId="0" fontId="58" fillId="28" borderId="0" applyNumberFormat="0" applyBorder="0" applyAlignment="0" applyProtection="0"/>
    <xf numFmtId="0" fontId="58" fillId="28" borderId="0" applyNumberFormat="0" applyBorder="0" applyAlignment="0" applyProtection="0"/>
    <xf numFmtId="0" fontId="57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58" fillId="32" borderId="0" applyNumberFormat="0" applyBorder="0" applyAlignment="0" applyProtection="0"/>
    <xf numFmtId="0" fontId="58" fillId="32" borderId="0" applyNumberFormat="0" applyBorder="0" applyAlignment="0" applyProtection="0"/>
    <xf numFmtId="0" fontId="58" fillId="32" borderId="0" applyNumberFormat="0" applyBorder="0" applyAlignment="0" applyProtection="0"/>
    <xf numFmtId="0" fontId="58" fillId="32" borderId="0" applyNumberFormat="0" applyBorder="0" applyAlignment="0" applyProtection="0"/>
    <xf numFmtId="0" fontId="58" fillId="32" borderId="0" applyNumberFormat="0" applyBorder="0" applyAlignment="0" applyProtection="0"/>
    <xf numFmtId="0" fontId="58" fillId="32" borderId="0" applyNumberFormat="0" applyBorder="0" applyAlignment="0" applyProtection="0"/>
    <xf numFmtId="0" fontId="58" fillId="32" borderId="0" applyNumberFormat="0" applyBorder="0" applyAlignment="0" applyProtection="0"/>
    <xf numFmtId="0" fontId="58" fillId="32" borderId="0" applyNumberFormat="0" applyBorder="0" applyAlignment="0" applyProtection="0"/>
    <xf numFmtId="0" fontId="58" fillId="32" borderId="0" applyNumberFormat="0" applyBorder="0" applyAlignment="0" applyProtection="0"/>
    <xf numFmtId="0" fontId="58" fillId="32" borderId="0" applyNumberFormat="0" applyBorder="0" applyAlignment="0" applyProtection="0"/>
    <xf numFmtId="0" fontId="58" fillId="32" borderId="0" applyNumberFormat="0" applyBorder="0" applyAlignment="0" applyProtection="0"/>
    <xf numFmtId="0" fontId="58" fillId="32" borderId="0" applyNumberFormat="0" applyBorder="0" applyAlignment="0" applyProtection="0"/>
    <xf numFmtId="0" fontId="2" fillId="32" borderId="0" applyNumberFormat="0" applyBorder="0" applyAlignment="0" applyProtection="0"/>
    <xf numFmtId="0" fontId="58" fillId="32" borderId="0" applyNumberFormat="0" applyBorder="0" applyAlignment="0" applyProtection="0"/>
    <xf numFmtId="0" fontId="58" fillId="32" borderId="0" applyNumberFormat="0" applyBorder="0" applyAlignment="0" applyProtection="0"/>
    <xf numFmtId="0" fontId="58" fillId="32" borderId="0" applyNumberFormat="0" applyBorder="0" applyAlignment="0" applyProtection="0"/>
    <xf numFmtId="0" fontId="58" fillId="32" borderId="0" applyNumberFormat="0" applyBorder="0" applyAlignment="0" applyProtection="0"/>
    <xf numFmtId="0" fontId="58" fillId="32" borderId="0" applyNumberFormat="0" applyBorder="0" applyAlignment="0" applyProtection="0"/>
    <xf numFmtId="0" fontId="58" fillId="32" borderId="0" applyNumberFormat="0" applyBorder="0" applyAlignment="0" applyProtection="0"/>
    <xf numFmtId="0" fontId="2" fillId="32" borderId="0" applyNumberFormat="0" applyBorder="0" applyAlignment="0" applyProtection="0"/>
    <xf numFmtId="0" fontId="58" fillId="32" borderId="0" applyNumberFormat="0" applyBorder="0" applyAlignment="0" applyProtection="0"/>
    <xf numFmtId="0" fontId="58" fillId="32" borderId="0" applyNumberFormat="0" applyBorder="0" applyAlignment="0" applyProtection="0"/>
    <xf numFmtId="0" fontId="58" fillId="32" borderId="0" applyNumberFormat="0" applyBorder="0" applyAlignment="0" applyProtection="0"/>
    <xf numFmtId="0" fontId="58" fillId="32" borderId="0" applyNumberFormat="0" applyBorder="0" applyAlignment="0" applyProtection="0"/>
    <xf numFmtId="0" fontId="58" fillId="32" borderId="0" applyNumberFormat="0" applyBorder="0" applyAlignment="0" applyProtection="0"/>
    <xf numFmtId="0" fontId="2" fillId="32" borderId="0" applyNumberFormat="0" applyBorder="0" applyAlignment="0" applyProtection="0"/>
    <xf numFmtId="0" fontId="58" fillId="32" borderId="0" applyNumberFormat="0" applyBorder="0" applyAlignment="0" applyProtection="0"/>
    <xf numFmtId="0" fontId="58" fillId="32" borderId="0" applyNumberFormat="0" applyBorder="0" applyAlignment="0" applyProtection="0"/>
    <xf numFmtId="0" fontId="58" fillId="32" borderId="0" applyNumberFormat="0" applyBorder="0" applyAlignment="0" applyProtection="0"/>
    <xf numFmtId="0" fontId="58" fillId="32" borderId="0" applyNumberFormat="0" applyBorder="0" applyAlignment="0" applyProtection="0"/>
    <xf numFmtId="0" fontId="58" fillId="32" borderId="0" applyNumberFormat="0" applyBorder="0" applyAlignment="0" applyProtection="0"/>
    <xf numFmtId="0" fontId="58" fillId="32" borderId="0" applyNumberFormat="0" applyBorder="0" applyAlignment="0" applyProtection="0"/>
    <xf numFmtId="0" fontId="58" fillId="32" borderId="0" applyNumberFormat="0" applyBorder="0" applyAlignment="0" applyProtection="0"/>
    <xf numFmtId="0" fontId="59" fillId="13" borderId="0" applyNumberFormat="0" applyBorder="0" applyAlignment="0" applyProtection="0"/>
    <xf numFmtId="0" fontId="18" fillId="13" borderId="0" applyNumberFormat="0" applyBorder="0" applyAlignment="0" applyProtection="0"/>
    <xf numFmtId="0" fontId="59" fillId="13" borderId="0" applyNumberFormat="0" applyBorder="0" applyAlignment="0" applyProtection="0"/>
    <xf numFmtId="0" fontId="18" fillId="13" borderId="0" applyNumberFormat="0" applyBorder="0" applyAlignment="0" applyProtection="0"/>
    <xf numFmtId="0" fontId="59" fillId="13" borderId="0" applyNumberFormat="0" applyBorder="0" applyAlignment="0" applyProtection="0"/>
    <xf numFmtId="0" fontId="60" fillId="13" borderId="0" applyNumberFormat="0" applyBorder="0" applyAlignment="0" applyProtection="0"/>
    <xf numFmtId="0" fontId="59" fillId="17" borderId="0" applyNumberFormat="0" applyBorder="0" applyAlignment="0" applyProtection="0"/>
    <xf numFmtId="0" fontId="18" fillId="17" borderId="0" applyNumberFormat="0" applyBorder="0" applyAlignment="0" applyProtection="0"/>
    <xf numFmtId="0" fontId="59" fillId="17" borderId="0" applyNumberFormat="0" applyBorder="0" applyAlignment="0" applyProtection="0"/>
    <xf numFmtId="0" fontId="18" fillId="17" borderId="0" applyNumberFormat="0" applyBorder="0" applyAlignment="0" applyProtection="0"/>
    <xf numFmtId="0" fontId="59" fillId="17" borderId="0" applyNumberFormat="0" applyBorder="0" applyAlignment="0" applyProtection="0"/>
    <xf numFmtId="0" fontId="60" fillId="17" borderId="0" applyNumberFormat="0" applyBorder="0" applyAlignment="0" applyProtection="0"/>
    <xf numFmtId="0" fontId="59" fillId="21" borderId="0" applyNumberFormat="0" applyBorder="0" applyAlignment="0" applyProtection="0"/>
    <xf numFmtId="0" fontId="18" fillId="21" borderId="0" applyNumberFormat="0" applyBorder="0" applyAlignment="0" applyProtection="0"/>
    <xf numFmtId="0" fontId="59" fillId="21" borderId="0" applyNumberFormat="0" applyBorder="0" applyAlignment="0" applyProtection="0"/>
    <xf numFmtId="0" fontId="18" fillId="21" borderId="0" applyNumberFormat="0" applyBorder="0" applyAlignment="0" applyProtection="0"/>
    <xf numFmtId="0" fontId="59" fillId="21" borderId="0" applyNumberFormat="0" applyBorder="0" applyAlignment="0" applyProtection="0"/>
    <xf numFmtId="0" fontId="60" fillId="21" borderId="0" applyNumberFormat="0" applyBorder="0" applyAlignment="0" applyProtection="0"/>
    <xf numFmtId="0" fontId="59" fillId="25" borderId="0" applyNumberFormat="0" applyBorder="0" applyAlignment="0" applyProtection="0"/>
    <xf numFmtId="0" fontId="18" fillId="25" borderId="0" applyNumberFormat="0" applyBorder="0" applyAlignment="0" applyProtection="0"/>
    <xf numFmtId="0" fontId="59" fillId="25" borderId="0" applyNumberFormat="0" applyBorder="0" applyAlignment="0" applyProtection="0"/>
    <xf numFmtId="0" fontId="18" fillId="25" borderId="0" applyNumberFormat="0" applyBorder="0" applyAlignment="0" applyProtection="0"/>
    <xf numFmtId="0" fontId="59" fillId="25" borderId="0" applyNumberFormat="0" applyBorder="0" applyAlignment="0" applyProtection="0"/>
    <xf numFmtId="0" fontId="60" fillId="25" borderId="0" applyNumberFormat="0" applyBorder="0" applyAlignment="0" applyProtection="0"/>
    <xf numFmtId="0" fontId="59" fillId="29" borderId="0" applyNumberFormat="0" applyBorder="0" applyAlignment="0" applyProtection="0"/>
    <xf numFmtId="0" fontId="18" fillId="29" borderId="0" applyNumberFormat="0" applyBorder="0" applyAlignment="0" applyProtection="0"/>
    <xf numFmtId="0" fontId="59" fillId="29" borderId="0" applyNumberFormat="0" applyBorder="0" applyAlignment="0" applyProtection="0"/>
    <xf numFmtId="0" fontId="18" fillId="29" borderId="0" applyNumberFormat="0" applyBorder="0" applyAlignment="0" applyProtection="0"/>
    <xf numFmtId="0" fontId="59" fillId="29" borderId="0" applyNumberFormat="0" applyBorder="0" applyAlignment="0" applyProtection="0"/>
    <xf numFmtId="0" fontId="60" fillId="29" borderId="0" applyNumberFormat="0" applyBorder="0" applyAlignment="0" applyProtection="0"/>
    <xf numFmtId="0" fontId="59" fillId="33" borderId="0" applyNumberFormat="0" applyBorder="0" applyAlignment="0" applyProtection="0"/>
    <xf numFmtId="0" fontId="18" fillId="33" borderId="0" applyNumberFormat="0" applyBorder="0" applyAlignment="0" applyProtection="0"/>
    <xf numFmtId="0" fontId="59" fillId="33" borderId="0" applyNumberFormat="0" applyBorder="0" applyAlignment="0" applyProtection="0"/>
    <xf numFmtId="0" fontId="18" fillId="33" borderId="0" applyNumberFormat="0" applyBorder="0" applyAlignment="0" applyProtection="0"/>
    <xf numFmtId="0" fontId="59" fillId="33" borderId="0" applyNumberFormat="0" applyBorder="0" applyAlignment="0" applyProtection="0"/>
    <xf numFmtId="0" fontId="60" fillId="33" borderId="0" applyNumberFormat="0" applyBorder="0" applyAlignment="0" applyProtection="0"/>
    <xf numFmtId="0" fontId="59" fillId="10" borderId="0" applyNumberFormat="0" applyBorder="0" applyAlignment="0" applyProtection="0"/>
    <xf numFmtId="0" fontId="18" fillId="10" borderId="0" applyNumberFormat="0" applyBorder="0" applyAlignment="0" applyProtection="0"/>
    <xf numFmtId="0" fontId="59" fillId="10" borderId="0" applyNumberFormat="0" applyBorder="0" applyAlignment="0" applyProtection="0"/>
    <xf numFmtId="0" fontId="18" fillId="10" borderId="0" applyNumberFormat="0" applyBorder="0" applyAlignment="0" applyProtection="0"/>
    <xf numFmtId="0" fontId="59" fillId="10" borderId="0" applyNumberFormat="0" applyBorder="0" applyAlignment="0" applyProtection="0"/>
    <xf numFmtId="0" fontId="60" fillId="10" borderId="0" applyNumberFormat="0" applyBorder="0" applyAlignment="0" applyProtection="0"/>
    <xf numFmtId="0" fontId="59" fillId="14" borderId="0" applyNumberFormat="0" applyBorder="0" applyAlignment="0" applyProtection="0"/>
    <xf numFmtId="0" fontId="18" fillId="14" borderId="0" applyNumberFormat="0" applyBorder="0" applyAlignment="0" applyProtection="0"/>
    <xf numFmtId="0" fontId="59" fillId="14" borderId="0" applyNumberFormat="0" applyBorder="0" applyAlignment="0" applyProtection="0"/>
    <xf numFmtId="0" fontId="18" fillId="14" borderId="0" applyNumberFormat="0" applyBorder="0" applyAlignment="0" applyProtection="0"/>
    <xf numFmtId="0" fontId="59" fillId="14" borderId="0" applyNumberFormat="0" applyBorder="0" applyAlignment="0" applyProtection="0"/>
    <xf numFmtId="0" fontId="60" fillId="14" borderId="0" applyNumberFormat="0" applyBorder="0" applyAlignment="0" applyProtection="0"/>
    <xf numFmtId="0" fontId="59" fillId="18" borderId="0" applyNumberFormat="0" applyBorder="0" applyAlignment="0" applyProtection="0"/>
    <xf numFmtId="0" fontId="18" fillId="18" borderId="0" applyNumberFormat="0" applyBorder="0" applyAlignment="0" applyProtection="0"/>
    <xf numFmtId="0" fontId="59" fillId="18" borderId="0" applyNumberFormat="0" applyBorder="0" applyAlignment="0" applyProtection="0"/>
    <xf numFmtId="0" fontId="18" fillId="18" borderId="0" applyNumberFormat="0" applyBorder="0" applyAlignment="0" applyProtection="0"/>
    <xf numFmtId="0" fontId="59" fillId="18" borderId="0" applyNumberFormat="0" applyBorder="0" applyAlignment="0" applyProtection="0"/>
    <xf numFmtId="0" fontId="60" fillId="18" borderId="0" applyNumberFormat="0" applyBorder="0" applyAlignment="0" applyProtection="0"/>
    <xf numFmtId="0" fontId="59" fillId="22" borderId="0" applyNumberFormat="0" applyBorder="0" applyAlignment="0" applyProtection="0"/>
    <xf numFmtId="0" fontId="18" fillId="22" borderId="0" applyNumberFormat="0" applyBorder="0" applyAlignment="0" applyProtection="0"/>
    <xf numFmtId="0" fontId="59" fillId="22" borderId="0" applyNumberFormat="0" applyBorder="0" applyAlignment="0" applyProtection="0"/>
    <xf numFmtId="0" fontId="18" fillId="22" borderId="0" applyNumberFormat="0" applyBorder="0" applyAlignment="0" applyProtection="0"/>
    <xf numFmtId="0" fontId="59" fillId="22" borderId="0" applyNumberFormat="0" applyBorder="0" applyAlignment="0" applyProtection="0"/>
    <xf numFmtId="0" fontId="60" fillId="22" borderId="0" applyNumberFormat="0" applyBorder="0" applyAlignment="0" applyProtection="0"/>
    <xf numFmtId="0" fontId="59" fillId="26" borderId="0" applyNumberFormat="0" applyBorder="0" applyAlignment="0" applyProtection="0"/>
    <xf numFmtId="0" fontId="18" fillId="26" borderId="0" applyNumberFormat="0" applyBorder="0" applyAlignment="0" applyProtection="0"/>
    <xf numFmtId="0" fontId="59" fillId="26" borderId="0" applyNumberFormat="0" applyBorder="0" applyAlignment="0" applyProtection="0"/>
    <xf numFmtId="0" fontId="18" fillId="26" borderId="0" applyNumberFormat="0" applyBorder="0" applyAlignment="0" applyProtection="0"/>
    <xf numFmtId="0" fontId="59" fillId="26" borderId="0" applyNumberFormat="0" applyBorder="0" applyAlignment="0" applyProtection="0"/>
    <xf numFmtId="0" fontId="60" fillId="26" borderId="0" applyNumberFormat="0" applyBorder="0" applyAlignment="0" applyProtection="0"/>
    <xf numFmtId="0" fontId="59" fillId="30" borderId="0" applyNumberFormat="0" applyBorder="0" applyAlignment="0" applyProtection="0"/>
    <xf numFmtId="0" fontId="18" fillId="30" borderId="0" applyNumberFormat="0" applyBorder="0" applyAlignment="0" applyProtection="0"/>
    <xf numFmtId="0" fontId="59" fillId="30" borderId="0" applyNumberFormat="0" applyBorder="0" applyAlignment="0" applyProtection="0"/>
    <xf numFmtId="0" fontId="18" fillId="30" borderId="0" applyNumberFormat="0" applyBorder="0" applyAlignment="0" applyProtection="0"/>
    <xf numFmtId="0" fontId="59" fillId="30" borderId="0" applyNumberFormat="0" applyBorder="0" applyAlignment="0" applyProtection="0"/>
    <xf numFmtId="0" fontId="60" fillId="30" borderId="0" applyNumberFormat="0" applyBorder="0" applyAlignment="0" applyProtection="0"/>
    <xf numFmtId="0" fontId="61" fillId="4" borderId="0" applyNumberFormat="0" applyBorder="0" applyAlignment="0" applyProtection="0"/>
    <xf numFmtId="0" fontId="8" fillId="4" borderId="0" applyNumberFormat="0" applyBorder="0" applyAlignment="0" applyProtection="0"/>
    <xf numFmtId="0" fontId="61" fillId="4" borderId="0" applyNumberFormat="0" applyBorder="0" applyAlignment="0" applyProtection="0"/>
    <xf numFmtId="0" fontId="8" fillId="4" borderId="0" applyNumberFormat="0" applyBorder="0" applyAlignment="0" applyProtection="0"/>
    <xf numFmtId="0" fontId="61" fillId="4" borderId="0" applyNumberFormat="0" applyBorder="0" applyAlignment="0" applyProtection="0"/>
    <xf numFmtId="0" fontId="62" fillId="4" borderId="0" applyNumberFormat="0" applyBorder="0" applyAlignment="0" applyProtection="0"/>
    <xf numFmtId="0" fontId="63" fillId="7" borderId="7" applyNumberFormat="0" applyAlignment="0" applyProtection="0"/>
    <xf numFmtId="0" fontId="12" fillId="7" borderId="7" applyNumberFormat="0" applyAlignment="0" applyProtection="0"/>
    <xf numFmtId="0" fontId="63" fillId="7" borderId="7" applyNumberFormat="0" applyAlignment="0" applyProtection="0"/>
    <xf numFmtId="0" fontId="12" fillId="7" borderId="7" applyNumberFormat="0" applyAlignment="0" applyProtection="0"/>
    <xf numFmtId="0" fontId="63" fillId="7" borderId="7" applyNumberFormat="0" applyAlignment="0" applyProtection="0"/>
    <xf numFmtId="0" fontId="64" fillId="7" borderId="7" applyNumberFormat="0" applyAlignment="0" applyProtection="0"/>
    <xf numFmtId="0" fontId="65" fillId="8" borderId="10" applyNumberFormat="0" applyAlignment="0" applyProtection="0"/>
    <xf numFmtId="0" fontId="14" fillId="8" borderId="10" applyNumberFormat="0" applyAlignment="0" applyProtection="0"/>
    <xf numFmtId="0" fontId="65" fillId="8" borderId="10" applyNumberFormat="0" applyAlignment="0" applyProtection="0"/>
    <xf numFmtId="0" fontId="14" fillId="8" borderId="10" applyNumberFormat="0" applyAlignment="0" applyProtection="0"/>
    <xf numFmtId="0" fontId="65" fillId="8" borderId="10" applyNumberFormat="0" applyAlignment="0" applyProtection="0"/>
    <xf numFmtId="0" fontId="66" fillId="8" borderId="10" applyNumberFormat="0" applyAlignment="0" applyProtection="0"/>
    <xf numFmtId="0" fontId="6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9" fillId="3" borderId="0" applyNumberFormat="0" applyBorder="0" applyAlignment="0" applyProtection="0"/>
    <xf numFmtId="0" fontId="7" fillId="3" borderId="0" applyNumberFormat="0" applyBorder="0" applyAlignment="0" applyProtection="0"/>
    <xf numFmtId="0" fontId="69" fillId="3" borderId="0" applyNumberFormat="0" applyBorder="0" applyAlignment="0" applyProtection="0"/>
    <xf numFmtId="0" fontId="7" fillId="3" borderId="0" applyNumberFormat="0" applyBorder="0" applyAlignment="0" applyProtection="0"/>
    <xf numFmtId="0" fontId="69" fillId="3" borderId="0" applyNumberFormat="0" applyBorder="0" applyAlignment="0" applyProtection="0"/>
    <xf numFmtId="0" fontId="70" fillId="3" borderId="0" applyNumberFormat="0" applyBorder="0" applyAlignment="0" applyProtection="0"/>
    <xf numFmtId="0" fontId="71" fillId="0" borderId="4" applyNumberFormat="0" applyFill="0" applyAlignment="0" applyProtection="0"/>
    <xf numFmtId="0" fontId="4" fillId="0" borderId="4" applyNumberFormat="0" applyFill="0" applyAlignment="0" applyProtection="0"/>
    <xf numFmtId="0" fontId="71" fillId="0" borderId="4" applyNumberFormat="0" applyFill="0" applyAlignment="0" applyProtection="0"/>
    <xf numFmtId="0" fontId="4" fillId="0" borderId="4" applyNumberFormat="0" applyFill="0" applyAlignment="0" applyProtection="0"/>
    <xf numFmtId="0" fontId="71" fillId="0" borderId="4" applyNumberFormat="0" applyFill="0" applyAlignment="0" applyProtection="0"/>
    <xf numFmtId="0" fontId="72" fillId="0" borderId="4" applyNumberFormat="0" applyFill="0" applyAlignment="0" applyProtection="0"/>
    <xf numFmtId="0" fontId="73" fillId="0" borderId="5" applyNumberFormat="0" applyFill="0" applyAlignment="0" applyProtection="0"/>
    <xf numFmtId="0" fontId="5" fillId="0" borderId="5" applyNumberFormat="0" applyFill="0" applyAlignment="0" applyProtection="0"/>
    <xf numFmtId="0" fontId="73" fillId="0" borderId="5" applyNumberFormat="0" applyFill="0" applyAlignment="0" applyProtection="0"/>
    <xf numFmtId="0" fontId="5" fillId="0" borderId="5" applyNumberFormat="0" applyFill="0" applyAlignment="0" applyProtection="0"/>
    <xf numFmtId="0" fontId="73" fillId="0" borderId="5" applyNumberFormat="0" applyFill="0" applyAlignment="0" applyProtection="0"/>
    <xf numFmtId="0" fontId="74" fillId="0" borderId="5" applyNumberFormat="0" applyFill="0" applyAlignment="0" applyProtection="0"/>
    <xf numFmtId="0" fontId="75" fillId="0" borderId="6" applyNumberFormat="0" applyFill="0" applyAlignment="0" applyProtection="0"/>
    <xf numFmtId="0" fontId="6" fillId="0" borderId="6" applyNumberFormat="0" applyFill="0" applyAlignment="0" applyProtection="0"/>
    <xf numFmtId="0" fontId="75" fillId="0" borderId="6" applyNumberFormat="0" applyFill="0" applyAlignment="0" applyProtection="0"/>
    <xf numFmtId="0" fontId="6" fillId="0" borderId="6" applyNumberFormat="0" applyFill="0" applyAlignment="0" applyProtection="0"/>
    <xf numFmtId="0" fontId="75" fillId="0" borderId="6" applyNumberFormat="0" applyFill="0" applyAlignment="0" applyProtection="0"/>
    <xf numFmtId="0" fontId="76" fillId="0" borderId="6" applyNumberFormat="0" applyFill="0" applyAlignment="0" applyProtection="0"/>
    <xf numFmtId="0" fontId="7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7" fillId="6" borderId="7" applyNumberFormat="0" applyAlignment="0" applyProtection="0"/>
    <xf numFmtId="0" fontId="10" fillId="6" borderId="7" applyNumberFormat="0" applyAlignment="0" applyProtection="0"/>
    <xf numFmtId="0" fontId="77" fillId="6" borderId="7" applyNumberFormat="0" applyAlignment="0" applyProtection="0"/>
    <xf numFmtId="0" fontId="10" fillId="6" borderId="7" applyNumberFormat="0" applyAlignment="0" applyProtection="0"/>
    <xf numFmtId="0" fontId="77" fillId="6" borderId="7" applyNumberFormat="0" applyAlignment="0" applyProtection="0"/>
    <xf numFmtId="0" fontId="78" fillId="6" borderId="7" applyNumberFormat="0" applyAlignment="0" applyProtection="0"/>
    <xf numFmtId="0" fontId="79" fillId="0" borderId="9" applyNumberFormat="0" applyFill="0" applyAlignment="0" applyProtection="0"/>
    <xf numFmtId="0" fontId="13" fillId="0" borderId="9" applyNumberFormat="0" applyFill="0" applyAlignment="0" applyProtection="0"/>
    <xf numFmtId="0" fontId="79" fillId="0" borderId="9" applyNumberFormat="0" applyFill="0" applyAlignment="0" applyProtection="0"/>
    <xf numFmtId="0" fontId="13" fillId="0" borderId="9" applyNumberFormat="0" applyFill="0" applyAlignment="0" applyProtection="0"/>
    <xf numFmtId="0" fontId="79" fillId="0" borderId="9" applyNumberFormat="0" applyFill="0" applyAlignment="0" applyProtection="0"/>
    <xf numFmtId="0" fontId="80" fillId="0" borderId="9" applyNumberFormat="0" applyFill="0" applyAlignment="0" applyProtection="0"/>
    <xf numFmtId="0" fontId="81" fillId="5" borderId="0" applyNumberFormat="0" applyBorder="0" applyAlignment="0" applyProtection="0"/>
    <xf numFmtId="0" fontId="9" fillId="5" borderId="0" applyNumberFormat="0" applyBorder="0" applyAlignment="0" applyProtection="0"/>
    <xf numFmtId="0" fontId="81" fillId="5" borderId="0" applyNumberFormat="0" applyBorder="0" applyAlignment="0" applyProtection="0"/>
    <xf numFmtId="0" fontId="9" fillId="5" borderId="0" applyNumberFormat="0" applyBorder="0" applyAlignment="0" applyProtection="0"/>
    <xf numFmtId="0" fontId="81" fillId="5" borderId="0" applyNumberFormat="0" applyBorder="0" applyAlignment="0" applyProtection="0"/>
    <xf numFmtId="0" fontId="82" fillId="5" borderId="0" applyNumberFormat="0" applyBorder="0" applyAlignment="0" applyProtection="0"/>
    <xf numFmtId="0" fontId="83" fillId="0" borderId="0"/>
    <xf numFmtId="0" fontId="2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2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2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2" fillId="0" borderId="0"/>
    <xf numFmtId="0" fontId="83" fillId="0" borderId="0"/>
    <xf numFmtId="0" fontId="2" fillId="0" borderId="0"/>
    <xf numFmtId="0" fontId="2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2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7" fillId="0" borderId="0"/>
    <xf numFmtId="0" fontId="83" fillId="0" borderId="0"/>
    <xf numFmtId="0" fontId="2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2" fillId="0" borderId="0"/>
    <xf numFmtId="0" fontId="83" fillId="0" borderId="0"/>
    <xf numFmtId="0" fontId="84" fillId="0" borderId="0"/>
    <xf numFmtId="0" fontId="83" fillId="0" borderId="0"/>
    <xf numFmtId="0" fontId="84" fillId="0" borderId="0"/>
    <xf numFmtId="0" fontId="84" fillId="0" borderId="0"/>
    <xf numFmtId="0" fontId="83" fillId="0" borderId="0"/>
    <xf numFmtId="0" fontId="83" fillId="0" borderId="0"/>
    <xf numFmtId="0" fontId="84" fillId="0" borderId="0"/>
    <xf numFmtId="0" fontId="83" fillId="0" borderId="0"/>
    <xf numFmtId="0" fontId="84" fillId="0" borderId="0"/>
    <xf numFmtId="0" fontId="83" fillId="0" borderId="0"/>
    <xf numFmtId="0" fontId="83" fillId="0" borderId="0"/>
    <xf numFmtId="0" fontId="83" fillId="0" borderId="0"/>
    <xf numFmtId="0" fontId="84" fillId="0" borderId="0"/>
    <xf numFmtId="0" fontId="83" fillId="0" borderId="0"/>
    <xf numFmtId="0" fontId="84" fillId="0" borderId="0"/>
    <xf numFmtId="0" fontId="84" fillId="0" borderId="0"/>
    <xf numFmtId="0" fontId="83" fillId="0" borderId="0"/>
    <xf numFmtId="0" fontId="83" fillId="0" borderId="0"/>
    <xf numFmtId="0" fontId="83" fillId="0" borderId="0"/>
    <xf numFmtId="0" fontId="84" fillId="0" borderId="0"/>
    <xf numFmtId="0" fontId="83" fillId="0" borderId="0"/>
    <xf numFmtId="0" fontId="83" fillId="0" borderId="0"/>
    <xf numFmtId="0" fontId="83" fillId="0" borderId="0"/>
    <xf numFmtId="0" fontId="84" fillId="0" borderId="0"/>
    <xf numFmtId="0" fontId="84" fillId="0" borderId="0"/>
    <xf numFmtId="0" fontId="83" fillId="0" borderId="0"/>
    <xf numFmtId="0" fontId="83" fillId="0" borderId="0"/>
    <xf numFmtId="0" fontId="8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2" fillId="0" borderId="0"/>
    <xf numFmtId="0" fontId="2" fillId="0" borderId="0"/>
    <xf numFmtId="0" fontId="2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2" fillId="0" borderId="0"/>
    <xf numFmtId="0" fontId="83" fillId="0" borderId="0"/>
    <xf numFmtId="0" fontId="2" fillId="0" borderId="0"/>
    <xf numFmtId="0" fontId="83" fillId="0" borderId="0"/>
    <xf numFmtId="0" fontId="2" fillId="0" borderId="0"/>
    <xf numFmtId="0" fontId="83" fillId="0" borderId="0"/>
    <xf numFmtId="0" fontId="83" fillId="0" borderId="0"/>
    <xf numFmtId="0" fontId="85" fillId="0" borderId="0"/>
    <xf numFmtId="0" fontId="3" fillId="0" borderId="0"/>
    <xf numFmtId="0" fontId="84" fillId="0" borderId="0"/>
    <xf numFmtId="0" fontId="84" fillId="0" borderId="0"/>
    <xf numFmtId="0" fontId="3" fillId="0" borderId="0"/>
    <xf numFmtId="0" fontId="84" fillId="0" borderId="0"/>
    <xf numFmtId="0" fontId="84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2" fillId="9" borderId="11" applyNumberFormat="0" applyFont="0" applyAlignment="0" applyProtection="0"/>
    <xf numFmtId="0" fontId="2" fillId="9" borderId="11" applyNumberFormat="0" applyFont="0" applyAlignment="0" applyProtection="0"/>
    <xf numFmtId="0" fontId="2" fillId="9" borderId="11" applyNumberFormat="0" applyFont="0" applyAlignment="0" applyProtection="0"/>
    <xf numFmtId="0" fontId="2" fillId="9" borderId="11" applyNumberFormat="0" applyFont="0" applyAlignment="0" applyProtection="0"/>
    <xf numFmtId="0" fontId="2" fillId="9" borderId="11" applyNumberFormat="0" applyFont="0" applyAlignment="0" applyProtection="0"/>
    <xf numFmtId="0" fontId="2" fillId="9" borderId="11" applyNumberFormat="0" applyFont="0" applyAlignment="0" applyProtection="0"/>
    <xf numFmtId="0" fontId="2" fillId="9" borderId="11" applyNumberFormat="0" applyFont="0" applyAlignment="0" applyProtection="0"/>
    <xf numFmtId="0" fontId="58" fillId="9" borderId="11" applyNumberFormat="0" applyFont="0" applyAlignment="0" applyProtection="0"/>
    <xf numFmtId="0" fontId="58" fillId="9" borderId="11" applyNumberFormat="0" applyFont="0" applyAlignment="0" applyProtection="0"/>
    <xf numFmtId="0" fontId="58" fillId="9" borderId="11" applyNumberFormat="0" applyFont="0" applyAlignment="0" applyProtection="0"/>
    <xf numFmtId="0" fontId="58" fillId="9" borderId="11" applyNumberFormat="0" applyFont="0" applyAlignment="0" applyProtection="0"/>
    <xf numFmtId="0" fontId="58" fillId="9" borderId="11" applyNumberFormat="0" applyFont="0" applyAlignment="0" applyProtection="0"/>
    <xf numFmtId="0" fontId="58" fillId="9" borderId="11" applyNumberFormat="0" applyFont="0" applyAlignment="0" applyProtection="0"/>
    <xf numFmtId="0" fontId="58" fillId="9" borderId="11" applyNumberFormat="0" applyFont="0" applyAlignment="0" applyProtection="0"/>
    <xf numFmtId="0" fontId="58" fillId="9" borderId="11" applyNumberFormat="0" applyFont="0" applyAlignment="0" applyProtection="0"/>
    <xf numFmtId="0" fontId="58" fillId="9" borderId="11" applyNumberFormat="0" applyFont="0" applyAlignment="0" applyProtection="0"/>
    <xf numFmtId="0" fontId="58" fillId="9" borderId="11" applyNumberFormat="0" applyFont="0" applyAlignment="0" applyProtection="0"/>
    <xf numFmtId="0" fontId="58" fillId="9" borderId="11" applyNumberFormat="0" applyFont="0" applyAlignment="0" applyProtection="0"/>
    <xf numFmtId="0" fontId="58" fillId="9" borderId="11" applyNumberFormat="0" applyFont="0" applyAlignment="0" applyProtection="0"/>
    <xf numFmtId="0" fontId="58" fillId="9" borderId="11" applyNumberFormat="0" applyFont="0" applyAlignment="0" applyProtection="0"/>
    <xf numFmtId="0" fontId="58" fillId="9" borderId="11" applyNumberFormat="0" applyFont="0" applyAlignment="0" applyProtection="0"/>
    <xf numFmtId="0" fontId="58" fillId="9" borderId="11" applyNumberFormat="0" applyFont="0" applyAlignment="0" applyProtection="0"/>
    <xf numFmtId="0" fontId="58" fillId="9" borderId="11" applyNumberFormat="0" applyFont="0" applyAlignment="0" applyProtection="0"/>
    <xf numFmtId="0" fontId="58" fillId="9" borderId="11" applyNumberFormat="0" applyFont="0" applyAlignment="0" applyProtection="0"/>
    <xf numFmtId="0" fontId="58" fillId="9" borderId="11" applyNumberFormat="0" applyFont="0" applyAlignment="0" applyProtection="0"/>
    <xf numFmtId="0" fontId="58" fillId="9" borderId="11" applyNumberFormat="0" applyFont="0" applyAlignment="0" applyProtection="0"/>
    <xf numFmtId="0" fontId="58" fillId="9" borderId="11" applyNumberFormat="0" applyFont="0" applyAlignment="0" applyProtection="0"/>
    <xf numFmtId="0" fontId="58" fillId="9" borderId="11" applyNumberFormat="0" applyFont="0" applyAlignment="0" applyProtection="0"/>
    <xf numFmtId="0" fontId="58" fillId="9" borderId="11" applyNumberFormat="0" applyFont="0" applyAlignment="0" applyProtection="0"/>
    <xf numFmtId="0" fontId="58" fillId="9" borderId="11" applyNumberFormat="0" applyFont="0" applyAlignment="0" applyProtection="0"/>
    <xf numFmtId="0" fontId="58" fillId="9" borderId="11" applyNumberFormat="0" applyFont="0" applyAlignment="0" applyProtection="0"/>
    <xf numFmtId="0" fontId="58" fillId="9" borderId="11" applyNumberFormat="0" applyFont="0" applyAlignment="0" applyProtection="0"/>
    <xf numFmtId="0" fontId="58" fillId="9" borderId="11" applyNumberFormat="0" applyFont="0" applyAlignment="0" applyProtection="0"/>
    <xf numFmtId="0" fontId="57" fillId="9" borderId="11" applyNumberFormat="0" applyFont="0" applyAlignment="0" applyProtection="0"/>
    <xf numFmtId="0" fontId="2" fillId="9" borderId="11" applyNumberFormat="0" applyFont="0" applyAlignment="0" applyProtection="0"/>
    <xf numFmtId="0" fontId="2" fillId="9" borderId="11" applyNumberFormat="0" applyFont="0" applyAlignment="0" applyProtection="0"/>
    <xf numFmtId="0" fontId="2" fillId="9" borderId="11" applyNumberFormat="0" applyFont="0" applyAlignment="0" applyProtection="0"/>
    <xf numFmtId="0" fontId="86" fillId="7" borderId="8" applyNumberFormat="0" applyAlignment="0" applyProtection="0"/>
    <xf numFmtId="0" fontId="11" fillId="7" borderId="8" applyNumberFormat="0" applyAlignment="0" applyProtection="0"/>
    <xf numFmtId="0" fontId="86" fillId="7" borderId="8" applyNumberFormat="0" applyAlignment="0" applyProtection="0"/>
    <xf numFmtId="0" fontId="11" fillId="7" borderId="8" applyNumberFormat="0" applyAlignment="0" applyProtection="0"/>
    <xf numFmtId="0" fontId="86" fillId="7" borderId="8" applyNumberFormat="0" applyAlignment="0" applyProtection="0"/>
    <xf numFmtId="0" fontId="87" fillId="7" borderId="8" applyNumberFormat="0" applyAlignment="0" applyProtection="0"/>
    <xf numFmtId="9" fontId="3" fillId="0" borderId="0" applyFont="0" applyFill="0" applyBorder="0" applyAlignment="0" applyProtection="0"/>
    <xf numFmtId="0" fontId="88" fillId="0" borderId="0" applyNumberFormat="0" applyFill="0" applyBorder="0" applyAlignment="0" applyProtection="0"/>
    <xf numFmtId="0" fontId="89" fillId="0" borderId="12" applyNumberFormat="0" applyFill="0" applyAlignment="0" applyProtection="0"/>
    <xf numFmtId="0" fontId="17" fillId="0" borderId="12" applyNumberFormat="0" applyFill="0" applyAlignment="0" applyProtection="0"/>
    <xf numFmtId="0" fontId="89" fillId="0" borderId="12" applyNumberFormat="0" applyFill="0" applyAlignment="0" applyProtection="0"/>
    <xf numFmtId="0" fontId="17" fillId="0" borderId="12" applyNumberFormat="0" applyFill="0" applyAlignment="0" applyProtection="0"/>
    <xf numFmtId="0" fontId="89" fillId="0" borderId="12" applyNumberFormat="0" applyFill="0" applyAlignment="0" applyProtection="0"/>
    <xf numFmtId="0" fontId="90" fillId="0" borderId="12" applyNumberFormat="0" applyFill="0" applyAlignment="0" applyProtection="0"/>
    <xf numFmtId="0" fontId="9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2" fillId="0" borderId="0" applyNumberFormat="0" applyFill="0" applyBorder="0" applyAlignment="0" applyProtection="0"/>
  </cellStyleXfs>
  <cellXfs count="55">
    <xf numFmtId="0" fontId="0" fillId="0" borderId="0" xfId="0"/>
    <xf numFmtId="0" fontId="0" fillId="2" borderId="0" xfId="0" applyFill="1"/>
    <xf numFmtId="164" fontId="0" fillId="2" borderId="0" xfId="0" applyNumberFormat="1" applyFill="1"/>
    <xf numFmtId="0" fontId="1" fillId="2" borderId="0" xfId="0" applyFont="1" applyFill="1"/>
    <xf numFmtId="4" fontId="1" fillId="2" borderId="0" xfId="0" applyNumberFormat="1" applyFont="1" applyFill="1"/>
    <xf numFmtId="4" fontId="0" fillId="2" borderId="0" xfId="0" applyNumberFormat="1" applyFill="1"/>
    <xf numFmtId="0" fontId="0" fillId="2" borderId="0" xfId="0" applyFill="1"/>
    <xf numFmtId="165" fontId="0" fillId="2" borderId="0" xfId="0" applyNumberFormat="1" applyFill="1"/>
    <xf numFmtId="165" fontId="0" fillId="2" borderId="1" xfId="0" applyNumberFormat="1" applyFill="1" applyBorder="1"/>
    <xf numFmtId="164" fontId="0" fillId="2" borderId="3" xfId="0" applyNumberFormat="1" applyFill="1" applyBorder="1"/>
    <xf numFmtId="0" fontId="1" fillId="2" borderId="2" xfId="0" applyFont="1" applyFill="1" applyBorder="1"/>
    <xf numFmtId="0" fontId="0" fillId="2" borderId="2" xfId="0" applyFill="1" applyBorder="1"/>
    <xf numFmtId="2" fontId="1" fillId="2" borderId="0" xfId="0" applyNumberFormat="1" applyFont="1" applyFill="1"/>
    <xf numFmtId="2" fontId="0" fillId="2" borderId="0" xfId="0" applyNumberFormat="1" applyFill="1"/>
    <xf numFmtId="0" fontId="0" fillId="2" borderId="0" xfId="0" applyFill="1"/>
    <xf numFmtId="0" fontId="1" fillId="2" borderId="0" xfId="0" applyFont="1" applyFill="1"/>
    <xf numFmtId="0" fontId="1" fillId="2" borderId="0" xfId="0" applyFont="1" applyFill="1"/>
    <xf numFmtId="166" fontId="1" fillId="2" borderId="0" xfId="1" applyNumberFormat="1" applyFont="1" applyFill="1"/>
    <xf numFmtId="165" fontId="0" fillId="2" borderId="0" xfId="0" applyNumberFormat="1" applyFill="1" applyBorder="1"/>
    <xf numFmtId="0" fontId="0" fillId="2" borderId="0" xfId="0" applyFill="1"/>
    <xf numFmtId="0" fontId="0" fillId="2" borderId="0" xfId="0" applyFill="1" applyBorder="1"/>
    <xf numFmtId="10" fontId="0" fillId="2" borderId="0" xfId="1" applyNumberFormat="1" applyFont="1" applyFill="1"/>
    <xf numFmtId="9" fontId="1" fillId="2" borderId="0" xfId="1" applyFont="1" applyFill="1"/>
    <xf numFmtId="0" fontId="1" fillId="2" borderId="0" xfId="0" applyFont="1" applyFill="1" applyBorder="1"/>
    <xf numFmtId="166" fontId="1" fillId="2" borderId="0" xfId="0" applyNumberFormat="1" applyFont="1" applyFill="1"/>
    <xf numFmtId="9" fontId="0" fillId="2" borderId="0" xfId="1" applyFont="1" applyFill="1" applyBorder="1"/>
    <xf numFmtId="0" fontId="1" fillId="2" borderId="0" xfId="0" applyFont="1" applyFill="1"/>
    <xf numFmtId="0" fontId="0" fillId="2" borderId="0" xfId="0" applyFill="1"/>
    <xf numFmtId="0" fontId="1" fillId="2" borderId="0" xfId="0" applyFont="1" applyFill="1"/>
    <xf numFmtId="0" fontId="0" fillId="2" borderId="0" xfId="0" applyFill="1"/>
    <xf numFmtId="0" fontId="1" fillId="2" borderId="0" xfId="0" applyFont="1" applyFill="1"/>
    <xf numFmtId="0" fontId="0" fillId="2" borderId="0" xfId="0" applyFill="1"/>
    <xf numFmtId="0" fontId="1" fillId="2" borderId="0" xfId="0" applyFont="1" applyFill="1"/>
    <xf numFmtId="165" fontId="0" fillId="2" borderId="0" xfId="0" quotePrefix="1" applyNumberFormat="1" applyFill="1"/>
    <xf numFmtId="166" fontId="1" fillId="2" borderId="0" xfId="1" applyNumberFormat="1" applyFont="1" applyFill="1"/>
    <xf numFmtId="0" fontId="1" fillId="2" borderId="0" xfId="2" applyFont="1" applyFill="1"/>
    <xf numFmtId="0" fontId="0" fillId="2" borderId="0" xfId="0" applyFill="1" applyAlignment="1">
      <alignment horizontal="left"/>
    </xf>
    <xf numFmtId="0" fontId="1" fillId="2" borderId="0" xfId="2" applyFont="1" applyFill="1" applyAlignment="1">
      <alignment horizontal="left"/>
    </xf>
    <xf numFmtId="0" fontId="1" fillId="2" borderId="0" xfId="2" applyFont="1" applyFill="1" applyAlignment="1">
      <alignment horizontal="left" vertical="center"/>
    </xf>
    <xf numFmtId="14" fontId="1" fillId="2" borderId="0" xfId="2" applyNumberFormat="1" applyFont="1" applyFill="1" applyAlignment="1">
      <alignment horizontal="left"/>
    </xf>
    <xf numFmtId="0" fontId="0" fillId="2" borderId="0" xfId="0" applyFill="1"/>
    <xf numFmtId="0" fontId="1" fillId="2" borderId="0" xfId="2" applyFont="1" applyFill="1" applyAlignment="1">
      <alignment vertical="center"/>
    </xf>
    <xf numFmtId="0" fontId="0" fillId="2" borderId="0" xfId="0" applyFill="1" applyAlignment="1">
      <alignment vertical="center"/>
    </xf>
    <xf numFmtId="0" fontId="0" fillId="2" borderId="21" xfId="0" applyFill="1" applyBorder="1"/>
    <xf numFmtId="0" fontId="0" fillId="2" borderId="1" xfId="0" applyFill="1" applyBorder="1"/>
    <xf numFmtId="0" fontId="93" fillId="2" borderId="0" xfId="0" applyFont="1" applyFill="1"/>
    <xf numFmtId="0" fontId="0" fillId="2" borderId="0" xfId="0" applyFill="1"/>
    <xf numFmtId="166" fontId="0" fillId="2" borderId="0" xfId="1" applyNumberFormat="1" applyFont="1" applyFill="1"/>
    <xf numFmtId="166" fontId="1" fillId="2" borderId="0" xfId="1" applyNumberFormat="1" applyFont="1" applyFill="1"/>
    <xf numFmtId="166" fontId="1" fillId="2" borderId="0" xfId="0" applyNumberFormat="1" applyFont="1" applyFill="1"/>
    <xf numFmtId="166" fontId="0" fillId="2" borderId="0" xfId="0" applyNumberFormat="1" applyFill="1"/>
    <xf numFmtId="9" fontId="0" fillId="2" borderId="0" xfId="1" applyFont="1" applyFill="1"/>
    <xf numFmtId="0" fontId="93" fillId="2" borderId="21" xfId="0" applyFont="1" applyFill="1" applyBorder="1"/>
    <xf numFmtId="0" fontId="94" fillId="2" borderId="0" xfId="0" applyFont="1" applyFill="1" applyAlignment="1">
      <alignment horizontal="left" vertical="center"/>
    </xf>
    <xf numFmtId="0" fontId="94" fillId="2" borderId="1" xfId="0" applyFont="1" applyFill="1" applyBorder="1" applyAlignment="1">
      <alignment horizontal="left" vertical="center"/>
    </xf>
  </cellXfs>
  <cellStyles count="1013">
    <cellStyle name="20% - Accent1 10" xfId="101"/>
    <cellStyle name="20% - Accent1 11" xfId="100"/>
    <cellStyle name="20% - Accent1 12" xfId="99"/>
    <cellStyle name="20% - Accent1 13" xfId="84"/>
    <cellStyle name="20% - Accent1 2" xfId="6"/>
    <cellStyle name="20% - Accent1 2 2" xfId="98"/>
    <cellStyle name="20% - Accent1 3" xfId="97"/>
    <cellStyle name="20% - Accent1 4" xfId="96"/>
    <cellStyle name="20% - Accent1 5" xfId="95"/>
    <cellStyle name="20% - Accent1 6" xfId="94"/>
    <cellStyle name="20% - Accent1 6 2" xfId="93"/>
    <cellStyle name="20% - Accent1 6 2 2" xfId="92"/>
    <cellStyle name="20% - Accent1 6 2 2 2" xfId="91"/>
    <cellStyle name="20% - Accent1 6 2 2 3" xfId="90"/>
    <cellStyle name="20% - Accent1 6 2 2 4" xfId="89"/>
    <cellStyle name="20% - Accent1 6 2 3" xfId="88"/>
    <cellStyle name="20% - Accent1 6 2 3 2" xfId="87"/>
    <cellStyle name="20% - Accent1 6 2 3 3" xfId="86"/>
    <cellStyle name="20% - Accent1 6 2 4" xfId="85"/>
    <cellStyle name="20% - Accent1 6 2 5" xfId="5"/>
    <cellStyle name="20% - Accent1 6 2 6" xfId="4"/>
    <cellStyle name="20% - Accent1 6 3" xfId="48"/>
    <cellStyle name="20% - Accent1 6 4" xfId="49"/>
    <cellStyle name="20% - Accent1 6 4 2" xfId="56"/>
    <cellStyle name="20% - Accent1 6 4 3" xfId="57"/>
    <cellStyle name="20% - Accent1 6 4 4" xfId="58"/>
    <cellStyle name="20% - Accent1 6 5" xfId="59"/>
    <cellStyle name="20% - Accent1 6 6" xfId="60"/>
    <cellStyle name="20% - Accent1 7" xfId="61"/>
    <cellStyle name="20% - Accent1 8" xfId="68"/>
    <cellStyle name="20% - Accent1 8 2" xfId="69"/>
    <cellStyle name="20% - Accent1 8 2 2" xfId="70"/>
    <cellStyle name="20% - Accent1 8 2 3" xfId="71"/>
    <cellStyle name="20% - Accent1 8 2 4" xfId="72"/>
    <cellStyle name="20% - Accent1 8 3" xfId="73"/>
    <cellStyle name="20% - Accent1 8 4" xfId="80"/>
    <cellStyle name="20% - Accent1 8 5" xfId="81"/>
    <cellStyle name="20% - Accent1 9" xfId="46"/>
    <cellStyle name="20% - Accent1 9 2" xfId="47"/>
    <cellStyle name="20% - Accent1 9 2 2" xfId="82"/>
    <cellStyle name="20% - Accent1 9 3" xfId="83"/>
    <cellStyle name="20% - Accent1 9 4" xfId="162"/>
    <cellStyle name="20% - Accent2 10" xfId="163"/>
    <cellStyle name="20% - Accent2 11" xfId="164"/>
    <cellStyle name="20% - Accent2 12" xfId="165"/>
    <cellStyle name="20% - Accent2 13" xfId="166"/>
    <cellStyle name="20% - Accent2 2" xfId="7"/>
    <cellStyle name="20% - Accent2 2 2" xfId="167"/>
    <cellStyle name="20% - Accent2 3" xfId="168"/>
    <cellStyle name="20% - Accent2 4" xfId="169"/>
    <cellStyle name="20% - Accent2 5" xfId="170"/>
    <cellStyle name="20% - Accent2 6" xfId="171"/>
    <cellStyle name="20% - Accent2 6 2" xfId="172"/>
    <cellStyle name="20% - Accent2 6 2 2" xfId="173"/>
    <cellStyle name="20% - Accent2 6 2 2 2" xfId="174"/>
    <cellStyle name="20% - Accent2 6 2 2 3" xfId="175"/>
    <cellStyle name="20% - Accent2 6 2 2 4" xfId="176"/>
    <cellStyle name="20% - Accent2 6 2 3" xfId="177"/>
    <cellStyle name="20% - Accent2 6 2 3 2" xfId="178"/>
    <cellStyle name="20% - Accent2 6 2 3 3" xfId="179"/>
    <cellStyle name="20% - Accent2 6 2 4" xfId="180"/>
    <cellStyle name="20% - Accent2 6 2 5" xfId="181"/>
    <cellStyle name="20% - Accent2 6 2 6" xfId="182"/>
    <cellStyle name="20% - Accent2 6 3" xfId="183"/>
    <cellStyle name="20% - Accent2 6 4" xfId="184"/>
    <cellStyle name="20% - Accent2 6 4 2" xfId="185"/>
    <cellStyle name="20% - Accent2 6 4 3" xfId="186"/>
    <cellStyle name="20% - Accent2 6 4 4" xfId="187"/>
    <cellStyle name="20% - Accent2 6 5" xfId="188"/>
    <cellStyle name="20% - Accent2 6 6" xfId="189"/>
    <cellStyle name="20% - Accent2 7" xfId="190"/>
    <cellStyle name="20% - Accent2 8" xfId="191"/>
    <cellStyle name="20% - Accent2 8 2" xfId="192"/>
    <cellStyle name="20% - Accent2 8 2 2" xfId="193"/>
    <cellStyle name="20% - Accent2 8 2 3" xfId="194"/>
    <cellStyle name="20% - Accent2 8 2 4" xfId="195"/>
    <cellStyle name="20% - Accent2 8 3" xfId="196"/>
    <cellStyle name="20% - Accent2 8 4" xfId="197"/>
    <cellStyle name="20% - Accent2 8 5" xfId="198"/>
    <cellStyle name="20% - Accent2 9" xfId="199"/>
    <cellStyle name="20% - Accent2 9 2" xfId="200"/>
    <cellStyle name="20% - Accent2 9 2 2" xfId="201"/>
    <cellStyle name="20% - Accent2 9 3" xfId="202"/>
    <cellStyle name="20% - Accent2 9 4" xfId="203"/>
    <cellStyle name="20% - Accent3 10" xfId="204"/>
    <cellStyle name="20% - Accent3 11" xfId="205"/>
    <cellStyle name="20% - Accent3 12" xfId="206"/>
    <cellStyle name="20% - Accent3 13" xfId="207"/>
    <cellStyle name="20% - Accent3 2" xfId="8"/>
    <cellStyle name="20% - Accent3 2 2" xfId="208"/>
    <cellStyle name="20% - Accent3 3" xfId="209"/>
    <cellStyle name="20% - Accent3 4" xfId="210"/>
    <cellStyle name="20% - Accent3 5" xfId="211"/>
    <cellStyle name="20% - Accent3 6" xfId="212"/>
    <cellStyle name="20% - Accent3 6 2" xfId="213"/>
    <cellStyle name="20% - Accent3 6 2 2" xfId="214"/>
    <cellStyle name="20% - Accent3 6 2 2 2" xfId="215"/>
    <cellStyle name="20% - Accent3 6 2 2 3" xfId="216"/>
    <cellStyle name="20% - Accent3 6 2 2 4" xfId="217"/>
    <cellStyle name="20% - Accent3 6 2 3" xfId="218"/>
    <cellStyle name="20% - Accent3 6 2 3 2" xfId="219"/>
    <cellStyle name="20% - Accent3 6 2 3 3" xfId="220"/>
    <cellStyle name="20% - Accent3 6 2 4" xfId="221"/>
    <cellStyle name="20% - Accent3 6 2 5" xfId="222"/>
    <cellStyle name="20% - Accent3 6 2 6" xfId="223"/>
    <cellStyle name="20% - Accent3 6 3" xfId="224"/>
    <cellStyle name="20% - Accent3 6 4" xfId="225"/>
    <cellStyle name="20% - Accent3 6 4 2" xfId="226"/>
    <cellStyle name="20% - Accent3 6 4 3" xfId="227"/>
    <cellStyle name="20% - Accent3 6 4 4" xfId="228"/>
    <cellStyle name="20% - Accent3 6 5" xfId="229"/>
    <cellStyle name="20% - Accent3 6 6" xfId="230"/>
    <cellStyle name="20% - Accent3 7" xfId="231"/>
    <cellStyle name="20% - Accent3 8" xfId="232"/>
    <cellStyle name="20% - Accent3 8 2" xfId="233"/>
    <cellStyle name="20% - Accent3 8 2 2" xfId="234"/>
    <cellStyle name="20% - Accent3 8 2 3" xfId="235"/>
    <cellStyle name="20% - Accent3 8 2 4" xfId="236"/>
    <cellStyle name="20% - Accent3 8 3" xfId="237"/>
    <cellStyle name="20% - Accent3 8 4" xfId="238"/>
    <cellStyle name="20% - Accent3 8 5" xfId="239"/>
    <cellStyle name="20% - Accent3 9" xfId="240"/>
    <cellStyle name="20% - Accent3 9 2" xfId="241"/>
    <cellStyle name="20% - Accent3 9 2 2" xfId="242"/>
    <cellStyle name="20% - Accent3 9 3" xfId="243"/>
    <cellStyle name="20% - Accent3 9 4" xfId="244"/>
    <cellStyle name="20% - Accent4 10" xfId="245"/>
    <cellStyle name="20% - Accent4 11" xfId="246"/>
    <cellStyle name="20% - Accent4 12" xfId="247"/>
    <cellStyle name="20% - Accent4 13" xfId="248"/>
    <cellStyle name="20% - Accent4 2" xfId="9"/>
    <cellStyle name="20% - Accent4 2 2" xfId="249"/>
    <cellStyle name="20% - Accent4 3" xfId="250"/>
    <cellStyle name="20% - Accent4 4" xfId="251"/>
    <cellStyle name="20% - Accent4 5" xfId="252"/>
    <cellStyle name="20% - Accent4 6" xfId="253"/>
    <cellStyle name="20% - Accent4 6 2" xfId="254"/>
    <cellStyle name="20% - Accent4 6 2 2" xfId="255"/>
    <cellStyle name="20% - Accent4 6 2 2 2" xfId="256"/>
    <cellStyle name="20% - Accent4 6 2 2 3" xfId="257"/>
    <cellStyle name="20% - Accent4 6 2 2 4" xfId="258"/>
    <cellStyle name="20% - Accent4 6 2 3" xfId="259"/>
    <cellStyle name="20% - Accent4 6 2 3 2" xfId="260"/>
    <cellStyle name="20% - Accent4 6 2 3 3" xfId="261"/>
    <cellStyle name="20% - Accent4 6 2 4" xfId="262"/>
    <cellStyle name="20% - Accent4 6 2 5" xfId="263"/>
    <cellStyle name="20% - Accent4 6 2 6" xfId="264"/>
    <cellStyle name="20% - Accent4 6 3" xfId="265"/>
    <cellStyle name="20% - Accent4 6 4" xfId="266"/>
    <cellStyle name="20% - Accent4 6 4 2" xfId="267"/>
    <cellStyle name="20% - Accent4 6 4 3" xfId="268"/>
    <cellStyle name="20% - Accent4 6 4 4" xfId="269"/>
    <cellStyle name="20% - Accent4 6 5" xfId="270"/>
    <cellStyle name="20% - Accent4 6 6" xfId="271"/>
    <cellStyle name="20% - Accent4 7" xfId="272"/>
    <cellStyle name="20% - Accent4 8" xfId="273"/>
    <cellStyle name="20% - Accent4 8 2" xfId="274"/>
    <cellStyle name="20% - Accent4 8 2 2" xfId="275"/>
    <cellStyle name="20% - Accent4 8 2 3" xfId="276"/>
    <cellStyle name="20% - Accent4 8 2 4" xfId="277"/>
    <cellStyle name="20% - Accent4 8 3" xfId="278"/>
    <cellStyle name="20% - Accent4 8 4" xfId="279"/>
    <cellStyle name="20% - Accent4 8 5" xfId="280"/>
    <cellStyle name="20% - Accent4 9" xfId="281"/>
    <cellStyle name="20% - Accent4 9 2" xfId="282"/>
    <cellStyle name="20% - Accent4 9 2 2" xfId="283"/>
    <cellStyle name="20% - Accent4 9 3" xfId="284"/>
    <cellStyle name="20% - Accent4 9 4" xfId="285"/>
    <cellStyle name="20% - Accent5 10" xfId="286"/>
    <cellStyle name="20% - Accent5 11" xfId="287"/>
    <cellStyle name="20% - Accent5 12" xfId="288"/>
    <cellStyle name="20% - Accent5 13" xfId="289"/>
    <cellStyle name="20% - Accent5 2" xfId="10"/>
    <cellStyle name="20% - Accent5 2 2" xfId="290"/>
    <cellStyle name="20% - Accent5 3" xfId="291"/>
    <cellStyle name="20% - Accent5 4" xfId="292"/>
    <cellStyle name="20% - Accent5 5" xfId="293"/>
    <cellStyle name="20% - Accent5 6" xfId="294"/>
    <cellStyle name="20% - Accent5 6 2" xfId="295"/>
    <cellStyle name="20% - Accent5 6 2 2" xfId="296"/>
    <cellStyle name="20% - Accent5 6 2 2 2" xfId="297"/>
    <cellStyle name="20% - Accent5 6 2 2 3" xfId="298"/>
    <cellStyle name="20% - Accent5 6 2 2 4" xfId="299"/>
    <cellStyle name="20% - Accent5 6 2 3" xfId="300"/>
    <cellStyle name="20% - Accent5 6 2 3 2" xfId="301"/>
    <cellStyle name="20% - Accent5 6 2 3 3" xfId="302"/>
    <cellStyle name="20% - Accent5 6 2 4" xfId="303"/>
    <cellStyle name="20% - Accent5 6 2 5" xfId="304"/>
    <cellStyle name="20% - Accent5 6 2 6" xfId="305"/>
    <cellStyle name="20% - Accent5 6 3" xfId="306"/>
    <cellStyle name="20% - Accent5 6 4" xfId="307"/>
    <cellStyle name="20% - Accent5 6 4 2" xfId="308"/>
    <cellStyle name="20% - Accent5 6 4 3" xfId="309"/>
    <cellStyle name="20% - Accent5 6 4 4" xfId="310"/>
    <cellStyle name="20% - Accent5 6 5" xfId="311"/>
    <cellStyle name="20% - Accent5 6 6" xfId="312"/>
    <cellStyle name="20% - Accent5 7" xfId="313"/>
    <cellStyle name="20% - Accent5 8" xfId="314"/>
    <cellStyle name="20% - Accent5 8 2" xfId="315"/>
    <cellStyle name="20% - Accent5 8 2 2" xfId="316"/>
    <cellStyle name="20% - Accent5 8 2 3" xfId="317"/>
    <cellStyle name="20% - Accent5 8 2 4" xfId="318"/>
    <cellStyle name="20% - Accent5 8 3" xfId="319"/>
    <cellStyle name="20% - Accent5 8 4" xfId="320"/>
    <cellStyle name="20% - Accent5 8 5" xfId="321"/>
    <cellStyle name="20% - Accent5 9" xfId="322"/>
    <cellStyle name="20% - Accent5 9 2" xfId="323"/>
    <cellStyle name="20% - Accent5 9 2 2" xfId="324"/>
    <cellStyle name="20% - Accent5 9 3" xfId="325"/>
    <cellStyle name="20% - Accent5 9 4" xfId="326"/>
    <cellStyle name="20% - Accent6 10" xfId="327"/>
    <cellStyle name="20% - Accent6 11" xfId="328"/>
    <cellStyle name="20% - Accent6 12" xfId="329"/>
    <cellStyle name="20% - Accent6 13" xfId="330"/>
    <cellStyle name="20% - Accent6 2" xfId="11"/>
    <cellStyle name="20% - Accent6 2 2" xfId="331"/>
    <cellStyle name="20% - Accent6 3" xfId="332"/>
    <cellStyle name="20% - Accent6 4" xfId="333"/>
    <cellStyle name="20% - Accent6 5" xfId="334"/>
    <cellStyle name="20% - Accent6 6" xfId="335"/>
    <cellStyle name="20% - Accent6 6 2" xfId="336"/>
    <cellStyle name="20% - Accent6 6 2 2" xfId="337"/>
    <cellStyle name="20% - Accent6 6 2 2 2" xfId="338"/>
    <cellStyle name="20% - Accent6 6 2 2 3" xfId="339"/>
    <cellStyle name="20% - Accent6 6 2 2 4" xfId="340"/>
    <cellStyle name="20% - Accent6 6 2 3" xfId="341"/>
    <cellStyle name="20% - Accent6 6 2 3 2" xfId="342"/>
    <cellStyle name="20% - Accent6 6 2 3 3" xfId="343"/>
    <cellStyle name="20% - Accent6 6 2 4" xfId="344"/>
    <cellStyle name="20% - Accent6 6 2 5" xfId="345"/>
    <cellStyle name="20% - Accent6 6 2 6" xfId="346"/>
    <cellStyle name="20% - Accent6 6 3" xfId="347"/>
    <cellStyle name="20% - Accent6 6 4" xfId="348"/>
    <cellStyle name="20% - Accent6 6 4 2" xfId="349"/>
    <cellStyle name="20% - Accent6 6 4 3" xfId="350"/>
    <cellStyle name="20% - Accent6 6 4 4" xfId="351"/>
    <cellStyle name="20% - Accent6 6 5" xfId="352"/>
    <cellStyle name="20% - Accent6 6 6" xfId="353"/>
    <cellStyle name="20% - Accent6 7" xfId="354"/>
    <cellStyle name="20% - Accent6 8" xfId="355"/>
    <cellStyle name="20% - Accent6 8 2" xfId="356"/>
    <cellStyle name="20% - Accent6 8 2 2" xfId="357"/>
    <cellStyle name="20% - Accent6 8 2 3" xfId="358"/>
    <cellStyle name="20% - Accent6 8 2 4" xfId="359"/>
    <cellStyle name="20% - Accent6 8 3" xfId="360"/>
    <cellStyle name="20% - Accent6 8 4" xfId="361"/>
    <cellStyle name="20% - Accent6 8 5" xfId="362"/>
    <cellStyle name="20% - Accent6 9" xfId="363"/>
    <cellStyle name="20% - Accent6 9 2" xfId="364"/>
    <cellStyle name="20% - Accent6 9 2 2" xfId="365"/>
    <cellStyle name="20% - Accent6 9 3" xfId="366"/>
    <cellStyle name="20% - Accent6 9 4" xfId="367"/>
    <cellStyle name="20% - 强调文字颜色 1 2" xfId="79"/>
    <cellStyle name="20% - 强调文字颜色 2 2" xfId="78"/>
    <cellStyle name="20% - 强调文字颜色 3 2" xfId="77"/>
    <cellStyle name="20% - 强调文字颜色 4 2" xfId="76"/>
    <cellStyle name="20% - 强调文字颜色 5 2" xfId="75"/>
    <cellStyle name="20% - 强调文字颜色 6 2" xfId="74"/>
    <cellStyle name="40% - Accent1 10" xfId="368"/>
    <cellStyle name="40% - Accent1 11" xfId="369"/>
    <cellStyle name="40% - Accent1 12" xfId="370"/>
    <cellStyle name="40% - Accent1 13" xfId="371"/>
    <cellStyle name="40% - Accent1 2" xfId="12"/>
    <cellStyle name="40% - Accent1 2 2" xfId="372"/>
    <cellStyle name="40% - Accent1 3" xfId="373"/>
    <cellStyle name="40% - Accent1 4" xfId="374"/>
    <cellStyle name="40% - Accent1 5" xfId="375"/>
    <cellStyle name="40% - Accent1 6" xfId="376"/>
    <cellStyle name="40% - Accent1 6 2" xfId="377"/>
    <cellStyle name="40% - Accent1 6 2 2" xfId="378"/>
    <cellStyle name="40% - Accent1 6 2 2 2" xfId="379"/>
    <cellStyle name="40% - Accent1 6 2 2 3" xfId="380"/>
    <cellStyle name="40% - Accent1 6 2 2 4" xfId="381"/>
    <cellStyle name="40% - Accent1 6 2 3" xfId="382"/>
    <cellStyle name="40% - Accent1 6 2 3 2" xfId="383"/>
    <cellStyle name="40% - Accent1 6 2 3 3" xfId="384"/>
    <cellStyle name="40% - Accent1 6 2 4" xfId="385"/>
    <cellStyle name="40% - Accent1 6 2 5" xfId="386"/>
    <cellStyle name="40% - Accent1 6 2 6" xfId="387"/>
    <cellStyle name="40% - Accent1 6 3" xfId="388"/>
    <cellStyle name="40% - Accent1 6 4" xfId="389"/>
    <cellStyle name="40% - Accent1 6 4 2" xfId="390"/>
    <cellStyle name="40% - Accent1 6 4 3" xfId="391"/>
    <cellStyle name="40% - Accent1 6 4 4" xfId="392"/>
    <cellStyle name="40% - Accent1 6 5" xfId="393"/>
    <cellStyle name="40% - Accent1 6 6" xfId="394"/>
    <cellStyle name="40% - Accent1 7" xfId="395"/>
    <cellStyle name="40% - Accent1 8" xfId="396"/>
    <cellStyle name="40% - Accent1 8 2" xfId="397"/>
    <cellStyle name="40% - Accent1 8 2 2" xfId="398"/>
    <cellStyle name="40% - Accent1 8 2 3" xfId="399"/>
    <cellStyle name="40% - Accent1 8 2 4" xfId="400"/>
    <cellStyle name="40% - Accent1 8 3" xfId="401"/>
    <cellStyle name="40% - Accent1 8 4" xfId="402"/>
    <cellStyle name="40% - Accent1 8 5" xfId="403"/>
    <cellStyle name="40% - Accent1 9" xfId="404"/>
    <cellStyle name="40% - Accent1 9 2" xfId="405"/>
    <cellStyle name="40% - Accent1 9 2 2" xfId="406"/>
    <cellStyle name="40% - Accent1 9 3" xfId="407"/>
    <cellStyle name="40% - Accent1 9 4" xfId="408"/>
    <cellStyle name="40% - Accent2 10" xfId="409"/>
    <cellStyle name="40% - Accent2 11" xfId="410"/>
    <cellStyle name="40% - Accent2 12" xfId="411"/>
    <cellStyle name="40% - Accent2 13" xfId="412"/>
    <cellStyle name="40% - Accent2 2" xfId="13"/>
    <cellStyle name="40% - Accent2 2 2" xfId="413"/>
    <cellStyle name="40% - Accent2 3" xfId="414"/>
    <cellStyle name="40% - Accent2 4" xfId="415"/>
    <cellStyle name="40% - Accent2 5" xfId="416"/>
    <cellStyle name="40% - Accent2 6" xfId="417"/>
    <cellStyle name="40% - Accent2 6 2" xfId="418"/>
    <cellStyle name="40% - Accent2 6 2 2" xfId="419"/>
    <cellStyle name="40% - Accent2 6 2 2 2" xfId="420"/>
    <cellStyle name="40% - Accent2 6 2 2 3" xfId="421"/>
    <cellStyle name="40% - Accent2 6 2 2 4" xfId="422"/>
    <cellStyle name="40% - Accent2 6 2 3" xfId="423"/>
    <cellStyle name="40% - Accent2 6 2 3 2" xfId="424"/>
    <cellStyle name="40% - Accent2 6 2 3 3" xfId="425"/>
    <cellStyle name="40% - Accent2 6 2 4" xfId="426"/>
    <cellStyle name="40% - Accent2 6 2 5" xfId="427"/>
    <cellStyle name="40% - Accent2 6 2 6" xfId="428"/>
    <cellStyle name="40% - Accent2 6 3" xfId="429"/>
    <cellStyle name="40% - Accent2 6 4" xfId="430"/>
    <cellStyle name="40% - Accent2 6 4 2" xfId="431"/>
    <cellStyle name="40% - Accent2 6 4 3" xfId="432"/>
    <cellStyle name="40% - Accent2 6 4 4" xfId="433"/>
    <cellStyle name="40% - Accent2 6 5" xfId="434"/>
    <cellStyle name="40% - Accent2 6 6" xfId="435"/>
    <cellStyle name="40% - Accent2 7" xfId="436"/>
    <cellStyle name="40% - Accent2 8" xfId="437"/>
    <cellStyle name="40% - Accent2 8 2" xfId="438"/>
    <cellStyle name="40% - Accent2 8 2 2" xfId="439"/>
    <cellStyle name="40% - Accent2 8 2 3" xfId="440"/>
    <cellStyle name="40% - Accent2 8 2 4" xfId="441"/>
    <cellStyle name="40% - Accent2 8 3" xfId="442"/>
    <cellStyle name="40% - Accent2 8 4" xfId="443"/>
    <cellStyle name="40% - Accent2 8 5" xfId="444"/>
    <cellStyle name="40% - Accent2 9" xfId="445"/>
    <cellStyle name="40% - Accent2 9 2" xfId="446"/>
    <cellStyle name="40% - Accent2 9 2 2" xfId="447"/>
    <cellStyle name="40% - Accent2 9 3" xfId="448"/>
    <cellStyle name="40% - Accent2 9 4" xfId="449"/>
    <cellStyle name="40% - Accent3 10" xfId="450"/>
    <cellStyle name="40% - Accent3 11" xfId="451"/>
    <cellStyle name="40% - Accent3 12" xfId="452"/>
    <cellStyle name="40% - Accent3 13" xfId="453"/>
    <cellStyle name="40% - Accent3 2" xfId="14"/>
    <cellStyle name="40% - Accent3 2 2" xfId="454"/>
    <cellStyle name="40% - Accent3 3" xfId="455"/>
    <cellStyle name="40% - Accent3 4" xfId="456"/>
    <cellStyle name="40% - Accent3 5" xfId="457"/>
    <cellStyle name="40% - Accent3 6" xfId="458"/>
    <cellStyle name="40% - Accent3 6 2" xfId="459"/>
    <cellStyle name="40% - Accent3 6 2 2" xfId="460"/>
    <cellStyle name="40% - Accent3 6 2 2 2" xfId="461"/>
    <cellStyle name="40% - Accent3 6 2 2 3" xfId="462"/>
    <cellStyle name="40% - Accent3 6 2 2 4" xfId="463"/>
    <cellStyle name="40% - Accent3 6 2 3" xfId="464"/>
    <cellStyle name="40% - Accent3 6 2 3 2" xfId="465"/>
    <cellStyle name="40% - Accent3 6 2 3 3" xfId="466"/>
    <cellStyle name="40% - Accent3 6 2 4" xfId="467"/>
    <cellStyle name="40% - Accent3 6 2 5" xfId="468"/>
    <cellStyle name="40% - Accent3 6 2 6" xfId="469"/>
    <cellStyle name="40% - Accent3 6 3" xfId="470"/>
    <cellStyle name="40% - Accent3 6 4" xfId="471"/>
    <cellStyle name="40% - Accent3 6 4 2" xfId="472"/>
    <cellStyle name="40% - Accent3 6 4 3" xfId="473"/>
    <cellStyle name="40% - Accent3 6 4 4" xfId="474"/>
    <cellStyle name="40% - Accent3 6 5" xfId="475"/>
    <cellStyle name="40% - Accent3 6 6" xfId="476"/>
    <cellStyle name="40% - Accent3 7" xfId="477"/>
    <cellStyle name="40% - Accent3 8" xfId="478"/>
    <cellStyle name="40% - Accent3 8 2" xfId="479"/>
    <cellStyle name="40% - Accent3 8 2 2" xfId="480"/>
    <cellStyle name="40% - Accent3 8 2 3" xfId="481"/>
    <cellStyle name="40% - Accent3 8 2 4" xfId="482"/>
    <cellStyle name="40% - Accent3 8 3" xfId="483"/>
    <cellStyle name="40% - Accent3 8 4" xfId="484"/>
    <cellStyle name="40% - Accent3 8 5" xfId="485"/>
    <cellStyle name="40% - Accent3 9" xfId="486"/>
    <cellStyle name="40% - Accent3 9 2" xfId="487"/>
    <cellStyle name="40% - Accent3 9 2 2" xfId="488"/>
    <cellStyle name="40% - Accent3 9 3" xfId="489"/>
    <cellStyle name="40% - Accent3 9 4" xfId="490"/>
    <cellStyle name="40% - Accent4 10" xfId="491"/>
    <cellStyle name="40% - Accent4 11" xfId="492"/>
    <cellStyle name="40% - Accent4 12" xfId="493"/>
    <cellStyle name="40% - Accent4 13" xfId="494"/>
    <cellStyle name="40% - Accent4 2" xfId="15"/>
    <cellStyle name="40% - Accent4 2 2" xfId="495"/>
    <cellStyle name="40% - Accent4 3" xfId="496"/>
    <cellStyle name="40% - Accent4 4" xfId="497"/>
    <cellStyle name="40% - Accent4 5" xfId="498"/>
    <cellStyle name="40% - Accent4 6" xfId="499"/>
    <cellStyle name="40% - Accent4 6 2" xfId="500"/>
    <cellStyle name="40% - Accent4 6 2 2" xfId="501"/>
    <cellStyle name="40% - Accent4 6 2 2 2" xfId="502"/>
    <cellStyle name="40% - Accent4 6 2 2 3" xfId="503"/>
    <cellStyle name="40% - Accent4 6 2 2 4" xfId="504"/>
    <cellStyle name="40% - Accent4 6 2 3" xfId="505"/>
    <cellStyle name="40% - Accent4 6 2 3 2" xfId="506"/>
    <cellStyle name="40% - Accent4 6 2 3 3" xfId="507"/>
    <cellStyle name="40% - Accent4 6 2 4" xfId="508"/>
    <cellStyle name="40% - Accent4 6 2 5" xfId="509"/>
    <cellStyle name="40% - Accent4 6 2 6" xfId="510"/>
    <cellStyle name="40% - Accent4 6 3" xfId="511"/>
    <cellStyle name="40% - Accent4 6 4" xfId="512"/>
    <cellStyle name="40% - Accent4 6 4 2" xfId="513"/>
    <cellStyle name="40% - Accent4 6 4 3" xfId="514"/>
    <cellStyle name="40% - Accent4 6 4 4" xfId="515"/>
    <cellStyle name="40% - Accent4 6 5" xfId="516"/>
    <cellStyle name="40% - Accent4 6 6" xfId="517"/>
    <cellStyle name="40% - Accent4 7" xfId="518"/>
    <cellStyle name="40% - Accent4 8" xfId="519"/>
    <cellStyle name="40% - Accent4 8 2" xfId="520"/>
    <cellStyle name="40% - Accent4 8 2 2" xfId="521"/>
    <cellStyle name="40% - Accent4 8 2 3" xfId="522"/>
    <cellStyle name="40% - Accent4 8 2 4" xfId="523"/>
    <cellStyle name="40% - Accent4 8 3" xfId="524"/>
    <cellStyle name="40% - Accent4 8 4" xfId="525"/>
    <cellStyle name="40% - Accent4 8 5" xfId="526"/>
    <cellStyle name="40% - Accent4 9" xfId="527"/>
    <cellStyle name="40% - Accent4 9 2" xfId="528"/>
    <cellStyle name="40% - Accent4 9 2 2" xfId="529"/>
    <cellStyle name="40% - Accent4 9 3" xfId="530"/>
    <cellStyle name="40% - Accent4 9 4" xfId="531"/>
    <cellStyle name="40% - Accent5 10" xfId="532"/>
    <cellStyle name="40% - Accent5 11" xfId="533"/>
    <cellStyle name="40% - Accent5 12" xfId="534"/>
    <cellStyle name="40% - Accent5 13" xfId="535"/>
    <cellStyle name="40% - Accent5 2" xfId="16"/>
    <cellStyle name="40% - Accent5 2 2" xfId="536"/>
    <cellStyle name="40% - Accent5 3" xfId="537"/>
    <cellStyle name="40% - Accent5 4" xfId="538"/>
    <cellStyle name="40% - Accent5 5" xfId="539"/>
    <cellStyle name="40% - Accent5 6" xfId="540"/>
    <cellStyle name="40% - Accent5 6 2" xfId="541"/>
    <cellStyle name="40% - Accent5 6 2 2" xfId="542"/>
    <cellStyle name="40% - Accent5 6 2 2 2" xfId="543"/>
    <cellStyle name="40% - Accent5 6 2 2 3" xfId="544"/>
    <cellStyle name="40% - Accent5 6 2 2 4" xfId="545"/>
    <cellStyle name="40% - Accent5 6 2 3" xfId="546"/>
    <cellStyle name="40% - Accent5 6 2 3 2" xfId="547"/>
    <cellStyle name="40% - Accent5 6 2 3 3" xfId="548"/>
    <cellStyle name="40% - Accent5 6 2 4" xfId="549"/>
    <cellStyle name="40% - Accent5 6 2 5" xfId="550"/>
    <cellStyle name="40% - Accent5 6 2 6" xfId="551"/>
    <cellStyle name="40% - Accent5 6 3" xfId="552"/>
    <cellStyle name="40% - Accent5 6 4" xfId="553"/>
    <cellStyle name="40% - Accent5 6 4 2" xfId="554"/>
    <cellStyle name="40% - Accent5 6 4 3" xfId="555"/>
    <cellStyle name="40% - Accent5 6 4 4" xfId="556"/>
    <cellStyle name="40% - Accent5 6 5" xfId="557"/>
    <cellStyle name="40% - Accent5 6 6" xfId="558"/>
    <cellStyle name="40% - Accent5 7" xfId="559"/>
    <cellStyle name="40% - Accent5 8" xfId="560"/>
    <cellStyle name="40% - Accent5 8 2" xfId="561"/>
    <cellStyle name="40% - Accent5 8 2 2" xfId="562"/>
    <cellStyle name="40% - Accent5 8 2 3" xfId="563"/>
    <cellStyle name="40% - Accent5 8 2 4" xfId="564"/>
    <cellStyle name="40% - Accent5 8 3" xfId="565"/>
    <cellStyle name="40% - Accent5 8 4" xfId="566"/>
    <cellStyle name="40% - Accent5 8 5" xfId="567"/>
    <cellStyle name="40% - Accent5 9" xfId="568"/>
    <cellStyle name="40% - Accent5 9 2" xfId="569"/>
    <cellStyle name="40% - Accent5 9 2 2" xfId="570"/>
    <cellStyle name="40% - Accent5 9 3" xfId="571"/>
    <cellStyle name="40% - Accent5 9 4" xfId="572"/>
    <cellStyle name="40% - Accent6 10" xfId="573"/>
    <cellStyle name="40% - Accent6 11" xfId="574"/>
    <cellStyle name="40% - Accent6 12" xfId="575"/>
    <cellStyle name="40% - Accent6 13" xfId="576"/>
    <cellStyle name="40% - Accent6 2" xfId="17"/>
    <cellStyle name="40% - Accent6 2 2" xfId="577"/>
    <cellStyle name="40% - Accent6 3" xfId="578"/>
    <cellStyle name="40% - Accent6 4" xfId="579"/>
    <cellStyle name="40% - Accent6 5" xfId="580"/>
    <cellStyle name="40% - Accent6 6" xfId="581"/>
    <cellStyle name="40% - Accent6 6 2" xfId="582"/>
    <cellStyle name="40% - Accent6 6 2 2" xfId="583"/>
    <cellStyle name="40% - Accent6 6 2 2 2" xfId="584"/>
    <cellStyle name="40% - Accent6 6 2 2 3" xfId="585"/>
    <cellStyle name="40% - Accent6 6 2 2 4" xfId="586"/>
    <cellStyle name="40% - Accent6 6 2 3" xfId="587"/>
    <cellStyle name="40% - Accent6 6 2 3 2" xfId="588"/>
    <cellStyle name="40% - Accent6 6 2 3 3" xfId="589"/>
    <cellStyle name="40% - Accent6 6 2 4" xfId="590"/>
    <cellStyle name="40% - Accent6 6 2 5" xfId="591"/>
    <cellStyle name="40% - Accent6 6 2 6" xfId="592"/>
    <cellStyle name="40% - Accent6 6 3" xfId="593"/>
    <cellStyle name="40% - Accent6 6 4" xfId="594"/>
    <cellStyle name="40% - Accent6 6 4 2" xfId="595"/>
    <cellStyle name="40% - Accent6 6 4 3" xfId="596"/>
    <cellStyle name="40% - Accent6 6 4 4" xfId="597"/>
    <cellStyle name="40% - Accent6 6 5" xfId="598"/>
    <cellStyle name="40% - Accent6 6 6" xfId="599"/>
    <cellStyle name="40% - Accent6 7" xfId="600"/>
    <cellStyle name="40% - Accent6 8" xfId="601"/>
    <cellStyle name="40% - Accent6 8 2" xfId="602"/>
    <cellStyle name="40% - Accent6 8 2 2" xfId="603"/>
    <cellStyle name="40% - Accent6 8 2 3" xfId="604"/>
    <cellStyle name="40% - Accent6 8 2 4" xfId="605"/>
    <cellStyle name="40% - Accent6 8 3" xfId="606"/>
    <cellStyle name="40% - Accent6 8 4" xfId="607"/>
    <cellStyle name="40% - Accent6 8 5" xfId="608"/>
    <cellStyle name="40% - Accent6 9" xfId="609"/>
    <cellStyle name="40% - Accent6 9 2" xfId="610"/>
    <cellStyle name="40% - Accent6 9 2 2" xfId="611"/>
    <cellStyle name="40% - Accent6 9 3" xfId="612"/>
    <cellStyle name="40% - Accent6 9 4" xfId="613"/>
    <cellStyle name="40% - 强调文字颜色 1 2" xfId="67"/>
    <cellStyle name="40% - 强调文字颜色 2 2" xfId="66"/>
    <cellStyle name="40% - 强调文字颜色 3 2" xfId="65"/>
    <cellStyle name="40% - 强调文字颜色 4 2" xfId="64"/>
    <cellStyle name="40% - 强调文字颜色 5 2" xfId="63"/>
    <cellStyle name="40% - 强调文字颜色 6 2" xfId="62"/>
    <cellStyle name="60% - Accent1 2" xfId="18"/>
    <cellStyle name="60% - Accent1 2 2" xfId="615"/>
    <cellStyle name="60% - Accent1 2 2 2" xfId="616"/>
    <cellStyle name="60% - Accent1 2 2 3" xfId="617"/>
    <cellStyle name="60% - Accent1 2 3" xfId="618"/>
    <cellStyle name="60% - Accent1 2 4" xfId="614"/>
    <cellStyle name="60% - Accent1 3" xfId="619"/>
    <cellStyle name="60% - Accent2 2" xfId="19"/>
    <cellStyle name="60% - Accent2 2 2" xfId="621"/>
    <cellStyle name="60% - Accent2 2 2 2" xfId="622"/>
    <cellStyle name="60% - Accent2 2 2 3" xfId="623"/>
    <cellStyle name="60% - Accent2 2 3" xfId="624"/>
    <cellStyle name="60% - Accent2 2 4" xfId="620"/>
    <cellStyle name="60% - Accent2 3" xfId="625"/>
    <cellStyle name="60% - Accent3 2" xfId="20"/>
    <cellStyle name="60% - Accent3 2 2" xfId="627"/>
    <cellStyle name="60% - Accent3 2 2 2" xfId="628"/>
    <cellStyle name="60% - Accent3 2 2 3" xfId="629"/>
    <cellStyle name="60% - Accent3 2 3" xfId="630"/>
    <cellStyle name="60% - Accent3 2 4" xfId="626"/>
    <cellStyle name="60% - Accent3 3" xfId="631"/>
    <cellStyle name="60% - Accent4 2" xfId="21"/>
    <cellStyle name="60% - Accent4 2 2" xfId="633"/>
    <cellStyle name="60% - Accent4 2 2 2" xfId="634"/>
    <cellStyle name="60% - Accent4 2 2 3" xfId="635"/>
    <cellStyle name="60% - Accent4 2 3" xfId="636"/>
    <cellStyle name="60% - Accent4 2 4" xfId="632"/>
    <cellStyle name="60% - Accent4 3" xfId="637"/>
    <cellStyle name="60% - Accent5 2" xfId="22"/>
    <cellStyle name="60% - Accent5 2 2" xfId="639"/>
    <cellStyle name="60% - Accent5 2 2 2" xfId="640"/>
    <cellStyle name="60% - Accent5 2 2 3" xfId="641"/>
    <cellStyle name="60% - Accent5 2 3" xfId="642"/>
    <cellStyle name="60% - Accent5 2 4" xfId="638"/>
    <cellStyle name="60% - Accent5 3" xfId="643"/>
    <cellStyle name="60% - Accent6 2" xfId="23"/>
    <cellStyle name="60% - Accent6 2 2" xfId="645"/>
    <cellStyle name="60% - Accent6 2 2 2" xfId="646"/>
    <cellStyle name="60% - Accent6 2 2 3" xfId="647"/>
    <cellStyle name="60% - Accent6 2 3" xfId="648"/>
    <cellStyle name="60% - Accent6 2 4" xfId="644"/>
    <cellStyle name="60% - Accent6 3" xfId="649"/>
    <cellStyle name="60% - 强调文字颜色 1 2" xfId="55"/>
    <cellStyle name="60% - 强调文字颜色 2 2" xfId="54"/>
    <cellStyle name="60% - 强调文字颜色 3 2" xfId="53"/>
    <cellStyle name="60% - 强调文字颜色 4 2" xfId="52"/>
    <cellStyle name="60% - 强调文字颜色 5 2" xfId="51"/>
    <cellStyle name="60% - 强调文字颜色 6 2" xfId="50"/>
    <cellStyle name="Accent1 2" xfId="24"/>
    <cellStyle name="Accent1 2 2" xfId="651"/>
    <cellStyle name="Accent1 2 2 2" xfId="652"/>
    <cellStyle name="Accent1 2 2 3" xfId="653"/>
    <cellStyle name="Accent1 2 3" xfId="654"/>
    <cellStyle name="Accent1 2 4" xfId="650"/>
    <cellStyle name="Accent1 3" xfId="655"/>
    <cellStyle name="Accent2 2" xfId="25"/>
    <cellStyle name="Accent2 2 2" xfId="657"/>
    <cellStyle name="Accent2 2 2 2" xfId="658"/>
    <cellStyle name="Accent2 2 2 3" xfId="659"/>
    <cellStyle name="Accent2 2 3" xfId="660"/>
    <cellStyle name="Accent2 2 4" xfId="656"/>
    <cellStyle name="Accent2 3" xfId="661"/>
    <cellStyle name="Accent3 2" xfId="26"/>
    <cellStyle name="Accent3 2 2" xfId="663"/>
    <cellStyle name="Accent3 2 2 2" xfId="664"/>
    <cellStyle name="Accent3 2 2 3" xfId="665"/>
    <cellStyle name="Accent3 2 3" xfId="666"/>
    <cellStyle name="Accent3 2 4" xfId="662"/>
    <cellStyle name="Accent3 3" xfId="667"/>
    <cellStyle name="Accent4 2" xfId="27"/>
    <cellStyle name="Accent4 2 2" xfId="669"/>
    <cellStyle name="Accent4 2 2 2" xfId="670"/>
    <cellStyle name="Accent4 2 2 3" xfId="671"/>
    <cellStyle name="Accent4 2 3" xfId="672"/>
    <cellStyle name="Accent4 2 4" xfId="668"/>
    <cellStyle name="Accent4 3" xfId="673"/>
    <cellStyle name="Accent5 2" xfId="28"/>
    <cellStyle name="Accent5 2 2" xfId="675"/>
    <cellStyle name="Accent5 2 2 2" xfId="676"/>
    <cellStyle name="Accent5 2 2 3" xfId="677"/>
    <cellStyle name="Accent5 2 3" xfId="678"/>
    <cellStyle name="Accent5 2 4" xfId="674"/>
    <cellStyle name="Accent5 3" xfId="679"/>
    <cellStyle name="Accent6 2" xfId="29"/>
    <cellStyle name="Accent6 2 2" xfId="681"/>
    <cellStyle name="Accent6 2 2 2" xfId="682"/>
    <cellStyle name="Accent6 2 2 3" xfId="683"/>
    <cellStyle name="Accent6 2 3" xfId="684"/>
    <cellStyle name="Accent6 2 4" xfId="680"/>
    <cellStyle name="Accent6 3" xfId="685"/>
    <cellStyle name="Bad 2" xfId="30"/>
    <cellStyle name="Bad 2 2" xfId="687"/>
    <cellStyle name="Bad 2 2 2" xfId="688"/>
    <cellStyle name="Bad 2 2 3" xfId="689"/>
    <cellStyle name="Bad 2 3" xfId="690"/>
    <cellStyle name="Bad 2 4" xfId="686"/>
    <cellStyle name="Bad 3" xfId="691"/>
    <cellStyle name="Calculation 2" xfId="31"/>
    <cellStyle name="Calculation 2 2" xfId="693"/>
    <cellStyle name="Calculation 2 2 2" xfId="694"/>
    <cellStyle name="Calculation 2 2 3" xfId="695"/>
    <cellStyle name="Calculation 2 3" xfId="696"/>
    <cellStyle name="Calculation 2 4" xfId="692"/>
    <cellStyle name="Calculation 3" xfId="697"/>
    <cellStyle name="Check Cell 2" xfId="32"/>
    <cellStyle name="Check Cell 2 2" xfId="699"/>
    <cellStyle name="Check Cell 2 2 2" xfId="700"/>
    <cellStyle name="Check Cell 2 2 3" xfId="701"/>
    <cellStyle name="Check Cell 2 3" xfId="702"/>
    <cellStyle name="Check Cell 2 4" xfId="698"/>
    <cellStyle name="Check Cell 3" xfId="703"/>
    <cellStyle name="Explanatory Text 2" xfId="33"/>
    <cellStyle name="Explanatory Text 2 2" xfId="705"/>
    <cellStyle name="Explanatory Text 2 2 2" xfId="706"/>
    <cellStyle name="Explanatory Text 2 2 3" xfId="707"/>
    <cellStyle name="Explanatory Text 2 3" xfId="708"/>
    <cellStyle name="Explanatory Text 2 4" xfId="704"/>
    <cellStyle name="Explanatory Text 3" xfId="709"/>
    <cellStyle name="Good 2" xfId="34"/>
    <cellStyle name="Good 2 2" xfId="711"/>
    <cellStyle name="Good 2 2 2" xfId="712"/>
    <cellStyle name="Good 2 2 3" xfId="713"/>
    <cellStyle name="Good 2 3" xfId="714"/>
    <cellStyle name="Good 2 4" xfId="710"/>
    <cellStyle name="Good 3" xfId="715"/>
    <cellStyle name="Heading 1 2" xfId="35"/>
    <cellStyle name="Heading 1 2 2" xfId="717"/>
    <cellStyle name="Heading 1 2 2 2" xfId="718"/>
    <cellStyle name="Heading 1 2 2 3" xfId="719"/>
    <cellStyle name="Heading 1 2 3" xfId="720"/>
    <cellStyle name="Heading 1 2 4" xfId="716"/>
    <cellStyle name="Heading 1 3" xfId="721"/>
    <cellStyle name="Heading 2 2" xfId="36"/>
    <cellStyle name="Heading 2 2 2" xfId="723"/>
    <cellStyle name="Heading 2 2 2 2" xfId="724"/>
    <cellStyle name="Heading 2 2 2 3" xfId="725"/>
    <cellStyle name="Heading 2 2 3" xfId="726"/>
    <cellStyle name="Heading 2 2 4" xfId="722"/>
    <cellStyle name="Heading 2 3" xfId="727"/>
    <cellStyle name="Heading 3 2" xfId="37"/>
    <cellStyle name="Heading 3 2 2" xfId="729"/>
    <cellStyle name="Heading 3 2 2 2" xfId="730"/>
    <cellStyle name="Heading 3 2 2 3" xfId="731"/>
    <cellStyle name="Heading 3 2 3" xfId="732"/>
    <cellStyle name="Heading 3 2 4" xfId="728"/>
    <cellStyle name="Heading 3 3" xfId="733"/>
    <cellStyle name="Heading 4 2" xfId="38"/>
    <cellStyle name="Heading 4 2 2" xfId="735"/>
    <cellStyle name="Heading 4 2 2 2" xfId="736"/>
    <cellStyle name="Heading 4 2 2 3" xfId="737"/>
    <cellStyle name="Heading 4 2 3" xfId="738"/>
    <cellStyle name="Heading 4 2 4" xfId="734"/>
    <cellStyle name="Heading 4 3" xfId="739"/>
    <cellStyle name="Input 2" xfId="39"/>
    <cellStyle name="Input 2 2" xfId="741"/>
    <cellStyle name="Input 2 2 2" xfId="742"/>
    <cellStyle name="Input 2 2 3" xfId="743"/>
    <cellStyle name="Input 2 3" xfId="744"/>
    <cellStyle name="Input 2 4" xfId="740"/>
    <cellStyle name="Input 3" xfId="745"/>
    <cellStyle name="Linked Cell 2" xfId="40"/>
    <cellStyle name="Linked Cell 2 2" xfId="747"/>
    <cellStyle name="Linked Cell 2 2 2" xfId="748"/>
    <cellStyle name="Linked Cell 2 2 3" xfId="749"/>
    <cellStyle name="Linked Cell 2 3" xfId="750"/>
    <cellStyle name="Linked Cell 2 4" xfId="746"/>
    <cellStyle name="Linked Cell 3" xfId="751"/>
    <cellStyle name="Neutral 2" xfId="41"/>
    <cellStyle name="Neutral 2 2" xfId="753"/>
    <cellStyle name="Neutral 2 2 2" xfId="754"/>
    <cellStyle name="Neutral 2 2 3" xfId="755"/>
    <cellStyle name="Neutral 2 3" xfId="756"/>
    <cellStyle name="Neutral 2 4" xfId="752"/>
    <cellStyle name="Neutral 3" xfId="757"/>
    <cellStyle name="Normal" xfId="0" builtinId="0"/>
    <cellStyle name="Normal 10" xfId="758"/>
    <cellStyle name="Normal 10 2" xfId="759"/>
    <cellStyle name="Normal 10 3" xfId="760"/>
    <cellStyle name="Normal 10 3 2" xfId="761"/>
    <cellStyle name="Normal 10 4" xfId="762"/>
    <cellStyle name="Normal 10 4 2" xfId="763"/>
    <cellStyle name="Normal 10 5" xfId="764"/>
    <cellStyle name="Normal 10 6" xfId="765"/>
    <cellStyle name="Normal 11" xfId="766"/>
    <cellStyle name="Normal 11 2" xfId="767"/>
    <cellStyle name="Normal 11 2 2" xfId="768"/>
    <cellStyle name="Normal 11 3" xfId="769"/>
    <cellStyle name="Normal 11 3 2" xfId="770"/>
    <cellStyle name="Normal 11 4" xfId="771"/>
    <cellStyle name="Normal 11 5" xfId="772"/>
    <cellStyle name="Normal 12" xfId="773"/>
    <cellStyle name="Normal 12 2" xfId="774"/>
    <cellStyle name="Normal 12 2 2" xfId="775"/>
    <cellStyle name="Normal 12 3" xfId="776"/>
    <cellStyle name="Normal 12 3 2" xfId="777"/>
    <cellStyle name="Normal 12 4" xfId="778"/>
    <cellStyle name="Normal 12 5" xfId="779"/>
    <cellStyle name="Normal 13" xfId="780"/>
    <cellStyle name="Normal 13 2" xfId="781"/>
    <cellStyle name="Normal 13 3" xfId="782"/>
    <cellStyle name="Normal 13 3 2" xfId="783"/>
    <cellStyle name="Normal 14" xfId="784"/>
    <cellStyle name="Normal 14 2" xfId="785"/>
    <cellStyle name="Normal 14 2 2" xfId="786"/>
    <cellStyle name="Normal 14 3" xfId="787"/>
    <cellStyle name="Normal 15" xfId="788"/>
    <cellStyle name="Normal 15 2" xfId="789"/>
    <cellStyle name="Normal 15 2 2" xfId="790"/>
    <cellStyle name="Normal 15 2 2 2" xfId="791"/>
    <cellStyle name="Normal 15 2 2 3" xfId="792"/>
    <cellStyle name="Normal 15 2 2 4" xfId="793"/>
    <cellStyle name="Normal 15 2 3" xfId="794"/>
    <cellStyle name="Normal 15 2 3 2" xfId="795"/>
    <cellStyle name="Normal 15 2 3 3" xfId="796"/>
    <cellStyle name="Normal 15 2 4" xfId="797"/>
    <cellStyle name="Normal 15 2 5" xfId="798"/>
    <cellStyle name="Normal 15 2 6" xfId="799"/>
    <cellStyle name="Normal 15 3" xfId="800"/>
    <cellStyle name="Normal 15 3 2" xfId="801"/>
    <cellStyle name="Normal 15 3 2 2" xfId="802"/>
    <cellStyle name="Normal 15 3 2 3" xfId="803"/>
    <cellStyle name="Normal 15 3 2 4" xfId="804"/>
    <cellStyle name="Normal 15 3 3" xfId="805"/>
    <cellStyle name="Normal 15 3 3 2" xfId="806"/>
    <cellStyle name="Normal 15 3 3 3" xfId="807"/>
    <cellStyle name="Normal 15 3 4" xfId="808"/>
    <cellStyle name="Normal 15 3 5" xfId="809"/>
    <cellStyle name="Normal 15 3 6" xfId="810"/>
    <cellStyle name="Normal 15 4" xfId="811"/>
    <cellStyle name="Normal 15 4 2" xfId="812"/>
    <cellStyle name="Normal 15 4 3" xfId="813"/>
    <cellStyle name="Normal 15 4 4" xfId="814"/>
    <cellStyle name="Normal 15 5" xfId="815"/>
    <cellStyle name="Normal 15 5 2" xfId="816"/>
    <cellStyle name="Normal 15 5 3" xfId="817"/>
    <cellStyle name="Normal 15 6" xfId="818"/>
    <cellStyle name="Normal 15 7" xfId="819"/>
    <cellStyle name="Normal 15 8" xfId="820"/>
    <cellStyle name="Normal 16" xfId="821"/>
    <cellStyle name="Normal 16 2" xfId="822"/>
    <cellStyle name="Normal 16 2 2" xfId="823"/>
    <cellStyle name="Normal 16 2 3" xfId="824"/>
    <cellStyle name="Normal 16 2 4" xfId="825"/>
    <cellStyle name="Normal 16 3" xfId="826"/>
    <cellStyle name="Normal 16 4" xfId="827"/>
    <cellStyle name="Normal 16 5" xfId="828"/>
    <cellStyle name="Normal 17" xfId="829"/>
    <cellStyle name="Normal 17 2" xfId="830"/>
    <cellStyle name="Normal 17 2 2" xfId="831"/>
    <cellStyle name="Normal 17 3" xfId="832"/>
    <cellStyle name="Normal 17 4" xfId="833"/>
    <cellStyle name="Normal 18" xfId="834"/>
    <cellStyle name="Normal 19" xfId="835"/>
    <cellStyle name="Normal 19 2" xfId="836"/>
    <cellStyle name="Normal 2" xfId="2"/>
    <cellStyle name="Normal 2 10" xfId="837"/>
    <cellStyle name="Normal 2 10 2" xfId="838"/>
    <cellStyle name="Normal 2 11" xfId="839"/>
    <cellStyle name="Normal 2 11 2" xfId="840"/>
    <cellStyle name="Normal 2 12" xfId="841"/>
    <cellStyle name="Normal 2 2" xfId="158"/>
    <cellStyle name="Normal 2 2 2" xfId="843"/>
    <cellStyle name="Normal 2 2 2 2" xfId="844"/>
    <cellStyle name="Normal 2 2 2 2 2" xfId="845"/>
    <cellStyle name="Normal 2 2 2 2 2 2" xfId="846"/>
    <cellStyle name="Normal 2 2 2 2 2 3" xfId="847"/>
    <cellStyle name="Normal 2 2 2 2 2 3 2" xfId="848"/>
    <cellStyle name="Normal 2 2 2 2 3" xfId="849"/>
    <cellStyle name="Normal 2 2 2 2 4" xfId="850"/>
    <cellStyle name="Normal 2 2 2 3" xfId="851"/>
    <cellStyle name="Normal 2 2 2 4" xfId="852"/>
    <cellStyle name="Normal 2 2 2 4 2" xfId="853"/>
    <cellStyle name="Normal 2 2 2 4 2 2" xfId="854"/>
    <cellStyle name="Normal 2 2 2 4 3" xfId="855"/>
    <cellStyle name="Normal 2 2 2 4 4" xfId="856"/>
    <cellStyle name="Normal 2 2 3" xfId="857"/>
    <cellStyle name="Normal 2 2 4" xfId="858"/>
    <cellStyle name="Normal 2 2 4 2" xfId="859"/>
    <cellStyle name="Normal 2 2 4 2 2" xfId="860"/>
    <cellStyle name="Normal 2 2 4 2 2 2" xfId="861"/>
    <cellStyle name="Normal 2 2 4 2 3" xfId="862"/>
    <cellStyle name="Normal 2 2 4 2 4" xfId="863"/>
    <cellStyle name="Normal 2 2 4 3" xfId="864"/>
    <cellStyle name="Normal 2 2 4 3 2" xfId="865"/>
    <cellStyle name="Normal 2 2 5" xfId="866"/>
    <cellStyle name="Normal 2 2 5 2" xfId="867"/>
    <cellStyle name="Normal 2 2 5 3" xfId="868"/>
    <cellStyle name="Normal 2 2 5 3 2" xfId="869"/>
    <cellStyle name="Normal 2 2 6" xfId="870"/>
    <cellStyle name="Normal 2 2 7" xfId="842"/>
    <cellStyle name="Normal 2 3" xfId="161"/>
    <cellStyle name="Normal 2 3 2" xfId="872"/>
    <cellStyle name="Normal 2 3 3" xfId="873"/>
    <cellStyle name="Normal 2 3 4" xfId="874"/>
    <cellStyle name="Normal 2 3 5" xfId="875"/>
    <cellStyle name="Normal 2 3 6" xfId="876"/>
    <cellStyle name="Normal 2 3 7" xfId="877"/>
    <cellStyle name="Normal 2 3 8" xfId="871"/>
    <cellStyle name="Normal 2 4" xfId="878"/>
    <cellStyle name="Normal 2 4 2" xfId="879"/>
    <cellStyle name="Normal 2 4 3" xfId="880"/>
    <cellStyle name="Normal 2 4 4" xfId="881"/>
    <cellStyle name="Normal 2 4 5" xfId="882"/>
    <cellStyle name="Normal 2 4 6" xfId="883"/>
    <cellStyle name="Normal 2 4 7" xfId="884"/>
    <cellStyle name="Normal 2 5" xfId="885"/>
    <cellStyle name="Normal 2 5 2" xfId="886"/>
    <cellStyle name="Normal 2 5 3" xfId="887"/>
    <cellStyle name="Normal 2 5 4" xfId="888"/>
    <cellStyle name="Normal 2 5 5" xfId="889"/>
    <cellStyle name="Normal 2 5 6" xfId="890"/>
    <cellStyle name="Normal 2 5 7" xfId="891"/>
    <cellStyle name="Normal 2 6" xfId="892"/>
    <cellStyle name="Normal 2 6 2" xfId="893"/>
    <cellStyle name="Normal 2 6 3" xfId="894"/>
    <cellStyle name="Normal 2 6 4" xfId="895"/>
    <cellStyle name="Normal 2 6 5" xfId="896"/>
    <cellStyle name="Normal 2 6 6" xfId="897"/>
    <cellStyle name="Normal 2 6 7" xfId="898"/>
    <cellStyle name="Normal 2 7" xfId="899"/>
    <cellStyle name="Normal 2 7 2" xfId="900"/>
    <cellStyle name="Normal 2 7 2 2" xfId="901"/>
    <cellStyle name="Normal 2 7 2 2 2" xfId="902"/>
    <cellStyle name="Normal 2 7 2 3" xfId="903"/>
    <cellStyle name="Normal 2 7 2 3 2" xfId="904"/>
    <cellStyle name="Normal 2 7 3" xfId="905"/>
    <cellStyle name="Normal 2 7 4" xfId="906"/>
    <cellStyle name="Normal 2 7 5" xfId="907"/>
    <cellStyle name="Normal 2 7 6" xfId="908"/>
    <cellStyle name="Normal 2 7 6 2" xfId="909"/>
    <cellStyle name="Normal 2 8" xfId="910"/>
    <cellStyle name="Normal 2 8 2" xfId="911"/>
    <cellStyle name="Normal 2 9" xfId="912"/>
    <cellStyle name="Normal 2 9 2" xfId="913"/>
    <cellStyle name="Normal 2 9 2 2" xfId="914"/>
    <cellStyle name="Normal 2 9 3" xfId="915"/>
    <cellStyle name="Normal 2 9 4" xfId="916"/>
    <cellStyle name="Normal 20" xfId="917"/>
    <cellStyle name="Normal 21" xfId="918"/>
    <cellStyle name="Normal 21 2" xfId="919"/>
    <cellStyle name="Normal 22" xfId="920"/>
    <cellStyle name="Normal 22 2" xfId="921"/>
    <cellStyle name="Normal 23" xfId="922"/>
    <cellStyle name="Normal 3" xfId="160"/>
    <cellStyle name="Normal 3 2" xfId="924"/>
    <cellStyle name="Normal 3 3" xfId="925"/>
    <cellStyle name="Normal 3 4" xfId="923"/>
    <cellStyle name="Normal 4" xfId="926"/>
    <cellStyle name="Normal 4 2" xfId="927"/>
    <cellStyle name="Normal 4 3" xfId="928"/>
    <cellStyle name="Normal 5" xfId="929"/>
    <cellStyle name="Normal 5 2" xfId="930"/>
    <cellStyle name="Normal 5 2 2" xfId="931"/>
    <cellStyle name="Normal 5 3" xfId="932"/>
    <cellStyle name="Normal 5 3 2" xfId="933"/>
    <cellStyle name="Normal 5 4" xfId="934"/>
    <cellStyle name="Normal 5 4 2" xfId="935"/>
    <cellStyle name="Normal 5 5" xfId="936"/>
    <cellStyle name="Normal 6" xfId="937"/>
    <cellStyle name="Normal 7" xfId="938"/>
    <cellStyle name="Normal 7 2" xfId="939"/>
    <cellStyle name="Normal 7 3" xfId="940"/>
    <cellStyle name="Normal 7 4" xfId="941"/>
    <cellStyle name="Normal 7 5" xfId="942"/>
    <cellStyle name="Normal 8" xfId="943"/>
    <cellStyle name="Normal 8 2" xfId="944"/>
    <cellStyle name="Normal 8 3" xfId="945"/>
    <cellStyle name="Normal 8 4" xfId="946"/>
    <cellStyle name="Normal 8 5" xfId="947"/>
    <cellStyle name="Normal 9" xfId="948"/>
    <cellStyle name="Normal 9 2" xfId="949"/>
    <cellStyle name="Normal 9 2 2" xfId="950"/>
    <cellStyle name="Normal 9 3" xfId="951"/>
    <cellStyle name="Normal 9 3 2" xfId="952"/>
    <cellStyle name="Normal 9 4" xfId="953"/>
    <cellStyle name="Normal 9 4 2" xfId="954"/>
    <cellStyle name="Normal 9 5" xfId="955"/>
    <cellStyle name="Note 2" xfId="42"/>
    <cellStyle name="Note 2 2" xfId="957"/>
    <cellStyle name="Note 2 3" xfId="958"/>
    <cellStyle name="Note 2 4" xfId="959"/>
    <cellStyle name="Note 2 5" xfId="960"/>
    <cellStyle name="Note 2 6" xfId="961"/>
    <cellStyle name="Note 2 7" xfId="962"/>
    <cellStyle name="Note 2 8" xfId="956"/>
    <cellStyle name="Note 3" xfId="963"/>
    <cellStyle name="Note 3 2" xfId="964"/>
    <cellStyle name="Note 3 2 2" xfId="965"/>
    <cellStyle name="Note 3 2 2 2" xfId="966"/>
    <cellStyle name="Note 3 2 2 3" xfId="967"/>
    <cellStyle name="Note 3 2 3" xfId="968"/>
    <cellStyle name="Note 3 2 4" xfId="969"/>
    <cellStyle name="Note 3 2 5" xfId="970"/>
    <cellStyle name="Note 3 3" xfId="971"/>
    <cellStyle name="Note 3 3 2" xfId="972"/>
    <cellStyle name="Note 3 3 3" xfId="973"/>
    <cellStyle name="Note 3 3 4" xfId="974"/>
    <cellStyle name="Note 3 4" xfId="975"/>
    <cellStyle name="Note 3 4 2" xfId="976"/>
    <cellStyle name="Note 3 4 3" xfId="977"/>
    <cellStyle name="Note 3 5" xfId="978"/>
    <cellStyle name="Note 3 6" xfId="979"/>
    <cellStyle name="Note 3 7" xfId="980"/>
    <cellStyle name="Note 4" xfId="981"/>
    <cellStyle name="Note 4 2" xfId="982"/>
    <cellStyle name="Note 4 2 2" xfId="983"/>
    <cellStyle name="Note 4 2 3" xfId="984"/>
    <cellStyle name="Note 4 2 4" xfId="985"/>
    <cellStyle name="Note 4 3" xfId="986"/>
    <cellStyle name="Note 4 4" xfId="987"/>
    <cellStyle name="Note 4 5" xfId="988"/>
    <cellStyle name="Note 5" xfId="989"/>
    <cellStyle name="Note 6" xfId="990"/>
    <cellStyle name="Note 7" xfId="991"/>
    <cellStyle name="Note 8" xfId="992"/>
    <cellStyle name="Output 2" xfId="43"/>
    <cellStyle name="Output 2 2" xfId="994"/>
    <cellStyle name="Output 2 2 2" xfId="995"/>
    <cellStyle name="Output 2 2 3" xfId="996"/>
    <cellStyle name="Output 2 3" xfId="997"/>
    <cellStyle name="Output 2 4" xfId="993"/>
    <cellStyle name="Output 3" xfId="998"/>
    <cellStyle name="Percent" xfId="1" builtinId="5"/>
    <cellStyle name="Porcentagem 2" xfId="3"/>
    <cellStyle name="Porcentagem 3" xfId="159"/>
    <cellStyle name="Porcentagem 3 2" xfId="999"/>
    <cellStyle name="Title 2" xfId="44"/>
    <cellStyle name="Title 2 2" xfId="1000"/>
    <cellStyle name="Total 2" xfId="1001"/>
    <cellStyle name="Total 2 2" xfId="1002"/>
    <cellStyle name="Total 2 2 2" xfId="1003"/>
    <cellStyle name="Total 2 2 3" xfId="1004"/>
    <cellStyle name="Total 2 3" xfId="1005"/>
    <cellStyle name="Total 3" xfId="1006"/>
    <cellStyle name="Warning Text 2" xfId="45"/>
    <cellStyle name="Warning Text 2 2" xfId="1008"/>
    <cellStyle name="Warning Text 2 2 2" xfId="1009"/>
    <cellStyle name="Warning Text 2 2 3" xfId="1010"/>
    <cellStyle name="Warning Text 2 3" xfId="1011"/>
    <cellStyle name="Warning Text 2 4" xfId="1007"/>
    <cellStyle name="Warning Text 3" xfId="1012"/>
    <cellStyle name="千位分隔 2 2" xfId="102"/>
    <cellStyle name="千位分隔 3" xfId="103"/>
    <cellStyle name="千位分隔 7" xfId="104"/>
    <cellStyle name="后继超级链接_Sheet1" xfId="105"/>
    <cellStyle name="好 2" xfId="106"/>
    <cellStyle name="差 2" xfId="107"/>
    <cellStyle name="常规 10" xfId="108"/>
    <cellStyle name="常规 11" xfId="109"/>
    <cellStyle name="常规 12" xfId="110"/>
    <cellStyle name="常规 13" xfId="111"/>
    <cellStyle name="常规 14" xfId="112"/>
    <cellStyle name="常规 2" xfId="113"/>
    <cellStyle name="常规 2 2" xfId="114"/>
    <cellStyle name="常规 2 2 2" xfId="115"/>
    <cellStyle name="常规 2 3" xfId="116"/>
    <cellStyle name="常规 2 3 2" xfId="117"/>
    <cellStyle name="常规 2 4" xfId="118"/>
    <cellStyle name="常规 2 4 2" xfId="119"/>
    <cellStyle name="常规 2 5" xfId="120"/>
    <cellStyle name="常规 2 6" xfId="121"/>
    <cellStyle name="常规 3" xfId="122"/>
    <cellStyle name="常规 4" xfId="123"/>
    <cellStyle name="常规 4 2" xfId="124"/>
    <cellStyle name="常规 4 3" xfId="125"/>
    <cellStyle name="常规 4 4" xfId="126"/>
    <cellStyle name="常规 5 2" xfId="127"/>
    <cellStyle name="常规 5 3" xfId="128"/>
    <cellStyle name="常规 5 4" xfId="129"/>
    <cellStyle name="常规 6" xfId="130"/>
    <cellStyle name="常规 7" xfId="131"/>
    <cellStyle name="常规 8" xfId="132"/>
    <cellStyle name="强调文字颜色 1 2" xfId="133"/>
    <cellStyle name="强调文字颜色 2 2" xfId="134"/>
    <cellStyle name="强调文字颜色 3 2" xfId="135"/>
    <cellStyle name="强调文字颜色 4 2" xfId="136"/>
    <cellStyle name="强调文字颜色 5 2" xfId="137"/>
    <cellStyle name="强调文字颜色 6 2" xfId="138"/>
    <cellStyle name="标题 1 2" xfId="139"/>
    <cellStyle name="标题 2 2" xfId="140"/>
    <cellStyle name="标题 3 2" xfId="141"/>
    <cellStyle name="标题 4 2" xfId="142"/>
    <cellStyle name="标题 5" xfId="143"/>
    <cellStyle name="检查单元格 2" xfId="144"/>
    <cellStyle name="汇总 2" xfId="145"/>
    <cellStyle name="注释 2" xfId="146"/>
    <cellStyle name="百分比 2 2" xfId="147"/>
    <cellStyle name="百分比 3" xfId="148"/>
    <cellStyle name="百分比 4" xfId="149"/>
    <cellStyle name="解释性文本 2" xfId="150"/>
    <cellStyle name="警告文本 2" xfId="151"/>
    <cellStyle name="计算 2" xfId="152"/>
    <cellStyle name="超级链接_Sheet1" xfId="153"/>
    <cellStyle name="输入 2" xfId="154"/>
    <cellStyle name="输出 2" xfId="155"/>
    <cellStyle name="适中 2" xfId="156"/>
    <cellStyle name="链接单元格 2" xfId="15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2"/>
          <c:order val="2"/>
          <c:tx>
            <c:strRef>
              <c:f>Fiscal!$B$12</c:f>
              <c:strCache>
                <c:ptCount val="1"/>
                <c:pt idx="0">
                  <c:v>Fiscal Result (%GDP)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accent6">
                  <a:lumMod val="75000"/>
                </a:schemeClr>
              </a:solidFill>
            </a:ln>
          </c:spPr>
          <c:cat>
            <c:numRef>
              <c:f>Fiscal!$AL$1:$XFD$1</c:f>
              <c:numCache>
                <c:formatCode>[$-416]mmm\-yy;@</c:formatCode>
                <c:ptCount val="16347"/>
                <c:pt idx="0">
                  <c:v>33969</c:v>
                </c:pt>
                <c:pt idx="1">
                  <c:v>33998</c:v>
                </c:pt>
                <c:pt idx="2">
                  <c:v>34026</c:v>
                </c:pt>
                <c:pt idx="3">
                  <c:v>34059</c:v>
                </c:pt>
                <c:pt idx="4">
                  <c:v>34089</c:v>
                </c:pt>
                <c:pt idx="5">
                  <c:v>34120</c:v>
                </c:pt>
                <c:pt idx="6">
                  <c:v>34150</c:v>
                </c:pt>
                <c:pt idx="7">
                  <c:v>34180</c:v>
                </c:pt>
                <c:pt idx="8">
                  <c:v>34212</c:v>
                </c:pt>
                <c:pt idx="9">
                  <c:v>34242</c:v>
                </c:pt>
                <c:pt idx="10">
                  <c:v>34271</c:v>
                </c:pt>
                <c:pt idx="11">
                  <c:v>34303</c:v>
                </c:pt>
                <c:pt idx="12">
                  <c:v>34334</c:v>
                </c:pt>
                <c:pt idx="13">
                  <c:v>34365</c:v>
                </c:pt>
                <c:pt idx="14">
                  <c:v>34393</c:v>
                </c:pt>
                <c:pt idx="15">
                  <c:v>34424</c:v>
                </c:pt>
                <c:pt idx="16">
                  <c:v>34453</c:v>
                </c:pt>
                <c:pt idx="17">
                  <c:v>34485</c:v>
                </c:pt>
                <c:pt idx="18">
                  <c:v>34515</c:v>
                </c:pt>
                <c:pt idx="19">
                  <c:v>34544</c:v>
                </c:pt>
                <c:pt idx="20">
                  <c:v>34577</c:v>
                </c:pt>
                <c:pt idx="21">
                  <c:v>34607</c:v>
                </c:pt>
                <c:pt idx="22">
                  <c:v>34638</c:v>
                </c:pt>
                <c:pt idx="23">
                  <c:v>34668</c:v>
                </c:pt>
                <c:pt idx="24">
                  <c:v>34698</c:v>
                </c:pt>
                <c:pt idx="25">
                  <c:v>34730</c:v>
                </c:pt>
                <c:pt idx="26">
                  <c:v>34758</c:v>
                </c:pt>
                <c:pt idx="27">
                  <c:v>34789</c:v>
                </c:pt>
                <c:pt idx="28">
                  <c:v>34817</c:v>
                </c:pt>
                <c:pt idx="29">
                  <c:v>34850</c:v>
                </c:pt>
                <c:pt idx="30">
                  <c:v>34880</c:v>
                </c:pt>
                <c:pt idx="31">
                  <c:v>34911</c:v>
                </c:pt>
                <c:pt idx="32">
                  <c:v>34942</c:v>
                </c:pt>
                <c:pt idx="33">
                  <c:v>34971</c:v>
                </c:pt>
                <c:pt idx="34">
                  <c:v>35003</c:v>
                </c:pt>
                <c:pt idx="35">
                  <c:v>35033</c:v>
                </c:pt>
                <c:pt idx="36">
                  <c:v>35062</c:v>
                </c:pt>
                <c:pt idx="37">
                  <c:v>35095</c:v>
                </c:pt>
                <c:pt idx="38">
                  <c:v>35124</c:v>
                </c:pt>
                <c:pt idx="39">
                  <c:v>35153</c:v>
                </c:pt>
                <c:pt idx="40">
                  <c:v>35185</c:v>
                </c:pt>
                <c:pt idx="41">
                  <c:v>35216</c:v>
                </c:pt>
                <c:pt idx="42">
                  <c:v>35244</c:v>
                </c:pt>
                <c:pt idx="43">
                  <c:v>35277</c:v>
                </c:pt>
                <c:pt idx="44">
                  <c:v>35307</c:v>
                </c:pt>
                <c:pt idx="45">
                  <c:v>35338</c:v>
                </c:pt>
                <c:pt idx="46">
                  <c:v>35369</c:v>
                </c:pt>
                <c:pt idx="47">
                  <c:v>35398</c:v>
                </c:pt>
                <c:pt idx="48">
                  <c:v>35430</c:v>
                </c:pt>
                <c:pt idx="49">
                  <c:v>35461</c:v>
                </c:pt>
                <c:pt idx="50">
                  <c:v>35489</c:v>
                </c:pt>
                <c:pt idx="51">
                  <c:v>35520</c:v>
                </c:pt>
                <c:pt idx="52">
                  <c:v>35550</c:v>
                </c:pt>
                <c:pt idx="53">
                  <c:v>35580</c:v>
                </c:pt>
                <c:pt idx="54">
                  <c:v>35611</c:v>
                </c:pt>
                <c:pt idx="55">
                  <c:v>35642</c:v>
                </c:pt>
                <c:pt idx="56">
                  <c:v>35671</c:v>
                </c:pt>
                <c:pt idx="57">
                  <c:v>35703</c:v>
                </c:pt>
                <c:pt idx="58">
                  <c:v>35734</c:v>
                </c:pt>
                <c:pt idx="59">
                  <c:v>35762</c:v>
                </c:pt>
                <c:pt idx="60">
                  <c:v>35795</c:v>
                </c:pt>
                <c:pt idx="61">
                  <c:v>35825</c:v>
                </c:pt>
                <c:pt idx="62">
                  <c:v>35853</c:v>
                </c:pt>
                <c:pt idx="63">
                  <c:v>35885</c:v>
                </c:pt>
                <c:pt idx="64">
                  <c:v>35915</c:v>
                </c:pt>
                <c:pt idx="65">
                  <c:v>35944</c:v>
                </c:pt>
                <c:pt idx="66">
                  <c:v>35976</c:v>
                </c:pt>
                <c:pt idx="67">
                  <c:v>36007</c:v>
                </c:pt>
                <c:pt idx="68">
                  <c:v>36038</c:v>
                </c:pt>
                <c:pt idx="69">
                  <c:v>36068</c:v>
                </c:pt>
                <c:pt idx="70">
                  <c:v>36098</c:v>
                </c:pt>
                <c:pt idx="71">
                  <c:v>36129</c:v>
                </c:pt>
                <c:pt idx="72">
                  <c:v>36160</c:v>
                </c:pt>
                <c:pt idx="73">
                  <c:v>36189</c:v>
                </c:pt>
                <c:pt idx="74">
                  <c:v>36217</c:v>
                </c:pt>
                <c:pt idx="75">
                  <c:v>36250</c:v>
                </c:pt>
                <c:pt idx="76">
                  <c:v>36280</c:v>
                </c:pt>
                <c:pt idx="77">
                  <c:v>36311</c:v>
                </c:pt>
                <c:pt idx="78">
                  <c:v>36341</c:v>
                </c:pt>
                <c:pt idx="79">
                  <c:v>36371</c:v>
                </c:pt>
                <c:pt idx="80">
                  <c:v>36403</c:v>
                </c:pt>
                <c:pt idx="81">
                  <c:v>36433</c:v>
                </c:pt>
                <c:pt idx="82">
                  <c:v>36462</c:v>
                </c:pt>
                <c:pt idx="83">
                  <c:v>36494</c:v>
                </c:pt>
                <c:pt idx="84">
                  <c:v>36525</c:v>
                </c:pt>
                <c:pt idx="85">
                  <c:v>36556</c:v>
                </c:pt>
                <c:pt idx="86">
                  <c:v>36585</c:v>
                </c:pt>
                <c:pt idx="87">
                  <c:v>36616</c:v>
                </c:pt>
                <c:pt idx="88">
                  <c:v>36644</c:v>
                </c:pt>
                <c:pt idx="89">
                  <c:v>36677</c:v>
                </c:pt>
                <c:pt idx="90">
                  <c:v>36707</c:v>
                </c:pt>
                <c:pt idx="91">
                  <c:v>36738</c:v>
                </c:pt>
                <c:pt idx="92">
                  <c:v>36769</c:v>
                </c:pt>
                <c:pt idx="93">
                  <c:v>36798</c:v>
                </c:pt>
                <c:pt idx="94">
                  <c:v>36830</c:v>
                </c:pt>
                <c:pt idx="95">
                  <c:v>36860</c:v>
                </c:pt>
                <c:pt idx="96">
                  <c:v>36889</c:v>
                </c:pt>
                <c:pt idx="97">
                  <c:v>36922</c:v>
                </c:pt>
                <c:pt idx="98">
                  <c:v>36950</c:v>
                </c:pt>
                <c:pt idx="99">
                  <c:v>36980</c:v>
                </c:pt>
                <c:pt idx="100">
                  <c:v>37011</c:v>
                </c:pt>
                <c:pt idx="101">
                  <c:v>37042</c:v>
                </c:pt>
                <c:pt idx="102">
                  <c:v>37071</c:v>
                </c:pt>
                <c:pt idx="103">
                  <c:v>37103</c:v>
                </c:pt>
                <c:pt idx="104">
                  <c:v>37134</c:v>
                </c:pt>
                <c:pt idx="105">
                  <c:v>37162</c:v>
                </c:pt>
                <c:pt idx="106">
                  <c:v>37195</c:v>
                </c:pt>
                <c:pt idx="107">
                  <c:v>37225</c:v>
                </c:pt>
                <c:pt idx="108">
                  <c:v>37256</c:v>
                </c:pt>
                <c:pt idx="109">
                  <c:v>37287</c:v>
                </c:pt>
                <c:pt idx="110">
                  <c:v>37315</c:v>
                </c:pt>
                <c:pt idx="111">
                  <c:v>37344</c:v>
                </c:pt>
                <c:pt idx="112">
                  <c:v>37376</c:v>
                </c:pt>
                <c:pt idx="113">
                  <c:v>37407</c:v>
                </c:pt>
                <c:pt idx="114">
                  <c:v>37435</c:v>
                </c:pt>
                <c:pt idx="115">
                  <c:v>37468</c:v>
                </c:pt>
                <c:pt idx="116">
                  <c:v>37498</c:v>
                </c:pt>
                <c:pt idx="117">
                  <c:v>37529</c:v>
                </c:pt>
                <c:pt idx="118">
                  <c:v>37560</c:v>
                </c:pt>
                <c:pt idx="119">
                  <c:v>37589</c:v>
                </c:pt>
                <c:pt idx="120">
                  <c:v>37621</c:v>
                </c:pt>
                <c:pt idx="121">
                  <c:v>37652</c:v>
                </c:pt>
                <c:pt idx="122">
                  <c:v>37680</c:v>
                </c:pt>
                <c:pt idx="123">
                  <c:v>37711</c:v>
                </c:pt>
                <c:pt idx="124">
                  <c:v>37741</c:v>
                </c:pt>
                <c:pt idx="125">
                  <c:v>37771</c:v>
                </c:pt>
                <c:pt idx="126">
                  <c:v>37802</c:v>
                </c:pt>
                <c:pt idx="127">
                  <c:v>37833</c:v>
                </c:pt>
                <c:pt idx="128">
                  <c:v>37862</c:v>
                </c:pt>
                <c:pt idx="129">
                  <c:v>37894</c:v>
                </c:pt>
                <c:pt idx="130">
                  <c:v>37925</c:v>
                </c:pt>
                <c:pt idx="131">
                  <c:v>37953</c:v>
                </c:pt>
                <c:pt idx="132">
                  <c:v>37986</c:v>
                </c:pt>
                <c:pt idx="133">
                  <c:v>38016</c:v>
                </c:pt>
                <c:pt idx="134">
                  <c:v>38044</c:v>
                </c:pt>
                <c:pt idx="135">
                  <c:v>38077</c:v>
                </c:pt>
                <c:pt idx="136">
                  <c:v>38107</c:v>
                </c:pt>
                <c:pt idx="137">
                  <c:v>38138</c:v>
                </c:pt>
                <c:pt idx="138">
                  <c:v>38168</c:v>
                </c:pt>
                <c:pt idx="139">
                  <c:v>38198</c:v>
                </c:pt>
                <c:pt idx="140">
                  <c:v>38230</c:v>
                </c:pt>
                <c:pt idx="141">
                  <c:v>38260</c:v>
                </c:pt>
                <c:pt idx="142">
                  <c:v>38289</c:v>
                </c:pt>
                <c:pt idx="143">
                  <c:v>38321</c:v>
                </c:pt>
                <c:pt idx="144">
                  <c:v>38352</c:v>
                </c:pt>
                <c:pt idx="145">
                  <c:v>38383</c:v>
                </c:pt>
                <c:pt idx="146">
                  <c:v>38411</c:v>
                </c:pt>
                <c:pt idx="147">
                  <c:v>38442</c:v>
                </c:pt>
                <c:pt idx="148">
                  <c:v>38471</c:v>
                </c:pt>
                <c:pt idx="149">
                  <c:v>38503</c:v>
                </c:pt>
                <c:pt idx="150">
                  <c:v>38533</c:v>
                </c:pt>
                <c:pt idx="151">
                  <c:v>38562</c:v>
                </c:pt>
                <c:pt idx="152">
                  <c:v>38595</c:v>
                </c:pt>
                <c:pt idx="153">
                  <c:v>38625</c:v>
                </c:pt>
                <c:pt idx="154">
                  <c:v>38656</c:v>
                </c:pt>
                <c:pt idx="155">
                  <c:v>38686</c:v>
                </c:pt>
                <c:pt idx="156">
                  <c:v>38716</c:v>
                </c:pt>
                <c:pt idx="157">
                  <c:v>38748</c:v>
                </c:pt>
                <c:pt idx="158">
                  <c:v>38776</c:v>
                </c:pt>
                <c:pt idx="159">
                  <c:v>38807</c:v>
                </c:pt>
                <c:pt idx="160">
                  <c:v>38835</c:v>
                </c:pt>
                <c:pt idx="161">
                  <c:v>38868</c:v>
                </c:pt>
                <c:pt idx="162">
                  <c:v>38898</c:v>
                </c:pt>
                <c:pt idx="163">
                  <c:v>38929</c:v>
                </c:pt>
                <c:pt idx="164">
                  <c:v>38960</c:v>
                </c:pt>
                <c:pt idx="165">
                  <c:v>38989</c:v>
                </c:pt>
                <c:pt idx="166">
                  <c:v>39021</c:v>
                </c:pt>
                <c:pt idx="167">
                  <c:v>39051</c:v>
                </c:pt>
                <c:pt idx="168">
                  <c:v>39080</c:v>
                </c:pt>
                <c:pt idx="169">
                  <c:v>39113</c:v>
                </c:pt>
                <c:pt idx="170">
                  <c:v>39141</c:v>
                </c:pt>
                <c:pt idx="171">
                  <c:v>39171</c:v>
                </c:pt>
                <c:pt idx="172">
                  <c:v>39202</c:v>
                </c:pt>
                <c:pt idx="173">
                  <c:v>39233</c:v>
                </c:pt>
                <c:pt idx="174">
                  <c:v>39262</c:v>
                </c:pt>
                <c:pt idx="175">
                  <c:v>39294</c:v>
                </c:pt>
                <c:pt idx="176">
                  <c:v>39325</c:v>
                </c:pt>
                <c:pt idx="177">
                  <c:v>39353</c:v>
                </c:pt>
                <c:pt idx="178">
                  <c:v>39386</c:v>
                </c:pt>
                <c:pt idx="179">
                  <c:v>39416</c:v>
                </c:pt>
                <c:pt idx="180">
                  <c:v>39447</c:v>
                </c:pt>
                <c:pt idx="181">
                  <c:v>39478</c:v>
                </c:pt>
                <c:pt idx="182">
                  <c:v>39507</c:v>
                </c:pt>
                <c:pt idx="183">
                  <c:v>39538</c:v>
                </c:pt>
                <c:pt idx="184">
                  <c:v>39568</c:v>
                </c:pt>
                <c:pt idx="185">
                  <c:v>39598</c:v>
                </c:pt>
                <c:pt idx="186">
                  <c:v>39629</c:v>
                </c:pt>
                <c:pt idx="187">
                  <c:v>39660</c:v>
                </c:pt>
                <c:pt idx="188">
                  <c:v>39689</c:v>
                </c:pt>
                <c:pt idx="189">
                  <c:v>39721</c:v>
                </c:pt>
                <c:pt idx="190">
                  <c:v>39752</c:v>
                </c:pt>
                <c:pt idx="191">
                  <c:v>39780</c:v>
                </c:pt>
                <c:pt idx="192">
                  <c:v>39813</c:v>
                </c:pt>
                <c:pt idx="193">
                  <c:v>39843</c:v>
                </c:pt>
                <c:pt idx="194">
                  <c:v>39871</c:v>
                </c:pt>
                <c:pt idx="195">
                  <c:v>39903</c:v>
                </c:pt>
                <c:pt idx="196">
                  <c:v>39933</c:v>
                </c:pt>
                <c:pt idx="197">
                  <c:v>39962</c:v>
                </c:pt>
                <c:pt idx="198">
                  <c:v>39994</c:v>
                </c:pt>
                <c:pt idx="199">
                  <c:v>40025</c:v>
                </c:pt>
                <c:pt idx="200">
                  <c:v>40056</c:v>
                </c:pt>
                <c:pt idx="201">
                  <c:v>40086</c:v>
                </c:pt>
                <c:pt idx="202">
                  <c:v>40116</c:v>
                </c:pt>
                <c:pt idx="203">
                  <c:v>40147</c:v>
                </c:pt>
                <c:pt idx="204">
                  <c:v>40178</c:v>
                </c:pt>
                <c:pt idx="205">
                  <c:v>40207</c:v>
                </c:pt>
                <c:pt idx="206">
                  <c:v>40235</c:v>
                </c:pt>
                <c:pt idx="207">
                  <c:v>40268</c:v>
                </c:pt>
                <c:pt idx="208">
                  <c:v>40298</c:v>
                </c:pt>
                <c:pt idx="209">
                  <c:v>40329</c:v>
                </c:pt>
                <c:pt idx="210">
                  <c:v>40359</c:v>
                </c:pt>
                <c:pt idx="211">
                  <c:v>40389</c:v>
                </c:pt>
                <c:pt idx="212">
                  <c:v>40421</c:v>
                </c:pt>
                <c:pt idx="213">
                  <c:v>40451</c:v>
                </c:pt>
                <c:pt idx="214">
                  <c:v>40480</c:v>
                </c:pt>
                <c:pt idx="215">
                  <c:v>40512</c:v>
                </c:pt>
                <c:pt idx="216">
                  <c:v>40543</c:v>
                </c:pt>
                <c:pt idx="217">
                  <c:v>40574</c:v>
                </c:pt>
                <c:pt idx="218">
                  <c:v>40602</c:v>
                </c:pt>
                <c:pt idx="219">
                  <c:v>40633</c:v>
                </c:pt>
                <c:pt idx="220">
                  <c:v>40662</c:v>
                </c:pt>
                <c:pt idx="221">
                  <c:v>40694</c:v>
                </c:pt>
                <c:pt idx="222">
                  <c:v>40724</c:v>
                </c:pt>
                <c:pt idx="223">
                  <c:v>40753</c:v>
                </c:pt>
                <c:pt idx="224">
                  <c:v>40786</c:v>
                </c:pt>
                <c:pt idx="225">
                  <c:v>40816</c:v>
                </c:pt>
                <c:pt idx="226">
                  <c:v>40847</c:v>
                </c:pt>
                <c:pt idx="227">
                  <c:v>40877</c:v>
                </c:pt>
                <c:pt idx="228">
                  <c:v>40907</c:v>
                </c:pt>
                <c:pt idx="229">
                  <c:v>40939</c:v>
                </c:pt>
                <c:pt idx="230">
                  <c:v>40968</c:v>
                </c:pt>
                <c:pt idx="231">
                  <c:v>40998</c:v>
                </c:pt>
                <c:pt idx="232">
                  <c:v>41029</c:v>
                </c:pt>
                <c:pt idx="233">
                  <c:v>41060</c:v>
                </c:pt>
                <c:pt idx="234">
                  <c:v>41089</c:v>
                </c:pt>
                <c:pt idx="235">
                  <c:v>41121</c:v>
                </c:pt>
                <c:pt idx="236">
                  <c:v>41152</c:v>
                </c:pt>
                <c:pt idx="237">
                  <c:v>41180</c:v>
                </c:pt>
                <c:pt idx="238">
                  <c:v>41213</c:v>
                </c:pt>
                <c:pt idx="239">
                  <c:v>41243</c:v>
                </c:pt>
                <c:pt idx="240">
                  <c:v>41274</c:v>
                </c:pt>
                <c:pt idx="241">
                  <c:v>41305</c:v>
                </c:pt>
                <c:pt idx="242">
                  <c:v>41333</c:v>
                </c:pt>
                <c:pt idx="243">
                  <c:v>41362</c:v>
                </c:pt>
                <c:pt idx="244">
                  <c:v>41394</c:v>
                </c:pt>
                <c:pt idx="245">
                  <c:v>41425</c:v>
                </c:pt>
                <c:pt idx="246">
                  <c:v>41453</c:v>
                </c:pt>
                <c:pt idx="247">
                  <c:v>41486</c:v>
                </c:pt>
                <c:pt idx="248">
                  <c:v>41516</c:v>
                </c:pt>
                <c:pt idx="249">
                  <c:v>41547</c:v>
                </c:pt>
                <c:pt idx="250">
                  <c:v>41578</c:v>
                </c:pt>
                <c:pt idx="251">
                  <c:v>41607</c:v>
                </c:pt>
                <c:pt idx="252">
                  <c:v>41639</c:v>
                </c:pt>
                <c:pt idx="253">
                  <c:v>41670</c:v>
                </c:pt>
                <c:pt idx="254">
                  <c:v>41698</c:v>
                </c:pt>
                <c:pt idx="255">
                  <c:v>41729</c:v>
                </c:pt>
                <c:pt idx="256">
                  <c:v>41759</c:v>
                </c:pt>
                <c:pt idx="257">
                  <c:v>41789</c:v>
                </c:pt>
                <c:pt idx="258">
                  <c:v>41820</c:v>
                </c:pt>
                <c:pt idx="259">
                  <c:v>41851</c:v>
                </c:pt>
                <c:pt idx="260">
                  <c:v>41880</c:v>
                </c:pt>
                <c:pt idx="261">
                  <c:v>41912</c:v>
                </c:pt>
                <c:pt idx="262">
                  <c:v>41943</c:v>
                </c:pt>
                <c:pt idx="263">
                  <c:v>41971</c:v>
                </c:pt>
                <c:pt idx="264">
                  <c:v>42004</c:v>
                </c:pt>
                <c:pt idx="265">
                  <c:v>42034</c:v>
                </c:pt>
                <c:pt idx="266">
                  <c:v>42062</c:v>
                </c:pt>
                <c:pt idx="267">
                  <c:v>42094</c:v>
                </c:pt>
                <c:pt idx="268">
                  <c:v>42124</c:v>
                </c:pt>
                <c:pt idx="269">
                  <c:v>42153</c:v>
                </c:pt>
                <c:pt idx="270">
                  <c:v>42185</c:v>
                </c:pt>
                <c:pt idx="271">
                  <c:v>42216</c:v>
                </c:pt>
                <c:pt idx="272">
                  <c:v>42247</c:v>
                </c:pt>
                <c:pt idx="273">
                  <c:v>42277</c:v>
                </c:pt>
                <c:pt idx="274">
                  <c:v>42307</c:v>
                </c:pt>
                <c:pt idx="275">
                  <c:v>42338</c:v>
                </c:pt>
                <c:pt idx="276">
                  <c:v>42369</c:v>
                </c:pt>
                <c:pt idx="277">
                  <c:v>42398</c:v>
                </c:pt>
                <c:pt idx="278">
                  <c:v>42429</c:v>
                </c:pt>
                <c:pt idx="279">
                  <c:v>42460</c:v>
                </c:pt>
                <c:pt idx="280">
                  <c:v>42489</c:v>
                </c:pt>
                <c:pt idx="281">
                  <c:v>42521</c:v>
                </c:pt>
                <c:pt idx="282">
                  <c:v>42551</c:v>
                </c:pt>
                <c:pt idx="283">
                  <c:v>42580</c:v>
                </c:pt>
                <c:pt idx="284">
                  <c:v>42613</c:v>
                </c:pt>
                <c:pt idx="285">
                  <c:v>42643</c:v>
                </c:pt>
                <c:pt idx="286">
                  <c:v>42674</c:v>
                </c:pt>
                <c:pt idx="287">
                  <c:v>42704</c:v>
                </c:pt>
                <c:pt idx="288">
                  <c:v>42734</c:v>
                </c:pt>
                <c:pt idx="289">
                  <c:v>42766</c:v>
                </c:pt>
                <c:pt idx="290">
                  <c:v>42794</c:v>
                </c:pt>
                <c:pt idx="291">
                  <c:v>42825</c:v>
                </c:pt>
                <c:pt idx="292">
                  <c:v>42853</c:v>
                </c:pt>
                <c:pt idx="293">
                  <c:v>42886</c:v>
                </c:pt>
                <c:pt idx="294">
                  <c:v>42916</c:v>
                </c:pt>
                <c:pt idx="295">
                  <c:v>42947</c:v>
                </c:pt>
                <c:pt idx="296">
                  <c:v>42978</c:v>
                </c:pt>
                <c:pt idx="297">
                  <c:v>43007</c:v>
                </c:pt>
                <c:pt idx="298">
                  <c:v>43039</c:v>
                </c:pt>
                <c:pt idx="299">
                  <c:v>43069</c:v>
                </c:pt>
                <c:pt idx="300">
                  <c:v>43098</c:v>
                </c:pt>
                <c:pt idx="301">
                  <c:v>43131</c:v>
                </c:pt>
                <c:pt idx="302">
                  <c:v>43159</c:v>
                </c:pt>
                <c:pt idx="303">
                  <c:v>43189</c:v>
                </c:pt>
                <c:pt idx="304">
                  <c:v>43220</c:v>
                </c:pt>
                <c:pt idx="305">
                  <c:v>43251</c:v>
                </c:pt>
                <c:pt idx="306">
                  <c:v>43280</c:v>
                </c:pt>
                <c:pt idx="307">
                  <c:v>43312</c:v>
                </c:pt>
                <c:pt idx="308">
                  <c:v>43343</c:v>
                </c:pt>
                <c:pt idx="309">
                  <c:v>43371</c:v>
                </c:pt>
                <c:pt idx="310">
                  <c:v>43404</c:v>
                </c:pt>
                <c:pt idx="311">
                  <c:v>43434</c:v>
                </c:pt>
                <c:pt idx="312">
                  <c:v>43465</c:v>
                </c:pt>
                <c:pt idx="313">
                  <c:v>43496</c:v>
                </c:pt>
                <c:pt idx="314">
                  <c:v>43524</c:v>
                </c:pt>
                <c:pt idx="315">
                  <c:v>43553</c:v>
                </c:pt>
                <c:pt idx="316">
                  <c:v>43585</c:v>
                </c:pt>
                <c:pt idx="317">
                  <c:v>43616</c:v>
                </c:pt>
                <c:pt idx="318">
                  <c:v>43644</c:v>
                </c:pt>
                <c:pt idx="319">
                  <c:v>43677</c:v>
                </c:pt>
                <c:pt idx="320">
                  <c:v>43707</c:v>
                </c:pt>
                <c:pt idx="321">
                  <c:v>43738</c:v>
                </c:pt>
              </c:numCache>
            </c:numRef>
          </c:cat>
          <c:val>
            <c:numRef>
              <c:f>Fiscal!$AL$12:$XFD$12</c:f>
              <c:numCache>
                <c:formatCode>0.0%</c:formatCode>
                <c:ptCount val="163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</c:numCache>
            </c:numRef>
          </c:val>
        </c:ser>
        <c:axId val="193772544"/>
        <c:axId val="193798912"/>
      </c:barChart>
      <c:lineChart>
        <c:grouping val="standard"/>
        <c:ser>
          <c:idx val="0"/>
          <c:order val="0"/>
          <c:tx>
            <c:strRef>
              <c:f>Fiscal!$B$10</c:f>
              <c:strCache>
                <c:ptCount val="1"/>
                <c:pt idx="0">
                  <c:v>Revenues (%GDP)</c:v>
                </c:pt>
              </c:strCache>
            </c:strRef>
          </c:tx>
          <c:marker>
            <c:symbol val="none"/>
          </c:marker>
          <c:cat>
            <c:numRef>
              <c:f>Fiscal!$AL$1:$XFD$1</c:f>
              <c:numCache>
                <c:formatCode>[$-416]mmm\-yy;@</c:formatCode>
                <c:ptCount val="16347"/>
                <c:pt idx="0">
                  <c:v>33969</c:v>
                </c:pt>
                <c:pt idx="1">
                  <c:v>33998</c:v>
                </c:pt>
                <c:pt idx="2">
                  <c:v>34026</c:v>
                </c:pt>
                <c:pt idx="3">
                  <c:v>34059</c:v>
                </c:pt>
                <c:pt idx="4">
                  <c:v>34089</c:v>
                </c:pt>
                <c:pt idx="5">
                  <c:v>34120</c:v>
                </c:pt>
                <c:pt idx="6">
                  <c:v>34150</c:v>
                </c:pt>
                <c:pt idx="7">
                  <c:v>34180</c:v>
                </c:pt>
                <c:pt idx="8">
                  <c:v>34212</c:v>
                </c:pt>
                <c:pt idx="9">
                  <c:v>34242</c:v>
                </c:pt>
                <c:pt idx="10">
                  <c:v>34271</c:v>
                </c:pt>
                <c:pt idx="11">
                  <c:v>34303</c:v>
                </c:pt>
                <c:pt idx="12">
                  <c:v>34334</c:v>
                </c:pt>
                <c:pt idx="13">
                  <c:v>34365</c:v>
                </c:pt>
                <c:pt idx="14">
                  <c:v>34393</c:v>
                </c:pt>
                <c:pt idx="15">
                  <c:v>34424</c:v>
                </c:pt>
                <c:pt idx="16">
                  <c:v>34453</c:v>
                </c:pt>
                <c:pt idx="17">
                  <c:v>34485</c:v>
                </c:pt>
                <c:pt idx="18">
                  <c:v>34515</c:v>
                </c:pt>
                <c:pt idx="19">
                  <c:v>34544</c:v>
                </c:pt>
                <c:pt idx="20">
                  <c:v>34577</c:v>
                </c:pt>
                <c:pt idx="21">
                  <c:v>34607</c:v>
                </c:pt>
                <c:pt idx="22">
                  <c:v>34638</c:v>
                </c:pt>
                <c:pt idx="23">
                  <c:v>34668</c:v>
                </c:pt>
                <c:pt idx="24">
                  <c:v>34698</c:v>
                </c:pt>
                <c:pt idx="25">
                  <c:v>34730</c:v>
                </c:pt>
                <c:pt idx="26">
                  <c:v>34758</c:v>
                </c:pt>
                <c:pt idx="27">
                  <c:v>34789</c:v>
                </c:pt>
                <c:pt idx="28">
                  <c:v>34817</c:v>
                </c:pt>
                <c:pt idx="29">
                  <c:v>34850</c:v>
                </c:pt>
                <c:pt idx="30">
                  <c:v>34880</c:v>
                </c:pt>
                <c:pt idx="31">
                  <c:v>34911</c:v>
                </c:pt>
                <c:pt idx="32">
                  <c:v>34942</c:v>
                </c:pt>
                <c:pt idx="33">
                  <c:v>34971</c:v>
                </c:pt>
                <c:pt idx="34">
                  <c:v>35003</c:v>
                </c:pt>
                <c:pt idx="35">
                  <c:v>35033</c:v>
                </c:pt>
                <c:pt idx="36">
                  <c:v>35062</c:v>
                </c:pt>
                <c:pt idx="37">
                  <c:v>35095</c:v>
                </c:pt>
                <c:pt idx="38">
                  <c:v>35124</c:v>
                </c:pt>
                <c:pt idx="39">
                  <c:v>35153</c:v>
                </c:pt>
                <c:pt idx="40">
                  <c:v>35185</c:v>
                </c:pt>
                <c:pt idx="41">
                  <c:v>35216</c:v>
                </c:pt>
                <c:pt idx="42">
                  <c:v>35244</c:v>
                </c:pt>
                <c:pt idx="43">
                  <c:v>35277</c:v>
                </c:pt>
                <c:pt idx="44">
                  <c:v>35307</c:v>
                </c:pt>
                <c:pt idx="45">
                  <c:v>35338</c:v>
                </c:pt>
                <c:pt idx="46">
                  <c:v>35369</c:v>
                </c:pt>
                <c:pt idx="47">
                  <c:v>35398</c:v>
                </c:pt>
                <c:pt idx="48">
                  <c:v>35430</c:v>
                </c:pt>
                <c:pt idx="49">
                  <c:v>35461</c:v>
                </c:pt>
                <c:pt idx="50">
                  <c:v>35489</c:v>
                </c:pt>
                <c:pt idx="51">
                  <c:v>35520</c:v>
                </c:pt>
                <c:pt idx="52">
                  <c:v>35550</c:v>
                </c:pt>
                <c:pt idx="53">
                  <c:v>35580</c:v>
                </c:pt>
                <c:pt idx="54">
                  <c:v>35611</c:v>
                </c:pt>
                <c:pt idx="55">
                  <c:v>35642</c:v>
                </c:pt>
                <c:pt idx="56">
                  <c:v>35671</c:v>
                </c:pt>
                <c:pt idx="57">
                  <c:v>35703</c:v>
                </c:pt>
                <c:pt idx="58">
                  <c:v>35734</c:v>
                </c:pt>
                <c:pt idx="59">
                  <c:v>35762</c:v>
                </c:pt>
                <c:pt idx="60">
                  <c:v>35795</c:v>
                </c:pt>
                <c:pt idx="61">
                  <c:v>35825</c:v>
                </c:pt>
                <c:pt idx="62">
                  <c:v>35853</c:v>
                </c:pt>
                <c:pt idx="63">
                  <c:v>35885</c:v>
                </c:pt>
                <c:pt idx="64">
                  <c:v>35915</c:v>
                </c:pt>
                <c:pt idx="65">
                  <c:v>35944</c:v>
                </c:pt>
                <c:pt idx="66">
                  <c:v>35976</c:v>
                </c:pt>
                <c:pt idx="67">
                  <c:v>36007</c:v>
                </c:pt>
                <c:pt idx="68">
                  <c:v>36038</c:v>
                </c:pt>
                <c:pt idx="69">
                  <c:v>36068</c:v>
                </c:pt>
                <c:pt idx="70">
                  <c:v>36098</c:v>
                </c:pt>
                <c:pt idx="71">
                  <c:v>36129</c:v>
                </c:pt>
                <c:pt idx="72">
                  <c:v>36160</c:v>
                </c:pt>
                <c:pt idx="73">
                  <c:v>36189</c:v>
                </c:pt>
                <c:pt idx="74">
                  <c:v>36217</c:v>
                </c:pt>
                <c:pt idx="75">
                  <c:v>36250</c:v>
                </c:pt>
                <c:pt idx="76">
                  <c:v>36280</c:v>
                </c:pt>
                <c:pt idx="77">
                  <c:v>36311</c:v>
                </c:pt>
                <c:pt idx="78">
                  <c:v>36341</c:v>
                </c:pt>
                <c:pt idx="79">
                  <c:v>36371</c:v>
                </c:pt>
                <c:pt idx="80">
                  <c:v>36403</c:v>
                </c:pt>
                <c:pt idx="81">
                  <c:v>36433</c:v>
                </c:pt>
                <c:pt idx="82">
                  <c:v>36462</c:v>
                </c:pt>
                <c:pt idx="83">
                  <c:v>36494</c:v>
                </c:pt>
                <c:pt idx="84">
                  <c:v>36525</c:v>
                </c:pt>
                <c:pt idx="85">
                  <c:v>36556</c:v>
                </c:pt>
                <c:pt idx="86">
                  <c:v>36585</c:v>
                </c:pt>
                <c:pt idx="87">
                  <c:v>36616</c:v>
                </c:pt>
                <c:pt idx="88">
                  <c:v>36644</c:v>
                </c:pt>
                <c:pt idx="89">
                  <c:v>36677</c:v>
                </c:pt>
                <c:pt idx="90">
                  <c:v>36707</c:v>
                </c:pt>
                <c:pt idx="91">
                  <c:v>36738</c:v>
                </c:pt>
                <c:pt idx="92">
                  <c:v>36769</c:v>
                </c:pt>
                <c:pt idx="93">
                  <c:v>36798</c:v>
                </c:pt>
                <c:pt idx="94">
                  <c:v>36830</c:v>
                </c:pt>
                <c:pt idx="95">
                  <c:v>36860</c:v>
                </c:pt>
                <c:pt idx="96">
                  <c:v>36889</c:v>
                </c:pt>
                <c:pt idx="97">
                  <c:v>36922</c:v>
                </c:pt>
                <c:pt idx="98">
                  <c:v>36950</c:v>
                </c:pt>
                <c:pt idx="99">
                  <c:v>36980</c:v>
                </c:pt>
                <c:pt idx="100">
                  <c:v>37011</c:v>
                </c:pt>
                <c:pt idx="101">
                  <c:v>37042</c:v>
                </c:pt>
                <c:pt idx="102">
                  <c:v>37071</c:v>
                </c:pt>
                <c:pt idx="103">
                  <c:v>37103</c:v>
                </c:pt>
                <c:pt idx="104">
                  <c:v>37134</c:v>
                </c:pt>
                <c:pt idx="105">
                  <c:v>37162</c:v>
                </c:pt>
                <c:pt idx="106">
                  <c:v>37195</c:v>
                </c:pt>
                <c:pt idx="107">
                  <c:v>37225</c:v>
                </c:pt>
                <c:pt idx="108">
                  <c:v>37256</c:v>
                </c:pt>
                <c:pt idx="109">
                  <c:v>37287</c:v>
                </c:pt>
                <c:pt idx="110">
                  <c:v>37315</c:v>
                </c:pt>
                <c:pt idx="111">
                  <c:v>37344</c:v>
                </c:pt>
                <c:pt idx="112">
                  <c:v>37376</c:v>
                </c:pt>
                <c:pt idx="113">
                  <c:v>37407</c:v>
                </c:pt>
                <c:pt idx="114">
                  <c:v>37435</c:v>
                </c:pt>
                <c:pt idx="115">
                  <c:v>37468</c:v>
                </c:pt>
                <c:pt idx="116">
                  <c:v>37498</c:v>
                </c:pt>
                <c:pt idx="117">
                  <c:v>37529</c:v>
                </c:pt>
                <c:pt idx="118">
                  <c:v>37560</c:v>
                </c:pt>
                <c:pt idx="119">
                  <c:v>37589</c:v>
                </c:pt>
                <c:pt idx="120">
                  <c:v>37621</c:v>
                </c:pt>
                <c:pt idx="121">
                  <c:v>37652</c:v>
                </c:pt>
                <c:pt idx="122">
                  <c:v>37680</c:v>
                </c:pt>
                <c:pt idx="123">
                  <c:v>37711</c:v>
                </c:pt>
                <c:pt idx="124">
                  <c:v>37741</c:v>
                </c:pt>
                <c:pt idx="125">
                  <c:v>37771</c:v>
                </c:pt>
                <c:pt idx="126">
                  <c:v>37802</c:v>
                </c:pt>
                <c:pt idx="127">
                  <c:v>37833</c:v>
                </c:pt>
                <c:pt idx="128">
                  <c:v>37862</c:v>
                </c:pt>
                <c:pt idx="129">
                  <c:v>37894</c:v>
                </c:pt>
                <c:pt idx="130">
                  <c:v>37925</c:v>
                </c:pt>
                <c:pt idx="131">
                  <c:v>37953</c:v>
                </c:pt>
                <c:pt idx="132">
                  <c:v>37986</c:v>
                </c:pt>
                <c:pt idx="133">
                  <c:v>38016</c:v>
                </c:pt>
                <c:pt idx="134">
                  <c:v>38044</c:v>
                </c:pt>
                <c:pt idx="135">
                  <c:v>38077</c:v>
                </c:pt>
                <c:pt idx="136">
                  <c:v>38107</c:v>
                </c:pt>
                <c:pt idx="137">
                  <c:v>38138</c:v>
                </c:pt>
                <c:pt idx="138">
                  <c:v>38168</c:v>
                </c:pt>
                <c:pt idx="139">
                  <c:v>38198</c:v>
                </c:pt>
                <c:pt idx="140">
                  <c:v>38230</c:v>
                </c:pt>
                <c:pt idx="141">
                  <c:v>38260</c:v>
                </c:pt>
                <c:pt idx="142">
                  <c:v>38289</c:v>
                </c:pt>
                <c:pt idx="143">
                  <c:v>38321</c:v>
                </c:pt>
                <c:pt idx="144">
                  <c:v>38352</c:v>
                </c:pt>
                <c:pt idx="145">
                  <c:v>38383</c:v>
                </c:pt>
                <c:pt idx="146">
                  <c:v>38411</c:v>
                </c:pt>
                <c:pt idx="147">
                  <c:v>38442</c:v>
                </c:pt>
                <c:pt idx="148">
                  <c:v>38471</c:v>
                </c:pt>
                <c:pt idx="149">
                  <c:v>38503</c:v>
                </c:pt>
                <c:pt idx="150">
                  <c:v>38533</c:v>
                </c:pt>
                <c:pt idx="151">
                  <c:v>38562</c:v>
                </c:pt>
                <c:pt idx="152">
                  <c:v>38595</c:v>
                </c:pt>
                <c:pt idx="153">
                  <c:v>38625</c:v>
                </c:pt>
                <c:pt idx="154">
                  <c:v>38656</c:v>
                </c:pt>
                <c:pt idx="155">
                  <c:v>38686</c:v>
                </c:pt>
                <c:pt idx="156">
                  <c:v>38716</c:v>
                </c:pt>
                <c:pt idx="157">
                  <c:v>38748</c:v>
                </c:pt>
                <c:pt idx="158">
                  <c:v>38776</c:v>
                </c:pt>
                <c:pt idx="159">
                  <c:v>38807</c:v>
                </c:pt>
                <c:pt idx="160">
                  <c:v>38835</c:v>
                </c:pt>
                <c:pt idx="161">
                  <c:v>38868</c:v>
                </c:pt>
                <c:pt idx="162">
                  <c:v>38898</c:v>
                </c:pt>
                <c:pt idx="163">
                  <c:v>38929</c:v>
                </c:pt>
                <c:pt idx="164">
                  <c:v>38960</c:v>
                </c:pt>
                <c:pt idx="165">
                  <c:v>38989</c:v>
                </c:pt>
                <c:pt idx="166">
                  <c:v>39021</c:v>
                </c:pt>
                <c:pt idx="167">
                  <c:v>39051</c:v>
                </c:pt>
                <c:pt idx="168">
                  <c:v>39080</c:v>
                </c:pt>
                <c:pt idx="169">
                  <c:v>39113</c:v>
                </c:pt>
                <c:pt idx="170">
                  <c:v>39141</c:v>
                </c:pt>
                <c:pt idx="171">
                  <c:v>39171</c:v>
                </c:pt>
                <c:pt idx="172">
                  <c:v>39202</c:v>
                </c:pt>
                <c:pt idx="173">
                  <c:v>39233</c:v>
                </c:pt>
                <c:pt idx="174">
                  <c:v>39262</c:v>
                </c:pt>
                <c:pt idx="175">
                  <c:v>39294</c:v>
                </c:pt>
                <c:pt idx="176">
                  <c:v>39325</c:v>
                </c:pt>
                <c:pt idx="177">
                  <c:v>39353</c:v>
                </c:pt>
                <c:pt idx="178">
                  <c:v>39386</c:v>
                </c:pt>
                <c:pt idx="179">
                  <c:v>39416</c:v>
                </c:pt>
                <c:pt idx="180">
                  <c:v>39447</c:v>
                </c:pt>
                <c:pt idx="181">
                  <c:v>39478</c:v>
                </c:pt>
                <c:pt idx="182">
                  <c:v>39507</c:v>
                </c:pt>
                <c:pt idx="183">
                  <c:v>39538</c:v>
                </c:pt>
                <c:pt idx="184">
                  <c:v>39568</c:v>
                </c:pt>
                <c:pt idx="185">
                  <c:v>39598</c:v>
                </c:pt>
                <c:pt idx="186">
                  <c:v>39629</c:v>
                </c:pt>
                <c:pt idx="187">
                  <c:v>39660</c:v>
                </c:pt>
                <c:pt idx="188">
                  <c:v>39689</c:v>
                </c:pt>
                <c:pt idx="189">
                  <c:v>39721</c:v>
                </c:pt>
                <c:pt idx="190">
                  <c:v>39752</c:v>
                </c:pt>
                <c:pt idx="191">
                  <c:v>39780</c:v>
                </c:pt>
                <c:pt idx="192">
                  <c:v>39813</c:v>
                </c:pt>
                <c:pt idx="193">
                  <c:v>39843</c:v>
                </c:pt>
                <c:pt idx="194">
                  <c:v>39871</c:v>
                </c:pt>
                <c:pt idx="195">
                  <c:v>39903</c:v>
                </c:pt>
                <c:pt idx="196">
                  <c:v>39933</c:v>
                </c:pt>
                <c:pt idx="197">
                  <c:v>39962</c:v>
                </c:pt>
                <c:pt idx="198">
                  <c:v>39994</c:v>
                </c:pt>
                <c:pt idx="199">
                  <c:v>40025</c:v>
                </c:pt>
                <c:pt idx="200">
                  <c:v>40056</c:v>
                </c:pt>
                <c:pt idx="201">
                  <c:v>40086</c:v>
                </c:pt>
                <c:pt idx="202">
                  <c:v>40116</c:v>
                </c:pt>
                <c:pt idx="203">
                  <c:v>40147</c:v>
                </c:pt>
                <c:pt idx="204">
                  <c:v>40178</c:v>
                </c:pt>
                <c:pt idx="205">
                  <c:v>40207</c:v>
                </c:pt>
                <c:pt idx="206">
                  <c:v>40235</c:v>
                </c:pt>
                <c:pt idx="207">
                  <c:v>40268</c:v>
                </c:pt>
                <c:pt idx="208">
                  <c:v>40298</c:v>
                </c:pt>
                <c:pt idx="209">
                  <c:v>40329</c:v>
                </c:pt>
                <c:pt idx="210">
                  <c:v>40359</c:v>
                </c:pt>
                <c:pt idx="211">
                  <c:v>40389</c:v>
                </c:pt>
                <c:pt idx="212">
                  <c:v>40421</c:v>
                </c:pt>
                <c:pt idx="213">
                  <c:v>40451</c:v>
                </c:pt>
                <c:pt idx="214">
                  <c:v>40480</c:v>
                </c:pt>
                <c:pt idx="215">
                  <c:v>40512</c:v>
                </c:pt>
                <c:pt idx="216">
                  <c:v>40543</c:v>
                </c:pt>
                <c:pt idx="217">
                  <c:v>40574</c:v>
                </c:pt>
                <c:pt idx="218">
                  <c:v>40602</c:v>
                </c:pt>
                <c:pt idx="219">
                  <c:v>40633</c:v>
                </c:pt>
                <c:pt idx="220">
                  <c:v>40662</c:v>
                </c:pt>
                <c:pt idx="221">
                  <c:v>40694</c:v>
                </c:pt>
                <c:pt idx="222">
                  <c:v>40724</c:v>
                </c:pt>
                <c:pt idx="223">
                  <c:v>40753</c:v>
                </c:pt>
                <c:pt idx="224">
                  <c:v>40786</c:v>
                </c:pt>
                <c:pt idx="225">
                  <c:v>40816</c:v>
                </c:pt>
                <c:pt idx="226">
                  <c:v>40847</c:v>
                </c:pt>
                <c:pt idx="227">
                  <c:v>40877</c:v>
                </c:pt>
                <c:pt idx="228">
                  <c:v>40907</c:v>
                </c:pt>
                <c:pt idx="229">
                  <c:v>40939</c:v>
                </c:pt>
                <c:pt idx="230">
                  <c:v>40968</c:v>
                </c:pt>
                <c:pt idx="231">
                  <c:v>40998</c:v>
                </c:pt>
                <c:pt idx="232">
                  <c:v>41029</c:v>
                </c:pt>
                <c:pt idx="233">
                  <c:v>41060</c:v>
                </c:pt>
                <c:pt idx="234">
                  <c:v>41089</c:v>
                </c:pt>
                <c:pt idx="235">
                  <c:v>41121</c:v>
                </c:pt>
                <c:pt idx="236">
                  <c:v>41152</c:v>
                </c:pt>
                <c:pt idx="237">
                  <c:v>41180</c:v>
                </c:pt>
                <c:pt idx="238">
                  <c:v>41213</c:v>
                </c:pt>
                <c:pt idx="239">
                  <c:v>41243</c:v>
                </c:pt>
                <c:pt idx="240">
                  <c:v>41274</c:v>
                </c:pt>
                <c:pt idx="241">
                  <c:v>41305</c:v>
                </c:pt>
                <c:pt idx="242">
                  <c:v>41333</c:v>
                </c:pt>
                <c:pt idx="243">
                  <c:v>41362</c:v>
                </c:pt>
                <c:pt idx="244">
                  <c:v>41394</c:v>
                </c:pt>
                <c:pt idx="245">
                  <c:v>41425</c:v>
                </c:pt>
                <c:pt idx="246">
                  <c:v>41453</c:v>
                </c:pt>
                <c:pt idx="247">
                  <c:v>41486</c:v>
                </c:pt>
                <c:pt idx="248">
                  <c:v>41516</c:v>
                </c:pt>
                <c:pt idx="249">
                  <c:v>41547</c:v>
                </c:pt>
                <c:pt idx="250">
                  <c:v>41578</c:v>
                </c:pt>
                <c:pt idx="251">
                  <c:v>41607</c:v>
                </c:pt>
                <c:pt idx="252">
                  <c:v>41639</c:v>
                </c:pt>
                <c:pt idx="253">
                  <c:v>41670</c:v>
                </c:pt>
                <c:pt idx="254">
                  <c:v>41698</c:v>
                </c:pt>
                <c:pt idx="255">
                  <c:v>41729</c:v>
                </c:pt>
                <c:pt idx="256">
                  <c:v>41759</c:v>
                </c:pt>
                <c:pt idx="257">
                  <c:v>41789</c:v>
                </c:pt>
                <c:pt idx="258">
                  <c:v>41820</c:v>
                </c:pt>
                <c:pt idx="259">
                  <c:v>41851</c:v>
                </c:pt>
                <c:pt idx="260">
                  <c:v>41880</c:v>
                </c:pt>
                <c:pt idx="261">
                  <c:v>41912</c:v>
                </c:pt>
                <c:pt idx="262">
                  <c:v>41943</c:v>
                </c:pt>
                <c:pt idx="263">
                  <c:v>41971</c:v>
                </c:pt>
                <c:pt idx="264">
                  <c:v>42004</c:v>
                </c:pt>
                <c:pt idx="265">
                  <c:v>42034</c:v>
                </c:pt>
                <c:pt idx="266">
                  <c:v>42062</c:v>
                </c:pt>
                <c:pt idx="267">
                  <c:v>42094</c:v>
                </c:pt>
                <c:pt idx="268">
                  <c:v>42124</c:v>
                </c:pt>
                <c:pt idx="269">
                  <c:v>42153</c:v>
                </c:pt>
                <c:pt idx="270">
                  <c:v>42185</c:v>
                </c:pt>
                <c:pt idx="271">
                  <c:v>42216</c:v>
                </c:pt>
                <c:pt idx="272">
                  <c:v>42247</c:v>
                </c:pt>
                <c:pt idx="273">
                  <c:v>42277</c:v>
                </c:pt>
                <c:pt idx="274">
                  <c:v>42307</c:v>
                </c:pt>
                <c:pt idx="275">
                  <c:v>42338</c:v>
                </c:pt>
                <c:pt idx="276">
                  <c:v>42369</c:v>
                </c:pt>
                <c:pt idx="277">
                  <c:v>42398</c:v>
                </c:pt>
                <c:pt idx="278">
                  <c:v>42429</c:v>
                </c:pt>
                <c:pt idx="279">
                  <c:v>42460</c:v>
                </c:pt>
                <c:pt idx="280">
                  <c:v>42489</c:v>
                </c:pt>
                <c:pt idx="281">
                  <c:v>42521</c:v>
                </c:pt>
                <c:pt idx="282">
                  <c:v>42551</c:v>
                </c:pt>
                <c:pt idx="283">
                  <c:v>42580</c:v>
                </c:pt>
                <c:pt idx="284">
                  <c:v>42613</c:v>
                </c:pt>
                <c:pt idx="285">
                  <c:v>42643</c:v>
                </c:pt>
                <c:pt idx="286">
                  <c:v>42674</c:v>
                </c:pt>
                <c:pt idx="287">
                  <c:v>42704</c:v>
                </c:pt>
                <c:pt idx="288">
                  <c:v>42734</c:v>
                </c:pt>
                <c:pt idx="289">
                  <c:v>42766</c:v>
                </c:pt>
                <c:pt idx="290">
                  <c:v>42794</c:v>
                </c:pt>
                <c:pt idx="291">
                  <c:v>42825</c:v>
                </c:pt>
                <c:pt idx="292">
                  <c:v>42853</c:v>
                </c:pt>
                <c:pt idx="293">
                  <c:v>42886</c:v>
                </c:pt>
                <c:pt idx="294">
                  <c:v>42916</c:v>
                </c:pt>
                <c:pt idx="295">
                  <c:v>42947</c:v>
                </c:pt>
                <c:pt idx="296">
                  <c:v>42978</c:v>
                </c:pt>
                <c:pt idx="297">
                  <c:v>43007</c:v>
                </c:pt>
                <c:pt idx="298">
                  <c:v>43039</c:v>
                </c:pt>
                <c:pt idx="299">
                  <c:v>43069</c:v>
                </c:pt>
                <c:pt idx="300">
                  <c:v>43098</c:v>
                </c:pt>
                <c:pt idx="301">
                  <c:v>43131</c:v>
                </c:pt>
                <c:pt idx="302">
                  <c:v>43159</c:v>
                </c:pt>
                <c:pt idx="303">
                  <c:v>43189</c:v>
                </c:pt>
                <c:pt idx="304">
                  <c:v>43220</c:v>
                </c:pt>
                <c:pt idx="305">
                  <c:v>43251</c:v>
                </c:pt>
                <c:pt idx="306">
                  <c:v>43280</c:v>
                </c:pt>
                <c:pt idx="307">
                  <c:v>43312</c:v>
                </c:pt>
                <c:pt idx="308">
                  <c:v>43343</c:v>
                </c:pt>
                <c:pt idx="309">
                  <c:v>43371</c:v>
                </c:pt>
                <c:pt idx="310">
                  <c:v>43404</c:v>
                </c:pt>
                <c:pt idx="311">
                  <c:v>43434</c:v>
                </c:pt>
                <c:pt idx="312">
                  <c:v>43465</c:v>
                </c:pt>
                <c:pt idx="313">
                  <c:v>43496</c:v>
                </c:pt>
                <c:pt idx="314">
                  <c:v>43524</c:v>
                </c:pt>
                <c:pt idx="315">
                  <c:v>43553</c:v>
                </c:pt>
                <c:pt idx="316">
                  <c:v>43585</c:v>
                </c:pt>
                <c:pt idx="317">
                  <c:v>43616</c:v>
                </c:pt>
                <c:pt idx="318">
                  <c:v>43644</c:v>
                </c:pt>
                <c:pt idx="319">
                  <c:v>43677</c:v>
                </c:pt>
                <c:pt idx="320">
                  <c:v>43707</c:v>
                </c:pt>
                <c:pt idx="321">
                  <c:v>43738</c:v>
                </c:pt>
              </c:numCache>
            </c:numRef>
          </c:cat>
          <c:val>
            <c:numRef>
              <c:f>Fiscal!$AL$10:$XFD$10</c:f>
              <c:numCache>
                <c:formatCode>0.0%</c:formatCode>
                <c:ptCount val="163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</c:numCache>
            </c:numRef>
          </c:val>
        </c:ser>
        <c:ser>
          <c:idx val="1"/>
          <c:order val="1"/>
          <c:tx>
            <c:strRef>
              <c:f>Fiscal!$B$11</c:f>
              <c:strCache>
                <c:ptCount val="1"/>
                <c:pt idx="0">
                  <c:v>Expenditures (%GDP)</c:v>
                </c:pt>
              </c:strCache>
            </c:strRef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Fiscal!$AL$1:$XFD$1</c:f>
              <c:numCache>
                <c:formatCode>[$-416]mmm\-yy;@</c:formatCode>
                <c:ptCount val="16347"/>
                <c:pt idx="0">
                  <c:v>33969</c:v>
                </c:pt>
                <c:pt idx="1">
                  <c:v>33998</c:v>
                </c:pt>
                <c:pt idx="2">
                  <c:v>34026</c:v>
                </c:pt>
                <c:pt idx="3">
                  <c:v>34059</c:v>
                </c:pt>
                <c:pt idx="4">
                  <c:v>34089</c:v>
                </c:pt>
                <c:pt idx="5">
                  <c:v>34120</c:v>
                </c:pt>
                <c:pt idx="6">
                  <c:v>34150</c:v>
                </c:pt>
                <c:pt idx="7">
                  <c:v>34180</c:v>
                </c:pt>
                <c:pt idx="8">
                  <c:v>34212</c:v>
                </c:pt>
                <c:pt idx="9">
                  <c:v>34242</c:v>
                </c:pt>
                <c:pt idx="10">
                  <c:v>34271</c:v>
                </c:pt>
                <c:pt idx="11">
                  <c:v>34303</c:v>
                </c:pt>
                <c:pt idx="12">
                  <c:v>34334</c:v>
                </c:pt>
                <c:pt idx="13">
                  <c:v>34365</c:v>
                </c:pt>
                <c:pt idx="14">
                  <c:v>34393</c:v>
                </c:pt>
                <c:pt idx="15">
                  <c:v>34424</c:v>
                </c:pt>
                <c:pt idx="16">
                  <c:v>34453</c:v>
                </c:pt>
                <c:pt idx="17">
                  <c:v>34485</c:v>
                </c:pt>
                <c:pt idx="18">
                  <c:v>34515</c:v>
                </c:pt>
                <c:pt idx="19">
                  <c:v>34544</c:v>
                </c:pt>
                <c:pt idx="20">
                  <c:v>34577</c:v>
                </c:pt>
                <c:pt idx="21">
                  <c:v>34607</c:v>
                </c:pt>
                <c:pt idx="22">
                  <c:v>34638</c:v>
                </c:pt>
                <c:pt idx="23">
                  <c:v>34668</c:v>
                </c:pt>
                <c:pt idx="24">
                  <c:v>34698</c:v>
                </c:pt>
                <c:pt idx="25">
                  <c:v>34730</c:v>
                </c:pt>
                <c:pt idx="26">
                  <c:v>34758</c:v>
                </c:pt>
                <c:pt idx="27">
                  <c:v>34789</c:v>
                </c:pt>
                <c:pt idx="28">
                  <c:v>34817</c:v>
                </c:pt>
                <c:pt idx="29">
                  <c:v>34850</c:v>
                </c:pt>
                <c:pt idx="30">
                  <c:v>34880</c:v>
                </c:pt>
                <c:pt idx="31">
                  <c:v>34911</c:v>
                </c:pt>
                <c:pt idx="32">
                  <c:v>34942</c:v>
                </c:pt>
                <c:pt idx="33">
                  <c:v>34971</c:v>
                </c:pt>
                <c:pt idx="34">
                  <c:v>35003</c:v>
                </c:pt>
                <c:pt idx="35">
                  <c:v>35033</c:v>
                </c:pt>
                <c:pt idx="36">
                  <c:v>35062</c:v>
                </c:pt>
                <c:pt idx="37">
                  <c:v>35095</c:v>
                </c:pt>
                <c:pt idx="38">
                  <c:v>35124</c:v>
                </c:pt>
                <c:pt idx="39">
                  <c:v>35153</c:v>
                </c:pt>
                <c:pt idx="40">
                  <c:v>35185</c:v>
                </c:pt>
                <c:pt idx="41">
                  <c:v>35216</c:v>
                </c:pt>
                <c:pt idx="42">
                  <c:v>35244</c:v>
                </c:pt>
                <c:pt idx="43">
                  <c:v>35277</c:v>
                </c:pt>
                <c:pt idx="44">
                  <c:v>35307</c:v>
                </c:pt>
                <c:pt idx="45">
                  <c:v>35338</c:v>
                </c:pt>
                <c:pt idx="46">
                  <c:v>35369</c:v>
                </c:pt>
                <c:pt idx="47">
                  <c:v>35398</c:v>
                </c:pt>
                <c:pt idx="48">
                  <c:v>35430</c:v>
                </c:pt>
                <c:pt idx="49">
                  <c:v>35461</c:v>
                </c:pt>
                <c:pt idx="50">
                  <c:v>35489</c:v>
                </c:pt>
                <c:pt idx="51">
                  <c:v>35520</c:v>
                </c:pt>
                <c:pt idx="52">
                  <c:v>35550</c:v>
                </c:pt>
                <c:pt idx="53">
                  <c:v>35580</c:v>
                </c:pt>
                <c:pt idx="54">
                  <c:v>35611</c:v>
                </c:pt>
                <c:pt idx="55">
                  <c:v>35642</c:v>
                </c:pt>
                <c:pt idx="56">
                  <c:v>35671</c:v>
                </c:pt>
                <c:pt idx="57">
                  <c:v>35703</c:v>
                </c:pt>
                <c:pt idx="58">
                  <c:v>35734</c:v>
                </c:pt>
                <c:pt idx="59">
                  <c:v>35762</c:v>
                </c:pt>
                <c:pt idx="60">
                  <c:v>35795</c:v>
                </c:pt>
                <c:pt idx="61">
                  <c:v>35825</c:v>
                </c:pt>
                <c:pt idx="62">
                  <c:v>35853</c:v>
                </c:pt>
                <c:pt idx="63">
                  <c:v>35885</c:v>
                </c:pt>
                <c:pt idx="64">
                  <c:v>35915</c:v>
                </c:pt>
                <c:pt idx="65">
                  <c:v>35944</c:v>
                </c:pt>
                <c:pt idx="66">
                  <c:v>35976</c:v>
                </c:pt>
                <c:pt idx="67">
                  <c:v>36007</c:v>
                </c:pt>
                <c:pt idx="68">
                  <c:v>36038</c:v>
                </c:pt>
                <c:pt idx="69">
                  <c:v>36068</c:v>
                </c:pt>
                <c:pt idx="70">
                  <c:v>36098</c:v>
                </c:pt>
                <c:pt idx="71">
                  <c:v>36129</c:v>
                </c:pt>
                <c:pt idx="72">
                  <c:v>36160</c:v>
                </c:pt>
                <c:pt idx="73">
                  <c:v>36189</c:v>
                </c:pt>
                <c:pt idx="74">
                  <c:v>36217</c:v>
                </c:pt>
                <c:pt idx="75">
                  <c:v>36250</c:v>
                </c:pt>
                <c:pt idx="76">
                  <c:v>36280</c:v>
                </c:pt>
                <c:pt idx="77">
                  <c:v>36311</c:v>
                </c:pt>
                <c:pt idx="78">
                  <c:v>36341</c:v>
                </c:pt>
                <c:pt idx="79">
                  <c:v>36371</c:v>
                </c:pt>
                <c:pt idx="80">
                  <c:v>36403</c:v>
                </c:pt>
                <c:pt idx="81">
                  <c:v>36433</c:v>
                </c:pt>
                <c:pt idx="82">
                  <c:v>36462</c:v>
                </c:pt>
                <c:pt idx="83">
                  <c:v>36494</c:v>
                </c:pt>
                <c:pt idx="84">
                  <c:v>36525</c:v>
                </c:pt>
                <c:pt idx="85">
                  <c:v>36556</c:v>
                </c:pt>
                <c:pt idx="86">
                  <c:v>36585</c:v>
                </c:pt>
                <c:pt idx="87">
                  <c:v>36616</c:v>
                </c:pt>
                <c:pt idx="88">
                  <c:v>36644</c:v>
                </c:pt>
                <c:pt idx="89">
                  <c:v>36677</c:v>
                </c:pt>
                <c:pt idx="90">
                  <c:v>36707</c:v>
                </c:pt>
                <c:pt idx="91">
                  <c:v>36738</c:v>
                </c:pt>
                <c:pt idx="92">
                  <c:v>36769</c:v>
                </c:pt>
                <c:pt idx="93">
                  <c:v>36798</c:v>
                </c:pt>
                <c:pt idx="94">
                  <c:v>36830</c:v>
                </c:pt>
                <c:pt idx="95">
                  <c:v>36860</c:v>
                </c:pt>
                <c:pt idx="96">
                  <c:v>36889</c:v>
                </c:pt>
                <c:pt idx="97">
                  <c:v>36922</c:v>
                </c:pt>
                <c:pt idx="98">
                  <c:v>36950</c:v>
                </c:pt>
                <c:pt idx="99">
                  <c:v>36980</c:v>
                </c:pt>
                <c:pt idx="100">
                  <c:v>37011</c:v>
                </c:pt>
                <c:pt idx="101">
                  <c:v>37042</c:v>
                </c:pt>
                <c:pt idx="102">
                  <c:v>37071</c:v>
                </c:pt>
                <c:pt idx="103">
                  <c:v>37103</c:v>
                </c:pt>
                <c:pt idx="104">
                  <c:v>37134</c:v>
                </c:pt>
                <c:pt idx="105">
                  <c:v>37162</c:v>
                </c:pt>
                <c:pt idx="106">
                  <c:v>37195</c:v>
                </c:pt>
                <c:pt idx="107">
                  <c:v>37225</c:v>
                </c:pt>
                <c:pt idx="108">
                  <c:v>37256</c:v>
                </c:pt>
                <c:pt idx="109">
                  <c:v>37287</c:v>
                </c:pt>
                <c:pt idx="110">
                  <c:v>37315</c:v>
                </c:pt>
                <c:pt idx="111">
                  <c:v>37344</c:v>
                </c:pt>
                <c:pt idx="112">
                  <c:v>37376</c:v>
                </c:pt>
                <c:pt idx="113">
                  <c:v>37407</c:v>
                </c:pt>
                <c:pt idx="114">
                  <c:v>37435</c:v>
                </c:pt>
                <c:pt idx="115">
                  <c:v>37468</c:v>
                </c:pt>
                <c:pt idx="116">
                  <c:v>37498</c:v>
                </c:pt>
                <c:pt idx="117">
                  <c:v>37529</c:v>
                </c:pt>
                <c:pt idx="118">
                  <c:v>37560</c:v>
                </c:pt>
                <c:pt idx="119">
                  <c:v>37589</c:v>
                </c:pt>
                <c:pt idx="120">
                  <c:v>37621</c:v>
                </c:pt>
                <c:pt idx="121">
                  <c:v>37652</c:v>
                </c:pt>
                <c:pt idx="122">
                  <c:v>37680</c:v>
                </c:pt>
                <c:pt idx="123">
                  <c:v>37711</c:v>
                </c:pt>
                <c:pt idx="124">
                  <c:v>37741</c:v>
                </c:pt>
                <c:pt idx="125">
                  <c:v>37771</c:v>
                </c:pt>
                <c:pt idx="126">
                  <c:v>37802</c:v>
                </c:pt>
                <c:pt idx="127">
                  <c:v>37833</c:v>
                </c:pt>
                <c:pt idx="128">
                  <c:v>37862</c:v>
                </c:pt>
                <c:pt idx="129">
                  <c:v>37894</c:v>
                </c:pt>
                <c:pt idx="130">
                  <c:v>37925</c:v>
                </c:pt>
                <c:pt idx="131">
                  <c:v>37953</c:v>
                </c:pt>
                <c:pt idx="132">
                  <c:v>37986</c:v>
                </c:pt>
                <c:pt idx="133">
                  <c:v>38016</c:v>
                </c:pt>
                <c:pt idx="134">
                  <c:v>38044</c:v>
                </c:pt>
                <c:pt idx="135">
                  <c:v>38077</c:v>
                </c:pt>
                <c:pt idx="136">
                  <c:v>38107</c:v>
                </c:pt>
                <c:pt idx="137">
                  <c:v>38138</c:v>
                </c:pt>
                <c:pt idx="138">
                  <c:v>38168</c:v>
                </c:pt>
                <c:pt idx="139">
                  <c:v>38198</c:v>
                </c:pt>
                <c:pt idx="140">
                  <c:v>38230</c:v>
                </c:pt>
                <c:pt idx="141">
                  <c:v>38260</c:v>
                </c:pt>
                <c:pt idx="142">
                  <c:v>38289</c:v>
                </c:pt>
                <c:pt idx="143">
                  <c:v>38321</c:v>
                </c:pt>
                <c:pt idx="144">
                  <c:v>38352</c:v>
                </c:pt>
                <c:pt idx="145">
                  <c:v>38383</c:v>
                </c:pt>
                <c:pt idx="146">
                  <c:v>38411</c:v>
                </c:pt>
                <c:pt idx="147">
                  <c:v>38442</c:v>
                </c:pt>
                <c:pt idx="148">
                  <c:v>38471</c:v>
                </c:pt>
                <c:pt idx="149">
                  <c:v>38503</c:v>
                </c:pt>
                <c:pt idx="150">
                  <c:v>38533</c:v>
                </c:pt>
                <c:pt idx="151">
                  <c:v>38562</c:v>
                </c:pt>
                <c:pt idx="152">
                  <c:v>38595</c:v>
                </c:pt>
                <c:pt idx="153">
                  <c:v>38625</c:v>
                </c:pt>
                <c:pt idx="154">
                  <c:v>38656</c:v>
                </c:pt>
                <c:pt idx="155">
                  <c:v>38686</c:v>
                </c:pt>
                <c:pt idx="156">
                  <c:v>38716</c:v>
                </c:pt>
                <c:pt idx="157">
                  <c:v>38748</c:v>
                </c:pt>
                <c:pt idx="158">
                  <c:v>38776</c:v>
                </c:pt>
                <c:pt idx="159">
                  <c:v>38807</c:v>
                </c:pt>
                <c:pt idx="160">
                  <c:v>38835</c:v>
                </c:pt>
                <c:pt idx="161">
                  <c:v>38868</c:v>
                </c:pt>
                <c:pt idx="162">
                  <c:v>38898</c:v>
                </c:pt>
                <c:pt idx="163">
                  <c:v>38929</c:v>
                </c:pt>
                <c:pt idx="164">
                  <c:v>38960</c:v>
                </c:pt>
                <c:pt idx="165">
                  <c:v>38989</c:v>
                </c:pt>
                <c:pt idx="166">
                  <c:v>39021</c:v>
                </c:pt>
                <c:pt idx="167">
                  <c:v>39051</c:v>
                </c:pt>
                <c:pt idx="168">
                  <c:v>39080</c:v>
                </c:pt>
                <c:pt idx="169">
                  <c:v>39113</c:v>
                </c:pt>
                <c:pt idx="170">
                  <c:v>39141</c:v>
                </c:pt>
                <c:pt idx="171">
                  <c:v>39171</c:v>
                </c:pt>
                <c:pt idx="172">
                  <c:v>39202</c:v>
                </c:pt>
                <c:pt idx="173">
                  <c:v>39233</c:v>
                </c:pt>
                <c:pt idx="174">
                  <c:v>39262</c:v>
                </c:pt>
                <c:pt idx="175">
                  <c:v>39294</c:v>
                </c:pt>
                <c:pt idx="176">
                  <c:v>39325</c:v>
                </c:pt>
                <c:pt idx="177">
                  <c:v>39353</c:v>
                </c:pt>
                <c:pt idx="178">
                  <c:v>39386</c:v>
                </c:pt>
                <c:pt idx="179">
                  <c:v>39416</c:v>
                </c:pt>
                <c:pt idx="180">
                  <c:v>39447</c:v>
                </c:pt>
                <c:pt idx="181">
                  <c:v>39478</c:v>
                </c:pt>
                <c:pt idx="182">
                  <c:v>39507</c:v>
                </c:pt>
                <c:pt idx="183">
                  <c:v>39538</c:v>
                </c:pt>
                <c:pt idx="184">
                  <c:v>39568</c:v>
                </c:pt>
                <c:pt idx="185">
                  <c:v>39598</c:v>
                </c:pt>
                <c:pt idx="186">
                  <c:v>39629</c:v>
                </c:pt>
                <c:pt idx="187">
                  <c:v>39660</c:v>
                </c:pt>
                <c:pt idx="188">
                  <c:v>39689</c:v>
                </c:pt>
                <c:pt idx="189">
                  <c:v>39721</c:v>
                </c:pt>
                <c:pt idx="190">
                  <c:v>39752</c:v>
                </c:pt>
                <c:pt idx="191">
                  <c:v>39780</c:v>
                </c:pt>
                <c:pt idx="192">
                  <c:v>39813</c:v>
                </c:pt>
                <c:pt idx="193">
                  <c:v>39843</c:v>
                </c:pt>
                <c:pt idx="194">
                  <c:v>39871</c:v>
                </c:pt>
                <c:pt idx="195">
                  <c:v>39903</c:v>
                </c:pt>
                <c:pt idx="196">
                  <c:v>39933</c:v>
                </c:pt>
                <c:pt idx="197">
                  <c:v>39962</c:v>
                </c:pt>
                <c:pt idx="198">
                  <c:v>39994</c:v>
                </c:pt>
                <c:pt idx="199">
                  <c:v>40025</c:v>
                </c:pt>
                <c:pt idx="200">
                  <c:v>40056</c:v>
                </c:pt>
                <c:pt idx="201">
                  <c:v>40086</c:v>
                </c:pt>
                <c:pt idx="202">
                  <c:v>40116</c:v>
                </c:pt>
                <c:pt idx="203">
                  <c:v>40147</c:v>
                </c:pt>
                <c:pt idx="204">
                  <c:v>40178</c:v>
                </c:pt>
                <c:pt idx="205">
                  <c:v>40207</c:v>
                </c:pt>
                <c:pt idx="206">
                  <c:v>40235</c:v>
                </c:pt>
                <c:pt idx="207">
                  <c:v>40268</c:v>
                </c:pt>
                <c:pt idx="208">
                  <c:v>40298</c:v>
                </c:pt>
                <c:pt idx="209">
                  <c:v>40329</c:v>
                </c:pt>
                <c:pt idx="210">
                  <c:v>40359</c:v>
                </c:pt>
                <c:pt idx="211">
                  <c:v>40389</c:v>
                </c:pt>
                <c:pt idx="212">
                  <c:v>40421</c:v>
                </c:pt>
                <c:pt idx="213">
                  <c:v>40451</c:v>
                </c:pt>
                <c:pt idx="214">
                  <c:v>40480</c:v>
                </c:pt>
                <c:pt idx="215">
                  <c:v>40512</c:v>
                </c:pt>
                <c:pt idx="216">
                  <c:v>40543</c:v>
                </c:pt>
                <c:pt idx="217">
                  <c:v>40574</c:v>
                </c:pt>
                <c:pt idx="218">
                  <c:v>40602</c:v>
                </c:pt>
                <c:pt idx="219">
                  <c:v>40633</c:v>
                </c:pt>
                <c:pt idx="220">
                  <c:v>40662</c:v>
                </c:pt>
                <c:pt idx="221">
                  <c:v>40694</c:v>
                </c:pt>
                <c:pt idx="222">
                  <c:v>40724</c:v>
                </c:pt>
                <c:pt idx="223">
                  <c:v>40753</c:v>
                </c:pt>
                <c:pt idx="224">
                  <c:v>40786</c:v>
                </c:pt>
                <c:pt idx="225">
                  <c:v>40816</c:v>
                </c:pt>
                <c:pt idx="226">
                  <c:v>40847</c:v>
                </c:pt>
                <c:pt idx="227">
                  <c:v>40877</c:v>
                </c:pt>
                <c:pt idx="228">
                  <c:v>40907</c:v>
                </c:pt>
                <c:pt idx="229">
                  <c:v>40939</c:v>
                </c:pt>
                <c:pt idx="230">
                  <c:v>40968</c:v>
                </c:pt>
                <c:pt idx="231">
                  <c:v>40998</c:v>
                </c:pt>
                <c:pt idx="232">
                  <c:v>41029</c:v>
                </c:pt>
                <c:pt idx="233">
                  <c:v>41060</c:v>
                </c:pt>
                <c:pt idx="234">
                  <c:v>41089</c:v>
                </c:pt>
                <c:pt idx="235">
                  <c:v>41121</c:v>
                </c:pt>
                <c:pt idx="236">
                  <c:v>41152</c:v>
                </c:pt>
                <c:pt idx="237">
                  <c:v>41180</c:v>
                </c:pt>
                <c:pt idx="238">
                  <c:v>41213</c:v>
                </c:pt>
                <c:pt idx="239">
                  <c:v>41243</c:v>
                </c:pt>
                <c:pt idx="240">
                  <c:v>41274</c:v>
                </c:pt>
                <c:pt idx="241">
                  <c:v>41305</c:v>
                </c:pt>
                <c:pt idx="242">
                  <c:v>41333</c:v>
                </c:pt>
                <c:pt idx="243">
                  <c:v>41362</c:v>
                </c:pt>
                <c:pt idx="244">
                  <c:v>41394</c:v>
                </c:pt>
                <c:pt idx="245">
                  <c:v>41425</c:v>
                </c:pt>
                <c:pt idx="246">
                  <c:v>41453</c:v>
                </c:pt>
                <c:pt idx="247">
                  <c:v>41486</c:v>
                </c:pt>
                <c:pt idx="248">
                  <c:v>41516</c:v>
                </c:pt>
                <c:pt idx="249">
                  <c:v>41547</c:v>
                </c:pt>
                <c:pt idx="250">
                  <c:v>41578</c:v>
                </c:pt>
                <c:pt idx="251">
                  <c:v>41607</c:v>
                </c:pt>
                <c:pt idx="252">
                  <c:v>41639</c:v>
                </c:pt>
                <c:pt idx="253">
                  <c:v>41670</c:v>
                </c:pt>
                <c:pt idx="254">
                  <c:v>41698</c:v>
                </c:pt>
                <c:pt idx="255">
                  <c:v>41729</c:v>
                </c:pt>
                <c:pt idx="256">
                  <c:v>41759</c:v>
                </c:pt>
                <c:pt idx="257">
                  <c:v>41789</c:v>
                </c:pt>
                <c:pt idx="258">
                  <c:v>41820</c:v>
                </c:pt>
                <c:pt idx="259">
                  <c:v>41851</c:v>
                </c:pt>
                <c:pt idx="260">
                  <c:v>41880</c:v>
                </c:pt>
                <c:pt idx="261">
                  <c:v>41912</c:v>
                </c:pt>
                <c:pt idx="262">
                  <c:v>41943</c:v>
                </c:pt>
                <c:pt idx="263">
                  <c:v>41971</c:v>
                </c:pt>
                <c:pt idx="264">
                  <c:v>42004</c:v>
                </c:pt>
                <c:pt idx="265">
                  <c:v>42034</c:v>
                </c:pt>
                <c:pt idx="266">
                  <c:v>42062</c:v>
                </c:pt>
                <c:pt idx="267">
                  <c:v>42094</c:v>
                </c:pt>
                <c:pt idx="268">
                  <c:v>42124</c:v>
                </c:pt>
                <c:pt idx="269">
                  <c:v>42153</c:v>
                </c:pt>
                <c:pt idx="270">
                  <c:v>42185</c:v>
                </c:pt>
                <c:pt idx="271">
                  <c:v>42216</c:v>
                </c:pt>
                <c:pt idx="272">
                  <c:v>42247</c:v>
                </c:pt>
                <c:pt idx="273">
                  <c:v>42277</c:v>
                </c:pt>
                <c:pt idx="274">
                  <c:v>42307</c:v>
                </c:pt>
                <c:pt idx="275">
                  <c:v>42338</c:v>
                </c:pt>
                <c:pt idx="276">
                  <c:v>42369</c:v>
                </c:pt>
                <c:pt idx="277">
                  <c:v>42398</c:v>
                </c:pt>
                <c:pt idx="278">
                  <c:v>42429</c:v>
                </c:pt>
                <c:pt idx="279">
                  <c:v>42460</c:v>
                </c:pt>
                <c:pt idx="280">
                  <c:v>42489</c:v>
                </c:pt>
                <c:pt idx="281">
                  <c:v>42521</c:v>
                </c:pt>
                <c:pt idx="282">
                  <c:v>42551</c:v>
                </c:pt>
                <c:pt idx="283">
                  <c:v>42580</c:v>
                </c:pt>
                <c:pt idx="284">
                  <c:v>42613</c:v>
                </c:pt>
                <c:pt idx="285">
                  <c:v>42643</c:v>
                </c:pt>
                <c:pt idx="286">
                  <c:v>42674</c:v>
                </c:pt>
                <c:pt idx="287">
                  <c:v>42704</c:v>
                </c:pt>
                <c:pt idx="288">
                  <c:v>42734</c:v>
                </c:pt>
                <c:pt idx="289">
                  <c:v>42766</c:v>
                </c:pt>
                <c:pt idx="290">
                  <c:v>42794</c:v>
                </c:pt>
                <c:pt idx="291">
                  <c:v>42825</c:v>
                </c:pt>
                <c:pt idx="292">
                  <c:v>42853</c:v>
                </c:pt>
                <c:pt idx="293">
                  <c:v>42886</c:v>
                </c:pt>
                <c:pt idx="294">
                  <c:v>42916</c:v>
                </c:pt>
                <c:pt idx="295">
                  <c:v>42947</c:v>
                </c:pt>
                <c:pt idx="296">
                  <c:v>42978</c:v>
                </c:pt>
                <c:pt idx="297">
                  <c:v>43007</c:v>
                </c:pt>
                <c:pt idx="298">
                  <c:v>43039</c:v>
                </c:pt>
                <c:pt idx="299">
                  <c:v>43069</c:v>
                </c:pt>
                <c:pt idx="300">
                  <c:v>43098</c:v>
                </c:pt>
                <c:pt idx="301">
                  <c:v>43131</c:v>
                </c:pt>
                <c:pt idx="302">
                  <c:v>43159</c:v>
                </c:pt>
                <c:pt idx="303">
                  <c:v>43189</c:v>
                </c:pt>
                <c:pt idx="304">
                  <c:v>43220</c:v>
                </c:pt>
                <c:pt idx="305">
                  <c:v>43251</c:v>
                </c:pt>
                <c:pt idx="306">
                  <c:v>43280</c:v>
                </c:pt>
                <c:pt idx="307">
                  <c:v>43312</c:v>
                </c:pt>
                <c:pt idx="308">
                  <c:v>43343</c:v>
                </c:pt>
                <c:pt idx="309">
                  <c:v>43371</c:v>
                </c:pt>
                <c:pt idx="310">
                  <c:v>43404</c:v>
                </c:pt>
                <c:pt idx="311">
                  <c:v>43434</c:v>
                </c:pt>
                <c:pt idx="312">
                  <c:v>43465</c:v>
                </c:pt>
                <c:pt idx="313">
                  <c:v>43496</c:v>
                </c:pt>
                <c:pt idx="314">
                  <c:v>43524</c:v>
                </c:pt>
                <c:pt idx="315">
                  <c:v>43553</c:v>
                </c:pt>
                <c:pt idx="316">
                  <c:v>43585</c:v>
                </c:pt>
                <c:pt idx="317">
                  <c:v>43616</c:v>
                </c:pt>
                <c:pt idx="318">
                  <c:v>43644</c:v>
                </c:pt>
                <c:pt idx="319">
                  <c:v>43677</c:v>
                </c:pt>
                <c:pt idx="320">
                  <c:v>43707</c:v>
                </c:pt>
                <c:pt idx="321">
                  <c:v>43738</c:v>
                </c:pt>
              </c:numCache>
            </c:numRef>
          </c:cat>
          <c:val>
            <c:numRef>
              <c:f>Fiscal!$AL$11:$XFD$11</c:f>
              <c:numCache>
                <c:formatCode>0.0%</c:formatCode>
                <c:ptCount val="163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</c:numCache>
            </c:numRef>
          </c:val>
        </c:ser>
        <c:marker val="1"/>
        <c:axId val="193806336"/>
        <c:axId val="193800448"/>
      </c:lineChart>
      <c:dateAx>
        <c:axId val="193772544"/>
        <c:scaling>
          <c:orientation val="minMax"/>
          <c:min val="39814"/>
        </c:scaling>
        <c:axPos val="b"/>
        <c:numFmt formatCode="[$-416]mmm\-yy;@" sourceLinked="1"/>
        <c:tickLblPos val="low"/>
        <c:txPr>
          <a:bodyPr rot="0" vert="horz"/>
          <a:lstStyle/>
          <a:p>
            <a:pPr>
              <a:defRPr sz="1200" b="1"/>
            </a:pPr>
            <a:endParaRPr lang="en-US"/>
          </a:p>
        </c:txPr>
        <c:crossAx val="193798912"/>
        <c:crosses val="autoZero"/>
        <c:auto val="1"/>
        <c:lblOffset val="100"/>
        <c:baseTimeUnit val="months"/>
        <c:majorUnit val="12"/>
        <c:majorTimeUnit val="months"/>
      </c:dateAx>
      <c:valAx>
        <c:axId val="193798912"/>
        <c:scaling>
          <c:orientation val="minMax"/>
        </c:scaling>
        <c:axPos val="l"/>
        <c:majorGridlines>
          <c:spPr>
            <a:ln>
              <a:solidFill>
                <a:schemeClr val="bg1"/>
              </a:solidFill>
            </a:ln>
          </c:spPr>
        </c:majorGridlines>
        <c:numFmt formatCode="0.0%" sourceLinked="1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200" b="1"/>
            </a:pPr>
            <a:endParaRPr lang="en-US"/>
          </a:p>
        </c:txPr>
        <c:crossAx val="193772544"/>
        <c:crosses val="autoZero"/>
        <c:crossBetween val="between"/>
      </c:valAx>
      <c:valAx>
        <c:axId val="193800448"/>
        <c:scaling>
          <c:orientation val="minMax"/>
          <c:max val="0.28000000000000008"/>
          <c:min val="0.18000000000000008"/>
        </c:scaling>
        <c:axPos val="r"/>
        <c:numFmt formatCode="0.0%" sourceLinked="1"/>
        <c:tickLblPos val="nextTo"/>
        <c:txPr>
          <a:bodyPr/>
          <a:lstStyle/>
          <a:p>
            <a:pPr>
              <a:defRPr sz="1200" b="1"/>
            </a:pPr>
            <a:endParaRPr lang="en-US"/>
          </a:p>
        </c:txPr>
        <c:crossAx val="193806336"/>
        <c:crosses val="max"/>
        <c:crossBetween val="between"/>
      </c:valAx>
      <c:dateAx>
        <c:axId val="193806336"/>
        <c:scaling>
          <c:orientation val="minMax"/>
        </c:scaling>
        <c:delete val="1"/>
        <c:axPos val="b"/>
        <c:numFmt formatCode="[$-416]mmm\-yy;@" sourceLinked="1"/>
        <c:tickLblPos val="none"/>
        <c:crossAx val="193800448"/>
        <c:crosses val="autoZero"/>
        <c:auto val="1"/>
        <c:lblOffset val="100"/>
        <c:baseTimeUnit val="months"/>
        <c:majorUnit val="1"/>
        <c:minorUnit val="1"/>
      </c:dateAx>
    </c:plotArea>
    <c:legend>
      <c:legendPos val="b"/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gap"/>
  </c:chart>
  <c:spPr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1"/>
          <c:order val="1"/>
          <c:tx>
            <c:strRef>
              <c:f>Credit!$B$8</c:f>
              <c:strCache>
                <c:ptCount val="1"/>
                <c:pt idx="0">
                  <c:v>Imp. Cred. 12M stock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Credit!$AL$1:$XFD$1</c:f>
              <c:numCache>
                <c:formatCode>[$-416]mmm\-yy;@</c:formatCode>
                <c:ptCount val="16226"/>
                <c:pt idx="0">
                  <c:v>37652</c:v>
                </c:pt>
                <c:pt idx="1">
                  <c:v>37680</c:v>
                </c:pt>
                <c:pt idx="2">
                  <c:v>37711</c:v>
                </c:pt>
                <c:pt idx="3">
                  <c:v>37741</c:v>
                </c:pt>
                <c:pt idx="4">
                  <c:v>37771</c:v>
                </c:pt>
                <c:pt idx="5">
                  <c:v>37802</c:v>
                </c:pt>
                <c:pt idx="6">
                  <c:v>37833</c:v>
                </c:pt>
                <c:pt idx="7">
                  <c:v>37862</c:v>
                </c:pt>
                <c:pt idx="8">
                  <c:v>37894</c:v>
                </c:pt>
                <c:pt idx="9">
                  <c:v>37925</c:v>
                </c:pt>
                <c:pt idx="10">
                  <c:v>37953</c:v>
                </c:pt>
                <c:pt idx="11">
                  <c:v>37986</c:v>
                </c:pt>
                <c:pt idx="12">
                  <c:v>38016</c:v>
                </c:pt>
                <c:pt idx="13">
                  <c:v>38044</c:v>
                </c:pt>
                <c:pt idx="14">
                  <c:v>38077</c:v>
                </c:pt>
                <c:pt idx="15">
                  <c:v>38107</c:v>
                </c:pt>
                <c:pt idx="16">
                  <c:v>38138</c:v>
                </c:pt>
                <c:pt idx="17">
                  <c:v>38168</c:v>
                </c:pt>
                <c:pt idx="18">
                  <c:v>38198</c:v>
                </c:pt>
                <c:pt idx="19">
                  <c:v>38230</c:v>
                </c:pt>
                <c:pt idx="20">
                  <c:v>38260</c:v>
                </c:pt>
                <c:pt idx="21">
                  <c:v>38289</c:v>
                </c:pt>
                <c:pt idx="22">
                  <c:v>38321</c:v>
                </c:pt>
                <c:pt idx="23">
                  <c:v>38352</c:v>
                </c:pt>
                <c:pt idx="24">
                  <c:v>38383</c:v>
                </c:pt>
                <c:pt idx="25">
                  <c:v>38411</c:v>
                </c:pt>
                <c:pt idx="26">
                  <c:v>38442</c:v>
                </c:pt>
                <c:pt idx="27">
                  <c:v>38471</c:v>
                </c:pt>
                <c:pt idx="28">
                  <c:v>38503</c:v>
                </c:pt>
                <c:pt idx="29">
                  <c:v>38533</c:v>
                </c:pt>
                <c:pt idx="30">
                  <c:v>38562</c:v>
                </c:pt>
                <c:pt idx="31">
                  <c:v>38595</c:v>
                </c:pt>
                <c:pt idx="32">
                  <c:v>38625</c:v>
                </c:pt>
                <c:pt idx="33">
                  <c:v>38656</c:v>
                </c:pt>
                <c:pt idx="34">
                  <c:v>38686</c:v>
                </c:pt>
                <c:pt idx="35">
                  <c:v>38716</c:v>
                </c:pt>
                <c:pt idx="36">
                  <c:v>38748</c:v>
                </c:pt>
                <c:pt idx="37">
                  <c:v>38776</c:v>
                </c:pt>
                <c:pt idx="38">
                  <c:v>38807</c:v>
                </c:pt>
                <c:pt idx="39">
                  <c:v>38835</c:v>
                </c:pt>
                <c:pt idx="40">
                  <c:v>38868</c:v>
                </c:pt>
                <c:pt idx="41">
                  <c:v>38898</c:v>
                </c:pt>
                <c:pt idx="42">
                  <c:v>38929</c:v>
                </c:pt>
                <c:pt idx="43">
                  <c:v>38960</c:v>
                </c:pt>
                <c:pt idx="44">
                  <c:v>38989</c:v>
                </c:pt>
                <c:pt idx="45">
                  <c:v>39021</c:v>
                </c:pt>
                <c:pt idx="46">
                  <c:v>39051</c:v>
                </c:pt>
                <c:pt idx="47">
                  <c:v>39080</c:v>
                </c:pt>
                <c:pt idx="48">
                  <c:v>39113</c:v>
                </c:pt>
                <c:pt idx="49">
                  <c:v>39141</c:v>
                </c:pt>
                <c:pt idx="50">
                  <c:v>39171</c:v>
                </c:pt>
                <c:pt idx="51">
                  <c:v>39202</c:v>
                </c:pt>
                <c:pt idx="52">
                  <c:v>39233</c:v>
                </c:pt>
                <c:pt idx="53">
                  <c:v>39262</c:v>
                </c:pt>
                <c:pt idx="54">
                  <c:v>39294</c:v>
                </c:pt>
                <c:pt idx="55">
                  <c:v>39325</c:v>
                </c:pt>
                <c:pt idx="56">
                  <c:v>39353</c:v>
                </c:pt>
                <c:pt idx="57">
                  <c:v>39386</c:v>
                </c:pt>
                <c:pt idx="58">
                  <c:v>39416</c:v>
                </c:pt>
                <c:pt idx="59">
                  <c:v>39447</c:v>
                </c:pt>
                <c:pt idx="60">
                  <c:v>39478</c:v>
                </c:pt>
                <c:pt idx="61">
                  <c:v>39507</c:v>
                </c:pt>
                <c:pt idx="62">
                  <c:v>39538</c:v>
                </c:pt>
                <c:pt idx="63">
                  <c:v>39568</c:v>
                </c:pt>
                <c:pt idx="64">
                  <c:v>39598</c:v>
                </c:pt>
                <c:pt idx="65">
                  <c:v>39629</c:v>
                </c:pt>
                <c:pt idx="66">
                  <c:v>39660</c:v>
                </c:pt>
                <c:pt idx="67">
                  <c:v>39689</c:v>
                </c:pt>
                <c:pt idx="68">
                  <c:v>39721</c:v>
                </c:pt>
                <c:pt idx="69">
                  <c:v>39752</c:v>
                </c:pt>
                <c:pt idx="70">
                  <c:v>39780</c:v>
                </c:pt>
                <c:pt idx="71">
                  <c:v>39813</c:v>
                </c:pt>
                <c:pt idx="72">
                  <c:v>39843</c:v>
                </c:pt>
                <c:pt idx="73">
                  <c:v>39871</c:v>
                </c:pt>
                <c:pt idx="74">
                  <c:v>39903</c:v>
                </c:pt>
                <c:pt idx="75">
                  <c:v>39933</c:v>
                </c:pt>
                <c:pt idx="76">
                  <c:v>39962</c:v>
                </c:pt>
                <c:pt idx="77">
                  <c:v>39994</c:v>
                </c:pt>
                <c:pt idx="78">
                  <c:v>40025</c:v>
                </c:pt>
                <c:pt idx="79">
                  <c:v>40056</c:v>
                </c:pt>
                <c:pt idx="80">
                  <c:v>40086</c:v>
                </c:pt>
                <c:pt idx="81">
                  <c:v>40116</c:v>
                </c:pt>
                <c:pt idx="82">
                  <c:v>40147</c:v>
                </c:pt>
                <c:pt idx="83">
                  <c:v>40178</c:v>
                </c:pt>
                <c:pt idx="84">
                  <c:v>40207</c:v>
                </c:pt>
                <c:pt idx="85">
                  <c:v>40235</c:v>
                </c:pt>
                <c:pt idx="86">
                  <c:v>40268</c:v>
                </c:pt>
                <c:pt idx="87">
                  <c:v>40298</c:v>
                </c:pt>
                <c:pt idx="88">
                  <c:v>40329</c:v>
                </c:pt>
                <c:pt idx="89">
                  <c:v>40359</c:v>
                </c:pt>
                <c:pt idx="90">
                  <c:v>40389</c:v>
                </c:pt>
                <c:pt idx="91">
                  <c:v>40421</c:v>
                </c:pt>
                <c:pt idx="92">
                  <c:v>40451</c:v>
                </c:pt>
                <c:pt idx="93">
                  <c:v>40480</c:v>
                </c:pt>
                <c:pt idx="94">
                  <c:v>40512</c:v>
                </c:pt>
                <c:pt idx="95">
                  <c:v>40543</c:v>
                </c:pt>
                <c:pt idx="96">
                  <c:v>40574</c:v>
                </c:pt>
                <c:pt idx="97">
                  <c:v>40602</c:v>
                </c:pt>
                <c:pt idx="98">
                  <c:v>40633</c:v>
                </c:pt>
                <c:pt idx="99">
                  <c:v>40662</c:v>
                </c:pt>
                <c:pt idx="100">
                  <c:v>40694</c:v>
                </c:pt>
                <c:pt idx="101">
                  <c:v>40724</c:v>
                </c:pt>
                <c:pt idx="102">
                  <c:v>40753</c:v>
                </c:pt>
                <c:pt idx="103">
                  <c:v>40786</c:v>
                </c:pt>
                <c:pt idx="104">
                  <c:v>40816</c:v>
                </c:pt>
                <c:pt idx="105">
                  <c:v>40847</c:v>
                </c:pt>
                <c:pt idx="106">
                  <c:v>40877</c:v>
                </c:pt>
                <c:pt idx="107">
                  <c:v>40907</c:v>
                </c:pt>
                <c:pt idx="108">
                  <c:v>40939</c:v>
                </c:pt>
                <c:pt idx="109">
                  <c:v>40968</c:v>
                </c:pt>
                <c:pt idx="110">
                  <c:v>40998</c:v>
                </c:pt>
                <c:pt idx="111">
                  <c:v>41029</c:v>
                </c:pt>
                <c:pt idx="112">
                  <c:v>41060</c:v>
                </c:pt>
                <c:pt idx="113">
                  <c:v>41089</c:v>
                </c:pt>
                <c:pt idx="114">
                  <c:v>41121</c:v>
                </c:pt>
                <c:pt idx="115">
                  <c:v>41152</c:v>
                </c:pt>
                <c:pt idx="116">
                  <c:v>41180</c:v>
                </c:pt>
                <c:pt idx="117">
                  <c:v>41213</c:v>
                </c:pt>
                <c:pt idx="118">
                  <c:v>41243</c:v>
                </c:pt>
                <c:pt idx="119">
                  <c:v>41274</c:v>
                </c:pt>
                <c:pt idx="120">
                  <c:v>41305</c:v>
                </c:pt>
                <c:pt idx="121">
                  <c:v>41333</c:v>
                </c:pt>
                <c:pt idx="122">
                  <c:v>41362</c:v>
                </c:pt>
                <c:pt idx="123">
                  <c:v>41394</c:v>
                </c:pt>
                <c:pt idx="124">
                  <c:v>41425</c:v>
                </c:pt>
                <c:pt idx="125">
                  <c:v>41453</c:v>
                </c:pt>
                <c:pt idx="126">
                  <c:v>41486</c:v>
                </c:pt>
                <c:pt idx="127">
                  <c:v>41516</c:v>
                </c:pt>
                <c:pt idx="128">
                  <c:v>41547</c:v>
                </c:pt>
                <c:pt idx="129">
                  <c:v>41578</c:v>
                </c:pt>
                <c:pt idx="130">
                  <c:v>41607</c:v>
                </c:pt>
                <c:pt idx="131">
                  <c:v>41639</c:v>
                </c:pt>
                <c:pt idx="132">
                  <c:v>41670</c:v>
                </c:pt>
                <c:pt idx="133">
                  <c:v>41698</c:v>
                </c:pt>
                <c:pt idx="134">
                  <c:v>41729</c:v>
                </c:pt>
                <c:pt idx="135">
                  <c:v>41759</c:v>
                </c:pt>
                <c:pt idx="136">
                  <c:v>41789</c:v>
                </c:pt>
                <c:pt idx="137">
                  <c:v>41820</c:v>
                </c:pt>
                <c:pt idx="138">
                  <c:v>41851</c:v>
                </c:pt>
                <c:pt idx="139">
                  <c:v>41880</c:v>
                </c:pt>
                <c:pt idx="140">
                  <c:v>41912</c:v>
                </c:pt>
                <c:pt idx="141">
                  <c:v>41943</c:v>
                </c:pt>
                <c:pt idx="142">
                  <c:v>41971</c:v>
                </c:pt>
                <c:pt idx="143">
                  <c:v>42004</c:v>
                </c:pt>
                <c:pt idx="144">
                  <c:v>42034</c:v>
                </c:pt>
                <c:pt idx="145">
                  <c:v>42062</c:v>
                </c:pt>
                <c:pt idx="146">
                  <c:v>42094</c:v>
                </c:pt>
                <c:pt idx="147">
                  <c:v>42124</c:v>
                </c:pt>
                <c:pt idx="148">
                  <c:v>42153</c:v>
                </c:pt>
                <c:pt idx="149">
                  <c:v>42185</c:v>
                </c:pt>
                <c:pt idx="150">
                  <c:v>42216</c:v>
                </c:pt>
                <c:pt idx="151">
                  <c:v>42247</c:v>
                </c:pt>
                <c:pt idx="152">
                  <c:v>42277</c:v>
                </c:pt>
                <c:pt idx="153">
                  <c:v>42307</c:v>
                </c:pt>
                <c:pt idx="154">
                  <c:v>42338</c:v>
                </c:pt>
                <c:pt idx="155">
                  <c:v>42369</c:v>
                </c:pt>
                <c:pt idx="156">
                  <c:v>42398</c:v>
                </c:pt>
                <c:pt idx="157">
                  <c:v>42429</c:v>
                </c:pt>
                <c:pt idx="158">
                  <c:v>42460</c:v>
                </c:pt>
                <c:pt idx="159">
                  <c:v>42489</c:v>
                </c:pt>
                <c:pt idx="160">
                  <c:v>42521</c:v>
                </c:pt>
                <c:pt idx="161">
                  <c:v>42551</c:v>
                </c:pt>
                <c:pt idx="162">
                  <c:v>42580</c:v>
                </c:pt>
                <c:pt idx="163">
                  <c:v>42613</c:v>
                </c:pt>
                <c:pt idx="164">
                  <c:v>42643</c:v>
                </c:pt>
                <c:pt idx="165">
                  <c:v>42674</c:v>
                </c:pt>
                <c:pt idx="166">
                  <c:v>42704</c:v>
                </c:pt>
                <c:pt idx="167">
                  <c:v>42734</c:v>
                </c:pt>
                <c:pt idx="168">
                  <c:v>42766</c:v>
                </c:pt>
                <c:pt idx="169">
                  <c:v>42794</c:v>
                </c:pt>
                <c:pt idx="170">
                  <c:v>42825</c:v>
                </c:pt>
                <c:pt idx="171">
                  <c:v>42853</c:v>
                </c:pt>
                <c:pt idx="172">
                  <c:v>42886</c:v>
                </c:pt>
                <c:pt idx="173">
                  <c:v>42916</c:v>
                </c:pt>
                <c:pt idx="174">
                  <c:v>42947</c:v>
                </c:pt>
                <c:pt idx="175">
                  <c:v>42978</c:v>
                </c:pt>
                <c:pt idx="176">
                  <c:v>43007</c:v>
                </c:pt>
                <c:pt idx="177">
                  <c:v>43039</c:v>
                </c:pt>
                <c:pt idx="178">
                  <c:v>43069</c:v>
                </c:pt>
                <c:pt idx="179">
                  <c:v>43098</c:v>
                </c:pt>
                <c:pt idx="180">
                  <c:v>43131</c:v>
                </c:pt>
                <c:pt idx="181">
                  <c:v>43159</c:v>
                </c:pt>
                <c:pt idx="182">
                  <c:v>43189</c:v>
                </c:pt>
                <c:pt idx="183">
                  <c:v>43220</c:v>
                </c:pt>
                <c:pt idx="184">
                  <c:v>43251</c:v>
                </c:pt>
                <c:pt idx="185">
                  <c:v>43280</c:v>
                </c:pt>
                <c:pt idx="186">
                  <c:v>43312</c:v>
                </c:pt>
                <c:pt idx="187">
                  <c:v>43343</c:v>
                </c:pt>
                <c:pt idx="188">
                  <c:v>43371</c:v>
                </c:pt>
                <c:pt idx="189">
                  <c:v>43404</c:v>
                </c:pt>
                <c:pt idx="190">
                  <c:v>43434</c:v>
                </c:pt>
                <c:pt idx="191">
                  <c:v>43465</c:v>
                </c:pt>
                <c:pt idx="192">
                  <c:v>43496</c:v>
                </c:pt>
                <c:pt idx="193">
                  <c:v>43524</c:v>
                </c:pt>
                <c:pt idx="194">
                  <c:v>43553</c:v>
                </c:pt>
                <c:pt idx="195">
                  <c:v>43585</c:v>
                </c:pt>
                <c:pt idx="196">
                  <c:v>43616</c:v>
                </c:pt>
                <c:pt idx="197">
                  <c:v>43644</c:v>
                </c:pt>
                <c:pt idx="198">
                  <c:v>43677</c:v>
                </c:pt>
                <c:pt idx="199">
                  <c:v>43707</c:v>
                </c:pt>
                <c:pt idx="200">
                  <c:v>43738</c:v>
                </c:pt>
              </c:numCache>
            </c:numRef>
          </c:cat>
          <c:val>
            <c:numRef>
              <c:f>Credit!$AL$8:$XFD$8</c:f>
              <c:numCache>
                <c:formatCode>0.00</c:formatCode>
                <c:ptCount val="16226"/>
                <c:pt idx="23" formatCode="0.00%">
                  <c:v>0</c:v>
                </c:pt>
                <c:pt idx="24" formatCode="0.00%">
                  <c:v>0</c:v>
                </c:pt>
                <c:pt idx="25" formatCode="0.00%">
                  <c:v>0</c:v>
                </c:pt>
                <c:pt idx="26" formatCode="0.00%">
                  <c:v>0</c:v>
                </c:pt>
                <c:pt idx="27" formatCode="0.00%">
                  <c:v>0</c:v>
                </c:pt>
                <c:pt idx="28" formatCode="0.00%">
                  <c:v>0</c:v>
                </c:pt>
                <c:pt idx="29" formatCode="0.00%">
                  <c:v>0</c:v>
                </c:pt>
                <c:pt idx="30" formatCode="0.00%">
                  <c:v>0</c:v>
                </c:pt>
                <c:pt idx="31" formatCode="0.00%">
                  <c:v>0</c:v>
                </c:pt>
                <c:pt idx="32" formatCode="0.00%">
                  <c:v>0</c:v>
                </c:pt>
                <c:pt idx="33" formatCode="0.00%">
                  <c:v>0</c:v>
                </c:pt>
                <c:pt idx="34" formatCode="0.00%">
                  <c:v>0</c:v>
                </c:pt>
                <c:pt idx="35" formatCode="0.00%">
                  <c:v>0</c:v>
                </c:pt>
                <c:pt idx="36" formatCode="0.00%">
                  <c:v>0</c:v>
                </c:pt>
                <c:pt idx="37" formatCode="0.00%">
                  <c:v>0</c:v>
                </c:pt>
                <c:pt idx="38" formatCode="0.00%">
                  <c:v>0</c:v>
                </c:pt>
                <c:pt idx="39" formatCode="0.00%">
                  <c:v>0</c:v>
                </c:pt>
                <c:pt idx="40" formatCode="0.00%">
                  <c:v>0</c:v>
                </c:pt>
                <c:pt idx="41" formatCode="0.00%">
                  <c:v>0</c:v>
                </c:pt>
                <c:pt idx="42" formatCode="0.00%">
                  <c:v>0</c:v>
                </c:pt>
                <c:pt idx="43" formatCode="0.00%">
                  <c:v>0</c:v>
                </c:pt>
                <c:pt idx="44" formatCode="0.00%">
                  <c:v>0</c:v>
                </c:pt>
                <c:pt idx="45" formatCode="0.00%">
                  <c:v>0</c:v>
                </c:pt>
                <c:pt idx="46" formatCode="0.00%">
                  <c:v>0</c:v>
                </c:pt>
                <c:pt idx="47" formatCode="0.00%">
                  <c:v>0</c:v>
                </c:pt>
                <c:pt idx="48" formatCode="0.00%">
                  <c:v>0</c:v>
                </c:pt>
                <c:pt idx="49" formatCode="0.00%">
                  <c:v>0</c:v>
                </c:pt>
                <c:pt idx="50" formatCode="0.00%">
                  <c:v>0</c:v>
                </c:pt>
                <c:pt idx="51" formatCode="0.00%">
                  <c:v>0</c:v>
                </c:pt>
                <c:pt idx="52" formatCode="0.00%">
                  <c:v>0</c:v>
                </c:pt>
                <c:pt idx="53" formatCode="0.00%">
                  <c:v>0</c:v>
                </c:pt>
                <c:pt idx="54" formatCode="0.00%">
                  <c:v>0</c:v>
                </c:pt>
                <c:pt idx="55" formatCode="0.00%">
                  <c:v>0</c:v>
                </c:pt>
                <c:pt idx="56" formatCode="0.00%">
                  <c:v>0</c:v>
                </c:pt>
                <c:pt idx="57" formatCode="0.00%">
                  <c:v>0</c:v>
                </c:pt>
                <c:pt idx="58" formatCode="0.00%">
                  <c:v>0</c:v>
                </c:pt>
                <c:pt idx="59" formatCode="0.00%">
                  <c:v>0</c:v>
                </c:pt>
                <c:pt idx="60" formatCode="0.00%">
                  <c:v>0</c:v>
                </c:pt>
                <c:pt idx="61" formatCode="0.00%">
                  <c:v>0</c:v>
                </c:pt>
                <c:pt idx="62" formatCode="0.00%">
                  <c:v>0</c:v>
                </c:pt>
                <c:pt idx="63" formatCode="0.00%">
                  <c:v>0</c:v>
                </c:pt>
                <c:pt idx="64" formatCode="0.00%">
                  <c:v>0</c:v>
                </c:pt>
                <c:pt idx="65" formatCode="0.00%">
                  <c:v>0</c:v>
                </c:pt>
                <c:pt idx="66" formatCode="0.00%">
                  <c:v>0</c:v>
                </c:pt>
                <c:pt idx="67" formatCode="0.00%">
                  <c:v>0</c:v>
                </c:pt>
                <c:pt idx="68" formatCode="0.00%">
                  <c:v>0</c:v>
                </c:pt>
                <c:pt idx="69" formatCode="0.00%">
                  <c:v>0</c:v>
                </c:pt>
                <c:pt idx="70" formatCode="0.00%">
                  <c:v>0</c:v>
                </c:pt>
                <c:pt idx="71" formatCode="0.00%">
                  <c:v>0</c:v>
                </c:pt>
                <c:pt idx="72" formatCode="0.00%">
                  <c:v>0</c:v>
                </c:pt>
                <c:pt idx="73" formatCode="0.00%">
                  <c:v>0</c:v>
                </c:pt>
                <c:pt idx="74" formatCode="0.00%">
                  <c:v>0</c:v>
                </c:pt>
                <c:pt idx="75" formatCode="0.00%">
                  <c:v>0</c:v>
                </c:pt>
                <c:pt idx="76" formatCode="0.00%">
                  <c:v>0</c:v>
                </c:pt>
                <c:pt idx="77" formatCode="0.00%">
                  <c:v>0</c:v>
                </c:pt>
                <c:pt idx="78" formatCode="0.00%">
                  <c:v>0</c:v>
                </c:pt>
                <c:pt idx="79" formatCode="0.00%">
                  <c:v>0</c:v>
                </c:pt>
                <c:pt idx="80" formatCode="0.00%">
                  <c:v>0</c:v>
                </c:pt>
                <c:pt idx="81" formatCode="0.00%">
                  <c:v>0</c:v>
                </c:pt>
                <c:pt idx="82" formatCode="0.00%">
                  <c:v>0</c:v>
                </c:pt>
                <c:pt idx="83" formatCode="0.00%">
                  <c:v>0</c:v>
                </c:pt>
                <c:pt idx="84" formatCode="0.00%">
                  <c:v>0</c:v>
                </c:pt>
                <c:pt idx="85" formatCode="0.00%">
                  <c:v>0</c:v>
                </c:pt>
                <c:pt idx="86" formatCode="0.00%">
                  <c:v>0</c:v>
                </c:pt>
                <c:pt idx="87" formatCode="0.00%">
                  <c:v>0</c:v>
                </c:pt>
                <c:pt idx="88" formatCode="0.00%">
                  <c:v>0</c:v>
                </c:pt>
                <c:pt idx="89" formatCode="0.00%">
                  <c:v>0</c:v>
                </c:pt>
                <c:pt idx="90" formatCode="0.00%">
                  <c:v>0</c:v>
                </c:pt>
                <c:pt idx="91" formatCode="0.00%">
                  <c:v>0</c:v>
                </c:pt>
                <c:pt idx="92" formatCode="0.00%">
                  <c:v>0</c:v>
                </c:pt>
                <c:pt idx="93" formatCode="0.00%">
                  <c:v>0</c:v>
                </c:pt>
                <c:pt idx="94" formatCode="0.00%">
                  <c:v>0</c:v>
                </c:pt>
                <c:pt idx="95" formatCode="0.00%">
                  <c:v>0</c:v>
                </c:pt>
                <c:pt idx="96" formatCode="0.00%">
                  <c:v>0</c:v>
                </c:pt>
                <c:pt idx="97" formatCode="0.00%">
                  <c:v>0</c:v>
                </c:pt>
                <c:pt idx="98" formatCode="0.00%">
                  <c:v>0</c:v>
                </c:pt>
                <c:pt idx="99" formatCode="0.00%">
                  <c:v>0</c:v>
                </c:pt>
                <c:pt idx="100" formatCode="0.00%">
                  <c:v>0</c:v>
                </c:pt>
                <c:pt idx="101" formatCode="0.00%">
                  <c:v>0</c:v>
                </c:pt>
                <c:pt idx="102" formatCode="0.00%">
                  <c:v>0</c:v>
                </c:pt>
                <c:pt idx="103" formatCode="0.00%">
                  <c:v>0</c:v>
                </c:pt>
                <c:pt idx="104" formatCode="0.00%">
                  <c:v>0</c:v>
                </c:pt>
                <c:pt idx="105" formatCode="0.00%">
                  <c:v>0</c:v>
                </c:pt>
                <c:pt idx="106" formatCode="0.00%">
                  <c:v>0</c:v>
                </c:pt>
                <c:pt idx="107" formatCode="0.00%">
                  <c:v>0</c:v>
                </c:pt>
                <c:pt idx="108" formatCode="0.00%">
                  <c:v>0</c:v>
                </c:pt>
                <c:pt idx="109" formatCode="0.00%">
                  <c:v>0</c:v>
                </c:pt>
                <c:pt idx="110" formatCode="0.00%">
                  <c:v>0</c:v>
                </c:pt>
                <c:pt idx="111" formatCode="0.00%">
                  <c:v>0</c:v>
                </c:pt>
                <c:pt idx="112" formatCode="0.00%">
                  <c:v>0</c:v>
                </c:pt>
                <c:pt idx="113" formatCode="0.00%">
                  <c:v>0</c:v>
                </c:pt>
                <c:pt idx="114" formatCode="0.00%">
                  <c:v>0</c:v>
                </c:pt>
                <c:pt idx="115" formatCode="0.00%">
                  <c:v>0</c:v>
                </c:pt>
                <c:pt idx="116" formatCode="0.00%">
                  <c:v>0</c:v>
                </c:pt>
                <c:pt idx="117" formatCode="0.00%">
                  <c:v>0</c:v>
                </c:pt>
                <c:pt idx="118" formatCode="0.00%">
                  <c:v>0</c:v>
                </c:pt>
                <c:pt idx="119" formatCode="0.00%">
                  <c:v>0</c:v>
                </c:pt>
                <c:pt idx="120" formatCode="0.00%">
                  <c:v>0</c:v>
                </c:pt>
                <c:pt idx="121" formatCode="0.00%">
                  <c:v>0</c:v>
                </c:pt>
                <c:pt idx="122" formatCode="0.00%">
                  <c:v>0</c:v>
                </c:pt>
                <c:pt idx="123" formatCode="0.00%">
                  <c:v>0</c:v>
                </c:pt>
                <c:pt idx="124" formatCode="0.00%">
                  <c:v>0</c:v>
                </c:pt>
                <c:pt idx="125" formatCode="0.00%">
                  <c:v>0</c:v>
                </c:pt>
                <c:pt idx="126" formatCode="0.00%">
                  <c:v>0</c:v>
                </c:pt>
                <c:pt idx="127" formatCode="0.00%">
                  <c:v>0</c:v>
                </c:pt>
                <c:pt idx="128" formatCode="0.00%">
                  <c:v>0</c:v>
                </c:pt>
                <c:pt idx="129" formatCode="0.00%">
                  <c:v>0</c:v>
                </c:pt>
                <c:pt idx="130" formatCode="0.00%">
                  <c:v>0</c:v>
                </c:pt>
                <c:pt idx="131" formatCode="0.00%">
                  <c:v>0</c:v>
                </c:pt>
                <c:pt idx="132" formatCode="0.00%">
                  <c:v>0</c:v>
                </c:pt>
                <c:pt idx="133" formatCode="0.00%">
                  <c:v>0</c:v>
                </c:pt>
                <c:pt idx="134" formatCode="0.00%">
                  <c:v>0</c:v>
                </c:pt>
                <c:pt idx="135" formatCode="0.00%">
                  <c:v>0</c:v>
                </c:pt>
                <c:pt idx="136" formatCode="0.00%">
                  <c:v>0</c:v>
                </c:pt>
                <c:pt idx="137" formatCode="0.00%">
                  <c:v>0</c:v>
                </c:pt>
                <c:pt idx="138" formatCode="0.00%">
                  <c:v>0</c:v>
                </c:pt>
                <c:pt idx="139" formatCode="0.00%">
                  <c:v>0</c:v>
                </c:pt>
                <c:pt idx="140" formatCode="0.00%">
                  <c:v>0</c:v>
                </c:pt>
                <c:pt idx="141" formatCode="0.00%">
                  <c:v>0</c:v>
                </c:pt>
                <c:pt idx="142" formatCode="0.00%">
                  <c:v>0</c:v>
                </c:pt>
                <c:pt idx="143" formatCode="0.00%">
                  <c:v>0</c:v>
                </c:pt>
                <c:pt idx="144" formatCode="0.00%">
                  <c:v>0</c:v>
                </c:pt>
                <c:pt idx="145" formatCode="0.00%">
                  <c:v>0</c:v>
                </c:pt>
                <c:pt idx="146" formatCode="0.00%">
                  <c:v>0</c:v>
                </c:pt>
                <c:pt idx="147" formatCode="0.00%">
                  <c:v>0</c:v>
                </c:pt>
                <c:pt idx="148" formatCode="0.00%">
                  <c:v>0</c:v>
                </c:pt>
                <c:pt idx="149" formatCode="0.00%">
                  <c:v>0</c:v>
                </c:pt>
                <c:pt idx="150" formatCode="0.00%">
                  <c:v>0</c:v>
                </c:pt>
                <c:pt idx="151" formatCode="0.00%">
                  <c:v>0</c:v>
                </c:pt>
                <c:pt idx="152" formatCode="0.00%">
                  <c:v>0</c:v>
                </c:pt>
                <c:pt idx="153" formatCode="0.00%">
                  <c:v>0</c:v>
                </c:pt>
                <c:pt idx="154" formatCode="0.00%">
                  <c:v>0</c:v>
                </c:pt>
                <c:pt idx="155" formatCode="0.00%">
                  <c:v>0</c:v>
                </c:pt>
                <c:pt idx="156" formatCode="0.00%">
                  <c:v>0</c:v>
                </c:pt>
                <c:pt idx="157" formatCode="0.00%">
                  <c:v>0</c:v>
                </c:pt>
                <c:pt idx="158" formatCode="0.00%">
                  <c:v>0</c:v>
                </c:pt>
                <c:pt idx="159" formatCode="0.00%">
                  <c:v>0</c:v>
                </c:pt>
                <c:pt idx="160" formatCode="0.00%">
                  <c:v>0</c:v>
                </c:pt>
                <c:pt idx="161" formatCode="0.00%">
                  <c:v>0</c:v>
                </c:pt>
                <c:pt idx="162" formatCode="0.00%">
                  <c:v>0</c:v>
                </c:pt>
                <c:pt idx="163" formatCode="0.00%">
                  <c:v>0</c:v>
                </c:pt>
                <c:pt idx="164" formatCode="0.00%">
                  <c:v>0</c:v>
                </c:pt>
                <c:pt idx="165" formatCode="0.00%">
                  <c:v>0</c:v>
                </c:pt>
                <c:pt idx="166" formatCode="0.00%">
                  <c:v>0</c:v>
                </c:pt>
                <c:pt idx="167" formatCode="0.00%">
                  <c:v>0</c:v>
                </c:pt>
                <c:pt idx="168" formatCode="0.00%">
                  <c:v>0</c:v>
                </c:pt>
                <c:pt idx="169" formatCode="0.00%">
                  <c:v>0</c:v>
                </c:pt>
                <c:pt idx="170" formatCode="0.00%">
                  <c:v>0</c:v>
                </c:pt>
                <c:pt idx="171" formatCode="0.00%">
                  <c:v>0</c:v>
                </c:pt>
                <c:pt idx="172" formatCode="0.00%">
                  <c:v>0</c:v>
                </c:pt>
                <c:pt idx="173" formatCode="0.00%">
                  <c:v>0</c:v>
                </c:pt>
                <c:pt idx="174" formatCode="0.00%">
                  <c:v>0</c:v>
                </c:pt>
                <c:pt idx="175" formatCode="0.00%">
                  <c:v>0</c:v>
                </c:pt>
                <c:pt idx="176" formatCode="0.00%">
                  <c:v>0</c:v>
                </c:pt>
                <c:pt idx="177" formatCode="0.00%">
                  <c:v>0</c:v>
                </c:pt>
                <c:pt idx="178" formatCode="0.00%">
                  <c:v>0</c:v>
                </c:pt>
                <c:pt idx="179" formatCode="0.00%">
                  <c:v>0</c:v>
                </c:pt>
                <c:pt idx="180" formatCode="0.00%">
                  <c:v>0</c:v>
                </c:pt>
                <c:pt idx="181" formatCode="0.00%">
                  <c:v>0</c:v>
                </c:pt>
                <c:pt idx="182" formatCode="0.00%">
                  <c:v>0</c:v>
                </c:pt>
                <c:pt idx="183" formatCode="0.00%">
                  <c:v>0</c:v>
                </c:pt>
                <c:pt idx="184" formatCode="0.00%">
                  <c:v>0</c:v>
                </c:pt>
                <c:pt idx="185" formatCode="0.00%">
                  <c:v>0</c:v>
                </c:pt>
                <c:pt idx="186" formatCode="0.00%">
                  <c:v>0</c:v>
                </c:pt>
                <c:pt idx="187" formatCode="0.00%">
                  <c:v>0</c:v>
                </c:pt>
                <c:pt idx="188" formatCode="0.00%">
                  <c:v>0</c:v>
                </c:pt>
                <c:pt idx="189" formatCode="0.00%">
                  <c:v>0</c:v>
                </c:pt>
                <c:pt idx="190" formatCode="0.00%">
                  <c:v>0</c:v>
                </c:pt>
                <c:pt idx="191" formatCode="0.00%">
                  <c:v>0</c:v>
                </c:pt>
                <c:pt idx="192" formatCode="0.00%">
                  <c:v>0</c:v>
                </c:pt>
                <c:pt idx="193" formatCode="0.00%">
                  <c:v>0</c:v>
                </c:pt>
                <c:pt idx="194" formatCode="0.00%">
                  <c:v>0</c:v>
                </c:pt>
                <c:pt idx="195" formatCode="0.00%">
                  <c:v>0</c:v>
                </c:pt>
                <c:pt idx="196" formatCode="0.00%">
                  <c:v>0</c:v>
                </c:pt>
                <c:pt idx="197" formatCode="0.00%">
                  <c:v>0</c:v>
                </c:pt>
                <c:pt idx="198" formatCode="0.00%">
                  <c:v>0</c:v>
                </c:pt>
                <c:pt idx="199" formatCode="0.00%">
                  <c:v>0</c:v>
                </c:pt>
                <c:pt idx="200" formatCode="0.00%">
                  <c:v>0</c:v>
                </c:pt>
              </c:numCache>
            </c:numRef>
          </c:val>
        </c:ser>
        <c:marker val="1"/>
        <c:axId val="203796480"/>
        <c:axId val="203798016"/>
      </c:lineChart>
      <c:lineChart>
        <c:grouping val="standard"/>
        <c:ser>
          <c:idx val="0"/>
          <c:order val="0"/>
          <c:tx>
            <c:strRef>
              <c:f>Credit!$B$3</c:f>
              <c:strCache>
                <c:ptCount val="1"/>
                <c:pt idx="0">
                  <c:v>GDP constant yoy monthly</c:v>
                </c:pt>
              </c:strCache>
            </c:strRef>
          </c:tx>
          <c:marker>
            <c:symbol val="none"/>
          </c:marker>
          <c:cat>
            <c:numRef>
              <c:f>Credit!$AL$1:$XFD$1</c:f>
              <c:numCache>
                <c:formatCode>[$-416]mmm\-yy;@</c:formatCode>
                <c:ptCount val="16226"/>
                <c:pt idx="0">
                  <c:v>37652</c:v>
                </c:pt>
                <c:pt idx="1">
                  <c:v>37680</c:v>
                </c:pt>
                <c:pt idx="2">
                  <c:v>37711</c:v>
                </c:pt>
                <c:pt idx="3">
                  <c:v>37741</c:v>
                </c:pt>
                <c:pt idx="4">
                  <c:v>37771</c:v>
                </c:pt>
                <c:pt idx="5">
                  <c:v>37802</c:v>
                </c:pt>
                <c:pt idx="6">
                  <c:v>37833</c:v>
                </c:pt>
                <c:pt idx="7">
                  <c:v>37862</c:v>
                </c:pt>
                <c:pt idx="8">
                  <c:v>37894</c:v>
                </c:pt>
                <c:pt idx="9">
                  <c:v>37925</c:v>
                </c:pt>
                <c:pt idx="10">
                  <c:v>37953</c:v>
                </c:pt>
                <c:pt idx="11">
                  <c:v>37986</c:v>
                </c:pt>
                <c:pt idx="12">
                  <c:v>38016</c:v>
                </c:pt>
                <c:pt idx="13">
                  <c:v>38044</c:v>
                </c:pt>
                <c:pt idx="14">
                  <c:v>38077</c:v>
                </c:pt>
                <c:pt idx="15">
                  <c:v>38107</c:v>
                </c:pt>
                <c:pt idx="16">
                  <c:v>38138</c:v>
                </c:pt>
                <c:pt idx="17">
                  <c:v>38168</c:v>
                </c:pt>
                <c:pt idx="18">
                  <c:v>38198</c:v>
                </c:pt>
                <c:pt idx="19">
                  <c:v>38230</c:v>
                </c:pt>
                <c:pt idx="20">
                  <c:v>38260</c:v>
                </c:pt>
                <c:pt idx="21">
                  <c:v>38289</c:v>
                </c:pt>
                <c:pt idx="22">
                  <c:v>38321</c:v>
                </c:pt>
                <c:pt idx="23">
                  <c:v>38352</c:v>
                </c:pt>
                <c:pt idx="24">
                  <c:v>38383</c:v>
                </c:pt>
                <c:pt idx="25">
                  <c:v>38411</c:v>
                </c:pt>
                <c:pt idx="26">
                  <c:v>38442</c:v>
                </c:pt>
                <c:pt idx="27">
                  <c:v>38471</c:v>
                </c:pt>
                <c:pt idx="28">
                  <c:v>38503</c:v>
                </c:pt>
                <c:pt idx="29">
                  <c:v>38533</c:v>
                </c:pt>
                <c:pt idx="30">
                  <c:v>38562</c:v>
                </c:pt>
                <c:pt idx="31">
                  <c:v>38595</c:v>
                </c:pt>
                <c:pt idx="32">
                  <c:v>38625</c:v>
                </c:pt>
                <c:pt idx="33">
                  <c:v>38656</c:v>
                </c:pt>
                <c:pt idx="34">
                  <c:v>38686</c:v>
                </c:pt>
                <c:pt idx="35">
                  <c:v>38716</c:v>
                </c:pt>
                <c:pt idx="36">
                  <c:v>38748</c:v>
                </c:pt>
                <c:pt idx="37">
                  <c:v>38776</c:v>
                </c:pt>
                <c:pt idx="38">
                  <c:v>38807</c:v>
                </c:pt>
                <c:pt idx="39">
                  <c:v>38835</c:v>
                </c:pt>
                <c:pt idx="40">
                  <c:v>38868</c:v>
                </c:pt>
                <c:pt idx="41">
                  <c:v>38898</c:v>
                </c:pt>
                <c:pt idx="42">
                  <c:v>38929</c:v>
                </c:pt>
                <c:pt idx="43">
                  <c:v>38960</c:v>
                </c:pt>
                <c:pt idx="44">
                  <c:v>38989</c:v>
                </c:pt>
                <c:pt idx="45">
                  <c:v>39021</c:v>
                </c:pt>
                <c:pt idx="46">
                  <c:v>39051</c:v>
                </c:pt>
                <c:pt idx="47">
                  <c:v>39080</c:v>
                </c:pt>
                <c:pt idx="48">
                  <c:v>39113</c:v>
                </c:pt>
                <c:pt idx="49">
                  <c:v>39141</c:v>
                </c:pt>
                <c:pt idx="50">
                  <c:v>39171</c:v>
                </c:pt>
                <c:pt idx="51">
                  <c:v>39202</c:v>
                </c:pt>
                <c:pt idx="52">
                  <c:v>39233</c:v>
                </c:pt>
                <c:pt idx="53">
                  <c:v>39262</c:v>
                </c:pt>
                <c:pt idx="54">
                  <c:v>39294</c:v>
                </c:pt>
                <c:pt idx="55">
                  <c:v>39325</c:v>
                </c:pt>
                <c:pt idx="56">
                  <c:v>39353</c:v>
                </c:pt>
                <c:pt idx="57">
                  <c:v>39386</c:v>
                </c:pt>
                <c:pt idx="58">
                  <c:v>39416</c:v>
                </c:pt>
                <c:pt idx="59">
                  <c:v>39447</c:v>
                </c:pt>
                <c:pt idx="60">
                  <c:v>39478</c:v>
                </c:pt>
                <c:pt idx="61">
                  <c:v>39507</c:v>
                </c:pt>
                <c:pt idx="62">
                  <c:v>39538</c:v>
                </c:pt>
                <c:pt idx="63">
                  <c:v>39568</c:v>
                </c:pt>
                <c:pt idx="64">
                  <c:v>39598</c:v>
                </c:pt>
                <c:pt idx="65">
                  <c:v>39629</c:v>
                </c:pt>
                <c:pt idx="66">
                  <c:v>39660</c:v>
                </c:pt>
                <c:pt idx="67">
                  <c:v>39689</c:v>
                </c:pt>
                <c:pt idx="68">
                  <c:v>39721</c:v>
                </c:pt>
                <c:pt idx="69">
                  <c:v>39752</c:v>
                </c:pt>
                <c:pt idx="70">
                  <c:v>39780</c:v>
                </c:pt>
                <c:pt idx="71">
                  <c:v>39813</c:v>
                </c:pt>
                <c:pt idx="72">
                  <c:v>39843</c:v>
                </c:pt>
                <c:pt idx="73">
                  <c:v>39871</c:v>
                </c:pt>
                <c:pt idx="74">
                  <c:v>39903</c:v>
                </c:pt>
                <c:pt idx="75">
                  <c:v>39933</c:v>
                </c:pt>
                <c:pt idx="76">
                  <c:v>39962</c:v>
                </c:pt>
                <c:pt idx="77">
                  <c:v>39994</c:v>
                </c:pt>
                <c:pt idx="78">
                  <c:v>40025</c:v>
                </c:pt>
                <c:pt idx="79">
                  <c:v>40056</c:v>
                </c:pt>
                <c:pt idx="80">
                  <c:v>40086</c:v>
                </c:pt>
                <c:pt idx="81">
                  <c:v>40116</c:v>
                </c:pt>
                <c:pt idx="82">
                  <c:v>40147</c:v>
                </c:pt>
                <c:pt idx="83">
                  <c:v>40178</c:v>
                </c:pt>
                <c:pt idx="84">
                  <c:v>40207</c:v>
                </c:pt>
                <c:pt idx="85">
                  <c:v>40235</c:v>
                </c:pt>
                <c:pt idx="86">
                  <c:v>40268</c:v>
                </c:pt>
                <c:pt idx="87">
                  <c:v>40298</c:v>
                </c:pt>
                <c:pt idx="88">
                  <c:v>40329</c:v>
                </c:pt>
                <c:pt idx="89">
                  <c:v>40359</c:v>
                </c:pt>
                <c:pt idx="90">
                  <c:v>40389</c:v>
                </c:pt>
                <c:pt idx="91">
                  <c:v>40421</c:v>
                </c:pt>
                <c:pt idx="92">
                  <c:v>40451</c:v>
                </c:pt>
                <c:pt idx="93">
                  <c:v>40480</c:v>
                </c:pt>
                <c:pt idx="94">
                  <c:v>40512</c:v>
                </c:pt>
                <c:pt idx="95">
                  <c:v>40543</c:v>
                </c:pt>
                <c:pt idx="96">
                  <c:v>40574</c:v>
                </c:pt>
                <c:pt idx="97">
                  <c:v>40602</c:v>
                </c:pt>
                <c:pt idx="98">
                  <c:v>40633</c:v>
                </c:pt>
                <c:pt idx="99">
                  <c:v>40662</c:v>
                </c:pt>
                <c:pt idx="100">
                  <c:v>40694</c:v>
                </c:pt>
                <c:pt idx="101">
                  <c:v>40724</c:v>
                </c:pt>
                <c:pt idx="102">
                  <c:v>40753</c:v>
                </c:pt>
                <c:pt idx="103">
                  <c:v>40786</c:v>
                </c:pt>
                <c:pt idx="104">
                  <c:v>40816</c:v>
                </c:pt>
                <c:pt idx="105">
                  <c:v>40847</c:v>
                </c:pt>
                <c:pt idx="106">
                  <c:v>40877</c:v>
                </c:pt>
                <c:pt idx="107">
                  <c:v>40907</c:v>
                </c:pt>
                <c:pt idx="108">
                  <c:v>40939</c:v>
                </c:pt>
                <c:pt idx="109">
                  <c:v>40968</c:v>
                </c:pt>
                <c:pt idx="110">
                  <c:v>40998</c:v>
                </c:pt>
                <c:pt idx="111">
                  <c:v>41029</c:v>
                </c:pt>
                <c:pt idx="112">
                  <c:v>41060</c:v>
                </c:pt>
                <c:pt idx="113">
                  <c:v>41089</c:v>
                </c:pt>
                <c:pt idx="114">
                  <c:v>41121</c:v>
                </c:pt>
                <c:pt idx="115">
                  <c:v>41152</c:v>
                </c:pt>
                <c:pt idx="116">
                  <c:v>41180</c:v>
                </c:pt>
                <c:pt idx="117">
                  <c:v>41213</c:v>
                </c:pt>
                <c:pt idx="118">
                  <c:v>41243</c:v>
                </c:pt>
                <c:pt idx="119">
                  <c:v>41274</c:v>
                </c:pt>
                <c:pt idx="120">
                  <c:v>41305</c:v>
                </c:pt>
                <c:pt idx="121">
                  <c:v>41333</c:v>
                </c:pt>
                <c:pt idx="122">
                  <c:v>41362</c:v>
                </c:pt>
                <c:pt idx="123">
                  <c:v>41394</c:v>
                </c:pt>
                <c:pt idx="124">
                  <c:v>41425</c:v>
                </c:pt>
                <c:pt idx="125">
                  <c:v>41453</c:v>
                </c:pt>
                <c:pt idx="126">
                  <c:v>41486</c:v>
                </c:pt>
                <c:pt idx="127">
                  <c:v>41516</c:v>
                </c:pt>
                <c:pt idx="128">
                  <c:v>41547</c:v>
                </c:pt>
                <c:pt idx="129">
                  <c:v>41578</c:v>
                </c:pt>
                <c:pt idx="130">
                  <c:v>41607</c:v>
                </c:pt>
                <c:pt idx="131">
                  <c:v>41639</c:v>
                </c:pt>
                <c:pt idx="132">
                  <c:v>41670</c:v>
                </c:pt>
                <c:pt idx="133">
                  <c:v>41698</c:v>
                </c:pt>
                <c:pt idx="134">
                  <c:v>41729</c:v>
                </c:pt>
                <c:pt idx="135">
                  <c:v>41759</c:v>
                </c:pt>
                <c:pt idx="136">
                  <c:v>41789</c:v>
                </c:pt>
                <c:pt idx="137">
                  <c:v>41820</c:v>
                </c:pt>
                <c:pt idx="138">
                  <c:v>41851</c:v>
                </c:pt>
                <c:pt idx="139">
                  <c:v>41880</c:v>
                </c:pt>
                <c:pt idx="140">
                  <c:v>41912</c:v>
                </c:pt>
                <c:pt idx="141">
                  <c:v>41943</c:v>
                </c:pt>
                <c:pt idx="142">
                  <c:v>41971</c:v>
                </c:pt>
                <c:pt idx="143">
                  <c:v>42004</c:v>
                </c:pt>
                <c:pt idx="144">
                  <c:v>42034</c:v>
                </c:pt>
                <c:pt idx="145">
                  <c:v>42062</c:v>
                </c:pt>
                <c:pt idx="146">
                  <c:v>42094</c:v>
                </c:pt>
                <c:pt idx="147">
                  <c:v>42124</c:v>
                </c:pt>
                <c:pt idx="148">
                  <c:v>42153</c:v>
                </c:pt>
                <c:pt idx="149">
                  <c:v>42185</c:v>
                </c:pt>
                <c:pt idx="150">
                  <c:v>42216</c:v>
                </c:pt>
                <c:pt idx="151">
                  <c:v>42247</c:v>
                </c:pt>
                <c:pt idx="152">
                  <c:v>42277</c:v>
                </c:pt>
                <c:pt idx="153">
                  <c:v>42307</c:v>
                </c:pt>
                <c:pt idx="154">
                  <c:v>42338</c:v>
                </c:pt>
                <c:pt idx="155">
                  <c:v>42369</c:v>
                </c:pt>
                <c:pt idx="156">
                  <c:v>42398</c:v>
                </c:pt>
                <c:pt idx="157">
                  <c:v>42429</c:v>
                </c:pt>
                <c:pt idx="158">
                  <c:v>42460</c:v>
                </c:pt>
                <c:pt idx="159">
                  <c:v>42489</c:v>
                </c:pt>
                <c:pt idx="160">
                  <c:v>42521</c:v>
                </c:pt>
                <c:pt idx="161">
                  <c:v>42551</c:v>
                </c:pt>
                <c:pt idx="162">
                  <c:v>42580</c:v>
                </c:pt>
                <c:pt idx="163">
                  <c:v>42613</c:v>
                </c:pt>
                <c:pt idx="164">
                  <c:v>42643</c:v>
                </c:pt>
                <c:pt idx="165">
                  <c:v>42674</c:v>
                </c:pt>
                <c:pt idx="166">
                  <c:v>42704</c:v>
                </c:pt>
                <c:pt idx="167">
                  <c:v>42734</c:v>
                </c:pt>
                <c:pt idx="168">
                  <c:v>42766</c:v>
                </c:pt>
                <c:pt idx="169">
                  <c:v>42794</c:v>
                </c:pt>
                <c:pt idx="170">
                  <c:v>42825</c:v>
                </c:pt>
                <c:pt idx="171">
                  <c:v>42853</c:v>
                </c:pt>
                <c:pt idx="172">
                  <c:v>42886</c:v>
                </c:pt>
                <c:pt idx="173">
                  <c:v>42916</c:v>
                </c:pt>
                <c:pt idx="174">
                  <c:v>42947</c:v>
                </c:pt>
                <c:pt idx="175">
                  <c:v>42978</c:v>
                </c:pt>
                <c:pt idx="176">
                  <c:v>43007</c:v>
                </c:pt>
                <c:pt idx="177">
                  <c:v>43039</c:v>
                </c:pt>
                <c:pt idx="178">
                  <c:v>43069</c:v>
                </c:pt>
                <c:pt idx="179">
                  <c:v>43098</c:v>
                </c:pt>
                <c:pt idx="180">
                  <c:v>43131</c:v>
                </c:pt>
                <c:pt idx="181">
                  <c:v>43159</c:v>
                </c:pt>
                <c:pt idx="182">
                  <c:v>43189</c:v>
                </c:pt>
                <c:pt idx="183">
                  <c:v>43220</c:v>
                </c:pt>
                <c:pt idx="184">
                  <c:v>43251</c:v>
                </c:pt>
                <c:pt idx="185">
                  <c:v>43280</c:v>
                </c:pt>
                <c:pt idx="186">
                  <c:v>43312</c:v>
                </c:pt>
                <c:pt idx="187">
                  <c:v>43343</c:v>
                </c:pt>
                <c:pt idx="188">
                  <c:v>43371</c:v>
                </c:pt>
                <c:pt idx="189">
                  <c:v>43404</c:v>
                </c:pt>
                <c:pt idx="190">
                  <c:v>43434</c:v>
                </c:pt>
                <c:pt idx="191">
                  <c:v>43465</c:v>
                </c:pt>
                <c:pt idx="192">
                  <c:v>43496</c:v>
                </c:pt>
                <c:pt idx="193">
                  <c:v>43524</c:v>
                </c:pt>
                <c:pt idx="194">
                  <c:v>43553</c:v>
                </c:pt>
                <c:pt idx="195">
                  <c:v>43585</c:v>
                </c:pt>
                <c:pt idx="196">
                  <c:v>43616</c:v>
                </c:pt>
                <c:pt idx="197">
                  <c:v>43644</c:v>
                </c:pt>
                <c:pt idx="198">
                  <c:v>43677</c:v>
                </c:pt>
                <c:pt idx="199">
                  <c:v>43707</c:v>
                </c:pt>
                <c:pt idx="200">
                  <c:v>43738</c:v>
                </c:pt>
              </c:numCache>
            </c:numRef>
          </c:cat>
          <c:val>
            <c:numRef>
              <c:f>Credit!$AL$3:$XFD$3</c:f>
              <c:numCache>
                <c:formatCode>0.00</c:formatCode>
                <c:ptCount val="162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val>
        </c:ser>
        <c:marker val="1"/>
        <c:axId val="203813632"/>
        <c:axId val="203799552"/>
      </c:lineChart>
      <c:dateAx>
        <c:axId val="203796480"/>
        <c:scaling>
          <c:orientation val="minMax"/>
          <c:min val="38353"/>
        </c:scaling>
        <c:axPos val="b"/>
        <c:numFmt formatCode="[$-416]mmm\-yy;@" sourceLinked="1"/>
        <c:tickLblPos val="low"/>
        <c:txPr>
          <a:bodyPr rot="0" vert="horz"/>
          <a:lstStyle/>
          <a:p>
            <a:pPr>
              <a:defRPr sz="1200" b="1"/>
            </a:pPr>
            <a:endParaRPr lang="en-US"/>
          </a:p>
        </c:txPr>
        <c:crossAx val="203798016"/>
        <c:crosses val="autoZero"/>
        <c:auto val="1"/>
        <c:lblOffset val="100"/>
        <c:baseTimeUnit val="months"/>
        <c:majorUnit val="24"/>
        <c:majorTimeUnit val="months"/>
      </c:dateAx>
      <c:valAx>
        <c:axId val="203798016"/>
        <c:scaling>
          <c:orientation val="minMax"/>
        </c:scaling>
        <c:axPos val="l"/>
        <c:majorGridlines>
          <c:spPr>
            <a:ln>
              <a:solidFill>
                <a:schemeClr val="bg1"/>
              </a:solidFill>
            </a:ln>
          </c:spPr>
        </c:majorGridlines>
        <c:numFmt formatCode="0%" sourceLinked="0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200" b="1"/>
            </a:pPr>
            <a:endParaRPr lang="en-US"/>
          </a:p>
        </c:txPr>
        <c:crossAx val="203796480"/>
        <c:crosses val="autoZero"/>
        <c:crossBetween val="between"/>
      </c:valAx>
      <c:valAx>
        <c:axId val="203799552"/>
        <c:scaling>
          <c:orientation val="minMax"/>
          <c:max val="15"/>
          <c:min val="5"/>
        </c:scaling>
        <c:axPos val="r"/>
        <c:numFmt formatCode="0" sourceLinked="0"/>
        <c:tickLblPos val="nextTo"/>
        <c:txPr>
          <a:bodyPr/>
          <a:lstStyle/>
          <a:p>
            <a:pPr>
              <a:defRPr sz="1200" b="1"/>
            </a:pPr>
            <a:endParaRPr lang="en-US"/>
          </a:p>
        </c:txPr>
        <c:crossAx val="203813632"/>
        <c:crosses val="max"/>
        <c:crossBetween val="between"/>
      </c:valAx>
      <c:dateAx>
        <c:axId val="203813632"/>
        <c:scaling>
          <c:orientation val="minMax"/>
        </c:scaling>
        <c:delete val="1"/>
        <c:axPos val="b"/>
        <c:numFmt formatCode="[$-416]mmm\-yy;@" sourceLinked="1"/>
        <c:tickLblPos val="none"/>
        <c:crossAx val="203799552"/>
        <c:crosses val="autoZero"/>
        <c:auto val="1"/>
        <c:lblOffset val="100"/>
        <c:baseTimeUnit val="months"/>
      </c:dateAx>
    </c:plotArea>
    <c:legend>
      <c:legendPos val="b"/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gap"/>
  </c:chart>
  <c:spPr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9.0923024669738201E-2"/>
          <c:y val="4.198283587113575E-2"/>
          <c:w val="0.88595385439418795"/>
          <c:h val="0.85452707452639365"/>
        </c:manualLayout>
      </c:layout>
      <c:lineChart>
        <c:grouping val="standard"/>
        <c:ser>
          <c:idx val="0"/>
          <c:order val="0"/>
          <c:tx>
            <c:strRef>
              <c:f>Activity!$B$5</c:f>
              <c:strCache>
                <c:ptCount val="1"/>
                <c:pt idx="0">
                  <c:v>VA Industry YoY adj.</c:v>
                </c:pt>
              </c:strCache>
            </c:strRef>
          </c:tx>
          <c:spPr>
            <a:ln w="6350"/>
          </c:spPr>
          <c:marker>
            <c:symbol val="diamond"/>
            <c:size val="5"/>
          </c:marker>
          <c:cat>
            <c:numRef>
              <c:f>Activity!$C$1:$XFD$1</c:f>
              <c:numCache>
                <c:formatCode>[$-416]mmm\-yy;@</c:formatCode>
                <c:ptCount val="16382"/>
                <c:pt idx="0">
                  <c:v>0</c:v>
                </c:pt>
                <c:pt idx="1">
                  <c:v>32932</c:v>
                </c:pt>
                <c:pt idx="2">
                  <c:v>32962</c:v>
                </c:pt>
                <c:pt idx="3">
                  <c:v>32993</c:v>
                </c:pt>
                <c:pt idx="4">
                  <c:v>33024</c:v>
                </c:pt>
                <c:pt idx="5">
                  <c:v>33053</c:v>
                </c:pt>
                <c:pt idx="6">
                  <c:v>33085</c:v>
                </c:pt>
                <c:pt idx="7">
                  <c:v>33116</c:v>
                </c:pt>
                <c:pt idx="8">
                  <c:v>33144</c:v>
                </c:pt>
                <c:pt idx="9">
                  <c:v>33177</c:v>
                </c:pt>
                <c:pt idx="10">
                  <c:v>33207</c:v>
                </c:pt>
                <c:pt idx="11">
                  <c:v>33238</c:v>
                </c:pt>
                <c:pt idx="12">
                  <c:v>33269</c:v>
                </c:pt>
                <c:pt idx="13">
                  <c:v>33297</c:v>
                </c:pt>
                <c:pt idx="14">
                  <c:v>33326</c:v>
                </c:pt>
                <c:pt idx="15">
                  <c:v>33358</c:v>
                </c:pt>
                <c:pt idx="16">
                  <c:v>33389</c:v>
                </c:pt>
                <c:pt idx="17">
                  <c:v>33417</c:v>
                </c:pt>
                <c:pt idx="18">
                  <c:v>33450</c:v>
                </c:pt>
                <c:pt idx="19">
                  <c:v>33480</c:v>
                </c:pt>
                <c:pt idx="20">
                  <c:v>33511</c:v>
                </c:pt>
                <c:pt idx="21">
                  <c:v>33542</c:v>
                </c:pt>
                <c:pt idx="22">
                  <c:v>33571</c:v>
                </c:pt>
                <c:pt idx="23">
                  <c:v>33603</c:v>
                </c:pt>
                <c:pt idx="24">
                  <c:v>33634</c:v>
                </c:pt>
                <c:pt idx="25">
                  <c:v>33662</c:v>
                </c:pt>
                <c:pt idx="26">
                  <c:v>33694</c:v>
                </c:pt>
                <c:pt idx="27">
                  <c:v>33724</c:v>
                </c:pt>
                <c:pt idx="28">
                  <c:v>33753</c:v>
                </c:pt>
                <c:pt idx="29">
                  <c:v>33785</c:v>
                </c:pt>
                <c:pt idx="30">
                  <c:v>33816</c:v>
                </c:pt>
                <c:pt idx="31">
                  <c:v>33847</c:v>
                </c:pt>
                <c:pt idx="32">
                  <c:v>33877</c:v>
                </c:pt>
                <c:pt idx="33">
                  <c:v>33907</c:v>
                </c:pt>
                <c:pt idx="34">
                  <c:v>33938</c:v>
                </c:pt>
                <c:pt idx="35">
                  <c:v>33969</c:v>
                </c:pt>
                <c:pt idx="36">
                  <c:v>33998</c:v>
                </c:pt>
                <c:pt idx="37">
                  <c:v>34026</c:v>
                </c:pt>
                <c:pt idx="38">
                  <c:v>34059</c:v>
                </c:pt>
                <c:pt idx="39">
                  <c:v>34089</c:v>
                </c:pt>
                <c:pt idx="40">
                  <c:v>34120</c:v>
                </c:pt>
                <c:pt idx="41">
                  <c:v>34150</c:v>
                </c:pt>
                <c:pt idx="42">
                  <c:v>34180</c:v>
                </c:pt>
                <c:pt idx="43">
                  <c:v>34212</c:v>
                </c:pt>
                <c:pt idx="44">
                  <c:v>34242</c:v>
                </c:pt>
                <c:pt idx="45">
                  <c:v>34271</c:v>
                </c:pt>
                <c:pt idx="46">
                  <c:v>34303</c:v>
                </c:pt>
                <c:pt idx="47">
                  <c:v>34334</c:v>
                </c:pt>
                <c:pt idx="48">
                  <c:v>34365</c:v>
                </c:pt>
                <c:pt idx="49">
                  <c:v>34393</c:v>
                </c:pt>
                <c:pt idx="50">
                  <c:v>34424</c:v>
                </c:pt>
                <c:pt idx="51">
                  <c:v>34453</c:v>
                </c:pt>
                <c:pt idx="52">
                  <c:v>34485</c:v>
                </c:pt>
                <c:pt idx="53">
                  <c:v>34515</c:v>
                </c:pt>
                <c:pt idx="54">
                  <c:v>34544</c:v>
                </c:pt>
                <c:pt idx="55">
                  <c:v>34577</c:v>
                </c:pt>
                <c:pt idx="56">
                  <c:v>34607</c:v>
                </c:pt>
                <c:pt idx="57">
                  <c:v>34638</c:v>
                </c:pt>
                <c:pt idx="58">
                  <c:v>34668</c:v>
                </c:pt>
                <c:pt idx="59">
                  <c:v>34698</c:v>
                </c:pt>
                <c:pt idx="60">
                  <c:v>34730</c:v>
                </c:pt>
                <c:pt idx="61">
                  <c:v>34758</c:v>
                </c:pt>
                <c:pt idx="62">
                  <c:v>34789</c:v>
                </c:pt>
                <c:pt idx="63">
                  <c:v>34817</c:v>
                </c:pt>
                <c:pt idx="64">
                  <c:v>34850</c:v>
                </c:pt>
                <c:pt idx="65">
                  <c:v>34880</c:v>
                </c:pt>
                <c:pt idx="66">
                  <c:v>34911</c:v>
                </c:pt>
                <c:pt idx="67">
                  <c:v>34942</c:v>
                </c:pt>
                <c:pt idx="68">
                  <c:v>34971</c:v>
                </c:pt>
                <c:pt idx="69">
                  <c:v>35003</c:v>
                </c:pt>
                <c:pt idx="70">
                  <c:v>35033</c:v>
                </c:pt>
                <c:pt idx="71">
                  <c:v>35062</c:v>
                </c:pt>
                <c:pt idx="72">
                  <c:v>35095</c:v>
                </c:pt>
                <c:pt idx="73">
                  <c:v>35124</c:v>
                </c:pt>
                <c:pt idx="74">
                  <c:v>35153</c:v>
                </c:pt>
                <c:pt idx="75">
                  <c:v>35185</c:v>
                </c:pt>
                <c:pt idx="76">
                  <c:v>35216</c:v>
                </c:pt>
                <c:pt idx="77">
                  <c:v>35244</c:v>
                </c:pt>
                <c:pt idx="78">
                  <c:v>35277</c:v>
                </c:pt>
                <c:pt idx="79">
                  <c:v>35307</c:v>
                </c:pt>
                <c:pt idx="80">
                  <c:v>35338</c:v>
                </c:pt>
                <c:pt idx="81">
                  <c:v>35369</c:v>
                </c:pt>
                <c:pt idx="82">
                  <c:v>35398</c:v>
                </c:pt>
                <c:pt idx="83">
                  <c:v>35430</c:v>
                </c:pt>
                <c:pt idx="84">
                  <c:v>35461</c:v>
                </c:pt>
                <c:pt idx="85">
                  <c:v>35489</c:v>
                </c:pt>
                <c:pt idx="86">
                  <c:v>35520</c:v>
                </c:pt>
                <c:pt idx="87">
                  <c:v>35550</c:v>
                </c:pt>
                <c:pt idx="88">
                  <c:v>35580</c:v>
                </c:pt>
                <c:pt idx="89">
                  <c:v>35611</c:v>
                </c:pt>
                <c:pt idx="90">
                  <c:v>35642</c:v>
                </c:pt>
                <c:pt idx="91">
                  <c:v>35671</c:v>
                </c:pt>
                <c:pt idx="92">
                  <c:v>35703</c:v>
                </c:pt>
                <c:pt idx="93">
                  <c:v>35734</c:v>
                </c:pt>
                <c:pt idx="94">
                  <c:v>35762</c:v>
                </c:pt>
                <c:pt idx="95">
                  <c:v>35795</c:v>
                </c:pt>
                <c:pt idx="96">
                  <c:v>35825</c:v>
                </c:pt>
                <c:pt idx="97">
                  <c:v>35853</c:v>
                </c:pt>
                <c:pt idx="98">
                  <c:v>35885</c:v>
                </c:pt>
                <c:pt idx="99">
                  <c:v>35915</c:v>
                </c:pt>
                <c:pt idx="100">
                  <c:v>35944</c:v>
                </c:pt>
                <c:pt idx="101">
                  <c:v>35976</c:v>
                </c:pt>
                <c:pt idx="102">
                  <c:v>36007</c:v>
                </c:pt>
                <c:pt idx="103">
                  <c:v>36038</c:v>
                </c:pt>
                <c:pt idx="104">
                  <c:v>36068</c:v>
                </c:pt>
                <c:pt idx="105">
                  <c:v>36098</c:v>
                </c:pt>
                <c:pt idx="106">
                  <c:v>36129</c:v>
                </c:pt>
                <c:pt idx="107">
                  <c:v>36160</c:v>
                </c:pt>
                <c:pt idx="108">
                  <c:v>36189</c:v>
                </c:pt>
                <c:pt idx="109">
                  <c:v>36217</c:v>
                </c:pt>
                <c:pt idx="110">
                  <c:v>36250</c:v>
                </c:pt>
                <c:pt idx="111">
                  <c:v>36280</c:v>
                </c:pt>
                <c:pt idx="112">
                  <c:v>36311</c:v>
                </c:pt>
                <c:pt idx="113">
                  <c:v>36341</c:v>
                </c:pt>
                <c:pt idx="114">
                  <c:v>36371</c:v>
                </c:pt>
                <c:pt idx="115">
                  <c:v>36403</c:v>
                </c:pt>
                <c:pt idx="116">
                  <c:v>36433</c:v>
                </c:pt>
                <c:pt idx="117">
                  <c:v>36462</c:v>
                </c:pt>
                <c:pt idx="118">
                  <c:v>36494</c:v>
                </c:pt>
                <c:pt idx="119">
                  <c:v>36525</c:v>
                </c:pt>
                <c:pt idx="120">
                  <c:v>36556</c:v>
                </c:pt>
                <c:pt idx="121">
                  <c:v>36585</c:v>
                </c:pt>
                <c:pt idx="122">
                  <c:v>36616</c:v>
                </c:pt>
                <c:pt idx="123">
                  <c:v>36644</c:v>
                </c:pt>
                <c:pt idx="124">
                  <c:v>36677</c:v>
                </c:pt>
                <c:pt idx="125">
                  <c:v>36707</c:v>
                </c:pt>
                <c:pt idx="126">
                  <c:v>36738</c:v>
                </c:pt>
                <c:pt idx="127">
                  <c:v>36769</c:v>
                </c:pt>
                <c:pt idx="128">
                  <c:v>36798</c:v>
                </c:pt>
                <c:pt idx="129">
                  <c:v>36830</c:v>
                </c:pt>
                <c:pt idx="130">
                  <c:v>36860</c:v>
                </c:pt>
                <c:pt idx="131">
                  <c:v>36889</c:v>
                </c:pt>
                <c:pt idx="132">
                  <c:v>36922</c:v>
                </c:pt>
                <c:pt idx="133">
                  <c:v>36950</c:v>
                </c:pt>
                <c:pt idx="134">
                  <c:v>36980</c:v>
                </c:pt>
                <c:pt idx="135">
                  <c:v>37011</c:v>
                </c:pt>
                <c:pt idx="136">
                  <c:v>37042</c:v>
                </c:pt>
                <c:pt idx="137">
                  <c:v>37071</c:v>
                </c:pt>
                <c:pt idx="138">
                  <c:v>37103</c:v>
                </c:pt>
                <c:pt idx="139">
                  <c:v>37134</c:v>
                </c:pt>
                <c:pt idx="140">
                  <c:v>37162</c:v>
                </c:pt>
                <c:pt idx="141">
                  <c:v>37195</c:v>
                </c:pt>
                <c:pt idx="142">
                  <c:v>37225</c:v>
                </c:pt>
                <c:pt idx="143">
                  <c:v>37256</c:v>
                </c:pt>
                <c:pt idx="144">
                  <c:v>37287</c:v>
                </c:pt>
                <c:pt idx="145">
                  <c:v>37315</c:v>
                </c:pt>
                <c:pt idx="146">
                  <c:v>37344</c:v>
                </c:pt>
                <c:pt idx="147">
                  <c:v>37376</c:v>
                </c:pt>
                <c:pt idx="148">
                  <c:v>37407</c:v>
                </c:pt>
                <c:pt idx="149">
                  <c:v>37435</c:v>
                </c:pt>
                <c:pt idx="150">
                  <c:v>37468</c:v>
                </c:pt>
                <c:pt idx="151">
                  <c:v>37498</c:v>
                </c:pt>
                <c:pt idx="152">
                  <c:v>37529</c:v>
                </c:pt>
                <c:pt idx="153">
                  <c:v>37560</c:v>
                </c:pt>
                <c:pt idx="154">
                  <c:v>37589</c:v>
                </c:pt>
                <c:pt idx="155">
                  <c:v>37621</c:v>
                </c:pt>
                <c:pt idx="156">
                  <c:v>37652</c:v>
                </c:pt>
                <c:pt idx="157">
                  <c:v>37680</c:v>
                </c:pt>
                <c:pt idx="158">
                  <c:v>37711</c:v>
                </c:pt>
                <c:pt idx="159">
                  <c:v>37741</c:v>
                </c:pt>
                <c:pt idx="160">
                  <c:v>37771</c:v>
                </c:pt>
                <c:pt idx="161">
                  <c:v>37802</c:v>
                </c:pt>
                <c:pt idx="162">
                  <c:v>37833</c:v>
                </c:pt>
                <c:pt idx="163">
                  <c:v>37862</c:v>
                </c:pt>
                <c:pt idx="164">
                  <c:v>37894</c:v>
                </c:pt>
                <c:pt idx="165">
                  <c:v>37925</c:v>
                </c:pt>
                <c:pt idx="166">
                  <c:v>37953</c:v>
                </c:pt>
                <c:pt idx="167">
                  <c:v>37986</c:v>
                </c:pt>
                <c:pt idx="168">
                  <c:v>38016</c:v>
                </c:pt>
                <c:pt idx="169">
                  <c:v>38044</c:v>
                </c:pt>
                <c:pt idx="170">
                  <c:v>38077</c:v>
                </c:pt>
                <c:pt idx="171">
                  <c:v>38107</c:v>
                </c:pt>
                <c:pt idx="172">
                  <c:v>38138</c:v>
                </c:pt>
                <c:pt idx="173">
                  <c:v>38168</c:v>
                </c:pt>
                <c:pt idx="174">
                  <c:v>38198</c:v>
                </c:pt>
                <c:pt idx="175">
                  <c:v>38230</c:v>
                </c:pt>
                <c:pt idx="176">
                  <c:v>38260</c:v>
                </c:pt>
                <c:pt idx="177">
                  <c:v>38289</c:v>
                </c:pt>
                <c:pt idx="178">
                  <c:v>38321</c:v>
                </c:pt>
                <c:pt idx="179">
                  <c:v>38352</c:v>
                </c:pt>
                <c:pt idx="180">
                  <c:v>38383</c:v>
                </c:pt>
                <c:pt idx="181">
                  <c:v>38411</c:v>
                </c:pt>
                <c:pt idx="182">
                  <c:v>38442</c:v>
                </c:pt>
                <c:pt idx="183">
                  <c:v>38471</c:v>
                </c:pt>
                <c:pt idx="184">
                  <c:v>38503</c:v>
                </c:pt>
                <c:pt idx="185">
                  <c:v>38533</c:v>
                </c:pt>
                <c:pt idx="186">
                  <c:v>38562</c:v>
                </c:pt>
                <c:pt idx="187">
                  <c:v>38595</c:v>
                </c:pt>
                <c:pt idx="188">
                  <c:v>38625</c:v>
                </c:pt>
                <c:pt idx="189">
                  <c:v>38656</c:v>
                </c:pt>
                <c:pt idx="190">
                  <c:v>38686</c:v>
                </c:pt>
                <c:pt idx="191">
                  <c:v>38716</c:v>
                </c:pt>
                <c:pt idx="192">
                  <c:v>38748</c:v>
                </c:pt>
                <c:pt idx="193">
                  <c:v>38776</c:v>
                </c:pt>
                <c:pt idx="194">
                  <c:v>38807</c:v>
                </c:pt>
                <c:pt idx="195">
                  <c:v>38835</c:v>
                </c:pt>
                <c:pt idx="196">
                  <c:v>38868</c:v>
                </c:pt>
                <c:pt idx="197">
                  <c:v>38898</c:v>
                </c:pt>
                <c:pt idx="198">
                  <c:v>38929</c:v>
                </c:pt>
                <c:pt idx="199">
                  <c:v>38960</c:v>
                </c:pt>
                <c:pt idx="200">
                  <c:v>38989</c:v>
                </c:pt>
                <c:pt idx="201">
                  <c:v>39021</c:v>
                </c:pt>
                <c:pt idx="202">
                  <c:v>39051</c:v>
                </c:pt>
                <c:pt idx="203">
                  <c:v>39080</c:v>
                </c:pt>
                <c:pt idx="204">
                  <c:v>39113</c:v>
                </c:pt>
                <c:pt idx="205">
                  <c:v>39141</c:v>
                </c:pt>
                <c:pt idx="206">
                  <c:v>39171</c:v>
                </c:pt>
                <c:pt idx="207">
                  <c:v>39202</c:v>
                </c:pt>
                <c:pt idx="208">
                  <c:v>39233</c:v>
                </c:pt>
                <c:pt idx="209">
                  <c:v>39262</c:v>
                </c:pt>
                <c:pt idx="210">
                  <c:v>39294</c:v>
                </c:pt>
                <c:pt idx="211">
                  <c:v>39325</c:v>
                </c:pt>
                <c:pt idx="212">
                  <c:v>39353</c:v>
                </c:pt>
                <c:pt idx="213">
                  <c:v>39386</c:v>
                </c:pt>
                <c:pt idx="214">
                  <c:v>39416</c:v>
                </c:pt>
                <c:pt idx="215">
                  <c:v>39447</c:v>
                </c:pt>
                <c:pt idx="216">
                  <c:v>39478</c:v>
                </c:pt>
                <c:pt idx="217">
                  <c:v>39507</c:v>
                </c:pt>
                <c:pt idx="218">
                  <c:v>39538</c:v>
                </c:pt>
                <c:pt idx="219">
                  <c:v>39568</c:v>
                </c:pt>
                <c:pt idx="220">
                  <c:v>39598</c:v>
                </c:pt>
                <c:pt idx="221">
                  <c:v>39629</c:v>
                </c:pt>
                <c:pt idx="222">
                  <c:v>39660</c:v>
                </c:pt>
                <c:pt idx="223">
                  <c:v>39689</c:v>
                </c:pt>
                <c:pt idx="224">
                  <c:v>39721</c:v>
                </c:pt>
                <c:pt idx="225">
                  <c:v>39752</c:v>
                </c:pt>
                <c:pt idx="226">
                  <c:v>39780</c:v>
                </c:pt>
                <c:pt idx="227">
                  <c:v>39813</c:v>
                </c:pt>
                <c:pt idx="228">
                  <c:v>39843</c:v>
                </c:pt>
                <c:pt idx="229">
                  <c:v>39871</c:v>
                </c:pt>
                <c:pt idx="230">
                  <c:v>39903</c:v>
                </c:pt>
                <c:pt idx="231">
                  <c:v>39933</c:v>
                </c:pt>
                <c:pt idx="232">
                  <c:v>39962</c:v>
                </c:pt>
                <c:pt idx="233">
                  <c:v>39994</c:v>
                </c:pt>
                <c:pt idx="234">
                  <c:v>40025</c:v>
                </c:pt>
                <c:pt idx="235">
                  <c:v>40056</c:v>
                </c:pt>
                <c:pt idx="236">
                  <c:v>40086</c:v>
                </c:pt>
                <c:pt idx="237">
                  <c:v>40116</c:v>
                </c:pt>
                <c:pt idx="238">
                  <c:v>40147</c:v>
                </c:pt>
                <c:pt idx="239">
                  <c:v>40178</c:v>
                </c:pt>
                <c:pt idx="240">
                  <c:v>40207</c:v>
                </c:pt>
                <c:pt idx="241">
                  <c:v>40235</c:v>
                </c:pt>
                <c:pt idx="242">
                  <c:v>40268</c:v>
                </c:pt>
                <c:pt idx="243">
                  <c:v>40298</c:v>
                </c:pt>
                <c:pt idx="244">
                  <c:v>40329</c:v>
                </c:pt>
                <c:pt idx="245">
                  <c:v>40359</c:v>
                </c:pt>
                <c:pt idx="246">
                  <c:v>40389</c:v>
                </c:pt>
                <c:pt idx="247">
                  <c:v>40421</c:v>
                </c:pt>
                <c:pt idx="248">
                  <c:v>40451</c:v>
                </c:pt>
                <c:pt idx="249">
                  <c:v>40480</c:v>
                </c:pt>
                <c:pt idx="250">
                  <c:v>40512</c:v>
                </c:pt>
                <c:pt idx="251">
                  <c:v>40543</c:v>
                </c:pt>
                <c:pt idx="252">
                  <c:v>40574</c:v>
                </c:pt>
                <c:pt idx="253">
                  <c:v>40602</c:v>
                </c:pt>
                <c:pt idx="254">
                  <c:v>40633</c:v>
                </c:pt>
                <c:pt idx="255">
                  <c:v>40662</c:v>
                </c:pt>
                <c:pt idx="256">
                  <c:v>40694</c:v>
                </c:pt>
                <c:pt idx="257">
                  <c:v>40724</c:v>
                </c:pt>
                <c:pt idx="258">
                  <c:v>40753</c:v>
                </c:pt>
                <c:pt idx="259">
                  <c:v>40786</c:v>
                </c:pt>
                <c:pt idx="260">
                  <c:v>40816</c:v>
                </c:pt>
                <c:pt idx="261">
                  <c:v>40847</c:v>
                </c:pt>
                <c:pt idx="262">
                  <c:v>40877</c:v>
                </c:pt>
                <c:pt idx="263">
                  <c:v>40907</c:v>
                </c:pt>
                <c:pt idx="264">
                  <c:v>40939</c:v>
                </c:pt>
                <c:pt idx="265">
                  <c:v>40968</c:v>
                </c:pt>
                <c:pt idx="266">
                  <c:v>40998</c:v>
                </c:pt>
                <c:pt idx="267">
                  <c:v>41029</c:v>
                </c:pt>
                <c:pt idx="268">
                  <c:v>41060</c:v>
                </c:pt>
                <c:pt idx="269">
                  <c:v>41089</c:v>
                </c:pt>
                <c:pt idx="270">
                  <c:v>41121</c:v>
                </c:pt>
                <c:pt idx="271">
                  <c:v>41152</c:v>
                </c:pt>
                <c:pt idx="272">
                  <c:v>41180</c:v>
                </c:pt>
                <c:pt idx="273">
                  <c:v>41213</c:v>
                </c:pt>
                <c:pt idx="274">
                  <c:v>41243</c:v>
                </c:pt>
                <c:pt idx="275">
                  <c:v>41274</c:v>
                </c:pt>
                <c:pt idx="276">
                  <c:v>41305</c:v>
                </c:pt>
                <c:pt idx="277">
                  <c:v>41333</c:v>
                </c:pt>
                <c:pt idx="278">
                  <c:v>41362</c:v>
                </c:pt>
                <c:pt idx="279">
                  <c:v>41394</c:v>
                </c:pt>
                <c:pt idx="280">
                  <c:v>41425</c:v>
                </c:pt>
                <c:pt idx="281">
                  <c:v>41453</c:v>
                </c:pt>
                <c:pt idx="282">
                  <c:v>41486</c:v>
                </c:pt>
                <c:pt idx="283">
                  <c:v>41516</c:v>
                </c:pt>
                <c:pt idx="284">
                  <c:v>41547</c:v>
                </c:pt>
                <c:pt idx="285">
                  <c:v>41578</c:v>
                </c:pt>
                <c:pt idx="286">
                  <c:v>41607</c:v>
                </c:pt>
                <c:pt idx="287">
                  <c:v>41639</c:v>
                </c:pt>
                <c:pt idx="288">
                  <c:v>41670</c:v>
                </c:pt>
                <c:pt idx="289">
                  <c:v>41698</c:v>
                </c:pt>
                <c:pt idx="290">
                  <c:v>41729</c:v>
                </c:pt>
                <c:pt idx="291">
                  <c:v>41759</c:v>
                </c:pt>
                <c:pt idx="292">
                  <c:v>41789</c:v>
                </c:pt>
                <c:pt idx="293">
                  <c:v>41820</c:v>
                </c:pt>
                <c:pt idx="294">
                  <c:v>41851</c:v>
                </c:pt>
                <c:pt idx="295">
                  <c:v>41880</c:v>
                </c:pt>
                <c:pt idx="296">
                  <c:v>41912</c:v>
                </c:pt>
                <c:pt idx="297">
                  <c:v>41943</c:v>
                </c:pt>
                <c:pt idx="298">
                  <c:v>41971</c:v>
                </c:pt>
                <c:pt idx="299">
                  <c:v>42004</c:v>
                </c:pt>
                <c:pt idx="300">
                  <c:v>42034</c:v>
                </c:pt>
                <c:pt idx="301">
                  <c:v>42062</c:v>
                </c:pt>
                <c:pt idx="302">
                  <c:v>42094</c:v>
                </c:pt>
                <c:pt idx="303">
                  <c:v>42124</c:v>
                </c:pt>
                <c:pt idx="304">
                  <c:v>42153</c:v>
                </c:pt>
                <c:pt idx="305">
                  <c:v>42185</c:v>
                </c:pt>
                <c:pt idx="306">
                  <c:v>42216</c:v>
                </c:pt>
                <c:pt idx="307">
                  <c:v>42247</c:v>
                </c:pt>
                <c:pt idx="308">
                  <c:v>42277</c:v>
                </c:pt>
                <c:pt idx="309">
                  <c:v>42307</c:v>
                </c:pt>
                <c:pt idx="310">
                  <c:v>42338</c:v>
                </c:pt>
                <c:pt idx="311">
                  <c:v>42369</c:v>
                </c:pt>
                <c:pt idx="312">
                  <c:v>42398</c:v>
                </c:pt>
                <c:pt idx="313">
                  <c:v>42429</c:v>
                </c:pt>
                <c:pt idx="314">
                  <c:v>42460</c:v>
                </c:pt>
                <c:pt idx="315">
                  <c:v>42489</c:v>
                </c:pt>
                <c:pt idx="316">
                  <c:v>42521</c:v>
                </c:pt>
                <c:pt idx="317">
                  <c:v>42551</c:v>
                </c:pt>
                <c:pt idx="318">
                  <c:v>42580</c:v>
                </c:pt>
                <c:pt idx="319">
                  <c:v>42613</c:v>
                </c:pt>
                <c:pt idx="320">
                  <c:v>42643</c:v>
                </c:pt>
                <c:pt idx="321">
                  <c:v>42674</c:v>
                </c:pt>
                <c:pt idx="322">
                  <c:v>42704</c:v>
                </c:pt>
                <c:pt idx="323">
                  <c:v>42734</c:v>
                </c:pt>
                <c:pt idx="324">
                  <c:v>42766</c:v>
                </c:pt>
                <c:pt idx="325">
                  <c:v>42794</c:v>
                </c:pt>
                <c:pt idx="326">
                  <c:v>42825</c:v>
                </c:pt>
                <c:pt idx="327">
                  <c:v>42853</c:v>
                </c:pt>
                <c:pt idx="328">
                  <c:v>42886</c:v>
                </c:pt>
                <c:pt idx="329">
                  <c:v>42916</c:v>
                </c:pt>
                <c:pt idx="330">
                  <c:v>42947</c:v>
                </c:pt>
                <c:pt idx="331">
                  <c:v>42978</c:v>
                </c:pt>
                <c:pt idx="332">
                  <c:v>43007</c:v>
                </c:pt>
                <c:pt idx="333">
                  <c:v>43039</c:v>
                </c:pt>
                <c:pt idx="334">
                  <c:v>43069</c:v>
                </c:pt>
                <c:pt idx="335">
                  <c:v>43098</c:v>
                </c:pt>
                <c:pt idx="336">
                  <c:v>43131</c:v>
                </c:pt>
                <c:pt idx="337">
                  <c:v>43159</c:v>
                </c:pt>
                <c:pt idx="338">
                  <c:v>43189</c:v>
                </c:pt>
                <c:pt idx="339">
                  <c:v>43220</c:v>
                </c:pt>
                <c:pt idx="340">
                  <c:v>43251</c:v>
                </c:pt>
                <c:pt idx="341">
                  <c:v>43280</c:v>
                </c:pt>
                <c:pt idx="342">
                  <c:v>43312</c:v>
                </c:pt>
                <c:pt idx="343">
                  <c:v>43343</c:v>
                </c:pt>
                <c:pt idx="344">
                  <c:v>43371</c:v>
                </c:pt>
                <c:pt idx="345">
                  <c:v>43404</c:v>
                </c:pt>
                <c:pt idx="346">
                  <c:v>43434</c:v>
                </c:pt>
                <c:pt idx="347">
                  <c:v>43465</c:v>
                </c:pt>
                <c:pt idx="348">
                  <c:v>43496</c:v>
                </c:pt>
                <c:pt idx="349">
                  <c:v>43524</c:v>
                </c:pt>
                <c:pt idx="350">
                  <c:v>43553</c:v>
                </c:pt>
                <c:pt idx="351">
                  <c:v>43585</c:v>
                </c:pt>
                <c:pt idx="352">
                  <c:v>43616</c:v>
                </c:pt>
                <c:pt idx="353">
                  <c:v>43644</c:v>
                </c:pt>
                <c:pt idx="354">
                  <c:v>43677</c:v>
                </c:pt>
                <c:pt idx="355">
                  <c:v>43707</c:v>
                </c:pt>
                <c:pt idx="356">
                  <c:v>43738</c:v>
                </c:pt>
              </c:numCache>
            </c:numRef>
          </c:cat>
          <c:val>
            <c:numRef>
              <c:f>Activity!$C$5:$XFD$5</c:f>
              <c:numCache>
                <c:formatCode>0.0%</c:formatCode>
                <c:ptCount val="16382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</c:numCache>
            </c:numRef>
          </c:val>
        </c:ser>
        <c:ser>
          <c:idx val="1"/>
          <c:order val="1"/>
          <c:tx>
            <c:strRef>
              <c:f>Activity!$B$6</c:f>
              <c:strCache>
                <c:ptCount val="1"/>
                <c:pt idx="0">
                  <c:v>VA Industry YoY MM3M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Activity!$C$1:$XFD$1</c:f>
              <c:numCache>
                <c:formatCode>[$-416]mmm\-yy;@</c:formatCode>
                <c:ptCount val="16382"/>
                <c:pt idx="0">
                  <c:v>0</c:v>
                </c:pt>
                <c:pt idx="1">
                  <c:v>32932</c:v>
                </c:pt>
                <c:pt idx="2">
                  <c:v>32962</c:v>
                </c:pt>
                <c:pt idx="3">
                  <c:v>32993</c:v>
                </c:pt>
                <c:pt idx="4">
                  <c:v>33024</c:v>
                </c:pt>
                <c:pt idx="5">
                  <c:v>33053</c:v>
                </c:pt>
                <c:pt idx="6">
                  <c:v>33085</c:v>
                </c:pt>
                <c:pt idx="7">
                  <c:v>33116</c:v>
                </c:pt>
                <c:pt idx="8">
                  <c:v>33144</c:v>
                </c:pt>
                <c:pt idx="9">
                  <c:v>33177</c:v>
                </c:pt>
                <c:pt idx="10">
                  <c:v>33207</c:v>
                </c:pt>
                <c:pt idx="11">
                  <c:v>33238</c:v>
                </c:pt>
                <c:pt idx="12">
                  <c:v>33269</c:v>
                </c:pt>
                <c:pt idx="13">
                  <c:v>33297</c:v>
                </c:pt>
                <c:pt idx="14">
                  <c:v>33326</c:v>
                </c:pt>
                <c:pt idx="15">
                  <c:v>33358</c:v>
                </c:pt>
                <c:pt idx="16">
                  <c:v>33389</c:v>
                </c:pt>
                <c:pt idx="17">
                  <c:v>33417</c:v>
                </c:pt>
                <c:pt idx="18">
                  <c:v>33450</c:v>
                </c:pt>
                <c:pt idx="19">
                  <c:v>33480</c:v>
                </c:pt>
                <c:pt idx="20">
                  <c:v>33511</c:v>
                </c:pt>
                <c:pt idx="21">
                  <c:v>33542</c:v>
                </c:pt>
                <c:pt idx="22">
                  <c:v>33571</c:v>
                </c:pt>
                <c:pt idx="23">
                  <c:v>33603</c:v>
                </c:pt>
                <c:pt idx="24">
                  <c:v>33634</c:v>
                </c:pt>
                <c:pt idx="25">
                  <c:v>33662</c:v>
                </c:pt>
                <c:pt idx="26">
                  <c:v>33694</c:v>
                </c:pt>
                <c:pt idx="27">
                  <c:v>33724</c:v>
                </c:pt>
                <c:pt idx="28">
                  <c:v>33753</c:v>
                </c:pt>
                <c:pt idx="29">
                  <c:v>33785</c:v>
                </c:pt>
                <c:pt idx="30">
                  <c:v>33816</c:v>
                </c:pt>
                <c:pt idx="31">
                  <c:v>33847</c:v>
                </c:pt>
                <c:pt idx="32">
                  <c:v>33877</c:v>
                </c:pt>
                <c:pt idx="33">
                  <c:v>33907</c:v>
                </c:pt>
                <c:pt idx="34">
                  <c:v>33938</c:v>
                </c:pt>
                <c:pt idx="35">
                  <c:v>33969</c:v>
                </c:pt>
                <c:pt idx="36">
                  <c:v>33998</c:v>
                </c:pt>
                <c:pt idx="37">
                  <c:v>34026</c:v>
                </c:pt>
                <c:pt idx="38">
                  <c:v>34059</c:v>
                </c:pt>
                <c:pt idx="39">
                  <c:v>34089</c:v>
                </c:pt>
                <c:pt idx="40">
                  <c:v>34120</c:v>
                </c:pt>
                <c:pt idx="41">
                  <c:v>34150</c:v>
                </c:pt>
                <c:pt idx="42">
                  <c:v>34180</c:v>
                </c:pt>
                <c:pt idx="43">
                  <c:v>34212</c:v>
                </c:pt>
                <c:pt idx="44">
                  <c:v>34242</c:v>
                </c:pt>
                <c:pt idx="45">
                  <c:v>34271</c:v>
                </c:pt>
                <c:pt idx="46">
                  <c:v>34303</c:v>
                </c:pt>
                <c:pt idx="47">
                  <c:v>34334</c:v>
                </c:pt>
                <c:pt idx="48">
                  <c:v>34365</c:v>
                </c:pt>
                <c:pt idx="49">
                  <c:v>34393</c:v>
                </c:pt>
                <c:pt idx="50">
                  <c:v>34424</c:v>
                </c:pt>
                <c:pt idx="51">
                  <c:v>34453</c:v>
                </c:pt>
                <c:pt idx="52">
                  <c:v>34485</c:v>
                </c:pt>
                <c:pt idx="53">
                  <c:v>34515</c:v>
                </c:pt>
                <c:pt idx="54">
                  <c:v>34544</c:v>
                </c:pt>
                <c:pt idx="55">
                  <c:v>34577</c:v>
                </c:pt>
                <c:pt idx="56">
                  <c:v>34607</c:v>
                </c:pt>
                <c:pt idx="57">
                  <c:v>34638</c:v>
                </c:pt>
                <c:pt idx="58">
                  <c:v>34668</c:v>
                </c:pt>
                <c:pt idx="59">
                  <c:v>34698</c:v>
                </c:pt>
                <c:pt idx="60">
                  <c:v>34730</c:v>
                </c:pt>
                <c:pt idx="61">
                  <c:v>34758</c:v>
                </c:pt>
                <c:pt idx="62">
                  <c:v>34789</c:v>
                </c:pt>
                <c:pt idx="63">
                  <c:v>34817</c:v>
                </c:pt>
                <c:pt idx="64">
                  <c:v>34850</c:v>
                </c:pt>
                <c:pt idx="65">
                  <c:v>34880</c:v>
                </c:pt>
                <c:pt idx="66">
                  <c:v>34911</c:v>
                </c:pt>
                <c:pt idx="67">
                  <c:v>34942</c:v>
                </c:pt>
                <c:pt idx="68">
                  <c:v>34971</c:v>
                </c:pt>
                <c:pt idx="69">
                  <c:v>35003</c:v>
                </c:pt>
                <c:pt idx="70">
                  <c:v>35033</c:v>
                </c:pt>
                <c:pt idx="71">
                  <c:v>35062</c:v>
                </c:pt>
                <c:pt idx="72">
                  <c:v>35095</c:v>
                </c:pt>
                <c:pt idx="73">
                  <c:v>35124</c:v>
                </c:pt>
                <c:pt idx="74">
                  <c:v>35153</c:v>
                </c:pt>
                <c:pt idx="75">
                  <c:v>35185</c:v>
                </c:pt>
                <c:pt idx="76">
                  <c:v>35216</c:v>
                </c:pt>
                <c:pt idx="77">
                  <c:v>35244</c:v>
                </c:pt>
                <c:pt idx="78">
                  <c:v>35277</c:v>
                </c:pt>
                <c:pt idx="79">
                  <c:v>35307</c:v>
                </c:pt>
                <c:pt idx="80">
                  <c:v>35338</c:v>
                </c:pt>
                <c:pt idx="81">
                  <c:v>35369</c:v>
                </c:pt>
                <c:pt idx="82">
                  <c:v>35398</c:v>
                </c:pt>
                <c:pt idx="83">
                  <c:v>35430</c:v>
                </c:pt>
                <c:pt idx="84">
                  <c:v>35461</c:v>
                </c:pt>
                <c:pt idx="85">
                  <c:v>35489</c:v>
                </c:pt>
                <c:pt idx="86">
                  <c:v>35520</c:v>
                </c:pt>
                <c:pt idx="87">
                  <c:v>35550</c:v>
                </c:pt>
                <c:pt idx="88">
                  <c:v>35580</c:v>
                </c:pt>
                <c:pt idx="89">
                  <c:v>35611</c:v>
                </c:pt>
                <c:pt idx="90">
                  <c:v>35642</c:v>
                </c:pt>
                <c:pt idx="91">
                  <c:v>35671</c:v>
                </c:pt>
                <c:pt idx="92">
                  <c:v>35703</c:v>
                </c:pt>
                <c:pt idx="93">
                  <c:v>35734</c:v>
                </c:pt>
                <c:pt idx="94">
                  <c:v>35762</c:v>
                </c:pt>
                <c:pt idx="95">
                  <c:v>35795</c:v>
                </c:pt>
                <c:pt idx="96">
                  <c:v>35825</c:v>
                </c:pt>
                <c:pt idx="97">
                  <c:v>35853</c:v>
                </c:pt>
                <c:pt idx="98">
                  <c:v>35885</c:v>
                </c:pt>
                <c:pt idx="99">
                  <c:v>35915</c:v>
                </c:pt>
                <c:pt idx="100">
                  <c:v>35944</c:v>
                </c:pt>
                <c:pt idx="101">
                  <c:v>35976</c:v>
                </c:pt>
                <c:pt idx="102">
                  <c:v>36007</c:v>
                </c:pt>
                <c:pt idx="103">
                  <c:v>36038</c:v>
                </c:pt>
                <c:pt idx="104">
                  <c:v>36068</c:v>
                </c:pt>
                <c:pt idx="105">
                  <c:v>36098</c:v>
                </c:pt>
                <c:pt idx="106">
                  <c:v>36129</c:v>
                </c:pt>
                <c:pt idx="107">
                  <c:v>36160</c:v>
                </c:pt>
                <c:pt idx="108">
                  <c:v>36189</c:v>
                </c:pt>
                <c:pt idx="109">
                  <c:v>36217</c:v>
                </c:pt>
                <c:pt idx="110">
                  <c:v>36250</c:v>
                </c:pt>
                <c:pt idx="111">
                  <c:v>36280</c:v>
                </c:pt>
                <c:pt idx="112">
                  <c:v>36311</c:v>
                </c:pt>
                <c:pt idx="113">
                  <c:v>36341</c:v>
                </c:pt>
                <c:pt idx="114">
                  <c:v>36371</c:v>
                </c:pt>
                <c:pt idx="115">
                  <c:v>36403</c:v>
                </c:pt>
                <c:pt idx="116">
                  <c:v>36433</c:v>
                </c:pt>
                <c:pt idx="117">
                  <c:v>36462</c:v>
                </c:pt>
                <c:pt idx="118">
                  <c:v>36494</c:v>
                </c:pt>
                <c:pt idx="119">
                  <c:v>36525</c:v>
                </c:pt>
                <c:pt idx="120">
                  <c:v>36556</c:v>
                </c:pt>
                <c:pt idx="121">
                  <c:v>36585</c:v>
                </c:pt>
                <c:pt idx="122">
                  <c:v>36616</c:v>
                </c:pt>
                <c:pt idx="123">
                  <c:v>36644</c:v>
                </c:pt>
                <c:pt idx="124">
                  <c:v>36677</c:v>
                </c:pt>
                <c:pt idx="125">
                  <c:v>36707</c:v>
                </c:pt>
                <c:pt idx="126">
                  <c:v>36738</c:v>
                </c:pt>
                <c:pt idx="127">
                  <c:v>36769</c:v>
                </c:pt>
                <c:pt idx="128">
                  <c:v>36798</c:v>
                </c:pt>
                <c:pt idx="129">
                  <c:v>36830</c:v>
                </c:pt>
                <c:pt idx="130">
                  <c:v>36860</c:v>
                </c:pt>
                <c:pt idx="131">
                  <c:v>36889</c:v>
                </c:pt>
                <c:pt idx="132">
                  <c:v>36922</c:v>
                </c:pt>
                <c:pt idx="133">
                  <c:v>36950</c:v>
                </c:pt>
                <c:pt idx="134">
                  <c:v>36980</c:v>
                </c:pt>
                <c:pt idx="135">
                  <c:v>37011</c:v>
                </c:pt>
                <c:pt idx="136">
                  <c:v>37042</c:v>
                </c:pt>
                <c:pt idx="137">
                  <c:v>37071</c:v>
                </c:pt>
                <c:pt idx="138">
                  <c:v>37103</c:v>
                </c:pt>
                <c:pt idx="139">
                  <c:v>37134</c:v>
                </c:pt>
                <c:pt idx="140">
                  <c:v>37162</c:v>
                </c:pt>
                <c:pt idx="141">
                  <c:v>37195</c:v>
                </c:pt>
                <c:pt idx="142">
                  <c:v>37225</c:v>
                </c:pt>
                <c:pt idx="143">
                  <c:v>37256</c:v>
                </c:pt>
                <c:pt idx="144">
                  <c:v>37287</c:v>
                </c:pt>
                <c:pt idx="145">
                  <c:v>37315</c:v>
                </c:pt>
                <c:pt idx="146">
                  <c:v>37344</c:v>
                </c:pt>
                <c:pt idx="147">
                  <c:v>37376</c:v>
                </c:pt>
                <c:pt idx="148">
                  <c:v>37407</c:v>
                </c:pt>
                <c:pt idx="149">
                  <c:v>37435</c:v>
                </c:pt>
                <c:pt idx="150">
                  <c:v>37468</c:v>
                </c:pt>
                <c:pt idx="151">
                  <c:v>37498</c:v>
                </c:pt>
                <c:pt idx="152">
                  <c:v>37529</c:v>
                </c:pt>
                <c:pt idx="153">
                  <c:v>37560</c:v>
                </c:pt>
                <c:pt idx="154">
                  <c:v>37589</c:v>
                </c:pt>
                <c:pt idx="155">
                  <c:v>37621</c:v>
                </c:pt>
                <c:pt idx="156">
                  <c:v>37652</c:v>
                </c:pt>
                <c:pt idx="157">
                  <c:v>37680</c:v>
                </c:pt>
                <c:pt idx="158">
                  <c:v>37711</c:v>
                </c:pt>
                <c:pt idx="159">
                  <c:v>37741</c:v>
                </c:pt>
                <c:pt idx="160">
                  <c:v>37771</c:v>
                </c:pt>
                <c:pt idx="161">
                  <c:v>37802</c:v>
                </c:pt>
                <c:pt idx="162">
                  <c:v>37833</c:v>
                </c:pt>
                <c:pt idx="163">
                  <c:v>37862</c:v>
                </c:pt>
                <c:pt idx="164">
                  <c:v>37894</c:v>
                </c:pt>
                <c:pt idx="165">
                  <c:v>37925</c:v>
                </c:pt>
                <c:pt idx="166">
                  <c:v>37953</c:v>
                </c:pt>
                <c:pt idx="167">
                  <c:v>37986</c:v>
                </c:pt>
                <c:pt idx="168">
                  <c:v>38016</c:v>
                </c:pt>
                <c:pt idx="169">
                  <c:v>38044</c:v>
                </c:pt>
                <c:pt idx="170">
                  <c:v>38077</c:v>
                </c:pt>
                <c:pt idx="171">
                  <c:v>38107</c:v>
                </c:pt>
                <c:pt idx="172">
                  <c:v>38138</c:v>
                </c:pt>
                <c:pt idx="173">
                  <c:v>38168</c:v>
                </c:pt>
                <c:pt idx="174">
                  <c:v>38198</c:v>
                </c:pt>
                <c:pt idx="175">
                  <c:v>38230</c:v>
                </c:pt>
                <c:pt idx="176">
                  <c:v>38260</c:v>
                </c:pt>
                <c:pt idx="177">
                  <c:v>38289</c:v>
                </c:pt>
                <c:pt idx="178">
                  <c:v>38321</c:v>
                </c:pt>
                <c:pt idx="179">
                  <c:v>38352</c:v>
                </c:pt>
                <c:pt idx="180">
                  <c:v>38383</c:v>
                </c:pt>
                <c:pt idx="181">
                  <c:v>38411</c:v>
                </c:pt>
                <c:pt idx="182">
                  <c:v>38442</c:v>
                </c:pt>
                <c:pt idx="183">
                  <c:v>38471</c:v>
                </c:pt>
                <c:pt idx="184">
                  <c:v>38503</c:v>
                </c:pt>
                <c:pt idx="185">
                  <c:v>38533</c:v>
                </c:pt>
                <c:pt idx="186">
                  <c:v>38562</c:v>
                </c:pt>
                <c:pt idx="187">
                  <c:v>38595</c:v>
                </c:pt>
                <c:pt idx="188">
                  <c:v>38625</c:v>
                </c:pt>
                <c:pt idx="189">
                  <c:v>38656</c:v>
                </c:pt>
                <c:pt idx="190">
                  <c:v>38686</c:v>
                </c:pt>
                <c:pt idx="191">
                  <c:v>38716</c:v>
                </c:pt>
                <c:pt idx="192">
                  <c:v>38748</c:v>
                </c:pt>
                <c:pt idx="193">
                  <c:v>38776</c:v>
                </c:pt>
                <c:pt idx="194">
                  <c:v>38807</c:v>
                </c:pt>
                <c:pt idx="195">
                  <c:v>38835</c:v>
                </c:pt>
                <c:pt idx="196">
                  <c:v>38868</c:v>
                </c:pt>
                <c:pt idx="197">
                  <c:v>38898</c:v>
                </c:pt>
                <c:pt idx="198">
                  <c:v>38929</c:v>
                </c:pt>
                <c:pt idx="199">
                  <c:v>38960</c:v>
                </c:pt>
                <c:pt idx="200">
                  <c:v>38989</c:v>
                </c:pt>
                <c:pt idx="201">
                  <c:v>39021</c:v>
                </c:pt>
                <c:pt idx="202">
                  <c:v>39051</c:v>
                </c:pt>
                <c:pt idx="203">
                  <c:v>39080</c:v>
                </c:pt>
                <c:pt idx="204">
                  <c:v>39113</c:v>
                </c:pt>
                <c:pt idx="205">
                  <c:v>39141</c:v>
                </c:pt>
                <c:pt idx="206">
                  <c:v>39171</c:v>
                </c:pt>
                <c:pt idx="207">
                  <c:v>39202</c:v>
                </c:pt>
                <c:pt idx="208">
                  <c:v>39233</c:v>
                </c:pt>
                <c:pt idx="209">
                  <c:v>39262</c:v>
                </c:pt>
                <c:pt idx="210">
                  <c:v>39294</c:v>
                </c:pt>
                <c:pt idx="211">
                  <c:v>39325</c:v>
                </c:pt>
                <c:pt idx="212">
                  <c:v>39353</c:v>
                </c:pt>
                <c:pt idx="213">
                  <c:v>39386</c:v>
                </c:pt>
                <c:pt idx="214">
                  <c:v>39416</c:v>
                </c:pt>
                <c:pt idx="215">
                  <c:v>39447</c:v>
                </c:pt>
                <c:pt idx="216">
                  <c:v>39478</c:v>
                </c:pt>
                <c:pt idx="217">
                  <c:v>39507</c:v>
                </c:pt>
                <c:pt idx="218">
                  <c:v>39538</c:v>
                </c:pt>
                <c:pt idx="219">
                  <c:v>39568</c:v>
                </c:pt>
                <c:pt idx="220">
                  <c:v>39598</c:v>
                </c:pt>
                <c:pt idx="221">
                  <c:v>39629</c:v>
                </c:pt>
                <c:pt idx="222">
                  <c:v>39660</c:v>
                </c:pt>
                <c:pt idx="223">
                  <c:v>39689</c:v>
                </c:pt>
                <c:pt idx="224">
                  <c:v>39721</c:v>
                </c:pt>
                <c:pt idx="225">
                  <c:v>39752</c:v>
                </c:pt>
                <c:pt idx="226">
                  <c:v>39780</c:v>
                </c:pt>
                <c:pt idx="227">
                  <c:v>39813</c:v>
                </c:pt>
                <c:pt idx="228">
                  <c:v>39843</c:v>
                </c:pt>
                <c:pt idx="229">
                  <c:v>39871</c:v>
                </c:pt>
                <c:pt idx="230">
                  <c:v>39903</c:v>
                </c:pt>
                <c:pt idx="231">
                  <c:v>39933</c:v>
                </c:pt>
                <c:pt idx="232">
                  <c:v>39962</c:v>
                </c:pt>
                <c:pt idx="233">
                  <c:v>39994</c:v>
                </c:pt>
                <c:pt idx="234">
                  <c:v>40025</c:v>
                </c:pt>
                <c:pt idx="235">
                  <c:v>40056</c:v>
                </c:pt>
                <c:pt idx="236">
                  <c:v>40086</c:v>
                </c:pt>
                <c:pt idx="237">
                  <c:v>40116</c:v>
                </c:pt>
                <c:pt idx="238">
                  <c:v>40147</c:v>
                </c:pt>
                <c:pt idx="239">
                  <c:v>40178</c:v>
                </c:pt>
                <c:pt idx="240">
                  <c:v>40207</c:v>
                </c:pt>
                <c:pt idx="241">
                  <c:v>40235</c:v>
                </c:pt>
                <c:pt idx="242">
                  <c:v>40268</c:v>
                </c:pt>
                <c:pt idx="243">
                  <c:v>40298</c:v>
                </c:pt>
                <c:pt idx="244">
                  <c:v>40329</c:v>
                </c:pt>
                <c:pt idx="245">
                  <c:v>40359</c:v>
                </c:pt>
                <c:pt idx="246">
                  <c:v>40389</c:v>
                </c:pt>
                <c:pt idx="247">
                  <c:v>40421</c:v>
                </c:pt>
                <c:pt idx="248">
                  <c:v>40451</c:v>
                </c:pt>
                <c:pt idx="249">
                  <c:v>40480</c:v>
                </c:pt>
                <c:pt idx="250">
                  <c:v>40512</c:v>
                </c:pt>
                <c:pt idx="251">
                  <c:v>40543</c:v>
                </c:pt>
                <c:pt idx="252">
                  <c:v>40574</c:v>
                </c:pt>
                <c:pt idx="253">
                  <c:v>40602</c:v>
                </c:pt>
                <c:pt idx="254">
                  <c:v>40633</c:v>
                </c:pt>
                <c:pt idx="255">
                  <c:v>40662</c:v>
                </c:pt>
                <c:pt idx="256">
                  <c:v>40694</c:v>
                </c:pt>
                <c:pt idx="257">
                  <c:v>40724</c:v>
                </c:pt>
                <c:pt idx="258">
                  <c:v>40753</c:v>
                </c:pt>
                <c:pt idx="259">
                  <c:v>40786</c:v>
                </c:pt>
                <c:pt idx="260">
                  <c:v>40816</c:v>
                </c:pt>
                <c:pt idx="261">
                  <c:v>40847</c:v>
                </c:pt>
                <c:pt idx="262">
                  <c:v>40877</c:v>
                </c:pt>
                <c:pt idx="263">
                  <c:v>40907</c:v>
                </c:pt>
                <c:pt idx="264">
                  <c:v>40939</c:v>
                </c:pt>
                <c:pt idx="265">
                  <c:v>40968</c:v>
                </c:pt>
                <c:pt idx="266">
                  <c:v>40998</c:v>
                </c:pt>
                <c:pt idx="267">
                  <c:v>41029</c:v>
                </c:pt>
                <c:pt idx="268">
                  <c:v>41060</c:v>
                </c:pt>
                <c:pt idx="269">
                  <c:v>41089</c:v>
                </c:pt>
                <c:pt idx="270">
                  <c:v>41121</c:v>
                </c:pt>
                <c:pt idx="271">
                  <c:v>41152</c:v>
                </c:pt>
                <c:pt idx="272">
                  <c:v>41180</c:v>
                </c:pt>
                <c:pt idx="273">
                  <c:v>41213</c:v>
                </c:pt>
                <c:pt idx="274">
                  <c:v>41243</c:v>
                </c:pt>
                <c:pt idx="275">
                  <c:v>41274</c:v>
                </c:pt>
                <c:pt idx="276">
                  <c:v>41305</c:v>
                </c:pt>
                <c:pt idx="277">
                  <c:v>41333</c:v>
                </c:pt>
                <c:pt idx="278">
                  <c:v>41362</c:v>
                </c:pt>
                <c:pt idx="279">
                  <c:v>41394</c:v>
                </c:pt>
                <c:pt idx="280">
                  <c:v>41425</c:v>
                </c:pt>
                <c:pt idx="281">
                  <c:v>41453</c:v>
                </c:pt>
                <c:pt idx="282">
                  <c:v>41486</c:v>
                </c:pt>
                <c:pt idx="283">
                  <c:v>41516</c:v>
                </c:pt>
                <c:pt idx="284">
                  <c:v>41547</c:v>
                </c:pt>
                <c:pt idx="285">
                  <c:v>41578</c:v>
                </c:pt>
                <c:pt idx="286">
                  <c:v>41607</c:v>
                </c:pt>
                <c:pt idx="287">
                  <c:v>41639</c:v>
                </c:pt>
                <c:pt idx="288">
                  <c:v>41670</c:v>
                </c:pt>
                <c:pt idx="289">
                  <c:v>41698</c:v>
                </c:pt>
                <c:pt idx="290">
                  <c:v>41729</c:v>
                </c:pt>
                <c:pt idx="291">
                  <c:v>41759</c:v>
                </c:pt>
                <c:pt idx="292">
                  <c:v>41789</c:v>
                </c:pt>
                <c:pt idx="293">
                  <c:v>41820</c:v>
                </c:pt>
                <c:pt idx="294">
                  <c:v>41851</c:v>
                </c:pt>
                <c:pt idx="295">
                  <c:v>41880</c:v>
                </c:pt>
                <c:pt idx="296">
                  <c:v>41912</c:v>
                </c:pt>
                <c:pt idx="297">
                  <c:v>41943</c:v>
                </c:pt>
                <c:pt idx="298">
                  <c:v>41971</c:v>
                </c:pt>
                <c:pt idx="299">
                  <c:v>42004</c:v>
                </c:pt>
                <c:pt idx="300">
                  <c:v>42034</c:v>
                </c:pt>
                <c:pt idx="301">
                  <c:v>42062</c:v>
                </c:pt>
                <c:pt idx="302">
                  <c:v>42094</c:v>
                </c:pt>
                <c:pt idx="303">
                  <c:v>42124</c:v>
                </c:pt>
                <c:pt idx="304">
                  <c:v>42153</c:v>
                </c:pt>
                <c:pt idx="305">
                  <c:v>42185</c:v>
                </c:pt>
                <c:pt idx="306">
                  <c:v>42216</c:v>
                </c:pt>
                <c:pt idx="307">
                  <c:v>42247</c:v>
                </c:pt>
                <c:pt idx="308">
                  <c:v>42277</c:v>
                </c:pt>
                <c:pt idx="309">
                  <c:v>42307</c:v>
                </c:pt>
                <c:pt idx="310">
                  <c:v>42338</c:v>
                </c:pt>
                <c:pt idx="311">
                  <c:v>42369</c:v>
                </c:pt>
                <c:pt idx="312">
                  <c:v>42398</c:v>
                </c:pt>
                <c:pt idx="313">
                  <c:v>42429</c:v>
                </c:pt>
                <c:pt idx="314">
                  <c:v>42460</c:v>
                </c:pt>
                <c:pt idx="315">
                  <c:v>42489</c:v>
                </c:pt>
                <c:pt idx="316">
                  <c:v>42521</c:v>
                </c:pt>
                <c:pt idx="317">
                  <c:v>42551</c:v>
                </c:pt>
                <c:pt idx="318">
                  <c:v>42580</c:v>
                </c:pt>
                <c:pt idx="319">
                  <c:v>42613</c:v>
                </c:pt>
                <c:pt idx="320">
                  <c:v>42643</c:v>
                </c:pt>
                <c:pt idx="321">
                  <c:v>42674</c:v>
                </c:pt>
                <c:pt idx="322">
                  <c:v>42704</c:v>
                </c:pt>
                <c:pt idx="323">
                  <c:v>42734</c:v>
                </c:pt>
                <c:pt idx="324">
                  <c:v>42766</c:v>
                </c:pt>
                <c:pt idx="325">
                  <c:v>42794</c:v>
                </c:pt>
                <c:pt idx="326">
                  <c:v>42825</c:v>
                </c:pt>
                <c:pt idx="327">
                  <c:v>42853</c:v>
                </c:pt>
                <c:pt idx="328">
                  <c:v>42886</c:v>
                </c:pt>
                <c:pt idx="329">
                  <c:v>42916</c:v>
                </c:pt>
                <c:pt idx="330">
                  <c:v>42947</c:v>
                </c:pt>
                <c:pt idx="331">
                  <c:v>42978</c:v>
                </c:pt>
                <c:pt idx="332">
                  <c:v>43007</c:v>
                </c:pt>
                <c:pt idx="333">
                  <c:v>43039</c:v>
                </c:pt>
                <c:pt idx="334">
                  <c:v>43069</c:v>
                </c:pt>
                <c:pt idx="335">
                  <c:v>43098</c:v>
                </c:pt>
                <c:pt idx="336">
                  <c:v>43131</c:v>
                </c:pt>
                <c:pt idx="337">
                  <c:v>43159</c:v>
                </c:pt>
                <c:pt idx="338">
                  <c:v>43189</c:v>
                </c:pt>
                <c:pt idx="339">
                  <c:v>43220</c:v>
                </c:pt>
                <c:pt idx="340">
                  <c:v>43251</c:v>
                </c:pt>
                <c:pt idx="341">
                  <c:v>43280</c:v>
                </c:pt>
                <c:pt idx="342">
                  <c:v>43312</c:v>
                </c:pt>
                <c:pt idx="343">
                  <c:v>43343</c:v>
                </c:pt>
                <c:pt idx="344">
                  <c:v>43371</c:v>
                </c:pt>
                <c:pt idx="345">
                  <c:v>43404</c:v>
                </c:pt>
                <c:pt idx="346">
                  <c:v>43434</c:v>
                </c:pt>
                <c:pt idx="347">
                  <c:v>43465</c:v>
                </c:pt>
                <c:pt idx="348">
                  <c:v>43496</c:v>
                </c:pt>
                <c:pt idx="349">
                  <c:v>43524</c:v>
                </c:pt>
                <c:pt idx="350">
                  <c:v>43553</c:v>
                </c:pt>
                <c:pt idx="351">
                  <c:v>43585</c:v>
                </c:pt>
                <c:pt idx="352">
                  <c:v>43616</c:v>
                </c:pt>
                <c:pt idx="353">
                  <c:v>43644</c:v>
                </c:pt>
                <c:pt idx="354">
                  <c:v>43677</c:v>
                </c:pt>
                <c:pt idx="355">
                  <c:v>43707</c:v>
                </c:pt>
                <c:pt idx="356">
                  <c:v>43738</c:v>
                </c:pt>
              </c:numCache>
            </c:numRef>
          </c:cat>
          <c:val>
            <c:numRef>
              <c:f>Activity!$C$6:$XFD$6</c:f>
              <c:numCache>
                <c:formatCode>0.0%</c:formatCode>
                <c:ptCount val="16382"/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</c:numCache>
            </c:numRef>
          </c:val>
        </c:ser>
        <c:marker val="1"/>
        <c:axId val="206249984"/>
        <c:axId val="206251520"/>
      </c:lineChart>
      <c:dateAx>
        <c:axId val="206249984"/>
        <c:scaling>
          <c:orientation val="minMax"/>
          <c:min val="40544"/>
        </c:scaling>
        <c:axPos val="b"/>
        <c:numFmt formatCode="[$-416]mmm\-yy;@" sourceLinked="0"/>
        <c:tickLblPos val="low"/>
        <c:txPr>
          <a:bodyPr/>
          <a:lstStyle/>
          <a:p>
            <a:pPr>
              <a:defRPr sz="1200" b="1"/>
            </a:pPr>
            <a:endParaRPr lang="en-US"/>
          </a:p>
        </c:txPr>
        <c:crossAx val="206251520"/>
        <c:crosses val="autoZero"/>
        <c:auto val="1"/>
        <c:lblOffset val="100"/>
        <c:baseTimeUnit val="months"/>
        <c:majorUnit val="12"/>
        <c:majorTimeUnit val="months"/>
        <c:minorUnit val="1"/>
        <c:minorTimeUnit val="months"/>
      </c:dateAx>
      <c:valAx>
        <c:axId val="206251520"/>
        <c:scaling>
          <c:orientation val="minMax"/>
          <c:max val="0.16"/>
          <c:min val="2.0000000000000011E-2"/>
        </c:scaling>
        <c:axPos val="l"/>
        <c:majorGridlines>
          <c:spPr>
            <a:ln w="0">
              <a:solidFill>
                <a:schemeClr val="bg1"/>
              </a:solidFill>
              <a:prstDash val="sysDot"/>
            </a:ln>
            <a:effectLst>
              <a:outerShdw blurRad="50800" dist="50800" dir="5400000" algn="ctr" rotWithShape="0">
                <a:schemeClr val="bg1"/>
              </a:outerShdw>
            </a:effectLst>
          </c:spPr>
        </c:majorGridlines>
        <c:numFmt formatCode="0%" sourceLinked="0"/>
        <c:tickLblPos val="nextTo"/>
        <c:txPr>
          <a:bodyPr/>
          <a:lstStyle/>
          <a:p>
            <a:pPr>
              <a:defRPr sz="1200" b="1"/>
            </a:pPr>
            <a:endParaRPr lang="en-US"/>
          </a:p>
        </c:txPr>
        <c:crossAx val="206249984"/>
        <c:crosses val="autoZero"/>
        <c:crossBetween val="between"/>
      </c:valAx>
    </c:plotArea>
    <c:legend>
      <c:legendPos val="l"/>
      <c:layout>
        <c:manualLayout>
          <c:xMode val="edge"/>
          <c:yMode val="edge"/>
          <c:x val="0.1261261141967687"/>
          <c:y val="0.74354011700059885"/>
          <c:w val="0.31260357403669126"/>
          <c:h val="0.13968351206711158"/>
        </c:manualLayout>
      </c:layout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gap"/>
  </c:chart>
  <c:spPr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9.0923024669738187E-2"/>
          <c:y val="4.1982835871135771E-2"/>
          <c:w val="0.88595385439418828"/>
          <c:h val="0.84980944689577786"/>
        </c:manualLayout>
      </c:layout>
      <c:lineChart>
        <c:grouping val="standard"/>
        <c:ser>
          <c:idx val="0"/>
          <c:order val="0"/>
          <c:tx>
            <c:strRef>
              <c:f>Activity!$B$22</c:f>
              <c:strCache>
                <c:ptCount val="1"/>
                <c:pt idx="0">
                  <c:v>Ind. Output Processing of Crude Oil YoY adj.</c:v>
                </c:pt>
              </c:strCache>
            </c:strRef>
          </c:tx>
          <c:spPr>
            <a:ln w="6350"/>
          </c:spPr>
          <c:marker>
            <c:symbol val="diamond"/>
            <c:size val="5"/>
          </c:marker>
          <c:cat>
            <c:numRef>
              <c:f>Activity!$C$1:$XFD$1</c:f>
              <c:numCache>
                <c:formatCode>[$-416]mmm\-yy;@</c:formatCode>
                <c:ptCount val="16382"/>
                <c:pt idx="0">
                  <c:v>0</c:v>
                </c:pt>
                <c:pt idx="1">
                  <c:v>32932</c:v>
                </c:pt>
                <c:pt idx="2">
                  <c:v>32962</c:v>
                </c:pt>
                <c:pt idx="3">
                  <c:v>32993</c:v>
                </c:pt>
                <c:pt idx="4">
                  <c:v>33024</c:v>
                </c:pt>
                <c:pt idx="5">
                  <c:v>33053</c:v>
                </c:pt>
                <c:pt idx="6">
                  <c:v>33085</c:v>
                </c:pt>
                <c:pt idx="7">
                  <c:v>33116</c:v>
                </c:pt>
                <c:pt idx="8">
                  <c:v>33144</c:v>
                </c:pt>
                <c:pt idx="9">
                  <c:v>33177</c:v>
                </c:pt>
                <c:pt idx="10">
                  <c:v>33207</c:v>
                </c:pt>
                <c:pt idx="11">
                  <c:v>33238</c:v>
                </c:pt>
                <c:pt idx="12">
                  <c:v>33269</c:v>
                </c:pt>
                <c:pt idx="13">
                  <c:v>33297</c:v>
                </c:pt>
                <c:pt idx="14">
                  <c:v>33326</c:v>
                </c:pt>
                <c:pt idx="15">
                  <c:v>33358</c:v>
                </c:pt>
                <c:pt idx="16">
                  <c:v>33389</c:v>
                </c:pt>
                <c:pt idx="17">
                  <c:v>33417</c:v>
                </c:pt>
                <c:pt idx="18">
                  <c:v>33450</c:v>
                </c:pt>
                <c:pt idx="19">
                  <c:v>33480</c:v>
                </c:pt>
                <c:pt idx="20">
                  <c:v>33511</c:v>
                </c:pt>
                <c:pt idx="21">
                  <c:v>33542</c:v>
                </c:pt>
                <c:pt idx="22">
                  <c:v>33571</c:v>
                </c:pt>
                <c:pt idx="23">
                  <c:v>33603</c:v>
                </c:pt>
                <c:pt idx="24">
                  <c:v>33634</c:v>
                </c:pt>
                <c:pt idx="25">
                  <c:v>33662</c:v>
                </c:pt>
                <c:pt idx="26">
                  <c:v>33694</c:v>
                </c:pt>
                <c:pt idx="27">
                  <c:v>33724</c:v>
                </c:pt>
                <c:pt idx="28">
                  <c:v>33753</c:v>
                </c:pt>
                <c:pt idx="29">
                  <c:v>33785</c:v>
                </c:pt>
                <c:pt idx="30">
                  <c:v>33816</c:v>
                </c:pt>
                <c:pt idx="31">
                  <c:v>33847</c:v>
                </c:pt>
                <c:pt idx="32">
                  <c:v>33877</c:v>
                </c:pt>
                <c:pt idx="33">
                  <c:v>33907</c:v>
                </c:pt>
                <c:pt idx="34">
                  <c:v>33938</c:v>
                </c:pt>
                <c:pt idx="35">
                  <c:v>33969</c:v>
                </c:pt>
                <c:pt idx="36">
                  <c:v>33998</c:v>
                </c:pt>
                <c:pt idx="37">
                  <c:v>34026</c:v>
                </c:pt>
                <c:pt idx="38">
                  <c:v>34059</c:v>
                </c:pt>
                <c:pt idx="39">
                  <c:v>34089</c:v>
                </c:pt>
                <c:pt idx="40">
                  <c:v>34120</c:v>
                </c:pt>
                <c:pt idx="41">
                  <c:v>34150</c:v>
                </c:pt>
                <c:pt idx="42">
                  <c:v>34180</c:v>
                </c:pt>
                <c:pt idx="43">
                  <c:v>34212</c:v>
                </c:pt>
                <c:pt idx="44">
                  <c:v>34242</c:v>
                </c:pt>
                <c:pt idx="45">
                  <c:v>34271</c:v>
                </c:pt>
                <c:pt idx="46">
                  <c:v>34303</c:v>
                </c:pt>
                <c:pt idx="47">
                  <c:v>34334</c:v>
                </c:pt>
                <c:pt idx="48">
                  <c:v>34365</c:v>
                </c:pt>
                <c:pt idx="49">
                  <c:v>34393</c:v>
                </c:pt>
                <c:pt idx="50">
                  <c:v>34424</c:v>
                </c:pt>
                <c:pt idx="51">
                  <c:v>34453</c:v>
                </c:pt>
                <c:pt idx="52">
                  <c:v>34485</c:v>
                </c:pt>
                <c:pt idx="53">
                  <c:v>34515</c:v>
                </c:pt>
                <c:pt idx="54">
                  <c:v>34544</c:v>
                </c:pt>
                <c:pt idx="55">
                  <c:v>34577</c:v>
                </c:pt>
                <c:pt idx="56">
                  <c:v>34607</c:v>
                </c:pt>
                <c:pt idx="57">
                  <c:v>34638</c:v>
                </c:pt>
                <c:pt idx="58">
                  <c:v>34668</c:v>
                </c:pt>
                <c:pt idx="59">
                  <c:v>34698</c:v>
                </c:pt>
                <c:pt idx="60">
                  <c:v>34730</c:v>
                </c:pt>
                <c:pt idx="61">
                  <c:v>34758</c:v>
                </c:pt>
                <c:pt idx="62">
                  <c:v>34789</c:v>
                </c:pt>
                <c:pt idx="63">
                  <c:v>34817</c:v>
                </c:pt>
                <c:pt idx="64">
                  <c:v>34850</c:v>
                </c:pt>
                <c:pt idx="65">
                  <c:v>34880</c:v>
                </c:pt>
                <c:pt idx="66">
                  <c:v>34911</c:v>
                </c:pt>
                <c:pt idx="67">
                  <c:v>34942</c:v>
                </c:pt>
                <c:pt idx="68">
                  <c:v>34971</c:v>
                </c:pt>
                <c:pt idx="69">
                  <c:v>35003</c:v>
                </c:pt>
                <c:pt idx="70">
                  <c:v>35033</c:v>
                </c:pt>
                <c:pt idx="71">
                  <c:v>35062</c:v>
                </c:pt>
                <c:pt idx="72">
                  <c:v>35095</c:v>
                </c:pt>
                <c:pt idx="73">
                  <c:v>35124</c:v>
                </c:pt>
                <c:pt idx="74">
                  <c:v>35153</c:v>
                </c:pt>
                <c:pt idx="75">
                  <c:v>35185</c:v>
                </c:pt>
                <c:pt idx="76">
                  <c:v>35216</c:v>
                </c:pt>
                <c:pt idx="77">
                  <c:v>35244</c:v>
                </c:pt>
                <c:pt idx="78">
                  <c:v>35277</c:v>
                </c:pt>
                <c:pt idx="79">
                  <c:v>35307</c:v>
                </c:pt>
                <c:pt idx="80">
                  <c:v>35338</c:v>
                </c:pt>
                <c:pt idx="81">
                  <c:v>35369</c:v>
                </c:pt>
                <c:pt idx="82">
                  <c:v>35398</c:v>
                </c:pt>
                <c:pt idx="83">
                  <c:v>35430</c:v>
                </c:pt>
                <c:pt idx="84">
                  <c:v>35461</c:v>
                </c:pt>
                <c:pt idx="85">
                  <c:v>35489</c:v>
                </c:pt>
                <c:pt idx="86">
                  <c:v>35520</c:v>
                </c:pt>
                <c:pt idx="87">
                  <c:v>35550</c:v>
                </c:pt>
                <c:pt idx="88">
                  <c:v>35580</c:v>
                </c:pt>
                <c:pt idx="89">
                  <c:v>35611</c:v>
                </c:pt>
                <c:pt idx="90">
                  <c:v>35642</c:v>
                </c:pt>
                <c:pt idx="91">
                  <c:v>35671</c:v>
                </c:pt>
                <c:pt idx="92">
                  <c:v>35703</c:v>
                </c:pt>
                <c:pt idx="93">
                  <c:v>35734</c:v>
                </c:pt>
                <c:pt idx="94">
                  <c:v>35762</c:v>
                </c:pt>
                <c:pt idx="95">
                  <c:v>35795</c:v>
                </c:pt>
                <c:pt idx="96">
                  <c:v>35825</c:v>
                </c:pt>
                <c:pt idx="97">
                  <c:v>35853</c:v>
                </c:pt>
                <c:pt idx="98">
                  <c:v>35885</c:v>
                </c:pt>
                <c:pt idx="99">
                  <c:v>35915</c:v>
                </c:pt>
                <c:pt idx="100">
                  <c:v>35944</c:v>
                </c:pt>
                <c:pt idx="101">
                  <c:v>35976</c:v>
                </c:pt>
                <c:pt idx="102">
                  <c:v>36007</c:v>
                </c:pt>
                <c:pt idx="103">
                  <c:v>36038</c:v>
                </c:pt>
                <c:pt idx="104">
                  <c:v>36068</c:v>
                </c:pt>
                <c:pt idx="105">
                  <c:v>36098</c:v>
                </c:pt>
                <c:pt idx="106">
                  <c:v>36129</c:v>
                </c:pt>
                <c:pt idx="107">
                  <c:v>36160</c:v>
                </c:pt>
                <c:pt idx="108">
                  <c:v>36189</c:v>
                </c:pt>
                <c:pt idx="109">
                  <c:v>36217</c:v>
                </c:pt>
                <c:pt idx="110">
                  <c:v>36250</c:v>
                </c:pt>
                <c:pt idx="111">
                  <c:v>36280</c:v>
                </c:pt>
                <c:pt idx="112">
                  <c:v>36311</c:v>
                </c:pt>
                <c:pt idx="113">
                  <c:v>36341</c:v>
                </c:pt>
                <c:pt idx="114">
                  <c:v>36371</c:v>
                </c:pt>
                <c:pt idx="115">
                  <c:v>36403</c:v>
                </c:pt>
                <c:pt idx="116">
                  <c:v>36433</c:v>
                </c:pt>
                <c:pt idx="117">
                  <c:v>36462</c:v>
                </c:pt>
                <c:pt idx="118">
                  <c:v>36494</c:v>
                </c:pt>
                <c:pt idx="119">
                  <c:v>36525</c:v>
                </c:pt>
                <c:pt idx="120">
                  <c:v>36556</c:v>
                </c:pt>
                <c:pt idx="121">
                  <c:v>36585</c:v>
                </c:pt>
                <c:pt idx="122">
                  <c:v>36616</c:v>
                </c:pt>
                <c:pt idx="123">
                  <c:v>36644</c:v>
                </c:pt>
                <c:pt idx="124">
                  <c:v>36677</c:v>
                </c:pt>
                <c:pt idx="125">
                  <c:v>36707</c:v>
                </c:pt>
                <c:pt idx="126">
                  <c:v>36738</c:v>
                </c:pt>
                <c:pt idx="127">
                  <c:v>36769</c:v>
                </c:pt>
                <c:pt idx="128">
                  <c:v>36798</c:v>
                </c:pt>
                <c:pt idx="129">
                  <c:v>36830</c:v>
                </c:pt>
                <c:pt idx="130">
                  <c:v>36860</c:v>
                </c:pt>
                <c:pt idx="131">
                  <c:v>36889</c:v>
                </c:pt>
                <c:pt idx="132">
                  <c:v>36922</c:v>
                </c:pt>
                <c:pt idx="133">
                  <c:v>36950</c:v>
                </c:pt>
                <c:pt idx="134">
                  <c:v>36980</c:v>
                </c:pt>
                <c:pt idx="135">
                  <c:v>37011</c:v>
                </c:pt>
                <c:pt idx="136">
                  <c:v>37042</c:v>
                </c:pt>
                <c:pt idx="137">
                  <c:v>37071</c:v>
                </c:pt>
                <c:pt idx="138">
                  <c:v>37103</c:v>
                </c:pt>
                <c:pt idx="139">
                  <c:v>37134</c:v>
                </c:pt>
                <c:pt idx="140">
                  <c:v>37162</c:v>
                </c:pt>
                <c:pt idx="141">
                  <c:v>37195</c:v>
                </c:pt>
                <c:pt idx="142">
                  <c:v>37225</c:v>
                </c:pt>
                <c:pt idx="143">
                  <c:v>37256</c:v>
                </c:pt>
                <c:pt idx="144">
                  <c:v>37287</c:v>
                </c:pt>
                <c:pt idx="145">
                  <c:v>37315</c:v>
                </c:pt>
                <c:pt idx="146">
                  <c:v>37344</c:v>
                </c:pt>
                <c:pt idx="147">
                  <c:v>37376</c:v>
                </c:pt>
                <c:pt idx="148">
                  <c:v>37407</c:v>
                </c:pt>
                <c:pt idx="149">
                  <c:v>37435</c:v>
                </c:pt>
                <c:pt idx="150">
                  <c:v>37468</c:v>
                </c:pt>
                <c:pt idx="151">
                  <c:v>37498</c:v>
                </c:pt>
                <c:pt idx="152">
                  <c:v>37529</c:v>
                </c:pt>
                <c:pt idx="153">
                  <c:v>37560</c:v>
                </c:pt>
                <c:pt idx="154">
                  <c:v>37589</c:v>
                </c:pt>
                <c:pt idx="155">
                  <c:v>37621</c:v>
                </c:pt>
                <c:pt idx="156">
                  <c:v>37652</c:v>
                </c:pt>
                <c:pt idx="157">
                  <c:v>37680</c:v>
                </c:pt>
                <c:pt idx="158">
                  <c:v>37711</c:v>
                </c:pt>
                <c:pt idx="159">
                  <c:v>37741</c:v>
                </c:pt>
                <c:pt idx="160">
                  <c:v>37771</c:v>
                </c:pt>
                <c:pt idx="161">
                  <c:v>37802</c:v>
                </c:pt>
                <c:pt idx="162">
                  <c:v>37833</c:v>
                </c:pt>
                <c:pt idx="163">
                  <c:v>37862</c:v>
                </c:pt>
                <c:pt idx="164">
                  <c:v>37894</c:v>
                </c:pt>
                <c:pt idx="165">
                  <c:v>37925</c:v>
                </c:pt>
                <c:pt idx="166">
                  <c:v>37953</c:v>
                </c:pt>
                <c:pt idx="167">
                  <c:v>37986</c:v>
                </c:pt>
                <c:pt idx="168">
                  <c:v>38016</c:v>
                </c:pt>
                <c:pt idx="169">
                  <c:v>38044</c:v>
                </c:pt>
                <c:pt idx="170">
                  <c:v>38077</c:v>
                </c:pt>
                <c:pt idx="171">
                  <c:v>38107</c:v>
                </c:pt>
                <c:pt idx="172">
                  <c:v>38138</c:v>
                </c:pt>
                <c:pt idx="173">
                  <c:v>38168</c:v>
                </c:pt>
                <c:pt idx="174">
                  <c:v>38198</c:v>
                </c:pt>
                <c:pt idx="175">
                  <c:v>38230</c:v>
                </c:pt>
                <c:pt idx="176">
                  <c:v>38260</c:v>
                </c:pt>
                <c:pt idx="177">
                  <c:v>38289</c:v>
                </c:pt>
                <c:pt idx="178">
                  <c:v>38321</c:v>
                </c:pt>
                <c:pt idx="179">
                  <c:v>38352</c:v>
                </c:pt>
                <c:pt idx="180">
                  <c:v>38383</c:v>
                </c:pt>
                <c:pt idx="181">
                  <c:v>38411</c:v>
                </c:pt>
                <c:pt idx="182">
                  <c:v>38442</c:v>
                </c:pt>
                <c:pt idx="183">
                  <c:v>38471</c:v>
                </c:pt>
                <c:pt idx="184">
                  <c:v>38503</c:v>
                </c:pt>
                <c:pt idx="185">
                  <c:v>38533</c:v>
                </c:pt>
                <c:pt idx="186">
                  <c:v>38562</c:v>
                </c:pt>
                <c:pt idx="187">
                  <c:v>38595</c:v>
                </c:pt>
                <c:pt idx="188">
                  <c:v>38625</c:v>
                </c:pt>
                <c:pt idx="189">
                  <c:v>38656</c:v>
                </c:pt>
                <c:pt idx="190">
                  <c:v>38686</c:v>
                </c:pt>
                <c:pt idx="191">
                  <c:v>38716</c:v>
                </c:pt>
                <c:pt idx="192">
                  <c:v>38748</c:v>
                </c:pt>
                <c:pt idx="193">
                  <c:v>38776</c:v>
                </c:pt>
                <c:pt idx="194">
                  <c:v>38807</c:v>
                </c:pt>
                <c:pt idx="195">
                  <c:v>38835</c:v>
                </c:pt>
                <c:pt idx="196">
                  <c:v>38868</c:v>
                </c:pt>
                <c:pt idx="197">
                  <c:v>38898</c:v>
                </c:pt>
                <c:pt idx="198">
                  <c:v>38929</c:v>
                </c:pt>
                <c:pt idx="199">
                  <c:v>38960</c:v>
                </c:pt>
                <c:pt idx="200">
                  <c:v>38989</c:v>
                </c:pt>
                <c:pt idx="201">
                  <c:v>39021</c:v>
                </c:pt>
                <c:pt idx="202">
                  <c:v>39051</c:v>
                </c:pt>
                <c:pt idx="203">
                  <c:v>39080</c:v>
                </c:pt>
                <c:pt idx="204">
                  <c:v>39113</c:v>
                </c:pt>
                <c:pt idx="205">
                  <c:v>39141</c:v>
                </c:pt>
                <c:pt idx="206">
                  <c:v>39171</c:v>
                </c:pt>
                <c:pt idx="207">
                  <c:v>39202</c:v>
                </c:pt>
                <c:pt idx="208">
                  <c:v>39233</c:v>
                </c:pt>
                <c:pt idx="209">
                  <c:v>39262</c:v>
                </c:pt>
                <c:pt idx="210">
                  <c:v>39294</c:v>
                </c:pt>
                <c:pt idx="211">
                  <c:v>39325</c:v>
                </c:pt>
                <c:pt idx="212">
                  <c:v>39353</c:v>
                </c:pt>
                <c:pt idx="213">
                  <c:v>39386</c:v>
                </c:pt>
                <c:pt idx="214">
                  <c:v>39416</c:v>
                </c:pt>
                <c:pt idx="215">
                  <c:v>39447</c:v>
                </c:pt>
                <c:pt idx="216">
                  <c:v>39478</c:v>
                </c:pt>
                <c:pt idx="217">
                  <c:v>39507</c:v>
                </c:pt>
                <c:pt idx="218">
                  <c:v>39538</c:v>
                </c:pt>
                <c:pt idx="219">
                  <c:v>39568</c:v>
                </c:pt>
                <c:pt idx="220">
                  <c:v>39598</c:v>
                </c:pt>
                <c:pt idx="221">
                  <c:v>39629</c:v>
                </c:pt>
                <c:pt idx="222">
                  <c:v>39660</c:v>
                </c:pt>
                <c:pt idx="223">
                  <c:v>39689</c:v>
                </c:pt>
                <c:pt idx="224">
                  <c:v>39721</c:v>
                </c:pt>
                <c:pt idx="225">
                  <c:v>39752</c:v>
                </c:pt>
                <c:pt idx="226">
                  <c:v>39780</c:v>
                </c:pt>
                <c:pt idx="227">
                  <c:v>39813</c:v>
                </c:pt>
                <c:pt idx="228">
                  <c:v>39843</c:v>
                </c:pt>
                <c:pt idx="229">
                  <c:v>39871</c:v>
                </c:pt>
                <c:pt idx="230">
                  <c:v>39903</c:v>
                </c:pt>
                <c:pt idx="231">
                  <c:v>39933</c:v>
                </c:pt>
                <c:pt idx="232">
                  <c:v>39962</c:v>
                </c:pt>
                <c:pt idx="233">
                  <c:v>39994</c:v>
                </c:pt>
                <c:pt idx="234">
                  <c:v>40025</c:v>
                </c:pt>
                <c:pt idx="235">
                  <c:v>40056</c:v>
                </c:pt>
                <c:pt idx="236">
                  <c:v>40086</c:v>
                </c:pt>
                <c:pt idx="237">
                  <c:v>40116</c:v>
                </c:pt>
                <c:pt idx="238">
                  <c:v>40147</c:v>
                </c:pt>
                <c:pt idx="239">
                  <c:v>40178</c:v>
                </c:pt>
                <c:pt idx="240">
                  <c:v>40207</c:v>
                </c:pt>
                <c:pt idx="241">
                  <c:v>40235</c:v>
                </c:pt>
                <c:pt idx="242">
                  <c:v>40268</c:v>
                </c:pt>
                <c:pt idx="243">
                  <c:v>40298</c:v>
                </c:pt>
                <c:pt idx="244">
                  <c:v>40329</c:v>
                </c:pt>
                <c:pt idx="245">
                  <c:v>40359</c:v>
                </c:pt>
                <c:pt idx="246">
                  <c:v>40389</c:v>
                </c:pt>
                <c:pt idx="247">
                  <c:v>40421</c:v>
                </c:pt>
                <c:pt idx="248">
                  <c:v>40451</c:v>
                </c:pt>
                <c:pt idx="249">
                  <c:v>40480</c:v>
                </c:pt>
                <c:pt idx="250">
                  <c:v>40512</c:v>
                </c:pt>
                <c:pt idx="251">
                  <c:v>40543</c:v>
                </c:pt>
                <c:pt idx="252">
                  <c:v>40574</c:v>
                </c:pt>
                <c:pt idx="253">
                  <c:v>40602</c:v>
                </c:pt>
                <c:pt idx="254">
                  <c:v>40633</c:v>
                </c:pt>
                <c:pt idx="255">
                  <c:v>40662</c:v>
                </c:pt>
                <c:pt idx="256">
                  <c:v>40694</c:v>
                </c:pt>
                <c:pt idx="257">
                  <c:v>40724</c:v>
                </c:pt>
                <c:pt idx="258">
                  <c:v>40753</c:v>
                </c:pt>
                <c:pt idx="259">
                  <c:v>40786</c:v>
                </c:pt>
                <c:pt idx="260">
                  <c:v>40816</c:v>
                </c:pt>
                <c:pt idx="261">
                  <c:v>40847</c:v>
                </c:pt>
                <c:pt idx="262">
                  <c:v>40877</c:v>
                </c:pt>
                <c:pt idx="263">
                  <c:v>40907</c:v>
                </c:pt>
                <c:pt idx="264">
                  <c:v>40939</c:v>
                </c:pt>
                <c:pt idx="265">
                  <c:v>40968</c:v>
                </c:pt>
                <c:pt idx="266">
                  <c:v>40998</c:v>
                </c:pt>
                <c:pt idx="267">
                  <c:v>41029</c:v>
                </c:pt>
                <c:pt idx="268">
                  <c:v>41060</c:v>
                </c:pt>
                <c:pt idx="269">
                  <c:v>41089</c:v>
                </c:pt>
                <c:pt idx="270">
                  <c:v>41121</c:v>
                </c:pt>
                <c:pt idx="271">
                  <c:v>41152</c:v>
                </c:pt>
                <c:pt idx="272">
                  <c:v>41180</c:v>
                </c:pt>
                <c:pt idx="273">
                  <c:v>41213</c:v>
                </c:pt>
                <c:pt idx="274">
                  <c:v>41243</c:v>
                </c:pt>
                <c:pt idx="275">
                  <c:v>41274</c:v>
                </c:pt>
                <c:pt idx="276">
                  <c:v>41305</c:v>
                </c:pt>
                <c:pt idx="277">
                  <c:v>41333</c:v>
                </c:pt>
                <c:pt idx="278">
                  <c:v>41362</c:v>
                </c:pt>
                <c:pt idx="279">
                  <c:v>41394</c:v>
                </c:pt>
                <c:pt idx="280">
                  <c:v>41425</c:v>
                </c:pt>
                <c:pt idx="281">
                  <c:v>41453</c:v>
                </c:pt>
                <c:pt idx="282">
                  <c:v>41486</c:v>
                </c:pt>
                <c:pt idx="283">
                  <c:v>41516</c:v>
                </c:pt>
                <c:pt idx="284">
                  <c:v>41547</c:v>
                </c:pt>
                <c:pt idx="285">
                  <c:v>41578</c:v>
                </c:pt>
                <c:pt idx="286">
                  <c:v>41607</c:v>
                </c:pt>
                <c:pt idx="287">
                  <c:v>41639</c:v>
                </c:pt>
                <c:pt idx="288">
                  <c:v>41670</c:v>
                </c:pt>
                <c:pt idx="289">
                  <c:v>41698</c:v>
                </c:pt>
                <c:pt idx="290">
                  <c:v>41729</c:v>
                </c:pt>
                <c:pt idx="291">
                  <c:v>41759</c:v>
                </c:pt>
                <c:pt idx="292">
                  <c:v>41789</c:v>
                </c:pt>
                <c:pt idx="293">
                  <c:v>41820</c:v>
                </c:pt>
                <c:pt idx="294">
                  <c:v>41851</c:v>
                </c:pt>
                <c:pt idx="295">
                  <c:v>41880</c:v>
                </c:pt>
                <c:pt idx="296">
                  <c:v>41912</c:v>
                </c:pt>
                <c:pt idx="297">
                  <c:v>41943</c:v>
                </c:pt>
                <c:pt idx="298">
                  <c:v>41971</c:v>
                </c:pt>
                <c:pt idx="299">
                  <c:v>42004</c:v>
                </c:pt>
                <c:pt idx="300">
                  <c:v>42034</c:v>
                </c:pt>
                <c:pt idx="301">
                  <c:v>42062</c:v>
                </c:pt>
                <c:pt idx="302">
                  <c:v>42094</c:v>
                </c:pt>
                <c:pt idx="303">
                  <c:v>42124</c:v>
                </c:pt>
                <c:pt idx="304">
                  <c:v>42153</c:v>
                </c:pt>
                <c:pt idx="305">
                  <c:v>42185</c:v>
                </c:pt>
                <c:pt idx="306">
                  <c:v>42216</c:v>
                </c:pt>
                <c:pt idx="307">
                  <c:v>42247</c:v>
                </c:pt>
                <c:pt idx="308">
                  <c:v>42277</c:v>
                </c:pt>
                <c:pt idx="309">
                  <c:v>42307</c:v>
                </c:pt>
                <c:pt idx="310">
                  <c:v>42338</c:v>
                </c:pt>
                <c:pt idx="311">
                  <c:v>42369</c:v>
                </c:pt>
                <c:pt idx="312">
                  <c:v>42398</c:v>
                </c:pt>
                <c:pt idx="313">
                  <c:v>42429</c:v>
                </c:pt>
                <c:pt idx="314">
                  <c:v>42460</c:v>
                </c:pt>
                <c:pt idx="315">
                  <c:v>42489</c:v>
                </c:pt>
                <c:pt idx="316">
                  <c:v>42521</c:v>
                </c:pt>
                <c:pt idx="317">
                  <c:v>42551</c:v>
                </c:pt>
                <c:pt idx="318">
                  <c:v>42580</c:v>
                </c:pt>
                <c:pt idx="319">
                  <c:v>42613</c:v>
                </c:pt>
                <c:pt idx="320">
                  <c:v>42643</c:v>
                </c:pt>
                <c:pt idx="321">
                  <c:v>42674</c:v>
                </c:pt>
                <c:pt idx="322">
                  <c:v>42704</c:v>
                </c:pt>
                <c:pt idx="323">
                  <c:v>42734</c:v>
                </c:pt>
                <c:pt idx="324">
                  <c:v>42766</c:v>
                </c:pt>
                <c:pt idx="325">
                  <c:v>42794</c:v>
                </c:pt>
                <c:pt idx="326">
                  <c:v>42825</c:v>
                </c:pt>
                <c:pt idx="327">
                  <c:v>42853</c:v>
                </c:pt>
                <c:pt idx="328">
                  <c:v>42886</c:v>
                </c:pt>
                <c:pt idx="329">
                  <c:v>42916</c:v>
                </c:pt>
                <c:pt idx="330">
                  <c:v>42947</c:v>
                </c:pt>
                <c:pt idx="331">
                  <c:v>42978</c:v>
                </c:pt>
                <c:pt idx="332">
                  <c:v>43007</c:v>
                </c:pt>
                <c:pt idx="333">
                  <c:v>43039</c:v>
                </c:pt>
                <c:pt idx="334">
                  <c:v>43069</c:v>
                </c:pt>
                <c:pt idx="335">
                  <c:v>43098</c:v>
                </c:pt>
                <c:pt idx="336">
                  <c:v>43131</c:v>
                </c:pt>
                <c:pt idx="337">
                  <c:v>43159</c:v>
                </c:pt>
                <c:pt idx="338">
                  <c:v>43189</c:v>
                </c:pt>
                <c:pt idx="339">
                  <c:v>43220</c:v>
                </c:pt>
                <c:pt idx="340">
                  <c:v>43251</c:v>
                </c:pt>
                <c:pt idx="341">
                  <c:v>43280</c:v>
                </c:pt>
                <c:pt idx="342">
                  <c:v>43312</c:v>
                </c:pt>
                <c:pt idx="343">
                  <c:v>43343</c:v>
                </c:pt>
                <c:pt idx="344">
                  <c:v>43371</c:v>
                </c:pt>
                <c:pt idx="345">
                  <c:v>43404</c:v>
                </c:pt>
                <c:pt idx="346">
                  <c:v>43434</c:v>
                </c:pt>
                <c:pt idx="347">
                  <c:v>43465</c:v>
                </c:pt>
                <c:pt idx="348">
                  <c:v>43496</c:v>
                </c:pt>
                <c:pt idx="349">
                  <c:v>43524</c:v>
                </c:pt>
                <c:pt idx="350">
                  <c:v>43553</c:v>
                </c:pt>
                <c:pt idx="351">
                  <c:v>43585</c:v>
                </c:pt>
                <c:pt idx="352">
                  <c:v>43616</c:v>
                </c:pt>
                <c:pt idx="353">
                  <c:v>43644</c:v>
                </c:pt>
                <c:pt idx="354">
                  <c:v>43677</c:v>
                </c:pt>
                <c:pt idx="355">
                  <c:v>43707</c:v>
                </c:pt>
                <c:pt idx="356">
                  <c:v>43738</c:v>
                </c:pt>
              </c:numCache>
            </c:numRef>
          </c:cat>
          <c:val>
            <c:numRef>
              <c:f>Activity!$C$22:$XFD$22</c:f>
              <c:numCache>
                <c:formatCode>0.0%</c:formatCode>
                <c:ptCount val="16382"/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</c:numCache>
            </c:numRef>
          </c:val>
        </c:ser>
        <c:ser>
          <c:idx val="1"/>
          <c:order val="1"/>
          <c:tx>
            <c:strRef>
              <c:f>Activity!$B$23</c:f>
              <c:strCache>
                <c:ptCount val="1"/>
                <c:pt idx="0">
                  <c:v>Ind. Output Processing of Crude Oil YoY MM3M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Activity!$C$1:$XFD$1</c:f>
              <c:numCache>
                <c:formatCode>[$-416]mmm\-yy;@</c:formatCode>
                <c:ptCount val="16382"/>
                <c:pt idx="0">
                  <c:v>0</c:v>
                </c:pt>
                <c:pt idx="1">
                  <c:v>32932</c:v>
                </c:pt>
                <c:pt idx="2">
                  <c:v>32962</c:v>
                </c:pt>
                <c:pt idx="3">
                  <c:v>32993</c:v>
                </c:pt>
                <c:pt idx="4">
                  <c:v>33024</c:v>
                </c:pt>
                <c:pt idx="5">
                  <c:v>33053</c:v>
                </c:pt>
                <c:pt idx="6">
                  <c:v>33085</c:v>
                </c:pt>
                <c:pt idx="7">
                  <c:v>33116</c:v>
                </c:pt>
                <c:pt idx="8">
                  <c:v>33144</c:v>
                </c:pt>
                <c:pt idx="9">
                  <c:v>33177</c:v>
                </c:pt>
                <c:pt idx="10">
                  <c:v>33207</c:v>
                </c:pt>
                <c:pt idx="11">
                  <c:v>33238</c:v>
                </c:pt>
                <c:pt idx="12">
                  <c:v>33269</c:v>
                </c:pt>
                <c:pt idx="13">
                  <c:v>33297</c:v>
                </c:pt>
                <c:pt idx="14">
                  <c:v>33326</c:v>
                </c:pt>
                <c:pt idx="15">
                  <c:v>33358</c:v>
                </c:pt>
                <c:pt idx="16">
                  <c:v>33389</c:v>
                </c:pt>
                <c:pt idx="17">
                  <c:v>33417</c:v>
                </c:pt>
                <c:pt idx="18">
                  <c:v>33450</c:v>
                </c:pt>
                <c:pt idx="19">
                  <c:v>33480</c:v>
                </c:pt>
                <c:pt idx="20">
                  <c:v>33511</c:v>
                </c:pt>
                <c:pt idx="21">
                  <c:v>33542</c:v>
                </c:pt>
                <c:pt idx="22">
                  <c:v>33571</c:v>
                </c:pt>
                <c:pt idx="23">
                  <c:v>33603</c:v>
                </c:pt>
                <c:pt idx="24">
                  <c:v>33634</c:v>
                </c:pt>
                <c:pt idx="25">
                  <c:v>33662</c:v>
                </c:pt>
                <c:pt idx="26">
                  <c:v>33694</c:v>
                </c:pt>
                <c:pt idx="27">
                  <c:v>33724</c:v>
                </c:pt>
                <c:pt idx="28">
                  <c:v>33753</c:v>
                </c:pt>
                <c:pt idx="29">
                  <c:v>33785</c:v>
                </c:pt>
                <c:pt idx="30">
                  <c:v>33816</c:v>
                </c:pt>
                <c:pt idx="31">
                  <c:v>33847</c:v>
                </c:pt>
                <c:pt idx="32">
                  <c:v>33877</c:v>
                </c:pt>
                <c:pt idx="33">
                  <c:v>33907</c:v>
                </c:pt>
                <c:pt idx="34">
                  <c:v>33938</c:v>
                </c:pt>
                <c:pt idx="35">
                  <c:v>33969</c:v>
                </c:pt>
                <c:pt idx="36">
                  <c:v>33998</c:v>
                </c:pt>
                <c:pt idx="37">
                  <c:v>34026</c:v>
                </c:pt>
                <c:pt idx="38">
                  <c:v>34059</c:v>
                </c:pt>
                <c:pt idx="39">
                  <c:v>34089</c:v>
                </c:pt>
                <c:pt idx="40">
                  <c:v>34120</c:v>
                </c:pt>
                <c:pt idx="41">
                  <c:v>34150</c:v>
                </c:pt>
                <c:pt idx="42">
                  <c:v>34180</c:v>
                </c:pt>
                <c:pt idx="43">
                  <c:v>34212</c:v>
                </c:pt>
                <c:pt idx="44">
                  <c:v>34242</c:v>
                </c:pt>
                <c:pt idx="45">
                  <c:v>34271</c:v>
                </c:pt>
                <c:pt idx="46">
                  <c:v>34303</c:v>
                </c:pt>
                <c:pt idx="47">
                  <c:v>34334</c:v>
                </c:pt>
                <c:pt idx="48">
                  <c:v>34365</c:v>
                </c:pt>
                <c:pt idx="49">
                  <c:v>34393</c:v>
                </c:pt>
                <c:pt idx="50">
                  <c:v>34424</c:v>
                </c:pt>
                <c:pt idx="51">
                  <c:v>34453</c:v>
                </c:pt>
                <c:pt idx="52">
                  <c:v>34485</c:v>
                </c:pt>
                <c:pt idx="53">
                  <c:v>34515</c:v>
                </c:pt>
                <c:pt idx="54">
                  <c:v>34544</c:v>
                </c:pt>
                <c:pt idx="55">
                  <c:v>34577</c:v>
                </c:pt>
                <c:pt idx="56">
                  <c:v>34607</c:v>
                </c:pt>
                <c:pt idx="57">
                  <c:v>34638</c:v>
                </c:pt>
                <c:pt idx="58">
                  <c:v>34668</c:v>
                </c:pt>
                <c:pt idx="59">
                  <c:v>34698</c:v>
                </c:pt>
                <c:pt idx="60">
                  <c:v>34730</c:v>
                </c:pt>
                <c:pt idx="61">
                  <c:v>34758</c:v>
                </c:pt>
                <c:pt idx="62">
                  <c:v>34789</c:v>
                </c:pt>
                <c:pt idx="63">
                  <c:v>34817</c:v>
                </c:pt>
                <c:pt idx="64">
                  <c:v>34850</c:v>
                </c:pt>
                <c:pt idx="65">
                  <c:v>34880</c:v>
                </c:pt>
                <c:pt idx="66">
                  <c:v>34911</c:v>
                </c:pt>
                <c:pt idx="67">
                  <c:v>34942</c:v>
                </c:pt>
                <c:pt idx="68">
                  <c:v>34971</c:v>
                </c:pt>
                <c:pt idx="69">
                  <c:v>35003</c:v>
                </c:pt>
                <c:pt idx="70">
                  <c:v>35033</c:v>
                </c:pt>
                <c:pt idx="71">
                  <c:v>35062</c:v>
                </c:pt>
                <c:pt idx="72">
                  <c:v>35095</c:v>
                </c:pt>
                <c:pt idx="73">
                  <c:v>35124</c:v>
                </c:pt>
                <c:pt idx="74">
                  <c:v>35153</c:v>
                </c:pt>
                <c:pt idx="75">
                  <c:v>35185</c:v>
                </c:pt>
                <c:pt idx="76">
                  <c:v>35216</c:v>
                </c:pt>
                <c:pt idx="77">
                  <c:v>35244</c:v>
                </c:pt>
                <c:pt idx="78">
                  <c:v>35277</c:v>
                </c:pt>
                <c:pt idx="79">
                  <c:v>35307</c:v>
                </c:pt>
                <c:pt idx="80">
                  <c:v>35338</c:v>
                </c:pt>
                <c:pt idx="81">
                  <c:v>35369</c:v>
                </c:pt>
                <c:pt idx="82">
                  <c:v>35398</c:v>
                </c:pt>
                <c:pt idx="83">
                  <c:v>35430</c:v>
                </c:pt>
                <c:pt idx="84">
                  <c:v>35461</c:v>
                </c:pt>
                <c:pt idx="85">
                  <c:v>35489</c:v>
                </c:pt>
                <c:pt idx="86">
                  <c:v>35520</c:v>
                </c:pt>
                <c:pt idx="87">
                  <c:v>35550</c:v>
                </c:pt>
                <c:pt idx="88">
                  <c:v>35580</c:v>
                </c:pt>
                <c:pt idx="89">
                  <c:v>35611</c:v>
                </c:pt>
                <c:pt idx="90">
                  <c:v>35642</c:v>
                </c:pt>
                <c:pt idx="91">
                  <c:v>35671</c:v>
                </c:pt>
                <c:pt idx="92">
                  <c:v>35703</c:v>
                </c:pt>
                <c:pt idx="93">
                  <c:v>35734</c:v>
                </c:pt>
                <c:pt idx="94">
                  <c:v>35762</c:v>
                </c:pt>
                <c:pt idx="95">
                  <c:v>35795</c:v>
                </c:pt>
                <c:pt idx="96">
                  <c:v>35825</c:v>
                </c:pt>
                <c:pt idx="97">
                  <c:v>35853</c:v>
                </c:pt>
                <c:pt idx="98">
                  <c:v>35885</c:v>
                </c:pt>
                <c:pt idx="99">
                  <c:v>35915</c:v>
                </c:pt>
                <c:pt idx="100">
                  <c:v>35944</c:v>
                </c:pt>
                <c:pt idx="101">
                  <c:v>35976</c:v>
                </c:pt>
                <c:pt idx="102">
                  <c:v>36007</c:v>
                </c:pt>
                <c:pt idx="103">
                  <c:v>36038</c:v>
                </c:pt>
                <c:pt idx="104">
                  <c:v>36068</c:v>
                </c:pt>
                <c:pt idx="105">
                  <c:v>36098</c:v>
                </c:pt>
                <c:pt idx="106">
                  <c:v>36129</c:v>
                </c:pt>
                <c:pt idx="107">
                  <c:v>36160</c:v>
                </c:pt>
                <c:pt idx="108">
                  <c:v>36189</c:v>
                </c:pt>
                <c:pt idx="109">
                  <c:v>36217</c:v>
                </c:pt>
                <c:pt idx="110">
                  <c:v>36250</c:v>
                </c:pt>
                <c:pt idx="111">
                  <c:v>36280</c:v>
                </c:pt>
                <c:pt idx="112">
                  <c:v>36311</c:v>
                </c:pt>
                <c:pt idx="113">
                  <c:v>36341</c:v>
                </c:pt>
                <c:pt idx="114">
                  <c:v>36371</c:v>
                </c:pt>
                <c:pt idx="115">
                  <c:v>36403</c:v>
                </c:pt>
                <c:pt idx="116">
                  <c:v>36433</c:v>
                </c:pt>
                <c:pt idx="117">
                  <c:v>36462</c:v>
                </c:pt>
                <c:pt idx="118">
                  <c:v>36494</c:v>
                </c:pt>
                <c:pt idx="119">
                  <c:v>36525</c:v>
                </c:pt>
                <c:pt idx="120">
                  <c:v>36556</c:v>
                </c:pt>
                <c:pt idx="121">
                  <c:v>36585</c:v>
                </c:pt>
                <c:pt idx="122">
                  <c:v>36616</c:v>
                </c:pt>
                <c:pt idx="123">
                  <c:v>36644</c:v>
                </c:pt>
                <c:pt idx="124">
                  <c:v>36677</c:v>
                </c:pt>
                <c:pt idx="125">
                  <c:v>36707</c:v>
                </c:pt>
                <c:pt idx="126">
                  <c:v>36738</c:v>
                </c:pt>
                <c:pt idx="127">
                  <c:v>36769</c:v>
                </c:pt>
                <c:pt idx="128">
                  <c:v>36798</c:v>
                </c:pt>
                <c:pt idx="129">
                  <c:v>36830</c:v>
                </c:pt>
                <c:pt idx="130">
                  <c:v>36860</c:v>
                </c:pt>
                <c:pt idx="131">
                  <c:v>36889</c:v>
                </c:pt>
                <c:pt idx="132">
                  <c:v>36922</c:v>
                </c:pt>
                <c:pt idx="133">
                  <c:v>36950</c:v>
                </c:pt>
                <c:pt idx="134">
                  <c:v>36980</c:v>
                </c:pt>
                <c:pt idx="135">
                  <c:v>37011</c:v>
                </c:pt>
                <c:pt idx="136">
                  <c:v>37042</c:v>
                </c:pt>
                <c:pt idx="137">
                  <c:v>37071</c:v>
                </c:pt>
                <c:pt idx="138">
                  <c:v>37103</c:v>
                </c:pt>
                <c:pt idx="139">
                  <c:v>37134</c:v>
                </c:pt>
                <c:pt idx="140">
                  <c:v>37162</c:v>
                </c:pt>
                <c:pt idx="141">
                  <c:v>37195</c:v>
                </c:pt>
                <c:pt idx="142">
                  <c:v>37225</c:v>
                </c:pt>
                <c:pt idx="143">
                  <c:v>37256</c:v>
                </c:pt>
                <c:pt idx="144">
                  <c:v>37287</c:v>
                </c:pt>
                <c:pt idx="145">
                  <c:v>37315</c:v>
                </c:pt>
                <c:pt idx="146">
                  <c:v>37344</c:v>
                </c:pt>
                <c:pt idx="147">
                  <c:v>37376</c:v>
                </c:pt>
                <c:pt idx="148">
                  <c:v>37407</c:v>
                </c:pt>
                <c:pt idx="149">
                  <c:v>37435</c:v>
                </c:pt>
                <c:pt idx="150">
                  <c:v>37468</c:v>
                </c:pt>
                <c:pt idx="151">
                  <c:v>37498</c:v>
                </c:pt>
                <c:pt idx="152">
                  <c:v>37529</c:v>
                </c:pt>
                <c:pt idx="153">
                  <c:v>37560</c:v>
                </c:pt>
                <c:pt idx="154">
                  <c:v>37589</c:v>
                </c:pt>
                <c:pt idx="155">
                  <c:v>37621</c:v>
                </c:pt>
                <c:pt idx="156">
                  <c:v>37652</c:v>
                </c:pt>
                <c:pt idx="157">
                  <c:v>37680</c:v>
                </c:pt>
                <c:pt idx="158">
                  <c:v>37711</c:v>
                </c:pt>
                <c:pt idx="159">
                  <c:v>37741</c:v>
                </c:pt>
                <c:pt idx="160">
                  <c:v>37771</c:v>
                </c:pt>
                <c:pt idx="161">
                  <c:v>37802</c:v>
                </c:pt>
                <c:pt idx="162">
                  <c:v>37833</c:v>
                </c:pt>
                <c:pt idx="163">
                  <c:v>37862</c:v>
                </c:pt>
                <c:pt idx="164">
                  <c:v>37894</c:v>
                </c:pt>
                <c:pt idx="165">
                  <c:v>37925</c:v>
                </c:pt>
                <c:pt idx="166">
                  <c:v>37953</c:v>
                </c:pt>
                <c:pt idx="167">
                  <c:v>37986</c:v>
                </c:pt>
                <c:pt idx="168">
                  <c:v>38016</c:v>
                </c:pt>
                <c:pt idx="169">
                  <c:v>38044</c:v>
                </c:pt>
                <c:pt idx="170">
                  <c:v>38077</c:v>
                </c:pt>
                <c:pt idx="171">
                  <c:v>38107</c:v>
                </c:pt>
                <c:pt idx="172">
                  <c:v>38138</c:v>
                </c:pt>
                <c:pt idx="173">
                  <c:v>38168</c:v>
                </c:pt>
                <c:pt idx="174">
                  <c:v>38198</c:v>
                </c:pt>
                <c:pt idx="175">
                  <c:v>38230</c:v>
                </c:pt>
                <c:pt idx="176">
                  <c:v>38260</c:v>
                </c:pt>
                <c:pt idx="177">
                  <c:v>38289</c:v>
                </c:pt>
                <c:pt idx="178">
                  <c:v>38321</c:v>
                </c:pt>
                <c:pt idx="179">
                  <c:v>38352</c:v>
                </c:pt>
                <c:pt idx="180">
                  <c:v>38383</c:v>
                </c:pt>
                <c:pt idx="181">
                  <c:v>38411</c:v>
                </c:pt>
                <c:pt idx="182">
                  <c:v>38442</c:v>
                </c:pt>
                <c:pt idx="183">
                  <c:v>38471</c:v>
                </c:pt>
                <c:pt idx="184">
                  <c:v>38503</c:v>
                </c:pt>
                <c:pt idx="185">
                  <c:v>38533</c:v>
                </c:pt>
                <c:pt idx="186">
                  <c:v>38562</c:v>
                </c:pt>
                <c:pt idx="187">
                  <c:v>38595</c:v>
                </c:pt>
                <c:pt idx="188">
                  <c:v>38625</c:v>
                </c:pt>
                <c:pt idx="189">
                  <c:v>38656</c:v>
                </c:pt>
                <c:pt idx="190">
                  <c:v>38686</c:v>
                </c:pt>
                <c:pt idx="191">
                  <c:v>38716</c:v>
                </c:pt>
                <c:pt idx="192">
                  <c:v>38748</c:v>
                </c:pt>
                <c:pt idx="193">
                  <c:v>38776</c:v>
                </c:pt>
                <c:pt idx="194">
                  <c:v>38807</c:v>
                </c:pt>
                <c:pt idx="195">
                  <c:v>38835</c:v>
                </c:pt>
                <c:pt idx="196">
                  <c:v>38868</c:v>
                </c:pt>
                <c:pt idx="197">
                  <c:v>38898</c:v>
                </c:pt>
                <c:pt idx="198">
                  <c:v>38929</c:v>
                </c:pt>
                <c:pt idx="199">
                  <c:v>38960</c:v>
                </c:pt>
                <c:pt idx="200">
                  <c:v>38989</c:v>
                </c:pt>
                <c:pt idx="201">
                  <c:v>39021</c:v>
                </c:pt>
                <c:pt idx="202">
                  <c:v>39051</c:v>
                </c:pt>
                <c:pt idx="203">
                  <c:v>39080</c:v>
                </c:pt>
                <c:pt idx="204">
                  <c:v>39113</c:v>
                </c:pt>
                <c:pt idx="205">
                  <c:v>39141</c:v>
                </c:pt>
                <c:pt idx="206">
                  <c:v>39171</c:v>
                </c:pt>
                <c:pt idx="207">
                  <c:v>39202</c:v>
                </c:pt>
                <c:pt idx="208">
                  <c:v>39233</c:v>
                </c:pt>
                <c:pt idx="209">
                  <c:v>39262</c:v>
                </c:pt>
                <c:pt idx="210">
                  <c:v>39294</c:v>
                </c:pt>
                <c:pt idx="211">
                  <c:v>39325</c:v>
                </c:pt>
                <c:pt idx="212">
                  <c:v>39353</c:v>
                </c:pt>
                <c:pt idx="213">
                  <c:v>39386</c:v>
                </c:pt>
                <c:pt idx="214">
                  <c:v>39416</c:v>
                </c:pt>
                <c:pt idx="215">
                  <c:v>39447</c:v>
                </c:pt>
                <c:pt idx="216">
                  <c:v>39478</c:v>
                </c:pt>
                <c:pt idx="217">
                  <c:v>39507</c:v>
                </c:pt>
                <c:pt idx="218">
                  <c:v>39538</c:v>
                </c:pt>
                <c:pt idx="219">
                  <c:v>39568</c:v>
                </c:pt>
                <c:pt idx="220">
                  <c:v>39598</c:v>
                </c:pt>
                <c:pt idx="221">
                  <c:v>39629</c:v>
                </c:pt>
                <c:pt idx="222">
                  <c:v>39660</c:v>
                </c:pt>
                <c:pt idx="223">
                  <c:v>39689</c:v>
                </c:pt>
                <c:pt idx="224">
                  <c:v>39721</c:v>
                </c:pt>
                <c:pt idx="225">
                  <c:v>39752</c:v>
                </c:pt>
                <c:pt idx="226">
                  <c:v>39780</c:v>
                </c:pt>
                <c:pt idx="227">
                  <c:v>39813</c:v>
                </c:pt>
                <c:pt idx="228">
                  <c:v>39843</c:v>
                </c:pt>
                <c:pt idx="229">
                  <c:v>39871</c:v>
                </c:pt>
                <c:pt idx="230">
                  <c:v>39903</c:v>
                </c:pt>
                <c:pt idx="231">
                  <c:v>39933</c:v>
                </c:pt>
                <c:pt idx="232">
                  <c:v>39962</c:v>
                </c:pt>
                <c:pt idx="233">
                  <c:v>39994</c:v>
                </c:pt>
                <c:pt idx="234">
                  <c:v>40025</c:v>
                </c:pt>
                <c:pt idx="235">
                  <c:v>40056</c:v>
                </c:pt>
                <c:pt idx="236">
                  <c:v>40086</c:v>
                </c:pt>
                <c:pt idx="237">
                  <c:v>40116</c:v>
                </c:pt>
                <c:pt idx="238">
                  <c:v>40147</c:v>
                </c:pt>
                <c:pt idx="239">
                  <c:v>40178</c:v>
                </c:pt>
                <c:pt idx="240">
                  <c:v>40207</c:v>
                </c:pt>
                <c:pt idx="241">
                  <c:v>40235</c:v>
                </c:pt>
                <c:pt idx="242">
                  <c:v>40268</c:v>
                </c:pt>
                <c:pt idx="243">
                  <c:v>40298</c:v>
                </c:pt>
                <c:pt idx="244">
                  <c:v>40329</c:v>
                </c:pt>
                <c:pt idx="245">
                  <c:v>40359</c:v>
                </c:pt>
                <c:pt idx="246">
                  <c:v>40389</c:v>
                </c:pt>
                <c:pt idx="247">
                  <c:v>40421</c:v>
                </c:pt>
                <c:pt idx="248">
                  <c:v>40451</c:v>
                </c:pt>
                <c:pt idx="249">
                  <c:v>40480</c:v>
                </c:pt>
                <c:pt idx="250">
                  <c:v>40512</c:v>
                </c:pt>
                <c:pt idx="251">
                  <c:v>40543</c:v>
                </c:pt>
                <c:pt idx="252">
                  <c:v>40574</c:v>
                </c:pt>
                <c:pt idx="253">
                  <c:v>40602</c:v>
                </c:pt>
                <c:pt idx="254">
                  <c:v>40633</c:v>
                </c:pt>
                <c:pt idx="255">
                  <c:v>40662</c:v>
                </c:pt>
                <c:pt idx="256">
                  <c:v>40694</c:v>
                </c:pt>
                <c:pt idx="257">
                  <c:v>40724</c:v>
                </c:pt>
                <c:pt idx="258">
                  <c:v>40753</c:v>
                </c:pt>
                <c:pt idx="259">
                  <c:v>40786</c:v>
                </c:pt>
                <c:pt idx="260">
                  <c:v>40816</c:v>
                </c:pt>
                <c:pt idx="261">
                  <c:v>40847</c:v>
                </c:pt>
                <c:pt idx="262">
                  <c:v>40877</c:v>
                </c:pt>
                <c:pt idx="263">
                  <c:v>40907</c:v>
                </c:pt>
                <c:pt idx="264">
                  <c:v>40939</c:v>
                </c:pt>
                <c:pt idx="265">
                  <c:v>40968</c:v>
                </c:pt>
                <c:pt idx="266">
                  <c:v>40998</c:v>
                </c:pt>
                <c:pt idx="267">
                  <c:v>41029</c:v>
                </c:pt>
                <c:pt idx="268">
                  <c:v>41060</c:v>
                </c:pt>
                <c:pt idx="269">
                  <c:v>41089</c:v>
                </c:pt>
                <c:pt idx="270">
                  <c:v>41121</c:v>
                </c:pt>
                <c:pt idx="271">
                  <c:v>41152</c:v>
                </c:pt>
                <c:pt idx="272">
                  <c:v>41180</c:v>
                </c:pt>
                <c:pt idx="273">
                  <c:v>41213</c:v>
                </c:pt>
                <c:pt idx="274">
                  <c:v>41243</c:v>
                </c:pt>
                <c:pt idx="275">
                  <c:v>41274</c:v>
                </c:pt>
                <c:pt idx="276">
                  <c:v>41305</c:v>
                </c:pt>
                <c:pt idx="277">
                  <c:v>41333</c:v>
                </c:pt>
                <c:pt idx="278">
                  <c:v>41362</c:v>
                </c:pt>
                <c:pt idx="279">
                  <c:v>41394</c:v>
                </c:pt>
                <c:pt idx="280">
                  <c:v>41425</c:v>
                </c:pt>
                <c:pt idx="281">
                  <c:v>41453</c:v>
                </c:pt>
                <c:pt idx="282">
                  <c:v>41486</c:v>
                </c:pt>
                <c:pt idx="283">
                  <c:v>41516</c:v>
                </c:pt>
                <c:pt idx="284">
                  <c:v>41547</c:v>
                </c:pt>
                <c:pt idx="285">
                  <c:v>41578</c:v>
                </c:pt>
                <c:pt idx="286">
                  <c:v>41607</c:v>
                </c:pt>
                <c:pt idx="287">
                  <c:v>41639</c:v>
                </c:pt>
                <c:pt idx="288">
                  <c:v>41670</c:v>
                </c:pt>
                <c:pt idx="289">
                  <c:v>41698</c:v>
                </c:pt>
                <c:pt idx="290">
                  <c:v>41729</c:v>
                </c:pt>
                <c:pt idx="291">
                  <c:v>41759</c:v>
                </c:pt>
                <c:pt idx="292">
                  <c:v>41789</c:v>
                </c:pt>
                <c:pt idx="293">
                  <c:v>41820</c:v>
                </c:pt>
                <c:pt idx="294">
                  <c:v>41851</c:v>
                </c:pt>
                <c:pt idx="295">
                  <c:v>41880</c:v>
                </c:pt>
                <c:pt idx="296">
                  <c:v>41912</c:v>
                </c:pt>
                <c:pt idx="297">
                  <c:v>41943</c:v>
                </c:pt>
                <c:pt idx="298">
                  <c:v>41971</c:v>
                </c:pt>
                <c:pt idx="299">
                  <c:v>42004</c:v>
                </c:pt>
                <c:pt idx="300">
                  <c:v>42034</c:v>
                </c:pt>
                <c:pt idx="301">
                  <c:v>42062</c:v>
                </c:pt>
                <c:pt idx="302">
                  <c:v>42094</c:v>
                </c:pt>
                <c:pt idx="303">
                  <c:v>42124</c:v>
                </c:pt>
                <c:pt idx="304">
                  <c:v>42153</c:v>
                </c:pt>
                <c:pt idx="305">
                  <c:v>42185</c:v>
                </c:pt>
                <c:pt idx="306">
                  <c:v>42216</c:v>
                </c:pt>
                <c:pt idx="307">
                  <c:v>42247</c:v>
                </c:pt>
                <c:pt idx="308">
                  <c:v>42277</c:v>
                </c:pt>
                <c:pt idx="309">
                  <c:v>42307</c:v>
                </c:pt>
                <c:pt idx="310">
                  <c:v>42338</c:v>
                </c:pt>
                <c:pt idx="311">
                  <c:v>42369</c:v>
                </c:pt>
                <c:pt idx="312">
                  <c:v>42398</c:v>
                </c:pt>
                <c:pt idx="313">
                  <c:v>42429</c:v>
                </c:pt>
                <c:pt idx="314">
                  <c:v>42460</c:v>
                </c:pt>
                <c:pt idx="315">
                  <c:v>42489</c:v>
                </c:pt>
                <c:pt idx="316">
                  <c:v>42521</c:v>
                </c:pt>
                <c:pt idx="317">
                  <c:v>42551</c:v>
                </c:pt>
                <c:pt idx="318">
                  <c:v>42580</c:v>
                </c:pt>
                <c:pt idx="319">
                  <c:v>42613</c:v>
                </c:pt>
                <c:pt idx="320">
                  <c:v>42643</c:v>
                </c:pt>
                <c:pt idx="321">
                  <c:v>42674</c:v>
                </c:pt>
                <c:pt idx="322">
                  <c:v>42704</c:v>
                </c:pt>
                <c:pt idx="323">
                  <c:v>42734</c:v>
                </c:pt>
                <c:pt idx="324">
                  <c:v>42766</c:v>
                </c:pt>
                <c:pt idx="325">
                  <c:v>42794</c:v>
                </c:pt>
                <c:pt idx="326">
                  <c:v>42825</c:v>
                </c:pt>
                <c:pt idx="327">
                  <c:v>42853</c:v>
                </c:pt>
                <c:pt idx="328">
                  <c:v>42886</c:v>
                </c:pt>
                <c:pt idx="329">
                  <c:v>42916</c:v>
                </c:pt>
                <c:pt idx="330">
                  <c:v>42947</c:v>
                </c:pt>
                <c:pt idx="331">
                  <c:v>42978</c:v>
                </c:pt>
                <c:pt idx="332">
                  <c:v>43007</c:v>
                </c:pt>
                <c:pt idx="333">
                  <c:v>43039</c:v>
                </c:pt>
                <c:pt idx="334">
                  <c:v>43069</c:v>
                </c:pt>
                <c:pt idx="335">
                  <c:v>43098</c:v>
                </c:pt>
                <c:pt idx="336">
                  <c:v>43131</c:v>
                </c:pt>
                <c:pt idx="337">
                  <c:v>43159</c:v>
                </c:pt>
                <c:pt idx="338">
                  <c:v>43189</c:v>
                </c:pt>
                <c:pt idx="339">
                  <c:v>43220</c:v>
                </c:pt>
                <c:pt idx="340">
                  <c:v>43251</c:v>
                </c:pt>
                <c:pt idx="341">
                  <c:v>43280</c:v>
                </c:pt>
                <c:pt idx="342">
                  <c:v>43312</c:v>
                </c:pt>
                <c:pt idx="343">
                  <c:v>43343</c:v>
                </c:pt>
                <c:pt idx="344">
                  <c:v>43371</c:v>
                </c:pt>
                <c:pt idx="345">
                  <c:v>43404</c:v>
                </c:pt>
                <c:pt idx="346">
                  <c:v>43434</c:v>
                </c:pt>
                <c:pt idx="347">
                  <c:v>43465</c:v>
                </c:pt>
                <c:pt idx="348">
                  <c:v>43496</c:v>
                </c:pt>
                <c:pt idx="349">
                  <c:v>43524</c:v>
                </c:pt>
                <c:pt idx="350">
                  <c:v>43553</c:v>
                </c:pt>
                <c:pt idx="351">
                  <c:v>43585</c:v>
                </c:pt>
                <c:pt idx="352">
                  <c:v>43616</c:v>
                </c:pt>
                <c:pt idx="353">
                  <c:v>43644</c:v>
                </c:pt>
                <c:pt idx="354">
                  <c:v>43677</c:v>
                </c:pt>
                <c:pt idx="355">
                  <c:v>43707</c:v>
                </c:pt>
                <c:pt idx="356">
                  <c:v>43738</c:v>
                </c:pt>
              </c:numCache>
            </c:numRef>
          </c:cat>
          <c:val>
            <c:numRef>
              <c:f>Activity!$C$23:$XFD$23</c:f>
              <c:numCache>
                <c:formatCode>0.0%</c:formatCode>
                <c:ptCount val="16382"/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</c:numCache>
            </c:numRef>
          </c:val>
        </c:ser>
        <c:marker val="1"/>
        <c:axId val="220371200"/>
        <c:axId val="220381184"/>
      </c:lineChart>
      <c:dateAx>
        <c:axId val="220371200"/>
        <c:scaling>
          <c:orientation val="minMax"/>
          <c:min val="40544"/>
        </c:scaling>
        <c:axPos val="b"/>
        <c:numFmt formatCode="[$-416]mmm\-yy;@" sourceLinked="0"/>
        <c:tickLblPos val="low"/>
        <c:txPr>
          <a:bodyPr/>
          <a:lstStyle/>
          <a:p>
            <a:pPr>
              <a:defRPr sz="1200" b="1"/>
            </a:pPr>
            <a:endParaRPr lang="en-US"/>
          </a:p>
        </c:txPr>
        <c:crossAx val="220381184"/>
        <c:crosses val="autoZero"/>
        <c:auto val="1"/>
        <c:lblOffset val="100"/>
        <c:baseTimeUnit val="months"/>
        <c:majorUnit val="12"/>
        <c:majorTimeUnit val="months"/>
        <c:minorUnit val="1"/>
        <c:minorTimeUnit val="months"/>
      </c:dateAx>
      <c:valAx>
        <c:axId val="220381184"/>
        <c:scaling>
          <c:orientation val="minMax"/>
          <c:max val="0.17"/>
          <c:min val="-8.0000000000000043E-2"/>
        </c:scaling>
        <c:axPos val="l"/>
        <c:majorGridlines>
          <c:spPr>
            <a:ln w="0">
              <a:solidFill>
                <a:schemeClr val="bg1"/>
              </a:solidFill>
              <a:prstDash val="sysDot"/>
            </a:ln>
            <a:effectLst>
              <a:outerShdw blurRad="50800" dist="50800" dir="5400000" algn="ctr" rotWithShape="0">
                <a:schemeClr val="bg1"/>
              </a:outerShdw>
            </a:effectLst>
          </c:spPr>
        </c:majorGridlines>
        <c:numFmt formatCode="0%" sourceLinked="0"/>
        <c:tickLblPos val="nextTo"/>
        <c:txPr>
          <a:bodyPr/>
          <a:lstStyle/>
          <a:p>
            <a:pPr>
              <a:defRPr sz="1200" b="1"/>
            </a:pPr>
            <a:endParaRPr lang="en-US"/>
          </a:p>
        </c:txPr>
        <c:crossAx val="220371200"/>
        <c:crosses val="autoZero"/>
        <c:crossBetween val="between"/>
      </c:valAx>
    </c:plotArea>
    <c:legend>
      <c:legendPos val="l"/>
      <c:layout>
        <c:manualLayout>
          <c:xMode val="edge"/>
          <c:yMode val="edge"/>
          <c:x val="0.12402401229348926"/>
          <c:y val="0.76397807398808726"/>
          <c:w val="0.58587682146302322"/>
          <c:h val="0.13968351206711158"/>
        </c:manualLayout>
      </c:layout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gap"/>
  </c:chart>
  <c:spPr>
    <a:ln>
      <a:noFill/>
    </a:ln>
  </c:spPr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9.0923024669738187E-2"/>
          <c:y val="4.1982835871135785E-2"/>
          <c:w val="0.88595385439418872"/>
          <c:h val="0.85452707452639365"/>
        </c:manualLayout>
      </c:layout>
      <c:lineChart>
        <c:grouping val="standard"/>
        <c:ser>
          <c:idx val="0"/>
          <c:order val="0"/>
          <c:tx>
            <c:strRef>
              <c:f>Activity!$B$24</c:f>
              <c:strCache>
                <c:ptCount val="1"/>
                <c:pt idx="0">
                  <c:v>Ind. Output Crude Steel YoY adj.</c:v>
                </c:pt>
              </c:strCache>
            </c:strRef>
          </c:tx>
          <c:spPr>
            <a:ln w="6350"/>
          </c:spPr>
          <c:marker>
            <c:symbol val="diamond"/>
            <c:size val="5"/>
          </c:marker>
          <c:cat>
            <c:numRef>
              <c:f>Activity!$C$1:$XFD$1</c:f>
              <c:numCache>
                <c:formatCode>[$-416]mmm\-yy;@</c:formatCode>
                <c:ptCount val="16382"/>
                <c:pt idx="0">
                  <c:v>0</c:v>
                </c:pt>
                <c:pt idx="1">
                  <c:v>32932</c:v>
                </c:pt>
                <c:pt idx="2">
                  <c:v>32962</c:v>
                </c:pt>
                <c:pt idx="3">
                  <c:v>32993</c:v>
                </c:pt>
                <c:pt idx="4">
                  <c:v>33024</c:v>
                </c:pt>
                <c:pt idx="5">
                  <c:v>33053</c:v>
                </c:pt>
                <c:pt idx="6">
                  <c:v>33085</c:v>
                </c:pt>
                <c:pt idx="7">
                  <c:v>33116</c:v>
                </c:pt>
                <c:pt idx="8">
                  <c:v>33144</c:v>
                </c:pt>
                <c:pt idx="9">
                  <c:v>33177</c:v>
                </c:pt>
                <c:pt idx="10">
                  <c:v>33207</c:v>
                </c:pt>
                <c:pt idx="11">
                  <c:v>33238</c:v>
                </c:pt>
                <c:pt idx="12">
                  <c:v>33269</c:v>
                </c:pt>
                <c:pt idx="13">
                  <c:v>33297</c:v>
                </c:pt>
                <c:pt idx="14">
                  <c:v>33326</c:v>
                </c:pt>
                <c:pt idx="15">
                  <c:v>33358</c:v>
                </c:pt>
                <c:pt idx="16">
                  <c:v>33389</c:v>
                </c:pt>
                <c:pt idx="17">
                  <c:v>33417</c:v>
                </c:pt>
                <c:pt idx="18">
                  <c:v>33450</c:v>
                </c:pt>
                <c:pt idx="19">
                  <c:v>33480</c:v>
                </c:pt>
                <c:pt idx="20">
                  <c:v>33511</c:v>
                </c:pt>
                <c:pt idx="21">
                  <c:v>33542</c:v>
                </c:pt>
                <c:pt idx="22">
                  <c:v>33571</c:v>
                </c:pt>
                <c:pt idx="23">
                  <c:v>33603</c:v>
                </c:pt>
                <c:pt idx="24">
                  <c:v>33634</c:v>
                </c:pt>
                <c:pt idx="25">
                  <c:v>33662</c:v>
                </c:pt>
                <c:pt idx="26">
                  <c:v>33694</c:v>
                </c:pt>
                <c:pt idx="27">
                  <c:v>33724</c:v>
                </c:pt>
                <c:pt idx="28">
                  <c:v>33753</c:v>
                </c:pt>
                <c:pt idx="29">
                  <c:v>33785</c:v>
                </c:pt>
                <c:pt idx="30">
                  <c:v>33816</c:v>
                </c:pt>
                <c:pt idx="31">
                  <c:v>33847</c:v>
                </c:pt>
                <c:pt idx="32">
                  <c:v>33877</c:v>
                </c:pt>
                <c:pt idx="33">
                  <c:v>33907</c:v>
                </c:pt>
                <c:pt idx="34">
                  <c:v>33938</c:v>
                </c:pt>
                <c:pt idx="35">
                  <c:v>33969</c:v>
                </c:pt>
                <c:pt idx="36">
                  <c:v>33998</c:v>
                </c:pt>
                <c:pt idx="37">
                  <c:v>34026</c:v>
                </c:pt>
                <c:pt idx="38">
                  <c:v>34059</c:v>
                </c:pt>
                <c:pt idx="39">
                  <c:v>34089</c:v>
                </c:pt>
                <c:pt idx="40">
                  <c:v>34120</c:v>
                </c:pt>
                <c:pt idx="41">
                  <c:v>34150</c:v>
                </c:pt>
                <c:pt idx="42">
                  <c:v>34180</c:v>
                </c:pt>
                <c:pt idx="43">
                  <c:v>34212</c:v>
                </c:pt>
                <c:pt idx="44">
                  <c:v>34242</c:v>
                </c:pt>
                <c:pt idx="45">
                  <c:v>34271</c:v>
                </c:pt>
                <c:pt idx="46">
                  <c:v>34303</c:v>
                </c:pt>
                <c:pt idx="47">
                  <c:v>34334</c:v>
                </c:pt>
                <c:pt idx="48">
                  <c:v>34365</c:v>
                </c:pt>
                <c:pt idx="49">
                  <c:v>34393</c:v>
                </c:pt>
                <c:pt idx="50">
                  <c:v>34424</c:v>
                </c:pt>
                <c:pt idx="51">
                  <c:v>34453</c:v>
                </c:pt>
                <c:pt idx="52">
                  <c:v>34485</c:v>
                </c:pt>
                <c:pt idx="53">
                  <c:v>34515</c:v>
                </c:pt>
                <c:pt idx="54">
                  <c:v>34544</c:v>
                </c:pt>
                <c:pt idx="55">
                  <c:v>34577</c:v>
                </c:pt>
                <c:pt idx="56">
                  <c:v>34607</c:v>
                </c:pt>
                <c:pt idx="57">
                  <c:v>34638</c:v>
                </c:pt>
                <c:pt idx="58">
                  <c:v>34668</c:v>
                </c:pt>
                <c:pt idx="59">
                  <c:v>34698</c:v>
                </c:pt>
                <c:pt idx="60">
                  <c:v>34730</c:v>
                </c:pt>
                <c:pt idx="61">
                  <c:v>34758</c:v>
                </c:pt>
                <c:pt idx="62">
                  <c:v>34789</c:v>
                </c:pt>
                <c:pt idx="63">
                  <c:v>34817</c:v>
                </c:pt>
                <c:pt idx="64">
                  <c:v>34850</c:v>
                </c:pt>
                <c:pt idx="65">
                  <c:v>34880</c:v>
                </c:pt>
                <c:pt idx="66">
                  <c:v>34911</c:v>
                </c:pt>
                <c:pt idx="67">
                  <c:v>34942</c:v>
                </c:pt>
                <c:pt idx="68">
                  <c:v>34971</c:v>
                </c:pt>
                <c:pt idx="69">
                  <c:v>35003</c:v>
                </c:pt>
                <c:pt idx="70">
                  <c:v>35033</c:v>
                </c:pt>
                <c:pt idx="71">
                  <c:v>35062</c:v>
                </c:pt>
                <c:pt idx="72">
                  <c:v>35095</c:v>
                </c:pt>
                <c:pt idx="73">
                  <c:v>35124</c:v>
                </c:pt>
                <c:pt idx="74">
                  <c:v>35153</c:v>
                </c:pt>
                <c:pt idx="75">
                  <c:v>35185</c:v>
                </c:pt>
                <c:pt idx="76">
                  <c:v>35216</c:v>
                </c:pt>
                <c:pt idx="77">
                  <c:v>35244</c:v>
                </c:pt>
                <c:pt idx="78">
                  <c:v>35277</c:v>
                </c:pt>
                <c:pt idx="79">
                  <c:v>35307</c:v>
                </c:pt>
                <c:pt idx="80">
                  <c:v>35338</c:v>
                </c:pt>
                <c:pt idx="81">
                  <c:v>35369</c:v>
                </c:pt>
                <c:pt idx="82">
                  <c:v>35398</c:v>
                </c:pt>
                <c:pt idx="83">
                  <c:v>35430</c:v>
                </c:pt>
                <c:pt idx="84">
                  <c:v>35461</c:v>
                </c:pt>
                <c:pt idx="85">
                  <c:v>35489</c:v>
                </c:pt>
                <c:pt idx="86">
                  <c:v>35520</c:v>
                </c:pt>
                <c:pt idx="87">
                  <c:v>35550</c:v>
                </c:pt>
                <c:pt idx="88">
                  <c:v>35580</c:v>
                </c:pt>
                <c:pt idx="89">
                  <c:v>35611</c:v>
                </c:pt>
                <c:pt idx="90">
                  <c:v>35642</c:v>
                </c:pt>
                <c:pt idx="91">
                  <c:v>35671</c:v>
                </c:pt>
                <c:pt idx="92">
                  <c:v>35703</c:v>
                </c:pt>
                <c:pt idx="93">
                  <c:v>35734</c:v>
                </c:pt>
                <c:pt idx="94">
                  <c:v>35762</c:v>
                </c:pt>
                <c:pt idx="95">
                  <c:v>35795</c:v>
                </c:pt>
                <c:pt idx="96">
                  <c:v>35825</c:v>
                </c:pt>
                <c:pt idx="97">
                  <c:v>35853</c:v>
                </c:pt>
                <c:pt idx="98">
                  <c:v>35885</c:v>
                </c:pt>
                <c:pt idx="99">
                  <c:v>35915</c:v>
                </c:pt>
                <c:pt idx="100">
                  <c:v>35944</c:v>
                </c:pt>
                <c:pt idx="101">
                  <c:v>35976</c:v>
                </c:pt>
                <c:pt idx="102">
                  <c:v>36007</c:v>
                </c:pt>
                <c:pt idx="103">
                  <c:v>36038</c:v>
                </c:pt>
                <c:pt idx="104">
                  <c:v>36068</c:v>
                </c:pt>
                <c:pt idx="105">
                  <c:v>36098</c:v>
                </c:pt>
                <c:pt idx="106">
                  <c:v>36129</c:v>
                </c:pt>
                <c:pt idx="107">
                  <c:v>36160</c:v>
                </c:pt>
                <c:pt idx="108">
                  <c:v>36189</c:v>
                </c:pt>
                <c:pt idx="109">
                  <c:v>36217</c:v>
                </c:pt>
                <c:pt idx="110">
                  <c:v>36250</c:v>
                </c:pt>
                <c:pt idx="111">
                  <c:v>36280</c:v>
                </c:pt>
                <c:pt idx="112">
                  <c:v>36311</c:v>
                </c:pt>
                <c:pt idx="113">
                  <c:v>36341</c:v>
                </c:pt>
                <c:pt idx="114">
                  <c:v>36371</c:v>
                </c:pt>
                <c:pt idx="115">
                  <c:v>36403</c:v>
                </c:pt>
                <c:pt idx="116">
                  <c:v>36433</c:v>
                </c:pt>
                <c:pt idx="117">
                  <c:v>36462</c:v>
                </c:pt>
                <c:pt idx="118">
                  <c:v>36494</c:v>
                </c:pt>
                <c:pt idx="119">
                  <c:v>36525</c:v>
                </c:pt>
                <c:pt idx="120">
                  <c:v>36556</c:v>
                </c:pt>
                <c:pt idx="121">
                  <c:v>36585</c:v>
                </c:pt>
                <c:pt idx="122">
                  <c:v>36616</c:v>
                </c:pt>
                <c:pt idx="123">
                  <c:v>36644</c:v>
                </c:pt>
                <c:pt idx="124">
                  <c:v>36677</c:v>
                </c:pt>
                <c:pt idx="125">
                  <c:v>36707</c:v>
                </c:pt>
                <c:pt idx="126">
                  <c:v>36738</c:v>
                </c:pt>
                <c:pt idx="127">
                  <c:v>36769</c:v>
                </c:pt>
                <c:pt idx="128">
                  <c:v>36798</c:v>
                </c:pt>
                <c:pt idx="129">
                  <c:v>36830</c:v>
                </c:pt>
                <c:pt idx="130">
                  <c:v>36860</c:v>
                </c:pt>
                <c:pt idx="131">
                  <c:v>36889</c:v>
                </c:pt>
                <c:pt idx="132">
                  <c:v>36922</c:v>
                </c:pt>
                <c:pt idx="133">
                  <c:v>36950</c:v>
                </c:pt>
                <c:pt idx="134">
                  <c:v>36980</c:v>
                </c:pt>
                <c:pt idx="135">
                  <c:v>37011</c:v>
                </c:pt>
                <c:pt idx="136">
                  <c:v>37042</c:v>
                </c:pt>
                <c:pt idx="137">
                  <c:v>37071</c:v>
                </c:pt>
                <c:pt idx="138">
                  <c:v>37103</c:v>
                </c:pt>
                <c:pt idx="139">
                  <c:v>37134</c:v>
                </c:pt>
                <c:pt idx="140">
                  <c:v>37162</c:v>
                </c:pt>
                <c:pt idx="141">
                  <c:v>37195</c:v>
                </c:pt>
                <c:pt idx="142">
                  <c:v>37225</c:v>
                </c:pt>
                <c:pt idx="143">
                  <c:v>37256</c:v>
                </c:pt>
                <c:pt idx="144">
                  <c:v>37287</c:v>
                </c:pt>
                <c:pt idx="145">
                  <c:v>37315</c:v>
                </c:pt>
                <c:pt idx="146">
                  <c:v>37344</c:v>
                </c:pt>
                <c:pt idx="147">
                  <c:v>37376</c:v>
                </c:pt>
                <c:pt idx="148">
                  <c:v>37407</c:v>
                </c:pt>
                <c:pt idx="149">
                  <c:v>37435</c:v>
                </c:pt>
                <c:pt idx="150">
                  <c:v>37468</c:v>
                </c:pt>
                <c:pt idx="151">
                  <c:v>37498</c:v>
                </c:pt>
                <c:pt idx="152">
                  <c:v>37529</c:v>
                </c:pt>
                <c:pt idx="153">
                  <c:v>37560</c:v>
                </c:pt>
                <c:pt idx="154">
                  <c:v>37589</c:v>
                </c:pt>
                <c:pt idx="155">
                  <c:v>37621</c:v>
                </c:pt>
                <c:pt idx="156">
                  <c:v>37652</c:v>
                </c:pt>
                <c:pt idx="157">
                  <c:v>37680</c:v>
                </c:pt>
                <c:pt idx="158">
                  <c:v>37711</c:v>
                </c:pt>
                <c:pt idx="159">
                  <c:v>37741</c:v>
                </c:pt>
                <c:pt idx="160">
                  <c:v>37771</c:v>
                </c:pt>
                <c:pt idx="161">
                  <c:v>37802</c:v>
                </c:pt>
                <c:pt idx="162">
                  <c:v>37833</c:v>
                </c:pt>
                <c:pt idx="163">
                  <c:v>37862</c:v>
                </c:pt>
                <c:pt idx="164">
                  <c:v>37894</c:v>
                </c:pt>
                <c:pt idx="165">
                  <c:v>37925</c:v>
                </c:pt>
                <c:pt idx="166">
                  <c:v>37953</c:v>
                </c:pt>
                <c:pt idx="167">
                  <c:v>37986</c:v>
                </c:pt>
                <c:pt idx="168">
                  <c:v>38016</c:v>
                </c:pt>
                <c:pt idx="169">
                  <c:v>38044</c:v>
                </c:pt>
                <c:pt idx="170">
                  <c:v>38077</c:v>
                </c:pt>
                <c:pt idx="171">
                  <c:v>38107</c:v>
                </c:pt>
                <c:pt idx="172">
                  <c:v>38138</c:v>
                </c:pt>
                <c:pt idx="173">
                  <c:v>38168</c:v>
                </c:pt>
                <c:pt idx="174">
                  <c:v>38198</c:v>
                </c:pt>
                <c:pt idx="175">
                  <c:v>38230</c:v>
                </c:pt>
                <c:pt idx="176">
                  <c:v>38260</c:v>
                </c:pt>
                <c:pt idx="177">
                  <c:v>38289</c:v>
                </c:pt>
                <c:pt idx="178">
                  <c:v>38321</c:v>
                </c:pt>
                <c:pt idx="179">
                  <c:v>38352</c:v>
                </c:pt>
                <c:pt idx="180">
                  <c:v>38383</c:v>
                </c:pt>
                <c:pt idx="181">
                  <c:v>38411</c:v>
                </c:pt>
                <c:pt idx="182">
                  <c:v>38442</c:v>
                </c:pt>
                <c:pt idx="183">
                  <c:v>38471</c:v>
                </c:pt>
                <c:pt idx="184">
                  <c:v>38503</c:v>
                </c:pt>
                <c:pt idx="185">
                  <c:v>38533</c:v>
                </c:pt>
                <c:pt idx="186">
                  <c:v>38562</c:v>
                </c:pt>
                <c:pt idx="187">
                  <c:v>38595</c:v>
                </c:pt>
                <c:pt idx="188">
                  <c:v>38625</c:v>
                </c:pt>
                <c:pt idx="189">
                  <c:v>38656</c:v>
                </c:pt>
                <c:pt idx="190">
                  <c:v>38686</c:v>
                </c:pt>
                <c:pt idx="191">
                  <c:v>38716</c:v>
                </c:pt>
                <c:pt idx="192">
                  <c:v>38748</c:v>
                </c:pt>
                <c:pt idx="193">
                  <c:v>38776</c:v>
                </c:pt>
                <c:pt idx="194">
                  <c:v>38807</c:v>
                </c:pt>
                <c:pt idx="195">
                  <c:v>38835</c:v>
                </c:pt>
                <c:pt idx="196">
                  <c:v>38868</c:v>
                </c:pt>
                <c:pt idx="197">
                  <c:v>38898</c:v>
                </c:pt>
                <c:pt idx="198">
                  <c:v>38929</c:v>
                </c:pt>
                <c:pt idx="199">
                  <c:v>38960</c:v>
                </c:pt>
                <c:pt idx="200">
                  <c:v>38989</c:v>
                </c:pt>
                <c:pt idx="201">
                  <c:v>39021</c:v>
                </c:pt>
                <c:pt idx="202">
                  <c:v>39051</c:v>
                </c:pt>
                <c:pt idx="203">
                  <c:v>39080</c:v>
                </c:pt>
                <c:pt idx="204">
                  <c:v>39113</c:v>
                </c:pt>
                <c:pt idx="205">
                  <c:v>39141</c:v>
                </c:pt>
                <c:pt idx="206">
                  <c:v>39171</c:v>
                </c:pt>
                <c:pt idx="207">
                  <c:v>39202</c:v>
                </c:pt>
                <c:pt idx="208">
                  <c:v>39233</c:v>
                </c:pt>
                <c:pt idx="209">
                  <c:v>39262</c:v>
                </c:pt>
                <c:pt idx="210">
                  <c:v>39294</c:v>
                </c:pt>
                <c:pt idx="211">
                  <c:v>39325</c:v>
                </c:pt>
                <c:pt idx="212">
                  <c:v>39353</c:v>
                </c:pt>
                <c:pt idx="213">
                  <c:v>39386</c:v>
                </c:pt>
                <c:pt idx="214">
                  <c:v>39416</c:v>
                </c:pt>
                <c:pt idx="215">
                  <c:v>39447</c:v>
                </c:pt>
                <c:pt idx="216">
                  <c:v>39478</c:v>
                </c:pt>
                <c:pt idx="217">
                  <c:v>39507</c:v>
                </c:pt>
                <c:pt idx="218">
                  <c:v>39538</c:v>
                </c:pt>
                <c:pt idx="219">
                  <c:v>39568</c:v>
                </c:pt>
                <c:pt idx="220">
                  <c:v>39598</c:v>
                </c:pt>
                <c:pt idx="221">
                  <c:v>39629</c:v>
                </c:pt>
                <c:pt idx="222">
                  <c:v>39660</c:v>
                </c:pt>
                <c:pt idx="223">
                  <c:v>39689</c:v>
                </c:pt>
                <c:pt idx="224">
                  <c:v>39721</c:v>
                </c:pt>
                <c:pt idx="225">
                  <c:v>39752</c:v>
                </c:pt>
                <c:pt idx="226">
                  <c:v>39780</c:v>
                </c:pt>
                <c:pt idx="227">
                  <c:v>39813</c:v>
                </c:pt>
                <c:pt idx="228">
                  <c:v>39843</c:v>
                </c:pt>
                <c:pt idx="229">
                  <c:v>39871</c:v>
                </c:pt>
                <c:pt idx="230">
                  <c:v>39903</c:v>
                </c:pt>
                <c:pt idx="231">
                  <c:v>39933</c:v>
                </c:pt>
                <c:pt idx="232">
                  <c:v>39962</c:v>
                </c:pt>
                <c:pt idx="233">
                  <c:v>39994</c:v>
                </c:pt>
                <c:pt idx="234">
                  <c:v>40025</c:v>
                </c:pt>
                <c:pt idx="235">
                  <c:v>40056</c:v>
                </c:pt>
                <c:pt idx="236">
                  <c:v>40086</c:v>
                </c:pt>
                <c:pt idx="237">
                  <c:v>40116</c:v>
                </c:pt>
                <c:pt idx="238">
                  <c:v>40147</c:v>
                </c:pt>
                <c:pt idx="239">
                  <c:v>40178</c:v>
                </c:pt>
                <c:pt idx="240">
                  <c:v>40207</c:v>
                </c:pt>
                <c:pt idx="241">
                  <c:v>40235</c:v>
                </c:pt>
                <c:pt idx="242">
                  <c:v>40268</c:v>
                </c:pt>
                <c:pt idx="243">
                  <c:v>40298</c:v>
                </c:pt>
                <c:pt idx="244">
                  <c:v>40329</c:v>
                </c:pt>
                <c:pt idx="245">
                  <c:v>40359</c:v>
                </c:pt>
                <c:pt idx="246">
                  <c:v>40389</c:v>
                </c:pt>
                <c:pt idx="247">
                  <c:v>40421</c:v>
                </c:pt>
                <c:pt idx="248">
                  <c:v>40451</c:v>
                </c:pt>
                <c:pt idx="249">
                  <c:v>40480</c:v>
                </c:pt>
                <c:pt idx="250">
                  <c:v>40512</c:v>
                </c:pt>
                <c:pt idx="251">
                  <c:v>40543</c:v>
                </c:pt>
                <c:pt idx="252">
                  <c:v>40574</c:v>
                </c:pt>
                <c:pt idx="253">
                  <c:v>40602</c:v>
                </c:pt>
                <c:pt idx="254">
                  <c:v>40633</c:v>
                </c:pt>
                <c:pt idx="255">
                  <c:v>40662</c:v>
                </c:pt>
                <c:pt idx="256">
                  <c:v>40694</c:v>
                </c:pt>
                <c:pt idx="257">
                  <c:v>40724</c:v>
                </c:pt>
                <c:pt idx="258">
                  <c:v>40753</c:v>
                </c:pt>
                <c:pt idx="259">
                  <c:v>40786</c:v>
                </c:pt>
                <c:pt idx="260">
                  <c:v>40816</c:v>
                </c:pt>
                <c:pt idx="261">
                  <c:v>40847</c:v>
                </c:pt>
                <c:pt idx="262">
                  <c:v>40877</c:v>
                </c:pt>
                <c:pt idx="263">
                  <c:v>40907</c:v>
                </c:pt>
                <c:pt idx="264">
                  <c:v>40939</c:v>
                </c:pt>
                <c:pt idx="265">
                  <c:v>40968</c:v>
                </c:pt>
                <c:pt idx="266">
                  <c:v>40998</c:v>
                </c:pt>
                <c:pt idx="267">
                  <c:v>41029</c:v>
                </c:pt>
                <c:pt idx="268">
                  <c:v>41060</c:v>
                </c:pt>
                <c:pt idx="269">
                  <c:v>41089</c:v>
                </c:pt>
                <c:pt idx="270">
                  <c:v>41121</c:v>
                </c:pt>
                <c:pt idx="271">
                  <c:v>41152</c:v>
                </c:pt>
                <c:pt idx="272">
                  <c:v>41180</c:v>
                </c:pt>
                <c:pt idx="273">
                  <c:v>41213</c:v>
                </c:pt>
                <c:pt idx="274">
                  <c:v>41243</c:v>
                </c:pt>
                <c:pt idx="275">
                  <c:v>41274</c:v>
                </c:pt>
                <c:pt idx="276">
                  <c:v>41305</c:v>
                </c:pt>
                <c:pt idx="277">
                  <c:v>41333</c:v>
                </c:pt>
                <c:pt idx="278">
                  <c:v>41362</c:v>
                </c:pt>
                <c:pt idx="279">
                  <c:v>41394</c:v>
                </c:pt>
                <c:pt idx="280">
                  <c:v>41425</c:v>
                </c:pt>
                <c:pt idx="281">
                  <c:v>41453</c:v>
                </c:pt>
                <c:pt idx="282">
                  <c:v>41486</c:v>
                </c:pt>
                <c:pt idx="283">
                  <c:v>41516</c:v>
                </c:pt>
                <c:pt idx="284">
                  <c:v>41547</c:v>
                </c:pt>
                <c:pt idx="285">
                  <c:v>41578</c:v>
                </c:pt>
                <c:pt idx="286">
                  <c:v>41607</c:v>
                </c:pt>
                <c:pt idx="287">
                  <c:v>41639</c:v>
                </c:pt>
                <c:pt idx="288">
                  <c:v>41670</c:v>
                </c:pt>
                <c:pt idx="289">
                  <c:v>41698</c:v>
                </c:pt>
                <c:pt idx="290">
                  <c:v>41729</c:v>
                </c:pt>
                <c:pt idx="291">
                  <c:v>41759</c:v>
                </c:pt>
                <c:pt idx="292">
                  <c:v>41789</c:v>
                </c:pt>
                <c:pt idx="293">
                  <c:v>41820</c:v>
                </c:pt>
                <c:pt idx="294">
                  <c:v>41851</c:v>
                </c:pt>
                <c:pt idx="295">
                  <c:v>41880</c:v>
                </c:pt>
                <c:pt idx="296">
                  <c:v>41912</c:v>
                </c:pt>
                <c:pt idx="297">
                  <c:v>41943</c:v>
                </c:pt>
                <c:pt idx="298">
                  <c:v>41971</c:v>
                </c:pt>
                <c:pt idx="299">
                  <c:v>42004</c:v>
                </c:pt>
                <c:pt idx="300">
                  <c:v>42034</c:v>
                </c:pt>
                <c:pt idx="301">
                  <c:v>42062</c:v>
                </c:pt>
                <c:pt idx="302">
                  <c:v>42094</c:v>
                </c:pt>
                <c:pt idx="303">
                  <c:v>42124</c:v>
                </c:pt>
                <c:pt idx="304">
                  <c:v>42153</c:v>
                </c:pt>
                <c:pt idx="305">
                  <c:v>42185</c:v>
                </c:pt>
                <c:pt idx="306">
                  <c:v>42216</c:v>
                </c:pt>
                <c:pt idx="307">
                  <c:v>42247</c:v>
                </c:pt>
                <c:pt idx="308">
                  <c:v>42277</c:v>
                </c:pt>
                <c:pt idx="309">
                  <c:v>42307</c:v>
                </c:pt>
                <c:pt idx="310">
                  <c:v>42338</c:v>
                </c:pt>
                <c:pt idx="311">
                  <c:v>42369</c:v>
                </c:pt>
                <c:pt idx="312">
                  <c:v>42398</c:v>
                </c:pt>
                <c:pt idx="313">
                  <c:v>42429</c:v>
                </c:pt>
                <c:pt idx="314">
                  <c:v>42460</c:v>
                </c:pt>
                <c:pt idx="315">
                  <c:v>42489</c:v>
                </c:pt>
                <c:pt idx="316">
                  <c:v>42521</c:v>
                </c:pt>
                <c:pt idx="317">
                  <c:v>42551</c:v>
                </c:pt>
                <c:pt idx="318">
                  <c:v>42580</c:v>
                </c:pt>
                <c:pt idx="319">
                  <c:v>42613</c:v>
                </c:pt>
                <c:pt idx="320">
                  <c:v>42643</c:v>
                </c:pt>
                <c:pt idx="321">
                  <c:v>42674</c:v>
                </c:pt>
                <c:pt idx="322">
                  <c:v>42704</c:v>
                </c:pt>
                <c:pt idx="323">
                  <c:v>42734</c:v>
                </c:pt>
                <c:pt idx="324">
                  <c:v>42766</c:v>
                </c:pt>
                <c:pt idx="325">
                  <c:v>42794</c:v>
                </c:pt>
                <c:pt idx="326">
                  <c:v>42825</c:v>
                </c:pt>
                <c:pt idx="327">
                  <c:v>42853</c:v>
                </c:pt>
                <c:pt idx="328">
                  <c:v>42886</c:v>
                </c:pt>
                <c:pt idx="329">
                  <c:v>42916</c:v>
                </c:pt>
                <c:pt idx="330">
                  <c:v>42947</c:v>
                </c:pt>
                <c:pt idx="331">
                  <c:v>42978</c:v>
                </c:pt>
                <c:pt idx="332">
                  <c:v>43007</c:v>
                </c:pt>
                <c:pt idx="333">
                  <c:v>43039</c:v>
                </c:pt>
                <c:pt idx="334">
                  <c:v>43069</c:v>
                </c:pt>
                <c:pt idx="335">
                  <c:v>43098</c:v>
                </c:pt>
                <c:pt idx="336">
                  <c:v>43131</c:v>
                </c:pt>
                <c:pt idx="337">
                  <c:v>43159</c:v>
                </c:pt>
                <c:pt idx="338">
                  <c:v>43189</c:v>
                </c:pt>
                <c:pt idx="339">
                  <c:v>43220</c:v>
                </c:pt>
                <c:pt idx="340">
                  <c:v>43251</c:v>
                </c:pt>
                <c:pt idx="341">
                  <c:v>43280</c:v>
                </c:pt>
                <c:pt idx="342">
                  <c:v>43312</c:v>
                </c:pt>
                <c:pt idx="343">
                  <c:v>43343</c:v>
                </c:pt>
                <c:pt idx="344">
                  <c:v>43371</c:v>
                </c:pt>
                <c:pt idx="345">
                  <c:v>43404</c:v>
                </c:pt>
                <c:pt idx="346">
                  <c:v>43434</c:v>
                </c:pt>
                <c:pt idx="347">
                  <c:v>43465</c:v>
                </c:pt>
                <c:pt idx="348">
                  <c:v>43496</c:v>
                </c:pt>
                <c:pt idx="349">
                  <c:v>43524</c:v>
                </c:pt>
                <c:pt idx="350">
                  <c:v>43553</c:v>
                </c:pt>
                <c:pt idx="351">
                  <c:v>43585</c:v>
                </c:pt>
                <c:pt idx="352">
                  <c:v>43616</c:v>
                </c:pt>
                <c:pt idx="353">
                  <c:v>43644</c:v>
                </c:pt>
                <c:pt idx="354">
                  <c:v>43677</c:v>
                </c:pt>
                <c:pt idx="355">
                  <c:v>43707</c:v>
                </c:pt>
                <c:pt idx="356">
                  <c:v>43738</c:v>
                </c:pt>
              </c:numCache>
            </c:numRef>
          </c:cat>
          <c:val>
            <c:numRef>
              <c:f>Activity!$C$24:$XFD$24</c:f>
              <c:numCache>
                <c:formatCode>0.0%</c:formatCode>
                <c:ptCount val="16382"/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</c:numCache>
            </c:numRef>
          </c:val>
        </c:ser>
        <c:ser>
          <c:idx val="1"/>
          <c:order val="1"/>
          <c:tx>
            <c:strRef>
              <c:f>Activity!$B$25</c:f>
              <c:strCache>
                <c:ptCount val="1"/>
                <c:pt idx="0">
                  <c:v>Ind. Output Crude Steel YoY MM3M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Activity!$C$1:$XFD$1</c:f>
              <c:numCache>
                <c:formatCode>[$-416]mmm\-yy;@</c:formatCode>
                <c:ptCount val="16382"/>
                <c:pt idx="0">
                  <c:v>0</c:v>
                </c:pt>
                <c:pt idx="1">
                  <c:v>32932</c:v>
                </c:pt>
                <c:pt idx="2">
                  <c:v>32962</c:v>
                </c:pt>
                <c:pt idx="3">
                  <c:v>32993</c:v>
                </c:pt>
                <c:pt idx="4">
                  <c:v>33024</c:v>
                </c:pt>
                <c:pt idx="5">
                  <c:v>33053</c:v>
                </c:pt>
                <c:pt idx="6">
                  <c:v>33085</c:v>
                </c:pt>
                <c:pt idx="7">
                  <c:v>33116</c:v>
                </c:pt>
                <c:pt idx="8">
                  <c:v>33144</c:v>
                </c:pt>
                <c:pt idx="9">
                  <c:v>33177</c:v>
                </c:pt>
                <c:pt idx="10">
                  <c:v>33207</c:v>
                </c:pt>
                <c:pt idx="11">
                  <c:v>33238</c:v>
                </c:pt>
                <c:pt idx="12">
                  <c:v>33269</c:v>
                </c:pt>
                <c:pt idx="13">
                  <c:v>33297</c:v>
                </c:pt>
                <c:pt idx="14">
                  <c:v>33326</c:v>
                </c:pt>
                <c:pt idx="15">
                  <c:v>33358</c:v>
                </c:pt>
                <c:pt idx="16">
                  <c:v>33389</c:v>
                </c:pt>
                <c:pt idx="17">
                  <c:v>33417</c:v>
                </c:pt>
                <c:pt idx="18">
                  <c:v>33450</c:v>
                </c:pt>
                <c:pt idx="19">
                  <c:v>33480</c:v>
                </c:pt>
                <c:pt idx="20">
                  <c:v>33511</c:v>
                </c:pt>
                <c:pt idx="21">
                  <c:v>33542</c:v>
                </c:pt>
                <c:pt idx="22">
                  <c:v>33571</c:v>
                </c:pt>
                <c:pt idx="23">
                  <c:v>33603</c:v>
                </c:pt>
                <c:pt idx="24">
                  <c:v>33634</c:v>
                </c:pt>
                <c:pt idx="25">
                  <c:v>33662</c:v>
                </c:pt>
                <c:pt idx="26">
                  <c:v>33694</c:v>
                </c:pt>
                <c:pt idx="27">
                  <c:v>33724</c:v>
                </c:pt>
                <c:pt idx="28">
                  <c:v>33753</c:v>
                </c:pt>
                <c:pt idx="29">
                  <c:v>33785</c:v>
                </c:pt>
                <c:pt idx="30">
                  <c:v>33816</c:v>
                </c:pt>
                <c:pt idx="31">
                  <c:v>33847</c:v>
                </c:pt>
                <c:pt idx="32">
                  <c:v>33877</c:v>
                </c:pt>
                <c:pt idx="33">
                  <c:v>33907</c:v>
                </c:pt>
                <c:pt idx="34">
                  <c:v>33938</c:v>
                </c:pt>
                <c:pt idx="35">
                  <c:v>33969</c:v>
                </c:pt>
                <c:pt idx="36">
                  <c:v>33998</c:v>
                </c:pt>
                <c:pt idx="37">
                  <c:v>34026</c:v>
                </c:pt>
                <c:pt idx="38">
                  <c:v>34059</c:v>
                </c:pt>
                <c:pt idx="39">
                  <c:v>34089</c:v>
                </c:pt>
                <c:pt idx="40">
                  <c:v>34120</c:v>
                </c:pt>
                <c:pt idx="41">
                  <c:v>34150</c:v>
                </c:pt>
                <c:pt idx="42">
                  <c:v>34180</c:v>
                </c:pt>
                <c:pt idx="43">
                  <c:v>34212</c:v>
                </c:pt>
                <c:pt idx="44">
                  <c:v>34242</c:v>
                </c:pt>
                <c:pt idx="45">
                  <c:v>34271</c:v>
                </c:pt>
                <c:pt idx="46">
                  <c:v>34303</c:v>
                </c:pt>
                <c:pt idx="47">
                  <c:v>34334</c:v>
                </c:pt>
                <c:pt idx="48">
                  <c:v>34365</c:v>
                </c:pt>
                <c:pt idx="49">
                  <c:v>34393</c:v>
                </c:pt>
                <c:pt idx="50">
                  <c:v>34424</c:v>
                </c:pt>
                <c:pt idx="51">
                  <c:v>34453</c:v>
                </c:pt>
                <c:pt idx="52">
                  <c:v>34485</c:v>
                </c:pt>
                <c:pt idx="53">
                  <c:v>34515</c:v>
                </c:pt>
                <c:pt idx="54">
                  <c:v>34544</c:v>
                </c:pt>
                <c:pt idx="55">
                  <c:v>34577</c:v>
                </c:pt>
                <c:pt idx="56">
                  <c:v>34607</c:v>
                </c:pt>
                <c:pt idx="57">
                  <c:v>34638</c:v>
                </c:pt>
                <c:pt idx="58">
                  <c:v>34668</c:v>
                </c:pt>
                <c:pt idx="59">
                  <c:v>34698</c:v>
                </c:pt>
                <c:pt idx="60">
                  <c:v>34730</c:v>
                </c:pt>
                <c:pt idx="61">
                  <c:v>34758</c:v>
                </c:pt>
                <c:pt idx="62">
                  <c:v>34789</c:v>
                </c:pt>
                <c:pt idx="63">
                  <c:v>34817</c:v>
                </c:pt>
                <c:pt idx="64">
                  <c:v>34850</c:v>
                </c:pt>
                <c:pt idx="65">
                  <c:v>34880</c:v>
                </c:pt>
                <c:pt idx="66">
                  <c:v>34911</c:v>
                </c:pt>
                <c:pt idx="67">
                  <c:v>34942</c:v>
                </c:pt>
                <c:pt idx="68">
                  <c:v>34971</c:v>
                </c:pt>
                <c:pt idx="69">
                  <c:v>35003</c:v>
                </c:pt>
                <c:pt idx="70">
                  <c:v>35033</c:v>
                </c:pt>
                <c:pt idx="71">
                  <c:v>35062</c:v>
                </c:pt>
                <c:pt idx="72">
                  <c:v>35095</c:v>
                </c:pt>
                <c:pt idx="73">
                  <c:v>35124</c:v>
                </c:pt>
                <c:pt idx="74">
                  <c:v>35153</c:v>
                </c:pt>
                <c:pt idx="75">
                  <c:v>35185</c:v>
                </c:pt>
                <c:pt idx="76">
                  <c:v>35216</c:v>
                </c:pt>
                <c:pt idx="77">
                  <c:v>35244</c:v>
                </c:pt>
                <c:pt idx="78">
                  <c:v>35277</c:v>
                </c:pt>
                <c:pt idx="79">
                  <c:v>35307</c:v>
                </c:pt>
                <c:pt idx="80">
                  <c:v>35338</c:v>
                </c:pt>
                <c:pt idx="81">
                  <c:v>35369</c:v>
                </c:pt>
                <c:pt idx="82">
                  <c:v>35398</c:v>
                </c:pt>
                <c:pt idx="83">
                  <c:v>35430</c:v>
                </c:pt>
                <c:pt idx="84">
                  <c:v>35461</c:v>
                </c:pt>
                <c:pt idx="85">
                  <c:v>35489</c:v>
                </c:pt>
                <c:pt idx="86">
                  <c:v>35520</c:v>
                </c:pt>
                <c:pt idx="87">
                  <c:v>35550</c:v>
                </c:pt>
                <c:pt idx="88">
                  <c:v>35580</c:v>
                </c:pt>
                <c:pt idx="89">
                  <c:v>35611</c:v>
                </c:pt>
                <c:pt idx="90">
                  <c:v>35642</c:v>
                </c:pt>
                <c:pt idx="91">
                  <c:v>35671</c:v>
                </c:pt>
                <c:pt idx="92">
                  <c:v>35703</c:v>
                </c:pt>
                <c:pt idx="93">
                  <c:v>35734</c:v>
                </c:pt>
                <c:pt idx="94">
                  <c:v>35762</c:v>
                </c:pt>
                <c:pt idx="95">
                  <c:v>35795</c:v>
                </c:pt>
                <c:pt idx="96">
                  <c:v>35825</c:v>
                </c:pt>
                <c:pt idx="97">
                  <c:v>35853</c:v>
                </c:pt>
                <c:pt idx="98">
                  <c:v>35885</c:v>
                </c:pt>
                <c:pt idx="99">
                  <c:v>35915</c:v>
                </c:pt>
                <c:pt idx="100">
                  <c:v>35944</c:v>
                </c:pt>
                <c:pt idx="101">
                  <c:v>35976</c:v>
                </c:pt>
                <c:pt idx="102">
                  <c:v>36007</c:v>
                </c:pt>
                <c:pt idx="103">
                  <c:v>36038</c:v>
                </c:pt>
                <c:pt idx="104">
                  <c:v>36068</c:v>
                </c:pt>
                <c:pt idx="105">
                  <c:v>36098</c:v>
                </c:pt>
                <c:pt idx="106">
                  <c:v>36129</c:v>
                </c:pt>
                <c:pt idx="107">
                  <c:v>36160</c:v>
                </c:pt>
                <c:pt idx="108">
                  <c:v>36189</c:v>
                </c:pt>
                <c:pt idx="109">
                  <c:v>36217</c:v>
                </c:pt>
                <c:pt idx="110">
                  <c:v>36250</c:v>
                </c:pt>
                <c:pt idx="111">
                  <c:v>36280</c:v>
                </c:pt>
                <c:pt idx="112">
                  <c:v>36311</c:v>
                </c:pt>
                <c:pt idx="113">
                  <c:v>36341</c:v>
                </c:pt>
                <c:pt idx="114">
                  <c:v>36371</c:v>
                </c:pt>
                <c:pt idx="115">
                  <c:v>36403</c:v>
                </c:pt>
                <c:pt idx="116">
                  <c:v>36433</c:v>
                </c:pt>
                <c:pt idx="117">
                  <c:v>36462</c:v>
                </c:pt>
                <c:pt idx="118">
                  <c:v>36494</c:v>
                </c:pt>
                <c:pt idx="119">
                  <c:v>36525</c:v>
                </c:pt>
                <c:pt idx="120">
                  <c:v>36556</c:v>
                </c:pt>
                <c:pt idx="121">
                  <c:v>36585</c:v>
                </c:pt>
                <c:pt idx="122">
                  <c:v>36616</c:v>
                </c:pt>
                <c:pt idx="123">
                  <c:v>36644</c:v>
                </c:pt>
                <c:pt idx="124">
                  <c:v>36677</c:v>
                </c:pt>
                <c:pt idx="125">
                  <c:v>36707</c:v>
                </c:pt>
                <c:pt idx="126">
                  <c:v>36738</c:v>
                </c:pt>
                <c:pt idx="127">
                  <c:v>36769</c:v>
                </c:pt>
                <c:pt idx="128">
                  <c:v>36798</c:v>
                </c:pt>
                <c:pt idx="129">
                  <c:v>36830</c:v>
                </c:pt>
                <c:pt idx="130">
                  <c:v>36860</c:v>
                </c:pt>
                <c:pt idx="131">
                  <c:v>36889</c:v>
                </c:pt>
                <c:pt idx="132">
                  <c:v>36922</c:v>
                </c:pt>
                <c:pt idx="133">
                  <c:v>36950</c:v>
                </c:pt>
                <c:pt idx="134">
                  <c:v>36980</c:v>
                </c:pt>
                <c:pt idx="135">
                  <c:v>37011</c:v>
                </c:pt>
                <c:pt idx="136">
                  <c:v>37042</c:v>
                </c:pt>
                <c:pt idx="137">
                  <c:v>37071</c:v>
                </c:pt>
                <c:pt idx="138">
                  <c:v>37103</c:v>
                </c:pt>
                <c:pt idx="139">
                  <c:v>37134</c:v>
                </c:pt>
                <c:pt idx="140">
                  <c:v>37162</c:v>
                </c:pt>
                <c:pt idx="141">
                  <c:v>37195</c:v>
                </c:pt>
                <c:pt idx="142">
                  <c:v>37225</c:v>
                </c:pt>
                <c:pt idx="143">
                  <c:v>37256</c:v>
                </c:pt>
                <c:pt idx="144">
                  <c:v>37287</c:v>
                </c:pt>
                <c:pt idx="145">
                  <c:v>37315</c:v>
                </c:pt>
                <c:pt idx="146">
                  <c:v>37344</c:v>
                </c:pt>
                <c:pt idx="147">
                  <c:v>37376</c:v>
                </c:pt>
                <c:pt idx="148">
                  <c:v>37407</c:v>
                </c:pt>
                <c:pt idx="149">
                  <c:v>37435</c:v>
                </c:pt>
                <c:pt idx="150">
                  <c:v>37468</c:v>
                </c:pt>
                <c:pt idx="151">
                  <c:v>37498</c:v>
                </c:pt>
                <c:pt idx="152">
                  <c:v>37529</c:v>
                </c:pt>
                <c:pt idx="153">
                  <c:v>37560</c:v>
                </c:pt>
                <c:pt idx="154">
                  <c:v>37589</c:v>
                </c:pt>
                <c:pt idx="155">
                  <c:v>37621</c:v>
                </c:pt>
                <c:pt idx="156">
                  <c:v>37652</c:v>
                </c:pt>
                <c:pt idx="157">
                  <c:v>37680</c:v>
                </c:pt>
                <c:pt idx="158">
                  <c:v>37711</c:v>
                </c:pt>
                <c:pt idx="159">
                  <c:v>37741</c:v>
                </c:pt>
                <c:pt idx="160">
                  <c:v>37771</c:v>
                </c:pt>
                <c:pt idx="161">
                  <c:v>37802</c:v>
                </c:pt>
                <c:pt idx="162">
                  <c:v>37833</c:v>
                </c:pt>
                <c:pt idx="163">
                  <c:v>37862</c:v>
                </c:pt>
                <c:pt idx="164">
                  <c:v>37894</c:v>
                </c:pt>
                <c:pt idx="165">
                  <c:v>37925</c:v>
                </c:pt>
                <c:pt idx="166">
                  <c:v>37953</c:v>
                </c:pt>
                <c:pt idx="167">
                  <c:v>37986</c:v>
                </c:pt>
                <c:pt idx="168">
                  <c:v>38016</c:v>
                </c:pt>
                <c:pt idx="169">
                  <c:v>38044</c:v>
                </c:pt>
                <c:pt idx="170">
                  <c:v>38077</c:v>
                </c:pt>
                <c:pt idx="171">
                  <c:v>38107</c:v>
                </c:pt>
                <c:pt idx="172">
                  <c:v>38138</c:v>
                </c:pt>
                <c:pt idx="173">
                  <c:v>38168</c:v>
                </c:pt>
                <c:pt idx="174">
                  <c:v>38198</c:v>
                </c:pt>
                <c:pt idx="175">
                  <c:v>38230</c:v>
                </c:pt>
                <c:pt idx="176">
                  <c:v>38260</c:v>
                </c:pt>
                <c:pt idx="177">
                  <c:v>38289</c:v>
                </c:pt>
                <c:pt idx="178">
                  <c:v>38321</c:v>
                </c:pt>
                <c:pt idx="179">
                  <c:v>38352</c:v>
                </c:pt>
                <c:pt idx="180">
                  <c:v>38383</c:v>
                </c:pt>
                <c:pt idx="181">
                  <c:v>38411</c:v>
                </c:pt>
                <c:pt idx="182">
                  <c:v>38442</c:v>
                </c:pt>
                <c:pt idx="183">
                  <c:v>38471</c:v>
                </c:pt>
                <c:pt idx="184">
                  <c:v>38503</c:v>
                </c:pt>
                <c:pt idx="185">
                  <c:v>38533</c:v>
                </c:pt>
                <c:pt idx="186">
                  <c:v>38562</c:v>
                </c:pt>
                <c:pt idx="187">
                  <c:v>38595</c:v>
                </c:pt>
                <c:pt idx="188">
                  <c:v>38625</c:v>
                </c:pt>
                <c:pt idx="189">
                  <c:v>38656</c:v>
                </c:pt>
                <c:pt idx="190">
                  <c:v>38686</c:v>
                </c:pt>
                <c:pt idx="191">
                  <c:v>38716</c:v>
                </c:pt>
                <c:pt idx="192">
                  <c:v>38748</c:v>
                </c:pt>
                <c:pt idx="193">
                  <c:v>38776</c:v>
                </c:pt>
                <c:pt idx="194">
                  <c:v>38807</c:v>
                </c:pt>
                <c:pt idx="195">
                  <c:v>38835</c:v>
                </c:pt>
                <c:pt idx="196">
                  <c:v>38868</c:v>
                </c:pt>
                <c:pt idx="197">
                  <c:v>38898</c:v>
                </c:pt>
                <c:pt idx="198">
                  <c:v>38929</c:v>
                </c:pt>
                <c:pt idx="199">
                  <c:v>38960</c:v>
                </c:pt>
                <c:pt idx="200">
                  <c:v>38989</c:v>
                </c:pt>
                <c:pt idx="201">
                  <c:v>39021</c:v>
                </c:pt>
                <c:pt idx="202">
                  <c:v>39051</c:v>
                </c:pt>
                <c:pt idx="203">
                  <c:v>39080</c:v>
                </c:pt>
                <c:pt idx="204">
                  <c:v>39113</c:v>
                </c:pt>
                <c:pt idx="205">
                  <c:v>39141</c:v>
                </c:pt>
                <c:pt idx="206">
                  <c:v>39171</c:v>
                </c:pt>
                <c:pt idx="207">
                  <c:v>39202</c:v>
                </c:pt>
                <c:pt idx="208">
                  <c:v>39233</c:v>
                </c:pt>
                <c:pt idx="209">
                  <c:v>39262</c:v>
                </c:pt>
                <c:pt idx="210">
                  <c:v>39294</c:v>
                </c:pt>
                <c:pt idx="211">
                  <c:v>39325</c:v>
                </c:pt>
                <c:pt idx="212">
                  <c:v>39353</c:v>
                </c:pt>
                <c:pt idx="213">
                  <c:v>39386</c:v>
                </c:pt>
                <c:pt idx="214">
                  <c:v>39416</c:v>
                </c:pt>
                <c:pt idx="215">
                  <c:v>39447</c:v>
                </c:pt>
                <c:pt idx="216">
                  <c:v>39478</c:v>
                </c:pt>
                <c:pt idx="217">
                  <c:v>39507</c:v>
                </c:pt>
                <c:pt idx="218">
                  <c:v>39538</c:v>
                </c:pt>
                <c:pt idx="219">
                  <c:v>39568</c:v>
                </c:pt>
                <c:pt idx="220">
                  <c:v>39598</c:v>
                </c:pt>
                <c:pt idx="221">
                  <c:v>39629</c:v>
                </c:pt>
                <c:pt idx="222">
                  <c:v>39660</c:v>
                </c:pt>
                <c:pt idx="223">
                  <c:v>39689</c:v>
                </c:pt>
                <c:pt idx="224">
                  <c:v>39721</c:v>
                </c:pt>
                <c:pt idx="225">
                  <c:v>39752</c:v>
                </c:pt>
                <c:pt idx="226">
                  <c:v>39780</c:v>
                </c:pt>
                <c:pt idx="227">
                  <c:v>39813</c:v>
                </c:pt>
                <c:pt idx="228">
                  <c:v>39843</c:v>
                </c:pt>
                <c:pt idx="229">
                  <c:v>39871</c:v>
                </c:pt>
                <c:pt idx="230">
                  <c:v>39903</c:v>
                </c:pt>
                <c:pt idx="231">
                  <c:v>39933</c:v>
                </c:pt>
                <c:pt idx="232">
                  <c:v>39962</c:v>
                </c:pt>
                <c:pt idx="233">
                  <c:v>39994</c:v>
                </c:pt>
                <c:pt idx="234">
                  <c:v>40025</c:v>
                </c:pt>
                <c:pt idx="235">
                  <c:v>40056</c:v>
                </c:pt>
                <c:pt idx="236">
                  <c:v>40086</c:v>
                </c:pt>
                <c:pt idx="237">
                  <c:v>40116</c:v>
                </c:pt>
                <c:pt idx="238">
                  <c:v>40147</c:v>
                </c:pt>
                <c:pt idx="239">
                  <c:v>40178</c:v>
                </c:pt>
                <c:pt idx="240">
                  <c:v>40207</c:v>
                </c:pt>
                <c:pt idx="241">
                  <c:v>40235</c:v>
                </c:pt>
                <c:pt idx="242">
                  <c:v>40268</c:v>
                </c:pt>
                <c:pt idx="243">
                  <c:v>40298</c:v>
                </c:pt>
                <c:pt idx="244">
                  <c:v>40329</c:v>
                </c:pt>
                <c:pt idx="245">
                  <c:v>40359</c:v>
                </c:pt>
                <c:pt idx="246">
                  <c:v>40389</c:v>
                </c:pt>
                <c:pt idx="247">
                  <c:v>40421</c:v>
                </c:pt>
                <c:pt idx="248">
                  <c:v>40451</c:v>
                </c:pt>
                <c:pt idx="249">
                  <c:v>40480</c:v>
                </c:pt>
                <c:pt idx="250">
                  <c:v>40512</c:v>
                </c:pt>
                <c:pt idx="251">
                  <c:v>40543</c:v>
                </c:pt>
                <c:pt idx="252">
                  <c:v>40574</c:v>
                </c:pt>
                <c:pt idx="253">
                  <c:v>40602</c:v>
                </c:pt>
                <c:pt idx="254">
                  <c:v>40633</c:v>
                </c:pt>
                <c:pt idx="255">
                  <c:v>40662</c:v>
                </c:pt>
                <c:pt idx="256">
                  <c:v>40694</c:v>
                </c:pt>
                <c:pt idx="257">
                  <c:v>40724</c:v>
                </c:pt>
                <c:pt idx="258">
                  <c:v>40753</c:v>
                </c:pt>
                <c:pt idx="259">
                  <c:v>40786</c:v>
                </c:pt>
                <c:pt idx="260">
                  <c:v>40816</c:v>
                </c:pt>
                <c:pt idx="261">
                  <c:v>40847</c:v>
                </c:pt>
                <c:pt idx="262">
                  <c:v>40877</c:v>
                </c:pt>
                <c:pt idx="263">
                  <c:v>40907</c:v>
                </c:pt>
                <c:pt idx="264">
                  <c:v>40939</c:v>
                </c:pt>
                <c:pt idx="265">
                  <c:v>40968</c:v>
                </c:pt>
                <c:pt idx="266">
                  <c:v>40998</c:v>
                </c:pt>
                <c:pt idx="267">
                  <c:v>41029</c:v>
                </c:pt>
                <c:pt idx="268">
                  <c:v>41060</c:v>
                </c:pt>
                <c:pt idx="269">
                  <c:v>41089</c:v>
                </c:pt>
                <c:pt idx="270">
                  <c:v>41121</c:v>
                </c:pt>
                <c:pt idx="271">
                  <c:v>41152</c:v>
                </c:pt>
                <c:pt idx="272">
                  <c:v>41180</c:v>
                </c:pt>
                <c:pt idx="273">
                  <c:v>41213</c:v>
                </c:pt>
                <c:pt idx="274">
                  <c:v>41243</c:v>
                </c:pt>
                <c:pt idx="275">
                  <c:v>41274</c:v>
                </c:pt>
                <c:pt idx="276">
                  <c:v>41305</c:v>
                </c:pt>
                <c:pt idx="277">
                  <c:v>41333</c:v>
                </c:pt>
                <c:pt idx="278">
                  <c:v>41362</c:v>
                </c:pt>
                <c:pt idx="279">
                  <c:v>41394</c:v>
                </c:pt>
                <c:pt idx="280">
                  <c:v>41425</c:v>
                </c:pt>
                <c:pt idx="281">
                  <c:v>41453</c:v>
                </c:pt>
                <c:pt idx="282">
                  <c:v>41486</c:v>
                </c:pt>
                <c:pt idx="283">
                  <c:v>41516</c:v>
                </c:pt>
                <c:pt idx="284">
                  <c:v>41547</c:v>
                </c:pt>
                <c:pt idx="285">
                  <c:v>41578</c:v>
                </c:pt>
                <c:pt idx="286">
                  <c:v>41607</c:v>
                </c:pt>
                <c:pt idx="287">
                  <c:v>41639</c:v>
                </c:pt>
                <c:pt idx="288">
                  <c:v>41670</c:v>
                </c:pt>
                <c:pt idx="289">
                  <c:v>41698</c:v>
                </c:pt>
                <c:pt idx="290">
                  <c:v>41729</c:v>
                </c:pt>
                <c:pt idx="291">
                  <c:v>41759</c:v>
                </c:pt>
                <c:pt idx="292">
                  <c:v>41789</c:v>
                </c:pt>
                <c:pt idx="293">
                  <c:v>41820</c:v>
                </c:pt>
                <c:pt idx="294">
                  <c:v>41851</c:v>
                </c:pt>
                <c:pt idx="295">
                  <c:v>41880</c:v>
                </c:pt>
                <c:pt idx="296">
                  <c:v>41912</c:v>
                </c:pt>
                <c:pt idx="297">
                  <c:v>41943</c:v>
                </c:pt>
                <c:pt idx="298">
                  <c:v>41971</c:v>
                </c:pt>
                <c:pt idx="299">
                  <c:v>42004</c:v>
                </c:pt>
                <c:pt idx="300">
                  <c:v>42034</c:v>
                </c:pt>
                <c:pt idx="301">
                  <c:v>42062</c:v>
                </c:pt>
                <c:pt idx="302">
                  <c:v>42094</c:v>
                </c:pt>
                <c:pt idx="303">
                  <c:v>42124</c:v>
                </c:pt>
                <c:pt idx="304">
                  <c:v>42153</c:v>
                </c:pt>
                <c:pt idx="305">
                  <c:v>42185</c:v>
                </c:pt>
                <c:pt idx="306">
                  <c:v>42216</c:v>
                </c:pt>
                <c:pt idx="307">
                  <c:v>42247</c:v>
                </c:pt>
                <c:pt idx="308">
                  <c:v>42277</c:v>
                </c:pt>
                <c:pt idx="309">
                  <c:v>42307</c:v>
                </c:pt>
                <c:pt idx="310">
                  <c:v>42338</c:v>
                </c:pt>
                <c:pt idx="311">
                  <c:v>42369</c:v>
                </c:pt>
                <c:pt idx="312">
                  <c:v>42398</c:v>
                </c:pt>
                <c:pt idx="313">
                  <c:v>42429</c:v>
                </c:pt>
                <c:pt idx="314">
                  <c:v>42460</c:v>
                </c:pt>
                <c:pt idx="315">
                  <c:v>42489</c:v>
                </c:pt>
                <c:pt idx="316">
                  <c:v>42521</c:v>
                </c:pt>
                <c:pt idx="317">
                  <c:v>42551</c:v>
                </c:pt>
                <c:pt idx="318">
                  <c:v>42580</c:v>
                </c:pt>
                <c:pt idx="319">
                  <c:v>42613</c:v>
                </c:pt>
                <c:pt idx="320">
                  <c:v>42643</c:v>
                </c:pt>
                <c:pt idx="321">
                  <c:v>42674</c:v>
                </c:pt>
                <c:pt idx="322">
                  <c:v>42704</c:v>
                </c:pt>
                <c:pt idx="323">
                  <c:v>42734</c:v>
                </c:pt>
                <c:pt idx="324">
                  <c:v>42766</c:v>
                </c:pt>
                <c:pt idx="325">
                  <c:v>42794</c:v>
                </c:pt>
                <c:pt idx="326">
                  <c:v>42825</c:v>
                </c:pt>
                <c:pt idx="327">
                  <c:v>42853</c:v>
                </c:pt>
                <c:pt idx="328">
                  <c:v>42886</c:v>
                </c:pt>
                <c:pt idx="329">
                  <c:v>42916</c:v>
                </c:pt>
                <c:pt idx="330">
                  <c:v>42947</c:v>
                </c:pt>
                <c:pt idx="331">
                  <c:v>42978</c:v>
                </c:pt>
                <c:pt idx="332">
                  <c:v>43007</c:v>
                </c:pt>
                <c:pt idx="333">
                  <c:v>43039</c:v>
                </c:pt>
                <c:pt idx="334">
                  <c:v>43069</c:v>
                </c:pt>
                <c:pt idx="335">
                  <c:v>43098</c:v>
                </c:pt>
                <c:pt idx="336">
                  <c:v>43131</c:v>
                </c:pt>
                <c:pt idx="337">
                  <c:v>43159</c:v>
                </c:pt>
                <c:pt idx="338">
                  <c:v>43189</c:v>
                </c:pt>
                <c:pt idx="339">
                  <c:v>43220</c:v>
                </c:pt>
                <c:pt idx="340">
                  <c:v>43251</c:v>
                </c:pt>
                <c:pt idx="341">
                  <c:v>43280</c:v>
                </c:pt>
                <c:pt idx="342">
                  <c:v>43312</c:v>
                </c:pt>
                <c:pt idx="343">
                  <c:v>43343</c:v>
                </c:pt>
                <c:pt idx="344">
                  <c:v>43371</c:v>
                </c:pt>
                <c:pt idx="345">
                  <c:v>43404</c:v>
                </c:pt>
                <c:pt idx="346">
                  <c:v>43434</c:v>
                </c:pt>
                <c:pt idx="347">
                  <c:v>43465</c:v>
                </c:pt>
                <c:pt idx="348">
                  <c:v>43496</c:v>
                </c:pt>
                <c:pt idx="349">
                  <c:v>43524</c:v>
                </c:pt>
                <c:pt idx="350">
                  <c:v>43553</c:v>
                </c:pt>
                <c:pt idx="351">
                  <c:v>43585</c:v>
                </c:pt>
                <c:pt idx="352">
                  <c:v>43616</c:v>
                </c:pt>
                <c:pt idx="353">
                  <c:v>43644</c:v>
                </c:pt>
                <c:pt idx="354">
                  <c:v>43677</c:v>
                </c:pt>
                <c:pt idx="355">
                  <c:v>43707</c:v>
                </c:pt>
                <c:pt idx="356">
                  <c:v>43738</c:v>
                </c:pt>
              </c:numCache>
            </c:numRef>
          </c:cat>
          <c:val>
            <c:numRef>
              <c:f>Activity!$C$25:$XFD$25</c:f>
              <c:numCache>
                <c:formatCode>0.0%</c:formatCode>
                <c:ptCount val="16382"/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</c:numCache>
            </c:numRef>
          </c:val>
        </c:ser>
        <c:marker val="1"/>
        <c:axId val="222307072"/>
        <c:axId val="222308608"/>
      </c:lineChart>
      <c:dateAx>
        <c:axId val="222307072"/>
        <c:scaling>
          <c:orientation val="minMax"/>
          <c:min val="40544"/>
        </c:scaling>
        <c:axPos val="b"/>
        <c:numFmt formatCode="[$-416]mmm\-yy;@" sourceLinked="0"/>
        <c:tickLblPos val="low"/>
        <c:txPr>
          <a:bodyPr/>
          <a:lstStyle/>
          <a:p>
            <a:pPr>
              <a:defRPr sz="1200" b="1"/>
            </a:pPr>
            <a:endParaRPr lang="en-US"/>
          </a:p>
        </c:txPr>
        <c:crossAx val="222308608"/>
        <c:crosses val="autoZero"/>
        <c:auto val="1"/>
        <c:lblOffset val="100"/>
        <c:baseTimeUnit val="months"/>
        <c:majorUnit val="12"/>
        <c:majorTimeUnit val="months"/>
        <c:minorUnit val="1"/>
        <c:minorTimeUnit val="months"/>
      </c:dateAx>
      <c:valAx>
        <c:axId val="222308608"/>
        <c:scaling>
          <c:orientation val="minMax"/>
          <c:max val="0.2"/>
          <c:min val="-0.05"/>
        </c:scaling>
        <c:axPos val="l"/>
        <c:majorGridlines>
          <c:spPr>
            <a:ln w="0">
              <a:solidFill>
                <a:schemeClr val="bg1"/>
              </a:solidFill>
              <a:prstDash val="sysDot"/>
            </a:ln>
            <a:effectLst>
              <a:outerShdw blurRad="50800" dist="50800" dir="5400000" algn="ctr" rotWithShape="0">
                <a:schemeClr val="bg1"/>
              </a:outerShdw>
            </a:effectLst>
          </c:spPr>
        </c:majorGridlines>
        <c:numFmt formatCode="0%" sourceLinked="0"/>
        <c:tickLblPos val="nextTo"/>
        <c:txPr>
          <a:bodyPr/>
          <a:lstStyle/>
          <a:p>
            <a:pPr>
              <a:defRPr sz="1200" b="1"/>
            </a:pPr>
            <a:endParaRPr lang="en-US"/>
          </a:p>
        </c:txPr>
        <c:crossAx val="222307072"/>
        <c:crosses val="autoZero"/>
        <c:crossBetween val="between"/>
      </c:valAx>
    </c:plotArea>
    <c:legend>
      <c:legendPos val="l"/>
      <c:layout>
        <c:manualLayout>
          <c:xMode val="edge"/>
          <c:yMode val="edge"/>
          <c:x val="0.10090089135741491"/>
          <c:y val="0.78100970481099319"/>
          <c:w val="0.46185280916953436"/>
          <c:h val="0.13968351206711158"/>
        </c:manualLayout>
      </c:layout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gap"/>
  </c:chart>
  <c:spPr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9.0923024669738187E-2"/>
          <c:y val="4.1982835871135805E-2"/>
          <c:w val="0.88595385439418894"/>
          <c:h val="0.85452707452639365"/>
        </c:manualLayout>
      </c:layout>
      <c:lineChart>
        <c:grouping val="standard"/>
        <c:ser>
          <c:idx val="0"/>
          <c:order val="0"/>
          <c:tx>
            <c:strRef>
              <c:f>Activity!$B$26</c:f>
              <c:strCache>
                <c:ptCount val="1"/>
                <c:pt idx="0">
                  <c:v>Ind. Output Rolled Steel YoY adj.</c:v>
                </c:pt>
              </c:strCache>
            </c:strRef>
          </c:tx>
          <c:spPr>
            <a:ln w="6350"/>
          </c:spPr>
          <c:marker>
            <c:symbol val="diamond"/>
            <c:size val="5"/>
          </c:marker>
          <c:cat>
            <c:numRef>
              <c:f>Activity!$C$1:$XFD$1</c:f>
              <c:numCache>
                <c:formatCode>[$-416]mmm\-yy;@</c:formatCode>
                <c:ptCount val="16382"/>
                <c:pt idx="0">
                  <c:v>0</c:v>
                </c:pt>
                <c:pt idx="1">
                  <c:v>32932</c:v>
                </c:pt>
                <c:pt idx="2">
                  <c:v>32962</c:v>
                </c:pt>
                <c:pt idx="3">
                  <c:v>32993</c:v>
                </c:pt>
                <c:pt idx="4">
                  <c:v>33024</c:v>
                </c:pt>
                <c:pt idx="5">
                  <c:v>33053</c:v>
                </c:pt>
                <c:pt idx="6">
                  <c:v>33085</c:v>
                </c:pt>
                <c:pt idx="7">
                  <c:v>33116</c:v>
                </c:pt>
                <c:pt idx="8">
                  <c:v>33144</c:v>
                </c:pt>
                <c:pt idx="9">
                  <c:v>33177</c:v>
                </c:pt>
                <c:pt idx="10">
                  <c:v>33207</c:v>
                </c:pt>
                <c:pt idx="11">
                  <c:v>33238</c:v>
                </c:pt>
                <c:pt idx="12">
                  <c:v>33269</c:v>
                </c:pt>
                <c:pt idx="13">
                  <c:v>33297</c:v>
                </c:pt>
                <c:pt idx="14">
                  <c:v>33326</c:v>
                </c:pt>
                <c:pt idx="15">
                  <c:v>33358</c:v>
                </c:pt>
                <c:pt idx="16">
                  <c:v>33389</c:v>
                </c:pt>
                <c:pt idx="17">
                  <c:v>33417</c:v>
                </c:pt>
                <c:pt idx="18">
                  <c:v>33450</c:v>
                </c:pt>
                <c:pt idx="19">
                  <c:v>33480</c:v>
                </c:pt>
                <c:pt idx="20">
                  <c:v>33511</c:v>
                </c:pt>
                <c:pt idx="21">
                  <c:v>33542</c:v>
                </c:pt>
                <c:pt idx="22">
                  <c:v>33571</c:v>
                </c:pt>
                <c:pt idx="23">
                  <c:v>33603</c:v>
                </c:pt>
                <c:pt idx="24">
                  <c:v>33634</c:v>
                </c:pt>
                <c:pt idx="25">
                  <c:v>33662</c:v>
                </c:pt>
                <c:pt idx="26">
                  <c:v>33694</c:v>
                </c:pt>
                <c:pt idx="27">
                  <c:v>33724</c:v>
                </c:pt>
                <c:pt idx="28">
                  <c:v>33753</c:v>
                </c:pt>
                <c:pt idx="29">
                  <c:v>33785</c:v>
                </c:pt>
                <c:pt idx="30">
                  <c:v>33816</c:v>
                </c:pt>
                <c:pt idx="31">
                  <c:v>33847</c:v>
                </c:pt>
                <c:pt idx="32">
                  <c:v>33877</c:v>
                </c:pt>
                <c:pt idx="33">
                  <c:v>33907</c:v>
                </c:pt>
                <c:pt idx="34">
                  <c:v>33938</c:v>
                </c:pt>
                <c:pt idx="35">
                  <c:v>33969</c:v>
                </c:pt>
                <c:pt idx="36">
                  <c:v>33998</c:v>
                </c:pt>
                <c:pt idx="37">
                  <c:v>34026</c:v>
                </c:pt>
                <c:pt idx="38">
                  <c:v>34059</c:v>
                </c:pt>
                <c:pt idx="39">
                  <c:v>34089</c:v>
                </c:pt>
                <c:pt idx="40">
                  <c:v>34120</c:v>
                </c:pt>
                <c:pt idx="41">
                  <c:v>34150</c:v>
                </c:pt>
                <c:pt idx="42">
                  <c:v>34180</c:v>
                </c:pt>
                <c:pt idx="43">
                  <c:v>34212</c:v>
                </c:pt>
                <c:pt idx="44">
                  <c:v>34242</c:v>
                </c:pt>
                <c:pt idx="45">
                  <c:v>34271</c:v>
                </c:pt>
                <c:pt idx="46">
                  <c:v>34303</c:v>
                </c:pt>
                <c:pt idx="47">
                  <c:v>34334</c:v>
                </c:pt>
                <c:pt idx="48">
                  <c:v>34365</c:v>
                </c:pt>
                <c:pt idx="49">
                  <c:v>34393</c:v>
                </c:pt>
                <c:pt idx="50">
                  <c:v>34424</c:v>
                </c:pt>
                <c:pt idx="51">
                  <c:v>34453</c:v>
                </c:pt>
                <c:pt idx="52">
                  <c:v>34485</c:v>
                </c:pt>
                <c:pt idx="53">
                  <c:v>34515</c:v>
                </c:pt>
                <c:pt idx="54">
                  <c:v>34544</c:v>
                </c:pt>
                <c:pt idx="55">
                  <c:v>34577</c:v>
                </c:pt>
                <c:pt idx="56">
                  <c:v>34607</c:v>
                </c:pt>
                <c:pt idx="57">
                  <c:v>34638</c:v>
                </c:pt>
                <c:pt idx="58">
                  <c:v>34668</c:v>
                </c:pt>
                <c:pt idx="59">
                  <c:v>34698</c:v>
                </c:pt>
                <c:pt idx="60">
                  <c:v>34730</c:v>
                </c:pt>
                <c:pt idx="61">
                  <c:v>34758</c:v>
                </c:pt>
                <c:pt idx="62">
                  <c:v>34789</c:v>
                </c:pt>
                <c:pt idx="63">
                  <c:v>34817</c:v>
                </c:pt>
                <c:pt idx="64">
                  <c:v>34850</c:v>
                </c:pt>
                <c:pt idx="65">
                  <c:v>34880</c:v>
                </c:pt>
                <c:pt idx="66">
                  <c:v>34911</c:v>
                </c:pt>
                <c:pt idx="67">
                  <c:v>34942</c:v>
                </c:pt>
                <c:pt idx="68">
                  <c:v>34971</c:v>
                </c:pt>
                <c:pt idx="69">
                  <c:v>35003</c:v>
                </c:pt>
                <c:pt idx="70">
                  <c:v>35033</c:v>
                </c:pt>
                <c:pt idx="71">
                  <c:v>35062</c:v>
                </c:pt>
                <c:pt idx="72">
                  <c:v>35095</c:v>
                </c:pt>
                <c:pt idx="73">
                  <c:v>35124</c:v>
                </c:pt>
                <c:pt idx="74">
                  <c:v>35153</c:v>
                </c:pt>
                <c:pt idx="75">
                  <c:v>35185</c:v>
                </c:pt>
                <c:pt idx="76">
                  <c:v>35216</c:v>
                </c:pt>
                <c:pt idx="77">
                  <c:v>35244</c:v>
                </c:pt>
                <c:pt idx="78">
                  <c:v>35277</c:v>
                </c:pt>
                <c:pt idx="79">
                  <c:v>35307</c:v>
                </c:pt>
                <c:pt idx="80">
                  <c:v>35338</c:v>
                </c:pt>
                <c:pt idx="81">
                  <c:v>35369</c:v>
                </c:pt>
                <c:pt idx="82">
                  <c:v>35398</c:v>
                </c:pt>
                <c:pt idx="83">
                  <c:v>35430</c:v>
                </c:pt>
                <c:pt idx="84">
                  <c:v>35461</c:v>
                </c:pt>
                <c:pt idx="85">
                  <c:v>35489</c:v>
                </c:pt>
                <c:pt idx="86">
                  <c:v>35520</c:v>
                </c:pt>
                <c:pt idx="87">
                  <c:v>35550</c:v>
                </c:pt>
                <c:pt idx="88">
                  <c:v>35580</c:v>
                </c:pt>
                <c:pt idx="89">
                  <c:v>35611</c:v>
                </c:pt>
                <c:pt idx="90">
                  <c:v>35642</c:v>
                </c:pt>
                <c:pt idx="91">
                  <c:v>35671</c:v>
                </c:pt>
                <c:pt idx="92">
                  <c:v>35703</c:v>
                </c:pt>
                <c:pt idx="93">
                  <c:v>35734</c:v>
                </c:pt>
                <c:pt idx="94">
                  <c:v>35762</c:v>
                </c:pt>
                <c:pt idx="95">
                  <c:v>35795</c:v>
                </c:pt>
                <c:pt idx="96">
                  <c:v>35825</c:v>
                </c:pt>
                <c:pt idx="97">
                  <c:v>35853</c:v>
                </c:pt>
                <c:pt idx="98">
                  <c:v>35885</c:v>
                </c:pt>
                <c:pt idx="99">
                  <c:v>35915</c:v>
                </c:pt>
                <c:pt idx="100">
                  <c:v>35944</c:v>
                </c:pt>
                <c:pt idx="101">
                  <c:v>35976</c:v>
                </c:pt>
                <c:pt idx="102">
                  <c:v>36007</c:v>
                </c:pt>
                <c:pt idx="103">
                  <c:v>36038</c:v>
                </c:pt>
                <c:pt idx="104">
                  <c:v>36068</c:v>
                </c:pt>
                <c:pt idx="105">
                  <c:v>36098</c:v>
                </c:pt>
                <c:pt idx="106">
                  <c:v>36129</c:v>
                </c:pt>
                <c:pt idx="107">
                  <c:v>36160</c:v>
                </c:pt>
                <c:pt idx="108">
                  <c:v>36189</c:v>
                </c:pt>
                <c:pt idx="109">
                  <c:v>36217</c:v>
                </c:pt>
                <c:pt idx="110">
                  <c:v>36250</c:v>
                </c:pt>
                <c:pt idx="111">
                  <c:v>36280</c:v>
                </c:pt>
                <c:pt idx="112">
                  <c:v>36311</c:v>
                </c:pt>
                <c:pt idx="113">
                  <c:v>36341</c:v>
                </c:pt>
                <c:pt idx="114">
                  <c:v>36371</c:v>
                </c:pt>
                <c:pt idx="115">
                  <c:v>36403</c:v>
                </c:pt>
                <c:pt idx="116">
                  <c:v>36433</c:v>
                </c:pt>
                <c:pt idx="117">
                  <c:v>36462</c:v>
                </c:pt>
                <c:pt idx="118">
                  <c:v>36494</c:v>
                </c:pt>
                <c:pt idx="119">
                  <c:v>36525</c:v>
                </c:pt>
                <c:pt idx="120">
                  <c:v>36556</c:v>
                </c:pt>
                <c:pt idx="121">
                  <c:v>36585</c:v>
                </c:pt>
                <c:pt idx="122">
                  <c:v>36616</c:v>
                </c:pt>
                <c:pt idx="123">
                  <c:v>36644</c:v>
                </c:pt>
                <c:pt idx="124">
                  <c:v>36677</c:v>
                </c:pt>
                <c:pt idx="125">
                  <c:v>36707</c:v>
                </c:pt>
                <c:pt idx="126">
                  <c:v>36738</c:v>
                </c:pt>
                <c:pt idx="127">
                  <c:v>36769</c:v>
                </c:pt>
                <c:pt idx="128">
                  <c:v>36798</c:v>
                </c:pt>
                <c:pt idx="129">
                  <c:v>36830</c:v>
                </c:pt>
                <c:pt idx="130">
                  <c:v>36860</c:v>
                </c:pt>
                <c:pt idx="131">
                  <c:v>36889</c:v>
                </c:pt>
                <c:pt idx="132">
                  <c:v>36922</c:v>
                </c:pt>
                <c:pt idx="133">
                  <c:v>36950</c:v>
                </c:pt>
                <c:pt idx="134">
                  <c:v>36980</c:v>
                </c:pt>
                <c:pt idx="135">
                  <c:v>37011</c:v>
                </c:pt>
                <c:pt idx="136">
                  <c:v>37042</c:v>
                </c:pt>
                <c:pt idx="137">
                  <c:v>37071</c:v>
                </c:pt>
                <c:pt idx="138">
                  <c:v>37103</c:v>
                </c:pt>
                <c:pt idx="139">
                  <c:v>37134</c:v>
                </c:pt>
                <c:pt idx="140">
                  <c:v>37162</c:v>
                </c:pt>
                <c:pt idx="141">
                  <c:v>37195</c:v>
                </c:pt>
                <c:pt idx="142">
                  <c:v>37225</c:v>
                </c:pt>
                <c:pt idx="143">
                  <c:v>37256</c:v>
                </c:pt>
                <c:pt idx="144">
                  <c:v>37287</c:v>
                </c:pt>
                <c:pt idx="145">
                  <c:v>37315</c:v>
                </c:pt>
                <c:pt idx="146">
                  <c:v>37344</c:v>
                </c:pt>
                <c:pt idx="147">
                  <c:v>37376</c:v>
                </c:pt>
                <c:pt idx="148">
                  <c:v>37407</c:v>
                </c:pt>
                <c:pt idx="149">
                  <c:v>37435</c:v>
                </c:pt>
                <c:pt idx="150">
                  <c:v>37468</c:v>
                </c:pt>
                <c:pt idx="151">
                  <c:v>37498</c:v>
                </c:pt>
                <c:pt idx="152">
                  <c:v>37529</c:v>
                </c:pt>
                <c:pt idx="153">
                  <c:v>37560</c:v>
                </c:pt>
                <c:pt idx="154">
                  <c:v>37589</c:v>
                </c:pt>
                <c:pt idx="155">
                  <c:v>37621</c:v>
                </c:pt>
                <c:pt idx="156">
                  <c:v>37652</c:v>
                </c:pt>
                <c:pt idx="157">
                  <c:v>37680</c:v>
                </c:pt>
                <c:pt idx="158">
                  <c:v>37711</c:v>
                </c:pt>
                <c:pt idx="159">
                  <c:v>37741</c:v>
                </c:pt>
                <c:pt idx="160">
                  <c:v>37771</c:v>
                </c:pt>
                <c:pt idx="161">
                  <c:v>37802</c:v>
                </c:pt>
                <c:pt idx="162">
                  <c:v>37833</c:v>
                </c:pt>
                <c:pt idx="163">
                  <c:v>37862</c:v>
                </c:pt>
                <c:pt idx="164">
                  <c:v>37894</c:v>
                </c:pt>
                <c:pt idx="165">
                  <c:v>37925</c:v>
                </c:pt>
                <c:pt idx="166">
                  <c:v>37953</c:v>
                </c:pt>
                <c:pt idx="167">
                  <c:v>37986</c:v>
                </c:pt>
                <c:pt idx="168">
                  <c:v>38016</c:v>
                </c:pt>
                <c:pt idx="169">
                  <c:v>38044</c:v>
                </c:pt>
                <c:pt idx="170">
                  <c:v>38077</c:v>
                </c:pt>
                <c:pt idx="171">
                  <c:v>38107</c:v>
                </c:pt>
                <c:pt idx="172">
                  <c:v>38138</c:v>
                </c:pt>
                <c:pt idx="173">
                  <c:v>38168</c:v>
                </c:pt>
                <c:pt idx="174">
                  <c:v>38198</c:v>
                </c:pt>
                <c:pt idx="175">
                  <c:v>38230</c:v>
                </c:pt>
                <c:pt idx="176">
                  <c:v>38260</c:v>
                </c:pt>
                <c:pt idx="177">
                  <c:v>38289</c:v>
                </c:pt>
                <c:pt idx="178">
                  <c:v>38321</c:v>
                </c:pt>
                <c:pt idx="179">
                  <c:v>38352</c:v>
                </c:pt>
                <c:pt idx="180">
                  <c:v>38383</c:v>
                </c:pt>
                <c:pt idx="181">
                  <c:v>38411</c:v>
                </c:pt>
                <c:pt idx="182">
                  <c:v>38442</c:v>
                </c:pt>
                <c:pt idx="183">
                  <c:v>38471</c:v>
                </c:pt>
                <c:pt idx="184">
                  <c:v>38503</c:v>
                </c:pt>
                <c:pt idx="185">
                  <c:v>38533</c:v>
                </c:pt>
                <c:pt idx="186">
                  <c:v>38562</c:v>
                </c:pt>
                <c:pt idx="187">
                  <c:v>38595</c:v>
                </c:pt>
                <c:pt idx="188">
                  <c:v>38625</c:v>
                </c:pt>
                <c:pt idx="189">
                  <c:v>38656</c:v>
                </c:pt>
                <c:pt idx="190">
                  <c:v>38686</c:v>
                </c:pt>
                <c:pt idx="191">
                  <c:v>38716</c:v>
                </c:pt>
                <c:pt idx="192">
                  <c:v>38748</c:v>
                </c:pt>
                <c:pt idx="193">
                  <c:v>38776</c:v>
                </c:pt>
                <c:pt idx="194">
                  <c:v>38807</c:v>
                </c:pt>
                <c:pt idx="195">
                  <c:v>38835</c:v>
                </c:pt>
                <c:pt idx="196">
                  <c:v>38868</c:v>
                </c:pt>
                <c:pt idx="197">
                  <c:v>38898</c:v>
                </c:pt>
                <c:pt idx="198">
                  <c:v>38929</c:v>
                </c:pt>
                <c:pt idx="199">
                  <c:v>38960</c:v>
                </c:pt>
                <c:pt idx="200">
                  <c:v>38989</c:v>
                </c:pt>
                <c:pt idx="201">
                  <c:v>39021</c:v>
                </c:pt>
                <c:pt idx="202">
                  <c:v>39051</c:v>
                </c:pt>
                <c:pt idx="203">
                  <c:v>39080</c:v>
                </c:pt>
                <c:pt idx="204">
                  <c:v>39113</c:v>
                </c:pt>
                <c:pt idx="205">
                  <c:v>39141</c:v>
                </c:pt>
                <c:pt idx="206">
                  <c:v>39171</c:v>
                </c:pt>
                <c:pt idx="207">
                  <c:v>39202</c:v>
                </c:pt>
                <c:pt idx="208">
                  <c:v>39233</c:v>
                </c:pt>
                <c:pt idx="209">
                  <c:v>39262</c:v>
                </c:pt>
                <c:pt idx="210">
                  <c:v>39294</c:v>
                </c:pt>
                <c:pt idx="211">
                  <c:v>39325</c:v>
                </c:pt>
                <c:pt idx="212">
                  <c:v>39353</c:v>
                </c:pt>
                <c:pt idx="213">
                  <c:v>39386</c:v>
                </c:pt>
                <c:pt idx="214">
                  <c:v>39416</c:v>
                </c:pt>
                <c:pt idx="215">
                  <c:v>39447</c:v>
                </c:pt>
                <c:pt idx="216">
                  <c:v>39478</c:v>
                </c:pt>
                <c:pt idx="217">
                  <c:v>39507</c:v>
                </c:pt>
                <c:pt idx="218">
                  <c:v>39538</c:v>
                </c:pt>
                <c:pt idx="219">
                  <c:v>39568</c:v>
                </c:pt>
                <c:pt idx="220">
                  <c:v>39598</c:v>
                </c:pt>
                <c:pt idx="221">
                  <c:v>39629</c:v>
                </c:pt>
                <c:pt idx="222">
                  <c:v>39660</c:v>
                </c:pt>
                <c:pt idx="223">
                  <c:v>39689</c:v>
                </c:pt>
                <c:pt idx="224">
                  <c:v>39721</c:v>
                </c:pt>
                <c:pt idx="225">
                  <c:v>39752</c:v>
                </c:pt>
                <c:pt idx="226">
                  <c:v>39780</c:v>
                </c:pt>
                <c:pt idx="227">
                  <c:v>39813</c:v>
                </c:pt>
                <c:pt idx="228">
                  <c:v>39843</c:v>
                </c:pt>
                <c:pt idx="229">
                  <c:v>39871</c:v>
                </c:pt>
                <c:pt idx="230">
                  <c:v>39903</c:v>
                </c:pt>
                <c:pt idx="231">
                  <c:v>39933</c:v>
                </c:pt>
                <c:pt idx="232">
                  <c:v>39962</c:v>
                </c:pt>
                <c:pt idx="233">
                  <c:v>39994</c:v>
                </c:pt>
                <c:pt idx="234">
                  <c:v>40025</c:v>
                </c:pt>
                <c:pt idx="235">
                  <c:v>40056</c:v>
                </c:pt>
                <c:pt idx="236">
                  <c:v>40086</c:v>
                </c:pt>
                <c:pt idx="237">
                  <c:v>40116</c:v>
                </c:pt>
                <c:pt idx="238">
                  <c:v>40147</c:v>
                </c:pt>
                <c:pt idx="239">
                  <c:v>40178</c:v>
                </c:pt>
                <c:pt idx="240">
                  <c:v>40207</c:v>
                </c:pt>
                <c:pt idx="241">
                  <c:v>40235</c:v>
                </c:pt>
                <c:pt idx="242">
                  <c:v>40268</c:v>
                </c:pt>
                <c:pt idx="243">
                  <c:v>40298</c:v>
                </c:pt>
                <c:pt idx="244">
                  <c:v>40329</c:v>
                </c:pt>
                <c:pt idx="245">
                  <c:v>40359</c:v>
                </c:pt>
                <c:pt idx="246">
                  <c:v>40389</c:v>
                </c:pt>
                <c:pt idx="247">
                  <c:v>40421</c:v>
                </c:pt>
                <c:pt idx="248">
                  <c:v>40451</c:v>
                </c:pt>
                <c:pt idx="249">
                  <c:v>40480</c:v>
                </c:pt>
                <c:pt idx="250">
                  <c:v>40512</c:v>
                </c:pt>
                <c:pt idx="251">
                  <c:v>40543</c:v>
                </c:pt>
                <c:pt idx="252">
                  <c:v>40574</c:v>
                </c:pt>
                <c:pt idx="253">
                  <c:v>40602</c:v>
                </c:pt>
                <c:pt idx="254">
                  <c:v>40633</c:v>
                </c:pt>
                <c:pt idx="255">
                  <c:v>40662</c:v>
                </c:pt>
                <c:pt idx="256">
                  <c:v>40694</c:v>
                </c:pt>
                <c:pt idx="257">
                  <c:v>40724</c:v>
                </c:pt>
                <c:pt idx="258">
                  <c:v>40753</c:v>
                </c:pt>
                <c:pt idx="259">
                  <c:v>40786</c:v>
                </c:pt>
                <c:pt idx="260">
                  <c:v>40816</c:v>
                </c:pt>
                <c:pt idx="261">
                  <c:v>40847</c:v>
                </c:pt>
                <c:pt idx="262">
                  <c:v>40877</c:v>
                </c:pt>
                <c:pt idx="263">
                  <c:v>40907</c:v>
                </c:pt>
                <c:pt idx="264">
                  <c:v>40939</c:v>
                </c:pt>
                <c:pt idx="265">
                  <c:v>40968</c:v>
                </c:pt>
                <c:pt idx="266">
                  <c:v>40998</c:v>
                </c:pt>
                <c:pt idx="267">
                  <c:v>41029</c:v>
                </c:pt>
                <c:pt idx="268">
                  <c:v>41060</c:v>
                </c:pt>
                <c:pt idx="269">
                  <c:v>41089</c:v>
                </c:pt>
                <c:pt idx="270">
                  <c:v>41121</c:v>
                </c:pt>
                <c:pt idx="271">
                  <c:v>41152</c:v>
                </c:pt>
                <c:pt idx="272">
                  <c:v>41180</c:v>
                </c:pt>
                <c:pt idx="273">
                  <c:v>41213</c:v>
                </c:pt>
                <c:pt idx="274">
                  <c:v>41243</c:v>
                </c:pt>
                <c:pt idx="275">
                  <c:v>41274</c:v>
                </c:pt>
                <c:pt idx="276">
                  <c:v>41305</c:v>
                </c:pt>
                <c:pt idx="277">
                  <c:v>41333</c:v>
                </c:pt>
                <c:pt idx="278">
                  <c:v>41362</c:v>
                </c:pt>
                <c:pt idx="279">
                  <c:v>41394</c:v>
                </c:pt>
                <c:pt idx="280">
                  <c:v>41425</c:v>
                </c:pt>
                <c:pt idx="281">
                  <c:v>41453</c:v>
                </c:pt>
                <c:pt idx="282">
                  <c:v>41486</c:v>
                </c:pt>
                <c:pt idx="283">
                  <c:v>41516</c:v>
                </c:pt>
                <c:pt idx="284">
                  <c:v>41547</c:v>
                </c:pt>
                <c:pt idx="285">
                  <c:v>41578</c:v>
                </c:pt>
                <c:pt idx="286">
                  <c:v>41607</c:v>
                </c:pt>
                <c:pt idx="287">
                  <c:v>41639</c:v>
                </c:pt>
                <c:pt idx="288">
                  <c:v>41670</c:v>
                </c:pt>
                <c:pt idx="289">
                  <c:v>41698</c:v>
                </c:pt>
                <c:pt idx="290">
                  <c:v>41729</c:v>
                </c:pt>
                <c:pt idx="291">
                  <c:v>41759</c:v>
                </c:pt>
                <c:pt idx="292">
                  <c:v>41789</c:v>
                </c:pt>
                <c:pt idx="293">
                  <c:v>41820</c:v>
                </c:pt>
                <c:pt idx="294">
                  <c:v>41851</c:v>
                </c:pt>
                <c:pt idx="295">
                  <c:v>41880</c:v>
                </c:pt>
                <c:pt idx="296">
                  <c:v>41912</c:v>
                </c:pt>
                <c:pt idx="297">
                  <c:v>41943</c:v>
                </c:pt>
                <c:pt idx="298">
                  <c:v>41971</c:v>
                </c:pt>
                <c:pt idx="299">
                  <c:v>42004</c:v>
                </c:pt>
                <c:pt idx="300">
                  <c:v>42034</c:v>
                </c:pt>
                <c:pt idx="301">
                  <c:v>42062</c:v>
                </c:pt>
                <c:pt idx="302">
                  <c:v>42094</c:v>
                </c:pt>
                <c:pt idx="303">
                  <c:v>42124</c:v>
                </c:pt>
                <c:pt idx="304">
                  <c:v>42153</c:v>
                </c:pt>
                <c:pt idx="305">
                  <c:v>42185</c:v>
                </c:pt>
                <c:pt idx="306">
                  <c:v>42216</c:v>
                </c:pt>
                <c:pt idx="307">
                  <c:v>42247</c:v>
                </c:pt>
                <c:pt idx="308">
                  <c:v>42277</c:v>
                </c:pt>
                <c:pt idx="309">
                  <c:v>42307</c:v>
                </c:pt>
                <c:pt idx="310">
                  <c:v>42338</c:v>
                </c:pt>
                <c:pt idx="311">
                  <c:v>42369</c:v>
                </c:pt>
                <c:pt idx="312">
                  <c:v>42398</c:v>
                </c:pt>
                <c:pt idx="313">
                  <c:v>42429</c:v>
                </c:pt>
                <c:pt idx="314">
                  <c:v>42460</c:v>
                </c:pt>
                <c:pt idx="315">
                  <c:v>42489</c:v>
                </c:pt>
                <c:pt idx="316">
                  <c:v>42521</c:v>
                </c:pt>
                <c:pt idx="317">
                  <c:v>42551</c:v>
                </c:pt>
                <c:pt idx="318">
                  <c:v>42580</c:v>
                </c:pt>
                <c:pt idx="319">
                  <c:v>42613</c:v>
                </c:pt>
                <c:pt idx="320">
                  <c:v>42643</c:v>
                </c:pt>
                <c:pt idx="321">
                  <c:v>42674</c:v>
                </c:pt>
                <c:pt idx="322">
                  <c:v>42704</c:v>
                </c:pt>
                <c:pt idx="323">
                  <c:v>42734</c:v>
                </c:pt>
                <c:pt idx="324">
                  <c:v>42766</c:v>
                </c:pt>
                <c:pt idx="325">
                  <c:v>42794</c:v>
                </c:pt>
                <c:pt idx="326">
                  <c:v>42825</c:v>
                </c:pt>
                <c:pt idx="327">
                  <c:v>42853</c:v>
                </c:pt>
                <c:pt idx="328">
                  <c:v>42886</c:v>
                </c:pt>
                <c:pt idx="329">
                  <c:v>42916</c:v>
                </c:pt>
                <c:pt idx="330">
                  <c:v>42947</c:v>
                </c:pt>
                <c:pt idx="331">
                  <c:v>42978</c:v>
                </c:pt>
                <c:pt idx="332">
                  <c:v>43007</c:v>
                </c:pt>
                <c:pt idx="333">
                  <c:v>43039</c:v>
                </c:pt>
                <c:pt idx="334">
                  <c:v>43069</c:v>
                </c:pt>
                <c:pt idx="335">
                  <c:v>43098</c:v>
                </c:pt>
                <c:pt idx="336">
                  <c:v>43131</c:v>
                </c:pt>
                <c:pt idx="337">
                  <c:v>43159</c:v>
                </c:pt>
                <c:pt idx="338">
                  <c:v>43189</c:v>
                </c:pt>
                <c:pt idx="339">
                  <c:v>43220</c:v>
                </c:pt>
                <c:pt idx="340">
                  <c:v>43251</c:v>
                </c:pt>
                <c:pt idx="341">
                  <c:v>43280</c:v>
                </c:pt>
                <c:pt idx="342">
                  <c:v>43312</c:v>
                </c:pt>
                <c:pt idx="343">
                  <c:v>43343</c:v>
                </c:pt>
                <c:pt idx="344">
                  <c:v>43371</c:v>
                </c:pt>
                <c:pt idx="345">
                  <c:v>43404</c:v>
                </c:pt>
                <c:pt idx="346">
                  <c:v>43434</c:v>
                </c:pt>
                <c:pt idx="347">
                  <c:v>43465</c:v>
                </c:pt>
                <c:pt idx="348">
                  <c:v>43496</c:v>
                </c:pt>
                <c:pt idx="349">
                  <c:v>43524</c:v>
                </c:pt>
                <c:pt idx="350">
                  <c:v>43553</c:v>
                </c:pt>
                <c:pt idx="351">
                  <c:v>43585</c:v>
                </c:pt>
                <c:pt idx="352">
                  <c:v>43616</c:v>
                </c:pt>
                <c:pt idx="353">
                  <c:v>43644</c:v>
                </c:pt>
                <c:pt idx="354">
                  <c:v>43677</c:v>
                </c:pt>
                <c:pt idx="355">
                  <c:v>43707</c:v>
                </c:pt>
                <c:pt idx="356">
                  <c:v>43738</c:v>
                </c:pt>
              </c:numCache>
            </c:numRef>
          </c:cat>
          <c:val>
            <c:numRef>
              <c:f>Activity!$C$26:$XFD$26</c:f>
              <c:numCache>
                <c:formatCode>0.0%</c:formatCode>
                <c:ptCount val="16382"/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</c:numCache>
            </c:numRef>
          </c:val>
        </c:ser>
        <c:ser>
          <c:idx val="1"/>
          <c:order val="1"/>
          <c:tx>
            <c:strRef>
              <c:f>Activity!$B$27</c:f>
              <c:strCache>
                <c:ptCount val="1"/>
                <c:pt idx="0">
                  <c:v>Ind. Output Rolled Steel YoY MM3M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Activity!$C$1:$XFD$1</c:f>
              <c:numCache>
                <c:formatCode>[$-416]mmm\-yy;@</c:formatCode>
                <c:ptCount val="16382"/>
                <c:pt idx="0">
                  <c:v>0</c:v>
                </c:pt>
                <c:pt idx="1">
                  <c:v>32932</c:v>
                </c:pt>
                <c:pt idx="2">
                  <c:v>32962</c:v>
                </c:pt>
                <c:pt idx="3">
                  <c:v>32993</c:v>
                </c:pt>
                <c:pt idx="4">
                  <c:v>33024</c:v>
                </c:pt>
                <c:pt idx="5">
                  <c:v>33053</c:v>
                </c:pt>
                <c:pt idx="6">
                  <c:v>33085</c:v>
                </c:pt>
                <c:pt idx="7">
                  <c:v>33116</c:v>
                </c:pt>
                <c:pt idx="8">
                  <c:v>33144</c:v>
                </c:pt>
                <c:pt idx="9">
                  <c:v>33177</c:v>
                </c:pt>
                <c:pt idx="10">
                  <c:v>33207</c:v>
                </c:pt>
                <c:pt idx="11">
                  <c:v>33238</c:v>
                </c:pt>
                <c:pt idx="12">
                  <c:v>33269</c:v>
                </c:pt>
                <c:pt idx="13">
                  <c:v>33297</c:v>
                </c:pt>
                <c:pt idx="14">
                  <c:v>33326</c:v>
                </c:pt>
                <c:pt idx="15">
                  <c:v>33358</c:v>
                </c:pt>
                <c:pt idx="16">
                  <c:v>33389</c:v>
                </c:pt>
                <c:pt idx="17">
                  <c:v>33417</c:v>
                </c:pt>
                <c:pt idx="18">
                  <c:v>33450</c:v>
                </c:pt>
                <c:pt idx="19">
                  <c:v>33480</c:v>
                </c:pt>
                <c:pt idx="20">
                  <c:v>33511</c:v>
                </c:pt>
                <c:pt idx="21">
                  <c:v>33542</c:v>
                </c:pt>
                <c:pt idx="22">
                  <c:v>33571</c:v>
                </c:pt>
                <c:pt idx="23">
                  <c:v>33603</c:v>
                </c:pt>
                <c:pt idx="24">
                  <c:v>33634</c:v>
                </c:pt>
                <c:pt idx="25">
                  <c:v>33662</c:v>
                </c:pt>
                <c:pt idx="26">
                  <c:v>33694</c:v>
                </c:pt>
                <c:pt idx="27">
                  <c:v>33724</c:v>
                </c:pt>
                <c:pt idx="28">
                  <c:v>33753</c:v>
                </c:pt>
                <c:pt idx="29">
                  <c:v>33785</c:v>
                </c:pt>
                <c:pt idx="30">
                  <c:v>33816</c:v>
                </c:pt>
                <c:pt idx="31">
                  <c:v>33847</c:v>
                </c:pt>
                <c:pt idx="32">
                  <c:v>33877</c:v>
                </c:pt>
                <c:pt idx="33">
                  <c:v>33907</c:v>
                </c:pt>
                <c:pt idx="34">
                  <c:v>33938</c:v>
                </c:pt>
                <c:pt idx="35">
                  <c:v>33969</c:v>
                </c:pt>
                <c:pt idx="36">
                  <c:v>33998</c:v>
                </c:pt>
                <c:pt idx="37">
                  <c:v>34026</c:v>
                </c:pt>
                <c:pt idx="38">
                  <c:v>34059</c:v>
                </c:pt>
                <c:pt idx="39">
                  <c:v>34089</c:v>
                </c:pt>
                <c:pt idx="40">
                  <c:v>34120</c:v>
                </c:pt>
                <c:pt idx="41">
                  <c:v>34150</c:v>
                </c:pt>
                <c:pt idx="42">
                  <c:v>34180</c:v>
                </c:pt>
                <c:pt idx="43">
                  <c:v>34212</c:v>
                </c:pt>
                <c:pt idx="44">
                  <c:v>34242</c:v>
                </c:pt>
                <c:pt idx="45">
                  <c:v>34271</c:v>
                </c:pt>
                <c:pt idx="46">
                  <c:v>34303</c:v>
                </c:pt>
                <c:pt idx="47">
                  <c:v>34334</c:v>
                </c:pt>
                <c:pt idx="48">
                  <c:v>34365</c:v>
                </c:pt>
                <c:pt idx="49">
                  <c:v>34393</c:v>
                </c:pt>
                <c:pt idx="50">
                  <c:v>34424</c:v>
                </c:pt>
                <c:pt idx="51">
                  <c:v>34453</c:v>
                </c:pt>
                <c:pt idx="52">
                  <c:v>34485</c:v>
                </c:pt>
                <c:pt idx="53">
                  <c:v>34515</c:v>
                </c:pt>
                <c:pt idx="54">
                  <c:v>34544</c:v>
                </c:pt>
                <c:pt idx="55">
                  <c:v>34577</c:v>
                </c:pt>
                <c:pt idx="56">
                  <c:v>34607</c:v>
                </c:pt>
                <c:pt idx="57">
                  <c:v>34638</c:v>
                </c:pt>
                <c:pt idx="58">
                  <c:v>34668</c:v>
                </c:pt>
                <c:pt idx="59">
                  <c:v>34698</c:v>
                </c:pt>
                <c:pt idx="60">
                  <c:v>34730</c:v>
                </c:pt>
                <c:pt idx="61">
                  <c:v>34758</c:v>
                </c:pt>
                <c:pt idx="62">
                  <c:v>34789</c:v>
                </c:pt>
                <c:pt idx="63">
                  <c:v>34817</c:v>
                </c:pt>
                <c:pt idx="64">
                  <c:v>34850</c:v>
                </c:pt>
                <c:pt idx="65">
                  <c:v>34880</c:v>
                </c:pt>
                <c:pt idx="66">
                  <c:v>34911</c:v>
                </c:pt>
                <c:pt idx="67">
                  <c:v>34942</c:v>
                </c:pt>
                <c:pt idx="68">
                  <c:v>34971</c:v>
                </c:pt>
                <c:pt idx="69">
                  <c:v>35003</c:v>
                </c:pt>
                <c:pt idx="70">
                  <c:v>35033</c:v>
                </c:pt>
                <c:pt idx="71">
                  <c:v>35062</c:v>
                </c:pt>
                <c:pt idx="72">
                  <c:v>35095</c:v>
                </c:pt>
                <c:pt idx="73">
                  <c:v>35124</c:v>
                </c:pt>
                <c:pt idx="74">
                  <c:v>35153</c:v>
                </c:pt>
                <c:pt idx="75">
                  <c:v>35185</c:v>
                </c:pt>
                <c:pt idx="76">
                  <c:v>35216</c:v>
                </c:pt>
                <c:pt idx="77">
                  <c:v>35244</c:v>
                </c:pt>
                <c:pt idx="78">
                  <c:v>35277</c:v>
                </c:pt>
                <c:pt idx="79">
                  <c:v>35307</c:v>
                </c:pt>
                <c:pt idx="80">
                  <c:v>35338</c:v>
                </c:pt>
                <c:pt idx="81">
                  <c:v>35369</c:v>
                </c:pt>
                <c:pt idx="82">
                  <c:v>35398</c:v>
                </c:pt>
                <c:pt idx="83">
                  <c:v>35430</c:v>
                </c:pt>
                <c:pt idx="84">
                  <c:v>35461</c:v>
                </c:pt>
                <c:pt idx="85">
                  <c:v>35489</c:v>
                </c:pt>
                <c:pt idx="86">
                  <c:v>35520</c:v>
                </c:pt>
                <c:pt idx="87">
                  <c:v>35550</c:v>
                </c:pt>
                <c:pt idx="88">
                  <c:v>35580</c:v>
                </c:pt>
                <c:pt idx="89">
                  <c:v>35611</c:v>
                </c:pt>
                <c:pt idx="90">
                  <c:v>35642</c:v>
                </c:pt>
                <c:pt idx="91">
                  <c:v>35671</c:v>
                </c:pt>
                <c:pt idx="92">
                  <c:v>35703</c:v>
                </c:pt>
                <c:pt idx="93">
                  <c:v>35734</c:v>
                </c:pt>
                <c:pt idx="94">
                  <c:v>35762</c:v>
                </c:pt>
                <c:pt idx="95">
                  <c:v>35795</c:v>
                </c:pt>
                <c:pt idx="96">
                  <c:v>35825</c:v>
                </c:pt>
                <c:pt idx="97">
                  <c:v>35853</c:v>
                </c:pt>
                <c:pt idx="98">
                  <c:v>35885</c:v>
                </c:pt>
                <c:pt idx="99">
                  <c:v>35915</c:v>
                </c:pt>
                <c:pt idx="100">
                  <c:v>35944</c:v>
                </c:pt>
                <c:pt idx="101">
                  <c:v>35976</c:v>
                </c:pt>
                <c:pt idx="102">
                  <c:v>36007</c:v>
                </c:pt>
                <c:pt idx="103">
                  <c:v>36038</c:v>
                </c:pt>
                <c:pt idx="104">
                  <c:v>36068</c:v>
                </c:pt>
                <c:pt idx="105">
                  <c:v>36098</c:v>
                </c:pt>
                <c:pt idx="106">
                  <c:v>36129</c:v>
                </c:pt>
                <c:pt idx="107">
                  <c:v>36160</c:v>
                </c:pt>
                <c:pt idx="108">
                  <c:v>36189</c:v>
                </c:pt>
                <c:pt idx="109">
                  <c:v>36217</c:v>
                </c:pt>
                <c:pt idx="110">
                  <c:v>36250</c:v>
                </c:pt>
                <c:pt idx="111">
                  <c:v>36280</c:v>
                </c:pt>
                <c:pt idx="112">
                  <c:v>36311</c:v>
                </c:pt>
                <c:pt idx="113">
                  <c:v>36341</c:v>
                </c:pt>
                <c:pt idx="114">
                  <c:v>36371</c:v>
                </c:pt>
                <c:pt idx="115">
                  <c:v>36403</c:v>
                </c:pt>
                <c:pt idx="116">
                  <c:v>36433</c:v>
                </c:pt>
                <c:pt idx="117">
                  <c:v>36462</c:v>
                </c:pt>
                <c:pt idx="118">
                  <c:v>36494</c:v>
                </c:pt>
                <c:pt idx="119">
                  <c:v>36525</c:v>
                </c:pt>
                <c:pt idx="120">
                  <c:v>36556</c:v>
                </c:pt>
                <c:pt idx="121">
                  <c:v>36585</c:v>
                </c:pt>
                <c:pt idx="122">
                  <c:v>36616</c:v>
                </c:pt>
                <c:pt idx="123">
                  <c:v>36644</c:v>
                </c:pt>
                <c:pt idx="124">
                  <c:v>36677</c:v>
                </c:pt>
                <c:pt idx="125">
                  <c:v>36707</c:v>
                </c:pt>
                <c:pt idx="126">
                  <c:v>36738</c:v>
                </c:pt>
                <c:pt idx="127">
                  <c:v>36769</c:v>
                </c:pt>
                <c:pt idx="128">
                  <c:v>36798</c:v>
                </c:pt>
                <c:pt idx="129">
                  <c:v>36830</c:v>
                </c:pt>
                <c:pt idx="130">
                  <c:v>36860</c:v>
                </c:pt>
                <c:pt idx="131">
                  <c:v>36889</c:v>
                </c:pt>
                <c:pt idx="132">
                  <c:v>36922</c:v>
                </c:pt>
                <c:pt idx="133">
                  <c:v>36950</c:v>
                </c:pt>
                <c:pt idx="134">
                  <c:v>36980</c:v>
                </c:pt>
                <c:pt idx="135">
                  <c:v>37011</c:v>
                </c:pt>
                <c:pt idx="136">
                  <c:v>37042</c:v>
                </c:pt>
                <c:pt idx="137">
                  <c:v>37071</c:v>
                </c:pt>
                <c:pt idx="138">
                  <c:v>37103</c:v>
                </c:pt>
                <c:pt idx="139">
                  <c:v>37134</c:v>
                </c:pt>
                <c:pt idx="140">
                  <c:v>37162</c:v>
                </c:pt>
                <c:pt idx="141">
                  <c:v>37195</c:v>
                </c:pt>
                <c:pt idx="142">
                  <c:v>37225</c:v>
                </c:pt>
                <c:pt idx="143">
                  <c:v>37256</c:v>
                </c:pt>
                <c:pt idx="144">
                  <c:v>37287</c:v>
                </c:pt>
                <c:pt idx="145">
                  <c:v>37315</c:v>
                </c:pt>
                <c:pt idx="146">
                  <c:v>37344</c:v>
                </c:pt>
                <c:pt idx="147">
                  <c:v>37376</c:v>
                </c:pt>
                <c:pt idx="148">
                  <c:v>37407</c:v>
                </c:pt>
                <c:pt idx="149">
                  <c:v>37435</c:v>
                </c:pt>
                <c:pt idx="150">
                  <c:v>37468</c:v>
                </c:pt>
                <c:pt idx="151">
                  <c:v>37498</c:v>
                </c:pt>
                <c:pt idx="152">
                  <c:v>37529</c:v>
                </c:pt>
                <c:pt idx="153">
                  <c:v>37560</c:v>
                </c:pt>
                <c:pt idx="154">
                  <c:v>37589</c:v>
                </c:pt>
                <c:pt idx="155">
                  <c:v>37621</c:v>
                </c:pt>
                <c:pt idx="156">
                  <c:v>37652</c:v>
                </c:pt>
                <c:pt idx="157">
                  <c:v>37680</c:v>
                </c:pt>
                <c:pt idx="158">
                  <c:v>37711</c:v>
                </c:pt>
                <c:pt idx="159">
                  <c:v>37741</c:v>
                </c:pt>
                <c:pt idx="160">
                  <c:v>37771</c:v>
                </c:pt>
                <c:pt idx="161">
                  <c:v>37802</c:v>
                </c:pt>
                <c:pt idx="162">
                  <c:v>37833</c:v>
                </c:pt>
                <c:pt idx="163">
                  <c:v>37862</c:v>
                </c:pt>
                <c:pt idx="164">
                  <c:v>37894</c:v>
                </c:pt>
                <c:pt idx="165">
                  <c:v>37925</c:v>
                </c:pt>
                <c:pt idx="166">
                  <c:v>37953</c:v>
                </c:pt>
                <c:pt idx="167">
                  <c:v>37986</c:v>
                </c:pt>
                <c:pt idx="168">
                  <c:v>38016</c:v>
                </c:pt>
                <c:pt idx="169">
                  <c:v>38044</c:v>
                </c:pt>
                <c:pt idx="170">
                  <c:v>38077</c:v>
                </c:pt>
                <c:pt idx="171">
                  <c:v>38107</c:v>
                </c:pt>
                <c:pt idx="172">
                  <c:v>38138</c:v>
                </c:pt>
                <c:pt idx="173">
                  <c:v>38168</c:v>
                </c:pt>
                <c:pt idx="174">
                  <c:v>38198</c:v>
                </c:pt>
                <c:pt idx="175">
                  <c:v>38230</c:v>
                </c:pt>
                <c:pt idx="176">
                  <c:v>38260</c:v>
                </c:pt>
                <c:pt idx="177">
                  <c:v>38289</c:v>
                </c:pt>
                <c:pt idx="178">
                  <c:v>38321</c:v>
                </c:pt>
                <c:pt idx="179">
                  <c:v>38352</c:v>
                </c:pt>
                <c:pt idx="180">
                  <c:v>38383</c:v>
                </c:pt>
                <c:pt idx="181">
                  <c:v>38411</c:v>
                </c:pt>
                <c:pt idx="182">
                  <c:v>38442</c:v>
                </c:pt>
                <c:pt idx="183">
                  <c:v>38471</c:v>
                </c:pt>
                <c:pt idx="184">
                  <c:v>38503</c:v>
                </c:pt>
                <c:pt idx="185">
                  <c:v>38533</c:v>
                </c:pt>
                <c:pt idx="186">
                  <c:v>38562</c:v>
                </c:pt>
                <c:pt idx="187">
                  <c:v>38595</c:v>
                </c:pt>
                <c:pt idx="188">
                  <c:v>38625</c:v>
                </c:pt>
                <c:pt idx="189">
                  <c:v>38656</c:v>
                </c:pt>
                <c:pt idx="190">
                  <c:v>38686</c:v>
                </c:pt>
                <c:pt idx="191">
                  <c:v>38716</c:v>
                </c:pt>
                <c:pt idx="192">
                  <c:v>38748</c:v>
                </c:pt>
                <c:pt idx="193">
                  <c:v>38776</c:v>
                </c:pt>
                <c:pt idx="194">
                  <c:v>38807</c:v>
                </c:pt>
                <c:pt idx="195">
                  <c:v>38835</c:v>
                </c:pt>
                <c:pt idx="196">
                  <c:v>38868</c:v>
                </c:pt>
                <c:pt idx="197">
                  <c:v>38898</c:v>
                </c:pt>
                <c:pt idx="198">
                  <c:v>38929</c:v>
                </c:pt>
                <c:pt idx="199">
                  <c:v>38960</c:v>
                </c:pt>
                <c:pt idx="200">
                  <c:v>38989</c:v>
                </c:pt>
                <c:pt idx="201">
                  <c:v>39021</c:v>
                </c:pt>
                <c:pt idx="202">
                  <c:v>39051</c:v>
                </c:pt>
                <c:pt idx="203">
                  <c:v>39080</c:v>
                </c:pt>
                <c:pt idx="204">
                  <c:v>39113</c:v>
                </c:pt>
                <c:pt idx="205">
                  <c:v>39141</c:v>
                </c:pt>
                <c:pt idx="206">
                  <c:v>39171</c:v>
                </c:pt>
                <c:pt idx="207">
                  <c:v>39202</c:v>
                </c:pt>
                <c:pt idx="208">
                  <c:v>39233</c:v>
                </c:pt>
                <c:pt idx="209">
                  <c:v>39262</c:v>
                </c:pt>
                <c:pt idx="210">
                  <c:v>39294</c:v>
                </c:pt>
                <c:pt idx="211">
                  <c:v>39325</c:v>
                </c:pt>
                <c:pt idx="212">
                  <c:v>39353</c:v>
                </c:pt>
                <c:pt idx="213">
                  <c:v>39386</c:v>
                </c:pt>
                <c:pt idx="214">
                  <c:v>39416</c:v>
                </c:pt>
                <c:pt idx="215">
                  <c:v>39447</c:v>
                </c:pt>
                <c:pt idx="216">
                  <c:v>39478</c:v>
                </c:pt>
                <c:pt idx="217">
                  <c:v>39507</c:v>
                </c:pt>
                <c:pt idx="218">
                  <c:v>39538</c:v>
                </c:pt>
                <c:pt idx="219">
                  <c:v>39568</c:v>
                </c:pt>
                <c:pt idx="220">
                  <c:v>39598</c:v>
                </c:pt>
                <c:pt idx="221">
                  <c:v>39629</c:v>
                </c:pt>
                <c:pt idx="222">
                  <c:v>39660</c:v>
                </c:pt>
                <c:pt idx="223">
                  <c:v>39689</c:v>
                </c:pt>
                <c:pt idx="224">
                  <c:v>39721</c:v>
                </c:pt>
                <c:pt idx="225">
                  <c:v>39752</c:v>
                </c:pt>
                <c:pt idx="226">
                  <c:v>39780</c:v>
                </c:pt>
                <c:pt idx="227">
                  <c:v>39813</c:v>
                </c:pt>
                <c:pt idx="228">
                  <c:v>39843</c:v>
                </c:pt>
                <c:pt idx="229">
                  <c:v>39871</c:v>
                </c:pt>
                <c:pt idx="230">
                  <c:v>39903</c:v>
                </c:pt>
                <c:pt idx="231">
                  <c:v>39933</c:v>
                </c:pt>
                <c:pt idx="232">
                  <c:v>39962</c:v>
                </c:pt>
                <c:pt idx="233">
                  <c:v>39994</c:v>
                </c:pt>
                <c:pt idx="234">
                  <c:v>40025</c:v>
                </c:pt>
                <c:pt idx="235">
                  <c:v>40056</c:v>
                </c:pt>
                <c:pt idx="236">
                  <c:v>40086</c:v>
                </c:pt>
                <c:pt idx="237">
                  <c:v>40116</c:v>
                </c:pt>
                <c:pt idx="238">
                  <c:v>40147</c:v>
                </c:pt>
                <c:pt idx="239">
                  <c:v>40178</c:v>
                </c:pt>
                <c:pt idx="240">
                  <c:v>40207</c:v>
                </c:pt>
                <c:pt idx="241">
                  <c:v>40235</c:v>
                </c:pt>
                <c:pt idx="242">
                  <c:v>40268</c:v>
                </c:pt>
                <c:pt idx="243">
                  <c:v>40298</c:v>
                </c:pt>
                <c:pt idx="244">
                  <c:v>40329</c:v>
                </c:pt>
                <c:pt idx="245">
                  <c:v>40359</c:v>
                </c:pt>
                <c:pt idx="246">
                  <c:v>40389</c:v>
                </c:pt>
                <c:pt idx="247">
                  <c:v>40421</c:v>
                </c:pt>
                <c:pt idx="248">
                  <c:v>40451</c:v>
                </c:pt>
                <c:pt idx="249">
                  <c:v>40480</c:v>
                </c:pt>
                <c:pt idx="250">
                  <c:v>40512</c:v>
                </c:pt>
                <c:pt idx="251">
                  <c:v>40543</c:v>
                </c:pt>
                <c:pt idx="252">
                  <c:v>40574</c:v>
                </c:pt>
                <c:pt idx="253">
                  <c:v>40602</c:v>
                </c:pt>
                <c:pt idx="254">
                  <c:v>40633</c:v>
                </c:pt>
                <c:pt idx="255">
                  <c:v>40662</c:v>
                </c:pt>
                <c:pt idx="256">
                  <c:v>40694</c:v>
                </c:pt>
                <c:pt idx="257">
                  <c:v>40724</c:v>
                </c:pt>
                <c:pt idx="258">
                  <c:v>40753</c:v>
                </c:pt>
                <c:pt idx="259">
                  <c:v>40786</c:v>
                </c:pt>
                <c:pt idx="260">
                  <c:v>40816</c:v>
                </c:pt>
                <c:pt idx="261">
                  <c:v>40847</c:v>
                </c:pt>
                <c:pt idx="262">
                  <c:v>40877</c:v>
                </c:pt>
                <c:pt idx="263">
                  <c:v>40907</c:v>
                </c:pt>
                <c:pt idx="264">
                  <c:v>40939</c:v>
                </c:pt>
                <c:pt idx="265">
                  <c:v>40968</c:v>
                </c:pt>
                <c:pt idx="266">
                  <c:v>40998</c:v>
                </c:pt>
                <c:pt idx="267">
                  <c:v>41029</c:v>
                </c:pt>
                <c:pt idx="268">
                  <c:v>41060</c:v>
                </c:pt>
                <c:pt idx="269">
                  <c:v>41089</c:v>
                </c:pt>
                <c:pt idx="270">
                  <c:v>41121</c:v>
                </c:pt>
                <c:pt idx="271">
                  <c:v>41152</c:v>
                </c:pt>
                <c:pt idx="272">
                  <c:v>41180</c:v>
                </c:pt>
                <c:pt idx="273">
                  <c:v>41213</c:v>
                </c:pt>
                <c:pt idx="274">
                  <c:v>41243</c:v>
                </c:pt>
                <c:pt idx="275">
                  <c:v>41274</c:v>
                </c:pt>
                <c:pt idx="276">
                  <c:v>41305</c:v>
                </c:pt>
                <c:pt idx="277">
                  <c:v>41333</c:v>
                </c:pt>
                <c:pt idx="278">
                  <c:v>41362</c:v>
                </c:pt>
                <c:pt idx="279">
                  <c:v>41394</c:v>
                </c:pt>
                <c:pt idx="280">
                  <c:v>41425</c:v>
                </c:pt>
                <c:pt idx="281">
                  <c:v>41453</c:v>
                </c:pt>
                <c:pt idx="282">
                  <c:v>41486</c:v>
                </c:pt>
                <c:pt idx="283">
                  <c:v>41516</c:v>
                </c:pt>
                <c:pt idx="284">
                  <c:v>41547</c:v>
                </c:pt>
                <c:pt idx="285">
                  <c:v>41578</c:v>
                </c:pt>
                <c:pt idx="286">
                  <c:v>41607</c:v>
                </c:pt>
                <c:pt idx="287">
                  <c:v>41639</c:v>
                </c:pt>
                <c:pt idx="288">
                  <c:v>41670</c:v>
                </c:pt>
                <c:pt idx="289">
                  <c:v>41698</c:v>
                </c:pt>
                <c:pt idx="290">
                  <c:v>41729</c:v>
                </c:pt>
                <c:pt idx="291">
                  <c:v>41759</c:v>
                </c:pt>
                <c:pt idx="292">
                  <c:v>41789</c:v>
                </c:pt>
                <c:pt idx="293">
                  <c:v>41820</c:v>
                </c:pt>
                <c:pt idx="294">
                  <c:v>41851</c:v>
                </c:pt>
                <c:pt idx="295">
                  <c:v>41880</c:v>
                </c:pt>
                <c:pt idx="296">
                  <c:v>41912</c:v>
                </c:pt>
                <c:pt idx="297">
                  <c:v>41943</c:v>
                </c:pt>
                <c:pt idx="298">
                  <c:v>41971</c:v>
                </c:pt>
                <c:pt idx="299">
                  <c:v>42004</c:v>
                </c:pt>
                <c:pt idx="300">
                  <c:v>42034</c:v>
                </c:pt>
                <c:pt idx="301">
                  <c:v>42062</c:v>
                </c:pt>
                <c:pt idx="302">
                  <c:v>42094</c:v>
                </c:pt>
                <c:pt idx="303">
                  <c:v>42124</c:v>
                </c:pt>
                <c:pt idx="304">
                  <c:v>42153</c:v>
                </c:pt>
                <c:pt idx="305">
                  <c:v>42185</c:v>
                </c:pt>
                <c:pt idx="306">
                  <c:v>42216</c:v>
                </c:pt>
                <c:pt idx="307">
                  <c:v>42247</c:v>
                </c:pt>
                <c:pt idx="308">
                  <c:v>42277</c:v>
                </c:pt>
                <c:pt idx="309">
                  <c:v>42307</c:v>
                </c:pt>
                <c:pt idx="310">
                  <c:v>42338</c:v>
                </c:pt>
                <c:pt idx="311">
                  <c:v>42369</c:v>
                </c:pt>
                <c:pt idx="312">
                  <c:v>42398</c:v>
                </c:pt>
                <c:pt idx="313">
                  <c:v>42429</c:v>
                </c:pt>
                <c:pt idx="314">
                  <c:v>42460</c:v>
                </c:pt>
                <c:pt idx="315">
                  <c:v>42489</c:v>
                </c:pt>
                <c:pt idx="316">
                  <c:v>42521</c:v>
                </c:pt>
                <c:pt idx="317">
                  <c:v>42551</c:v>
                </c:pt>
                <c:pt idx="318">
                  <c:v>42580</c:v>
                </c:pt>
                <c:pt idx="319">
                  <c:v>42613</c:v>
                </c:pt>
                <c:pt idx="320">
                  <c:v>42643</c:v>
                </c:pt>
                <c:pt idx="321">
                  <c:v>42674</c:v>
                </c:pt>
                <c:pt idx="322">
                  <c:v>42704</c:v>
                </c:pt>
                <c:pt idx="323">
                  <c:v>42734</c:v>
                </c:pt>
                <c:pt idx="324">
                  <c:v>42766</c:v>
                </c:pt>
                <c:pt idx="325">
                  <c:v>42794</c:v>
                </c:pt>
                <c:pt idx="326">
                  <c:v>42825</c:v>
                </c:pt>
                <c:pt idx="327">
                  <c:v>42853</c:v>
                </c:pt>
                <c:pt idx="328">
                  <c:v>42886</c:v>
                </c:pt>
                <c:pt idx="329">
                  <c:v>42916</c:v>
                </c:pt>
                <c:pt idx="330">
                  <c:v>42947</c:v>
                </c:pt>
                <c:pt idx="331">
                  <c:v>42978</c:v>
                </c:pt>
                <c:pt idx="332">
                  <c:v>43007</c:v>
                </c:pt>
                <c:pt idx="333">
                  <c:v>43039</c:v>
                </c:pt>
                <c:pt idx="334">
                  <c:v>43069</c:v>
                </c:pt>
                <c:pt idx="335">
                  <c:v>43098</c:v>
                </c:pt>
                <c:pt idx="336">
                  <c:v>43131</c:v>
                </c:pt>
                <c:pt idx="337">
                  <c:v>43159</c:v>
                </c:pt>
                <c:pt idx="338">
                  <c:v>43189</c:v>
                </c:pt>
                <c:pt idx="339">
                  <c:v>43220</c:v>
                </c:pt>
                <c:pt idx="340">
                  <c:v>43251</c:v>
                </c:pt>
                <c:pt idx="341">
                  <c:v>43280</c:v>
                </c:pt>
                <c:pt idx="342">
                  <c:v>43312</c:v>
                </c:pt>
                <c:pt idx="343">
                  <c:v>43343</c:v>
                </c:pt>
                <c:pt idx="344">
                  <c:v>43371</c:v>
                </c:pt>
                <c:pt idx="345">
                  <c:v>43404</c:v>
                </c:pt>
                <c:pt idx="346">
                  <c:v>43434</c:v>
                </c:pt>
                <c:pt idx="347">
                  <c:v>43465</c:v>
                </c:pt>
                <c:pt idx="348">
                  <c:v>43496</c:v>
                </c:pt>
                <c:pt idx="349">
                  <c:v>43524</c:v>
                </c:pt>
                <c:pt idx="350">
                  <c:v>43553</c:v>
                </c:pt>
                <c:pt idx="351">
                  <c:v>43585</c:v>
                </c:pt>
                <c:pt idx="352">
                  <c:v>43616</c:v>
                </c:pt>
                <c:pt idx="353">
                  <c:v>43644</c:v>
                </c:pt>
                <c:pt idx="354">
                  <c:v>43677</c:v>
                </c:pt>
                <c:pt idx="355">
                  <c:v>43707</c:v>
                </c:pt>
                <c:pt idx="356">
                  <c:v>43738</c:v>
                </c:pt>
              </c:numCache>
            </c:numRef>
          </c:cat>
          <c:val>
            <c:numRef>
              <c:f>Activity!$C$27:$XFD$27</c:f>
              <c:numCache>
                <c:formatCode>0.0%</c:formatCode>
                <c:ptCount val="16382"/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</c:numCache>
            </c:numRef>
          </c:val>
        </c:ser>
        <c:marker val="1"/>
        <c:axId val="222350336"/>
        <c:axId val="220398336"/>
      </c:lineChart>
      <c:dateAx>
        <c:axId val="222350336"/>
        <c:scaling>
          <c:orientation val="minMax"/>
          <c:min val="40544"/>
        </c:scaling>
        <c:axPos val="b"/>
        <c:numFmt formatCode="[$-416]mmm\-yy;@" sourceLinked="0"/>
        <c:tickLblPos val="low"/>
        <c:txPr>
          <a:bodyPr/>
          <a:lstStyle/>
          <a:p>
            <a:pPr>
              <a:defRPr sz="1200" b="1"/>
            </a:pPr>
            <a:endParaRPr lang="en-US"/>
          </a:p>
        </c:txPr>
        <c:crossAx val="220398336"/>
        <c:crosses val="autoZero"/>
        <c:auto val="1"/>
        <c:lblOffset val="100"/>
        <c:baseTimeUnit val="months"/>
        <c:majorUnit val="12"/>
        <c:majorTimeUnit val="months"/>
        <c:minorUnit val="1"/>
        <c:minorTimeUnit val="months"/>
      </c:dateAx>
      <c:valAx>
        <c:axId val="220398336"/>
        <c:scaling>
          <c:orientation val="minMax"/>
          <c:max val="0.25"/>
          <c:min val="-0.1"/>
        </c:scaling>
        <c:axPos val="l"/>
        <c:majorGridlines>
          <c:spPr>
            <a:ln w="0">
              <a:solidFill>
                <a:schemeClr val="bg1"/>
              </a:solidFill>
              <a:prstDash val="sysDot"/>
            </a:ln>
            <a:effectLst>
              <a:outerShdw blurRad="50800" dist="50800" dir="5400000" algn="ctr" rotWithShape="0">
                <a:schemeClr val="bg1"/>
              </a:outerShdw>
            </a:effectLst>
          </c:spPr>
        </c:majorGridlines>
        <c:numFmt formatCode="0%" sourceLinked="0"/>
        <c:tickLblPos val="nextTo"/>
        <c:txPr>
          <a:bodyPr/>
          <a:lstStyle/>
          <a:p>
            <a:pPr>
              <a:defRPr sz="1200" b="1"/>
            </a:pPr>
            <a:endParaRPr lang="en-US"/>
          </a:p>
        </c:txPr>
        <c:crossAx val="222350336"/>
        <c:crosses val="autoZero"/>
        <c:crossBetween val="between"/>
      </c:valAx>
    </c:plotArea>
    <c:legend>
      <c:legendPos val="l"/>
      <c:layout>
        <c:manualLayout>
          <c:xMode val="edge"/>
          <c:yMode val="edge"/>
          <c:x val="0.10930929897053299"/>
          <c:y val="0.72991481234227473"/>
          <c:w val="0.49128231713241505"/>
          <c:h val="0.13968351206711158"/>
        </c:manualLayout>
      </c:layout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gap"/>
  </c:chart>
  <c:spPr>
    <a:ln>
      <a:noFill/>
    </a:ln>
  </c:spPr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9.0923024669738187E-2"/>
          <c:y val="4.1982835871135812E-2"/>
          <c:w val="0.88595385439418928"/>
          <c:h val="0.85452707452639365"/>
        </c:manualLayout>
      </c:layout>
      <c:lineChart>
        <c:grouping val="standard"/>
        <c:ser>
          <c:idx val="0"/>
          <c:order val="0"/>
          <c:tx>
            <c:strRef>
              <c:f>Activity!$B$28</c:f>
              <c:strCache>
                <c:ptCount val="1"/>
                <c:pt idx="0">
                  <c:v>Ind. Output Copper YoY adj.</c:v>
                </c:pt>
              </c:strCache>
            </c:strRef>
          </c:tx>
          <c:spPr>
            <a:ln w="6350"/>
          </c:spPr>
          <c:marker>
            <c:symbol val="diamond"/>
            <c:size val="5"/>
          </c:marker>
          <c:cat>
            <c:numRef>
              <c:f>Activity!$C$1:$XFD$1</c:f>
              <c:numCache>
                <c:formatCode>[$-416]mmm\-yy;@</c:formatCode>
                <c:ptCount val="16382"/>
                <c:pt idx="0">
                  <c:v>0</c:v>
                </c:pt>
                <c:pt idx="1">
                  <c:v>32932</c:v>
                </c:pt>
                <c:pt idx="2">
                  <c:v>32962</c:v>
                </c:pt>
                <c:pt idx="3">
                  <c:v>32993</c:v>
                </c:pt>
                <c:pt idx="4">
                  <c:v>33024</c:v>
                </c:pt>
                <c:pt idx="5">
                  <c:v>33053</c:v>
                </c:pt>
                <c:pt idx="6">
                  <c:v>33085</c:v>
                </c:pt>
                <c:pt idx="7">
                  <c:v>33116</c:v>
                </c:pt>
                <c:pt idx="8">
                  <c:v>33144</c:v>
                </c:pt>
                <c:pt idx="9">
                  <c:v>33177</c:v>
                </c:pt>
                <c:pt idx="10">
                  <c:v>33207</c:v>
                </c:pt>
                <c:pt idx="11">
                  <c:v>33238</c:v>
                </c:pt>
                <c:pt idx="12">
                  <c:v>33269</c:v>
                </c:pt>
                <c:pt idx="13">
                  <c:v>33297</c:v>
                </c:pt>
                <c:pt idx="14">
                  <c:v>33326</c:v>
                </c:pt>
                <c:pt idx="15">
                  <c:v>33358</c:v>
                </c:pt>
                <c:pt idx="16">
                  <c:v>33389</c:v>
                </c:pt>
                <c:pt idx="17">
                  <c:v>33417</c:v>
                </c:pt>
                <c:pt idx="18">
                  <c:v>33450</c:v>
                </c:pt>
                <c:pt idx="19">
                  <c:v>33480</c:v>
                </c:pt>
                <c:pt idx="20">
                  <c:v>33511</c:v>
                </c:pt>
                <c:pt idx="21">
                  <c:v>33542</c:v>
                </c:pt>
                <c:pt idx="22">
                  <c:v>33571</c:v>
                </c:pt>
                <c:pt idx="23">
                  <c:v>33603</c:v>
                </c:pt>
                <c:pt idx="24">
                  <c:v>33634</c:v>
                </c:pt>
                <c:pt idx="25">
                  <c:v>33662</c:v>
                </c:pt>
                <c:pt idx="26">
                  <c:v>33694</c:v>
                </c:pt>
                <c:pt idx="27">
                  <c:v>33724</c:v>
                </c:pt>
                <c:pt idx="28">
                  <c:v>33753</c:v>
                </c:pt>
                <c:pt idx="29">
                  <c:v>33785</c:v>
                </c:pt>
                <c:pt idx="30">
                  <c:v>33816</c:v>
                </c:pt>
                <c:pt idx="31">
                  <c:v>33847</c:v>
                </c:pt>
                <c:pt idx="32">
                  <c:v>33877</c:v>
                </c:pt>
                <c:pt idx="33">
                  <c:v>33907</c:v>
                </c:pt>
                <c:pt idx="34">
                  <c:v>33938</c:v>
                </c:pt>
                <c:pt idx="35">
                  <c:v>33969</c:v>
                </c:pt>
                <c:pt idx="36">
                  <c:v>33998</c:v>
                </c:pt>
                <c:pt idx="37">
                  <c:v>34026</c:v>
                </c:pt>
                <c:pt idx="38">
                  <c:v>34059</c:v>
                </c:pt>
                <c:pt idx="39">
                  <c:v>34089</c:v>
                </c:pt>
                <c:pt idx="40">
                  <c:v>34120</c:v>
                </c:pt>
                <c:pt idx="41">
                  <c:v>34150</c:v>
                </c:pt>
                <c:pt idx="42">
                  <c:v>34180</c:v>
                </c:pt>
                <c:pt idx="43">
                  <c:v>34212</c:v>
                </c:pt>
                <c:pt idx="44">
                  <c:v>34242</c:v>
                </c:pt>
                <c:pt idx="45">
                  <c:v>34271</c:v>
                </c:pt>
                <c:pt idx="46">
                  <c:v>34303</c:v>
                </c:pt>
                <c:pt idx="47">
                  <c:v>34334</c:v>
                </c:pt>
                <c:pt idx="48">
                  <c:v>34365</c:v>
                </c:pt>
                <c:pt idx="49">
                  <c:v>34393</c:v>
                </c:pt>
                <c:pt idx="50">
                  <c:v>34424</c:v>
                </c:pt>
                <c:pt idx="51">
                  <c:v>34453</c:v>
                </c:pt>
                <c:pt idx="52">
                  <c:v>34485</c:v>
                </c:pt>
                <c:pt idx="53">
                  <c:v>34515</c:v>
                </c:pt>
                <c:pt idx="54">
                  <c:v>34544</c:v>
                </c:pt>
                <c:pt idx="55">
                  <c:v>34577</c:v>
                </c:pt>
                <c:pt idx="56">
                  <c:v>34607</c:v>
                </c:pt>
                <c:pt idx="57">
                  <c:v>34638</c:v>
                </c:pt>
                <c:pt idx="58">
                  <c:v>34668</c:v>
                </c:pt>
                <c:pt idx="59">
                  <c:v>34698</c:v>
                </c:pt>
                <c:pt idx="60">
                  <c:v>34730</c:v>
                </c:pt>
                <c:pt idx="61">
                  <c:v>34758</c:v>
                </c:pt>
                <c:pt idx="62">
                  <c:v>34789</c:v>
                </c:pt>
                <c:pt idx="63">
                  <c:v>34817</c:v>
                </c:pt>
                <c:pt idx="64">
                  <c:v>34850</c:v>
                </c:pt>
                <c:pt idx="65">
                  <c:v>34880</c:v>
                </c:pt>
                <c:pt idx="66">
                  <c:v>34911</c:v>
                </c:pt>
                <c:pt idx="67">
                  <c:v>34942</c:v>
                </c:pt>
                <c:pt idx="68">
                  <c:v>34971</c:v>
                </c:pt>
                <c:pt idx="69">
                  <c:v>35003</c:v>
                </c:pt>
                <c:pt idx="70">
                  <c:v>35033</c:v>
                </c:pt>
                <c:pt idx="71">
                  <c:v>35062</c:v>
                </c:pt>
                <c:pt idx="72">
                  <c:v>35095</c:v>
                </c:pt>
                <c:pt idx="73">
                  <c:v>35124</c:v>
                </c:pt>
                <c:pt idx="74">
                  <c:v>35153</c:v>
                </c:pt>
                <c:pt idx="75">
                  <c:v>35185</c:v>
                </c:pt>
                <c:pt idx="76">
                  <c:v>35216</c:v>
                </c:pt>
                <c:pt idx="77">
                  <c:v>35244</c:v>
                </c:pt>
                <c:pt idx="78">
                  <c:v>35277</c:v>
                </c:pt>
                <c:pt idx="79">
                  <c:v>35307</c:v>
                </c:pt>
                <c:pt idx="80">
                  <c:v>35338</c:v>
                </c:pt>
                <c:pt idx="81">
                  <c:v>35369</c:v>
                </c:pt>
                <c:pt idx="82">
                  <c:v>35398</c:v>
                </c:pt>
                <c:pt idx="83">
                  <c:v>35430</c:v>
                </c:pt>
                <c:pt idx="84">
                  <c:v>35461</c:v>
                </c:pt>
                <c:pt idx="85">
                  <c:v>35489</c:v>
                </c:pt>
                <c:pt idx="86">
                  <c:v>35520</c:v>
                </c:pt>
                <c:pt idx="87">
                  <c:v>35550</c:v>
                </c:pt>
                <c:pt idx="88">
                  <c:v>35580</c:v>
                </c:pt>
                <c:pt idx="89">
                  <c:v>35611</c:v>
                </c:pt>
                <c:pt idx="90">
                  <c:v>35642</c:v>
                </c:pt>
                <c:pt idx="91">
                  <c:v>35671</c:v>
                </c:pt>
                <c:pt idx="92">
                  <c:v>35703</c:v>
                </c:pt>
                <c:pt idx="93">
                  <c:v>35734</c:v>
                </c:pt>
                <c:pt idx="94">
                  <c:v>35762</c:v>
                </c:pt>
                <c:pt idx="95">
                  <c:v>35795</c:v>
                </c:pt>
                <c:pt idx="96">
                  <c:v>35825</c:v>
                </c:pt>
                <c:pt idx="97">
                  <c:v>35853</c:v>
                </c:pt>
                <c:pt idx="98">
                  <c:v>35885</c:v>
                </c:pt>
                <c:pt idx="99">
                  <c:v>35915</c:v>
                </c:pt>
                <c:pt idx="100">
                  <c:v>35944</c:v>
                </c:pt>
                <c:pt idx="101">
                  <c:v>35976</c:v>
                </c:pt>
                <c:pt idx="102">
                  <c:v>36007</c:v>
                </c:pt>
                <c:pt idx="103">
                  <c:v>36038</c:v>
                </c:pt>
                <c:pt idx="104">
                  <c:v>36068</c:v>
                </c:pt>
                <c:pt idx="105">
                  <c:v>36098</c:v>
                </c:pt>
                <c:pt idx="106">
                  <c:v>36129</c:v>
                </c:pt>
                <c:pt idx="107">
                  <c:v>36160</c:v>
                </c:pt>
                <c:pt idx="108">
                  <c:v>36189</c:v>
                </c:pt>
                <c:pt idx="109">
                  <c:v>36217</c:v>
                </c:pt>
                <c:pt idx="110">
                  <c:v>36250</c:v>
                </c:pt>
                <c:pt idx="111">
                  <c:v>36280</c:v>
                </c:pt>
                <c:pt idx="112">
                  <c:v>36311</c:v>
                </c:pt>
                <c:pt idx="113">
                  <c:v>36341</c:v>
                </c:pt>
                <c:pt idx="114">
                  <c:v>36371</c:v>
                </c:pt>
                <c:pt idx="115">
                  <c:v>36403</c:v>
                </c:pt>
                <c:pt idx="116">
                  <c:v>36433</c:v>
                </c:pt>
                <c:pt idx="117">
                  <c:v>36462</c:v>
                </c:pt>
                <c:pt idx="118">
                  <c:v>36494</c:v>
                </c:pt>
                <c:pt idx="119">
                  <c:v>36525</c:v>
                </c:pt>
                <c:pt idx="120">
                  <c:v>36556</c:v>
                </c:pt>
                <c:pt idx="121">
                  <c:v>36585</c:v>
                </c:pt>
                <c:pt idx="122">
                  <c:v>36616</c:v>
                </c:pt>
                <c:pt idx="123">
                  <c:v>36644</c:v>
                </c:pt>
                <c:pt idx="124">
                  <c:v>36677</c:v>
                </c:pt>
                <c:pt idx="125">
                  <c:v>36707</c:v>
                </c:pt>
                <c:pt idx="126">
                  <c:v>36738</c:v>
                </c:pt>
                <c:pt idx="127">
                  <c:v>36769</c:v>
                </c:pt>
                <c:pt idx="128">
                  <c:v>36798</c:v>
                </c:pt>
                <c:pt idx="129">
                  <c:v>36830</c:v>
                </c:pt>
                <c:pt idx="130">
                  <c:v>36860</c:v>
                </c:pt>
                <c:pt idx="131">
                  <c:v>36889</c:v>
                </c:pt>
                <c:pt idx="132">
                  <c:v>36922</c:v>
                </c:pt>
                <c:pt idx="133">
                  <c:v>36950</c:v>
                </c:pt>
                <c:pt idx="134">
                  <c:v>36980</c:v>
                </c:pt>
                <c:pt idx="135">
                  <c:v>37011</c:v>
                </c:pt>
                <c:pt idx="136">
                  <c:v>37042</c:v>
                </c:pt>
                <c:pt idx="137">
                  <c:v>37071</c:v>
                </c:pt>
                <c:pt idx="138">
                  <c:v>37103</c:v>
                </c:pt>
                <c:pt idx="139">
                  <c:v>37134</c:v>
                </c:pt>
                <c:pt idx="140">
                  <c:v>37162</c:v>
                </c:pt>
                <c:pt idx="141">
                  <c:v>37195</c:v>
                </c:pt>
                <c:pt idx="142">
                  <c:v>37225</c:v>
                </c:pt>
                <c:pt idx="143">
                  <c:v>37256</c:v>
                </c:pt>
                <c:pt idx="144">
                  <c:v>37287</c:v>
                </c:pt>
                <c:pt idx="145">
                  <c:v>37315</c:v>
                </c:pt>
                <c:pt idx="146">
                  <c:v>37344</c:v>
                </c:pt>
                <c:pt idx="147">
                  <c:v>37376</c:v>
                </c:pt>
                <c:pt idx="148">
                  <c:v>37407</c:v>
                </c:pt>
                <c:pt idx="149">
                  <c:v>37435</c:v>
                </c:pt>
                <c:pt idx="150">
                  <c:v>37468</c:v>
                </c:pt>
                <c:pt idx="151">
                  <c:v>37498</c:v>
                </c:pt>
                <c:pt idx="152">
                  <c:v>37529</c:v>
                </c:pt>
                <c:pt idx="153">
                  <c:v>37560</c:v>
                </c:pt>
                <c:pt idx="154">
                  <c:v>37589</c:v>
                </c:pt>
                <c:pt idx="155">
                  <c:v>37621</c:v>
                </c:pt>
                <c:pt idx="156">
                  <c:v>37652</c:v>
                </c:pt>
                <c:pt idx="157">
                  <c:v>37680</c:v>
                </c:pt>
                <c:pt idx="158">
                  <c:v>37711</c:v>
                </c:pt>
                <c:pt idx="159">
                  <c:v>37741</c:v>
                </c:pt>
                <c:pt idx="160">
                  <c:v>37771</c:v>
                </c:pt>
                <c:pt idx="161">
                  <c:v>37802</c:v>
                </c:pt>
                <c:pt idx="162">
                  <c:v>37833</c:v>
                </c:pt>
                <c:pt idx="163">
                  <c:v>37862</c:v>
                </c:pt>
                <c:pt idx="164">
                  <c:v>37894</c:v>
                </c:pt>
                <c:pt idx="165">
                  <c:v>37925</c:v>
                </c:pt>
                <c:pt idx="166">
                  <c:v>37953</c:v>
                </c:pt>
                <c:pt idx="167">
                  <c:v>37986</c:v>
                </c:pt>
                <c:pt idx="168">
                  <c:v>38016</c:v>
                </c:pt>
                <c:pt idx="169">
                  <c:v>38044</c:v>
                </c:pt>
                <c:pt idx="170">
                  <c:v>38077</c:v>
                </c:pt>
                <c:pt idx="171">
                  <c:v>38107</c:v>
                </c:pt>
                <c:pt idx="172">
                  <c:v>38138</c:v>
                </c:pt>
                <c:pt idx="173">
                  <c:v>38168</c:v>
                </c:pt>
                <c:pt idx="174">
                  <c:v>38198</c:v>
                </c:pt>
                <c:pt idx="175">
                  <c:v>38230</c:v>
                </c:pt>
                <c:pt idx="176">
                  <c:v>38260</c:v>
                </c:pt>
                <c:pt idx="177">
                  <c:v>38289</c:v>
                </c:pt>
                <c:pt idx="178">
                  <c:v>38321</c:v>
                </c:pt>
                <c:pt idx="179">
                  <c:v>38352</c:v>
                </c:pt>
                <c:pt idx="180">
                  <c:v>38383</c:v>
                </c:pt>
                <c:pt idx="181">
                  <c:v>38411</c:v>
                </c:pt>
                <c:pt idx="182">
                  <c:v>38442</c:v>
                </c:pt>
                <c:pt idx="183">
                  <c:v>38471</c:v>
                </c:pt>
                <c:pt idx="184">
                  <c:v>38503</c:v>
                </c:pt>
                <c:pt idx="185">
                  <c:v>38533</c:v>
                </c:pt>
                <c:pt idx="186">
                  <c:v>38562</c:v>
                </c:pt>
                <c:pt idx="187">
                  <c:v>38595</c:v>
                </c:pt>
                <c:pt idx="188">
                  <c:v>38625</c:v>
                </c:pt>
                <c:pt idx="189">
                  <c:v>38656</c:v>
                </c:pt>
                <c:pt idx="190">
                  <c:v>38686</c:v>
                </c:pt>
                <c:pt idx="191">
                  <c:v>38716</c:v>
                </c:pt>
                <c:pt idx="192">
                  <c:v>38748</c:v>
                </c:pt>
                <c:pt idx="193">
                  <c:v>38776</c:v>
                </c:pt>
                <c:pt idx="194">
                  <c:v>38807</c:v>
                </c:pt>
                <c:pt idx="195">
                  <c:v>38835</c:v>
                </c:pt>
                <c:pt idx="196">
                  <c:v>38868</c:v>
                </c:pt>
                <c:pt idx="197">
                  <c:v>38898</c:v>
                </c:pt>
                <c:pt idx="198">
                  <c:v>38929</c:v>
                </c:pt>
                <c:pt idx="199">
                  <c:v>38960</c:v>
                </c:pt>
                <c:pt idx="200">
                  <c:v>38989</c:v>
                </c:pt>
                <c:pt idx="201">
                  <c:v>39021</c:v>
                </c:pt>
                <c:pt idx="202">
                  <c:v>39051</c:v>
                </c:pt>
                <c:pt idx="203">
                  <c:v>39080</c:v>
                </c:pt>
                <c:pt idx="204">
                  <c:v>39113</c:v>
                </c:pt>
                <c:pt idx="205">
                  <c:v>39141</c:v>
                </c:pt>
                <c:pt idx="206">
                  <c:v>39171</c:v>
                </c:pt>
                <c:pt idx="207">
                  <c:v>39202</c:v>
                </c:pt>
                <c:pt idx="208">
                  <c:v>39233</c:v>
                </c:pt>
                <c:pt idx="209">
                  <c:v>39262</c:v>
                </c:pt>
                <c:pt idx="210">
                  <c:v>39294</c:v>
                </c:pt>
                <c:pt idx="211">
                  <c:v>39325</c:v>
                </c:pt>
                <c:pt idx="212">
                  <c:v>39353</c:v>
                </c:pt>
                <c:pt idx="213">
                  <c:v>39386</c:v>
                </c:pt>
                <c:pt idx="214">
                  <c:v>39416</c:v>
                </c:pt>
                <c:pt idx="215">
                  <c:v>39447</c:v>
                </c:pt>
                <c:pt idx="216">
                  <c:v>39478</c:v>
                </c:pt>
                <c:pt idx="217">
                  <c:v>39507</c:v>
                </c:pt>
                <c:pt idx="218">
                  <c:v>39538</c:v>
                </c:pt>
                <c:pt idx="219">
                  <c:v>39568</c:v>
                </c:pt>
                <c:pt idx="220">
                  <c:v>39598</c:v>
                </c:pt>
                <c:pt idx="221">
                  <c:v>39629</c:v>
                </c:pt>
                <c:pt idx="222">
                  <c:v>39660</c:v>
                </c:pt>
                <c:pt idx="223">
                  <c:v>39689</c:v>
                </c:pt>
                <c:pt idx="224">
                  <c:v>39721</c:v>
                </c:pt>
                <c:pt idx="225">
                  <c:v>39752</c:v>
                </c:pt>
                <c:pt idx="226">
                  <c:v>39780</c:v>
                </c:pt>
                <c:pt idx="227">
                  <c:v>39813</c:v>
                </c:pt>
                <c:pt idx="228">
                  <c:v>39843</c:v>
                </c:pt>
                <c:pt idx="229">
                  <c:v>39871</c:v>
                </c:pt>
                <c:pt idx="230">
                  <c:v>39903</c:v>
                </c:pt>
                <c:pt idx="231">
                  <c:v>39933</c:v>
                </c:pt>
                <c:pt idx="232">
                  <c:v>39962</c:v>
                </c:pt>
                <c:pt idx="233">
                  <c:v>39994</c:v>
                </c:pt>
                <c:pt idx="234">
                  <c:v>40025</c:v>
                </c:pt>
                <c:pt idx="235">
                  <c:v>40056</c:v>
                </c:pt>
                <c:pt idx="236">
                  <c:v>40086</c:v>
                </c:pt>
                <c:pt idx="237">
                  <c:v>40116</c:v>
                </c:pt>
                <c:pt idx="238">
                  <c:v>40147</c:v>
                </c:pt>
                <c:pt idx="239">
                  <c:v>40178</c:v>
                </c:pt>
                <c:pt idx="240">
                  <c:v>40207</c:v>
                </c:pt>
                <c:pt idx="241">
                  <c:v>40235</c:v>
                </c:pt>
                <c:pt idx="242">
                  <c:v>40268</c:v>
                </c:pt>
                <c:pt idx="243">
                  <c:v>40298</c:v>
                </c:pt>
                <c:pt idx="244">
                  <c:v>40329</c:v>
                </c:pt>
                <c:pt idx="245">
                  <c:v>40359</c:v>
                </c:pt>
                <c:pt idx="246">
                  <c:v>40389</c:v>
                </c:pt>
                <c:pt idx="247">
                  <c:v>40421</c:v>
                </c:pt>
                <c:pt idx="248">
                  <c:v>40451</c:v>
                </c:pt>
                <c:pt idx="249">
                  <c:v>40480</c:v>
                </c:pt>
                <c:pt idx="250">
                  <c:v>40512</c:v>
                </c:pt>
                <c:pt idx="251">
                  <c:v>40543</c:v>
                </c:pt>
                <c:pt idx="252">
                  <c:v>40574</c:v>
                </c:pt>
                <c:pt idx="253">
                  <c:v>40602</c:v>
                </c:pt>
                <c:pt idx="254">
                  <c:v>40633</c:v>
                </c:pt>
                <c:pt idx="255">
                  <c:v>40662</c:v>
                </c:pt>
                <c:pt idx="256">
                  <c:v>40694</c:v>
                </c:pt>
                <c:pt idx="257">
                  <c:v>40724</c:v>
                </c:pt>
                <c:pt idx="258">
                  <c:v>40753</c:v>
                </c:pt>
                <c:pt idx="259">
                  <c:v>40786</c:v>
                </c:pt>
                <c:pt idx="260">
                  <c:v>40816</c:v>
                </c:pt>
                <c:pt idx="261">
                  <c:v>40847</c:v>
                </c:pt>
                <c:pt idx="262">
                  <c:v>40877</c:v>
                </c:pt>
                <c:pt idx="263">
                  <c:v>40907</c:v>
                </c:pt>
                <c:pt idx="264">
                  <c:v>40939</c:v>
                </c:pt>
                <c:pt idx="265">
                  <c:v>40968</c:v>
                </c:pt>
                <c:pt idx="266">
                  <c:v>40998</c:v>
                </c:pt>
                <c:pt idx="267">
                  <c:v>41029</c:v>
                </c:pt>
                <c:pt idx="268">
                  <c:v>41060</c:v>
                </c:pt>
                <c:pt idx="269">
                  <c:v>41089</c:v>
                </c:pt>
                <c:pt idx="270">
                  <c:v>41121</c:v>
                </c:pt>
                <c:pt idx="271">
                  <c:v>41152</c:v>
                </c:pt>
                <c:pt idx="272">
                  <c:v>41180</c:v>
                </c:pt>
                <c:pt idx="273">
                  <c:v>41213</c:v>
                </c:pt>
                <c:pt idx="274">
                  <c:v>41243</c:v>
                </c:pt>
                <c:pt idx="275">
                  <c:v>41274</c:v>
                </c:pt>
                <c:pt idx="276">
                  <c:v>41305</c:v>
                </c:pt>
                <c:pt idx="277">
                  <c:v>41333</c:v>
                </c:pt>
                <c:pt idx="278">
                  <c:v>41362</c:v>
                </c:pt>
                <c:pt idx="279">
                  <c:v>41394</c:v>
                </c:pt>
                <c:pt idx="280">
                  <c:v>41425</c:v>
                </c:pt>
                <c:pt idx="281">
                  <c:v>41453</c:v>
                </c:pt>
                <c:pt idx="282">
                  <c:v>41486</c:v>
                </c:pt>
                <c:pt idx="283">
                  <c:v>41516</c:v>
                </c:pt>
                <c:pt idx="284">
                  <c:v>41547</c:v>
                </c:pt>
                <c:pt idx="285">
                  <c:v>41578</c:v>
                </c:pt>
                <c:pt idx="286">
                  <c:v>41607</c:v>
                </c:pt>
                <c:pt idx="287">
                  <c:v>41639</c:v>
                </c:pt>
                <c:pt idx="288">
                  <c:v>41670</c:v>
                </c:pt>
                <c:pt idx="289">
                  <c:v>41698</c:v>
                </c:pt>
                <c:pt idx="290">
                  <c:v>41729</c:v>
                </c:pt>
                <c:pt idx="291">
                  <c:v>41759</c:v>
                </c:pt>
                <c:pt idx="292">
                  <c:v>41789</c:v>
                </c:pt>
                <c:pt idx="293">
                  <c:v>41820</c:v>
                </c:pt>
                <c:pt idx="294">
                  <c:v>41851</c:v>
                </c:pt>
                <c:pt idx="295">
                  <c:v>41880</c:v>
                </c:pt>
                <c:pt idx="296">
                  <c:v>41912</c:v>
                </c:pt>
                <c:pt idx="297">
                  <c:v>41943</c:v>
                </c:pt>
                <c:pt idx="298">
                  <c:v>41971</c:v>
                </c:pt>
                <c:pt idx="299">
                  <c:v>42004</c:v>
                </c:pt>
                <c:pt idx="300">
                  <c:v>42034</c:v>
                </c:pt>
                <c:pt idx="301">
                  <c:v>42062</c:v>
                </c:pt>
                <c:pt idx="302">
                  <c:v>42094</c:v>
                </c:pt>
                <c:pt idx="303">
                  <c:v>42124</c:v>
                </c:pt>
                <c:pt idx="304">
                  <c:v>42153</c:v>
                </c:pt>
                <c:pt idx="305">
                  <c:v>42185</c:v>
                </c:pt>
                <c:pt idx="306">
                  <c:v>42216</c:v>
                </c:pt>
                <c:pt idx="307">
                  <c:v>42247</c:v>
                </c:pt>
                <c:pt idx="308">
                  <c:v>42277</c:v>
                </c:pt>
                <c:pt idx="309">
                  <c:v>42307</c:v>
                </c:pt>
                <c:pt idx="310">
                  <c:v>42338</c:v>
                </c:pt>
                <c:pt idx="311">
                  <c:v>42369</c:v>
                </c:pt>
                <c:pt idx="312">
                  <c:v>42398</c:v>
                </c:pt>
                <c:pt idx="313">
                  <c:v>42429</c:v>
                </c:pt>
                <c:pt idx="314">
                  <c:v>42460</c:v>
                </c:pt>
                <c:pt idx="315">
                  <c:v>42489</c:v>
                </c:pt>
                <c:pt idx="316">
                  <c:v>42521</c:v>
                </c:pt>
                <c:pt idx="317">
                  <c:v>42551</c:v>
                </c:pt>
                <c:pt idx="318">
                  <c:v>42580</c:v>
                </c:pt>
                <c:pt idx="319">
                  <c:v>42613</c:v>
                </c:pt>
                <c:pt idx="320">
                  <c:v>42643</c:v>
                </c:pt>
                <c:pt idx="321">
                  <c:v>42674</c:v>
                </c:pt>
                <c:pt idx="322">
                  <c:v>42704</c:v>
                </c:pt>
                <c:pt idx="323">
                  <c:v>42734</c:v>
                </c:pt>
                <c:pt idx="324">
                  <c:v>42766</c:v>
                </c:pt>
                <c:pt idx="325">
                  <c:v>42794</c:v>
                </c:pt>
                <c:pt idx="326">
                  <c:v>42825</c:v>
                </c:pt>
                <c:pt idx="327">
                  <c:v>42853</c:v>
                </c:pt>
                <c:pt idx="328">
                  <c:v>42886</c:v>
                </c:pt>
                <c:pt idx="329">
                  <c:v>42916</c:v>
                </c:pt>
                <c:pt idx="330">
                  <c:v>42947</c:v>
                </c:pt>
                <c:pt idx="331">
                  <c:v>42978</c:v>
                </c:pt>
                <c:pt idx="332">
                  <c:v>43007</c:v>
                </c:pt>
                <c:pt idx="333">
                  <c:v>43039</c:v>
                </c:pt>
                <c:pt idx="334">
                  <c:v>43069</c:v>
                </c:pt>
                <c:pt idx="335">
                  <c:v>43098</c:v>
                </c:pt>
                <c:pt idx="336">
                  <c:v>43131</c:v>
                </c:pt>
                <c:pt idx="337">
                  <c:v>43159</c:v>
                </c:pt>
                <c:pt idx="338">
                  <c:v>43189</c:v>
                </c:pt>
                <c:pt idx="339">
                  <c:v>43220</c:v>
                </c:pt>
                <c:pt idx="340">
                  <c:v>43251</c:v>
                </c:pt>
                <c:pt idx="341">
                  <c:v>43280</c:v>
                </c:pt>
                <c:pt idx="342">
                  <c:v>43312</c:v>
                </c:pt>
                <c:pt idx="343">
                  <c:v>43343</c:v>
                </c:pt>
                <c:pt idx="344">
                  <c:v>43371</c:v>
                </c:pt>
                <c:pt idx="345">
                  <c:v>43404</c:v>
                </c:pt>
                <c:pt idx="346">
                  <c:v>43434</c:v>
                </c:pt>
                <c:pt idx="347">
                  <c:v>43465</c:v>
                </c:pt>
                <c:pt idx="348">
                  <c:v>43496</c:v>
                </c:pt>
                <c:pt idx="349">
                  <c:v>43524</c:v>
                </c:pt>
                <c:pt idx="350">
                  <c:v>43553</c:v>
                </c:pt>
                <c:pt idx="351">
                  <c:v>43585</c:v>
                </c:pt>
                <c:pt idx="352">
                  <c:v>43616</c:v>
                </c:pt>
                <c:pt idx="353">
                  <c:v>43644</c:v>
                </c:pt>
                <c:pt idx="354">
                  <c:v>43677</c:v>
                </c:pt>
                <c:pt idx="355">
                  <c:v>43707</c:v>
                </c:pt>
                <c:pt idx="356">
                  <c:v>43738</c:v>
                </c:pt>
              </c:numCache>
            </c:numRef>
          </c:cat>
          <c:val>
            <c:numRef>
              <c:f>Activity!$C$28:$XFD$28</c:f>
              <c:numCache>
                <c:formatCode>0.0%</c:formatCode>
                <c:ptCount val="16382"/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</c:numCache>
            </c:numRef>
          </c:val>
        </c:ser>
        <c:ser>
          <c:idx val="1"/>
          <c:order val="1"/>
          <c:tx>
            <c:strRef>
              <c:f>Activity!$B$29</c:f>
              <c:strCache>
                <c:ptCount val="1"/>
                <c:pt idx="0">
                  <c:v>Ind. Output Copper YoY MM3M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Activity!$C$1:$XFD$1</c:f>
              <c:numCache>
                <c:formatCode>[$-416]mmm\-yy;@</c:formatCode>
                <c:ptCount val="16382"/>
                <c:pt idx="0">
                  <c:v>0</c:v>
                </c:pt>
                <c:pt idx="1">
                  <c:v>32932</c:v>
                </c:pt>
                <c:pt idx="2">
                  <c:v>32962</c:v>
                </c:pt>
                <c:pt idx="3">
                  <c:v>32993</c:v>
                </c:pt>
                <c:pt idx="4">
                  <c:v>33024</c:v>
                </c:pt>
                <c:pt idx="5">
                  <c:v>33053</c:v>
                </c:pt>
                <c:pt idx="6">
                  <c:v>33085</c:v>
                </c:pt>
                <c:pt idx="7">
                  <c:v>33116</c:v>
                </c:pt>
                <c:pt idx="8">
                  <c:v>33144</c:v>
                </c:pt>
                <c:pt idx="9">
                  <c:v>33177</c:v>
                </c:pt>
                <c:pt idx="10">
                  <c:v>33207</c:v>
                </c:pt>
                <c:pt idx="11">
                  <c:v>33238</c:v>
                </c:pt>
                <c:pt idx="12">
                  <c:v>33269</c:v>
                </c:pt>
                <c:pt idx="13">
                  <c:v>33297</c:v>
                </c:pt>
                <c:pt idx="14">
                  <c:v>33326</c:v>
                </c:pt>
                <c:pt idx="15">
                  <c:v>33358</c:v>
                </c:pt>
                <c:pt idx="16">
                  <c:v>33389</c:v>
                </c:pt>
                <c:pt idx="17">
                  <c:v>33417</c:v>
                </c:pt>
                <c:pt idx="18">
                  <c:v>33450</c:v>
                </c:pt>
                <c:pt idx="19">
                  <c:v>33480</c:v>
                </c:pt>
                <c:pt idx="20">
                  <c:v>33511</c:v>
                </c:pt>
                <c:pt idx="21">
                  <c:v>33542</c:v>
                </c:pt>
                <c:pt idx="22">
                  <c:v>33571</c:v>
                </c:pt>
                <c:pt idx="23">
                  <c:v>33603</c:v>
                </c:pt>
                <c:pt idx="24">
                  <c:v>33634</c:v>
                </c:pt>
                <c:pt idx="25">
                  <c:v>33662</c:v>
                </c:pt>
                <c:pt idx="26">
                  <c:v>33694</c:v>
                </c:pt>
                <c:pt idx="27">
                  <c:v>33724</c:v>
                </c:pt>
                <c:pt idx="28">
                  <c:v>33753</c:v>
                </c:pt>
                <c:pt idx="29">
                  <c:v>33785</c:v>
                </c:pt>
                <c:pt idx="30">
                  <c:v>33816</c:v>
                </c:pt>
                <c:pt idx="31">
                  <c:v>33847</c:v>
                </c:pt>
                <c:pt idx="32">
                  <c:v>33877</c:v>
                </c:pt>
                <c:pt idx="33">
                  <c:v>33907</c:v>
                </c:pt>
                <c:pt idx="34">
                  <c:v>33938</c:v>
                </c:pt>
                <c:pt idx="35">
                  <c:v>33969</c:v>
                </c:pt>
                <c:pt idx="36">
                  <c:v>33998</c:v>
                </c:pt>
                <c:pt idx="37">
                  <c:v>34026</c:v>
                </c:pt>
                <c:pt idx="38">
                  <c:v>34059</c:v>
                </c:pt>
                <c:pt idx="39">
                  <c:v>34089</c:v>
                </c:pt>
                <c:pt idx="40">
                  <c:v>34120</c:v>
                </c:pt>
                <c:pt idx="41">
                  <c:v>34150</c:v>
                </c:pt>
                <c:pt idx="42">
                  <c:v>34180</c:v>
                </c:pt>
                <c:pt idx="43">
                  <c:v>34212</c:v>
                </c:pt>
                <c:pt idx="44">
                  <c:v>34242</c:v>
                </c:pt>
                <c:pt idx="45">
                  <c:v>34271</c:v>
                </c:pt>
                <c:pt idx="46">
                  <c:v>34303</c:v>
                </c:pt>
                <c:pt idx="47">
                  <c:v>34334</c:v>
                </c:pt>
                <c:pt idx="48">
                  <c:v>34365</c:v>
                </c:pt>
                <c:pt idx="49">
                  <c:v>34393</c:v>
                </c:pt>
                <c:pt idx="50">
                  <c:v>34424</c:v>
                </c:pt>
                <c:pt idx="51">
                  <c:v>34453</c:v>
                </c:pt>
                <c:pt idx="52">
                  <c:v>34485</c:v>
                </c:pt>
                <c:pt idx="53">
                  <c:v>34515</c:v>
                </c:pt>
                <c:pt idx="54">
                  <c:v>34544</c:v>
                </c:pt>
                <c:pt idx="55">
                  <c:v>34577</c:v>
                </c:pt>
                <c:pt idx="56">
                  <c:v>34607</c:v>
                </c:pt>
                <c:pt idx="57">
                  <c:v>34638</c:v>
                </c:pt>
                <c:pt idx="58">
                  <c:v>34668</c:v>
                </c:pt>
                <c:pt idx="59">
                  <c:v>34698</c:v>
                </c:pt>
                <c:pt idx="60">
                  <c:v>34730</c:v>
                </c:pt>
                <c:pt idx="61">
                  <c:v>34758</c:v>
                </c:pt>
                <c:pt idx="62">
                  <c:v>34789</c:v>
                </c:pt>
                <c:pt idx="63">
                  <c:v>34817</c:v>
                </c:pt>
                <c:pt idx="64">
                  <c:v>34850</c:v>
                </c:pt>
                <c:pt idx="65">
                  <c:v>34880</c:v>
                </c:pt>
                <c:pt idx="66">
                  <c:v>34911</c:v>
                </c:pt>
                <c:pt idx="67">
                  <c:v>34942</c:v>
                </c:pt>
                <c:pt idx="68">
                  <c:v>34971</c:v>
                </c:pt>
                <c:pt idx="69">
                  <c:v>35003</c:v>
                </c:pt>
                <c:pt idx="70">
                  <c:v>35033</c:v>
                </c:pt>
                <c:pt idx="71">
                  <c:v>35062</c:v>
                </c:pt>
                <c:pt idx="72">
                  <c:v>35095</c:v>
                </c:pt>
                <c:pt idx="73">
                  <c:v>35124</c:v>
                </c:pt>
                <c:pt idx="74">
                  <c:v>35153</c:v>
                </c:pt>
                <c:pt idx="75">
                  <c:v>35185</c:v>
                </c:pt>
                <c:pt idx="76">
                  <c:v>35216</c:v>
                </c:pt>
                <c:pt idx="77">
                  <c:v>35244</c:v>
                </c:pt>
                <c:pt idx="78">
                  <c:v>35277</c:v>
                </c:pt>
                <c:pt idx="79">
                  <c:v>35307</c:v>
                </c:pt>
                <c:pt idx="80">
                  <c:v>35338</c:v>
                </c:pt>
                <c:pt idx="81">
                  <c:v>35369</c:v>
                </c:pt>
                <c:pt idx="82">
                  <c:v>35398</c:v>
                </c:pt>
                <c:pt idx="83">
                  <c:v>35430</c:v>
                </c:pt>
                <c:pt idx="84">
                  <c:v>35461</c:v>
                </c:pt>
                <c:pt idx="85">
                  <c:v>35489</c:v>
                </c:pt>
                <c:pt idx="86">
                  <c:v>35520</c:v>
                </c:pt>
                <c:pt idx="87">
                  <c:v>35550</c:v>
                </c:pt>
                <c:pt idx="88">
                  <c:v>35580</c:v>
                </c:pt>
                <c:pt idx="89">
                  <c:v>35611</c:v>
                </c:pt>
                <c:pt idx="90">
                  <c:v>35642</c:v>
                </c:pt>
                <c:pt idx="91">
                  <c:v>35671</c:v>
                </c:pt>
                <c:pt idx="92">
                  <c:v>35703</c:v>
                </c:pt>
                <c:pt idx="93">
                  <c:v>35734</c:v>
                </c:pt>
                <c:pt idx="94">
                  <c:v>35762</c:v>
                </c:pt>
                <c:pt idx="95">
                  <c:v>35795</c:v>
                </c:pt>
                <c:pt idx="96">
                  <c:v>35825</c:v>
                </c:pt>
                <c:pt idx="97">
                  <c:v>35853</c:v>
                </c:pt>
                <c:pt idx="98">
                  <c:v>35885</c:v>
                </c:pt>
                <c:pt idx="99">
                  <c:v>35915</c:v>
                </c:pt>
                <c:pt idx="100">
                  <c:v>35944</c:v>
                </c:pt>
                <c:pt idx="101">
                  <c:v>35976</c:v>
                </c:pt>
                <c:pt idx="102">
                  <c:v>36007</c:v>
                </c:pt>
                <c:pt idx="103">
                  <c:v>36038</c:v>
                </c:pt>
                <c:pt idx="104">
                  <c:v>36068</c:v>
                </c:pt>
                <c:pt idx="105">
                  <c:v>36098</c:v>
                </c:pt>
                <c:pt idx="106">
                  <c:v>36129</c:v>
                </c:pt>
                <c:pt idx="107">
                  <c:v>36160</c:v>
                </c:pt>
                <c:pt idx="108">
                  <c:v>36189</c:v>
                </c:pt>
                <c:pt idx="109">
                  <c:v>36217</c:v>
                </c:pt>
                <c:pt idx="110">
                  <c:v>36250</c:v>
                </c:pt>
                <c:pt idx="111">
                  <c:v>36280</c:v>
                </c:pt>
                <c:pt idx="112">
                  <c:v>36311</c:v>
                </c:pt>
                <c:pt idx="113">
                  <c:v>36341</c:v>
                </c:pt>
                <c:pt idx="114">
                  <c:v>36371</c:v>
                </c:pt>
                <c:pt idx="115">
                  <c:v>36403</c:v>
                </c:pt>
                <c:pt idx="116">
                  <c:v>36433</c:v>
                </c:pt>
                <c:pt idx="117">
                  <c:v>36462</c:v>
                </c:pt>
                <c:pt idx="118">
                  <c:v>36494</c:v>
                </c:pt>
                <c:pt idx="119">
                  <c:v>36525</c:v>
                </c:pt>
                <c:pt idx="120">
                  <c:v>36556</c:v>
                </c:pt>
                <c:pt idx="121">
                  <c:v>36585</c:v>
                </c:pt>
                <c:pt idx="122">
                  <c:v>36616</c:v>
                </c:pt>
                <c:pt idx="123">
                  <c:v>36644</c:v>
                </c:pt>
                <c:pt idx="124">
                  <c:v>36677</c:v>
                </c:pt>
                <c:pt idx="125">
                  <c:v>36707</c:v>
                </c:pt>
                <c:pt idx="126">
                  <c:v>36738</c:v>
                </c:pt>
                <c:pt idx="127">
                  <c:v>36769</c:v>
                </c:pt>
                <c:pt idx="128">
                  <c:v>36798</c:v>
                </c:pt>
                <c:pt idx="129">
                  <c:v>36830</c:v>
                </c:pt>
                <c:pt idx="130">
                  <c:v>36860</c:v>
                </c:pt>
                <c:pt idx="131">
                  <c:v>36889</c:v>
                </c:pt>
                <c:pt idx="132">
                  <c:v>36922</c:v>
                </c:pt>
                <c:pt idx="133">
                  <c:v>36950</c:v>
                </c:pt>
                <c:pt idx="134">
                  <c:v>36980</c:v>
                </c:pt>
                <c:pt idx="135">
                  <c:v>37011</c:v>
                </c:pt>
                <c:pt idx="136">
                  <c:v>37042</c:v>
                </c:pt>
                <c:pt idx="137">
                  <c:v>37071</c:v>
                </c:pt>
                <c:pt idx="138">
                  <c:v>37103</c:v>
                </c:pt>
                <c:pt idx="139">
                  <c:v>37134</c:v>
                </c:pt>
                <c:pt idx="140">
                  <c:v>37162</c:v>
                </c:pt>
                <c:pt idx="141">
                  <c:v>37195</c:v>
                </c:pt>
                <c:pt idx="142">
                  <c:v>37225</c:v>
                </c:pt>
                <c:pt idx="143">
                  <c:v>37256</c:v>
                </c:pt>
                <c:pt idx="144">
                  <c:v>37287</c:v>
                </c:pt>
                <c:pt idx="145">
                  <c:v>37315</c:v>
                </c:pt>
                <c:pt idx="146">
                  <c:v>37344</c:v>
                </c:pt>
                <c:pt idx="147">
                  <c:v>37376</c:v>
                </c:pt>
                <c:pt idx="148">
                  <c:v>37407</c:v>
                </c:pt>
                <c:pt idx="149">
                  <c:v>37435</c:v>
                </c:pt>
                <c:pt idx="150">
                  <c:v>37468</c:v>
                </c:pt>
                <c:pt idx="151">
                  <c:v>37498</c:v>
                </c:pt>
                <c:pt idx="152">
                  <c:v>37529</c:v>
                </c:pt>
                <c:pt idx="153">
                  <c:v>37560</c:v>
                </c:pt>
                <c:pt idx="154">
                  <c:v>37589</c:v>
                </c:pt>
                <c:pt idx="155">
                  <c:v>37621</c:v>
                </c:pt>
                <c:pt idx="156">
                  <c:v>37652</c:v>
                </c:pt>
                <c:pt idx="157">
                  <c:v>37680</c:v>
                </c:pt>
                <c:pt idx="158">
                  <c:v>37711</c:v>
                </c:pt>
                <c:pt idx="159">
                  <c:v>37741</c:v>
                </c:pt>
                <c:pt idx="160">
                  <c:v>37771</c:v>
                </c:pt>
                <c:pt idx="161">
                  <c:v>37802</c:v>
                </c:pt>
                <c:pt idx="162">
                  <c:v>37833</c:v>
                </c:pt>
                <c:pt idx="163">
                  <c:v>37862</c:v>
                </c:pt>
                <c:pt idx="164">
                  <c:v>37894</c:v>
                </c:pt>
                <c:pt idx="165">
                  <c:v>37925</c:v>
                </c:pt>
                <c:pt idx="166">
                  <c:v>37953</c:v>
                </c:pt>
                <c:pt idx="167">
                  <c:v>37986</c:v>
                </c:pt>
                <c:pt idx="168">
                  <c:v>38016</c:v>
                </c:pt>
                <c:pt idx="169">
                  <c:v>38044</c:v>
                </c:pt>
                <c:pt idx="170">
                  <c:v>38077</c:v>
                </c:pt>
                <c:pt idx="171">
                  <c:v>38107</c:v>
                </c:pt>
                <c:pt idx="172">
                  <c:v>38138</c:v>
                </c:pt>
                <c:pt idx="173">
                  <c:v>38168</c:v>
                </c:pt>
                <c:pt idx="174">
                  <c:v>38198</c:v>
                </c:pt>
                <c:pt idx="175">
                  <c:v>38230</c:v>
                </c:pt>
                <c:pt idx="176">
                  <c:v>38260</c:v>
                </c:pt>
                <c:pt idx="177">
                  <c:v>38289</c:v>
                </c:pt>
                <c:pt idx="178">
                  <c:v>38321</c:v>
                </c:pt>
                <c:pt idx="179">
                  <c:v>38352</c:v>
                </c:pt>
                <c:pt idx="180">
                  <c:v>38383</c:v>
                </c:pt>
                <c:pt idx="181">
                  <c:v>38411</c:v>
                </c:pt>
                <c:pt idx="182">
                  <c:v>38442</c:v>
                </c:pt>
                <c:pt idx="183">
                  <c:v>38471</c:v>
                </c:pt>
                <c:pt idx="184">
                  <c:v>38503</c:v>
                </c:pt>
                <c:pt idx="185">
                  <c:v>38533</c:v>
                </c:pt>
                <c:pt idx="186">
                  <c:v>38562</c:v>
                </c:pt>
                <c:pt idx="187">
                  <c:v>38595</c:v>
                </c:pt>
                <c:pt idx="188">
                  <c:v>38625</c:v>
                </c:pt>
                <c:pt idx="189">
                  <c:v>38656</c:v>
                </c:pt>
                <c:pt idx="190">
                  <c:v>38686</c:v>
                </c:pt>
                <c:pt idx="191">
                  <c:v>38716</c:v>
                </c:pt>
                <c:pt idx="192">
                  <c:v>38748</c:v>
                </c:pt>
                <c:pt idx="193">
                  <c:v>38776</c:v>
                </c:pt>
                <c:pt idx="194">
                  <c:v>38807</c:v>
                </c:pt>
                <c:pt idx="195">
                  <c:v>38835</c:v>
                </c:pt>
                <c:pt idx="196">
                  <c:v>38868</c:v>
                </c:pt>
                <c:pt idx="197">
                  <c:v>38898</c:v>
                </c:pt>
                <c:pt idx="198">
                  <c:v>38929</c:v>
                </c:pt>
                <c:pt idx="199">
                  <c:v>38960</c:v>
                </c:pt>
                <c:pt idx="200">
                  <c:v>38989</c:v>
                </c:pt>
                <c:pt idx="201">
                  <c:v>39021</c:v>
                </c:pt>
                <c:pt idx="202">
                  <c:v>39051</c:v>
                </c:pt>
                <c:pt idx="203">
                  <c:v>39080</c:v>
                </c:pt>
                <c:pt idx="204">
                  <c:v>39113</c:v>
                </c:pt>
                <c:pt idx="205">
                  <c:v>39141</c:v>
                </c:pt>
                <c:pt idx="206">
                  <c:v>39171</c:v>
                </c:pt>
                <c:pt idx="207">
                  <c:v>39202</c:v>
                </c:pt>
                <c:pt idx="208">
                  <c:v>39233</c:v>
                </c:pt>
                <c:pt idx="209">
                  <c:v>39262</c:v>
                </c:pt>
                <c:pt idx="210">
                  <c:v>39294</c:v>
                </c:pt>
                <c:pt idx="211">
                  <c:v>39325</c:v>
                </c:pt>
                <c:pt idx="212">
                  <c:v>39353</c:v>
                </c:pt>
                <c:pt idx="213">
                  <c:v>39386</c:v>
                </c:pt>
                <c:pt idx="214">
                  <c:v>39416</c:v>
                </c:pt>
                <c:pt idx="215">
                  <c:v>39447</c:v>
                </c:pt>
                <c:pt idx="216">
                  <c:v>39478</c:v>
                </c:pt>
                <c:pt idx="217">
                  <c:v>39507</c:v>
                </c:pt>
                <c:pt idx="218">
                  <c:v>39538</c:v>
                </c:pt>
                <c:pt idx="219">
                  <c:v>39568</c:v>
                </c:pt>
                <c:pt idx="220">
                  <c:v>39598</c:v>
                </c:pt>
                <c:pt idx="221">
                  <c:v>39629</c:v>
                </c:pt>
                <c:pt idx="222">
                  <c:v>39660</c:v>
                </c:pt>
                <c:pt idx="223">
                  <c:v>39689</c:v>
                </c:pt>
                <c:pt idx="224">
                  <c:v>39721</c:v>
                </c:pt>
                <c:pt idx="225">
                  <c:v>39752</c:v>
                </c:pt>
                <c:pt idx="226">
                  <c:v>39780</c:v>
                </c:pt>
                <c:pt idx="227">
                  <c:v>39813</c:v>
                </c:pt>
                <c:pt idx="228">
                  <c:v>39843</c:v>
                </c:pt>
                <c:pt idx="229">
                  <c:v>39871</c:v>
                </c:pt>
                <c:pt idx="230">
                  <c:v>39903</c:v>
                </c:pt>
                <c:pt idx="231">
                  <c:v>39933</c:v>
                </c:pt>
                <c:pt idx="232">
                  <c:v>39962</c:v>
                </c:pt>
                <c:pt idx="233">
                  <c:v>39994</c:v>
                </c:pt>
                <c:pt idx="234">
                  <c:v>40025</c:v>
                </c:pt>
                <c:pt idx="235">
                  <c:v>40056</c:v>
                </c:pt>
                <c:pt idx="236">
                  <c:v>40086</c:v>
                </c:pt>
                <c:pt idx="237">
                  <c:v>40116</c:v>
                </c:pt>
                <c:pt idx="238">
                  <c:v>40147</c:v>
                </c:pt>
                <c:pt idx="239">
                  <c:v>40178</c:v>
                </c:pt>
                <c:pt idx="240">
                  <c:v>40207</c:v>
                </c:pt>
                <c:pt idx="241">
                  <c:v>40235</c:v>
                </c:pt>
                <c:pt idx="242">
                  <c:v>40268</c:v>
                </c:pt>
                <c:pt idx="243">
                  <c:v>40298</c:v>
                </c:pt>
                <c:pt idx="244">
                  <c:v>40329</c:v>
                </c:pt>
                <c:pt idx="245">
                  <c:v>40359</c:v>
                </c:pt>
                <c:pt idx="246">
                  <c:v>40389</c:v>
                </c:pt>
                <c:pt idx="247">
                  <c:v>40421</c:v>
                </c:pt>
                <c:pt idx="248">
                  <c:v>40451</c:v>
                </c:pt>
                <c:pt idx="249">
                  <c:v>40480</c:v>
                </c:pt>
                <c:pt idx="250">
                  <c:v>40512</c:v>
                </c:pt>
                <c:pt idx="251">
                  <c:v>40543</c:v>
                </c:pt>
                <c:pt idx="252">
                  <c:v>40574</c:v>
                </c:pt>
                <c:pt idx="253">
                  <c:v>40602</c:v>
                </c:pt>
                <c:pt idx="254">
                  <c:v>40633</c:v>
                </c:pt>
                <c:pt idx="255">
                  <c:v>40662</c:v>
                </c:pt>
                <c:pt idx="256">
                  <c:v>40694</c:v>
                </c:pt>
                <c:pt idx="257">
                  <c:v>40724</c:v>
                </c:pt>
                <c:pt idx="258">
                  <c:v>40753</c:v>
                </c:pt>
                <c:pt idx="259">
                  <c:v>40786</c:v>
                </c:pt>
                <c:pt idx="260">
                  <c:v>40816</c:v>
                </c:pt>
                <c:pt idx="261">
                  <c:v>40847</c:v>
                </c:pt>
                <c:pt idx="262">
                  <c:v>40877</c:v>
                </c:pt>
                <c:pt idx="263">
                  <c:v>40907</c:v>
                </c:pt>
                <c:pt idx="264">
                  <c:v>40939</c:v>
                </c:pt>
                <c:pt idx="265">
                  <c:v>40968</c:v>
                </c:pt>
                <c:pt idx="266">
                  <c:v>40998</c:v>
                </c:pt>
                <c:pt idx="267">
                  <c:v>41029</c:v>
                </c:pt>
                <c:pt idx="268">
                  <c:v>41060</c:v>
                </c:pt>
                <c:pt idx="269">
                  <c:v>41089</c:v>
                </c:pt>
                <c:pt idx="270">
                  <c:v>41121</c:v>
                </c:pt>
                <c:pt idx="271">
                  <c:v>41152</c:v>
                </c:pt>
                <c:pt idx="272">
                  <c:v>41180</c:v>
                </c:pt>
                <c:pt idx="273">
                  <c:v>41213</c:v>
                </c:pt>
                <c:pt idx="274">
                  <c:v>41243</c:v>
                </c:pt>
                <c:pt idx="275">
                  <c:v>41274</c:v>
                </c:pt>
                <c:pt idx="276">
                  <c:v>41305</c:v>
                </c:pt>
                <c:pt idx="277">
                  <c:v>41333</c:v>
                </c:pt>
                <c:pt idx="278">
                  <c:v>41362</c:v>
                </c:pt>
                <c:pt idx="279">
                  <c:v>41394</c:v>
                </c:pt>
                <c:pt idx="280">
                  <c:v>41425</c:v>
                </c:pt>
                <c:pt idx="281">
                  <c:v>41453</c:v>
                </c:pt>
                <c:pt idx="282">
                  <c:v>41486</c:v>
                </c:pt>
                <c:pt idx="283">
                  <c:v>41516</c:v>
                </c:pt>
                <c:pt idx="284">
                  <c:v>41547</c:v>
                </c:pt>
                <c:pt idx="285">
                  <c:v>41578</c:v>
                </c:pt>
                <c:pt idx="286">
                  <c:v>41607</c:v>
                </c:pt>
                <c:pt idx="287">
                  <c:v>41639</c:v>
                </c:pt>
                <c:pt idx="288">
                  <c:v>41670</c:v>
                </c:pt>
                <c:pt idx="289">
                  <c:v>41698</c:v>
                </c:pt>
                <c:pt idx="290">
                  <c:v>41729</c:v>
                </c:pt>
                <c:pt idx="291">
                  <c:v>41759</c:v>
                </c:pt>
                <c:pt idx="292">
                  <c:v>41789</c:v>
                </c:pt>
                <c:pt idx="293">
                  <c:v>41820</c:v>
                </c:pt>
                <c:pt idx="294">
                  <c:v>41851</c:v>
                </c:pt>
                <c:pt idx="295">
                  <c:v>41880</c:v>
                </c:pt>
                <c:pt idx="296">
                  <c:v>41912</c:v>
                </c:pt>
                <c:pt idx="297">
                  <c:v>41943</c:v>
                </c:pt>
                <c:pt idx="298">
                  <c:v>41971</c:v>
                </c:pt>
                <c:pt idx="299">
                  <c:v>42004</c:v>
                </c:pt>
                <c:pt idx="300">
                  <c:v>42034</c:v>
                </c:pt>
                <c:pt idx="301">
                  <c:v>42062</c:v>
                </c:pt>
                <c:pt idx="302">
                  <c:v>42094</c:v>
                </c:pt>
                <c:pt idx="303">
                  <c:v>42124</c:v>
                </c:pt>
                <c:pt idx="304">
                  <c:v>42153</c:v>
                </c:pt>
                <c:pt idx="305">
                  <c:v>42185</c:v>
                </c:pt>
                <c:pt idx="306">
                  <c:v>42216</c:v>
                </c:pt>
                <c:pt idx="307">
                  <c:v>42247</c:v>
                </c:pt>
                <c:pt idx="308">
                  <c:v>42277</c:v>
                </c:pt>
                <c:pt idx="309">
                  <c:v>42307</c:v>
                </c:pt>
                <c:pt idx="310">
                  <c:v>42338</c:v>
                </c:pt>
                <c:pt idx="311">
                  <c:v>42369</c:v>
                </c:pt>
                <c:pt idx="312">
                  <c:v>42398</c:v>
                </c:pt>
                <c:pt idx="313">
                  <c:v>42429</c:v>
                </c:pt>
                <c:pt idx="314">
                  <c:v>42460</c:v>
                </c:pt>
                <c:pt idx="315">
                  <c:v>42489</c:v>
                </c:pt>
                <c:pt idx="316">
                  <c:v>42521</c:v>
                </c:pt>
                <c:pt idx="317">
                  <c:v>42551</c:v>
                </c:pt>
                <c:pt idx="318">
                  <c:v>42580</c:v>
                </c:pt>
                <c:pt idx="319">
                  <c:v>42613</c:v>
                </c:pt>
                <c:pt idx="320">
                  <c:v>42643</c:v>
                </c:pt>
                <c:pt idx="321">
                  <c:v>42674</c:v>
                </c:pt>
                <c:pt idx="322">
                  <c:v>42704</c:v>
                </c:pt>
                <c:pt idx="323">
                  <c:v>42734</c:v>
                </c:pt>
                <c:pt idx="324">
                  <c:v>42766</c:v>
                </c:pt>
                <c:pt idx="325">
                  <c:v>42794</c:v>
                </c:pt>
                <c:pt idx="326">
                  <c:v>42825</c:v>
                </c:pt>
                <c:pt idx="327">
                  <c:v>42853</c:v>
                </c:pt>
                <c:pt idx="328">
                  <c:v>42886</c:v>
                </c:pt>
                <c:pt idx="329">
                  <c:v>42916</c:v>
                </c:pt>
                <c:pt idx="330">
                  <c:v>42947</c:v>
                </c:pt>
                <c:pt idx="331">
                  <c:v>42978</c:v>
                </c:pt>
                <c:pt idx="332">
                  <c:v>43007</c:v>
                </c:pt>
                <c:pt idx="333">
                  <c:v>43039</c:v>
                </c:pt>
                <c:pt idx="334">
                  <c:v>43069</c:v>
                </c:pt>
                <c:pt idx="335">
                  <c:v>43098</c:v>
                </c:pt>
                <c:pt idx="336">
                  <c:v>43131</c:v>
                </c:pt>
                <c:pt idx="337">
                  <c:v>43159</c:v>
                </c:pt>
                <c:pt idx="338">
                  <c:v>43189</c:v>
                </c:pt>
                <c:pt idx="339">
                  <c:v>43220</c:v>
                </c:pt>
                <c:pt idx="340">
                  <c:v>43251</c:v>
                </c:pt>
                <c:pt idx="341">
                  <c:v>43280</c:v>
                </c:pt>
                <c:pt idx="342">
                  <c:v>43312</c:v>
                </c:pt>
                <c:pt idx="343">
                  <c:v>43343</c:v>
                </c:pt>
                <c:pt idx="344">
                  <c:v>43371</c:v>
                </c:pt>
                <c:pt idx="345">
                  <c:v>43404</c:v>
                </c:pt>
                <c:pt idx="346">
                  <c:v>43434</c:v>
                </c:pt>
                <c:pt idx="347">
                  <c:v>43465</c:v>
                </c:pt>
                <c:pt idx="348">
                  <c:v>43496</c:v>
                </c:pt>
                <c:pt idx="349">
                  <c:v>43524</c:v>
                </c:pt>
                <c:pt idx="350">
                  <c:v>43553</c:v>
                </c:pt>
                <c:pt idx="351">
                  <c:v>43585</c:v>
                </c:pt>
                <c:pt idx="352">
                  <c:v>43616</c:v>
                </c:pt>
                <c:pt idx="353">
                  <c:v>43644</c:v>
                </c:pt>
                <c:pt idx="354">
                  <c:v>43677</c:v>
                </c:pt>
                <c:pt idx="355">
                  <c:v>43707</c:v>
                </c:pt>
                <c:pt idx="356">
                  <c:v>43738</c:v>
                </c:pt>
              </c:numCache>
            </c:numRef>
          </c:cat>
          <c:val>
            <c:numRef>
              <c:f>Activity!$C$29:$XFD$29</c:f>
              <c:numCache>
                <c:formatCode>0.0%</c:formatCode>
                <c:ptCount val="16382"/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</c:numCache>
            </c:numRef>
          </c:val>
        </c:ser>
        <c:marker val="1"/>
        <c:axId val="220440064"/>
        <c:axId val="220441600"/>
      </c:lineChart>
      <c:dateAx>
        <c:axId val="220440064"/>
        <c:scaling>
          <c:orientation val="minMax"/>
          <c:min val="40544"/>
        </c:scaling>
        <c:axPos val="b"/>
        <c:numFmt formatCode="[$-416]mmm\-yy;@" sourceLinked="0"/>
        <c:tickLblPos val="low"/>
        <c:txPr>
          <a:bodyPr/>
          <a:lstStyle/>
          <a:p>
            <a:pPr>
              <a:defRPr sz="1200" b="1"/>
            </a:pPr>
            <a:endParaRPr lang="en-US"/>
          </a:p>
        </c:txPr>
        <c:crossAx val="220441600"/>
        <c:crosses val="autoZero"/>
        <c:auto val="1"/>
        <c:lblOffset val="100"/>
        <c:baseTimeUnit val="months"/>
        <c:majorUnit val="12"/>
        <c:majorTimeUnit val="months"/>
        <c:minorUnit val="1"/>
        <c:minorTimeUnit val="months"/>
      </c:dateAx>
      <c:valAx>
        <c:axId val="220441600"/>
        <c:scaling>
          <c:orientation val="minMax"/>
          <c:max val="0.5"/>
          <c:min val="-0.1"/>
        </c:scaling>
        <c:axPos val="l"/>
        <c:majorGridlines>
          <c:spPr>
            <a:ln w="0">
              <a:solidFill>
                <a:schemeClr val="bg1"/>
              </a:solidFill>
              <a:prstDash val="sysDot"/>
            </a:ln>
            <a:effectLst>
              <a:outerShdw blurRad="50800" dist="50800" dir="5400000" algn="ctr" rotWithShape="0">
                <a:schemeClr val="bg1"/>
              </a:outerShdw>
            </a:effectLst>
          </c:spPr>
        </c:majorGridlines>
        <c:numFmt formatCode="0%" sourceLinked="0"/>
        <c:tickLblPos val="nextTo"/>
        <c:txPr>
          <a:bodyPr/>
          <a:lstStyle/>
          <a:p>
            <a:pPr>
              <a:defRPr sz="1200" b="1"/>
            </a:pPr>
            <a:endParaRPr lang="en-US"/>
          </a:p>
        </c:txPr>
        <c:crossAx val="220440064"/>
        <c:crosses val="autoZero"/>
        <c:crossBetween val="between"/>
      </c:valAx>
    </c:plotArea>
    <c:legend>
      <c:legendPos val="l"/>
      <c:layout>
        <c:manualLayout>
          <c:xMode val="edge"/>
          <c:yMode val="edge"/>
          <c:x val="0.11141140087381232"/>
          <c:y val="0.76397807398808726"/>
          <c:w val="0.41770866920066546"/>
          <c:h val="0.13968351206711158"/>
        </c:manualLayout>
      </c:layout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gap"/>
  </c:chart>
  <c:spPr>
    <a:ln>
      <a:noFill/>
    </a:ln>
  </c:spPr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9.0923024669738187E-2"/>
          <c:y val="4.1982835871135812E-2"/>
          <c:w val="0.88595385439418972"/>
          <c:h val="0.85452707452639365"/>
        </c:manualLayout>
      </c:layout>
      <c:lineChart>
        <c:grouping val="standard"/>
        <c:ser>
          <c:idx val="0"/>
          <c:order val="0"/>
          <c:tx>
            <c:strRef>
              <c:f>Activity!$B$30</c:f>
              <c:strCache>
                <c:ptCount val="1"/>
                <c:pt idx="0">
                  <c:v>Ind. Output Cement YoY adj.</c:v>
                </c:pt>
              </c:strCache>
            </c:strRef>
          </c:tx>
          <c:spPr>
            <a:ln w="6350"/>
          </c:spPr>
          <c:marker>
            <c:symbol val="diamond"/>
            <c:size val="5"/>
          </c:marker>
          <c:cat>
            <c:numRef>
              <c:f>Activity!$C$1:$XFD$1</c:f>
              <c:numCache>
                <c:formatCode>[$-416]mmm\-yy;@</c:formatCode>
                <c:ptCount val="16382"/>
                <c:pt idx="0">
                  <c:v>0</c:v>
                </c:pt>
                <c:pt idx="1">
                  <c:v>32932</c:v>
                </c:pt>
                <c:pt idx="2">
                  <c:v>32962</c:v>
                </c:pt>
                <c:pt idx="3">
                  <c:v>32993</c:v>
                </c:pt>
                <c:pt idx="4">
                  <c:v>33024</c:v>
                </c:pt>
                <c:pt idx="5">
                  <c:v>33053</c:v>
                </c:pt>
                <c:pt idx="6">
                  <c:v>33085</c:v>
                </c:pt>
                <c:pt idx="7">
                  <c:v>33116</c:v>
                </c:pt>
                <c:pt idx="8">
                  <c:v>33144</c:v>
                </c:pt>
                <c:pt idx="9">
                  <c:v>33177</c:v>
                </c:pt>
                <c:pt idx="10">
                  <c:v>33207</c:v>
                </c:pt>
                <c:pt idx="11">
                  <c:v>33238</c:v>
                </c:pt>
                <c:pt idx="12">
                  <c:v>33269</c:v>
                </c:pt>
                <c:pt idx="13">
                  <c:v>33297</c:v>
                </c:pt>
                <c:pt idx="14">
                  <c:v>33326</c:v>
                </c:pt>
                <c:pt idx="15">
                  <c:v>33358</c:v>
                </c:pt>
                <c:pt idx="16">
                  <c:v>33389</c:v>
                </c:pt>
                <c:pt idx="17">
                  <c:v>33417</c:v>
                </c:pt>
                <c:pt idx="18">
                  <c:v>33450</c:v>
                </c:pt>
                <c:pt idx="19">
                  <c:v>33480</c:v>
                </c:pt>
                <c:pt idx="20">
                  <c:v>33511</c:v>
                </c:pt>
                <c:pt idx="21">
                  <c:v>33542</c:v>
                </c:pt>
                <c:pt idx="22">
                  <c:v>33571</c:v>
                </c:pt>
                <c:pt idx="23">
                  <c:v>33603</c:v>
                </c:pt>
                <c:pt idx="24">
                  <c:v>33634</c:v>
                </c:pt>
                <c:pt idx="25">
                  <c:v>33662</c:v>
                </c:pt>
                <c:pt idx="26">
                  <c:v>33694</c:v>
                </c:pt>
                <c:pt idx="27">
                  <c:v>33724</c:v>
                </c:pt>
                <c:pt idx="28">
                  <c:v>33753</c:v>
                </c:pt>
                <c:pt idx="29">
                  <c:v>33785</c:v>
                </c:pt>
                <c:pt idx="30">
                  <c:v>33816</c:v>
                </c:pt>
                <c:pt idx="31">
                  <c:v>33847</c:v>
                </c:pt>
                <c:pt idx="32">
                  <c:v>33877</c:v>
                </c:pt>
                <c:pt idx="33">
                  <c:v>33907</c:v>
                </c:pt>
                <c:pt idx="34">
                  <c:v>33938</c:v>
                </c:pt>
                <c:pt idx="35">
                  <c:v>33969</c:v>
                </c:pt>
                <c:pt idx="36">
                  <c:v>33998</c:v>
                </c:pt>
                <c:pt idx="37">
                  <c:v>34026</c:v>
                </c:pt>
                <c:pt idx="38">
                  <c:v>34059</c:v>
                </c:pt>
                <c:pt idx="39">
                  <c:v>34089</c:v>
                </c:pt>
                <c:pt idx="40">
                  <c:v>34120</c:v>
                </c:pt>
                <c:pt idx="41">
                  <c:v>34150</c:v>
                </c:pt>
                <c:pt idx="42">
                  <c:v>34180</c:v>
                </c:pt>
                <c:pt idx="43">
                  <c:v>34212</c:v>
                </c:pt>
                <c:pt idx="44">
                  <c:v>34242</c:v>
                </c:pt>
                <c:pt idx="45">
                  <c:v>34271</c:v>
                </c:pt>
                <c:pt idx="46">
                  <c:v>34303</c:v>
                </c:pt>
                <c:pt idx="47">
                  <c:v>34334</c:v>
                </c:pt>
                <c:pt idx="48">
                  <c:v>34365</c:v>
                </c:pt>
                <c:pt idx="49">
                  <c:v>34393</c:v>
                </c:pt>
                <c:pt idx="50">
                  <c:v>34424</c:v>
                </c:pt>
                <c:pt idx="51">
                  <c:v>34453</c:v>
                </c:pt>
                <c:pt idx="52">
                  <c:v>34485</c:v>
                </c:pt>
                <c:pt idx="53">
                  <c:v>34515</c:v>
                </c:pt>
                <c:pt idx="54">
                  <c:v>34544</c:v>
                </c:pt>
                <c:pt idx="55">
                  <c:v>34577</c:v>
                </c:pt>
                <c:pt idx="56">
                  <c:v>34607</c:v>
                </c:pt>
                <c:pt idx="57">
                  <c:v>34638</c:v>
                </c:pt>
                <c:pt idx="58">
                  <c:v>34668</c:v>
                </c:pt>
                <c:pt idx="59">
                  <c:v>34698</c:v>
                </c:pt>
                <c:pt idx="60">
                  <c:v>34730</c:v>
                </c:pt>
                <c:pt idx="61">
                  <c:v>34758</c:v>
                </c:pt>
                <c:pt idx="62">
                  <c:v>34789</c:v>
                </c:pt>
                <c:pt idx="63">
                  <c:v>34817</c:v>
                </c:pt>
                <c:pt idx="64">
                  <c:v>34850</c:v>
                </c:pt>
                <c:pt idx="65">
                  <c:v>34880</c:v>
                </c:pt>
                <c:pt idx="66">
                  <c:v>34911</c:v>
                </c:pt>
                <c:pt idx="67">
                  <c:v>34942</c:v>
                </c:pt>
                <c:pt idx="68">
                  <c:v>34971</c:v>
                </c:pt>
                <c:pt idx="69">
                  <c:v>35003</c:v>
                </c:pt>
                <c:pt idx="70">
                  <c:v>35033</c:v>
                </c:pt>
                <c:pt idx="71">
                  <c:v>35062</c:v>
                </c:pt>
                <c:pt idx="72">
                  <c:v>35095</c:v>
                </c:pt>
                <c:pt idx="73">
                  <c:v>35124</c:v>
                </c:pt>
                <c:pt idx="74">
                  <c:v>35153</c:v>
                </c:pt>
                <c:pt idx="75">
                  <c:v>35185</c:v>
                </c:pt>
                <c:pt idx="76">
                  <c:v>35216</c:v>
                </c:pt>
                <c:pt idx="77">
                  <c:v>35244</c:v>
                </c:pt>
                <c:pt idx="78">
                  <c:v>35277</c:v>
                </c:pt>
                <c:pt idx="79">
                  <c:v>35307</c:v>
                </c:pt>
                <c:pt idx="80">
                  <c:v>35338</c:v>
                </c:pt>
                <c:pt idx="81">
                  <c:v>35369</c:v>
                </c:pt>
                <c:pt idx="82">
                  <c:v>35398</c:v>
                </c:pt>
                <c:pt idx="83">
                  <c:v>35430</c:v>
                </c:pt>
                <c:pt idx="84">
                  <c:v>35461</c:v>
                </c:pt>
                <c:pt idx="85">
                  <c:v>35489</c:v>
                </c:pt>
                <c:pt idx="86">
                  <c:v>35520</c:v>
                </c:pt>
                <c:pt idx="87">
                  <c:v>35550</c:v>
                </c:pt>
                <c:pt idx="88">
                  <c:v>35580</c:v>
                </c:pt>
                <c:pt idx="89">
                  <c:v>35611</c:v>
                </c:pt>
                <c:pt idx="90">
                  <c:v>35642</c:v>
                </c:pt>
                <c:pt idx="91">
                  <c:v>35671</c:v>
                </c:pt>
                <c:pt idx="92">
                  <c:v>35703</c:v>
                </c:pt>
                <c:pt idx="93">
                  <c:v>35734</c:v>
                </c:pt>
                <c:pt idx="94">
                  <c:v>35762</c:v>
                </c:pt>
                <c:pt idx="95">
                  <c:v>35795</c:v>
                </c:pt>
                <c:pt idx="96">
                  <c:v>35825</c:v>
                </c:pt>
                <c:pt idx="97">
                  <c:v>35853</c:v>
                </c:pt>
                <c:pt idx="98">
                  <c:v>35885</c:v>
                </c:pt>
                <c:pt idx="99">
                  <c:v>35915</c:v>
                </c:pt>
                <c:pt idx="100">
                  <c:v>35944</c:v>
                </c:pt>
                <c:pt idx="101">
                  <c:v>35976</c:v>
                </c:pt>
                <c:pt idx="102">
                  <c:v>36007</c:v>
                </c:pt>
                <c:pt idx="103">
                  <c:v>36038</c:v>
                </c:pt>
                <c:pt idx="104">
                  <c:v>36068</c:v>
                </c:pt>
                <c:pt idx="105">
                  <c:v>36098</c:v>
                </c:pt>
                <c:pt idx="106">
                  <c:v>36129</c:v>
                </c:pt>
                <c:pt idx="107">
                  <c:v>36160</c:v>
                </c:pt>
                <c:pt idx="108">
                  <c:v>36189</c:v>
                </c:pt>
                <c:pt idx="109">
                  <c:v>36217</c:v>
                </c:pt>
                <c:pt idx="110">
                  <c:v>36250</c:v>
                </c:pt>
                <c:pt idx="111">
                  <c:v>36280</c:v>
                </c:pt>
                <c:pt idx="112">
                  <c:v>36311</c:v>
                </c:pt>
                <c:pt idx="113">
                  <c:v>36341</c:v>
                </c:pt>
                <c:pt idx="114">
                  <c:v>36371</c:v>
                </c:pt>
                <c:pt idx="115">
                  <c:v>36403</c:v>
                </c:pt>
                <c:pt idx="116">
                  <c:v>36433</c:v>
                </c:pt>
                <c:pt idx="117">
                  <c:v>36462</c:v>
                </c:pt>
                <c:pt idx="118">
                  <c:v>36494</c:v>
                </c:pt>
                <c:pt idx="119">
                  <c:v>36525</c:v>
                </c:pt>
                <c:pt idx="120">
                  <c:v>36556</c:v>
                </c:pt>
                <c:pt idx="121">
                  <c:v>36585</c:v>
                </c:pt>
                <c:pt idx="122">
                  <c:v>36616</c:v>
                </c:pt>
                <c:pt idx="123">
                  <c:v>36644</c:v>
                </c:pt>
                <c:pt idx="124">
                  <c:v>36677</c:v>
                </c:pt>
                <c:pt idx="125">
                  <c:v>36707</c:v>
                </c:pt>
                <c:pt idx="126">
                  <c:v>36738</c:v>
                </c:pt>
                <c:pt idx="127">
                  <c:v>36769</c:v>
                </c:pt>
                <c:pt idx="128">
                  <c:v>36798</c:v>
                </c:pt>
                <c:pt idx="129">
                  <c:v>36830</c:v>
                </c:pt>
                <c:pt idx="130">
                  <c:v>36860</c:v>
                </c:pt>
                <c:pt idx="131">
                  <c:v>36889</c:v>
                </c:pt>
                <c:pt idx="132">
                  <c:v>36922</c:v>
                </c:pt>
                <c:pt idx="133">
                  <c:v>36950</c:v>
                </c:pt>
                <c:pt idx="134">
                  <c:v>36980</c:v>
                </c:pt>
                <c:pt idx="135">
                  <c:v>37011</c:v>
                </c:pt>
                <c:pt idx="136">
                  <c:v>37042</c:v>
                </c:pt>
                <c:pt idx="137">
                  <c:v>37071</c:v>
                </c:pt>
                <c:pt idx="138">
                  <c:v>37103</c:v>
                </c:pt>
                <c:pt idx="139">
                  <c:v>37134</c:v>
                </c:pt>
                <c:pt idx="140">
                  <c:v>37162</c:v>
                </c:pt>
                <c:pt idx="141">
                  <c:v>37195</c:v>
                </c:pt>
                <c:pt idx="142">
                  <c:v>37225</c:v>
                </c:pt>
                <c:pt idx="143">
                  <c:v>37256</c:v>
                </c:pt>
                <c:pt idx="144">
                  <c:v>37287</c:v>
                </c:pt>
                <c:pt idx="145">
                  <c:v>37315</c:v>
                </c:pt>
                <c:pt idx="146">
                  <c:v>37344</c:v>
                </c:pt>
                <c:pt idx="147">
                  <c:v>37376</c:v>
                </c:pt>
                <c:pt idx="148">
                  <c:v>37407</c:v>
                </c:pt>
                <c:pt idx="149">
                  <c:v>37435</c:v>
                </c:pt>
                <c:pt idx="150">
                  <c:v>37468</c:v>
                </c:pt>
                <c:pt idx="151">
                  <c:v>37498</c:v>
                </c:pt>
                <c:pt idx="152">
                  <c:v>37529</c:v>
                </c:pt>
                <c:pt idx="153">
                  <c:v>37560</c:v>
                </c:pt>
                <c:pt idx="154">
                  <c:v>37589</c:v>
                </c:pt>
                <c:pt idx="155">
                  <c:v>37621</c:v>
                </c:pt>
                <c:pt idx="156">
                  <c:v>37652</c:v>
                </c:pt>
                <c:pt idx="157">
                  <c:v>37680</c:v>
                </c:pt>
                <c:pt idx="158">
                  <c:v>37711</c:v>
                </c:pt>
                <c:pt idx="159">
                  <c:v>37741</c:v>
                </c:pt>
                <c:pt idx="160">
                  <c:v>37771</c:v>
                </c:pt>
                <c:pt idx="161">
                  <c:v>37802</c:v>
                </c:pt>
                <c:pt idx="162">
                  <c:v>37833</c:v>
                </c:pt>
                <c:pt idx="163">
                  <c:v>37862</c:v>
                </c:pt>
                <c:pt idx="164">
                  <c:v>37894</c:v>
                </c:pt>
                <c:pt idx="165">
                  <c:v>37925</c:v>
                </c:pt>
                <c:pt idx="166">
                  <c:v>37953</c:v>
                </c:pt>
                <c:pt idx="167">
                  <c:v>37986</c:v>
                </c:pt>
                <c:pt idx="168">
                  <c:v>38016</c:v>
                </c:pt>
                <c:pt idx="169">
                  <c:v>38044</c:v>
                </c:pt>
                <c:pt idx="170">
                  <c:v>38077</c:v>
                </c:pt>
                <c:pt idx="171">
                  <c:v>38107</c:v>
                </c:pt>
                <c:pt idx="172">
                  <c:v>38138</c:v>
                </c:pt>
                <c:pt idx="173">
                  <c:v>38168</c:v>
                </c:pt>
                <c:pt idx="174">
                  <c:v>38198</c:v>
                </c:pt>
                <c:pt idx="175">
                  <c:v>38230</c:v>
                </c:pt>
                <c:pt idx="176">
                  <c:v>38260</c:v>
                </c:pt>
                <c:pt idx="177">
                  <c:v>38289</c:v>
                </c:pt>
                <c:pt idx="178">
                  <c:v>38321</c:v>
                </c:pt>
                <c:pt idx="179">
                  <c:v>38352</c:v>
                </c:pt>
                <c:pt idx="180">
                  <c:v>38383</c:v>
                </c:pt>
                <c:pt idx="181">
                  <c:v>38411</c:v>
                </c:pt>
                <c:pt idx="182">
                  <c:v>38442</c:v>
                </c:pt>
                <c:pt idx="183">
                  <c:v>38471</c:v>
                </c:pt>
                <c:pt idx="184">
                  <c:v>38503</c:v>
                </c:pt>
                <c:pt idx="185">
                  <c:v>38533</c:v>
                </c:pt>
                <c:pt idx="186">
                  <c:v>38562</c:v>
                </c:pt>
                <c:pt idx="187">
                  <c:v>38595</c:v>
                </c:pt>
                <c:pt idx="188">
                  <c:v>38625</c:v>
                </c:pt>
                <c:pt idx="189">
                  <c:v>38656</c:v>
                </c:pt>
                <c:pt idx="190">
                  <c:v>38686</c:v>
                </c:pt>
                <c:pt idx="191">
                  <c:v>38716</c:v>
                </c:pt>
                <c:pt idx="192">
                  <c:v>38748</c:v>
                </c:pt>
                <c:pt idx="193">
                  <c:v>38776</c:v>
                </c:pt>
                <c:pt idx="194">
                  <c:v>38807</c:v>
                </c:pt>
                <c:pt idx="195">
                  <c:v>38835</c:v>
                </c:pt>
                <c:pt idx="196">
                  <c:v>38868</c:v>
                </c:pt>
                <c:pt idx="197">
                  <c:v>38898</c:v>
                </c:pt>
                <c:pt idx="198">
                  <c:v>38929</c:v>
                </c:pt>
                <c:pt idx="199">
                  <c:v>38960</c:v>
                </c:pt>
                <c:pt idx="200">
                  <c:v>38989</c:v>
                </c:pt>
                <c:pt idx="201">
                  <c:v>39021</c:v>
                </c:pt>
                <c:pt idx="202">
                  <c:v>39051</c:v>
                </c:pt>
                <c:pt idx="203">
                  <c:v>39080</c:v>
                </c:pt>
                <c:pt idx="204">
                  <c:v>39113</c:v>
                </c:pt>
                <c:pt idx="205">
                  <c:v>39141</c:v>
                </c:pt>
                <c:pt idx="206">
                  <c:v>39171</c:v>
                </c:pt>
                <c:pt idx="207">
                  <c:v>39202</c:v>
                </c:pt>
                <c:pt idx="208">
                  <c:v>39233</c:v>
                </c:pt>
                <c:pt idx="209">
                  <c:v>39262</c:v>
                </c:pt>
                <c:pt idx="210">
                  <c:v>39294</c:v>
                </c:pt>
                <c:pt idx="211">
                  <c:v>39325</c:v>
                </c:pt>
                <c:pt idx="212">
                  <c:v>39353</c:v>
                </c:pt>
                <c:pt idx="213">
                  <c:v>39386</c:v>
                </c:pt>
                <c:pt idx="214">
                  <c:v>39416</c:v>
                </c:pt>
                <c:pt idx="215">
                  <c:v>39447</c:v>
                </c:pt>
                <c:pt idx="216">
                  <c:v>39478</c:v>
                </c:pt>
                <c:pt idx="217">
                  <c:v>39507</c:v>
                </c:pt>
                <c:pt idx="218">
                  <c:v>39538</c:v>
                </c:pt>
                <c:pt idx="219">
                  <c:v>39568</c:v>
                </c:pt>
                <c:pt idx="220">
                  <c:v>39598</c:v>
                </c:pt>
                <c:pt idx="221">
                  <c:v>39629</c:v>
                </c:pt>
                <c:pt idx="222">
                  <c:v>39660</c:v>
                </c:pt>
                <c:pt idx="223">
                  <c:v>39689</c:v>
                </c:pt>
                <c:pt idx="224">
                  <c:v>39721</c:v>
                </c:pt>
                <c:pt idx="225">
                  <c:v>39752</c:v>
                </c:pt>
                <c:pt idx="226">
                  <c:v>39780</c:v>
                </c:pt>
                <c:pt idx="227">
                  <c:v>39813</c:v>
                </c:pt>
                <c:pt idx="228">
                  <c:v>39843</c:v>
                </c:pt>
                <c:pt idx="229">
                  <c:v>39871</c:v>
                </c:pt>
                <c:pt idx="230">
                  <c:v>39903</c:v>
                </c:pt>
                <c:pt idx="231">
                  <c:v>39933</c:v>
                </c:pt>
                <c:pt idx="232">
                  <c:v>39962</c:v>
                </c:pt>
                <c:pt idx="233">
                  <c:v>39994</c:v>
                </c:pt>
                <c:pt idx="234">
                  <c:v>40025</c:v>
                </c:pt>
                <c:pt idx="235">
                  <c:v>40056</c:v>
                </c:pt>
                <c:pt idx="236">
                  <c:v>40086</c:v>
                </c:pt>
                <c:pt idx="237">
                  <c:v>40116</c:v>
                </c:pt>
                <c:pt idx="238">
                  <c:v>40147</c:v>
                </c:pt>
                <c:pt idx="239">
                  <c:v>40178</c:v>
                </c:pt>
                <c:pt idx="240">
                  <c:v>40207</c:v>
                </c:pt>
                <c:pt idx="241">
                  <c:v>40235</c:v>
                </c:pt>
                <c:pt idx="242">
                  <c:v>40268</c:v>
                </c:pt>
                <c:pt idx="243">
                  <c:v>40298</c:v>
                </c:pt>
                <c:pt idx="244">
                  <c:v>40329</c:v>
                </c:pt>
                <c:pt idx="245">
                  <c:v>40359</c:v>
                </c:pt>
                <c:pt idx="246">
                  <c:v>40389</c:v>
                </c:pt>
                <c:pt idx="247">
                  <c:v>40421</c:v>
                </c:pt>
                <c:pt idx="248">
                  <c:v>40451</c:v>
                </c:pt>
                <c:pt idx="249">
                  <c:v>40480</c:v>
                </c:pt>
                <c:pt idx="250">
                  <c:v>40512</c:v>
                </c:pt>
                <c:pt idx="251">
                  <c:v>40543</c:v>
                </c:pt>
                <c:pt idx="252">
                  <c:v>40574</c:v>
                </c:pt>
                <c:pt idx="253">
                  <c:v>40602</c:v>
                </c:pt>
                <c:pt idx="254">
                  <c:v>40633</c:v>
                </c:pt>
                <c:pt idx="255">
                  <c:v>40662</c:v>
                </c:pt>
                <c:pt idx="256">
                  <c:v>40694</c:v>
                </c:pt>
                <c:pt idx="257">
                  <c:v>40724</c:v>
                </c:pt>
                <c:pt idx="258">
                  <c:v>40753</c:v>
                </c:pt>
                <c:pt idx="259">
                  <c:v>40786</c:v>
                </c:pt>
                <c:pt idx="260">
                  <c:v>40816</c:v>
                </c:pt>
                <c:pt idx="261">
                  <c:v>40847</c:v>
                </c:pt>
                <c:pt idx="262">
                  <c:v>40877</c:v>
                </c:pt>
                <c:pt idx="263">
                  <c:v>40907</c:v>
                </c:pt>
                <c:pt idx="264">
                  <c:v>40939</c:v>
                </c:pt>
                <c:pt idx="265">
                  <c:v>40968</c:v>
                </c:pt>
                <c:pt idx="266">
                  <c:v>40998</c:v>
                </c:pt>
                <c:pt idx="267">
                  <c:v>41029</c:v>
                </c:pt>
                <c:pt idx="268">
                  <c:v>41060</c:v>
                </c:pt>
                <c:pt idx="269">
                  <c:v>41089</c:v>
                </c:pt>
                <c:pt idx="270">
                  <c:v>41121</c:v>
                </c:pt>
                <c:pt idx="271">
                  <c:v>41152</c:v>
                </c:pt>
                <c:pt idx="272">
                  <c:v>41180</c:v>
                </c:pt>
                <c:pt idx="273">
                  <c:v>41213</c:v>
                </c:pt>
                <c:pt idx="274">
                  <c:v>41243</c:v>
                </c:pt>
                <c:pt idx="275">
                  <c:v>41274</c:v>
                </c:pt>
                <c:pt idx="276">
                  <c:v>41305</c:v>
                </c:pt>
                <c:pt idx="277">
                  <c:v>41333</c:v>
                </c:pt>
                <c:pt idx="278">
                  <c:v>41362</c:v>
                </c:pt>
                <c:pt idx="279">
                  <c:v>41394</c:v>
                </c:pt>
                <c:pt idx="280">
                  <c:v>41425</c:v>
                </c:pt>
                <c:pt idx="281">
                  <c:v>41453</c:v>
                </c:pt>
                <c:pt idx="282">
                  <c:v>41486</c:v>
                </c:pt>
                <c:pt idx="283">
                  <c:v>41516</c:v>
                </c:pt>
                <c:pt idx="284">
                  <c:v>41547</c:v>
                </c:pt>
                <c:pt idx="285">
                  <c:v>41578</c:v>
                </c:pt>
                <c:pt idx="286">
                  <c:v>41607</c:v>
                </c:pt>
                <c:pt idx="287">
                  <c:v>41639</c:v>
                </c:pt>
                <c:pt idx="288">
                  <c:v>41670</c:v>
                </c:pt>
                <c:pt idx="289">
                  <c:v>41698</c:v>
                </c:pt>
                <c:pt idx="290">
                  <c:v>41729</c:v>
                </c:pt>
                <c:pt idx="291">
                  <c:v>41759</c:v>
                </c:pt>
                <c:pt idx="292">
                  <c:v>41789</c:v>
                </c:pt>
                <c:pt idx="293">
                  <c:v>41820</c:v>
                </c:pt>
                <c:pt idx="294">
                  <c:v>41851</c:v>
                </c:pt>
                <c:pt idx="295">
                  <c:v>41880</c:v>
                </c:pt>
                <c:pt idx="296">
                  <c:v>41912</c:v>
                </c:pt>
                <c:pt idx="297">
                  <c:v>41943</c:v>
                </c:pt>
                <c:pt idx="298">
                  <c:v>41971</c:v>
                </c:pt>
                <c:pt idx="299">
                  <c:v>42004</c:v>
                </c:pt>
                <c:pt idx="300">
                  <c:v>42034</c:v>
                </c:pt>
                <c:pt idx="301">
                  <c:v>42062</c:v>
                </c:pt>
                <c:pt idx="302">
                  <c:v>42094</c:v>
                </c:pt>
                <c:pt idx="303">
                  <c:v>42124</c:v>
                </c:pt>
                <c:pt idx="304">
                  <c:v>42153</c:v>
                </c:pt>
                <c:pt idx="305">
                  <c:v>42185</c:v>
                </c:pt>
                <c:pt idx="306">
                  <c:v>42216</c:v>
                </c:pt>
                <c:pt idx="307">
                  <c:v>42247</c:v>
                </c:pt>
                <c:pt idx="308">
                  <c:v>42277</c:v>
                </c:pt>
                <c:pt idx="309">
                  <c:v>42307</c:v>
                </c:pt>
                <c:pt idx="310">
                  <c:v>42338</c:v>
                </c:pt>
                <c:pt idx="311">
                  <c:v>42369</c:v>
                </c:pt>
                <c:pt idx="312">
                  <c:v>42398</c:v>
                </c:pt>
                <c:pt idx="313">
                  <c:v>42429</c:v>
                </c:pt>
                <c:pt idx="314">
                  <c:v>42460</c:v>
                </c:pt>
                <c:pt idx="315">
                  <c:v>42489</c:v>
                </c:pt>
                <c:pt idx="316">
                  <c:v>42521</c:v>
                </c:pt>
                <c:pt idx="317">
                  <c:v>42551</c:v>
                </c:pt>
                <c:pt idx="318">
                  <c:v>42580</c:v>
                </c:pt>
                <c:pt idx="319">
                  <c:v>42613</c:v>
                </c:pt>
                <c:pt idx="320">
                  <c:v>42643</c:v>
                </c:pt>
                <c:pt idx="321">
                  <c:v>42674</c:v>
                </c:pt>
                <c:pt idx="322">
                  <c:v>42704</c:v>
                </c:pt>
                <c:pt idx="323">
                  <c:v>42734</c:v>
                </c:pt>
                <c:pt idx="324">
                  <c:v>42766</c:v>
                </c:pt>
                <c:pt idx="325">
                  <c:v>42794</c:v>
                </c:pt>
                <c:pt idx="326">
                  <c:v>42825</c:v>
                </c:pt>
                <c:pt idx="327">
                  <c:v>42853</c:v>
                </c:pt>
                <c:pt idx="328">
                  <c:v>42886</c:v>
                </c:pt>
                <c:pt idx="329">
                  <c:v>42916</c:v>
                </c:pt>
                <c:pt idx="330">
                  <c:v>42947</c:v>
                </c:pt>
                <c:pt idx="331">
                  <c:v>42978</c:v>
                </c:pt>
                <c:pt idx="332">
                  <c:v>43007</c:v>
                </c:pt>
                <c:pt idx="333">
                  <c:v>43039</c:v>
                </c:pt>
                <c:pt idx="334">
                  <c:v>43069</c:v>
                </c:pt>
                <c:pt idx="335">
                  <c:v>43098</c:v>
                </c:pt>
                <c:pt idx="336">
                  <c:v>43131</c:v>
                </c:pt>
                <c:pt idx="337">
                  <c:v>43159</c:v>
                </c:pt>
                <c:pt idx="338">
                  <c:v>43189</c:v>
                </c:pt>
                <c:pt idx="339">
                  <c:v>43220</c:v>
                </c:pt>
                <c:pt idx="340">
                  <c:v>43251</c:v>
                </c:pt>
                <c:pt idx="341">
                  <c:v>43280</c:v>
                </c:pt>
                <c:pt idx="342">
                  <c:v>43312</c:v>
                </c:pt>
                <c:pt idx="343">
                  <c:v>43343</c:v>
                </c:pt>
                <c:pt idx="344">
                  <c:v>43371</c:v>
                </c:pt>
                <c:pt idx="345">
                  <c:v>43404</c:v>
                </c:pt>
                <c:pt idx="346">
                  <c:v>43434</c:v>
                </c:pt>
                <c:pt idx="347">
                  <c:v>43465</c:v>
                </c:pt>
                <c:pt idx="348">
                  <c:v>43496</c:v>
                </c:pt>
                <c:pt idx="349">
                  <c:v>43524</c:v>
                </c:pt>
                <c:pt idx="350">
                  <c:v>43553</c:v>
                </c:pt>
                <c:pt idx="351">
                  <c:v>43585</c:v>
                </c:pt>
                <c:pt idx="352">
                  <c:v>43616</c:v>
                </c:pt>
                <c:pt idx="353">
                  <c:v>43644</c:v>
                </c:pt>
                <c:pt idx="354">
                  <c:v>43677</c:v>
                </c:pt>
                <c:pt idx="355">
                  <c:v>43707</c:v>
                </c:pt>
                <c:pt idx="356">
                  <c:v>43738</c:v>
                </c:pt>
              </c:numCache>
            </c:numRef>
          </c:cat>
          <c:val>
            <c:numRef>
              <c:f>Activity!$C$30:$XFD$30</c:f>
              <c:numCache>
                <c:formatCode>0.0%</c:formatCode>
                <c:ptCount val="16382"/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</c:numCache>
            </c:numRef>
          </c:val>
        </c:ser>
        <c:ser>
          <c:idx val="1"/>
          <c:order val="1"/>
          <c:tx>
            <c:strRef>
              <c:f>Activity!$B$31</c:f>
              <c:strCache>
                <c:ptCount val="1"/>
                <c:pt idx="0">
                  <c:v>Ind. Output Cement YoY MM3M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Activity!$C$1:$XFD$1</c:f>
              <c:numCache>
                <c:formatCode>[$-416]mmm\-yy;@</c:formatCode>
                <c:ptCount val="16382"/>
                <c:pt idx="0">
                  <c:v>0</c:v>
                </c:pt>
                <c:pt idx="1">
                  <c:v>32932</c:v>
                </c:pt>
                <c:pt idx="2">
                  <c:v>32962</c:v>
                </c:pt>
                <c:pt idx="3">
                  <c:v>32993</c:v>
                </c:pt>
                <c:pt idx="4">
                  <c:v>33024</c:v>
                </c:pt>
                <c:pt idx="5">
                  <c:v>33053</c:v>
                </c:pt>
                <c:pt idx="6">
                  <c:v>33085</c:v>
                </c:pt>
                <c:pt idx="7">
                  <c:v>33116</c:v>
                </c:pt>
                <c:pt idx="8">
                  <c:v>33144</c:v>
                </c:pt>
                <c:pt idx="9">
                  <c:v>33177</c:v>
                </c:pt>
                <c:pt idx="10">
                  <c:v>33207</c:v>
                </c:pt>
                <c:pt idx="11">
                  <c:v>33238</c:v>
                </c:pt>
                <c:pt idx="12">
                  <c:v>33269</c:v>
                </c:pt>
                <c:pt idx="13">
                  <c:v>33297</c:v>
                </c:pt>
                <c:pt idx="14">
                  <c:v>33326</c:v>
                </c:pt>
                <c:pt idx="15">
                  <c:v>33358</c:v>
                </c:pt>
                <c:pt idx="16">
                  <c:v>33389</c:v>
                </c:pt>
                <c:pt idx="17">
                  <c:v>33417</c:v>
                </c:pt>
                <c:pt idx="18">
                  <c:v>33450</c:v>
                </c:pt>
                <c:pt idx="19">
                  <c:v>33480</c:v>
                </c:pt>
                <c:pt idx="20">
                  <c:v>33511</c:v>
                </c:pt>
                <c:pt idx="21">
                  <c:v>33542</c:v>
                </c:pt>
                <c:pt idx="22">
                  <c:v>33571</c:v>
                </c:pt>
                <c:pt idx="23">
                  <c:v>33603</c:v>
                </c:pt>
                <c:pt idx="24">
                  <c:v>33634</c:v>
                </c:pt>
                <c:pt idx="25">
                  <c:v>33662</c:v>
                </c:pt>
                <c:pt idx="26">
                  <c:v>33694</c:v>
                </c:pt>
                <c:pt idx="27">
                  <c:v>33724</c:v>
                </c:pt>
                <c:pt idx="28">
                  <c:v>33753</c:v>
                </c:pt>
                <c:pt idx="29">
                  <c:v>33785</c:v>
                </c:pt>
                <c:pt idx="30">
                  <c:v>33816</c:v>
                </c:pt>
                <c:pt idx="31">
                  <c:v>33847</c:v>
                </c:pt>
                <c:pt idx="32">
                  <c:v>33877</c:v>
                </c:pt>
                <c:pt idx="33">
                  <c:v>33907</c:v>
                </c:pt>
                <c:pt idx="34">
                  <c:v>33938</c:v>
                </c:pt>
                <c:pt idx="35">
                  <c:v>33969</c:v>
                </c:pt>
                <c:pt idx="36">
                  <c:v>33998</c:v>
                </c:pt>
                <c:pt idx="37">
                  <c:v>34026</c:v>
                </c:pt>
                <c:pt idx="38">
                  <c:v>34059</c:v>
                </c:pt>
                <c:pt idx="39">
                  <c:v>34089</c:v>
                </c:pt>
                <c:pt idx="40">
                  <c:v>34120</c:v>
                </c:pt>
                <c:pt idx="41">
                  <c:v>34150</c:v>
                </c:pt>
                <c:pt idx="42">
                  <c:v>34180</c:v>
                </c:pt>
                <c:pt idx="43">
                  <c:v>34212</c:v>
                </c:pt>
                <c:pt idx="44">
                  <c:v>34242</c:v>
                </c:pt>
                <c:pt idx="45">
                  <c:v>34271</c:v>
                </c:pt>
                <c:pt idx="46">
                  <c:v>34303</c:v>
                </c:pt>
                <c:pt idx="47">
                  <c:v>34334</c:v>
                </c:pt>
                <c:pt idx="48">
                  <c:v>34365</c:v>
                </c:pt>
                <c:pt idx="49">
                  <c:v>34393</c:v>
                </c:pt>
                <c:pt idx="50">
                  <c:v>34424</c:v>
                </c:pt>
                <c:pt idx="51">
                  <c:v>34453</c:v>
                </c:pt>
                <c:pt idx="52">
                  <c:v>34485</c:v>
                </c:pt>
                <c:pt idx="53">
                  <c:v>34515</c:v>
                </c:pt>
                <c:pt idx="54">
                  <c:v>34544</c:v>
                </c:pt>
                <c:pt idx="55">
                  <c:v>34577</c:v>
                </c:pt>
                <c:pt idx="56">
                  <c:v>34607</c:v>
                </c:pt>
                <c:pt idx="57">
                  <c:v>34638</c:v>
                </c:pt>
                <c:pt idx="58">
                  <c:v>34668</c:v>
                </c:pt>
                <c:pt idx="59">
                  <c:v>34698</c:v>
                </c:pt>
                <c:pt idx="60">
                  <c:v>34730</c:v>
                </c:pt>
                <c:pt idx="61">
                  <c:v>34758</c:v>
                </c:pt>
                <c:pt idx="62">
                  <c:v>34789</c:v>
                </c:pt>
                <c:pt idx="63">
                  <c:v>34817</c:v>
                </c:pt>
                <c:pt idx="64">
                  <c:v>34850</c:v>
                </c:pt>
                <c:pt idx="65">
                  <c:v>34880</c:v>
                </c:pt>
                <c:pt idx="66">
                  <c:v>34911</c:v>
                </c:pt>
                <c:pt idx="67">
                  <c:v>34942</c:v>
                </c:pt>
                <c:pt idx="68">
                  <c:v>34971</c:v>
                </c:pt>
                <c:pt idx="69">
                  <c:v>35003</c:v>
                </c:pt>
                <c:pt idx="70">
                  <c:v>35033</c:v>
                </c:pt>
                <c:pt idx="71">
                  <c:v>35062</c:v>
                </c:pt>
                <c:pt idx="72">
                  <c:v>35095</c:v>
                </c:pt>
                <c:pt idx="73">
                  <c:v>35124</c:v>
                </c:pt>
                <c:pt idx="74">
                  <c:v>35153</c:v>
                </c:pt>
                <c:pt idx="75">
                  <c:v>35185</c:v>
                </c:pt>
                <c:pt idx="76">
                  <c:v>35216</c:v>
                </c:pt>
                <c:pt idx="77">
                  <c:v>35244</c:v>
                </c:pt>
                <c:pt idx="78">
                  <c:v>35277</c:v>
                </c:pt>
                <c:pt idx="79">
                  <c:v>35307</c:v>
                </c:pt>
                <c:pt idx="80">
                  <c:v>35338</c:v>
                </c:pt>
                <c:pt idx="81">
                  <c:v>35369</c:v>
                </c:pt>
                <c:pt idx="82">
                  <c:v>35398</c:v>
                </c:pt>
                <c:pt idx="83">
                  <c:v>35430</c:v>
                </c:pt>
                <c:pt idx="84">
                  <c:v>35461</c:v>
                </c:pt>
                <c:pt idx="85">
                  <c:v>35489</c:v>
                </c:pt>
                <c:pt idx="86">
                  <c:v>35520</c:v>
                </c:pt>
                <c:pt idx="87">
                  <c:v>35550</c:v>
                </c:pt>
                <c:pt idx="88">
                  <c:v>35580</c:v>
                </c:pt>
                <c:pt idx="89">
                  <c:v>35611</c:v>
                </c:pt>
                <c:pt idx="90">
                  <c:v>35642</c:v>
                </c:pt>
                <c:pt idx="91">
                  <c:v>35671</c:v>
                </c:pt>
                <c:pt idx="92">
                  <c:v>35703</c:v>
                </c:pt>
                <c:pt idx="93">
                  <c:v>35734</c:v>
                </c:pt>
                <c:pt idx="94">
                  <c:v>35762</c:v>
                </c:pt>
                <c:pt idx="95">
                  <c:v>35795</c:v>
                </c:pt>
                <c:pt idx="96">
                  <c:v>35825</c:v>
                </c:pt>
                <c:pt idx="97">
                  <c:v>35853</c:v>
                </c:pt>
                <c:pt idx="98">
                  <c:v>35885</c:v>
                </c:pt>
                <c:pt idx="99">
                  <c:v>35915</c:v>
                </c:pt>
                <c:pt idx="100">
                  <c:v>35944</c:v>
                </c:pt>
                <c:pt idx="101">
                  <c:v>35976</c:v>
                </c:pt>
                <c:pt idx="102">
                  <c:v>36007</c:v>
                </c:pt>
                <c:pt idx="103">
                  <c:v>36038</c:v>
                </c:pt>
                <c:pt idx="104">
                  <c:v>36068</c:v>
                </c:pt>
                <c:pt idx="105">
                  <c:v>36098</c:v>
                </c:pt>
                <c:pt idx="106">
                  <c:v>36129</c:v>
                </c:pt>
                <c:pt idx="107">
                  <c:v>36160</c:v>
                </c:pt>
                <c:pt idx="108">
                  <c:v>36189</c:v>
                </c:pt>
                <c:pt idx="109">
                  <c:v>36217</c:v>
                </c:pt>
                <c:pt idx="110">
                  <c:v>36250</c:v>
                </c:pt>
                <c:pt idx="111">
                  <c:v>36280</c:v>
                </c:pt>
                <c:pt idx="112">
                  <c:v>36311</c:v>
                </c:pt>
                <c:pt idx="113">
                  <c:v>36341</c:v>
                </c:pt>
                <c:pt idx="114">
                  <c:v>36371</c:v>
                </c:pt>
                <c:pt idx="115">
                  <c:v>36403</c:v>
                </c:pt>
                <c:pt idx="116">
                  <c:v>36433</c:v>
                </c:pt>
                <c:pt idx="117">
                  <c:v>36462</c:v>
                </c:pt>
                <c:pt idx="118">
                  <c:v>36494</c:v>
                </c:pt>
                <c:pt idx="119">
                  <c:v>36525</c:v>
                </c:pt>
                <c:pt idx="120">
                  <c:v>36556</c:v>
                </c:pt>
                <c:pt idx="121">
                  <c:v>36585</c:v>
                </c:pt>
                <c:pt idx="122">
                  <c:v>36616</c:v>
                </c:pt>
                <c:pt idx="123">
                  <c:v>36644</c:v>
                </c:pt>
                <c:pt idx="124">
                  <c:v>36677</c:v>
                </c:pt>
                <c:pt idx="125">
                  <c:v>36707</c:v>
                </c:pt>
                <c:pt idx="126">
                  <c:v>36738</c:v>
                </c:pt>
                <c:pt idx="127">
                  <c:v>36769</c:v>
                </c:pt>
                <c:pt idx="128">
                  <c:v>36798</c:v>
                </c:pt>
                <c:pt idx="129">
                  <c:v>36830</c:v>
                </c:pt>
                <c:pt idx="130">
                  <c:v>36860</c:v>
                </c:pt>
                <c:pt idx="131">
                  <c:v>36889</c:v>
                </c:pt>
                <c:pt idx="132">
                  <c:v>36922</c:v>
                </c:pt>
                <c:pt idx="133">
                  <c:v>36950</c:v>
                </c:pt>
                <c:pt idx="134">
                  <c:v>36980</c:v>
                </c:pt>
                <c:pt idx="135">
                  <c:v>37011</c:v>
                </c:pt>
                <c:pt idx="136">
                  <c:v>37042</c:v>
                </c:pt>
                <c:pt idx="137">
                  <c:v>37071</c:v>
                </c:pt>
                <c:pt idx="138">
                  <c:v>37103</c:v>
                </c:pt>
                <c:pt idx="139">
                  <c:v>37134</c:v>
                </c:pt>
                <c:pt idx="140">
                  <c:v>37162</c:v>
                </c:pt>
                <c:pt idx="141">
                  <c:v>37195</c:v>
                </c:pt>
                <c:pt idx="142">
                  <c:v>37225</c:v>
                </c:pt>
                <c:pt idx="143">
                  <c:v>37256</c:v>
                </c:pt>
                <c:pt idx="144">
                  <c:v>37287</c:v>
                </c:pt>
                <c:pt idx="145">
                  <c:v>37315</c:v>
                </c:pt>
                <c:pt idx="146">
                  <c:v>37344</c:v>
                </c:pt>
                <c:pt idx="147">
                  <c:v>37376</c:v>
                </c:pt>
                <c:pt idx="148">
                  <c:v>37407</c:v>
                </c:pt>
                <c:pt idx="149">
                  <c:v>37435</c:v>
                </c:pt>
                <c:pt idx="150">
                  <c:v>37468</c:v>
                </c:pt>
                <c:pt idx="151">
                  <c:v>37498</c:v>
                </c:pt>
                <c:pt idx="152">
                  <c:v>37529</c:v>
                </c:pt>
                <c:pt idx="153">
                  <c:v>37560</c:v>
                </c:pt>
                <c:pt idx="154">
                  <c:v>37589</c:v>
                </c:pt>
                <c:pt idx="155">
                  <c:v>37621</c:v>
                </c:pt>
                <c:pt idx="156">
                  <c:v>37652</c:v>
                </c:pt>
                <c:pt idx="157">
                  <c:v>37680</c:v>
                </c:pt>
                <c:pt idx="158">
                  <c:v>37711</c:v>
                </c:pt>
                <c:pt idx="159">
                  <c:v>37741</c:v>
                </c:pt>
                <c:pt idx="160">
                  <c:v>37771</c:v>
                </c:pt>
                <c:pt idx="161">
                  <c:v>37802</c:v>
                </c:pt>
                <c:pt idx="162">
                  <c:v>37833</c:v>
                </c:pt>
                <c:pt idx="163">
                  <c:v>37862</c:v>
                </c:pt>
                <c:pt idx="164">
                  <c:v>37894</c:v>
                </c:pt>
                <c:pt idx="165">
                  <c:v>37925</c:v>
                </c:pt>
                <c:pt idx="166">
                  <c:v>37953</c:v>
                </c:pt>
                <c:pt idx="167">
                  <c:v>37986</c:v>
                </c:pt>
                <c:pt idx="168">
                  <c:v>38016</c:v>
                </c:pt>
                <c:pt idx="169">
                  <c:v>38044</c:v>
                </c:pt>
                <c:pt idx="170">
                  <c:v>38077</c:v>
                </c:pt>
                <c:pt idx="171">
                  <c:v>38107</c:v>
                </c:pt>
                <c:pt idx="172">
                  <c:v>38138</c:v>
                </c:pt>
                <c:pt idx="173">
                  <c:v>38168</c:v>
                </c:pt>
                <c:pt idx="174">
                  <c:v>38198</c:v>
                </c:pt>
                <c:pt idx="175">
                  <c:v>38230</c:v>
                </c:pt>
                <c:pt idx="176">
                  <c:v>38260</c:v>
                </c:pt>
                <c:pt idx="177">
                  <c:v>38289</c:v>
                </c:pt>
                <c:pt idx="178">
                  <c:v>38321</c:v>
                </c:pt>
                <c:pt idx="179">
                  <c:v>38352</c:v>
                </c:pt>
                <c:pt idx="180">
                  <c:v>38383</c:v>
                </c:pt>
                <c:pt idx="181">
                  <c:v>38411</c:v>
                </c:pt>
                <c:pt idx="182">
                  <c:v>38442</c:v>
                </c:pt>
                <c:pt idx="183">
                  <c:v>38471</c:v>
                </c:pt>
                <c:pt idx="184">
                  <c:v>38503</c:v>
                </c:pt>
                <c:pt idx="185">
                  <c:v>38533</c:v>
                </c:pt>
                <c:pt idx="186">
                  <c:v>38562</c:v>
                </c:pt>
                <c:pt idx="187">
                  <c:v>38595</c:v>
                </c:pt>
                <c:pt idx="188">
                  <c:v>38625</c:v>
                </c:pt>
                <c:pt idx="189">
                  <c:v>38656</c:v>
                </c:pt>
                <c:pt idx="190">
                  <c:v>38686</c:v>
                </c:pt>
                <c:pt idx="191">
                  <c:v>38716</c:v>
                </c:pt>
                <c:pt idx="192">
                  <c:v>38748</c:v>
                </c:pt>
                <c:pt idx="193">
                  <c:v>38776</c:v>
                </c:pt>
                <c:pt idx="194">
                  <c:v>38807</c:v>
                </c:pt>
                <c:pt idx="195">
                  <c:v>38835</c:v>
                </c:pt>
                <c:pt idx="196">
                  <c:v>38868</c:v>
                </c:pt>
                <c:pt idx="197">
                  <c:v>38898</c:v>
                </c:pt>
                <c:pt idx="198">
                  <c:v>38929</c:v>
                </c:pt>
                <c:pt idx="199">
                  <c:v>38960</c:v>
                </c:pt>
                <c:pt idx="200">
                  <c:v>38989</c:v>
                </c:pt>
                <c:pt idx="201">
                  <c:v>39021</c:v>
                </c:pt>
                <c:pt idx="202">
                  <c:v>39051</c:v>
                </c:pt>
                <c:pt idx="203">
                  <c:v>39080</c:v>
                </c:pt>
                <c:pt idx="204">
                  <c:v>39113</c:v>
                </c:pt>
                <c:pt idx="205">
                  <c:v>39141</c:v>
                </c:pt>
                <c:pt idx="206">
                  <c:v>39171</c:v>
                </c:pt>
                <c:pt idx="207">
                  <c:v>39202</c:v>
                </c:pt>
                <c:pt idx="208">
                  <c:v>39233</c:v>
                </c:pt>
                <c:pt idx="209">
                  <c:v>39262</c:v>
                </c:pt>
                <c:pt idx="210">
                  <c:v>39294</c:v>
                </c:pt>
                <c:pt idx="211">
                  <c:v>39325</c:v>
                </c:pt>
                <c:pt idx="212">
                  <c:v>39353</c:v>
                </c:pt>
                <c:pt idx="213">
                  <c:v>39386</c:v>
                </c:pt>
                <c:pt idx="214">
                  <c:v>39416</c:v>
                </c:pt>
                <c:pt idx="215">
                  <c:v>39447</c:v>
                </c:pt>
                <c:pt idx="216">
                  <c:v>39478</c:v>
                </c:pt>
                <c:pt idx="217">
                  <c:v>39507</c:v>
                </c:pt>
                <c:pt idx="218">
                  <c:v>39538</c:v>
                </c:pt>
                <c:pt idx="219">
                  <c:v>39568</c:v>
                </c:pt>
                <c:pt idx="220">
                  <c:v>39598</c:v>
                </c:pt>
                <c:pt idx="221">
                  <c:v>39629</c:v>
                </c:pt>
                <c:pt idx="222">
                  <c:v>39660</c:v>
                </c:pt>
                <c:pt idx="223">
                  <c:v>39689</c:v>
                </c:pt>
                <c:pt idx="224">
                  <c:v>39721</c:v>
                </c:pt>
                <c:pt idx="225">
                  <c:v>39752</c:v>
                </c:pt>
                <c:pt idx="226">
                  <c:v>39780</c:v>
                </c:pt>
                <c:pt idx="227">
                  <c:v>39813</c:v>
                </c:pt>
                <c:pt idx="228">
                  <c:v>39843</c:v>
                </c:pt>
                <c:pt idx="229">
                  <c:v>39871</c:v>
                </c:pt>
                <c:pt idx="230">
                  <c:v>39903</c:v>
                </c:pt>
                <c:pt idx="231">
                  <c:v>39933</c:v>
                </c:pt>
                <c:pt idx="232">
                  <c:v>39962</c:v>
                </c:pt>
                <c:pt idx="233">
                  <c:v>39994</c:v>
                </c:pt>
                <c:pt idx="234">
                  <c:v>40025</c:v>
                </c:pt>
                <c:pt idx="235">
                  <c:v>40056</c:v>
                </c:pt>
                <c:pt idx="236">
                  <c:v>40086</c:v>
                </c:pt>
                <c:pt idx="237">
                  <c:v>40116</c:v>
                </c:pt>
                <c:pt idx="238">
                  <c:v>40147</c:v>
                </c:pt>
                <c:pt idx="239">
                  <c:v>40178</c:v>
                </c:pt>
                <c:pt idx="240">
                  <c:v>40207</c:v>
                </c:pt>
                <c:pt idx="241">
                  <c:v>40235</c:v>
                </c:pt>
                <c:pt idx="242">
                  <c:v>40268</c:v>
                </c:pt>
                <c:pt idx="243">
                  <c:v>40298</c:v>
                </c:pt>
                <c:pt idx="244">
                  <c:v>40329</c:v>
                </c:pt>
                <c:pt idx="245">
                  <c:v>40359</c:v>
                </c:pt>
                <c:pt idx="246">
                  <c:v>40389</c:v>
                </c:pt>
                <c:pt idx="247">
                  <c:v>40421</c:v>
                </c:pt>
                <c:pt idx="248">
                  <c:v>40451</c:v>
                </c:pt>
                <c:pt idx="249">
                  <c:v>40480</c:v>
                </c:pt>
                <c:pt idx="250">
                  <c:v>40512</c:v>
                </c:pt>
                <c:pt idx="251">
                  <c:v>40543</c:v>
                </c:pt>
                <c:pt idx="252">
                  <c:v>40574</c:v>
                </c:pt>
                <c:pt idx="253">
                  <c:v>40602</c:v>
                </c:pt>
                <c:pt idx="254">
                  <c:v>40633</c:v>
                </c:pt>
                <c:pt idx="255">
                  <c:v>40662</c:v>
                </c:pt>
                <c:pt idx="256">
                  <c:v>40694</c:v>
                </c:pt>
                <c:pt idx="257">
                  <c:v>40724</c:v>
                </c:pt>
                <c:pt idx="258">
                  <c:v>40753</c:v>
                </c:pt>
                <c:pt idx="259">
                  <c:v>40786</c:v>
                </c:pt>
                <c:pt idx="260">
                  <c:v>40816</c:v>
                </c:pt>
                <c:pt idx="261">
                  <c:v>40847</c:v>
                </c:pt>
                <c:pt idx="262">
                  <c:v>40877</c:v>
                </c:pt>
                <c:pt idx="263">
                  <c:v>40907</c:v>
                </c:pt>
                <c:pt idx="264">
                  <c:v>40939</c:v>
                </c:pt>
                <c:pt idx="265">
                  <c:v>40968</c:v>
                </c:pt>
                <c:pt idx="266">
                  <c:v>40998</c:v>
                </c:pt>
                <c:pt idx="267">
                  <c:v>41029</c:v>
                </c:pt>
                <c:pt idx="268">
                  <c:v>41060</c:v>
                </c:pt>
                <c:pt idx="269">
                  <c:v>41089</c:v>
                </c:pt>
                <c:pt idx="270">
                  <c:v>41121</c:v>
                </c:pt>
                <c:pt idx="271">
                  <c:v>41152</c:v>
                </c:pt>
                <c:pt idx="272">
                  <c:v>41180</c:v>
                </c:pt>
                <c:pt idx="273">
                  <c:v>41213</c:v>
                </c:pt>
                <c:pt idx="274">
                  <c:v>41243</c:v>
                </c:pt>
                <c:pt idx="275">
                  <c:v>41274</c:v>
                </c:pt>
                <c:pt idx="276">
                  <c:v>41305</c:v>
                </c:pt>
                <c:pt idx="277">
                  <c:v>41333</c:v>
                </c:pt>
                <c:pt idx="278">
                  <c:v>41362</c:v>
                </c:pt>
                <c:pt idx="279">
                  <c:v>41394</c:v>
                </c:pt>
                <c:pt idx="280">
                  <c:v>41425</c:v>
                </c:pt>
                <c:pt idx="281">
                  <c:v>41453</c:v>
                </c:pt>
                <c:pt idx="282">
                  <c:v>41486</c:v>
                </c:pt>
                <c:pt idx="283">
                  <c:v>41516</c:v>
                </c:pt>
                <c:pt idx="284">
                  <c:v>41547</c:v>
                </c:pt>
                <c:pt idx="285">
                  <c:v>41578</c:v>
                </c:pt>
                <c:pt idx="286">
                  <c:v>41607</c:v>
                </c:pt>
                <c:pt idx="287">
                  <c:v>41639</c:v>
                </c:pt>
                <c:pt idx="288">
                  <c:v>41670</c:v>
                </c:pt>
                <c:pt idx="289">
                  <c:v>41698</c:v>
                </c:pt>
                <c:pt idx="290">
                  <c:v>41729</c:v>
                </c:pt>
                <c:pt idx="291">
                  <c:v>41759</c:v>
                </c:pt>
                <c:pt idx="292">
                  <c:v>41789</c:v>
                </c:pt>
                <c:pt idx="293">
                  <c:v>41820</c:v>
                </c:pt>
                <c:pt idx="294">
                  <c:v>41851</c:v>
                </c:pt>
                <c:pt idx="295">
                  <c:v>41880</c:v>
                </c:pt>
                <c:pt idx="296">
                  <c:v>41912</c:v>
                </c:pt>
                <c:pt idx="297">
                  <c:v>41943</c:v>
                </c:pt>
                <c:pt idx="298">
                  <c:v>41971</c:v>
                </c:pt>
                <c:pt idx="299">
                  <c:v>42004</c:v>
                </c:pt>
                <c:pt idx="300">
                  <c:v>42034</c:v>
                </c:pt>
                <c:pt idx="301">
                  <c:v>42062</c:v>
                </c:pt>
                <c:pt idx="302">
                  <c:v>42094</c:v>
                </c:pt>
                <c:pt idx="303">
                  <c:v>42124</c:v>
                </c:pt>
                <c:pt idx="304">
                  <c:v>42153</c:v>
                </c:pt>
                <c:pt idx="305">
                  <c:v>42185</c:v>
                </c:pt>
                <c:pt idx="306">
                  <c:v>42216</c:v>
                </c:pt>
                <c:pt idx="307">
                  <c:v>42247</c:v>
                </c:pt>
                <c:pt idx="308">
                  <c:v>42277</c:v>
                </c:pt>
                <c:pt idx="309">
                  <c:v>42307</c:v>
                </c:pt>
                <c:pt idx="310">
                  <c:v>42338</c:v>
                </c:pt>
                <c:pt idx="311">
                  <c:v>42369</c:v>
                </c:pt>
                <c:pt idx="312">
                  <c:v>42398</c:v>
                </c:pt>
                <c:pt idx="313">
                  <c:v>42429</c:v>
                </c:pt>
                <c:pt idx="314">
                  <c:v>42460</c:v>
                </c:pt>
                <c:pt idx="315">
                  <c:v>42489</c:v>
                </c:pt>
                <c:pt idx="316">
                  <c:v>42521</c:v>
                </c:pt>
                <c:pt idx="317">
                  <c:v>42551</c:v>
                </c:pt>
                <c:pt idx="318">
                  <c:v>42580</c:v>
                </c:pt>
                <c:pt idx="319">
                  <c:v>42613</c:v>
                </c:pt>
                <c:pt idx="320">
                  <c:v>42643</c:v>
                </c:pt>
                <c:pt idx="321">
                  <c:v>42674</c:v>
                </c:pt>
                <c:pt idx="322">
                  <c:v>42704</c:v>
                </c:pt>
                <c:pt idx="323">
                  <c:v>42734</c:v>
                </c:pt>
                <c:pt idx="324">
                  <c:v>42766</c:v>
                </c:pt>
                <c:pt idx="325">
                  <c:v>42794</c:v>
                </c:pt>
                <c:pt idx="326">
                  <c:v>42825</c:v>
                </c:pt>
                <c:pt idx="327">
                  <c:v>42853</c:v>
                </c:pt>
                <c:pt idx="328">
                  <c:v>42886</c:v>
                </c:pt>
                <c:pt idx="329">
                  <c:v>42916</c:v>
                </c:pt>
                <c:pt idx="330">
                  <c:v>42947</c:v>
                </c:pt>
                <c:pt idx="331">
                  <c:v>42978</c:v>
                </c:pt>
                <c:pt idx="332">
                  <c:v>43007</c:v>
                </c:pt>
                <c:pt idx="333">
                  <c:v>43039</c:v>
                </c:pt>
                <c:pt idx="334">
                  <c:v>43069</c:v>
                </c:pt>
                <c:pt idx="335">
                  <c:v>43098</c:v>
                </c:pt>
                <c:pt idx="336">
                  <c:v>43131</c:v>
                </c:pt>
                <c:pt idx="337">
                  <c:v>43159</c:v>
                </c:pt>
                <c:pt idx="338">
                  <c:v>43189</c:v>
                </c:pt>
                <c:pt idx="339">
                  <c:v>43220</c:v>
                </c:pt>
                <c:pt idx="340">
                  <c:v>43251</c:v>
                </c:pt>
                <c:pt idx="341">
                  <c:v>43280</c:v>
                </c:pt>
                <c:pt idx="342">
                  <c:v>43312</c:v>
                </c:pt>
                <c:pt idx="343">
                  <c:v>43343</c:v>
                </c:pt>
                <c:pt idx="344">
                  <c:v>43371</c:v>
                </c:pt>
                <c:pt idx="345">
                  <c:v>43404</c:v>
                </c:pt>
                <c:pt idx="346">
                  <c:v>43434</c:v>
                </c:pt>
                <c:pt idx="347">
                  <c:v>43465</c:v>
                </c:pt>
                <c:pt idx="348">
                  <c:v>43496</c:v>
                </c:pt>
                <c:pt idx="349">
                  <c:v>43524</c:v>
                </c:pt>
                <c:pt idx="350">
                  <c:v>43553</c:v>
                </c:pt>
                <c:pt idx="351">
                  <c:v>43585</c:v>
                </c:pt>
                <c:pt idx="352">
                  <c:v>43616</c:v>
                </c:pt>
                <c:pt idx="353">
                  <c:v>43644</c:v>
                </c:pt>
                <c:pt idx="354">
                  <c:v>43677</c:v>
                </c:pt>
                <c:pt idx="355">
                  <c:v>43707</c:v>
                </c:pt>
                <c:pt idx="356">
                  <c:v>43738</c:v>
                </c:pt>
              </c:numCache>
            </c:numRef>
          </c:cat>
          <c:val>
            <c:numRef>
              <c:f>Activity!$C$31:$XFD$31</c:f>
              <c:numCache>
                <c:formatCode>0.0%</c:formatCode>
                <c:ptCount val="16382"/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</c:numCache>
            </c:numRef>
          </c:val>
        </c:ser>
        <c:marker val="1"/>
        <c:axId val="220491776"/>
        <c:axId val="220493312"/>
      </c:lineChart>
      <c:dateAx>
        <c:axId val="220491776"/>
        <c:scaling>
          <c:orientation val="minMax"/>
          <c:min val="40544"/>
        </c:scaling>
        <c:axPos val="b"/>
        <c:numFmt formatCode="[$-416]mmm\-yy;@" sourceLinked="0"/>
        <c:tickLblPos val="low"/>
        <c:txPr>
          <a:bodyPr/>
          <a:lstStyle/>
          <a:p>
            <a:pPr>
              <a:defRPr sz="1200" b="1"/>
            </a:pPr>
            <a:endParaRPr lang="en-US"/>
          </a:p>
        </c:txPr>
        <c:crossAx val="220493312"/>
        <c:crosses val="autoZero"/>
        <c:auto val="1"/>
        <c:lblOffset val="100"/>
        <c:baseTimeUnit val="months"/>
        <c:majorUnit val="12"/>
        <c:majorTimeUnit val="months"/>
        <c:minorUnit val="1"/>
        <c:minorTimeUnit val="months"/>
      </c:dateAx>
      <c:valAx>
        <c:axId val="220493312"/>
        <c:scaling>
          <c:orientation val="minMax"/>
          <c:max val="0.4"/>
        </c:scaling>
        <c:axPos val="l"/>
        <c:majorGridlines>
          <c:spPr>
            <a:ln w="0">
              <a:solidFill>
                <a:schemeClr val="bg1"/>
              </a:solidFill>
              <a:prstDash val="sysDot"/>
            </a:ln>
            <a:effectLst>
              <a:outerShdw blurRad="50800" dist="50800" dir="5400000" algn="ctr" rotWithShape="0">
                <a:schemeClr val="bg1"/>
              </a:outerShdw>
            </a:effectLst>
          </c:spPr>
        </c:majorGridlines>
        <c:numFmt formatCode="0%" sourceLinked="0"/>
        <c:tickLblPos val="nextTo"/>
        <c:txPr>
          <a:bodyPr/>
          <a:lstStyle/>
          <a:p>
            <a:pPr>
              <a:defRPr sz="1200" b="1"/>
            </a:pPr>
            <a:endParaRPr lang="en-US"/>
          </a:p>
        </c:txPr>
        <c:crossAx val="220491776"/>
        <c:crosses val="autoZero"/>
        <c:crossBetween val="between"/>
      </c:valAx>
    </c:plotArea>
    <c:legend>
      <c:legendPos val="l"/>
      <c:layout>
        <c:manualLayout>
          <c:xMode val="edge"/>
          <c:yMode val="edge"/>
          <c:x val="0.10930929897053304"/>
          <c:y val="0.72991481234227529"/>
          <c:w val="0.41560656729738582"/>
          <c:h val="0.13968351206711158"/>
        </c:manualLayout>
      </c:layout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gap"/>
  </c:chart>
  <c:spPr>
    <a:ln>
      <a:noFill/>
    </a:ln>
  </c:spPr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9.0923024669738187E-2"/>
          <c:y val="4.1982835871135812E-2"/>
          <c:w val="0.88595385439418994"/>
          <c:h val="0.85452707452639365"/>
        </c:manualLayout>
      </c:layout>
      <c:lineChart>
        <c:grouping val="standard"/>
        <c:ser>
          <c:idx val="0"/>
          <c:order val="0"/>
          <c:tx>
            <c:strRef>
              <c:f>Activity!$B$32</c:f>
              <c:strCache>
                <c:ptCount val="1"/>
                <c:pt idx="0">
                  <c:v>Ind. Output Coal YoY adj.</c:v>
                </c:pt>
              </c:strCache>
            </c:strRef>
          </c:tx>
          <c:spPr>
            <a:ln w="6350"/>
          </c:spPr>
          <c:marker>
            <c:symbol val="diamond"/>
            <c:size val="5"/>
          </c:marker>
          <c:cat>
            <c:numRef>
              <c:f>Activity!$C$1:$XFD$1</c:f>
              <c:numCache>
                <c:formatCode>[$-416]mmm\-yy;@</c:formatCode>
                <c:ptCount val="16382"/>
                <c:pt idx="0">
                  <c:v>0</c:v>
                </c:pt>
                <c:pt idx="1">
                  <c:v>32932</c:v>
                </c:pt>
                <c:pt idx="2">
                  <c:v>32962</c:v>
                </c:pt>
                <c:pt idx="3">
                  <c:v>32993</c:v>
                </c:pt>
                <c:pt idx="4">
                  <c:v>33024</c:v>
                </c:pt>
                <c:pt idx="5">
                  <c:v>33053</c:v>
                </c:pt>
                <c:pt idx="6">
                  <c:v>33085</c:v>
                </c:pt>
                <c:pt idx="7">
                  <c:v>33116</c:v>
                </c:pt>
                <c:pt idx="8">
                  <c:v>33144</c:v>
                </c:pt>
                <c:pt idx="9">
                  <c:v>33177</c:v>
                </c:pt>
                <c:pt idx="10">
                  <c:v>33207</c:v>
                </c:pt>
                <c:pt idx="11">
                  <c:v>33238</c:v>
                </c:pt>
                <c:pt idx="12">
                  <c:v>33269</c:v>
                </c:pt>
                <c:pt idx="13">
                  <c:v>33297</c:v>
                </c:pt>
                <c:pt idx="14">
                  <c:v>33326</c:v>
                </c:pt>
                <c:pt idx="15">
                  <c:v>33358</c:v>
                </c:pt>
                <c:pt idx="16">
                  <c:v>33389</c:v>
                </c:pt>
                <c:pt idx="17">
                  <c:v>33417</c:v>
                </c:pt>
                <c:pt idx="18">
                  <c:v>33450</c:v>
                </c:pt>
                <c:pt idx="19">
                  <c:v>33480</c:v>
                </c:pt>
                <c:pt idx="20">
                  <c:v>33511</c:v>
                </c:pt>
                <c:pt idx="21">
                  <c:v>33542</c:v>
                </c:pt>
                <c:pt idx="22">
                  <c:v>33571</c:v>
                </c:pt>
                <c:pt idx="23">
                  <c:v>33603</c:v>
                </c:pt>
                <c:pt idx="24">
                  <c:v>33634</c:v>
                </c:pt>
                <c:pt idx="25">
                  <c:v>33662</c:v>
                </c:pt>
                <c:pt idx="26">
                  <c:v>33694</c:v>
                </c:pt>
                <c:pt idx="27">
                  <c:v>33724</c:v>
                </c:pt>
                <c:pt idx="28">
                  <c:v>33753</c:v>
                </c:pt>
                <c:pt idx="29">
                  <c:v>33785</c:v>
                </c:pt>
                <c:pt idx="30">
                  <c:v>33816</c:v>
                </c:pt>
                <c:pt idx="31">
                  <c:v>33847</c:v>
                </c:pt>
                <c:pt idx="32">
                  <c:v>33877</c:v>
                </c:pt>
                <c:pt idx="33">
                  <c:v>33907</c:v>
                </c:pt>
                <c:pt idx="34">
                  <c:v>33938</c:v>
                </c:pt>
                <c:pt idx="35">
                  <c:v>33969</c:v>
                </c:pt>
                <c:pt idx="36">
                  <c:v>33998</c:v>
                </c:pt>
                <c:pt idx="37">
                  <c:v>34026</c:v>
                </c:pt>
                <c:pt idx="38">
                  <c:v>34059</c:v>
                </c:pt>
                <c:pt idx="39">
                  <c:v>34089</c:v>
                </c:pt>
                <c:pt idx="40">
                  <c:v>34120</c:v>
                </c:pt>
                <c:pt idx="41">
                  <c:v>34150</c:v>
                </c:pt>
                <c:pt idx="42">
                  <c:v>34180</c:v>
                </c:pt>
                <c:pt idx="43">
                  <c:v>34212</c:v>
                </c:pt>
                <c:pt idx="44">
                  <c:v>34242</c:v>
                </c:pt>
                <c:pt idx="45">
                  <c:v>34271</c:v>
                </c:pt>
                <c:pt idx="46">
                  <c:v>34303</c:v>
                </c:pt>
                <c:pt idx="47">
                  <c:v>34334</c:v>
                </c:pt>
                <c:pt idx="48">
                  <c:v>34365</c:v>
                </c:pt>
                <c:pt idx="49">
                  <c:v>34393</c:v>
                </c:pt>
                <c:pt idx="50">
                  <c:v>34424</c:v>
                </c:pt>
                <c:pt idx="51">
                  <c:v>34453</c:v>
                </c:pt>
                <c:pt idx="52">
                  <c:v>34485</c:v>
                </c:pt>
                <c:pt idx="53">
                  <c:v>34515</c:v>
                </c:pt>
                <c:pt idx="54">
                  <c:v>34544</c:v>
                </c:pt>
                <c:pt idx="55">
                  <c:v>34577</c:v>
                </c:pt>
                <c:pt idx="56">
                  <c:v>34607</c:v>
                </c:pt>
                <c:pt idx="57">
                  <c:v>34638</c:v>
                </c:pt>
                <c:pt idx="58">
                  <c:v>34668</c:v>
                </c:pt>
                <c:pt idx="59">
                  <c:v>34698</c:v>
                </c:pt>
                <c:pt idx="60">
                  <c:v>34730</c:v>
                </c:pt>
                <c:pt idx="61">
                  <c:v>34758</c:v>
                </c:pt>
                <c:pt idx="62">
                  <c:v>34789</c:v>
                </c:pt>
                <c:pt idx="63">
                  <c:v>34817</c:v>
                </c:pt>
                <c:pt idx="64">
                  <c:v>34850</c:v>
                </c:pt>
                <c:pt idx="65">
                  <c:v>34880</c:v>
                </c:pt>
                <c:pt idx="66">
                  <c:v>34911</c:v>
                </c:pt>
                <c:pt idx="67">
                  <c:v>34942</c:v>
                </c:pt>
                <c:pt idx="68">
                  <c:v>34971</c:v>
                </c:pt>
                <c:pt idx="69">
                  <c:v>35003</c:v>
                </c:pt>
                <c:pt idx="70">
                  <c:v>35033</c:v>
                </c:pt>
                <c:pt idx="71">
                  <c:v>35062</c:v>
                </c:pt>
                <c:pt idx="72">
                  <c:v>35095</c:v>
                </c:pt>
                <c:pt idx="73">
                  <c:v>35124</c:v>
                </c:pt>
                <c:pt idx="74">
                  <c:v>35153</c:v>
                </c:pt>
                <c:pt idx="75">
                  <c:v>35185</c:v>
                </c:pt>
                <c:pt idx="76">
                  <c:v>35216</c:v>
                </c:pt>
                <c:pt idx="77">
                  <c:v>35244</c:v>
                </c:pt>
                <c:pt idx="78">
                  <c:v>35277</c:v>
                </c:pt>
                <c:pt idx="79">
                  <c:v>35307</c:v>
                </c:pt>
                <c:pt idx="80">
                  <c:v>35338</c:v>
                </c:pt>
                <c:pt idx="81">
                  <c:v>35369</c:v>
                </c:pt>
                <c:pt idx="82">
                  <c:v>35398</c:v>
                </c:pt>
                <c:pt idx="83">
                  <c:v>35430</c:v>
                </c:pt>
                <c:pt idx="84">
                  <c:v>35461</c:v>
                </c:pt>
                <c:pt idx="85">
                  <c:v>35489</c:v>
                </c:pt>
                <c:pt idx="86">
                  <c:v>35520</c:v>
                </c:pt>
                <c:pt idx="87">
                  <c:v>35550</c:v>
                </c:pt>
                <c:pt idx="88">
                  <c:v>35580</c:v>
                </c:pt>
                <c:pt idx="89">
                  <c:v>35611</c:v>
                </c:pt>
                <c:pt idx="90">
                  <c:v>35642</c:v>
                </c:pt>
                <c:pt idx="91">
                  <c:v>35671</c:v>
                </c:pt>
                <c:pt idx="92">
                  <c:v>35703</c:v>
                </c:pt>
                <c:pt idx="93">
                  <c:v>35734</c:v>
                </c:pt>
                <c:pt idx="94">
                  <c:v>35762</c:v>
                </c:pt>
                <c:pt idx="95">
                  <c:v>35795</c:v>
                </c:pt>
                <c:pt idx="96">
                  <c:v>35825</c:v>
                </c:pt>
                <c:pt idx="97">
                  <c:v>35853</c:v>
                </c:pt>
                <c:pt idx="98">
                  <c:v>35885</c:v>
                </c:pt>
                <c:pt idx="99">
                  <c:v>35915</c:v>
                </c:pt>
                <c:pt idx="100">
                  <c:v>35944</c:v>
                </c:pt>
                <c:pt idx="101">
                  <c:v>35976</c:v>
                </c:pt>
                <c:pt idx="102">
                  <c:v>36007</c:v>
                </c:pt>
                <c:pt idx="103">
                  <c:v>36038</c:v>
                </c:pt>
                <c:pt idx="104">
                  <c:v>36068</c:v>
                </c:pt>
                <c:pt idx="105">
                  <c:v>36098</c:v>
                </c:pt>
                <c:pt idx="106">
                  <c:v>36129</c:v>
                </c:pt>
                <c:pt idx="107">
                  <c:v>36160</c:v>
                </c:pt>
                <c:pt idx="108">
                  <c:v>36189</c:v>
                </c:pt>
                <c:pt idx="109">
                  <c:v>36217</c:v>
                </c:pt>
                <c:pt idx="110">
                  <c:v>36250</c:v>
                </c:pt>
                <c:pt idx="111">
                  <c:v>36280</c:v>
                </c:pt>
                <c:pt idx="112">
                  <c:v>36311</c:v>
                </c:pt>
                <c:pt idx="113">
                  <c:v>36341</c:v>
                </c:pt>
                <c:pt idx="114">
                  <c:v>36371</c:v>
                </c:pt>
                <c:pt idx="115">
                  <c:v>36403</c:v>
                </c:pt>
                <c:pt idx="116">
                  <c:v>36433</c:v>
                </c:pt>
                <c:pt idx="117">
                  <c:v>36462</c:v>
                </c:pt>
                <c:pt idx="118">
                  <c:v>36494</c:v>
                </c:pt>
                <c:pt idx="119">
                  <c:v>36525</c:v>
                </c:pt>
                <c:pt idx="120">
                  <c:v>36556</c:v>
                </c:pt>
                <c:pt idx="121">
                  <c:v>36585</c:v>
                </c:pt>
                <c:pt idx="122">
                  <c:v>36616</c:v>
                </c:pt>
                <c:pt idx="123">
                  <c:v>36644</c:v>
                </c:pt>
                <c:pt idx="124">
                  <c:v>36677</c:v>
                </c:pt>
                <c:pt idx="125">
                  <c:v>36707</c:v>
                </c:pt>
                <c:pt idx="126">
                  <c:v>36738</c:v>
                </c:pt>
                <c:pt idx="127">
                  <c:v>36769</c:v>
                </c:pt>
                <c:pt idx="128">
                  <c:v>36798</c:v>
                </c:pt>
                <c:pt idx="129">
                  <c:v>36830</c:v>
                </c:pt>
                <c:pt idx="130">
                  <c:v>36860</c:v>
                </c:pt>
                <c:pt idx="131">
                  <c:v>36889</c:v>
                </c:pt>
                <c:pt idx="132">
                  <c:v>36922</c:v>
                </c:pt>
                <c:pt idx="133">
                  <c:v>36950</c:v>
                </c:pt>
                <c:pt idx="134">
                  <c:v>36980</c:v>
                </c:pt>
                <c:pt idx="135">
                  <c:v>37011</c:v>
                </c:pt>
                <c:pt idx="136">
                  <c:v>37042</c:v>
                </c:pt>
                <c:pt idx="137">
                  <c:v>37071</c:v>
                </c:pt>
                <c:pt idx="138">
                  <c:v>37103</c:v>
                </c:pt>
                <c:pt idx="139">
                  <c:v>37134</c:v>
                </c:pt>
                <c:pt idx="140">
                  <c:v>37162</c:v>
                </c:pt>
                <c:pt idx="141">
                  <c:v>37195</c:v>
                </c:pt>
                <c:pt idx="142">
                  <c:v>37225</c:v>
                </c:pt>
                <c:pt idx="143">
                  <c:v>37256</c:v>
                </c:pt>
                <c:pt idx="144">
                  <c:v>37287</c:v>
                </c:pt>
                <c:pt idx="145">
                  <c:v>37315</c:v>
                </c:pt>
                <c:pt idx="146">
                  <c:v>37344</c:v>
                </c:pt>
                <c:pt idx="147">
                  <c:v>37376</c:v>
                </c:pt>
                <c:pt idx="148">
                  <c:v>37407</c:v>
                </c:pt>
                <c:pt idx="149">
                  <c:v>37435</c:v>
                </c:pt>
                <c:pt idx="150">
                  <c:v>37468</c:v>
                </c:pt>
                <c:pt idx="151">
                  <c:v>37498</c:v>
                </c:pt>
                <c:pt idx="152">
                  <c:v>37529</c:v>
                </c:pt>
                <c:pt idx="153">
                  <c:v>37560</c:v>
                </c:pt>
                <c:pt idx="154">
                  <c:v>37589</c:v>
                </c:pt>
                <c:pt idx="155">
                  <c:v>37621</c:v>
                </c:pt>
                <c:pt idx="156">
                  <c:v>37652</c:v>
                </c:pt>
                <c:pt idx="157">
                  <c:v>37680</c:v>
                </c:pt>
                <c:pt idx="158">
                  <c:v>37711</c:v>
                </c:pt>
                <c:pt idx="159">
                  <c:v>37741</c:v>
                </c:pt>
                <c:pt idx="160">
                  <c:v>37771</c:v>
                </c:pt>
                <c:pt idx="161">
                  <c:v>37802</c:v>
                </c:pt>
                <c:pt idx="162">
                  <c:v>37833</c:v>
                </c:pt>
                <c:pt idx="163">
                  <c:v>37862</c:v>
                </c:pt>
                <c:pt idx="164">
                  <c:v>37894</c:v>
                </c:pt>
                <c:pt idx="165">
                  <c:v>37925</c:v>
                </c:pt>
                <c:pt idx="166">
                  <c:v>37953</c:v>
                </c:pt>
                <c:pt idx="167">
                  <c:v>37986</c:v>
                </c:pt>
                <c:pt idx="168">
                  <c:v>38016</c:v>
                </c:pt>
                <c:pt idx="169">
                  <c:v>38044</c:v>
                </c:pt>
                <c:pt idx="170">
                  <c:v>38077</c:v>
                </c:pt>
                <c:pt idx="171">
                  <c:v>38107</c:v>
                </c:pt>
                <c:pt idx="172">
                  <c:v>38138</c:v>
                </c:pt>
                <c:pt idx="173">
                  <c:v>38168</c:v>
                </c:pt>
                <c:pt idx="174">
                  <c:v>38198</c:v>
                </c:pt>
                <c:pt idx="175">
                  <c:v>38230</c:v>
                </c:pt>
                <c:pt idx="176">
                  <c:v>38260</c:v>
                </c:pt>
                <c:pt idx="177">
                  <c:v>38289</c:v>
                </c:pt>
                <c:pt idx="178">
                  <c:v>38321</c:v>
                </c:pt>
                <c:pt idx="179">
                  <c:v>38352</c:v>
                </c:pt>
                <c:pt idx="180">
                  <c:v>38383</c:v>
                </c:pt>
                <c:pt idx="181">
                  <c:v>38411</c:v>
                </c:pt>
                <c:pt idx="182">
                  <c:v>38442</c:v>
                </c:pt>
                <c:pt idx="183">
                  <c:v>38471</c:v>
                </c:pt>
                <c:pt idx="184">
                  <c:v>38503</c:v>
                </c:pt>
                <c:pt idx="185">
                  <c:v>38533</c:v>
                </c:pt>
                <c:pt idx="186">
                  <c:v>38562</c:v>
                </c:pt>
                <c:pt idx="187">
                  <c:v>38595</c:v>
                </c:pt>
                <c:pt idx="188">
                  <c:v>38625</c:v>
                </c:pt>
                <c:pt idx="189">
                  <c:v>38656</c:v>
                </c:pt>
                <c:pt idx="190">
                  <c:v>38686</c:v>
                </c:pt>
                <c:pt idx="191">
                  <c:v>38716</c:v>
                </c:pt>
                <c:pt idx="192">
                  <c:v>38748</c:v>
                </c:pt>
                <c:pt idx="193">
                  <c:v>38776</c:v>
                </c:pt>
                <c:pt idx="194">
                  <c:v>38807</c:v>
                </c:pt>
                <c:pt idx="195">
                  <c:v>38835</c:v>
                </c:pt>
                <c:pt idx="196">
                  <c:v>38868</c:v>
                </c:pt>
                <c:pt idx="197">
                  <c:v>38898</c:v>
                </c:pt>
                <c:pt idx="198">
                  <c:v>38929</c:v>
                </c:pt>
                <c:pt idx="199">
                  <c:v>38960</c:v>
                </c:pt>
                <c:pt idx="200">
                  <c:v>38989</c:v>
                </c:pt>
                <c:pt idx="201">
                  <c:v>39021</c:v>
                </c:pt>
                <c:pt idx="202">
                  <c:v>39051</c:v>
                </c:pt>
                <c:pt idx="203">
                  <c:v>39080</c:v>
                </c:pt>
                <c:pt idx="204">
                  <c:v>39113</c:v>
                </c:pt>
                <c:pt idx="205">
                  <c:v>39141</c:v>
                </c:pt>
                <c:pt idx="206">
                  <c:v>39171</c:v>
                </c:pt>
                <c:pt idx="207">
                  <c:v>39202</c:v>
                </c:pt>
                <c:pt idx="208">
                  <c:v>39233</c:v>
                </c:pt>
                <c:pt idx="209">
                  <c:v>39262</c:v>
                </c:pt>
                <c:pt idx="210">
                  <c:v>39294</c:v>
                </c:pt>
                <c:pt idx="211">
                  <c:v>39325</c:v>
                </c:pt>
                <c:pt idx="212">
                  <c:v>39353</c:v>
                </c:pt>
                <c:pt idx="213">
                  <c:v>39386</c:v>
                </c:pt>
                <c:pt idx="214">
                  <c:v>39416</c:v>
                </c:pt>
                <c:pt idx="215">
                  <c:v>39447</c:v>
                </c:pt>
                <c:pt idx="216">
                  <c:v>39478</c:v>
                </c:pt>
                <c:pt idx="217">
                  <c:v>39507</c:v>
                </c:pt>
                <c:pt idx="218">
                  <c:v>39538</c:v>
                </c:pt>
                <c:pt idx="219">
                  <c:v>39568</c:v>
                </c:pt>
                <c:pt idx="220">
                  <c:v>39598</c:v>
                </c:pt>
                <c:pt idx="221">
                  <c:v>39629</c:v>
                </c:pt>
                <c:pt idx="222">
                  <c:v>39660</c:v>
                </c:pt>
                <c:pt idx="223">
                  <c:v>39689</c:v>
                </c:pt>
                <c:pt idx="224">
                  <c:v>39721</c:v>
                </c:pt>
                <c:pt idx="225">
                  <c:v>39752</c:v>
                </c:pt>
                <c:pt idx="226">
                  <c:v>39780</c:v>
                </c:pt>
                <c:pt idx="227">
                  <c:v>39813</c:v>
                </c:pt>
                <c:pt idx="228">
                  <c:v>39843</c:v>
                </c:pt>
                <c:pt idx="229">
                  <c:v>39871</c:v>
                </c:pt>
                <c:pt idx="230">
                  <c:v>39903</c:v>
                </c:pt>
                <c:pt idx="231">
                  <c:v>39933</c:v>
                </c:pt>
                <c:pt idx="232">
                  <c:v>39962</c:v>
                </c:pt>
                <c:pt idx="233">
                  <c:v>39994</c:v>
                </c:pt>
                <c:pt idx="234">
                  <c:v>40025</c:v>
                </c:pt>
                <c:pt idx="235">
                  <c:v>40056</c:v>
                </c:pt>
                <c:pt idx="236">
                  <c:v>40086</c:v>
                </c:pt>
                <c:pt idx="237">
                  <c:v>40116</c:v>
                </c:pt>
                <c:pt idx="238">
                  <c:v>40147</c:v>
                </c:pt>
                <c:pt idx="239">
                  <c:v>40178</c:v>
                </c:pt>
                <c:pt idx="240">
                  <c:v>40207</c:v>
                </c:pt>
                <c:pt idx="241">
                  <c:v>40235</c:v>
                </c:pt>
                <c:pt idx="242">
                  <c:v>40268</c:v>
                </c:pt>
                <c:pt idx="243">
                  <c:v>40298</c:v>
                </c:pt>
                <c:pt idx="244">
                  <c:v>40329</c:v>
                </c:pt>
                <c:pt idx="245">
                  <c:v>40359</c:v>
                </c:pt>
                <c:pt idx="246">
                  <c:v>40389</c:v>
                </c:pt>
                <c:pt idx="247">
                  <c:v>40421</c:v>
                </c:pt>
                <c:pt idx="248">
                  <c:v>40451</c:v>
                </c:pt>
                <c:pt idx="249">
                  <c:v>40480</c:v>
                </c:pt>
                <c:pt idx="250">
                  <c:v>40512</c:v>
                </c:pt>
                <c:pt idx="251">
                  <c:v>40543</c:v>
                </c:pt>
                <c:pt idx="252">
                  <c:v>40574</c:v>
                </c:pt>
                <c:pt idx="253">
                  <c:v>40602</c:v>
                </c:pt>
                <c:pt idx="254">
                  <c:v>40633</c:v>
                </c:pt>
                <c:pt idx="255">
                  <c:v>40662</c:v>
                </c:pt>
                <c:pt idx="256">
                  <c:v>40694</c:v>
                </c:pt>
                <c:pt idx="257">
                  <c:v>40724</c:v>
                </c:pt>
                <c:pt idx="258">
                  <c:v>40753</c:v>
                </c:pt>
                <c:pt idx="259">
                  <c:v>40786</c:v>
                </c:pt>
                <c:pt idx="260">
                  <c:v>40816</c:v>
                </c:pt>
                <c:pt idx="261">
                  <c:v>40847</c:v>
                </c:pt>
                <c:pt idx="262">
                  <c:v>40877</c:v>
                </c:pt>
                <c:pt idx="263">
                  <c:v>40907</c:v>
                </c:pt>
                <c:pt idx="264">
                  <c:v>40939</c:v>
                </c:pt>
                <c:pt idx="265">
                  <c:v>40968</c:v>
                </c:pt>
                <c:pt idx="266">
                  <c:v>40998</c:v>
                </c:pt>
                <c:pt idx="267">
                  <c:v>41029</c:v>
                </c:pt>
                <c:pt idx="268">
                  <c:v>41060</c:v>
                </c:pt>
                <c:pt idx="269">
                  <c:v>41089</c:v>
                </c:pt>
                <c:pt idx="270">
                  <c:v>41121</c:v>
                </c:pt>
                <c:pt idx="271">
                  <c:v>41152</c:v>
                </c:pt>
                <c:pt idx="272">
                  <c:v>41180</c:v>
                </c:pt>
                <c:pt idx="273">
                  <c:v>41213</c:v>
                </c:pt>
                <c:pt idx="274">
                  <c:v>41243</c:v>
                </c:pt>
                <c:pt idx="275">
                  <c:v>41274</c:v>
                </c:pt>
                <c:pt idx="276">
                  <c:v>41305</c:v>
                </c:pt>
                <c:pt idx="277">
                  <c:v>41333</c:v>
                </c:pt>
                <c:pt idx="278">
                  <c:v>41362</c:v>
                </c:pt>
                <c:pt idx="279">
                  <c:v>41394</c:v>
                </c:pt>
                <c:pt idx="280">
                  <c:v>41425</c:v>
                </c:pt>
                <c:pt idx="281">
                  <c:v>41453</c:v>
                </c:pt>
                <c:pt idx="282">
                  <c:v>41486</c:v>
                </c:pt>
                <c:pt idx="283">
                  <c:v>41516</c:v>
                </c:pt>
                <c:pt idx="284">
                  <c:v>41547</c:v>
                </c:pt>
                <c:pt idx="285">
                  <c:v>41578</c:v>
                </c:pt>
                <c:pt idx="286">
                  <c:v>41607</c:v>
                </c:pt>
                <c:pt idx="287">
                  <c:v>41639</c:v>
                </c:pt>
                <c:pt idx="288">
                  <c:v>41670</c:v>
                </c:pt>
                <c:pt idx="289">
                  <c:v>41698</c:v>
                </c:pt>
                <c:pt idx="290">
                  <c:v>41729</c:v>
                </c:pt>
                <c:pt idx="291">
                  <c:v>41759</c:v>
                </c:pt>
                <c:pt idx="292">
                  <c:v>41789</c:v>
                </c:pt>
                <c:pt idx="293">
                  <c:v>41820</c:v>
                </c:pt>
                <c:pt idx="294">
                  <c:v>41851</c:v>
                </c:pt>
                <c:pt idx="295">
                  <c:v>41880</c:v>
                </c:pt>
                <c:pt idx="296">
                  <c:v>41912</c:v>
                </c:pt>
                <c:pt idx="297">
                  <c:v>41943</c:v>
                </c:pt>
                <c:pt idx="298">
                  <c:v>41971</c:v>
                </c:pt>
                <c:pt idx="299">
                  <c:v>42004</c:v>
                </c:pt>
                <c:pt idx="300">
                  <c:v>42034</c:v>
                </c:pt>
                <c:pt idx="301">
                  <c:v>42062</c:v>
                </c:pt>
                <c:pt idx="302">
                  <c:v>42094</c:v>
                </c:pt>
                <c:pt idx="303">
                  <c:v>42124</c:v>
                </c:pt>
                <c:pt idx="304">
                  <c:v>42153</c:v>
                </c:pt>
                <c:pt idx="305">
                  <c:v>42185</c:v>
                </c:pt>
                <c:pt idx="306">
                  <c:v>42216</c:v>
                </c:pt>
                <c:pt idx="307">
                  <c:v>42247</c:v>
                </c:pt>
                <c:pt idx="308">
                  <c:v>42277</c:v>
                </c:pt>
                <c:pt idx="309">
                  <c:v>42307</c:v>
                </c:pt>
                <c:pt idx="310">
                  <c:v>42338</c:v>
                </c:pt>
                <c:pt idx="311">
                  <c:v>42369</c:v>
                </c:pt>
                <c:pt idx="312">
                  <c:v>42398</c:v>
                </c:pt>
                <c:pt idx="313">
                  <c:v>42429</c:v>
                </c:pt>
                <c:pt idx="314">
                  <c:v>42460</c:v>
                </c:pt>
                <c:pt idx="315">
                  <c:v>42489</c:v>
                </c:pt>
                <c:pt idx="316">
                  <c:v>42521</c:v>
                </c:pt>
                <c:pt idx="317">
                  <c:v>42551</c:v>
                </c:pt>
                <c:pt idx="318">
                  <c:v>42580</c:v>
                </c:pt>
                <c:pt idx="319">
                  <c:v>42613</c:v>
                </c:pt>
                <c:pt idx="320">
                  <c:v>42643</c:v>
                </c:pt>
                <c:pt idx="321">
                  <c:v>42674</c:v>
                </c:pt>
                <c:pt idx="322">
                  <c:v>42704</c:v>
                </c:pt>
                <c:pt idx="323">
                  <c:v>42734</c:v>
                </c:pt>
                <c:pt idx="324">
                  <c:v>42766</c:v>
                </c:pt>
                <c:pt idx="325">
                  <c:v>42794</c:v>
                </c:pt>
                <c:pt idx="326">
                  <c:v>42825</c:v>
                </c:pt>
                <c:pt idx="327">
                  <c:v>42853</c:v>
                </c:pt>
                <c:pt idx="328">
                  <c:v>42886</c:v>
                </c:pt>
                <c:pt idx="329">
                  <c:v>42916</c:v>
                </c:pt>
                <c:pt idx="330">
                  <c:v>42947</c:v>
                </c:pt>
                <c:pt idx="331">
                  <c:v>42978</c:v>
                </c:pt>
                <c:pt idx="332">
                  <c:v>43007</c:v>
                </c:pt>
                <c:pt idx="333">
                  <c:v>43039</c:v>
                </c:pt>
                <c:pt idx="334">
                  <c:v>43069</c:v>
                </c:pt>
                <c:pt idx="335">
                  <c:v>43098</c:v>
                </c:pt>
                <c:pt idx="336">
                  <c:v>43131</c:v>
                </c:pt>
                <c:pt idx="337">
                  <c:v>43159</c:v>
                </c:pt>
                <c:pt idx="338">
                  <c:v>43189</c:v>
                </c:pt>
                <c:pt idx="339">
                  <c:v>43220</c:v>
                </c:pt>
                <c:pt idx="340">
                  <c:v>43251</c:v>
                </c:pt>
                <c:pt idx="341">
                  <c:v>43280</c:v>
                </c:pt>
                <c:pt idx="342">
                  <c:v>43312</c:v>
                </c:pt>
                <c:pt idx="343">
                  <c:v>43343</c:v>
                </c:pt>
                <c:pt idx="344">
                  <c:v>43371</c:v>
                </c:pt>
                <c:pt idx="345">
                  <c:v>43404</c:v>
                </c:pt>
                <c:pt idx="346">
                  <c:v>43434</c:v>
                </c:pt>
                <c:pt idx="347">
                  <c:v>43465</c:v>
                </c:pt>
                <c:pt idx="348">
                  <c:v>43496</c:v>
                </c:pt>
                <c:pt idx="349">
                  <c:v>43524</c:v>
                </c:pt>
                <c:pt idx="350">
                  <c:v>43553</c:v>
                </c:pt>
                <c:pt idx="351">
                  <c:v>43585</c:v>
                </c:pt>
                <c:pt idx="352">
                  <c:v>43616</c:v>
                </c:pt>
                <c:pt idx="353">
                  <c:v>43644</c:v>
                </c:pt>
                <c:pt idx="354">
                  <c:v>43677</c:v>
                </c:pt>
                <c:pt idx="355">
                  <c:v>43707</c:v>
                </c:pt>
                <c:pt idx="356">
                  <c:v>43738</c:v>
                </c:pt>
              </c:numCache>
            </c:numRef>
          </c:cat>
          <c:val>
            <c:numRef>
              <c:f>Activity!$C$32:$XFD$32</c:f>
              <c:numCache>
                <c:formatCode>0.0%</c:formatCode>
                <c:ptCount val="16382"/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</c:numCache>
            </c:numRef>
          </c:val>
        </c:ser>
        <c:ser>
          <c:idx val="1"/>
          <c:order val="1"/>
          <c:tx>
            <c:strRef>
              <c:f>Activity!$B$33</c:f>
              <c:strCache>
                <c:ptCount val="1"/>
                <c:pt idx="0">
                  <c:v>Ind. Output Coal YoY MM3M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Activity!$C$1:$XFD$1</c:f>
              <c:numCache>
                <c:formatCode>[$-416]mmm\-yy;@</c:formatCode>
                <c:ptCount val="16382"/>
                <c:pt idx="0">
                  <c:v>0</c:v>
                </c:pt>
                <c:pt idx="1">
                  <c:v>32932</c:v>
                </c:pt>
                <c:pt idx="2">
                  <c:v>32962</c:v>
                </c:pt>
                <c:pt idx="3">
                  <c:v>32993</c:v>
                </c:pt>
                <c:pt idx="4">
                  <c:v>33024</c:v>
                </c:pt>
                <c:pt idx="5">
                  <c:v>33053</c:v>
                </c:pt>
                <c:pt idx="6">
                  <c:v>33085</c:v>
                </c:pt>
                <c:pt idx="7">
                  <c:v>33116</c:v>
                </c:pt>
                <c:pt idx="8">
                  <c:v>33144</c:v>
                </c:pt>
                <c:pt idx="9">
                  <c:v>33177</c:v>
                </c:pt>
                <c:pt idx="10">
                  <c:v>33207</c:v>
                </c:pt>
                <c:pt idx="11">
                  <c:v>33238</c:v>
                </c:pt>
                <c:pt idx="12">
                  <c:v>33269</c:v>
                </c:pt>
                <c:pt idx="13">
                  <c:v>33297</c:v>
                </c:pt>
                <c:pt idx="14">
                  <c:v>33326</c:v>
                </c:pt>
                <c:pt idx="15">
                  <c:v>33358</c:v>
                </c:pt>
                <c:pt idx="16">
                  <c:v>33389</c:v>
                </c:pt>
                <c:pt idx="17">
                  <c:v>33417</c:v>
                </c:pt>
                <c:pt idx="18">
                  <c:v>33450</c:v>
                </c:pt>
                <c:pt idx="19">
                  <c:v>33480</c:v>
                </c:pt>
                <c:pt idx="20">
                  <c:v>33511</c:v>
                </c:pt>
                <c:pt idx="21">
                  <c:v>33542</c:v>
                </c:pt>
                <c:pt idx="22">
                  <c:v>33571</c:v>
                </c:pt>
                <c:pt idx="23">
                  <c:v>33603</c:v>
                </c:pt>
                <c:pt idx="24">
                  <c:v>33634</c:v>
                </c:pt>
                <c:pt idx="25">
                  <c:v>33662</c:v>
                </c:pt>
                <c:pt idx="26">
                  <c:v>33694</c:v>
                </c:pt>
                <c:pt idx="27">
                  <c:v>33724</c:v>
                </c:pt>
                <c:pt idx="28">
                  <c:v>33753</c:v>
                </c:pt>
                <c:pt idx="29">
                  <c:v>33785</c:v>
                </c:pt>
                <c:pt idx="30">
                  <c:v>33816</c:v>
                </c:pt>
                <c:pt idx="31">
                  <c:v>33847</c:v>
                </c:pt>
                <c:pt idx="32">
                  <c:v>33877</c:v>
                </c:pt>
                <c:pt idx="33">
                  <c:v>33907</c:v>
                </c:pt>
                <c:pt idx="34">
                  <c:v>33938</c:v>
                </c:pt>
                <c:pt idx="35">
                  <c:v>33969</c:v>
                </c:pt>
                <c:pt idx="36">
                  <c:v>33998</c:v>
                </c:pt>
                <c:pt idx="37">
                  <c:v>34026</c:v>
                </c:pt>
                <c:pt idx="38">
                  <c:v>34059</c:v>
                </c:pt>
                <c:pt idx="39">
                  <c:v>34089</c:v>
                </c:pt>
                <c:pt idx="40">
                  <c:v>34120</c:v>
                </c:pt>
                <c:pt idx="41">
                  <c:v>34150</c:v>
                </c:pt>
                <c:pt idx="42">
                  <c:v>34180</c:v>
                </c:pt>
                <c:pt idx="43">
                  <c:v>34212</c:v>
                </c:pt>
                <c:pt idx="44">
                  <c:v>34242</c:v>
                </c:pt>
                <c:pt idx="45">
                  <c:v>34271</c:v>
                </c:pt>
                <c:pt idx="46">
                  <c:v>34303</c:v>
                </c:pt>
                <c:pt idx="47">
                  <c:v>34334</c:v>
                </c:pt>
                <c:pt idx="48">
                  <c:v>34365</c:v>
                </c:pt>
                <c:pt idx="49">
                  <c:v>34393</c:v>
                </c:pt>
                <c:pt idx="50">
                  <c:v>34424</c:v>
                </c:pt>
                <c:pt idx="51">
                  <c:v>34453</c:v>
                </c:pt>
                <c:pt idx="52">
                  <c:v>34485</c:v>
                </c:pt>
                <c:pt idx="53">
                  <c:v>34515</c:v>
                </c:pt>
                <c:pt idx="54">
                  <c:v>34544</c:v>
                </c:pt>
                <c:pt idx="55">
                  <c:v>34577</c:v>
                </c:pt>
                <c:pt idx="56">
                  <c:v>34607</c:v>
                </c:pt>
                <c:pt idx="57">
                  <c:v>34638</c:v>
                </c:pt>
                <c:pt idx="58">
                  <c:v>34668</c:v>
                </c:pt>
                <c:pt idx="59">
                  <c:v>34698</c:v>
                </c:pt>
                <c:pt idx="60">
                  <c:v>34730</c:v>
                </c:pt>
                <c:pt idx="61">
                  <c:v>34758</c:v>
                </c:pt>
                <c:pt idx="62">
                  <c:v>34789</c:v>
                </c:pt>
                <c:pt idx="63">
                  <c:v>34817</c:v>
                </c:pt>
                <c:pt idx="64">
                  <c:v>34850</c:v>
                </c:pt>
                <c:pt idx="65">
                  <c:v>34880</c:v>
                </c:pt>
                <c:pt idx="66">
                  <c:v>34911</c:v>
                </c:pt>
                <c:pt idx="67">
                  <c:v>34942</c:v>
                </c:pt>
                <c:pt idx="68">
                  <c:v>34971</c:v>
                </c:pt>
                <c:pt idx="69">
                  <c:v>35003</c:v>
                </c:pt>
                <c:pt idx="70">
                  <c:v>35033</c:v>
                </c:pt>
                <c:pt idx="71">
                  <c:v>35062</c:v>
                </c:pt>
                <c:pt idx="72">
                  <c:v>35095</c:v>
                </c:pt>
                <c:pt idx="73">
                  <c:v>35124</c:v>
                </c:pt>
                <c:pt idx="74">
                  <c:v>35153</c:v>
                </c:pt>
                <c:pt idx="75">
                  <c:v>35185</c:v>
                </c:pt>
                <c:pt idx="76">
                  <c:v>35216</c:v>
                </c:pt>
                <c:pt idx="77">
                  <c:v>35244</c:v>
                </c:pt>
                <c:pt idx="78">
                  <c:v>35277</c:v>
                </c:pt>
                <c:pt idx="79">
                  <c:v>35307</c:v>
                </c:pt>
                <c:pt idx="80">
                  <c:v>35338</c:v>
                </c:pt>
                <c:pt idx="81">
                  <c:v>35369</c:v>
                </c:pt>
                <c:pt idx="82">
                  <c:v>35398</c:v>
                </c:pt>
                <c:pt idx="83">
                  <c:v>35430</c:v>
                </c:pt>
                <c:pt idx="84">
                  <c:v>35461</c:v>
                </c:pt>
                <c:pt idx="85">
                  <c:v>35489</c:v>
                </c:pt>
                <c:pt idx="86">
                  <c:v>35520</c:v>
                </c:pt>
                <c:pt idx="87">
                  <c:v>35550</c:v>
                </c:pt>
                <c:pt idx="88">
                  <c:v>35580</c:v>
                </c:pt>
                <c:pt idx="89">
                  <c:v>35611</c:v>
                </c:pt>
                <c:pt idx="90">
                  <c:v>35642</c:v>
                </c:pt>
                <c:pt idx="91">
                  <c:v>35671</c:v>
                </c:pt>
                <c:pt idx="92">
                  <c:v>35703</c:v>
                </c:pt>
                <c:pt idx="93">
                  <c:v>35734</c:v>
                </c:pt>
                <c:pt idx="94">
                  <c:v>35762</c:v>
                </c:pt>
                <c:pt idx="95">
                  <c:v>35795</c:v>
                </c:pt>
                <c:pt idx="96">
                  <c:v>35825</c:v>
                </c:pt>
                <c:pt idx="97">
                  <c:v>35853</c:v>
                </c:pt>
                <c:pt idx="98">
                  <c:v>35885</c:v>
                </c:pt>
                <c:pt idx="99">
                  <c:v>35915</c:v>
                </c:pt>
                <c:pt idx="100">
                  <c:v>35944</c:v>
                </c:pt>
                <c:pt idx="101">
                  <c:v>35976</c:v>
                </c:pt>
                <c:pt idx="102">
                  <c:v>36007</c:v>
                </c:pt>
                <c:pt idx="103">
                  <c:v>36038</c:v>
                </c:pt>
                <c:pt idx="104">
                  <c:v>36068</c:v>
                </c:pt>
                <c:pt idx="105">
                  <c:v>36098</c:v>
                </c:pt>
                <c:pt idx="106">
                  <c:v>36129</c:v>
                </c:pt>
                <c:pt idx="107">
                  <c:v>36160</c:v>
                </c:pt>
                <c:pt idx="108">
                  <c:v>36189</c:v>
                </c:pt>
                <c:pt idx="109">
                  <c:v>36217</c:v>
                </c:pt>
                <c:pt idx="110">
                  <c:v>36250</c:v>
                </c:pt>
                <c:pt idx="111">
                  <c:v>36280</c:v>
                </c:pt>
                <c:pt idx="112">
                  <c:v>36311</c:v>
                </c:pt>
                <c:pt idx="113">
                  <c:v>36341</c:v>
                </c:pt>
                <c:pt idx="114">
                  <c:v>36371</c:v>
                </c:pt>
                <c:pt idx="115">
                  <c:v>36403</c:v>
                </c:pt>
                <c:pt idx="116">
                  <c:v>36433</c:v>
                </c:pt>
                <c:pt idx="117">
                  <c:v>36462</c:v>
                </c:pt>
                <c:pt idx="118">
                  <c:v>36494</c:v>
                </c:pt>
                <c:pt idx="119">
                  <c:v>36525</c:v>
                </c:pt>
                <c:pt idx="120">
                  <c:v>36556</c:v>
                </c:pt>
                <c:pt idx="121">
                  <c:v>36585</c:v>
                </c:pt>
                <c:pt idx="122">
                  <c:v>36616</c:v>
                </c:pt>
                <c:pt idx="123">
                  <c:v>36644</c:v>
                </c:pt>
                <c:pt idx="124">
                  <c:v>36677</c:v>
                </c:pt>
                <c:pt idx="125">
                  <c:v>36707</c:v>
                </c:pt>
                <c:pt idx="126">
                  <c:v>36738</c:v>
                </c:pt>
                <c:pt idx="127">
                  <c:v>36769</c:v>
                </c:pt>
                <c:pt idx="128">
                  <c:v>36798</c:v>
                </c:pt>
                <c:pt idx="129">
                  <c:v>36830</c:v>
                </c:pt>
                <c:pt idx="130">
                  <c:v>36860</c:v>
                </c:pt>
                <c:pt idx="131">
                  <c:v>36889</c:v>
                </c:pt>
                <c:pt idx="132">
                  <c:v>36922</c:v>
                </c:pt>
                <c:pt idx="133">
                  <c:v>36950</c:v>
                </c:pt>
                <c:pt idx="134">
                  <c:v>36980</c:v>
                </c:pt>
                <c:pt idx="135">
                  <c:v>37011</c:v>
                </c:pt>
                <c:pt idx="136">
                  <c:v>37042</c:v>
                </c:pt>
                <c:pt idx="137">
                  <c:v>37071</c:v>
                </c:pt>
                <c:pt idx="138">
                  <c:v>37103</c:v>
                </c:pt>
                <c:pt idx="139">
                  <c:v>37134</c:v>
                </c:pt>
                <c:pt idx="140">
                  <c:v>37162</c:v>
                </c:pt>
                <c:pt idx="141">
                  <c:v>37195</c:v>
                </c:pt>
                <c:pt idx="142">
                  <c:v>37225</c:v>
                </c:pt>
                <c:pt idx="143">
                  <c:v>37256</c:v>
                </c:pt>
                <c:pt idx="144">
                  <c:v>37287</c:v>
                </c:pt>
                <c:pt idx="145">
                  <c:v>37315</c:v>
                </c:pt>
                <c:pt idx="146">
                  <c:v>37344</c:v>
                </c:pt>
                <c:pt idx="147">
                  <c:v>37376</c:v>
                </c:pt>
                <c:pt idx="148">
                  <c:v>37407</c:v>
                </c:pt>
                <c:pt idx="149">
                  <c:v>37435</c:v>
                </c:pt>
                <c:pt idx="150">
                  <c:v>37468</c:v>
                </c:pt>
                <c:pt idx="151">
                  <c:v>37498</c:v>
                </c:pt>
                <c:pt idx="152">
                  <c:v>37529</c:v>
                </c:pt>
                <c:pt idx="153">
                  <c:v>37560</c:v>
                </c:pt>
                <c:pt idx="154">
                  <c:v>37589</c:v>
                </c:pt>
                <c:pt idx="155">
                  <c:v>37621</c:v>
                </c:pt>
                <c:pt idx="156">
                  <c:v>37652</c:v>
                </c:pt>
                <c:pt idx="157">
                  <c:v>37680</c:v>
                </c:pt>
                <c:pt idx="158">
                  <c:v>37711</c:v>
                </c:pt>
                <c:pt idx="159">
                  <c:v>37741</c:v>
                </c:pt>
                <c:pt idx="160">
                  <c:v>37771</c:v>
                </c:pt>
                <c:pt idx="161">
                  <c:v>37802</c:v>
                </c:pt>
                <c:pt idx="162">
                  <c:v>37833</c:v>
                </c:pt>
                <c:pt idx="163">
                  <c:v>37862</c:v>
                </c:pt>
                <c:pt idx="164">
                  <c:v>37894</c:v>
                </c:pt>
                <c:pt idx="165">
                  <c:v>37925</c:v>
                </c:pt>
                <c:pt idx="166">
                  <c:v>37953</c:v>
                </c:pt>
                <c:pt idx="167">
                  <c:v>37986</c:v>
                </c:pt>
                <c:pt idx="168">
                  <c:v>38016</c:v>
                </c:pt>
                <c:pt idx="169">
                  <c:v>38044</c:v>
                </c:pt>
                <c:pt idx="170">
                  <c:v>38077</c:v>
                </c:pt>
                <c:pt idx="171">
                  <c:v>38107</c:v>
                </c:pt>
                <c:pt idx="172">
                  <c:v>38138</c:v>
                </c:pt>
                <c:pt idx="173">
                  <c:v>38168</c:v>
                </c:pt>
                <c:pt idx="174">
                  <c:v>38198</c:v>
                </c:pt>
                <c:pt idx="175">
                  <c:v>38230</c:v>
                </c:pt>
                <c:pt idx="176">
                  <c:v>38260</c:v>
                </c:pt>
                <c:pt idx="177">
                  <c:v>38289</c:v>
                </c:pt>
                <c:pt idx="178">
                  <c:v>38321</c:v>
                </c:pt>
                <c:pt idx="179">
                  <c:v>38352</c:v>
                </c:pt>
                <c:pt idx="180">
                  <c:v>38383</c:v>
                </c:pt>
                <c:pt idx="181">
                  <c:v>38411</c:v>
                </c:pt>
                <c:pt idx="182">
                  <c:v>38442</c:v>
                </c:pt>
                <c:pt idx="183">
                  <c:v>38471</c:v>
                </c:pt>
                <c:pt idx="184">
                  <c:v>38503</c:v>
                </c:pt>
                <c:pt idx="185">
                  <c:v>38533</c:v>
                </c:pt>
                <c:pt idx="186">
                  <c:v>38562</c:v>
                </c:pt>
                <c:pt idx="187">
                  <c:v>38595</c:v>
                </c:pt>
                <c:pt idx="188">
                  <c:v>38625</c:v>
                </c:pt>
                <c:pt idx="189">
                  <c:v>38656</c:v>
                </c:pt>
                <c:pt idx="190">
                  <c:v>38686</c:v>
                </c:pt>
                <c:pt idx="191">
                  <c:v>38716</c:v>
                </c:pt>
                <c:pt idx="192">
                  <c:v>38748</c:v>
                </c:pt>
                <c:pt idx="193">
                  <c:v>38776</c:v>
                </c:pt>
                <c:pt idx="194">
                  <c:v>38807</c:v>
                </c:pt>
                <c:pt idx="195">
                  <c:v>38835</c:v>
                </c:pt>
                <c:pt idx="196">
                  <c:v>38868</c:v>
                </c:pt>
                <c:pt idx="197">
                  <c:v>38898</c:v>
                </c:pt>
                <c:pt idx="198">
                  <c:v>38929</c:v>
                </c:pt>
                <c:pt idx="199">
                  <c:v>38960</c:v>
                </c:pt>
                <c:pt idx="200">
                  <c:v>38989</c:v>
                </c:pt>
                <c:pt idx="201">
                  <c:v>39021</c:v>
                </c:pt>
                <c:pt idx="202">
                  <c:v>39051</c:v>
                </c:pt>
                <c:pt idx="203">
                  <c:v>39080</c:v>
                </c:pt>
                <c:pt idx="204">
                  <c:v>39113</c:v>
                </c:pt>
                <c:pt idx="205">
                  <c:v>39141</c:v>
                </c:pt>
                <c:pt idx="206">
                  <c:v>39171</c:v>
                </c:pt>
                <c:pt idx="207">
                  <c:v>39202</c:v>
                </c:pt>
                <c:pt idx="208">
                  <c:v>39233</c:v>
                </c:pt>
                <c:pt idx="209">
                  <c:v>39262</c:v>
                </c:pt>
                <c:pt idx="210">
                  <c:v>39294</c:v>
                </c:pt>
                <c:pt idx="211">
                  <c:v>39325</c:v>
                </c:pt>
                <c:pt idx="212">
                  <c:v>39353</c:v>
                </c:pt>
                <c:pt idx="213">
                  <c:v>39386</c:v>
                </c:pt>
                <c:pt idx="214">
                  <c:v>39416</c:v>
                </c:pt>
                <c:pt idx="215">
                  <c:v>39447</c:v>
                </c:pt>
                <c:pt idx="216">
                  <c:v>39478</c:v>
                </c:pt>
                <c:pt idx="217">
                  <c:v>39507</c:v>
                </c:pt>
                <c:pt idx="218">
                  <c:v>39538</c:v>
                </c:pt>
                <c:pt idx="219">
                  <c:v>39568</c:v>
                </c:pt>
                <c:pt idx="220">
                  <c:v>39598</c:v>
                </c:pt>
                <c:pt idx="221">
                  <c:v>39629</c:v>
                </c:pt>
                <c:pt idx="222">
                  <c:v>39660</c:v>
                </c:pt>
                <c:pt idx="223">
                  <c:v>39689</c:v>
                </c:pt>
                <c:pt idx="224">
                  <c:v>39721</c:v>
                </c:pt>
                <c:pt idx="225">
                  <c:v>39752</c:v>
                </c:pt>
                <c:pt idx="226">
                  <c:v>39780</c:v>
                </c:pt>
                <c:pt idx="227">
                  <c:v>39813</c:v>
                </c:pt>
                <c:pt idx="228">
                  <c:v>39843</c:v>
                </c:pt>
                <c:pt idx="229">
                  <c:v>39871</c:v>
                </c:pt>
                <c:pt idx="230">
                  <c:v>39903</c:v>
                </c:pt>
                <c:pt idx="231">
                  <c:v>39933</c:v>
                </c:pt>
                <c:pt idx="232">
                  <c:v>39962</c:v>
                </c:pt>
                <c:pt idx="233">
                  <c:v>39994</c:v>
                </c:pt>
                <c:pt idx="234">
                  <c:v>40025</c:v>
                </c:pt>
                <c:pt idx="235">
                  <c:v>40056</c:v>
                </c:pt>
                <c:pt idx="236">
                  <c:v>40086</c:v>
                </c:pt>
                <c:pt idx="237">
                  <c:v>40116</c:v>
                </c:pt>
                <c:pt idx="238">
                  <c:v>40147</c:v>
                </c:pt>
                <c:pt idx="239">
                  <c:v>40178</c:v>
                </c:pt>
                <c:pt idx="240">
                  <c:v>40207</c:v>
                </c:pt>
                <c:pt idx="241">
                  <c:v>40235</c:v>
                </c:pt>
                <c:pt idx="242">
                  <c:v>40268</c:v>
                </c:pt>
                <c:pt idx="243">
                  <c:v>40298</c:v>
                </c:pt>
                <c:pt idx="244">
                  <c:v>40329</c:v>
                </c:pt>
                <c:pt idx="245">
                  <c:v>40359</c:v>
                </c:pt>
                <c:pt idx="246">
                  <c:v>40389</c:v>
                </c:pt>
                <c:pt idx="247">
                  <c:v>40421</c:v>
                </c:pt>
                <c:pt idx="248">
                  <c:v>40451</c:v>
                </c:pt>
                <c:pt idx="249">
                  <c:v>40480</c:v>
                </c:pt>
                <c:pt idx="250">
                  <c:v>40512</c:v>
                </c:pt>
                <c:pt idx="251">
                  <c:v>40543</c:v>
                </c:pt>
                <c:pt idx="252">
                  <c:v>40574</c:v>
                </c:pt>
                <c:pt idx="253">
                  <c:v>40602</c:v>
                </c:pt>
                <c:pt idx="254">
                  <c:v>40633</c:v>
                </c:pt>
                <c:pt idx="255">
                  <c:v>40662</c:v>
                </c:pt>
                <c:pt idx="256">
                  <c:v>40694</c:v>
                </c:pt>
                <c:pt idx="257">
                  <c:v>40724</c:v>
                </c:pt>
                <c:pt idx="258">
                  <c:v>40753</c:v>
                </c:pt>
                <c:pt idx="259">
                  <c:v>40786</c:v>
                </c:pt>
                <c:pt idx="260">
                  <c:v>40816</c:v>
                </c:pt>
                <c:pt idx="261">
                  <c:v>40847</c:v>
                </c:pt>
                <c:pt idx="262">
                  <c:v>40877</c:v>
                </c:pt>
                <c:pt idx="263">
                  <c:v>40907</c:v>
                </c:pt>
                <c:pt idx="264">
                  <c:v>40939</c:v>
                </c:pt>
                <c:pt idx="265">
                  <c:v>40968</c:v>
                </c:pt>
                <c:pt idx="266">
                  <c:v>40998</c:v>
                </c:pt>
                <c:pt idx="267">
                  <c:v>41029</c:v>
                </c:pt>
                <c:pt idx="268">
                  <c:v>41060</c:v>
                </c:pt>
                <c:pt idx="269">
                  <c:v>41089</c:v>
                </c:pt>
                <c:pt idx="270">
                  <c:v>41121</c:v>
                </c:pt>
                <c:pt idx="271">
                  <c:v>41152</c:v>
                </c:pt>
                <c:pt idx="272">
                  <c:v>41180</c:v>
                </c:pt>
                <c:pt idx="273">
                  <c:v>41213</c:v>
                </c:pt>
                <c:pt idx="274">
                  <c:v>41243</c:v>
                </c:pt>
                <c:pt idx="275">
                  <c:v>41274</c:v>
                </c:pt>
                <c:pt idx="276">
                  <c:v>41305</c:v>
                </c:pt>
                <c:pt idx="277">
                  <c:v>41333</c:v>
                </c:pt>
                <c:pt idx="278">
                  <c:v>41362</c:v>
                </c:pt>
                <c:pt idx="279">
                  <c:v>41394</c:v>
                </c:pt>
                <c:pt idx="280">
                  <c:v>41425</c:v>
                </c:pt>
                <c:pt idx="281">
                  <c:v>41453</c:v>
                </c:pt>
                <c:pt idx="282">
                  <c:v>41486</c:v>
                </c:pt>
                <c:pt idx="283">
                  <c:v>41516</c:v>
                </c:pt>
                <c:pt idx="284">
                  <c:v>41547</c:v>
                </c:pt>
                <c:pt idx="285">
                  <c:v>41578</c:v>
                </c:pt>
                <c:pt idx="286">
                  <c:v>41607</c:v>
                </c:pt>
                <c:pt idx="287">
                  <c:v>41639</c:v>
                </c:pt>
                <c:pt idx="288">
                  <c:v>41670</c:v>
                </c:pt>
                <c:pt idx="289">
                  <c:v>41698</c:v>
                </c:pt>
                <c:pt idx="290">
                  <c:v>41729</c:v>
                </c:pt>
                <c:pt idx="291">
                  <c:v>41759</c:v>
                </c:pt>
                <c:pt idx="292">
                  <c:v>41789</c:v>
                </c:pt>
                <c:pt idx="293">
                  <c:v>41820</c:v>
                </c:pt>
                <c:pt idx="294">
                  <c:v>41851</c:v>
                </c:pt>
                <c:pt idx="295">
                  <c:v>41880</c:v>
                </c:pt>
                <c:pt idx="296">
                  <c:v>41912</c:v>
                </c:pt>
                <c:pt idx="297">
                  <c:v>41943</c:v>
                </c:pt>
                <c:pt idx="298">
                  <c:v>41971</c:v>
                </c:pt>
                <c:pt idx="299">
                  <c:v>42004</c:v>
                </c:pt>
                <c:pt idx="300">
                  <c:v>42034</c:v>
                </c:pt>
                <c:pt idx="301">
                  <c:v>42062</c:v>
                </c:pt>
                <c:pt idx="302">
                  <c:v>42094</c:v>
                </c:pt>
                <c:pt idx="303">
                  <c:v>42124</c:v>
                </c:pt>
                <c:pt idx="304">
                  <c:v>42153</c:v>
                </c:pt>
                <c:pt idx="305">
                  <c:v>42185</c:v>
                </c:pt>
                <c:pt idx="306">
                  <c:v>42216</c:v>
                </c:pt>
                <c:pt idx="307">
                  <c:v>42247</c:v>
                </c:pt>
                <c:pt idx="308">
                  <c:v>42277</c:v>
                </c:pt>
                <c:pt idx="309">
                  <c:v>42307</c:v>
                </c:pt>
                <c:pt idx="310">
                  <c:v>42338</c:v>
                </c:pt>
                <c:pt idx="311">
                  <c:v>42369</c:v>
                </c:pt>
                <c:pt idx="312">
                  <c:v>42398</c:v>
                </c:pt>
                <c:pt idx="313">
                  <c:v>42429</c:v>
                </c:pt>
                <c:pt idx="314">
                  <c:v>42460</c:v>
                </c:pt>
                <c:pt idx="315">
                  <c:v>42489</c:v>
                </c:pt>
                <c:pt idx="316">
                  <c:v>42521</c:v>
                </c:pt>
                <c:pt idx="317">
                  <c:v>42551</c:v>
                </c:pt>
                <c:pt idx="318">
                  <c:v>42580</c:v>
                </c:pt>
                <c:pt idx="319">
                  <c:v>42613</c:v>
                </c:pt>
                <c:pt idx="320">
                  <c:v>42643</c:v>
                </c:pt>
                <c:pt idx="321">
                  <c:v>42674</c:v>
                </c:pt>
                <c:pt idx="322">
                  <c:v>42704</c:v>
                </c:pt>
                <c:pt idx="323">
                  <c:v>42734</c:v>
                </c:pt>
                <c:pt idx="324">
                  <c:v>42766</c:v>
                </c:pt>
                <c:pt idx="325">
                  <c:v>42794</c:v>
                </c:pt>
                <c:pt idx="326">
                  <c:v>42825</c:v>
                </c:pt>
                <c:pt idx="327">
                  <c:v>42853</c:v>
                </c:pt>
                <c:pt idx="328">
                  <c:v>42886</c:v>
                </c:pt>
                <c:pt idx="329">
                  <c:v>42916</c:v>
                </c:pt>
                <c:pt idx="330">
                  <c:v>42947</c:v>
                </c:pt>
                <c:pt idx="331">
                  <c:v>42978</c:v>
                </c:pt>
                <c:pt idx="332">
                  <c:v>43007</c:v>
                </c:pt>
                <c:pt idx="333">
                  <c:v>43039</c:v>
                </c:pt>
                <c:pt idx="334">
                  <c:v>43069</c:v>
                </c:pt>
                <c:pt idx="335">
                  <c:v>43098</c:v>
                </c:pt>
                <c:pt idx="336">
                  <c:v>43131</c:v>
                </c:pt>
                <c:pt idx="337">
                  <c:v>43159</c:v>
                </c:pt>
                <c:pt idx="338">
                  <c:v>43189</c:v>
                </c:pt>
                <c:pt idx="339">
                  <c:v>43220</c:v>
                </c:pt>
                <c:pt idx="340">
                  <c:v>43251</c:v>
                </c:pt>
                <c:pt idx="341">
                  <c:v>43280</c:v>
                </c:pt>
                <c:pt idx="342">
                  <c:v>43312</c:v>
                </c:pt>
                <c:pt idx="343">
                  <c:v>43343</c:v>
                </c:pt>
                <c:pt idx="344">
                  <c:v>43371</c:v>
                </c:pt>
                <c:pt idx="345">
                  <c:v>43404</c:v>
                </c:pt>
                <c:pt idx="346">
                  <c:v>43434</c:v>
                </c:pt>
                <c:pt idx="347">
                  <c:v>43465</c:v>
                </c:pt>
                <c:pt idx="348">
                  <c:v>43496</c:v>
                </c:pt>
                <c:pt idx="349">
                  <c:v>43524</c:v>
                </c:pt>
                <c:pt idx="350">
                  <c:v>43553</c:v>
                </c:pt>
                <c:pt idx="351">
                  <c:v>43585</c:v>
                </c:pt>
                <c:pt idx="352">
                  <c:v>43616</c:v>
                </c:pt>
                <c:pt idx="353">
                  <c:v>43644</c:v>
                </c:pt>
                <c:pt idx="354">
                  <c:v>43677</c:v>
                </c:pt>
                <c:pt idx="355">
                  <c:v>43707</c:v>
                </c:pt>
                <c:pt idx="356">
                  <c:v>43738</c:v>
                </c:pt>
              </c:numCache>
            </c:numRef>
          </c:cat>
          <c:val>
            <c:numRef>
              <c:f>Activity!$C$33:$XFD$33</c:f>
              <c:numCache>
                <c:formatCode>0.0%</c:formatCode>
                <c:ptCount val="16382"/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</c:numCache>
            </c:numRef>
          </c:val>
        </c:ser>
        <c:marker val="1"/>
        <c:axId val="220543232"/>
        <c:axId val="220557312"/>
      </c:lineChart>
      <c:dateAx>
        <c:axId val="220543232"/>
        <c:scaling>
          <c:orientation val="minMax"/>
          <c:min val="40544"/>
        </c:scaling>
        <c:axPos val="b"/>
        <c:numFmt formatCode="[$-416]mmm\-yy;@" sourceLinked="0"/>
        <c:tickLblPos val="low"/>
        <c:txPr>
          <a:bodyPr/>
          <a:lstStyle/>
          <a:p>
            <a:pPr>
              <a:defRPr sz="1200" b="1"/>
            </a:pPr>
            <a:endParaRPr lang="en-US"/>
          </a:p>
        </c:txPr>
        <c:crossAx val="220557312"/>
        <c:crosses val="autoZero"/>
        <c:auto val="1"/>
        <c:lblOffset val="100"/>
        <c:baseTimeUnit val="months"/>
        <c:majorUnit val="12"/>
        <c:majorTimeUnit val="months"/>
        <c:minorUnit val="1"/>
        <c:minorTimeUnit val="months"/>
      </c:dateAx>
      <c:valAx>
        <c:axId val="220557312"/>
        <c:scaling>
          <c:orientation val="minMax"/>
        </c:scaling>
        <c:axPos val="l"/>
        <c:majorGridlines>
          <c:spPr>
            <a:ln w="0">
              <a:solidFill>
                <a:schemeClr val="bg1"/>
              </a:solidFill>
              <a:prstDash val="sysDot"/>
            </a:ln>
            <a:effectLst>
              <a:outerShdw blurRad="50800" dist="50800" dir="5400000" algn="ctr" rotWithShape="0">
                <a:schemeClr val="bg1"/>
              </a:outerShdw>
            </a:effectLst>
          </c:spPr>
        </c:majorGridlines>
        <c:numFmt formatCode="0%" sourceLinked="0"/>
        <c:tickLblPos val="nextTo"/>
        <c:txPr>
          <a:bodyPr/>
          <a:lstStyle/>
          <a:p>
            <a:pPr>
              <a:defRPr sz="1200" b="1"/>
            </a:pPr>
            <a:endParaRPr lang="en-US"/>
          </a:p>
        </c:txPr>
        <c:crossAx val="220543232"/>
        <c:crosses val="autoZero"/>
        <c:crossBetween val="between"/>
      </c:valAx>
    </c:plotArea>
    <c:legend>
      <c:legendPos val="l"/>
      <c:layout>
        <c:manualLayout>
          <c:xMode val="edge"/>
          <c:yMode val="edge"/>
          <c:x val="0.1093092989705329"/>
          <c:y val="0.74354011700059885"/>
          <c:w val="0.40930026158754745"/>
          <c:h val="0.13968351206711158"/>
        </c:manualLayout>
      </c:layout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gap"/>
  </c:chart>
  <c:spPr>
    <a:ln>
      <a:noFill/>
    </a:ln>
  </c:spPr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9.0923024669738187E-2"/>
          <c:y val="4.1982835871135812E-2"/>
          <c:w val="0.88595385439419017"/>
          <c:h val="0.85452707452639365"/>
        </c:manualLayout>
      </c:layout>
      <c:lineChart>
        <c:grouping val="standard"/>
        <c:ser>
          <c:idx val="0"/>
          <c:order val="0"/>
          <c:tx>
            <c:strRef>
              <c:f>Activity!$B$34</c:f>
              <c:strCache>
                <c:ptCount val="1"/>
                <c:pt idx="0">
                  <c:v>Ind. Output Natural Gas YoY adj.</c:v>
                </c:pt>
              </c:strCache>
            </c:strRef>
          </c:tx>
          <c:spPr>
            <a:ln w="6350"/>
          </c:spPr>
          <c:marker>
            <c:symbol val="diamond"/>
            <c:size val="5"/>
          </c:marker>
          <c:cat>
            <c:numRef>
              <c:f>Activity!$C$1:$XFD$1</c:f>
              <c:numCache>
                <c:formatCode>[$-416]mmm\-yy;@</c:formatCode>
                <c:ptCount val="16382"/>
                <c:pt idx="0">
                  <c:v>0</c:v>
                </c:pt>
                <c:pt idx="1">
                  <c:v>32932</c:v>
                </c:pt>
                <c:pt idx="2">
                  <c:v>32962</c:v>
                </c:pt>
                <c:pt idx="3">
                  <c:v>32993</c:v>
                </c:pt>
                <c:pt idx="4">
                  <c:v>33024</c:v>
                </c:pt>
                <c:pt idx="5">
                  <c:v>33053</c:v>
                </c:pt>
                <c:pt idx="6">
                  <c:v>33085</c:v>
                </c:pt>
                <c:pt idx="7">
                  <c:v>33116</c:v>
                </c:pt>
                <c:pt idx="8">
                  <c:v>33144</c:v>
                </c:pt>
                <c:pt idx="9">
                  <c:v>33177</c:v>
                </c:pt>
                <c:pt idx="10">
                  <c:v>33207</c:v>
                </c:pt>
                <c:pt idx="11">
                  <c:v>33238</c:v>
                </c:pt>
                <c:pt idx="12">
                  <c:v>33269</c:v>
                </c:pt>
                <c:pt idx="13">
                  <c:v>33297</c:v>
                </c:pt>
                <c:pt idx="14">
                  <c:v>33326</c:v>
                </c:pt>
                <c:pt idx="15">
                  <c:v>33358</c:v>
                </c:pt>
                <c:pt idx="16">
                  <c:v>33389</c:v>
                </c:pt>
                <c:pt idx="17">
                  <c:v>33417</c:v>
                </c:pt>
                <c:pt idx="18">
                  <c:v>33450</c:v>
                </c:pt>
                <c:pt idx="19">
                  <c:v>33480</c:v>
                </c:pt>
                <c:pt idx="20">
                  <c:v>33511</c:v>
                </c:pt>
                <c:pt idx="21">
                  <c:v>33542</c:v>
                </c:pt>
                <c:pt idx="22">
                  <c:v>33571</c:v>
                </c:pt>
                <c:pt idx="23">
                  <c:v>33603</c:v>
                </c:pt>
                <c:pt idx="24">
                  <c:v>33634</c:v>
                </c:pt>
                <c:pt idx="25">
                  <c:v>33662</c:v>
                </c:pt>
                <c:pt idx="26">
                  <c:v>33694</c:v>
                </c:pt>
                <c:pt idx="27">
                  <c:v>33724</c:v>
                </c:pt>
                <c:pt idx="28">
                  <c:v>33753</c:v>
                </c:pt>
                <c:pt idx="29">
                  <c:v>33785</c:v>
                </c:pt>
                <c:pt idx="30">
                  <c:v>33816</c:v>
                </c:pt>
                <c:pt idx="31">
                  <c:v>33847</c:v>
                </c:pt>
                <c:pt idx="32">
                  <c:v>33877</c:v>
                </c:pt>
                <c:pt idx="33">
                  <c:v>33907</c:v>
                </c:pt>
                <c:pt idx="34">
                  <c:v>33938</c:v>
                </c:pt>
                <c:pt idx="35">
                  <c:v>33969</c:v>
                </c:pt>
                <c:pt idx="36">
                  <c:v>33998</c:v>
                </c:pt>
                <c:pt idx="37">
                  <c:v>34026</c:v>
                </c:pt>
                <c:pt idx="38">
                  <c:v>34059</c:v>
                </c:pt>
                <c:pt idx="39">
                  <c:v>34089</c:v>
                </c:pt>
                <c:pt idx="40">
                  <c:v>34120</c:v>
                </c:pt>
                <c:pt idx="41">
                  <c:v>34150</c:v>
                </c:pt>
                <c:pt idx="42">
                  <c:v>34180</c:v>
                </c:pt>
                <c:pt idx="43">
                  <c:v>34212</c:v>
                </c:pt>
                <c:pt idx="44">
                  <c:v>34242</c:v>
                </c:pt>
                <c:pt idx="45">
                  <c:v>34271</c:v>
                </c:pt>
                <c:pt idx="46">
                  <c:v>34303</c:v>
                </c:pt>
                <c:pt idx="47">
                  <c:v>34334</c:v>
                </c:pt>
                <c:pt idx="48">
                  <c:v>34365</c:v>
                </c:pt>
                <c:pt idx="49">
                  <c:v>34393</c:v>
                </c:pt>
                <c:pt idx="50">
                  <c:v>34424</c:v>
                </c:pt>
                <c:pt idx="51">
                  <c:v>34453</c:v>
                </c:pt>
                <c:pt idx="52">
                  <c:v>34485</c:v>
                </c:pt>
                <c:pt idx="53">
                  <c:v>34515</c:v>
                </c:pt>
                <c:pt idx="54">
                  <c:v>34544</c:v>
                </c:pt>
                <c:pt idx="55">
                  <c:v>34577</c:v>
                </c:pt>
                <c:pt idx="56">
                  <c:v>34607</c:v>
                </c:pt>
                <c:pt idx="57">
                  <c:v>34638</c:v>
                </c:pt>
                <c:pt idx="58">
                  <c:v>34668</c:v>
                </c:pt>
                <c:pt idx="59">
                  <c:v>34698</c:v>
                </c:pt>
                <c:pt idx="60">
                  <c:v>34730</c:v>
                </c:pt>
                <c:pt idx="61">
                  <c:v>34758</c:v>
                </c:pt>
                <c:pt idx="62">
                  <c:v>34789</c:v>
                </c:pt>
                <c:pt idx="63">
                  <c:v>34817</c:v>
                </c:pt>
                <c:pt idx="64">
                  <c:v>34850</c:v>
                </c:pt>
                <c:pt idx="65">
                  <c:v>34880</c:v>
                </c:pt>
                <c:pt idx="66">
                  <c:v>34911</c:v>
                </c:pt>
                <c:pt idx="67">
                  <c:v>34942</c:v>
                </c:pt>
                <c:pt idx="68">
                  <c:v>34971</c:v>
                </c:pt>
                <c:pt idx="69">
                  <c:v>35003</c:v>
                </c:pt>
                <c:pt idx="70">
                  <c:v>35033</c:v>
                </c:pt>
                <c:pt idx="71">
                  <c:v>35062</c:v>
                </c:pt>
                <c:pt idx="72">
                  <c:v>35095</c:v>
                </c:pt>
                <c:pt idx="73">
                  <c:v>35124</c:v>
                </c:pt>
                <c:pt idx="74">
                  <c:v>35153</c:v>
                </c:pt>
                <c:pt idx="75">
                  <c:v>35185</c:v>
                </c:pt>
                <c:pt idx="76">
                  <c:v>35216</c:v>
                </c:pt>
                <c:pt idx="77">
                  <c:v>35244</c:v>
                </c:pt>
                <c:pt idx="78">
                  <c:v>35277</c:v>
                </c:pt>
                <c:pt idx="79">
                  <c:v>35307</c:v>
                </c:pt>
                <c:pt idx="80">
                  <c:v>35338</c:v>
                </c:pt>
                <c:pt idx="81">
                  <c:v>35369</c:v>
                </c:pt>
                <c:pt idx="82">
                  <c:v>35398</c:v>
                </c:pt>
                <c:pt idx="83">
                  <c:v>35430</c:v>
                </c:pt>
                <c:pt idx="84">
                  <c:v>35461</c:v>
                </c:pt>
                <c:pt idx="85">
                  <c:v>35489</c:v>
                </c:pt>
                <c:pt idx="86">
                  <c:v>35520</c:v>
                </c:pt>
                <c:pt idx="87">
                  <c:v>35550</c:v>
                </c:pt>
                <c:pt idx="88">
                  <c:v>35580</c:v>
                </c:pt>
                <c:pt idx="89">
                  <c:v>35611</c:v>
                </c:pt>
                <c:pt idx="90">
                  <c:v>35642</c:v>
                </c:pt>
                <c:pt idx="91">
                  <c:v>35671</c:v>
                </c:pt>
                <c:pt idx="92">
                  <c:v>35703</c:v>
                </c:pt>
                <c:pt idx="93">
                  <c:v>35734</c:v>
                </c:pt>
                <c:pt idx="94">
                  <c:v>35762</c:v>
                </c:pt>
                <c:pt idx="95">
                  <c:v>35795</c:v>
                </c:pt>
                <c:pt idx="96">
                  <c:v>35825</c:v>
                </c:pt>
                <c:pt idx="97">
                  <c:v>35853</c:v>
                </c:pt>
                <c:pt idx="98">
                  <c:v>35885</c:v>
                </c:pt>
                <c:pt idx="99">
                  <c:v>35915</c:v>
                </c:pt>
                <c:pt idx="100">
                  <c:v>35944</c:v>
                </c:pt>
                <c:pt idx="101">
                  <c:v>35976</c:v>
                </c:pt>
                <c:pt idx="102">
                  <c:v>36007</c:v>
                </c:pt>
                <c:pt idx="103">
                  <c:v>36038</c:v>
                </c:pt>
                <c:pt idx="104">
                  <c:v>36068</c:v>
                </c:pt>
                <c:pt idx="105">
                  <c:v>36098</c:v>
                </c:pt>
                <c:pt idx="106">
                  <c:v>36129</c:v>
                </c:pt>
                <c:pt idx="107">
                  <c:v>36160</c:v>
                </c:pt>
                <c:pt idx="108">
                  <c:v>36189</c:v>
                </c:pt>
                <c:pt idx="109">
                  <c:v>36217</c:v>
                </c:pt>
                <c:pt idx="110">
                  <c:v>36250</c:v>
                </c:pt>
                <c:pt idx="111">
                  <c:v>36280</c:v>
                </c:pt>
                <c:pt idx="112">
                  <c:v>36311</c:v>
                </c:pt>
                <c:pt idx="113">
                  <c:v>36341</c:v>
                </c:pt>
                <c:pt idx="114">
                  <c:v>36371</c:v>
                </c:pt>
                <c:pt idx="115">
                  <c:v>36403</c:v>
                </c:pt>
                <c:pt idx="116">
                  <c:v>36433</c:v>
                </c:pt>
                <c:pt idx="117">
                  <c:v>36462</c:v>
                </c:pt>
                <c:pt idx="118">
                  <c:v>36494</c:v>
                </c:pt>
                <c:pt idx="119">
                  <c:v>36525</c:v>
                </c:pt>
                <c:pt idx="120">
                  <c:v>36556</c:v>
                </c:pt>
                <c:pt idx="121">
                  <c:v>36585</c:v>
                </c:pt>
                <c:pt idx="122">
                  <c:v>36616</c:v>
                </c:pt>
                <c:pt idx="123">
                  <c:v>36644</c:v>
                </c:pt>
                <c:pt idx="124">
                  <c:v>36677</c:v>
                </c:pt>
                <c:pt idx="125">
                  <c:v>36707</c:v>
                </c:pt>
                <c:pt idx="126">
                  <c:v>36738</c:v>
                </c:pt>
                <c:pt idx="127">
                  <c:v>36769</c:v>
                </c:pt>
                <c:pt idx="128">
                  <c:v>36798</c:v>
                </c:pt>
                <c:pt idx="129">
                  <c:v>36830</c:v>
                </c:pt>
                <c:pt idx="130">
                  <c:v>36860</c:v>
                </c:pt>
                <c:pt idx="131">
                  <c:v>36889</c:v>
                </c:pt>
                <c:pt idx="132">
                  <c:v>36922</c:v>
                </c:pt>
                <c:pt idx="133">
                  <c:v>36950</c:v>
                </c:pt>
                <c:pt idx="134">
                  <c:v>36980</c:v>
                </c:pt>
                <c:pt idx="135">
                  <c:v>37011</c:v>
                </c:pt>
                <c:pt idx="136">
                  <c:v>37042</c:v>
                </c:pt>
                <c:pt idx="137">
                  <c:v>37071</c:v>
                </c:pt>
                <c:pt idx="138">
                  <c:v>37103</c:v>
                </c:pt>
                <c:pt idx="139">
                  <c:v>37134</c:v>
                </c:pt>
                <c:pt idx="140">
                  <c:v>37162</c:v>
                </c:pt>
                <c:pt idx="141">
                  <c:v>37195</c:v>
                </c:pt>
                <c:pt idx="142">
                  <c:v>37225</c:v>
                </c:pt>
                <c:pt idx="143">
                  <c:v>37256</c:v>
                </c:pt>
                <c:pt idx="144">
                  <c:v>37287</c:v>
                </c:pt>
                <c:pt idx="145">
                  <c:v>37315</c:v>
                </c:pt>
                <c:pt idx="146">
                  <c:v>37344</c:v>
                </c:pt>
                <c:pt idx="147">
                  <c:v>37376</c:v>
                </c:pt>
                <c:pt idx="148">
                  <c:v>37407</c:v>
                </c:pt>
                <c:pt idx="149">
                  <c:v>37435</c:v>
                </c:pt>
                <c:pt idx="150">
                  <c:v>37468</c:v>
                </c:pt>
                <c:pt idx="151">
                  <c:v>37498</c:v>
                </c:pt>
                <c:pt idx="152">
                  <c:v>37529</c:v>
                </c:pt>
                <c:pt idx="153">
                  <c:v>37560</c:v>
                </c:pt>
                <c:pt idx="154">
                  <c:v>37589</c:v>
                </c:pt>
                <c:pt idx="155">
                  <c:v>37621</c:v>
                </c:pt>
                <c:pt idx="156">
                  <c:v>37652</c:v>
                </c:pt>
                <c:pt idx="157">
                  <c:v>37680</c:v>
                </c:pt>
                <c:pt idx="158">
                  <c:v>37711</c:v>
                </c:pt>
                <c:pt idx="159">
                  <c:v>37741</c:v>
                </c:pt>
                <c:pt idx="160">
                  <c:v>37771</c:v>
                </c:pt>
                <c:pt idx="161">
                  <c:v>37802</c:v>
                </c:pt>
                <c:pt idx="162">
                  <c:v>37833</c:v>
                </c:pt>
                <c:pt idx="163">
                  <c:v>37862</c:v>
                </c:pt>
                <c:pt idx="164">
                  <c:v>37894</c:v>
                </c:pt>
                <c:pt idx="165">
                  <c:v>37925</c:v>
                </c:pt>
                <c:pt idx="166">
                  <c:v>37953</c:v>
                </c:pt>
                <c:pt idx="167">
                  <c:v>37986</c:v>
                </c:pt>
                <c:pt idx="168">
                  <c:v>38016</c:v>
                </c:pt>
                <c:pt idx="169">
                  <c:v>38044</c:v>
                </c:pt>
                <c:pt idx="170">
                  <c:v>38077</c:v>
                </c:pt>
                <c:pt idx="171">
                  <c:v>38107</c:v>
                </c:pt>
                <c:pt idx="172">
                  <c:v>38138</c:v>
                </c:pt>
                <c:pt idx="173">
                  <c:v>38168</c:v>
                </c:pt>
                <c:pt idx="174">
                  <c:v>38198</c:v>
                </c:pt>
                <c:pt idx="175">
                  <c:v>38230</c:v>
                </c:pt>
                <c:pt idx="176">
                  <c:v>38260</c:v>
                </c:pt>
                <c:pt idx="177">
                  <c:v>38289</c:v>
                </c:pt>
                <c:pt idx="178">
                  <c:v>38321</c:v>
                </c:pt>
                <c:pt idx="179">
                  <c:v>38352</c:v>
                </c:pt>
                <c:pt idx="180">
                  <c:v>38383</c:v>
                </c:pt>
                <c:pt idx="181">
                  <c:v>38411</c:v>
                </c:pt>
                <c:pt idx="182">
                  <c:v>38442</c:v>
                </c:pt>
                <c:pt idx="183">
                  <c:v>38471</c:v>
                </c:pt>
                <c:pt idx="184">
                  <c:v>38503</c:v>
                </c:pt>
                <c:pt idx="185">
                  <c:v>38533</c:v>
                </c:pt>
                <c:pt idx="186">
                  <c:v>38562</c:v>
                </c:pt>
                <c:pt idx="187">
                  <c:v>38595</c:v>
                </c:pt>
                <c:pt idx="188">
                  <c:v>38625</c:v>
                </c:pt>
                <c:pt idx="189">
                  <c:v>38656</c:v>
                </c:pt>
                <c:pt idx="190">
                  <c:v>38686</c:v>
                </c:pt>
                <c:pt idx="191">
                  <c:v>38716</c:v>
                </c:pt>
                <c:pt idx="192">
                  <c:v>38748</c:v>
                </c:pt>
                <c:pt idx="193">
                  <c:v>38776</c:v>
                </c:pt>
                <c:pt idx="194">
                  <c:v>38807</c:v>
                </c:pt>
                <c:pt idx="195">
                  <c:v>38835</c:v>
                </c:pt>
                <c:pt idx="196">
                  <c:v>38868</c:v>
                </c:pt>
                <c:pt idx="197">
                  <c:v>38898</c:v>
                </c:pt>
                <c:pt idx="198">
                  <c:v>38929</c:v>
                </c:pt>
                <c:pt idx="199">
                  <c:v>38960</c:v>
                </c:pt>
                <c:pt idx="200">
                  <c:v>38989</c:v>
                </c:pt>
                <c:pt idx="201">
                  <c:v>39021</c:v>
                </c:pt>
                <c:pt idx="202">
                  <c:v>39051</c:v>
                </c:pt>
                <c:pt idx="203">
                  <c:v>39080</c:v>
                </c:pt>
                <c:pt idx="204">
                  <c:v>39113</c:v>
                </c:pt>
                <c:pt idx="205">
                  <c:v>39141</c:v>
                </c:pt>
                <c:pt idx="206">
                  <c:v>39171</c:v>
                </c:pt>
                <c:pt idx="207">
                  <c:v>39202</c:v>
                </c:pt>
                <c:pt idx="208">
                  <c:v>39233</c:v>
                </c:pt>
                <c:pt idx="209">
                  <c:v>39262</c:v>
                </c:pt>
                <c:pt idx="210">
                  <c:v>39294</c:v>
                </c:pt>
                <c:pt idx="211">
                  <c:v>39325</c:v>
                </c:pt>
                <c:pt idx="212">
                  <c:v>39353</c:v>
                </c:pt>
                <c:pt idx="213">
                  <c:v>39386</c:v>
                </c:pt>
                <c:pt idx="214">
                  <c:v>39416</c:v>
                </c:pt>
                <c:pt idx="215">
                  <c:v>39447</c:v>
                </c:pt>
                <c:pt idx="216">
                  <c:v>39478</c:v>
                </c:pt>
                <c:pt idx="217">
                  <c:v>39507</c:v>
                </c:pt>
                <c:pt idx="218">
                  <c:v>39538</c:v>
                </c:pt>
                <c:pt idx="219">
                  <c:v>39568</c:v>
                </c:pt>
                <c:pt idx="220">
                  <c:v>39598</c:v>
                </c:pt>
                <c:pt idx="221">
                  <c:v>39629</c:v>
                </c:pt>
                <c:pt idx="222">
                  <c:v>39660</c:v>
                </c:pt>
                <c:pt idx="223">
                  <c:v>39689</c:v>
                </c:pt>
                <c:pt idx="224">
                  <c:v>39721</c:v>
                </c:pt>
                <c:pt idx="225">
                  <c:v>39752</c:v>
                </c:pt>
                <c:pt idx="226">
                  <c:v>39780</c:v>
                </c:pt>
                <c:pt idx="227">
                  <c:v>39813</c:v>
                </c:pt>
                <c:pt idx="228">
                  <c:v>39843</c:v>
                </c:pt>
                <c:pt idx="229">
                  <c:v>39871</c:v>
                </c:pt>
                <c:pt idx="230">
                  <c:v>39903</c:v>
                </c:pt>
                <c:pt idx="231">
                  <c:v>39933</c:v>
                </c:pt>
                <c:pt idx="232">
                  <c:v>39962</c:v>
                </c:pt>
                <c:pt idx="233">
                  <c:v>39994</c:v>
                </c:pt>
                <c:pt idx="234">
                  <c:v>40025</c:v>
                </c:pt>
                <c:pt idx="235">
                  <c:v>40056</c:v>
                </c:pt>
                <c:pt idx="236">
                  <c:v>40086</c:v>
                </c:pt>
                <c:pt idx="237">
                  <c:v>40116</c:v>
                </c:pt>
                <c:pt idx="238">
                  <c:v>40147</c:v>
                </c:pt>
                <c:pt idx="239">
                  <c:v>40178</c:v>
                </c:pt>
                <c:pt idx="240">
                  <c:v>40207</c:v>
                </c:pt>
                <c:pt idx="241">
                  <c:v>40235</c:v>
                </c:pt>
                <c:pt idx="242">
                  <c:v>40268</c:v>
                </c:pt>
                <c:pt idx="243">
                  <c:v>40298</c:v>
                </c:pt>
                <c:pt idx="244">
                  <c:v>40329</c:v>
                </c:pt>
                <c:pt idx="245">
                  <c:v>40359</c:v>
                </c:pt>
                <c:pt idx="246">
                  <c:v>40389</c:v>
                </c:pt>
                <c:pt idx="247">
                  <c:v>40421</c:v>
                </c:pt>
                <c:pt idx="248">
                  <c:v>40451</c:v>
                </c:pt>
                <c:pt idx="249">
                  <c:v>40480</c:v>
                </c:pt>
                <c:pt idx="250">
                  <c:v>40512</c:v>
                </c:pt>
                <c:pt idx="251">
                  <c:v>40543</c:v>
                </c:pt>
                <c:pt idx="252">
                  <c:v>40574</c:v>
                </c:pt>
                <c:pt idx="253">
                  <c:v>40602</c:v>
                </c:pt>
                <c:pt idx="254">
                  <c:v>40633</c:v>
                </c:pt>
                <c:pt idx="255">
                  <c:v>40662</c:v>
                </c:pt>
                <c:pt idx="256">
                  <c:v>40694</c:v>
                </c:pt>
                <c:pt idx="257">
                  <c:v>40724</c:v>
                </c:pt>
                <c:pt idx="258">
                  <c:v>40753</c:v>
                </c:pt>
                <c:pt idx="259">
                  <c:v>40786</c:v>
                </c:pt>
                <c:pt idx="260">
                  <c:v>40816</c:v>
                </c:pt>
                <c:pt idx="261">
                  <c:v>40847</c:v>
                </c:pt>
                <c:pt idx="262">
                  <c:v>40877</c:v>
                </c:pt>
                <c:pt idx="263">
                  <c:v>40907</c:v>
                </c:pt>
                <c:pt idx="264">
                  <c:v>40939</c:v>
                </c:pt>
                <c:pt idx="265">
                  <c:v>40968</c:v>
                </c:pt>
                <c:pt idx="266">
                  <c:v>40998</c:v>
                </c:pt>
                <c:pt idx="267">
                  <c:v>41029</c:v>
                </c:pt>
                <c:pt idx="268">
                  <c:v>41060</c:v>
                </c:pt>
                <c:pt idx="269">
                  <c:v>41089</c:v>
                </c:pt>
                <c:pt idx="270">
                  <c:v>41121</c:v>
                </c:pt>
                <c:pt idx="271">
                  <c:v>41152</c:v>
                </c:pt>
                <c:pt idx="272">
                  <c:v>41180</c:v>
                </c:pt>
                <c:pt idx="273">
                  <c:v>41213</c:v>
                </c:pt>
                <c:pt idx="274">
                  <c:v>41243</c:v>
                </c:pt>
                <c:pt idx="275">
                  <c:v>41274</c:v>
                </c:pt>
                <c:pt idx="276">
                  <c:v>41305</c:v>
                </c:pt>
                <c:pt idx="277">
                  <c:v>41333</c:v>
                </c:pt>
                <c:pt idx="278">
                  <c:v>41362</c:v>
                </c:pt>
                <c:pt idx="279">
                  <c:v>41394</c:v>
                </c:pt>
                <c:pt idx="280">
                  <c:v>41425</c:v>
                </c:pt>
                <c:pt idx="281">
                  <c:v>41453</c:v>
                </c:pt>
                <c:pt idx="282">
                  <c:v>41486</c:v>
                </c:pt>
                <c:pt idx="283">
                  <c:v>41516</c:v>
                </c:pt>
                <c:pt idx="284">
                  <c:v>41547</c:v>
                </c:pt>
                <c:pt idx="285">
                  <c:v>41578</c:v>
                </c:pt>
                <c:pt idx="286">
                  <c:v>41607</c:v>
                </c:pt>
                <c:pt idx="287">
                  <c:v>41639</c:v>
                </c:pt>
                <c:pt idx="288">
                  <c:v>41670</c:v>
                </c:pt>
                <c:pt idx="289">
                  <c:v>41698</c:v>
                </c:pt>
                <c:pt idx="290">
                  <c:v>41729</c:v>
                </c:pt>
                <c:pt idx="291">
                  <c:v>41759</c:v>
                </c:pt>
                <c:pt idx="292">
                  <c:v>41789</c:v>
                </c:pt>
                <c:pt idx="293">
                  <c:v>41820</c:v>
                </c:pt>
                <c:pt idx="294">
                  <c:v>41851</c:v>
                </c:pt>
                <c:pt idx="295">
                  <c:v>41880</c:v>
                </c:pt>
                <c:pt idx="296">
                  <c:v>41912</c:v>
                </c:pt>
                <c:pt idx="297">
                  <c:v>41943</c:v>
                </c:pt>
                <c:pt idx="298">
                  <c:v>41971</c:v>
                </c:pt>
                <c:pt idx="299">
                  <c:v>42004</c:v>
                </c:pt>
                <c:pt idx="300">
                  <c:v>42034</c:v>
                </c:pt>
                <c:pt idx="301">
                  <c:v>42062</c:v>
                </c:pt>
                <c:pt idx="302">
                  <c:v>42094</c:v>
                </c:pt>
                <c:pt idx="303">
                  <c:v>42124</c:v>
                </c:pt>
                <c:pt idx="304">
                  <c:v>42153</c:v>
                </c:pt>
                <c:pt idx="305">
                  <c:v>42185</c:v>
                </c:pt>
                <c:pt idx="306">
                  <c:v>42216</c:v>
                </c:pt>
                <c:pt idx="307">
                  <c:v>42247</c:v>
                </c:pt>
                <c:pt idx="308">
                  <c:v>42277</c:v>
                </c:pt>
                <c:pt idx="309">
                  <c:v>42307</c:v>
                </c:pt>
                <c:pt idx="310">
                  <c:v>42338</c:v>
                </c:pt>
                <c:pt idx="311">
                  <c:v>42369</c:v>
                </c:pt>
                <c:pt idx="312">
                  <c:v>42398</c:v>
                </c:pt>
                <c:pt idx="313">
                  <c:v>42429</c:v>
                </c:pt>
                <c:pt idx="314">
                  <c:v>42460</c:v>
                </c:pt>
                <c:pt idx="315">
                  <c:v>42489</c:v>
                </c:pt>
                <c:pt idx="316">
                  <c:v>42521</c:v>
                </c:pt>
                <c:pt idx="317">
                  <c:v>42551</c:v>
                </c:pt>
                <c:pt idx="318">
                  <c:v>42580</c:v>
                </c:pt>
                <c:pt idx="319">
                  <c:v>42613</c:v>
                </c:pt>
                <c:pt idx="320">
                  <c:v>42643</c:v>
                </c:pt>
                <c:pt idx="321">
                  <c:v>42674</c:v>
                </c:pt>
                <c:pt idx="322">
                  <c:v>42704</c:v>
                </c:pt>
                <c:pt idx="323">
                  <c:v>42734</c:v>
                </c:pt>
                <c:pt idx="324">
                  <c:v>42766</c:v>
                </c:pt>
                <c:pt idx="325">
                  <c:v>42794</c:v>
                </c:pt>
                <c:pt idx="326">
                  <c:v>42825</c:v>
                </c:pt>
                <c:pt idx="327">
                  <c:v>42853</c:v>
                </c:pt>
                <c:pt idx="328">
                  <c:v>42886</c:v>
                </c:pt>
                <c:pt idx="329">
                  <c:v>42916</c:v>
                </c:pt>
                <c:pt idx="330">
                  <c:v>42947</c:v>
                </c:pt>
                <c:pt idx="331">
                  <c:v>42978</c:v>
                </c:pt>
                <c:pt idx="332">
                  <c:v>43007</c:v>
                </c:pt>
                <c:pt idx="333">
                  <c:v>43039</c:v>
                </c:pt>
                <c:pt idx="334">
                  <c:v>43069</c:v>
                </c:pt>
                <c:pt idx="335">
                  <c:v>43098</c:v>
                </c:pt>
                <c:pt idx="336">
                  <c:v>43131</c:v>
                </c:pt>
                <c:pt idx="337">
                  <c:v>43159</c:v>
                </c:pt>
                <c:pt idx="338">
                  <c:v>43189</c:v>
                </c:pt>
                <c:pt idx="339">
                  <c:v>43220</c:v>
                </c:pt>
                <c:pt idx="340">
                  <c:v>43251</c:v>
                </c:pt>
                <c:pt idx="341">
                  <c:v>43280</c:v>
                </c:pt>
                <c:pt idx="342">
                  <c:v>43312</c:v>
                </c:pt>
                <c:pt idx="343">
                  <c:v>43343</c:v>
                </c:pt>
                <c:pt idx="344">
                  <c:v>43371</c:v>
                </c:pt>
                <c:pt idx="345">
                  <c:v>43404</c:v>
                </c:pt>
                <c:pt idx="346">
                  <c:v>43434</c:v>
                </c:pt>
                <c:pt idx="347">
                  <c:v>43465</c:v>
                </c:pt>
                <c:pt idx="348">
                  <c:v>43496</c:v>
                </c:pt>
                <c:pt idx="349">
                  <c:v>43524</c:v>
                </c:pt>
                <c:pt idx="350">
                  <c:v>43553</c:v>
                </c:pt>
                <c:pt idx="351">
                  <c:v>43585</c:v>
                </c:pt>
                <c:pt idx="352">
                  <c:v>43616</c:v>
                </c:pt>
                <c:pt idx="353">
                  <c:v>43644</c:v>
                </c:pt>
                <c:pt idx="354">
                  <c:v>43677</c:v>
                </c:pt>
                <c:pt idx="355">
                  <c:v>43707</c:v>
                </c:pt>
                <c:pt idx="356">
                  <c:v>43738</c:v>
                </c:pt>
              </c:numCache>
            </c:numRef>
          </c:cat>
          <c:val>
            <c:numRef>
              <c:f>Activity!$C$34:$XFD$34</c:f>
              <c:numCache>
                <c:formatCode>0.0%</c:formatCode>
                <c:ptCount val="16382"/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</c:numCache>
            </c:numRef>
          </c:val>
        </c:ser>
        <c:ser>
          <c:idx val="1"/>
          <c:order val="1"/>
          <c:tx>
            <c:strRef>
              <c:f>Activity!$B$35</c:f>
              <c:strCache>
                <c:ptCount val="1"/>
                <c:pt idx="0">
                  <c:v>Ind. Output Natural Gas YoY MM3M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Activity!$C$1:$XFD$1</c:f>
              <c:numCache>
                <c:formatCode>[$-416]mmm\-yy;@</c:formatCode>
                <c:ptCount val="16382"/>
                <c:pt idx="0">
                  <c:v>0</c:v>
                </c:pt>
                <c:pt idx="1">
                  <c:v>32932</c:v>
                </c:pt>
                <c:pt idx="2">
                  <c:v>32962</c:v>
                </c:pt>
                <c:pt idx="3">
                  <c:v>32993</c:v>
                </c:pt>
                <c:pt idx="4">
                  <c:v>33024</c:v>
                </c:pt>
                <c:pt idx="5">
                  <c:v>33053</c:v>
                </c:pt>
                <c:pt idx="6">
                  <c:v>33085</c:v>
                </c:pt>
                <c:pt idx="7">
                  <c:v>33116</c:v>
                </c:pt>
                <c:pt idx="8">
                  <c:v>33144</c:v>
                </c:pt>
                <c:pt idx="9">
                  <c:v>33177</c:v>
                </c:pt>
                <c:pt idx="10">
                  <c:v>33207</c:v>
                </c:pt>
                <c:pt idx="11">
                  <c:v>33238</c:v>
                </c:pt>
                <c:pt idx="12">
                  <c:v>33269</c:v>
                </c:pt>
                <c:pt idx="13">
                  <c:v>33297</c:v>
                </c:pt>
                <c:pt idx="14">
                  <c:v>33326</c:v>
                </c:pt>
                <c:pt idx="15">
                  <c:v>33358</c:v>
                </c:pt>
                <c:pt idx="16">
                  <c:v>33389</c:v>
                </c:pt>
                <c:pt idx="17">
                  <c:v>33417</c:v>
                </c:pt>
                <c:pt idx="18">
                  <c:v>33450</c:v>
                </c:pt>
                <c:pt idx="19">
                  <c:v>33480</c:v>
                </c:pt>
                <c:pt idx="20">
                  <c:v>33511</c:v>
                </c:pt>
                <c:pt idx="21">
                  <c:v>33542</c:v>
                </c:pt>
                <c:pt idx="22">
                  <c:v>33571</c:v>
                </c:pt>
                <c:pt idx="23">
                  <c:v>33603</c:v>
                </c:pt>
                <c:pt idx="24">
                  <c:v>33634</c:v>
                </c:pt>
                <c:pt idx="25">
                  <c:v>33662</c:v>
                </c:pt>
                <c:pt idx="26">
                  <c:v>33694</c:v>
                </c:pt>
                <c:pt idx="27">
                  <c:v>33724</c:v>
                </c:pt>
                <c:pt idx="28">
                  <c:v>33753</c:v>
                </c:pt>
                <c:pt idx="29">
                  <c:v>33785</c:v>
                </c:pt>
                <c:pt idx="30">
                  <c:v>33816</c:v>
                </c:pt>
                <c:pt idx="31">
                  <c:v>33847</c:v>
                </c:pt>
                <c:pt idx="32">
                  <c:v>33877</c:v>
                </c:pt>
                <c:pt idx="33">
                  <c:v>33907</c:v>
                </c:pt>
                <c:pt idx="34">
                  <c:v>33938</c:v>
                </c:pt>
                <c:pt idx="35">
                  <c:v>33969</c:v>
                </c:pt>
                <c:pt idx="36">
                  <c:v>33998</c:v>
                </c:pt>
                <c:pt idx="37">
                  <c:v>34026</c:v>
                </c:pt>
                <c:pt idx="38">
                  <c:v>34059</c:v>
                </c:pt>
                <c:pt idx="39">
                  <c:v>34089</c:v>
                </c:pt>
                <c:pt idx="40">
                  <c:v>34120</c:v>
                </c:pt>
                <c:pt idx="41">
                  <c:v>34150</c:v>
                </c:pt>
                <c:pt idx="42">
                  <c:v>34180</c:v>
                </c:pt>
                <c:pt idx="43">
                  <c:v>34212</c:v>
                </c:pt>
                <c:pt idx="44">
                  <c:v>34242</c:v>
                </c:pt>
                <c:pt idx="45">
                  <c:v>34271</c:v>
                </c:pt>
                <c:pt idx="46">
                  <c:v>34303</c:v>
                </c:pt>
                <c:pt idx="47">
                  <c:v>34334</c:v>
                </c:pt>
                <c:pt idx="48">
                  <c:v>34365</c:v>
                </c:pt>
                <c:pt idx="49">
                  <c:v>34393</c:v>
                </c:pt>
                <c:pt idx="50">
                  <c:v>34424</c:v>
                </c:pt>
                <c:pt idx="51">
                  <c:v>34453</c:v>
                </c:pt>
                <c:pt idx="52">
                  <c:v>34485</c:v>
                </c:pt>
                <c:pt idx="53">
                  <c:v>34515</c:v>
                </c:pt>
                <c:pt idx="54">
                  <c:v>34544</c:v>
                </c:pt>
                <c:pt idx="55">
                  <c:v>34577</c:v>
                </c:pt>
                <c:pt idx="56">
                  <c:v>34607</c:v>
                </c:pt>
                <c:pt idx="57">
                  <c:v>34638</c:v>
                </c:pt>
                <c:pt idx="58">
                  <c:v>34668</c:v>
                </c:pt>
                <c:pt idx="59">
                  <c:v>34698</c:v>
                </c:pt>
                <c:pt idx="60">
                  <c:v>34730</c:v>
                </c:pt>
                <c:pt idx="61">
                  <c:v>34758</c:v>
                </c:pt>
                <c:pt idx="62">
                  <c:v>34789</c:v>
                </c:pt>
                <c:pt idx="63">
                  <c:v>34817</c:v>
                </c:pt>
                <c:pt idx="64">
                  <c:v>34850</c:v>
                </c:pt>
                <c:pt idx="65">
                  <c:v>34880</c:v>
                </c:pt>
                <c:pt idx="66">
                  <c:v>34911</c:v>
                </c:pt>
                <c:pt idx="67">
                  <c:v>34942</c:v>
                </c:pt>
                <c:pt idx="68">
                  <c:v>34971</c:v>
                </c:pt>
                <c:pt idx="69">
                  <c:v>35003</c:v>
                </c:pt>
                <c:pt idx="70">
                  <c:v>35033</c:v>
                </c:pt>
                <c:pt idx="71">
                  <c:v>35062</c:v>
                </c:pt>
                <c:pt idx="72">
                  <c:v>35095</c:v>
                </c:pt>
                <c:pt idx="73">
                  <c:v>35124</c:v>
                </c:pt>
                <c:pt idx="74">
                  <c:v>35153</c:v>
                </c:pt>
                <c:pt idx="75">
                  <c:v>35185</c:v>
                </c:pt>
                <c:pt idx="76">
                  <c:v>35216</c:v>
                </c:pt>
                <c:pt idx="77">
                  <c:v>35244</c:v>
                </c:pt>
                <c:pt idx="78">
                  <c:v>35277</c:v>
                </c:pt>
                <c:pt idx="79">
                  <c:v>35307</c:v>
                </c:pt>
                <c:pt idx="80">
                  <c:v>35338</c:v>
                </c:pt>
                <c:pt idx="81">
                  <c:v>35369</c:v>
                </c:pt>
                <c:pt idx="82">
                  <c:v>35398</c:v>
                </c:pt>
                <c:pt idx="83">
                  <c:v>35430</c:v>
                </c:pt>
                <c:pt idx="84">
                  <c:v>35461</c:v>
                </c:pt>
                <c:pt idx="85">
                  <c:v>35489</c:v>
                </c:pt>
                <c:pt idx="86">
                  <c:v>35520</c:v>
                </c:pt>
                <c:pt idx="87">
                  <c:v>35550</c:v>
                </c:pt>
                <c:pt idx="88">
                  <c:v>35580</c:v>
                </c:pt>
                <c:pt idx="89">
                  <c:v>35611</c:v>
                </c:pt>
                <c:pt idx="90">
                  <c:v>35642</c:v>
                </c:pt>
                <c:pt idx="91">
                  <c:v>35671</c:v>
                </c:pt>
                <c:pt idx="92">
                  <c:v>35703</c:v>
                </c:pt>
                <c:pt idx="93">
                  <c:v>35734</c:v>
                </c:pt>
                <c:pt idx="94">
                  <c:v>35762</c:v>
                </c:pt>
                <c:pt idx="95">
                  <c:v>35795</c:v>
                </c:pt>
                <c:pt idx="96">
                  <c:v>35825</c:v>
                </c:pt>
                <c:pt idx="97">
                  <c:v>35853</c:v>
                </c:pt>
                <c:pt idx="98">
                  <c:v>35885</c:v>
                </c:pt>
                <c:pt idx="99">
                  <c:v>35915</c:v>
                </c:pt>
                <c:pt idx="100">
                  <c:v>35944</c:v>
                </c:pt>
                <c:pt idx="101">
                  <c:v>35976</c:v>
                </c:pt>
                <c:pt idx="102">
                  <c:v>36007</c:v>
                </c:pt>
                <c:pt idx="103">
                  <c:v>36038</c:v>
                </c:pt>
                <c:pt idx="104">
                  <c:v>36068</c:v>
                </c:pt>
                <c:pt idx="105">
                  <c:v>36098</c:v>
                </c:pt>
                <c:pt idx="106">
                  <c:v>36129</c:v>
                </c:pt>
                <c:pt idx="107">
                  <c:v>36160</c:v>
                </c:pt>
                <c:pt idx="108">
                  <c:v>36189</c:v>
                </c:pt>
                <c:pt idx="109">
                  <c:v>36217</c:v>
                </c:pt>
                <c:pt idx="110">
                  <c:v>36250</c:v>
                </c:pt>
                <c:pt idx="111">
                  <c:v>36280</c:v>
                </c:pt>
                <c:pt idx="112">
                  <c:v>36311</c:v>
                </c:pt>
                <c:pt idx="113">
                  <c:v>36341</c:v>
                </c:pt>
                <c:pt idx="114">
                  <c:v>36371</c:v>
                </c:pt>
                <c:pt idx="115">
                  <c:v>36403</c:v>
                </c:pt>
                <c:pt idx="116">
                  <c:v>36433</c:v>
                </c:pt>
                <c:pt idx="117">
                  <c:v>36462</c:v>
                </c:pt>
                <c:pt idx="118">
                  <c:v>36494</c:v>
                </c:pt>
                <c:pt idx="119">
                  <c:v>36525</c:v>
                </c:pt>
                <c:pt idx="120">
                  <c:v>36556</c:v>
                </c:pt>
                <c:pt idx="121">
                  <c:v>36585</c:v>
                </c:pt>
                <c:pt idx="122">
                  <c:v>36616</c:v>
                </c:pt>
                <c:pt idx="123">
                  <c:v>36644</c:v>
                </c:pt>
                <c:pt idx="124">
                  <c:v>36677</c:v>
                </c:pt>
                <c:pt idx="125">
                  <c:v>36707</c:v>
                </c:pt>
                <c:pt idx="126">
                  <c:v>36738</c:v>
                </c:pt>
                <c:pt idx="127">
                  <c:v>36769</c:v>
                </c:pt>
                <c:pt idx="128">
                  <c:v>36798</c:v>
                </c:pt>
                <c:pt idx="129">
                  <c:v>36830</c:v>
                </c:pt>
                <c:pt idx="130">
                  <c:v>36860</c:v>
                </c:pt>
                <c:pt idx="131">
                  <c:v>36889</c:v>
                </c:pt>
                <c:pt idx="132">
                  <c:v>36922</c:v>
                </c:pt>
                <c:pt idx="133">
                  <c:v>36950</c:v>
                </c:pt>
                <c:pt idx="134">
                  <c:v>36980</c:v>
                </c:pt>
                <c:pt idx="135">
                  <c:v>37011</c:v>
                </c:pt>
                <c:pt idx="136">
                  <c:v>37042</c:v>
                </c:pt>
                <c:pt idx="137">
                  <c:v>37071</c:v>
                </c:pt>
                <c:pt idx="138">
                  <c:v>37103</c:v>
                </c:pt>
                <c:pt idx="139">
                  <c:v>37134</c:v>
                </c:pt>
                <c:pt idx="140">
                  <c:v>37162</c:v>
                </c:pt>
                <c:pt idx="141">
                  <c:v>37195</c:v>
                </c:pt>
                <c:pt idx="142">
                  <c:v>37225</c:v>
                </c:pt>
                <c:pt idx="143">
                  <c:v>37256</c:v>
                </c:pt>
                <c:pt idx="144">
                  <c:v>37287</c:v>
                </c:pt>
                <c:pt idx="145">
                  <c:v>37315</c:v>
                </c:pt>
                <c:pt idx="146">
                  <c:v>37344</c:v>
                </c:pt>
                <c:pt idx="147">
                  <c:v>37376</c:v>
                </c:pt>
                <c:pt idx="148">
                  <c:v>37407</c:v>
                </c:pt>
                <c:pt idx="149">
                  <c:v>37435</c:v>
                </c:pt>
                <c:pt idx="150">
                  <c:v>37468</c:v>
                </c:pt>
                <c:pt idx="151">
                  <c:v>37498</c:v>
                </c:pt>
                <c:pt idx="152">
                  <c:v>37529</c:v>
                </c:pt>
                <c:pt idx="153">
                  <c:v>37560</c:v>
                </c:pt>
                <c:pt idx="154">
                  <c:v>37589</c:v>
                </c:pt>
                <c:pt idx="155">
                  <c:v>37621</c:v>
                </c:pt>
                <c:pt idx="156">
                  <c:v>37652</c:v>
                </c:pt>
                <c:pt idx="157">
                  <c:v>37680</c:v>
                </c:pt>
                <c:pt idx="158">
                  <c:v>37711</c:v>
                </c:pt>
                <c:pt idx="159">
                  <c:v>37741</c:v>
                </c:pt>
                <c:pt idx="160">
                  <c:v>37771</c:v>
                </c:pt>
                <c:pt idx="161">
                  <c:v>37802</c:v>
                </c:pt>
                <c:pt idx="162">
                  <c:v>37833</c:v>
                </c:pt>
                <c:pt idx="163">
                  <c:v>37862</c:v>
                </c:pt>
                <c:pt idx="164">
                  <c:v>37894</c:v>
                </c:pt>
                <c:pt idx="165">
                  <c:v>37925</c:v>
                </c:pt>
                <c:pt idx="166">
                  <c:v>37953</c:v>
                </c:pt>
                <c:pt idx="167">
                  <c:v>37986</c:v>
                </c:pt>
                <c:pt idx="168">
                  <c:v>38016</c:v>
                </c:pt>
                <c:pt idx="169">
                  <c:v>38044</c:v>
                </c:pt>
                <c:pt idx="170">
                  <c:v>38077</c:v>
                </c:pt>
                <c:pt idx="171">
                  <c:v>38107</c:v>
                </c:pt>
                <c:pt idx="172">
                  <c:v>38138</c:v>
                </c:pt>
                <c:pt idx="173">
                  <c:v>38168</c:v>
                </c:pt>
                <c:pt idx="174">
                  <c:v>38198</c:v>
                </c:pt>
                <c:pt idx="175">
                  <c:v>38230</c:v>
                </c:pt>
                <c:pt idx="176">
                  <c:v>38260</c:v>
                </c:pt>
                <c:pt idx="177">
                  <c:v>38289</c:v>
                </c:pt>
                <c:pt idx="178">
                  <c:v>38321</c:v>
                </c:pt>
                <c:pt idx="179">
                  <c:v>38352</c:v>
                </c:pt>
                <c:pt idx="180">
                  <c:v>38383</c:v>
                </c:pt>
                <c:pt idx="181">
                  <c:v>38411</c:v>
                </c:pt>
                <c:pt idx="182">
                  <c:v>38442</c:v>
                </c:pt>
                <c:pt idx="183">
                  <c:v>38471</c:v>
                </c:pt>
                <c:pt idx="184">
                  <c:v>38503</c:v>
                </c:pt>
                <c:pt idx="185">
                  <c:v>38533</c:v>
                </c:pt>
                <c:pt idx="186">
                  <c:v>38562</c:v>
                </c:pt>
                <c:pt idx="187">
                  <c:v>38595</c:v>
                </c:pt>
                <c:pt idx="188">
                  <c:v>38625</c:v>
                </c:pt>
                <c:pt idx="189">
                  <c:v>38656</c:v>
                </c:pt>
                <c:pt idx="190">
                  <c:v>38686</c:v>
                </c:pt>
                <c:pt idx="191">
                  <c:v>38716</c:v>
                </c:pt>
                <c:pt idx="192">
                  <c:v>38748</c:v>
                </c:pt>
                <c:pt idx="193">
                  <c:v>38776</c:v>
                </c:pt>
                <c:pt idx="194">
                  <c:v>38807</c:v>
                </c:pt>
                <c:pt idx="195">
                  <c:v>38835</c:v>
                </c:pt>
                <c:pt idx="196">
                  <c:v>38868</c:v>
                </c:pt>
                <c:pt idx="197">
                  <c:v>38898</c:v>
                </c:pt>
                <c:pt idx="198">
                  <c:v>38929</c:v>
                </c:pt>
                <c:pt idx="199">
                  <c:v>38960</c:v>
                </c:pt>
                <c:pt idx="200">
                  <c:v>38989</c:v>
                </c:pt>
                <c:pt idx="201">
                  <c:v>39021</c:v>
                </c:pt>
                <c:pt idx="202">
                  <c:v>39051</c:v>
                </c:pt>
                <c:pt idx="203">
                  <c:v>39080</c:v>
                </c:pt>
                <c:pt idx="204">
                  <c:v>39113</c:v>
                </c:pt>
                <c:pt idx="205">
                  <c:v>39141</c:v>
                </c:pt>
                <c:pt idx="206">
                  <c:v>39171</c:v>
                </c:pt>
                <c:pt idx="207">
                  <c:v>39202</c:v>
                </c:pt>
                <c:pt idx="208">
                  <c:v>39233</c:v>
                </c:pt>
                <c:pt idx="209">
                  <c:v>39262</c:v>
                </c:pt>
                <c:pt idx="210">
                  <c:v>39294</c:v>
                </c:pt>
                <c:pt idx="211">
                  <c:v>39325</c:v>
                </c:pt>
                <c:pt idx="212">
                  <c:v>39353</c:v>
                </c:pt>
                <c:pt idx="213">
                  <c:v>39386</c:v>
                </c:pt>
                <c:pt idx="214">
                  <c:v>39416</c:v>
                </c:pt>
                <c:pt idx="215">
                  <c:v>39447</c:v>
                </c:pt>
                <c:pt idx="216">
                  <c:v>39478</c:v>
                </c:pt>
                <c:pt idx="217">
                  <c:v>39507</c:v>
                </c:pt>
                <c:pt idx="218">
                  <c:v>39538</c:v>
                </c:pt>
                <c:pt idx="219">
                  <c:v>39568</c:v>
                </c:pt>
                <c:pt idx="220">
                  <c:v>39598</c:v>
                </c:pt>
                <c:pt idx="221">
                  <c:v>39629</c:v>
                </c:pt>
                <c:pt idx="222">
                  <c:v>39660</c:v>
                </c:pt>
                <c:pt idx="223">
                  <c:v>39689</c:v>
                </c:pt>
                <c:pt idx="224">
                  <c:v>39721</c:v>
                </c:pt>
                <c:pt idx="225">
                  <c:v>39752</c:v>
                </c:pt>
                <c:pt idx="226">
                  <c:v>39780</c:v>
                </c:pt>
                <c:pt idx="227">
                  <c:v>39813</c:v>
                </c:pt>
                <c:pt idx="228">
                  <c:v>39843</c:v>
                </c:pt>
                <c:pt idx="229">
                  <c:v>39871</c:v>
                </c:pt>
                <c:pt idx="230">
                  <c:v>39903</c:v>
                </c:pt>
                <c:pt idx="231">
                  <c:v>39933</c:v>
                </c:pt>
                <c:pt idx="232">
                  <c:v>39962</c:v>
                </c:pt>
                <c:pt idx="233">
                  <c:v>39994</c:v>
                </c:pt>
                <c:pt idx="234">
                  <c:v>40025</c:v>
                </c:pt>
                <c:pt idx="235">
                  <c:v>40056</c:v>
                </c:pt>
                <c:pt idx="236">
                  <c:v>40086</c:v>
                </c:pt>
                <c:pt idx="237">
                  <c:v>40116</c:v>
                </c:pt>
                <c:pt idx="238">
                  <c:v>40147</c:v>
                </c:pt>
                <c:pt idx="239">
                  <c:v>40178</c:v>
                </c:pt>
                <c:pt idx="240">
                  <c:v>40207</c:v>
                </c:pt>
                <c:pt idx="241">
                  <c:v>40235</c:v>
                </c:pt>
                <c:pt idx="242">
                  <c:v>40268</c:v>
                </c:pt>
                <c:pt idx="243">
                  <c:v>40298</c:v>
                </c:pt>
                <c:pt idx="244">
                  <c:v>40329</c:v>
                </c:pt>
                <c:pt idx="245">
                  <c:v>40359</c:v>
                </c:pt>
                <c:pt idx="246">
                  <c:v>40389</c:v>
                </c:pt>
                <c:pt idx="247">
                  <c:v>40421</c:v>
                </c:pt>
                <c:pt idx="248">
                  <c:v>40451</c:v>
                </c:pt>
                <c:pt idx="249">
                  <c:v>40480</c:v>
                </c:pt>
                <c:pt idx="250">
                  <c:v>40512</c:v>
                </c:pt>
                <c:pt idx="251">
                  <c:v>40543</c:v>
                </c:pt>
                <c:pt idx="252">
                  <c:v>40574</c:v>
                </c:pt>
                <c:pt idx="253">
                  <c:v>40602</c:v>
                </c:pt>
                <c:pt idx="254">
                  <c:v>40633</c:v>
                </c:pt>
                <c:pt idx="255">
                  <c:v>40662</c:v>
                </c:pt>
                <c:pt idx="256">
                  <c:v>40694</c:v>
                </c:pt>
                <c:pt idx="257">
                  <c:v>40724</c:v>
                </c:pt>
                <c:pt idx="258">
                  <c:v>40753</c:v>
                </c:pt>
                <c:pt idx="259">
                  <c:v>40786</c:v>
                </c:pt>
                <c:pt idx="260">
                  <c:v>40816</c:v>
                </c:pt>
                <c:pt idx="261">
                  <c:v>40847</c:v>
                </c:pt>
                <c:pt idx="262">
                  <c:v>40877</c:v>
                </c:pt>
                <c:pt idx="263">
                  <c:v>40907</c:v>
                </c:pt>
                <c:pt idx="264">
                  <c:v>40939</c:v>
                </c:pt>
                <c:pt idx="265">
                  <c:v>40968</c:v>
                </c:pt>
                <c:pt idx="266">
                  <c:v>40998</c:v>
                </c:pt>
                <c:pt idx="267">
                  <c:v>41029</c:v>
                </c:pt>
                <c:pt idx="268">
                  <c:v>41060</c:v>
                </c:pt>
                <c:pt idx="269">
                  <c:v>41089</c:v>
                </c:pt>
                <c:pt idx="270">
                  <c:v>41121</c:v>
                </c:pt>
                <c:pt idx="271">
                  <c:v>41152</c:v>
                </c:pt>
                <c:pt idx="272">
                  <c:v>41180</c:v>
                </c:pt>
                <c:pt idx="273">
                  <c:v>41213</c:v>
                </c:pt>
                <c:pt idx="274">
                  <c:v>41243</c:v>
                </c:pt>
                <c:pt idx="275">
                  <c:v>41274</c:v>
                </c:pt>
                <c:pt idx="276">
                  <c:v>41305</c:v>
                </c:pt>
                <c:pt idx="277">
                  <c:v>41333</c:v>
                </c:pt>
                <c:pt idx="278">
                  <c:v>41362</c:v>
                </c:pt>
                <c:pt idx="279">
                  <c:v>41394</c:v>
                </c:pt>
                <c:pt idx="280">
                  <c:v>41425</c:v>
                </c:pt>
                <c:pt idx="281">
                  <c:v>41453</c:v>
                </c:pt>
                <c:pt idx="282">
                  <c:v>41486</c:v>
                </c:pt>
                <c:pt idx="283">
                  <c:v>41516</c:v>
                </c:pt>
                <c:pt idx="284">
                  <c:v>41547</c:v>
                </c:pt>
                <c:pt idx="285">
                  <c:v>41578</c:v>
                </c:pt>
                <c:pt idx="286">
                  <c:v>41607</c:v>
                </c:pt>
                <c:pt idx="287">
                  <c:v>41639</c:v>
                </c:pt>
                <c:pt idx="288">
                  <c:v>41670</c:v>
                </c:pt>
                <c:pt idx="289">
                  <c:v>41698</c:v>
                </c:pt>
                <c:pt idx="290">
                  <c:v>41729</c:v>
                </c:pt>
                <c:pt idx="291">
                  <c:v>41759</c:v>
                </c:pt>
                <c:pt idx="292">
                  <c:v>41789</c:v>
                </c:pt>
                <c:pt idx="293">
                  <c:v>41820</c:v>
                </c:pt>
                <c:pt idx="294">
                  <c:v>41851</c:v>
                </c:pt>
                <c:pt idx="295">
                  <c:v>41880</c:v>
                </c:pt>
                <c:pt idx="296">
                  <c:v>41912</c:v>
                </c:pt>
                <c:pt idx="297">
                  <c:v>41943</c:v>
                </c:pt>
                <c:pt idx="298">
                  <c:v>41971</c:v>
                </c:pt>
                <c:pt idx="299">
                  <c:v>42004</c:v>
                </c:pt>
                <c:pt idx="300">
                  <c:v>42034</c:v>
                </c:pt>
                <c:pt idx="301">
                  <c:v>42062</c:v>
                </c:pt>
                <c:pt idx="302">
                  <c:v>42094</c:v>
                </c:pt>
                <c:pt idx="303">
                  <c:v>42124</c:v>
                </c:pt>
                <c:pt idx="304">
                  <c:v>42153</c:v>
                </c:pt>
                <c:pt idx="305">
                  <c:v>42185</c:v>
                </c:pt>
                <c:pt idx="306">
                  <c:v>42216</c:v>
                </c:pt>
                <c:pt idx="307">
                  <c:v>42247</c:v>
                </c:pt>
                <c:pt idx="308">
                  <c:v>42277</c:v>
                </c:pt>
                <c:pt idx="309">
                  <c:v>42307</c:v>
                </c:pt>
                <c:pt idx="310">
                  <c:v>42338</c:v>
                </c:pt>
                <c:pt idx="311">
                  <c:v>42369</c:v>
                </c:pt>
                <c:pt idx="312">
                  <c:v>42398</c:v>
                </c:pt>
                <c:pt idx="313">
                  <c:v>42429</c:v>
                </c:pt>
                <c:pt idx="314">
                  <c:v>42460</c:v>
                </c:pt>
                <c:pt idx="315">
                  <c:v>42489</c:v>
                </c:pt>
                <c:pt idx="316">
                  <c:v>42521</c:v>
                </c:pt>
                <c:pt idx="317">
                  <c:v>42551</c:v>
                </c:pt>
                <c:pt idx="318">
                  <c:v>42580</c:v>
                </c:pt>
                <c:pt idx="319">
                  <c:v>42613</c:v>
                </c:pt>
                <c:pt idx="320">
                  <c:v>42643</c:v>
                </c:pt>
                <c:pt idx="321">
                  <c:v>42674</c:v>
                </c:pt>
                <c:pt idx="322">
                  <c:v>42704</c:v>
                </c:pt>
                <c:pt idx="323">
                  <c:v>42734</c:v>
                </c:pt>
                <c:pt idx="324">
                  <c:v>42766</c:v>
                </c:pt>
                <c:pt idx="325">
                  <c:v>42794</c:v>
                </c:pt>
                <c:pt idx="326">
                  <c:v>42825</c:v>
                </c:pt>
                <c:pt idx="327">
                  <c:v>42853</c:v>
                </c:pt>
                <c:pt idx="328">
                  <c:v>42886</c:v>
                </c:pt>
                <c:pt idx="329">
                  <c:v>42916</c:v>
                </c:pt>
                <c:pt idx="330">
                  <c:v>42947</c:v>
                </c:pt>
                <c:pt idx="331">
                  <c:v>42978</c:v>
                </c:pt>
                <c:pt idx="332">
                  <c:v>43007</c:v>
                </c:pt>
                <c:pt idx="333">
                  <c:v>43039</c:v>
                </c:pt>
                <c:pt idx="334">
                  <c:v>43069</c:v>
                </c:pt>
                <c:pt idx="335">
                  <c:v>43098</c:v>
                </c:pt>
                <c:pt idx="336">
                  <c:v>43131</c:v>
                </c:pt>
                <c:pt idx="337">
                  <c:v>43159</c:v>
                </c:pt>
                <c:pt idx="338">
                  <c:v>43189</c:v>
                </c:pt>
                <c:pt idx="339">
                  <c:v>43220</c:v>
                </c:pt>
                <c:pt idx="340">
                  <c:v>43251</c:v>
                </c:pt>
                <c:pt idx="341">
                  <c:v>43280</c:v>
                </c:pt>
                <c:pt idx="342">
                  <c:v>43312</c:v>
                </c:pt>
                <c:pt idx="343">
                  <c:v>43343</c:v>
                </c:pt>
                <c:pt idx="344">
                  <c:v>43371</c:v>
                </c:pt>
                <c:pt idx="345">
                  <c:v>43404</c:v>
                </c:pt>
                <c:pt idx="346">
                  <c:v>43434</c:v>
                </c:pt>
                <c:pt idx="347">
                  <c:v>43465</c:v>
                </c:pt>
                <c:pt idx="348">
                  <c:v>43496</c:v>
                </c:pt>
                <c:pt idx="349">
                  <c:v>43524</c:v>
                </c:pt>
                <c:pt idx="350">
                  <c:v>43553</c:v>
                </c:pt>
                <c:pt idx="351">
                  <c:v>43585</c:v>
                </c:pt>
                <c:pt idx="352">
                  <c:v>43616</c:v>
                </c:pt>
                <c:pt idx="353">
                  <c:v>43644</c:v>
                </c:pt>
                <c:pt idx="354">
                  <c:v>43677</c:v>
                </c:pt>
                <c:pt idx="355">
                  <c:v>43707</c:v>
                </c:pt>
                <c:pt idx="356">
                  <c:v>43738</c:v>
                </c:pt>
              </c:numCache>
            </c:numRef>
          </c:cat>
          <c:val>
            <c:numRef>
              <c:f>Activity!$C$35:$XFD$35</c:f>
              <c:numCache>
                <c:formatCode>0.0%</c:formatCode>
                <c:ptCount val="16382"/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</c:numCache>
            </c:numRef>
          </c:val>
        </c:ser>
        <c:marker val="1"/>
        <c:axId val="220570752"/>
        <c:axId val="220572288"/>
      </c:lineChart>
      <c:dateAx>
        <c:axId val="220570752"/>
        <c:scaling>
          <c:orientation val="minMax"/>
          <c:min val="40544"/>
        </c:scaling>
        <c:axPos val="b"/>
        <c:numFmt formatCode="[$-416]mmm\-yy;@" sourceLinked="0"/>
        <c:tickLblPos val="low"/>
        <c:txPr>
          <a:bodyPr/>
          <a:lstStyle/>
          <a:p>
            <a:pPr>
              <a:defRPr sz="1200" b="1"/>
            </a:pPr>
            <a:endParaRPr lang="en-US"/>
          </a:p>
        </c:txPr>
        <c:crossAx val="220572288"/>
        <c:crosses val="autoZero"/>
        <c:auto val="1"/>
        <c:lblOffset val="100"/>
        <c:baseTimeUnit val="months"/>
        <c:majorUnit val="12"/>
        <c:majorTimeUnit val="months"/>
        <c:minorUnit val="1"/>
        <c:minorTimeUnit val="months"/>
      </c:dateAx>
      <c:valAx>
        <c:axId val="220572288"/>
        <c:scaling>
          <c:orientation val="minMax"/>
          <c:max val="0.2"/>
        </c:scaling>
        <c:axPos val="l"/>
        <c:majorGridlines>
          <c:spPr>
            <a:ln w="0">
              <a:solidFill>
                <a:schemeClr val="bg1"/>
              </a:solidFill>
              <a:prstDash val="sysDot"/>
            </a:ln>
            <a:effectLst>
              <a:outerShdw blurRad="50800" dist="50800" dir="5400000" algn="ctr" rotWithShape="0">
                <a:schemeClr val="bg1"/>
              </a:outerShdw>
            </a:effectLst>
          </c:spPr>
        </c:majorGridlines>
        <c:numFmt formatCode="0%" sourceLinked="0"/>
        <c:tickLblPos val="nextTo"/>
        <c:txPr>
          <a:bodyPr/>
          <a:lstStyle/>
          <a:p>
            <a:pPr>
              <a:defRPr sz="1200" b="1"/>
            </a:pPr>
            <a:endParaRPr lang="en-US"/>
          </a:p>
        </c:txPr>
        <c:crossAx val="220570752"/>
        <c:crosses val="autoZero"/>
        <c:crossBetween val="between"/>
      </c:valAx>
    </c:plotArea>
    <c:legend>
      <c:legendPos val="l"/>
      <c:layout>
        <c:manualLayout>
          <c:xMode val="edge"/>
          <c:yMode val="edge"/>
          <c:x val="0.12822821610004814"/>
          <c:y val="0.77079072631724943"/>
          <c:w val="0.43662758633018045"/>
          <c:h val="0.13968351206711158"/>
        </c:manualLayout>
      </c:layout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gap"/>
  </c:chart>
  <c:spPr>
    <a:ln>
      <a:noFill/>
    </a:ln>
  </c:spPr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9.0923024669738187E-2"/>
          <c:y val="4.1982835871135812E-2"/>
          <c:w val="0.88595385439419061"/>
          <c:h val="0.85452707452639365"/>
        </c:manualLayout>
      </c:layout>
      <c:lineChart>
        <c:grouping val="standard"/>
        <c:ser>
          <c:idx val="0"/>
          <c:order val="0"/>
          <c:tx>
            <c:strRef>
              <c:f>Activity!$B$36</c:f>
              <c:strCache>
                <c:ptCount val="1"/>
                <c:pt idx="0">
                  <c:v>Ind. Output Electricity YoY adj.</c:v>
                </c:pt>
              </c:strCache>
            </c:strRef>
          </c:tx>
          <c:spPr>
            <a:ln w="6350"/>
          </c:spPr>
          <c:marker>
            <c:symbol val="diamond"/>
            <c:size val="5"/>
          </c:marker>
          <c:cat>
            <c:numRef>
              <c:f>Activity!$C$1:$XFD$1</c:f>
              <c:numCache>
                <c:formatCode>[$-416]mmm\-yy;@</c:formatCode>
                <c:ptCount val="16382"/>
                <c:pt idx="0">
                  <c:v>0</c:v>
                </c:pt>
                <c:pt idx="1">
                  <c:v>32932</c:v>
                </c:pt>
                <c:pt idx="2">
                  <c:v>32962</c:v>
                </c:pt>
                <c:pt idx="3">
                  <c:v>32993</c:v>
                </c:pt>
                <c:pt idx="4">
                  <c:v>33024</c:v>
                </c:pt>
                <c:pt idx="5">
                  <c:v>33053</c:v>
                </c:pt>
                <c:pt idx="6">
                  <c:v>33085</c:v>
                </c:pt>
                <c:pt idx="7">
                  <c:v>33116</c:v>
                </c:pt>
                <c:pt idx="8">
                  <c:v>33144</c:v>
                </c:pt>
                <c:pt idx="9">
                  <c:v>33177</c:v>
                </c:pt>
                <c:pt idx="10">
                  <c:v>33207</c:v>
                </c:pt>
                <c:pt idx="11">
                  <c:v>33238</c:v>
                </c:pt>
                <c:pt idx="12">
                  <c:v>33269</c:v>
                </c:pt>
                <c:pt idx="13">
                  <c:v>33297</c:v>
                </c:pt>
                <c:pt idx="14">
                  <c:v>33326</c:v>
                </c:pt>
                <c:pt idx="15">
                  <c:v>33358</c:v>
                </c:pt>
                <c:pt idx="16">
                  <c:v>33389</c:v>
                </c:pt>
                <c:pt idx="17">
                  <c:v>33417</c:v>
                </c:pt>
                <c:pt idx="18">
                  <c:v>33450</c:v>
                </c:pt>
                <c:pt idx="19">
                  <c:v>33480</c:v>
                </c:pt>
                <c:pt idx="20">
                  <c:v>33511</c:v>
                </c:pt>
                <c:pt idx="21">
                  <c:v>33542</c:v>
                </c:pt>
                <c:pt idx="22">
                  <c:v>33571</c:v>
                </c:pt>
                <c:pt idx="23">
                  <c:v>33603</c:v>
                </c:pt>
                <c:pt idx="24">
                  <c:v>33634</c:v>
                </c:pt>
                <c:pt idx="25">
                  <c:v>33662</c:v>
                </c:pt>
                <c:pt idx="26">
                  <c:v>33694</c:v>
                </c:pt>
                <c:pt idx="27">
                  <c:v>33724</c:v>
                </c:pt>
                <c:pt idx="28">
                  <c:v>33753</c:v>
                </c:pt>
                <c:pt idx="29">
                  <c:v>33785</c:v>
                </c:pt>
                <c:pt idx="30">
                  <c:v>33816</c:v>
                </c:pt>
                <c:pt idx="31">
                  <c:v>33847</c:v>
                </c:pt>
                <c:pt idx="32">
                  <c:v>33877</c:v>
                </c:pt>
                <c:pt idx="33">
                  <c:v>33907</c:v>
                </c:pt>
                <c:pt idx="34">
                  <c:v>33938</c:v>
                </c:pt>
                <c:pt idx="35">
                  <c:v>33969</c:v>
                </c:pt>
                <c:pt idx="36">
                  <c:v>33998</c:v>
                </c:pt>
                <c:pt idx="37">
                  <c:v>34026</c:v>
                </c:pt>
                <c:pt idx="38">
                  <c:v>34059</c:v>
                </c:pt>
                <c:pt idx="39">
                  <c:v>34089</c:v>
                </c:pt>
                <c:pt idx="40">
                  <c:v>34120</c:v>
                </c:pt>
                <c:pt idx="41">
                  <c:v>34150</c:v>
                </c:pt>
                <c:pt idx="42">
                  <c:v>34180</c:v>
                </c:pt>
                <c:pt idx="43">
                  <c:v>34212</c:v>
                </c:pt>
                <c:pt idx="44">
                  <c:v>34242</c:v>
                </c:pt>
                <c:pt idx="45">
                  <c:v>34271</c:v>
                </c:pt>
                <c:pt idx="46">
                  <c:v>34303</c:v>
                </c:pt>
                <c:pt idx="47">
                  <c:v>34334</c:v>
                </c:pt>
                <c:pt idx="48">
                  <c:v>34365</c:v>
                </c:pt>
                <c:pt idx="49">
                  <c:v>34393</c:v>
                </c:pt>
                <c:pt idx="50">
                  <c:v>34424</c:v>
                </c:pt>
                <c:pt idx="51">
                  <c:v>34453</c:v>
                </c:pt>
                <c:pt idx="52">
                  <c:v>34485</c:v>
                </c:pt>
                <c:pt idx="53">
                  <c:v>34515</c:v>
                </c:pt>
                <c:pt idx="54">
                  <c:v>34544</c:v>
                </c:pt>
                <c:pt idx="55">
                  <c:v>34577</c:v>
                </c:pt>
                <c:pt idx="56">
                  <c:v>34607</c:v>
                </c:pt>
                <c:pt idx="57">
                  <c:v>34638</c:v>
                </c:pt>
                <c:pt idx="58">
                  <c:v>34668</c:v>
                </c:pt>
                <c:pt idx="59">
                  <c:v>34698</c:v>
                </c:pt>
                <c:pt idx="60">
                  <c:v>34730</c:v>
                </c:pt>
                <c:pt idx="61">
                  <c:v>34758</c:v>
                </c:pt>
                <c:pt idx="62">
                  <c:v>34789</c:v>
                </c:pt>
                <c:pt idx="63">
                  <c:v>34817</c:v>
                </c:pt>
                <c:pt idx="64">
                  <c:v>34850</c:v>
                </c:pt>
                <c:pt idx="65">
                  <c:v>34880</c:v>
                </c:pt>
                <c:pt idx="66">
                  <c:v>34911</c:v>
                </c:pt>
                <c:pt idx="67">
                  <c:v>34942</c:v>
                </c:pt>
                <c:pt idx="68">
                  <c:v>34971</c:v>
                </c:pt>
                <c:pt idx="69">
                  <c:v>35003</c:v>
                </c:pt>
                <c:pt idx="70">
                  <c:v>35033</c:v>
                </c:pt>
                <c:pt idx="71">
                  <c:v>35062</c:v>
                </c:pt>
                <c:pt idx="72">
                  <c:v>35095</c:v>
                </c:pt>
                <c:pt idx="73">
                  <c:v>35124</c:v>
                </c:pt>
                <c:pt idx="74">
                  <c:v>35153</c:v>
                </c:pt>
                <c:pt idx="75">
                  <c:v>35185</c:v>
                </c:pt>
                <c:pt idx="76">
                  <c:v>35216</c:v>
                </c:pt>
                <c:pt idx="77">
                  <c:v>35244</c:v>
                </c:pt>
                <c:pt idx="78">
                  <c:v>35277</c:v>
                </c:pt>
                <c:pt idx="79">
                  <c:v>35307</c:v>
                </c:pt>
                <c:pt idx="80">
                  <c:v>35338</c:v>
                </c:pt>
                <c:pt idx="81">
                  <c:v>35369</c:v>
                </c:pt>
                <c:pt idx="82">
                  <c:v>35398</c:v>
                </c:pt>
                <c:pt idx="83">
                  <c:v>35430</c:v>
                </c:pt>
                <c:pt idx="84">
                  <c:v>35461</c:v>
                </c:pt>
                <c:pt idx="85">
                  <c:v>35489</c:v>
                </c:pt>
                <c:pt idx="86">
                  <c:v>35520</c:v>
                </c:pt>
                <c:pt idx="87">
                  <c:v>35550</c:v>
                </c:pt>
                <c:pt idx="88">
                  <c:v>35580</c:v>
                </c:pt>
                <c:pt idx="89">
                  <c:v>35611</c:v>
                </c:pt>
                <c:pt idx="90">
                  <c:v>35642</c:v>
                </c:pt>
                <c:pt idx="91">
                  <c:v>35671</c:v>
                </c:pt>
                <c:pt idx="92">
                  <c:v>35703</c:v>
                </c:pt>
                <c:pt idx="93">
                  <c:v>35734</c:v>
                </c:pt>
                <c:pt idx="94">
                  <c:v>35762</c:v>
                </c:pt>
                <c:pt idx="95">
                  <c:v>35795</c:v>
                </c:pt>
                <c:pt idx="96">
                  <c:v>35825</c:v>
                </c:pt>
                <c:pt idx="97">
                  <c:v>35853</c:v>
                </c:pt>
                <c:pt idx="98">
                  <c:v>35885</c:v>
                </c:pt>
                <c:pt idx="99">
                  <c:v>35915</c:v>
                </c:pt>
                <c:pt idx="100">
                  <c:v>35944</c:v>
                </c:pt>
                <c:pt idx="101">
                  <c:v>35976</c:v>
                </c:pt>
                <c:pt idx="102">
                  <c:v>36007</c:v>
                </c:pt>
                <c:pt idx="103">
                  <c:v>36038</c:v>
                </c:pt>
                <c:pt idx="104">
                  <c:v>36068</c:v>
                </c:pt>
                <c:pt idx="105">
                  <c:v>36098</c:v>
                </c:pt>
                <c:pt idx="106">
                  <c:v>36129</c:v>
                </c:pt>
                <c:pt idx="107">
                  <c:v>36160</c:v>
                </c:pt>
                <c:pt idx="108">
                  <c:v>36189</c:v>
                </c:pt>
                <c:pt idx="109">
                  <c:v>36217</c:v>
                </c:pt>
                <c:pt idx="110">
                  <c:v>36250</c:v>
                </c:pt>
                <c:pt idx="111">
                  <c:v>36280</c:v>
                </c:pt>
                <c:pt idx="112">
                  <c:v>36311</c:v>
                </c:pt>
                <c:pt idx="113">
                  <c:v>36341</c:v>
                </c:pt>
                <c:pt idx="114">
                  <c:v>36371</c:v>
                </c:pt>
                <c:pt idx="115">
                  <c:v>36403</c:v>
                </c:pt>
                <c:pt idx="116">
                  <c:v>36433</c:v>
                </c:pt>
                <c:pt idx="117">
                  <c:v>36462</c:v>
                </c:pt>
                <c:pt idx="118">
                  <c:v>36494</c:v>
                </c:pt>
                <c:pt idx="119">
                  <c:v>36525</c:v>
                </c:pt>
                <c:pt idx="120">
                  <c:v>36556</c:v>
                </c:pt>
                <c:pt idx="121">
                  <c:v>36585</c:v>
                </c:pt>
                <c:pt idx="122">
                  <c:v>36616</c:v>
                </c:pt>
                <c:pt idx="123">
                  <c:v>36644</c:v>
                </c:pt>
                <c:pt idx="124">
                  <c:v>36677</c:v>
                </c:pt>
                <c:pt idx="125">
                  <c:v>36707</c:v>
                </c:pt>
                <c:pt idx="126">
                  <c:v>36738</c:v>
                </c:pt>
                <c:pt idx="127">
                  <c:v>36769</c:v>
                </c:pt>
                <c:pt idx="128">
                  <c:v>36798</c:v>
                </c:pt>
                <c:pt idx="129">
                  <c:v>36830</c:v>
                </c:pt>
                <c:pt idx="130">
                  <c:v>36860</c:v>
                </c:pt>
                <c:pt idx="131">
                  <c:v>36889</c:v>
                </c:pt>
                <c:pt idx="132">
                  <c:v>36922</c:v>
                </c:pt>
                <c:pt idx="133">
                  <c:v>36950</c:v>
                </c:pt>
                <c:pt idx="134">
                  <c:v>36980</c:v>
                </c:pt>
                <c:pt idx="135">
                  <c:v>37011</c:v>
                </c:pt>
                <c:pt idx="136">
                  <c:v>37042</c:v>
                </c:pt>
                <c:pt idx="137">
                  <c:v>37071</c:v>
                </c:pt>
                <c:pt idx="138">
                  <c:v>37103</c:v>
                </c:pt>
                <c:pt idx="139">
                  <c:v>37134</c:v>
                </c:pt>
                <c:pt idx="140">
                  <c:v>37162</c:v>
                </c:pt>
                <c:pt idx="141">
                  <c:v>37195</c:v>
                </c:pt>
                <c:pt idx="142">
                  <c:v>37225</c:v>
                </c:pt>
                <c:pt idx="143">
                  <c:v>37256</c:v>
                </c:pt>
                <c:pt idx="144">
                  <c:v>37287</c:v>
                </c:pt>
                <c:pt idx="145">
                  <c:v>37315</c:v>
                </c:pt>
                <c:pt idx="146">
                  <c:v>37344</c:v>
                </c:pt>
                <c:pt idx="147">
                  <c:v>37376</c:v>
                </c:pt>
                <c:pt idx="148">
                  <c:v>37407</c:v>
                </c:pt>
                <c:pt idx="149">
                  <c:v>37435</c:v>
                </c:pt>
                <c:pt idx="150">
                  <c:v>37468</c:v>
                </c:pt>
                <c:pt idx="151">
                  <c:v>37498</c:v>
                </c:pt>
                <c:pt idx="152">
                  <c:v>37529</c:v>
                </c:pt>
                <c:pt idx="153">
                  <c:v>37560</c:v>
                </c:pt>
                <c:pt idx="154">
                  <c:v>37589</c:v>
                </c:pt>
                <c:pt idx="155">
                  <c:v>37621</c:v>
                </c:pt>
                <c:pt idx="156">
                  <c:v>37652</c:v>
                </c:pt>
                <c:pt idx="157">
                  <c:v>37680</c:v>
                </c:pt>
                <c:pt idx="158">
                  <c:v>37711</c:v>
                </c:pt>
                <c:pt idx="159">
                  <c:v>37741</c:v>
                </c:pt>
                <c:pt idx="160">
                  <c:v>37771</c:v>
                </c:pt>
                <c:pt idx="161">
                  <c:v>37802</c:v>
                </c:pt>
                <c:pt idx="162">
                  <c:v>37833</c:v>
                </c:pt>
                <c:pt idx="163">
                  <c:v>37862</c:v>
                </c:pt>
                <c:pt idx="164">
                  <c:v>37894</c:v>
                </c:pt>
                <c:pt idx="165">
                  <c:v>37925</c:v>
                </c:pt>
                <c:pt idx="166">
                  <c:v>37953</c:v>
                </c:pt>
                <c:pt idx="167">
                  <c:v>37986</c:v>
                </c:pt>
                <c:pt idx="168">
                  <c:v>38016</c:v>
                </c:pt>
                <c:pt idx="169">
                  <c:v>38044</c:v>
                </c:pt>
                <c:pt idx="170">
                  <c:v>38077</c:v>
                </c:pt>
                <c:pt idx="171">
                  <c:v>38107</c:v>
                </c:pt>
                <c:pt idx="172">
                  <c:v>38138</c:v>
                </c:pt>
                <c:pt idx="173">
                  <c:v>38168</c:v>
                </c:pt>
                <c:pt idx="174">
                  <c:v>38198</c:v>
                </c:pt>
                <c:pt idx="175">
                  <c:v>38230</c:v>
                </c:pt>
                <c:pt idx="176">
                  <c:v>38260</c:v>
                </c:pt>
                <c:pt idx="177">
                  <c:v>38289</c:v>
                </c:pt>
                <c:pt idx="178">
                  <c:v>38321</c:v>
                </c:pt>
                <c:pt idx="179">
                  <c:v>38352</c:v>
                </c:pt>
                <c:pt idx="180">
                  <c:v>38383</c:v>
                </c:pt>
                <c:pt idx="181">
                  <c:v>38411</c:v>
                </c:pt>
                <c:pt idx="182">
                  <c:v>38442</c:v>
                </c:pt>
                <c:pt idx="183">
                  <c:v>38471</c:v>
                </c:pt>
                <c:pt idx="184">
                  <c:v>38503</c:v>
                </c:pt>
                <c:pt idx="185">
                  <c:v>38533</c:v>
                </c:pt>
                <c:pt idx="186">
                  <c:v>38562</c:v>
                </c:pt>
                <c:pt idx="187">
                  <c:v>38595</c:v>
                </c:pt>
                <c:pt idx="188">
                  <c:v>38625</c:v>
                </c:pt>
                <c:pt idx="189">
                  <c:v>38656</c:v>
                </c:pt>
                <c:pt idx="190">
                  <c:v>38686</c:v>
                </c:pt>
                <c:pt idx="191">
                  <c:v>38716</c:v>
                </c:pt>
                <c:pt idx="192">
                  <c:v>38748</c:v>
                </c:pt>
                <c:pt idx="193">
                  <c:v>38776</c:v>
                </c:pt>
                <c:pt idx="194">
                  <c:v>38807</c:v>
                </c:pt>
                <c:pt idx="195">
                  <c:v>38835</c:v>
                </c:pt>
                <c:pt idx="196">
                  <c:v>38868</c:v>
                </c:pt>
                <c:pt idx="197">
                  <c:v>38898</c:v>
                </c:pt>
                <c:pt idx="198">
                  <c:v>38929</c:v>
                </c:pt>
                <c:pt idx="199">
                  <c:v>38960</c:v>
                </c:pt>
                <c:pt idx="200">
                  <c:v>38989</c:v>
                </c:pt>
                <c:pt idx="201">
                  <c:v>39021</c:v>
                </c:pt>
                <c:pt idx="202">
                  <c:v>39051</c:v>
                </c:pt>
                <c:pt idx="203">
                  <c:v>39080</c:v>
                </c:pt>
                <c:pt idx="204">
                  <c:v>39113</c:v>
                </c:pt>
                <c:pt idx="205">
                  <c:v>39141</c:v>
                </c:pt>
                <c:pt idx="206">
                  <c:v>39171</c:v>
                </c:pt>
                <c:pt idx="207">
                  <c:v>39202</c:v>
                </c:pt>
                <c:pt idx="208">
                  <c:v>39233</c:v>
                </c:pt>
                <c:pt idx="209">
                  <c:v>39262</c:v>
                </c:pt>
                <c:pt idx="210">
                  <c:v>39294</c:v>
                </c:pt>
                <c:pt idx="211">
                  <c:v>39325</c:v>
                </c:pt>
                <c:pt idx="212">
                  <c:v>39353</c:v>
                </c:pt>
                <c:pt idx="213">
                  <c:v>39386</c:v>
                </c:pt>
                <c:pt idx="214">
                  <c:v>39416</c:v>
                </c:pt>
                <c:pt idx="215">
                  <c:v>39447</c:v>
                </c:pt>
                <c:pt idx="216">
                  <c:v>39478</c:v>
                </c:pt>
                <c:pt idx="217">
                  <c:v>39507</c:v>
                </c:pt>
                <c:pt idx="218">
                  <c:v>39538</c:v>
                </c:pt>
                <c:pt idx="219">
                  <c:v>39568</c:v>
                </c:pt>
                <c:pt idx="220">
                  <c:v>39598</c:v>
                </c:pt>
                <c:pt idx="221">
                  <c:v>39629</c:v>
                </c:pt>
                <c:pt idx="222">
                  <c:v>39660</c:v>
                </c:pt>
                <c:pt idx="223">
                  <c:v>39689</c:v>
                </c:pt>
                <c:pt idx="224">
                  <c:v>39721</c:v>
                </c:pt>
                <c:pt idx="225">
                  <c:v>39752</c:v>
                </c:pt>
                <c:pt idx="226">
                  <c:v>39780</c:v>
                </c:pt>
                <c:pt idx="227">
                  <c:v>39813</c:v>
                </c:pt>
                <c:pt idx="228">
                  <c:v>39843</c:v>
                </c:pt>
                <c:pt idx="229">
                  <c:v>39871</c:v>
                </c:pt>
                <c:pt idx="230">
                  <c:v>39903</c:v>
                </c:pt>
                <c:pt idx="231">
                  <c:v>39933</c:v>
                </c:pt>
                <c:pt idx="232">
                  <c:v>39962</c:v>
                </c:pt>
                <c:pt idx="233">
                  <c:v>39994</c:v>
                </c:pt>
                <c:pt idx="234">
                  <c:v>40025</c:v>
                </c:pt>
                <c:pt idx="235">
                  <c:v>40056</c:v>
                </c:pt>
                <c:pt idx="236">
                  <c:v>40086</c:v>
                </c:pt>
                <c:pt idx="237">
                  <c:v>40116</c:v>
                </c:pt>
                <c:pt idx="238">
                  <c:v>40147</c:v>
                </c:pt>
                <c:pt idx="239">
                  <c:v>40178</c:v>
                </c:pt>
                <c:pt idx="240">
                  <c:v>40207</c:v>
                </c:pt>
                <c:pt idx="241">
                  <c:v>40235</c:v>
                </c:pt>
                <c:pt idx="242">
                  <c:v>40268</c:v>
                </c:pt>
                <c:pt idx="243">
                  <c:v>40298</c:v>
                </c:pt>
                <c:pt idx="244">
                  <c:v>40329</c:v>
                </c:pt>
                <c:pt idx="245">
                  <c:v>40359</c:v>
                </c:pt>
                <c:pt idx="246">
                  <c:v>40389</c:v>
                </c:pt>
                <c:pt idx="247">
                  <c:v>40421</c:v>
                </c:pt>
                <c:pt idx="248">
                  <c:v>40451</c:v>
                </c:pt>
                <c:pt idx="249">
                  <c:v>40480</c:v>
                </c:pt>
                <c:pt idx="250">
                  <c:v>40512</c:v>
                </c:pt>
                <c:pt idx="251">
                  <c:v>40543</c:v>
                </c:pt>
                <c:pt idx="252">
                  <c:v>40574</c:v>
                </c:pt>
                <c:pt idx="253">
                  <c:v>40602</c:v>
                </c:pt>
                <c:pt idx="254">
                  <c:v>40633</c:v>
                </c:pt>
                <c:pt idx="255">
                  <c:v>40662</c:v>
                </c:pt>
                <c:pt idx="256">
                  <c:v>40694</c:v>
                </c:pt>
                <c:pt idx="257">
                  <c:v>40724</c:v>
                </c:pt>
                <c:pt idx="258">
                  <c:v>40753</c:v>
                </c:pt>
                <c:pt idx="259">
                  <c:v>40786</c:v>
                </c:pt>
                <c:pt idx="260">
                  <c:v>40816</c:v>
                </c:pt>
                <c:pt idx="261">
                  <c:v>40847</c:v>
                </c:pt>
                <c:pt idx="262">
                  <c:v>40877</c:v>
                </c:pt>
                <c:pt idx="263">
                  <c:v>40907</c:v>
                </c:pt>
                <c:pt idx="264">
                  <c:v>40939</c:v>
                </c:pt>
                <c:pt idx="265">
                  <c:v>40968</c:v>
                </c:pt>
                <c:pt idx="266">
                  <c:v>40998</c:v>
                </c:pt>
                <c:pt idx="267">
                  <c:v>41029</c:v>
                </c:pt>
                <c:pt idx="268">
                  <c:v>41060</c:v>
                </c:pt>
                <c:pt idx="269">
                  <c:v>41089</c:v>
                </c:pt>
                <c:pt idx="270">
                  <c:v>41121</c:v>
                </c:pt>
                <c:pt idx="271">
                  <c:v>41152</c:v>
                </c:pt>
                <c:pt idx="272">
                  <c:v>41180</c:v>
                </c:pt>
                <c:pt idx="273">
                  <c:v>41213</c:v>
                </c:pt>
                <c:pt idx="274">
                  <c:v>41243</c:v>
                </c:pt>
                <c:pt idx="275">
                  <c:v>41274</c:v>
                </c:pt>
                <c:pt idx="276">
                  <c:v>41305</c:v>
                </c:pt>
                <c:pt idx="277">
                  <c:v>41333</c:v>
                </c:pt>
                <c:pt idx="278">
                  <c:v>41362</c:v>
                </c:pt>
                <c:pt idx="279">
                  <c:v>41394</c:v>
                </c:pt>
                <c:pt idx="280">
                  <c:v>41425</c:v>
                </c:pt>
                <c:pt idx="281">
                  <c:v>41453</c:v>
                </c:pt>
                <c:pt idx="282">
                  <c:v>41486</c:v>
                </c:pt>
                <c:pt idx="283">
                  <c:v>41516</c:v>
                </c:pt>
                <c:pt idx="284">
                  <c:v>41547</c:v>
                </c:pt>
                <c:pt idx="285">
                  <c:v>41578</c:v>
                </c:pt>
                <c:pt idx="286">
                  <c:v>41607</c:v>
                </c:pt>
                <c:pt idx="287">
                  <c:v>41639</c:v>
                </c:pt>
                <c:pt idx="288">
                  <c:v>41670</c:v>
                </c:pt>
                <c:pt idx="289">
                  <c:v>41698</c:v>
                </c:pt>
                <c:pt idx="290">
                  <c:v>41729</c:v>
                </c:pt>
                <c:pt idx="291">
                  <c:v>41759</c:v>
                </c:pt>
                <c:pt idx="292">
                  <c:v>41789</c:v>
                </c:pt>
                <c:pt idx="293">
                  <c:v>41820</c:v>
                </c:pt>
                <c:pt idx="294">
                  <c:v>41851</c:v>
                </c:pt>
                <c:pt idx="295">
                  <c:v>41880</c:v>
                </c:pt>
                <c:pt idx="296">
                  <c:v>41912</c:v>
                </c:pt>
                <c:pt idx="297">
                  <c:v>41943</c:v>
                </c:pt>
                <c:pt idx="298">
                  <c:v>41971</c:v>
                </c:pt>
                <c:pt idx="299">
                  <c:v>42004</c:v>
                </c:pt>
                <c:pt idx="300">
                  <c:v>42034</c:v>
                </c:pt>
                <c:pt idx="301">
                  <c:v>42062</c:v>
                </c:pt>
                <c:pt idx="302">
                  <c:v>42094</c:v>
                </c:pt>
                <c:pt idx="303">
                  <c:v>42124</c:v>
                </c:pt>
                <c:pt idx="304">
                  <c:v>42153</c:v>
                </c:pt>
                <c:pt idx="305">
                  <c:v>42185</c:v>
                </c:pt>
                <c:pt idx="306">
                  <c:v>42216</c:v>
                </c:pt>
                <c:pt idx="307">
                  <c:v>42247</c:v>
                </c:pt>
                <c:pt idx="308">
                  <c:v>42277</c:v>
                </c:pt>
                <c:pt idx="309">
                  <c:v>42307</c:v>
                </c:pt>
                <c:pt idx="310">
                  <c:v>42338</c:v>
                </c:pt>
                <c:pt idx="311">
                  <c:v>42369</c:v>
                </c:pt>
                <c:pt idx="312">
                  <c:v>42398</c:v>
                </c:pt>
                <c:pt idx="313">
                  <c:v>42429</c:v>
                </c:pt>
                <c:pt idx="314">
                  <c:v>42460</c:v>
                </c:pt>
                <c:pt idx="315">
                  <c:v>42489</c:v>
                </c:pt>
                <c:pt idx="316">
                  <c:v>42521</c:v>
                </c:pt>
                <c:pt idx="317">
                  <c:v>42551</c:v>
                </c:pt>
                <c:pt idx="318">
                  <c:v>42580</c:v>
                </c:pt>
                <c:pt idx="319">
                  <c:v>42613</c:v>
                </c:pt>
                <c:pt idx="320">
                  <c:v>42643</c:v>
                </c:pt>
                <c:pt idx="321">
                  <c:v>42674</c:v>
                </c:pt>
                <c:pt idx="322">
                  <c:v>42704</c:v>
                </c:pt>
                <c:pt idx="323">
                  <c:v>42734</c:v>
                </c:pt>
                <c:pt idx="324">
                  <c:v>42766</c:v>
                </c:pt>
                <c:pt idx="325">
                  <c:v>42794</c:v>
                </c:pt>
                <c:pt idx="326">
                  <c:v>42825</c:v>
                </c:pt>
                <c:pt idx="327">
                  <c:v>42853</c:v>
                </c:pt>
                <c:pt idx="328">
                  <c:v>42886</c:v>
                </c:pt>
                <c:pt idx="329">
                  <c:v>42916</c:v>
                </c:pt>
                <c:pt idx="330">
                  <c:v>42947</c:v>
                </c:pt>
                <c:pt idx="331">
                  <c:v>42978</c:v>
                </c:pt>
                <c:pt idx="332">
                  <c:v>43007</c:v>
                </c:pt>
                <c:pt idx="333">
                  <c:v>43039</c:v>
                </c:pt>
                <c:pt idx="334">
                  <c:v>43069</c:v>
                </c:pt>
                <c:pt idx="335">
                  <c:v>43098</c:v>
                </c:pt>
                <c:pt idx="336">
                  <c:v>43131</c:v>
                </c:pt>
                <c:pt idx="337">
                  <c:v>43159</c:v>
                </c:pt>
                <c:pt idx="338">
                  <c:v>43189</c:v>
                </c:pt>
                <c:pt idx="339">
                  <c:v>43220</c:v>
                </c:pt>
                <c:pt idx="340">
                  <c:v>43251</c:v>
                </c:pt>
                <c:pt idx="341">
                  <c:v>43280</c:v>
                </c:pt>
                <c:pt idx="342">
                  <c:v>43312</c:v>
                </c:pt>
                <c:pt idx="343">
                  <c:v>43343</c:v>
                </c:pt>
                <c:pt idx="344">
                  <c:v>43371</c:v>
                </c:pt>
                <c:pt idx="345">
                  <c:v>43404</c:v>
                </c:pt>
                <c:pt idx="346">
                  <c:v>43434</c:v>
                </c:pt>
                <c:pt idx="347">
                  <c:v>43465</c:v>
                </c:pt>
                <c:pt idx="348">
                  <c:v>43496</c:v>
                </c:pt>
                <c:pt idx="349">
                  <c:v>43524</c:v>
                </c:pt>
                <c:pt idx="350">
                  <c:v>43553</c:v>
                </c:pt>
                <c:pt idx="351">
                  <c:v>43585</c:v>
                </c:pt>
                <c:pt idx="352">
                  <c:v>43616</c:v>
                </c:pt>
                <c:pt idx="353">
                  <c:v>43644</c:v>
                </c:pt>
                <c:pt idx="354">
                  <c:v>43677</c:v>
                </c:pt>
                <c:pt idx="355">
                  <c:v>43707</c:v>
                </c:pt>
                <c:pt idx="356">
                  <c:v>43738</c:v>
                </c:pt>
              </c:numCache>
            </c:numRef>
          </c:cat>
          <c:val>
            <c:numRef>
              <c:f>Activity!$C$36:$XFD$36</c:f>
              <c:numCache>
                <c:formatCode>0.0%</c:formatCode>
                <c:ptCount val="16382"/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</c:numCache>
            </c:numRef>
          </c:val>
        </c:ser>
        <c:ser>
          <c:idx val="1"/>
          <c:order val="1"/>
          <c:tx>
            <c:strRef>
              <c:f>Activity!$B$37</c:f>
              <c:strCache>
                <c:ptCount val="1"/>
                <c:pt idx="0">
                  <c:v>Ind. Output Electricity YoY MM3M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Activity!$C$1:$XFD$1</c:f>
              <c:numCache>
                <c:formatCode>[$-416]mmm\-yy;@</c:formatCode>
                <c:ptCount val="16382"/>
                <c:pt idx="0">
                  <c:v>0</c:v>
                </c:pt>
                <c:pt idx="1">
                  <c:v>32932</c:v>
                </c:pt>
                <c:pt idx="2">
                  <c:v>32962</c:v>
                </c:pt>
                <c:pt idx="3">
                  <c:v>32993</c:v>
                </c:pt>
                <c:pt idx="4">
                  <c:v>33024</c:v>
                </c:pt>
                <c:pt idx="5">
                  <c:v>33053</c:v>
                </c:pt>
                <c:pt idx="6">
                  <c:v>33085</c:v>
                </c:pt>
                <c:pt idx="7">
                  <c:v>33116</c:v>
                </c:pt>
                <c:pt idx="8">
                  <c:v>33144</c:v>
                </c:pt>
                <c:pt idx="9">
                  <c:v>33177</c:v>
                </c:pt>
                <c:pt idx="10">
                  <c:v>33207</c:v>
                </c:pt>
                <c:pt idx="11">
                  <c:v>33238</c:v>
                </c:pt>
                <c:pt idx="12">
                  <c:v>33269</c:v>
                </c:pt>
                <c:pt idx="13">
                  <c:v>33297</c:v>
                </c:pt>
                <c:pt idx="14">
                  <c:v>33326</c:v>
                </c:pt>
                <c:pt idx="15">
                  <c:v>33358</c:v>
                </c:pt>
                <c:pt idx="16">
                  <c:v>33389</c:v>
                </c:pt>
                <c:pt idx="17">
                  <c:v>33417</c:v>
                </c:pt>
                <c:pt idx="18">
                  <c:v>33450</c:v>
                </c:pt>
                <c:pt idx="19">
                  <c:v>33480</c:v>
                </c:pt>
                <c:pt idx="20">
                  <c:v>33511</c:v>
                </c:pt>
                <c:pt idx="21">
                  <c:v>33542</c:v>
                </c:pt>
                <c:pt idx="22">
                  <c:v>33571</c:v>
                </c:pt>
                <c:pt idx="23">
                  <c:v>33603</c:v>
                </c:pt>
                <c:pt idx="24">
                  <c:v>33634</c:v>
                </c:pt>
                <c:pt idx="25">
                  <c:v>33662</c:v>
                </c:pt>
                <c:pt idx="26">
                  <c:v>33694</c:v>
                </c:pt>
                <c:pt idx="27">
                  <c:v>33724</c:v>
                </c:pt>
                <c:pt idx="28">
                  <c:v>33753</c:v>
                </c:pt>
                <c:pt idx="29">
                  <c:v>33785</c:v>
                </c:pt>
                <c:pt idx="30">
                  <c:v>33816</c:v>
                </c:pt>
                <c:pt idx="31">
                  <c:v>33847</c:v>
                </c:pt>
                <c:pt idx="32">
                  <c:v>33877</c:v>
                </c:pt>
                <c:pt idx="33">
                  <c:v>33907</c:v>
                </c:pt>
                <c:pt idx="34">
                  <c:v>33938</c:v>
                </c:pt>
                <c:pt idx="35">
                  <c:v>33969</c:v>
                </c:pt>
                <c:pt idx="36">
                  <c:v>33998</c:v>
                </c:pt>
                <c:pt idx="37">
                  <c:v>34026</c:v>
                </c:pt>
                <c:pt idx="38">
                  <c:v>34059</c:v>
                </c:pt>
                <c:pt idx="39">
                  <c:v>34089</c:v>
                </c:pt>
                <c:pt idx="40">
                  <c:v>34120</c:v>
                </c:pt>
                <c:pt idx="41">
                  <c:v>34150</c:v>
                </c:pt>
                <c:pt idx="42">
                  <c:v>34180</c:v>
                </c:pt>
                <c:pt idx="43">
                  <c:v>34212</c:v>
                </c:pt>
                <c:pt idx="44">
                  <c:v>34242</c:v>
                </c:pt>
                <c:pt idx="45">
                  <c:v>34271</c:v>
                </c:pt>
                <c:pt idx="46">
                  <c:v>34303</c:v>
                </c:pt>
                <c:pt idx="47">
                  <c:v>34334</c:v>
                </c:pt>
                <c:pt idx="48">
                  <c:v>34365</c:v>
                </c:pt>
                <c:pt idx="49">
                  <c:v>34393</c:v>
                </c:pt>
                <c:pt idx="50">
                  <c:v>34424</c:v>
                </c:pt>
                <c:pt idx="51">
                  <c:v>34453</c:v>
                </c:pt>
                <c:pt idx="52">
                  <c:v>34485</c:v>
                </c:pt>
                <c:pt idx="53">
                  <c:v>34515</c:v>
                </c:pt>
                <c:pt idx="54">
                  <c:v>34544</c:v>
                </c:pt>
                <c:pt idx="55">
                  <c:v>34577</c:v>
                </c:pt>
                <c:pt idx="56">
                  <c:v>34607</c:v>
                </c:pt>
                <c:pt idx="57">
                  <c:v>34638</c:v>
                </c:pt>
                <c:pt idx="58">
                  <c:v>34668</c:v>
                </c:pt>
                <c:pt idx="59">
                  <c:v>34698</c:v>
                </c:pt>
                <c:pt idx="60">
                  <c:v>34730</c:v>
                </c:pt>
                <c:pt idx="61">
                  <c:v>34758</c:v>
                </c:pt>
                <c:pt idx="62">
                  <c:v>34789</c:v>
                </c:pt>
                <c:pt idx="63">
                  <c:v>34817</c:v>
                </c:pt>
                <c:pt idx="64">
                  <c:v>34850</c:v>
                </c:pt>
                <c:pt idx="65">
                  <c:v>34880</c:v>
                </c:pt>
                <c:pt idx="66">
                  <c:v>34911</c:v>
                </c:pt>
                <c:pt idx="67">
                  <c:v>34942</c:v>
                </c:pt>
                <c:pt idx="68">
                  <c:v>34971</c:v>
                </c:pt>
                <c:pt idx="69">
                  <c:v>35003</c:v>
                </c:pt>
                <c:pt idx="70">
                  <c:v>35033</c:v>
                </c:pt>
                <c:pt idx="71">
                  <c:v>35062</c:v>
                </c:pt>
                <c:pt idx="72">
                  <c:v>35095</c:v>
                </c:pt>
                <c:pt idx="73">
                  <c:v>35124</c:v>
                </c:pt>
                <c:pt idx="74">
                  <c:v>35153</c:v>
                </c:pt>
                <c:pt idx="75">
                  <c:v>35185</c:v>
                </c:pt>
                <c:pt idx="76">
                  <c:v>35216</c:v>
                </c:pt>
                <c:pt idx="77">
                  <c:v>35244</c:v>
                </c:pt>
                <c:pt idx="78">
                  <c:v>35277</c:v>
                </c:pt>
                <c:pt idx="79">
                  <c:v>35307</c:v>
                </c:pt>
                <c:pt idx="80">
                  <c:v>35338</c:v>
                </c:pt>
                <c:pt idx="81">
                  <c:v>35369</c:v>
                </c:pt>
                <c:pt idx="82">
                  <c:v>35398</c:v>
                </c:pt>
                <c:pt idx="83">
                  <c:v>35430</c:v>
                </c:pt>
                <c:pt idx="84">
                  <c:v>35461</c:v>
                </c:pt>
                <c:pt idx="85">
                  <c:v>35489</c:v>
                </c:pt>
                <c:pt idx="86">
                  <c:v>35520</c:v>
                </c:pt>
                <c:pt idx="87">
                  <c:v>35550</c:v>
                </c:pt>
                <c:pt idx="88">
                  <c:v>35580</c:v>
                </c:pt>
                <c:pt idx="89">
                  <c:v>35611</c:v>
                </c:pt>
                <c:pt idx="90">
                  <c:v>35642</c:v>
                </c:pt>
                <c:pt idx="91">
                  <c:v>35671</c:v>
                </c:pt>
                <c:pt idx="92">
                  <c:v>35703</c:v>
                </c:pt>
                <c:pt idx="93">
                  <c:v>35734</c:v>
                </c:pt>
                <c:pt idx="94">
                  <c:v>35762</c:v>
                </c:pt>
                <c:pt idx="95">
                  <c:v>35795</c:v>
                </c:pt>
                <c:pt idx="96">
                  <c:v>35825</c:v>
                </c:pt>
                <c:pt idx="97">
                  <c:v>35853</c:v>
                </c:pt>
                <c:pt idx="98">
                  <c:v>35885</c:v>
                </c:pt>
                <c:pt idx="99">
                  <c:v>35915</c:v>
                </c:pt>
                <c:pt idx="100">
                  <c:v>35944</c:v>
                </c:pt>
                <c:pt idx="101">
                  <c:v>35976</c:v>
                </c:pt>
                <c:pt idx="102">
                  <c:v>36007</c:v>
                </c:pt>
                <c:pt idx="103">
                  <c:v>36038</c:v>
                </c:pt>
                <c:pt idx="104">
                  <c:v>36068</c:v>
                </c:pt>
                <c:pt idx="105">
                  <c:v>36098</c:v>
                </c:pt>
                <c:pt idx="106">
                  <c:v>36129</c:v>
                </c:pt>
                <c:pt idx="107">
                  <c:v>36160</c:v>
                </c:pt>
                <c:pt idx="108">
                  <c:v>36189</c:v>
                </c:pt>
                <c:pt idx="109">
                  <c:v>36217</c:v>
                </c:pt>
                <c:pt idx="110">
                  <c:v>36250</c:v>
                </c:pt>
                <c:pt idx="111">
                  <c:v>36280</c:v>
                </c:pt>
                <c:pt idx="112">
                  <c:v>36311</c:v>
                </c:pt>
                <c:pt idx="113">
                  <c:v>36341</c:v>
                </c:pt>
                <c:pt idx="114">
                  <c:v>36371</c:v>
                </c:pt>
                <c:pt idx="115">
                  <c:v>36403</c:v>
                </c:pt>
                <c:pt idx="116">
                  <c:v>36433</c:v>
                </c:pt>
                <c:pt idx="117">
                  <c:v>36462</c:v>
                </c:pt>
                <c:pt idx="118">
                  <c:v>36494</c:v>
                </c:pt>
                <c:pt idx="119">
                  <c:v>36525</c:v>
                </c:pt>
                <c:pt idx="120">
                  <c:v>36556</c:v>
                </c:pt>
                <c:pt idx="121">
                  <c:v>36585</c:v>
                </c:pt>
                <c:pt idx="122">
                  <c:v>36616</c:v>
                </c:pt>
                <c:pt idx="123">
                  <c:v>36644</c:v>
                </c:pt>
                <c:pt idx="124">
                  <c:v>36677</c:v>
                </c:pt>
                <c:pt idx="125">
                  <c:v>36707</c:v>
                </c:pt>
                <c:pt idx="126">
                  <c:v>36738</c:v>
                </c:pt>
                <c:pt idx="127">
                  <c:v>36769</c:v>
                </c:pt>
                <c:pt idx="128">
                  <c:v>36798</c:v>
                </c:pt>
                <c:pt idx="129">
                  <c:v>36830</c:v>
                </c:pt>
                <c:pt idx="130">
                  <c:v>36860</c:v>
                </c:pt>
                <c:pt idx="131">
                  <c:v>36889</c:v>
                </c:pt>
                <c:pt idx="132">
                  <c:v>36922</c:v>
                </c:pt>
                <c:pt idx="133">
                  <c:v>36950</c:v>
                </c:pt>
                <c:pt idx="134">
                  <c:v>36980</c:v>
                </c:pt>
                <c:pt idx="135">
                  <c:v>37011</c:v>
                </c:pt>
                <c:pt idx="136">
                  <c:v>37042</c:v>
                </c:pt>
                <c:pt idx="137">
                  <c:v>37071</c:v>
                </c:pt>
                <c:pt idx="138">
                  <c:v>37103</c:v>
                </c:pt>
                <c:pt idx="139">
                  <c:v>37134</c:v>
                </c:pt>
                <c:pt idx="140">
                  <c:v>37162</c:v>
                </c:pt>
                <c:pt idx="141">
                  <c:v>37195</c:v>
                </c:pt>
                <c:pt idx="142">
                  <c:v>37225</c:v>
                </c:pt>
                <c:pt idx="143">
                  <c:v>37256</c:v>
                </c:pt>
                <c:pt idx="144">
                  <c:v>37287</c:v>
                </c:pt>
                <c:pt idx="145">
                  <c:v>37315</c:v>
                </c:pt>
                <c:pt idx="146">
                  <c:v>37344</c:v>
                </c:pt>
                <c:pt idx="147">
                  <c:v>37376</c:v>
                </c:pt>
                <c:pt idx="148">
                  <c:v>37407</c:v>
                </c:pt>
                <c:pt idx="149">
                  <c:v>37435</c:v>
                </c:pt>
                <c:pt idx="150">
                  <c:v>37468</c:v>
                </c:pt>
                <c:pt idx="151">
                  <c:v>37498</c:v>
                </c:pt>
                <c:pt idx="152">
                  <c:v>37529</c:v>
                </c:pt>
                <c:pt idx="153">
                  <c:v>37560</c:v>
                </c:pt>
                <c:pt idx="154">
                  <c:v>37589</c:v>
                </c:pt>
                <c:pt idx="155">
                  <c:v>37621</c:v>
                </c:pt>
                <c:pt idx="156">
                  <c:v>37652</c:v>
                </c:pt>
                <c:pt idx="157">
                  <c:v>37680</c:v>
                </c:pt>
                <c:pt idx="158">
                  <c:v>37711</c:v>
                </c:pt>
                <c:pt idx="159">
                  <c:v>37741</c:v>
                </c:pt>
                <c:pt idx="160">
                  <c:v>37771</c:v>
                </c:pt>
                <c:pt idx="161">
                  <c:v>37802</c:v>
                </c:pt>
                <c:pt idx="162">
                  <c:v>37833</c:v>
                </c:pt>
                <c:pt idx="163">
                  <c:v>37862</c:v>
                </c:pt>
                <c:pt idx="164">
                  <c:v>37894</c:v>
                </c:pt>
                <c:pt idx="165">
                  <c:v>37925</c:v>
                </c:pt>
                <c:pt idx="166">
                  <c:v>37953</c:v>
                </c:pt>
                <c:pt idx="167">
                  <c:v>37986</c:v>
                </c:pt>
                <c:pt idx="168">
                  <c:v>38016</c:v>
                </c:pt>
                <c:pt idx="169">
                  <c:v>38044</c:v>
                </c:pt>
                <c:pt idx="170">
                  <c:v>38077</c:v>
                </c:pt>
                <c:pt idx="171">
                  <c:v>38107</c:v>
                </c:pt>
                <c:pt idx="172">
                  <c:v>38138</c:v>
                </c:pt>
                <c:pt idx="173">
                  <c:v>38168</c:v>
                </c:pt>
                <c:pt idx="174">
                  <c:v>38198</c:v>
                </c:pt>
                <c:pt idx="175">
                  <c:v>38230</c:v>
                </c:pt>
                <c:pt idx="176">
                  <c:v>38260</c:v>
                </c:pt>
                <c:pt idx="177">
                  <c:v>38289</c:v>
                </c:pt>
                <c:pt idx="178">
                  <c:v>38321</c:v>
                </c:pt>
                <c:pt idx="179">
                  <c:v>38352</c:v>
                </c:pt>
                <c:pt idx="180">
                  <c:v>38383</c:v>
                </c:pt>
                <c:pt idx="181">
                  <c:v>38411</c:v>
                </c:pt>
                <c:pt idx="182">
                  <c:v>38442</c:v>
                </c:pt>
                <c:pt idx="183">
                  <c:v>38471</c:v>
                </c:pt>
                <c:pt idx="184">
                  <c:v>38503</c:v>
                </c:pt>
                <c:pt idx="185">
                  <c:v>38533</c:v>
                </c:pt>
                <c:pt idx="186">
                  <c:v>38562</c:v>
                </c:pt>
                <c:pt idx="187">
                  <c:v>38595</c:v>
                </c:pt>
                <c:pt idx="188">
                  <c:v>38625</c:v>
                </c:pt>
                <c:pt idx="189">
                  <c:v>38656</c:v>
                </c:pt>
                <c:pt idx="190">
                  <c:v>38686</c:v>
                </c:pt>
                <c:pt idx="191">
                  <c:v>38716</c:v>
                </c:pt>
                <c:pt idx="192">
                  <c:v>38748</c:v>
                </c:pt>
                <c:pt idx="193">
                  <c:v>38776</c:v>
                </c:pt>
                <c:pt idx="194">
                  <c:v>38807</c:v>
                </c:pt>
                <c:pt idx="195">
                  <c:v>38835</c:v>
                </c:pt>
                <c:pt idx="196">
                  <c:v>38868</c:v>
                </c:pt>
                <c:pt idx="197">
                  <c:v>38898</c:v>
                </c:pt>
                <c:pt idx="198">
                  <c:v>38929</c:v>
                </c:pt>
                <c:pt idx="199">
                  <c:v>38960</c:v>
                </c:pt>
                <c:pt idx="200">
                  <c:v>38989</c:v>
                </c:pt>
                <c:pt idx="201">
                  <c:v>39021</c:v>
                </c:pt>
                <c:pt idx="202">
                  <c:v>39051</c:v>
                </c:pt>
                <c:pt idx="203">
                  <c:v>39080</c:v>
                </c:pt>
                <c:pt idx="204">
                  <c:v>39113</c:v>
                </c:pt>
                <c:pt idx="205">
                  <c:v>39141</c:v>
                </c:pt>
                <c:pt idx="206">
                  <c:v>39171</c:v>
                </c:pt>
                <c:pt idx="207">
                  <c:v>39202</c:v>
                </c:pt>
                <c:pt idx="208">
                  <c:v>39233</c:v>
                </c:pt>
                <c:pt idx="209">
                  <c:v>39262</c:v>
                </c:pt>
                <c:pt idx="210">
                  <c:v>39294</c:v>
                </c:pt>
                <c:pt idx="211">
                  <c:v>39325</c:v>
                </c:pt>
                <c:pt idx="212">
                  <c:v>39353</c:v>
                </c:pt>
                <c:pt idx="213">
                  <c:v>39386</c:v>
                </c:pt>
                <c:pt idx="214">
                  <c:v>39416</c:v>
                </c:pt>
                <c:pt idx="215">
                  <c:v>39447</c:v>
                </c:pt>
                <c:pt idx="216">
                  <c:v>39478</c:v>
                </c:pt>
                <c:pt idx="217">
                  <c:v>39507</c:v>
                </c:pt>
                <c:pt idx="218">
                  <c:v>39538</c:v>
                </c:pt>
                <c:pt idx="219">
                  <c:v>39568</c:v>
                </c:pt>
                <c:pt idx="220">
                  <c:v>39598</c:v>
                </c:pt>
                <c:pt idx="221">
                  <c:v>39629</c:v>
                </c:pt>
                <c:pt idx="222">
                  <c:v>39660</c:v>
                </c:pt>
                <c:pt idx="223">
                  <c:v>39689</c:v>
                </c:pt>
                <c:pt idx="224">
                  <c:v>39721</c:v>
                </c:pt>
                <c:pt idx="225">
                  <c:v>39752</c:v>
                </c:pt>
                <c:pt idx="226">
                  <c:v>39780</c:v>
                </c:pt>
                <c:pt idx="227">
                  <c:v>39813</c:v>
                </c:pt>
                <c:pt idx="228">
                  <c:v>39843</c:v>
                </c:pt>
                <c:pt idx="229">
                  <c:v>39871</c:v>
                </c:pt>
                <c:pt idx="230">
                  <c:v>39903</c:v>
                </c:pt>
                <c:pt idx="231">
                  <c:v>39933</c:v>
                </c:pt>
                <c:pt idx="232">
                  <c:v>39962</c:v>
                </c:pt>
                <c:pt idx="233">
                  <c:v>39994</c:v>
                </c:pt>
                <c:pt idx="234">
                  <c:v>40025</c:v>
                </c:pt>
                <c:pt idx="235">
                  <c:v>40056</c:v>
                </c:pt>
                <c:pt idx="236">
                  <c:v>40086</c:v>
                </c:pt>
                <c:pt idx="237">
                  <c:v>40116</c:v>
                </c:pt>
                <c:pt idx="238">
                  <c:v>40147</c:v>
                </c:pt>
                <c:pt idx="239">
                  <c:v>40178</c:v>
                </c:pt>
                <c:pt idx="240">
                  <c:v>40207</c:v>
                </c:pt>
                <c:pt idx="241">
                  <c:v>40235</c:v>
                </c:pt>
                <c:pt idx="242">
                  <c:v>40268</c:v>
                </c:pt>
                <c:pt idx="243">
                  <c:v>40298</c:v>
                </c:pt>
                <c:pt idx="244">
                  <c:v>40329</c:v>
                </c:pt>
                <c:pt idx="245">
                  <c:v>40359</c:v>
                </c:pt>
                <c:pt idx="246">
                  <c:v>40389</c:v>
                </c:pt>
                <c:pt idx="247">
                  <c:v>40421</c:v>
                </c:pt>
                <c:pt idx="248">
                  <c:v>40451</c:v>
                </c:pt>
                <c:pt idx="249">
                  <c:v>40480</c:v>
                </c:pt>
                <c:pt idx="250">
                  <c:v>40512</c:v>
                </c:pt>
                <c:pt idx="251">
                  <c:v>40543</c:v>
                </c:pt>
                <c:pt idx="252">
                  <c:v>40574</c:v>
                </c:pt>
                <c:pt idx="253">
                  <c:v>40602</c:v>
                </c:pt>
                <c:pt idx="254">
                  <c:v>40633</c:v>
                </c:pt>
                <c:pt idx="255">
                  <c:v>40662</c:v>
                </c:pt>
                <c:pt idx="256">
                  <c:v>40694</c:v>
                </c:pt>
                <c:pt idx="257">
                  <c:v>40724</c:v>
                </c:pt>
                <c:pt idx="258">
                  <c:v>40753</c:v>
                </c:pt>
                <c:pt idx="259">
                  <c:v>40786</c:v>
                </c:pt>
                <c:pt idx="260">
                  <c:v>40816</c:v>
                </c:pt>
                <c:pt idx="261">
                  <c:v>40847</c:v>
                </c:pt>
                <c:pt idx="262">
                  <c:v>40877</c:v>
                </c:pt>
                <c:pt idx="263">
                  <c:v>40907</c:v>
                </c:pt>
                <c:pt idx="264">
                  <c:v>40939</c:v>
                </c:pt>
                <c:pt idx="265">
                  <c:v>40968</c:v>
                </c:pt>
                <c:pt idx="266">
                  <c:v>40998</c:v>
                </c:pt>
                <c:pt idx="267">
                  <c:v>41029</c:v>
                </c:pt>
                <c:pt idx="268">
                  <c:v>41060</c:v>
                </c:pt>
                <c:pt idx="269">
                  <c:v>41089</c:v>
                </c:pt>
                <c:pt idx="270">
                  <c:v>41121</c:v>
                </c:pt>
                <c:pt idx="271">
                  <c:v>41152</c:v>
                </c:pt>
                <c:pt idx="272">
                  <c:v>41180</c:v>
                </c:pt>
                <c:pt idx="273">
                  <c:v>41213</c:v>
                </c:pt>
                <c:pt idx="274">
                  <c:v>41243</c:v>
                </c:pt>
                <c:pt idx="275">
                  <c:v>41274</c:v>
                </c:pt>
                <c:pt idx="276">
                  <c:v>41305</c:v>
                </c:pt>
                <c:pt idx="277">
                  <c:v>41333</c:v>
                </c:pt>
                <c:pt idx="278">
                  <c:v>41362</c:v>
                </c:pt>
                <c:pt idx="279">
                  <c:v>41394</c:v>
                </c:pt>
                <c:pt idx="280">
                  <c:v>41425</c:v>
                </c:pt>
                <c:pt idx="281">
                  <c:v>41453</c:v>
                </c:pt>
                <c:pt idx="282">
                  <c:v>41486</c:v>
                </c:pt>
                <c:pt idx="283">
                  <c:v>41516</c:v>
                </c:pt>
                <c:pt idx="284">
                  <c:v>41547</c:v>
                </c:pt>
                <c:pt idx="285">
                  <c:v>41578</c:v>
                </c:pt>
                <c:pt idx="286">
                  <c:v>41607</c:v>
                </c:pt>
                <c:pt idx="287">
                  <c:v>41639</c:v>
                </c:pt>
                <c:pt idx="288">
                  <c:v>41670</c:v>
                </c:pt>
                <c:pt idx="289">
                  <c:v>41698</c:v>
                </c:pt>
                <c:pt idx="290">
                  <c:v>41729</c:v>
                </c:pt>
                <c:pt idx="291">
                  <c:v>41759</c:v>
                </c:pt>
                <c:pt idx="292">
                  <c:v>41789</c:v>
                </c:pt>
                <c:pt idx="293">
                  <c:v>41820</c:v>
                </c:pt>
                <c:pt idx="294">
                  <c:v>41851</c:v>
                </c:pt>
                <c:pt idx="295">
                  <c:v>41880</c:v>
                </c:pt>
                <c:pt idx="296">
                  <c:v>41912</c:v>
                </c:pt>
                <c:pt idx="297">
                  <c:v>41943</c:v>
                </c:pt>
                <c:pt idx="298">
                  <c:v>41971</c:v>
                </c:pt>
                <c:pt idx="299">
                  <c:v>42004</c:v>
                </c:pt>
                <c:pt idx="300">
                  <c:v>42034</c:v>
                </c:pt>
                <c:pt idx="301">
                  <c:v>42062</c:v>
                </c:pt>
                <c:pt idx="302">
                  <c:v>42094</c:v>
                </c:pt>
                <c:pt idx="303">
                  <c:v>42124</c:v>
                </c:pt>
                <c:pt idx="304">
                  <c:v>42153</c:v>
                </c:pt>
                <c:pt idx="305">
                  <c:v>42185</c:v>
                </c:pt>
                <c:pt idx="306">
                  <c:v>42216</c:v>
                </c:pt>
                <c:pt idx="307">
                  <c:v>42247</c:v>
                </c:pt>
                <c:pt idx="308">
                  <c:v>42277</c:v>
                </c:pt>
                <c:pt idx="309">
                  <c:v>42307</c:v>
                </c:pt>
                <c:pt idx="310">
                  <c:v>42338</c:v>
                </c:pt>
                <c:pt idx="311">
                  <c:v>42369</c:v>
                </c:pt>
                <c:pt idx="312">
                  <c:v>42398</c:v>
                </c:pt>
                <c:pt idx="313">
                  <c:v>42429</c:v>
                </c:pt>
                <c:pt idx="314">
                  <c:v>42460</c:v>
                </c:pt>
                <c:pt idx="315">
                  <c:v>42489</c:v>
                </c:pt>
                <c:pt idx="316">
                  <c:v>42521</c:v>
                </c:pt>
                <c:pt idx="317">
                  <c:v>42551</c:v>
                </c:pt>
                <c:pt idx="318">
                  <c:v>42580</c:v>
                </c:pt>
                <c:pt idx="319">
                  <c:v>42613</c:v>
                </c:pt>
                <c:pt idx="320">
                  <c:v>42643</c:v>
                </c:pt>
                <c:pt idx="321">
                  <c:v>42674</c:v>
                </c:pt>
                <c:pt idx="322">
                  <c:v>42704</c:v>
                </c:pt>
                <c:pt idx="323">
                  <c:v>42734</c:v>
                </c:pt>
                <c:pt idx="324">
                  <c:v>42766</c:v>
                </c:pt>
                <c:pt idx="325">
                  <c:v>42794</c:v>
                </c:pt>
                <c:pt idx="326">
                  <c:v>42825</c:v>
                </c:pt>
                <c:pt idx="327">
                  <c:v>42853</c:v>
                </c:pt>
                <c:pt idx="328">
                  <c:v>42886</c:v>
                </c:pt>
                <c:pt idx="329">
                  <c:v>42916</c:v>
                </c:pt>
                <c:pt idx="330">
                  <c:v>42947</c:v>
                </c:pt>
                <c:pt idx="331">
                  <c:v>42978</c:v>
                </c:pt>
                <c:pt idx="332">
                  <c:v>43007</c:v>
                </c:pt>
                <c:pt idx="333">
                  <c:v>43039</c:v>
                </c:pt>
                <c:pt idx="334">
                  <c:v>43069</c:v>
                </c:pt>
                <c:pt idx="335">
                  <c:v>43098</c:v>
                </c:pt>
                <c:pt idx="336">
                  <c:v>43131</c:v>
                </c:pt>
                <c:pt idx="337">
                  <c:v>43159</c:v>
                </c:pt>
                <c:pt idx="338">
                  <c:v>43189</c:v>
                </c:pt>
                <c:pt idx="339">
                  <c:v>43220</c:v>
                </c:pt>
                <c:pt idx="340">
                  <c:v>43251</c:v>
                </c:pt>
                <c:pt idx="341">
                  <c:v>43280</c:v>
                </c:pt>
                <c:pt idx="342">
                  <c:v>43312</c:v>
                </c:pt>
                <c:pt idx="343">
                  <c:v>43343</c:v>
                </c:pt>
                <c:pt idx="344">
                  <c:v>43371</c:v>
                </c:pt>
                <c:pt idx="345">
                  <c:v>43404</c:v>
                </c:pt>
                <c:pt idx="346">
                  <c:v>43434</c:v>
                </c:pt>
                <c:pt idx="347">
                  <c:v>43465</c:v>
                </c:pt>
                <c:pt idx="348">
                  <c:v>43496</c:v>
                </c:pt>
                <c:pt idx="349">
                  <c:v>43524</c:v>
                </c:pt>
                <c:pt idx="350">
                  <c:v>43553</c:v>
                </c:pt>
                <c:pt idx="351">
                  <c:v>43585</c:v>
                </c:pt>
                <c:pt idx="352">
                  <c:v>43616</c:v>
                </c:pt>
                <c:pt idx="353">
                  <c:v>43644</c:v>
                </c:pt>
                <c:pt idx="354">
                  <c:v>43677</c:v>
                </c:pt>
                <c:pt idx="355">
                  <c:v>43707</c:v>
                </c:pt>
                <c:pt idx="356">
                  <c:v>43738</c:v>
                </c:pt>
              </c:numCache>
            </c:numRef>
          </c:cat>
          <c:val>
            <c:numRef>
              <c:f>Activity!$C$37:$XFD$37</c:f>
              <c:numCache>
                <c:formatCode>0.0%</c:formatCode>
                <c:ptCount val="16382"/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</c:numCache>
            </c:numRef>
          </c:val>
        </c:ser>
        <c:marker val="1"/>
        <c:axId val="220597632"/>
        <c:axId val="220607616"/>
      </c:lineChart>
      <c:dateAx>
        <c:axId val="220597632"/>
        <c:scaling>
          <c:orientation val="minMax"/>
          <c:min val="40544"/>
        </c:scaling>
        <c:axPos val="b"/>
        <c:numFmt formatCode="[$-416]mmm\-yy;@" sourceLinked="0"/>
        <c:tickLblPos val="low"/>
        <c:txPr>
          <a:bodyPr/>
          <a:lstStyle/>
          <a:p>
            <a:pPr>
              <a:defRPr sz="1200" b="1"/>
            </a:pPr>
            <a:endParaRPr lang="en-US"/>
          </a:p>
        </c:txPr>
        <c:crossAx val="220607616"/>
        <c:crosses val="autoZero"/>
        <c:auto val="1"/>
        <c:lblOffset val="100"/>
        <c:baseTimeUnit val="months"/>
        <c:majorUnit val="12"/>
        <c:majorTimeUnit val="months"/>
        <c:minorUnit val="1"/>
        <c:minorTimeUnit val="months"/>
      </c:dateAx>
      <c:valAx>
        <c:axId val="220607616"/>
        <c:scaling>
          <c:orientation val="minMax"/>
          <c:max val="0.25"/>
          <c:min val="-0.1"/>
        </c:scaling>
        <c:axPos val="l"/>
        <c:majorGridlines>
          <c:spPr>
            <a:ln w="0">
              <a:solidFill>
                <a:schemeClr val="bg1"/>
              </a:solidFill>
              <a:prstDash val="sysDot"/>
            </a:ln>
            <a:effectLst>
              <a:outerShdw blurRad="50800" dist="50800" dir="5400000" algn="ctr" rotWithShape="0">
                <a:schemeClr val="bg1"/>
              </a:outerShdw>
            </a:effectLst>
          </c:spPr>
        </c:majorGridlines>
        <c:numFmt formatCode="0%" sourceLinked="0"/>
        <c:tickLblPos val="nextTo"/>
        <c:txPr>
          <a:bodyPr/>
          <a:lstStyle/>
          <a:p>
            <a:pPr>
              <a:defRPr sz="1200" b="1"/>
            </a:pPr>
            <a:endParaRPr lang="en-US"/>
          </a:p>
        </c:txPr>
        <c:crossAx val="220597632"/>
        <c:crosses val="autoZero"/>
        <c:crossBetween val="between"/>
      </c:valAx>
    </c:plotArea>
    <c:legend>
      <c:legendPos val="l"/>
      <c:layout>
        <c:manualLayout>
          <c:xMode val="edge"/>
          <c:yMode val="edge"/>
          <c:x val="0.1093092989705329"/>
          <c:y val="0.74694644316518044"/>
          <c:w val="0.44713809584657765"/>
          <c:h val="0.13968351206711158"/>
        </c:manualLayout>
      </c:layout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gap"/>
  </c:chart>
  <c:spPr>
    <a:ln>
      <a:noFill/>
    </a:ln>
  </c:spPr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Fiscal!$B$13</c:f>
              <c:strCache>
                <c:ptCount val="1"/>
                <c:pt idx="0">
                  <c:v>Imp. Fiscal 12M</c:v>
                </c:pt>
              </c:strCache>
            </c:strRef>
          </c:tx>
          <c:marker>
            <c:symbol val="none"/>
          </c:marker>
          <c:cat>
            <c:numRef>
              <c:f>Fiscal!$AL$1:$XFD$1</c:f>
              <c:numCache>
                <c:formatCode>[$-416]mmm\-yy;@</c:formatCode>
                <c:ptCount val="16347"/>
                <c:pt idx="0">
                  <c:v>33969</c:v>
                </c:pt>
                <c:pt idx="1">
                  <c:v>33998</c:v>
                </c:pt>
                <c:pt idx="2">
                  <c:v>34026</c:v>
                </c:pt>
                <c:pt idx="3">
                  <c:v>34059</c:v>
                </c:pt>
                <c:pt idx="4">
                  <c:v>34089</c:v>
                </c:pt>
                <c:pt idx="5">
                  <c:v>34120</c:v>
                </c:pt>
                <c:pt idx="6">
                  <c:v>34150</c:v>
                </c:pt>
                <c:pt idx="7">
                  <c:v>34180</c:v>
                </c:pt>
                <c:pt idx="8">
                  <c:v>34212</c:v>
                </c:pt>
                <c:pt idx="9">
                  <c:v>34242</c:v>
                </c:pt>
                <c:pt idx="10">
                  <c:v>34271</c:v>
                </c:pt>
                <c:pt idx="11">
                  <c:v>34303</c:v>
                </c:pt>
                <c:pt idx="12">
                  <c:v>34334</c:v>
                </c:pt>
                <c:pt idx="13">
                  <c:v>34365</c:v>
                </c:pt>
                <c:pt idx="14">
                  <c:v>34393</c:v>
                </c:pt>
                <c:pt idx="15">
                  <c:v>34424</c:v>
                </c:pt>
                <c:pt idx="16">
                  <c:v>34453</c:v>
                </c:pt>
                <c:pt idx="17">
                  <c:v>34485</c:v>
                </c:pt>
                <c:pt idx="18">
                  <c:v>34515</c:v>
                </c:pt>
                <c:pt idx="19">
                  <c:v>34544</c:v>
                </c:pt>
                <c:pt idx="20">
                  <c:v>34577</c:v>
                </c:pt>
                <c:pt idx="21">
                  <c:v>34607</c:v>
                </c:pt>
                <c:pt idx="22">
                  <c:v>34638</c:v>
                </c:pt>
                <c:pt idx="23">
                  <c:v>34668</c:v>
                </c:pt>
                <c:pt idx="24">
                  <c:v>34698</c:v>
                </c:pt>
                <c:pt idx="25">
                  <c:v>34730</c:v>
                </c:pt>
                <c:pt idx="26">
                  <c:v>34758</c:v>
                </c:pt>
                <c:pt idx="27">
                  <c:v>34789</c:v>
                </c:pt>
                <c:pt idx="28">
                  <c:v>34817</c:v>
                </c:pt>
                <c:pt idx="29">
                  <c:v>34850</c:v>
                </c:pt>
                <c:pt idx="30">
                  <c:v>34880</c:v>
                </c:pt>
                <c:pt idx="31">
                  <c:v>34911</c:v>
                </c:pt>
                <c:pt idx="32">
                  <c:v>34942</c:v>
                </c:pt>
                <c:pt idx="33">
                  <c:v>34971</c:v>
                </c:pt>
                <c:pt idx="34">
                  <c:v>35003</c:v>
                </c:pt>
                <c:pt idx="35">
                  <c:v>35033</c:v>
                </c:pt>
                <c:pt idx="36">
                  <c:v>35062</c:v>
                </c:pt>
                <c:pt idx="37">
                  <c:v>35095</c:v>
                </c:pt>
                <c:pt idx="38">
                  <c:v>35124</c:v>
                </c:pt>
                <c:pt idx="39">
                  <c:v>35153</c:v>
                </c:pt>
                <c:pt idx="40">
                  <c:v>35185</c:v>
                </c:pt>
                <c:pt idx="41">
                  <c:v>35216</c:v>
                </c:pt>
                <c:pt idx="42">
                  <c:v>35244</c:v>
                </c:pt>
                <c:pt idx="43">
                  <c:v>35277</c:v>
                </c:pt>
                <c:pt idx="44">
                  <c:v>35307</c:v>
                </c:pt>
                <c:pt idx="45">
                  <c:v>35338</c:v>
                </c:pt>
                <c:pt idx="46">
                  <c:v>35369</c:v>
                </c:pt>
                <c:pt idx="47">
                  <c:v>35398</c:v>
                </c:pt>
                <c:pt idx="48">
                  <c:v>35430</c:v>
                </c:pt>
                <c:pt idx="49">
                  <c:v>35461</c:v>
                </c:pt>
                <c:pt idx="50">
                  <c:v>35489</c:v>
                </c:pt>
                <c:pt idx="51">
                  <c:v>35520</c:v>
                </c:pt>
                <c:pt idx="52">
                  <c:v>35550</c:v>
                </c:pt>
                <c:pt idx="53">
                  <c:v>35580</c:v>
                </c:pt>
                <c:pt idx="54">
                  <c:v>35611</c:v>
                </c:pt>
                <c:pt idx="55">
                  <c:v>35642</c:v>
                </c:pt>
                <c:pt idx="56">
                  <c:v>35671</c:v>
                </c:pt>
                <c:pt idx="57">
                  <c:v>35703</c:v>
                </c:pt>
                <c:pt idx="58">
                  <c:v>35734</c:v>
                </c:pt>
                <c:pt idx="59">
                  <c:v>35762</c:v>
                </c:pt>
                <c:pt idx="60">
                  <c:v>35795</c:v>
                </c:pt>
                <c:pt idx="61">
                  <c:v>35825</c:v>
                </c:pt>
                <c:pt idx="62">
                  <c:v>35853</c:v>
                </c:pt>
                <c:pt idx="63">
                  <c:v>35885</c:v>
                </c:pt>
                <c:pt idx="64">
                  <c:v>35915</c:v>
                </c:pt>
                <c:pt idx="65">
                  <c:v>35944</c:v>
                </c:pt>
                <c:pt idx="66">
                  <c:v>35976</c:v>
                </c:pt>
                <c:pt idx="67">
                  <c:v>36007</c:v>
                </c:pt>
                <c:pt idx="68">
                  <c:v>36038</c:v>
                </c:pt>
                <c:pt idx="69">
                  <c:v>36068</c:v>
                </c:pt>
                <c:pt idx="70">
                  <c:v>36098</c:v>
                </c:pt>
                <c:pt idx="71">
                  <c:v>36129</c:v>
                </c:pt>
                <c:pt idx="72">
                  <c:v>36160</c:v>
                </c:pt>
                <c:pt idx="73">
                  <c:v>36189</c:v>
                </c:pt>
                <c:pt idx="74">
                  <c:v>36217</c:v>
                </c:pt>
                <c:pt idx="75">
                  <c:v>36250</c:v>
                </c:pt>
                <c:pt idx="76">
                  <c:v>36280</c:v>
                </c:pt>
                <c:pt idx="77">
                  <c:v>36311</c:v>
                </c:pt>
                <c:pt idx="78">
                  <c:v>36341</c:v>
                </c:pt>
                <c:pt idx="79">
                  <c:v>36371</c:v>
                </c:pt>
                <c:pt idx="80">
                  <c:v>36403</c:v>
                </c:pt>
                <c:pt idx="81">
                  <c:v>36433</c:v>
                </c:pt>
                <c:pt idx="82">
                  <c:v>36462</c:v>
                </c:pt>
                <c:pt idx="83">
                  <c:v>36494</c:v>
                </c:pt>
                <c:pt idx="84">
                  <c:v>36525</c:v>
                </c:pt>
                <c:pt idx="85">
                  <c:v>36556</c:v>
                </c:pt>
                <c:pt idx="86">
                  <c:v>36585</c:v>
                </c:pt>
                <c:pt idx="87">
                  <c:v>36616</c:v>
                </c:pt>
                <c:pt idx="88">
                  <c:v>36644</c:v>
                </c:pt>
                <c:pt idx="89">
                  <c:v>36677</c:v>
                </c:pt>
                <c:pt idx="90">
                  <c:v>36707</c:v>
                </c:pt>
                <c:pt idx="91">
                  <c:v>36738</c:v>
                </c:pt>
                <c:pt idx="92">
                  <c:v>36769</c:v>
                </c:pt>
                <c:pt idx="93">
                  <c:v>36798</c:v>
                </c:pt>
                <c:pt idx="94">
                  <c:v>36830</c:v>
                </c:pt>
                <c:pt idx="95">
                  <c:v>36860</c:v>
                </c:pt>
                <c:pt idx="96">
                  <c:v>36889</c:v>
                </c:pt>
                <c:pt idx="97">
                  <c:v>36922</c:v>
                </c:pt>
                <c:pt idx="98">
                  <c:v>36950</c:v>
                </c:pt>
                <c:pt idx="99">
                  <c:v>36980</c:v>
                </c:pt>
                <c:pt idx="100">
                  <c:v>37011</c:v>
                </c:pt>
                <c:pt idx="101">
                  <c:v>37042</c:v>
                </c:pt>
                <c:pt idx="102">
                  <c:v>37071</c:v>
                </c:pt>
                <c:pt idx="103">
                  <c:v>37103</c:v>
                </c:pt>
                <c:pt idx="104">
                  <c:v>37134</c:v>
                </c:pt>
                <c:pt idx="105">
                  <c:v>37162</c:v>
                </c:pt>
                <c:pt idx="106">
                  <c:v>37195</c:v>
                </c:pt>
                <c:pt idx="107">
                  <c:v>37225</c:v>
                </c:pt>
                <c:pt idx="108">
                  <c:v>37256</c:v>
                </c:pt>
                <c:pt idx="109">
                  <c:v>37287</c:v>
                </c:pt>
                <c:pt idx="110">
                  <c:v>37315</c:v>
                </c:pt>
                <c:pt idx="111">
                  <c:v>37344</c:v>
                </c:pt>
                <c:pt idx="112">
                  <c:v>37376</c:v>
                </c:pt>
                <c:pt idx="113">
                  <c:v>37407</c:v>
                </c:pt>
                <c:pt idx="114">
                  <c:v>37435</c:v>
                </c:pt>
                <c:pt idx="115">
                  <c:v>37468</c:v>
                </c:pt>
                <c:pt idx="116">
                  <c:v>37498</c:v>
                </c:pt>
                <c:pt idx="117">
                  <c:v>37529</c:v>
                </c:pt>
                <c:pt idx="118">
                  <c:v>37560</c:v>
                </c:pt>
                <c:pt idx="119">
                  <c:v>37589</c:v>
                </c:pt>
                <c:pt idx="120">
                  <c:v>37621</c:v>
                </c:pt>
                <c:pt idx="121">
                  <c:v>37652</c:v>
                </c:pt>
                <c:pt idx="122">
                  <c:v>37680</c:v>
                </c:pt>
                <c:pt idx="123">
                  <c:v>37711</c:v>
                </c:pt>
                <c:pt idx="124">
                  <c:v>37741</c:v>
                </c:pt>
                <c:pt idx="125">
                  <c:v>37771</c:v>
                </c:pt>
                <c:pt idx="126">
                  <c:v>37802</c:v>
                </c:pt>
                <c:pt idx="127">
                  <c:v>37833</c:v>
                </c:pt>
                <c:pt idx="128">
                  <c:v>37862</c:v>
                </c:pt>
                <c:pt idx="129">
                  <c:v>37894</c:v>
                </c:pt>
                <c:pt idx="130">
                  <c:v>37925</c:v>
                </c:pt>
                <c:pt idx="131">
                  <c:v>37953</c:v>
                </c:pt>
                <c:pt idx="132">
                  <c:v>37986</c:v>
                </c:pt>
                <c:pt idx="133">
                  <c:v>38016</c:v>
                </c:pt>
                <c:pt idx="134">
                  <c:v>38044</c:v>
                </c:pt>
                <c:pt idx="135">
                  <c:v>38077</c:v>
                </c:pt>
                <c:pt idx="136">
                  <c:v>38107</c:v>
                </c:pt>
                <c:pt idx="137">
                  <c:v>38138</c:v>
                </c:pt>
                <c:pt idx="138">
                  <c:v>38168</c:v>
                </c:pt>
                <c:pt idx="139">
                  <c:v>38198</c:v>
                </c:pt>
                <c:pt idx="140">
                  <c:v>38230</c:v>
                </c:pt>
                <c:pt idx="141">
                  <c:v>38260</c:v>
                </c:pt>
                <c:pt idx="142">
                  <c:v>38289</c:v>
                </c:pt>
                <c:pt idx="143">
                  <c:v>38321</c:v>
                </c:pt>
                <c:pt idx="144">
                  <c:v>38352</c:v>
                </c:pt>
                <c:pt idx="145">
                  <c:v>38383</c:v>
                </c:pt>
                <c:pt idx="146">
                  <c:v>38411</c:v>
                </c:pt>
                <c:pt idx="147">
                  <c:v>38442</c:v>
                </c:pt>
                <c:pt idx="148">
                  <c:v>38471</c:v>
                </c:pt>
                <c:pt idx="149">
                  <c:v>38503</c:v>
                </c:pt>
                <c:pt idx="150">
                  <c:v>38533</c:v>
                </c:pt>
                <c:pt idx="151">
                  <c:v>38562</c:v>
                </c:pt>
                <c:pt idx="152">
                  <c:v>38595</c:v>
                </c:pt>
                <c:pt idx="153">
                  <c:v>38625</c:v>
                </c:pt>
                <c:pt idx="154">
                  <c:v>38656</c:v>
                </c:pt>
                <c:pt idx="155">
                  <c:v>38686</c:v>
                </c:pt>
                <c:pt idx="156">
                  <c:v>38716</c:v>
                </c:pt>
                <c:pt idx="157">
                  <c:v>38748</c:v>
                </c:pt>
                <c:pt idx="158">
                  <c:v>38776</c:v>
                </c:pt>
                <c:pt idx="159">
                  <c:v>38807</c:v>
                </c:pt>
                <c:pt idx="160">
                  <c:v>38835</c:v>
                </c:pt>
                <c:pt idx="161">
                  <c:v>38868</c:v>
                </c:pt>
                <c:pt idx="162">
                  <c:v>38898</c:v>
                </c:pt>
                <c:pt idx="163">
                  <c:v>38929</c:v>
                </c:pt>
                <c:pt idx="164">
                  <c:v>38960</c:v>
                </c:pt>
                <c:pt idx="165">
                  <c:v>38989</c:v>
                </c:pt>
                <c:pt idx="166">
                  <c:v>39021</c:v>
                </c:pt>
                <c:pt idx="167">
                  <c:v>39051</c:v>
                </c:pt>
                <c:pt idx="168">
                  <c:v>39080</c:v>
                </c:pt>
                <c:pt idx="169">
                  <c:v>39113</c:v>
                </c:pt>
                <c:pt idx="170">
                  <c:v>39141</c:v>
                </c:pt>
                <c:pt idx="171">
                  <c:v>39171</c:v>
                </c:pt>
                <c:pt idx="172">
                  <c:v>39202</c:v>
                </c:pt>
                <c:pt idx="173">
                  <c:v>39233</c:v>
                </c:pt>
                <c:pt idx="174">
                  <c:v>39262</c:v>
                </c:pt>
                <c:pt idx="175">
                  <c:v>39294</c:v>
                </c:pt>
                <c:pt idx="176">
                  <c:v>39325</c:v>
                </c:pt>
                <c:pt idx="177">
                  <c:v>39353</c:v>
                </c:pt>
                <c:pt idx="178">
                  <c:v>39386</c:v>
                </c:pt>
                <c:pt idx="179">
                  <c:v>39416</c:v>
                </c:pt>
                <c:pt idx="180">
                  <c:v>39447</c:v>
                </c:pt>
                <c:pt idx="181">
                  <c:v>39478</c:v>
                </c:pt>
                <c:pt idx="182">
                  <c:v>39507</c:v>
                </c:pt>
                <c:pt idx="183">
                  <c:v>39538</c:v>
                </c:pt>
                <c:pt idx="184">
                  <c:v>39568</c:v>
                </c:pt>
                <c:pt idx="185">
                  <c:v>39598</c:v>
                </c:pt>
                <c:pt idx="186">
                  <c:v>39629</c:v>
                </c:pt>
                <c:pt idx="187">
                  <c:v>39660</c:v>
                </c:pt>
                <c:pt idx="188">
                  <c:v>39689</c:v>
                </c:pt>
                <c:pt idx="189">
                  <c:v>39721</c:v>
                </c:pt>
                <c:pt idx="190">
                  <c:v>39752</c:v>
                </c:pt>
                <c:pt idx="191">
                  <c:v>39780</c:v>
                </c:pt>
                <c:pt idx="192">
                  <c:v>39813</c:v>
                </c:pt>
                <c:pt idx="193">
                  <c:v>39843</c:v>
                </c:pt>
                <c:pt idx="194">
                  <c:v>39871</c:v>
                </c:pt>
                <c:pt idx="195">
                  <c:v>39903</c:v>
                </c:pt>
                <c:pt idx="196">
                  <c:v>39933</c:v>
                </c:pt>
                <c:pt idx="197">
                  <c:v>39962</c:v>
                </c:pt>
                <c:pt idx="198">
                  <c:v>39994</c:v>
                </c:pt>
                <c:pt idx="199">
                  <c:v>40025</c:v>
                </c:pt>
                <c:pt idx="200">
                  <c:v>40056</c:v>
                </c:pt>
                <c:pt idx="201">
                  <c:v>40086</c:v>
                </c:pt>
                <c:pt idx="202">
                  <c:v>40116</c:v>
                </c:pt>
                <c:pt idx="203">
                  <c:v>40147</c:v>
                </c:pt>
                <c:pt idx="204">
                  <c:v>40178</c:v>
                </c:pt>
                <c:pt idx="205">
                  <c:v>40207</c:v>
                </c:pt>
                <c:pt idx="206">
                  <c:v>40235</c:v>
                </c:pt>
                <c:pt idx="207">
                  <c:v>40268</c:v>
                </c:pt>
                <c:pt idx="208">
                  <c:v>40298</c:v>
                </c:pt>
                <c:pt idx="209">
                  <c:v>40329</c:v>
                </c:pt>
                <c:pt idx="210">
                  <c:v>40359</c:v>
                </c:pt>
                <c:pt idx="211">
                  <c:v>40389</c:v>
                </c:pt>
                <c:pt idx="212">
                  <c:v>40421</c:v>
                </c:pt>
                <c:pt idx="213">
                  <c:v>40451</c:v>
                </c:pt>
                <c:pt idx="214">
                  <c:v>40480</c:v>
                </c:pt>
                <c:pt idx="215">
                  <c:v>40512</c:v>
                </c:pt>
                <c:pt idx="216">
                  <c:v>40543</c:v>
                </c:pt>
                <c:pt idx="217">
                  <c:v>40574</c:v>
                </c:pt>
                <c:pt idx="218">
                  <c:v>40602</c:v>
                </c:pt>
                <c:pt idx="219">
                  <c:v>40633</c:v>
                </c:pt>
                <c:pt idx="220">
                  <c:v>40662</c:v>
                </c:pt>
                <c:pt idx="221">
                  <c:v>40694</c:v>
                </c:pt>
                <c:pt idx="222">
                  <c:v>40724</c:v>
                </c:pt>
                <c:pt idx="223">
                  <c:v>40753</c:v>
                </c:pt>
                <c:pt idx="224">
                  <c:v>40786</c:v>
                </c:pt>
                <c:pt idx="225">
                  <c:v>40816</c:v>
                </c:pt>
                <c:pt idx="226">
                  <c:v>40847</c:v>
                </c:pt>
                <c:pt idx="227">
                  <c:v>40877</c:v>
                </c:pt>
                <c:pt idx="228">
                  <c:v>40907</c:v>
                </c:pt>
                <c:pt idx="229">
                  <c:v>40939</c:v>
                </c:pt>
                <c:pt idx="230">
                  <c:v>40968</c:v>
                </c:pt>
                <c:pt idx="231">
                  <c:v>40998</c:v>
                </c:pt>
                <c:pt idx="232">
                  <c:v>41029</c:v>
                </c:pt>
                <c:pt idx="233">
                  <c:v>41060</c:v>
                </c:pt>
                <c:pt idx="234">
                  <c:v>41089</c:v>
                </c:pt>
                <c:pt idx="235">
                  <c:v>41121</c:v>
                </c:pt>
                <c:pt idx="236">
                  <c:v>41152</c:v>
                </c:pt>
                <c:pt idx="237">
                  <c:v>41180</c:v>
                </c:pt>
                <c:pt idx="238">
                  <c:v>41213</c:v>
                </c:pt>
                <c:pt idx="239">
                  <c:v>41243</c:v>
                </c:pt>
                <c:pt idx="240">
                  <c:v>41274</c:v>
                </c:pt>
                <c:pt idx="241">
                  <c:v>41305</c:v>
                </c:pt>
                <c:pt idx="242">
                  <c:v>41333</c:v>
                </c:pt>
                <c:pt idx="243">
                  <c:v>41362</c:v>
                </c:pt>
                <c:pt idx="244">
                  <c:v>41394</c:v>
                </c:pt>
                <c:pt idx="245">
                  <c:v>41425</c:v>
                </c:pt>
                <c:pt idx="246">
                  <c:v>41453</c:v>
                </c:pt>
                <c:pt idx="247">
                  <c:v>41486</c:v>
                </c:pt>
                <c:pt idx="248">
                  <c:v>41516</c:v>
                </c:pt>
                <c:pt idx="249">
                  <c:v>41547</c:v>
                </c:pt>
                <c:pt idx="250">
                  <c:v>41578</c:v>
                </c:pt>
                <c:pt idx="251">
                  <c:v>41607</c:v>
                </c:pt>
                <c:pt idx="252">
                  <c:v>41639</c:v>
                </c:pt>
                <c:pt idx="253">
                  <c:v>41670</c:v>
                </c:pt>
                <c:pt idx="254">
                  <c:v>41698</c:v>
                </c:pt>
                <c:pt idx="255">
                  <c:v>41729</c:v>
                </c:pt>
                <c:pt idx="256">
                  <c:v>41759</c:v>
                </c:pt>
                <c:pt idx="257">
                  <c:v>41789</c:v>
                </c:pt>
                <c:pt idx="258">
                  <c:v>41820</c:v>
                </c:pt>
                <c:pt idx="259">
                  <c:v>41851</c:v>
                </c:pt>
                <c:pt idx="260">
                  <c:v>41880</c:v>
                </c:pt>
                <c:pt idx="261">
                  <c:v>41912</c:v>
                </c:pt>
                <c:pt idx="262">
                  <c:v>41943</c:v>
                </c:pt>
                <c:pt idx="263">
                  <c:v>41971</c:v>
                </c:pt>
                <c:pt idx="264">
                  <c:v>42004</c:v>
                </c:pt>
                <c:pt idx="265">
                  <c:v>42034</c:v>
                </c:pt>
                <c:pt idx="266">
                  <c:v>42062</c:v>
                </c:pt>
                <c:pt idx="267">
                  <c:v>42094</c:v>
                </c:pt>
                <c:pt idx="268">
                  <c:v>42124</c:v>
                </c:pt>
                <c:pt idx="269">
                  <c:v>42153</c:v>
                </c:pt>
                <c:pt idx="270">
                  <c:v>42185</c:v>
                </c:pt>
                <c:pt idx="271">
                  <c:v>42216</c:v>
                </c:pt>
                <c:pt idx="272">
                  <c:v>42247</c:v>
                </c:pt>
                <c:pt idx="273">
                  <c:v>42277</c:v>
                </c:pt>
                <c:pt idx="274">
                  <c:v>42307</c:v>
                </c:pt>
                <c:pt idx="275">
                  <c:v>42338</c:v>
                </c:pt>
                <c:pt idx="276">
                  <c:v>42369</c:v>
                </c:pt>
                <c:pt idx="277">
                  <c:v>42398</c:v>
                </c:pt>
                <c:pt idx="278">
                  <c:v>42429</c:v>
                </c:pt>
                <c:pt idx="279">
                  <c:v>42460</c:v>
                </c:pt>
                <c:pt idx="280">
                  <c:v>42489</c:v>
                </c:pt>
                <c:pt idx="281">
                  <c:v>42521</c:v>
                </c:pt>
                <c:pt idx="282">
                  <c:v>42551</c:v>
                </c:pt>
                <c:pt idx="283">
                  <c:v>42580</c:v>
                </c:pt>
                <c:pt idx="284">
                  <c:v>42613</c:v>
                </c:pt>
                <c:pt idx="285">
                  <c:v>42643</c:v>
                </c:pt>
                <c:pt idx="286">
                  <c:v>42674</c:v>
                </c:pt>
                <c:pt idx="287">
                  <c:v>42704</c:v>
                </c:pt>
                <c:pt idx="288">
                  <c:v>42734</c:v>
                </c:pt>
                <c:pt idx="289">
                  <c:v>42766</c:v>
                </c:pt>
                <c:pt idx="290">
                  <c:v>42794</c:v>
                </c:pt>
                <c:pt idx="291">
                  <c:v>42825</c:v>
                </c:pt>
                <c:pt idx="292">
                  <c:v>42853</c:v>
                </c:pt>
                <c:pt idx="293">
                  <c:v>42886</c:v>
                </c:pt>
                <c:pt idx="294">
                  <c:v>42916</c:v>
                </c:pt>
                <c:pt idx="295">
                  <c:v>42947</c:v>
                </c:pt>
                <c:pt idx="296">
                  <c:v>42978</c:v>
                </c:pt>
                <c:pt idx="297">
                  <c:v>43007</c:v>
                </c:pt>
                <c:pt idx="298">
                  <c:v>43039</c:v>
                </c:pt>
                <c:pt idx="299">
                  <c:v>43069</c:v>
                </c:pt>
                <c:pt idx="300">
                  <c:v>43098</c:v>
                </c:pt>
                <c:pt idx="301">
                  <c:v>43131</c:v>
                </c:pt>
                <c:pt idx="302">
                  <c:v>43159</c:v>
                </c:pt>
                <c:pt idx="303">
                  <c:v>43189</c:v>
                </c:pt>
                <c:pt idx="304">
                  <c:v>43220</c:v>
                </c:pt>
                <c:pt idx="305">
                  <c:v>43251</c:v>
                </c:pt>
                <c:pt idx="306">
                  <c:v>43280</c:v>
                </c:pt>
                <c:pt idx="307">
                  <c:v>43312</c:v>
                </c:pt>
                <c:pt idx="308">
                  <c:v>43343</c:v>
                </c:pt>
                <c:pt idx="309">
                  <c:v>43371</c:v>
                </c:pt>
                <c:pt idx="310">
                  <c:v>43404</c:v>
                </c:pt>
                <c:pt idx="311">
                  <c:v>43434</c:v>
                </c:pt>
                <c:pt idx="312">
                  <c:v>43465</c:v>
                </c:pt>
                <c:pt idx="313">
                  <c:v>43496</c:v>
                </c:pt>
                <c:pt idx="314">
                  <c:v>43524</c:v>
                </c:pt>
                <c:pt idx="315">
                  <c:v>43553</c:v>
                </c:pt>
                <c:pt idx="316">
                  <c:v>43585</c:v>
                </c:pt>
                <c:pt idx="317">
                  <c:v>43616</c:v>
                </c:pt>
                <c:pt idx="318">
                  <c:v>43644</c:v>
                </c:pt>
                <c:pt idx="319">
                  <c:v>43677</c:v>
                </c:pt>
                <c:pt idx="320">
                  <c:v>43707</c:v>
                </c:pt>
                <c:pt idx="321">
                  <c:v>43738</c:v>
                </c:pt>
              </c:numCache>
            </c:numRef>
          </c:cat>
          <c:val>
            <c:numRef>
              <c:f>Fiscal!$AL$13:$XFD$13</c:f>
              <c:numCache>
                <c:formatCode>0.0%</c:formatCode>
                <c:ptCount val="16347"/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</c:numCache>
            </c:numRef>
          </c:val>
        </c:ser>
        <c:ser>
          <c:idx val="1"/>
          <c:order val="1"/>
          <c:tx>
            <c:strRef>
              <c:f>Fiscal!$B$14</c:f>
              <c:strCache>
                <c:ptCount val="1"/>
                <c:pt idx="0">
                  <c:v>Imp. Fiscal 3M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Fiscal!$AL$1:$XFD$1</c:f>
              <c:numCache>
                <c:formatCode>[$-416]mmm\-yy;@</c:formatCode>
                <c:ptCount val="16347"/>
                <c:pt idx="0">
                  <c:v>33969</c:v>
                </c:pt>
                <c:pt idx="1">
                  <c:v>33998</c:v>
                </c:pt>
                <c:pt idx="2">
                  <c:v>34026</c:v>
                </c:pt>
                <c:pt idx="3">
                  <c:v>34059</c:v>
                </c:pt>
                <c:pt idx="4">
                  <c:v>34089</c:v>
                </c:pt>
                <c:pt idx="5">
                  <c:v>34120</c:v>
                </c:pt>
                <c:pt idx="6">
                  <c:v>34150</c:v>
                </c:pt>
                <c:pt idx="7">
                  <c:v>34180</c:v>
                </c:pt>
                <c:pt idx="8">
                  <c:v>34212</c:v>
                </c:pt>
                <c:pt idx="9">
                  <c:v>34242</c:v>
                </c:pt>
                <c:pt idx="10">
                  <c:v>34271</c:v>
                </c:pt>
                <c:pt idx="11">
                  <c:v>34303</c:v>
                </c:pt>
                <c:pt idx="12">
                  <c:v>34334</c:v>
                </c:pt>
                <c:pt idx="13">
                  <c:v>34365</c:v>
                </c:pt>
                <c:pt idx="14">
                  <c:v>34393</c:v>
                </c:pt>
                <c:pt idx="15">
                  <c:v>34424</c:v>
                </c:pt>
                <c:pt idx="16">
                  <c:v>34453</c:v>
                </c:pt>
                <c:pt idx="17">
                  <c:v>34485</c:v>
                </c:pt>
                <c:pt idx="18">
                  <c:v>34515</c:v>
                </c:pt>
                <c:pt idx="19">
                  <c:v>34544</c:v>
                </c:pt>
                <c:pt idx="20">
                  <c:v>34577</c:v>
                </c:pt>
                <c:pt idx="21">
                  <c:v>34607</c:v>
                </c:pt>
                <c:pt idx="22">
                  <c:v>34638</c:v>
                </c:pt>
                <c:pt idx="23">
                  <c:v>34668</c:v>
                </c:pt>
                <c:pt idx="24">
                  <c:v>34698</c:v>
                </c:pt>
                <c:pt idx="25">
                  <c:v>34730</c:v>
                </c:pt>
                <c:pt idx="26">
                  <c:v>34758</c:v>
                </c:pt>
                <c:pt idx="27">
                  <c:v>34789</c:v>
                </c:pt>
                <c:pt idx="28">
                  <c:v>34817</c:v>
                </c:pt>
                <c:pt idx="29">
                  <c:v>34850</c:v>
                </c:pt>
                <c:pt idx="30">
                  <c:v>34880</c:v>
                </c:pt>
                <c:pt idx="31">
                  <c:v>34911</c:v>
                </c:pt>
                <c:pt idx="32">
                  <c:v>34942</c:v>
                </c:pt>
                <c:pt idx="33">
                  <c:v>34971</c:v>
                </c:pt>
                <c:pt idx="34">
                  <c:v>35003</c:v>
                </c:pt>
                <c:pt idx="35">
                  <c:v>35033</c:v>
                </c:pt>
                <c:pt idx="36">
                  <c:v>35062</c:v>
                </c:pt>
                <c:pt idx="37">
                  <c:v>35095</c:v>
                </c:pt>
                <c:pt idx="38">
                  <c:v>35124</c:v>
                </c:pt>
                <c:pt idx="39">
                  <c:v>35153</c:v>
                </c:pt>
                <c:pt idx="40">
                  <c:v>35185</c:v>
                </c:pt>
                <c:pt idx="41">
                  <c:v>35216</c:v>
                </c:pt>
                <c:pt idx="42">
                  <c:v>35244</c:v>
                </c:pt>
                <c:pt idx="43">
                  <c:v>35277</c:v>
                </c:pt>
                <c:pt idx="44">
                  <c:v>35307</c:v>
                </c:pt>
                <c:pt idx="45">
                  <c:v>35338</c:v>
                </c:pt>
                <c:pt idx="46">
                  <c:v>35369</c:v>
                </c:pt>
                <c:pt idx="47">
                  <c:v>35398</c:v>
                </c:pt>
                <c:pt idx="48">
                  <c:v>35430</c:v>
                </c:pt>
                <c:pt idx="49">
                  <c:v>35461</c:v>
                </c:pt>
                <c:pt idx="50">
                  <c:v>35489</c:v>
                </c:pt>
                <c:pt idx="51">
                  <c:v>35520</c:v>
                </c:pt>
                <c:pt idx="52">
                  <c:v>35550</c:v>
                </c:pt>
                <c:pt idx="53">
                  <c:v>35580</c:v>
                </c:pt>
                <c:pt idx="54">
                  <c:v>35611</c:v>
                </c:pt>
                <c:pt idx="55">
                  <c:v>35642</c:v>
                </c:pt>
                <c:pt idx="56">
                  <c:v>35671</c:v>
                </c:pt>
                <c:pt idx="57">
                  <c:v>35703</c:v>
                </c:pt>
                <c:pt idx="58">
                  <c:v>35734</c:v>
                </c:pt>
                <c:pt idx="59">
                  <c:v>35762</c:v>
                </c:pt>
                <c:pt idx="60">
                  <c:v>35795</c:v>
                </c:pt>
                <c:pt idx="61">
                  <c:v>35825</c:v>
                </c:pt>
                <c:pt idx="62">
                  <c:v>35853</c:v>
                </c:pt>
                <c:pt idx="63">
                  <c:v>35885</c:v>
                </c:pt>
                <c:pt idx="64">
                  <c:v>35915</c:v>
                </c:pt>
                <c:pt idx="65">
                  <c:v>35944</c:v>
                </c:pt>
                <c:pt idx="66">
                  <c:v>35976</c:v>
                </c:pt>
                <c:pt idx="67">
                  <c:v>36007</c:v>
                </c:pt>
                <c:pt idx="68">
                  <c:v>36038</c:v>
                </c:pt>
                <c:pt idx="69">
                  <c:v>36068</c:v>
                </c:pt>
                <c:pt idx="70">
                  <c:v>36098</c:v>
                </c:pt>
                <c:pt idx="71">
                  <c:v>36129</c:v>
                </c:pt>
                <c:pt idx="72">
                  <c:v>36160</c:v>
                </c:pt>
                <c:pt idx="73">
                  <c:v>36189</c:v>
                </c:pt>
                <c:pt idx="74">
                  <c:v>36217</c:v>
                </c:pt>
                <c:pt idx="75">
                  <c:v>36250</c:v>
                </c:pt>
                <c:pt idx="76">
                  <c:v>36280</c:v>
                </c:pt>
                <c:pt idx="77">
                  <c:v>36311</c:v>
                </c:pt>
                <c:pt idx="78">
                  <c:v>36341</c:v>
                </c:pt>
                <c:pt idx="79">
                  <c:v>36371</c:v>
                </c:pt>
                <c:pt idx="80">
                  <c:v>36403</c:v>
                </c:pt>
                <c:pt idx="81">
                  <c:v>36433</c:v>
                </c:pt>
                <c:pt idx="82">
                  <c:v>36462</c:v>
                </c:pt>
                <c:pt idx="83">
                  <c:v>36494</c:v>
                </c:pt>
                <c:pt idx="84">
                  <c:v>36525</c:v>
                </c:pt>
                <c:pt idx="85">
                  <c:v>36556</c:v>
                </c:pt>
                <c:pt idx="86">
                  <c:v>36585</c:v>
                </c:pt>
                <c:pt idx="87">
                  <c:v>36616</c:v>
                </c:pt>
                <c:pt idx="88">
                  <c:v>36644</c:v>
                </c:pt>
                <c:pt idx="89">
                  <c:v>36677</c:v>
                </c:pt>
                <c:pt idx="90">
                  <c:v>36707</c:v>
                </c:pt>
                <c:pt idx="91">
                  <c:v>36738</c:v>
                </c:pt>
                <c:pt idx="92">
                  <c:v>36769</c:v>
                </c:pt>
                <c:pt idx="93">
                  <c:v>36798</c:v>
                </c:pt>
                <c:pt idx="94">
                  <c:v>36830</c:v>
                </c:pt>
                <c:pt idx="95">
                  <c:v>36860</c:v>
                </c:pt>
                <c:pt idx="96">
                  <c:v>36889</c:v>
                </c:pt>
                <c:pt idx="97">
                  <c:v>36922</c:v>
                </c:pt>
                <c:pt idx="98">
                  <c:v>36950</c:v>
                </c:pt>
                <c:pt idx="99">
                  <c:v>36980</c:v>
                </c:pt>
                <c:pt idx="100">
                  <c:v>37011</c:v>
                </c:pt>
                <c:pt idx="101">
                  <c:v>37042</c:v>
                </c:pt>
                <c:pt idx="102">
                  <c:v>37071</c:v>
                </c:pt>
                <c:pt idx="103">
                  <c:v>37103</c:v>
                </c:pt>
                <c:pt idx="104">
                  <c:v>37134</c:v>
                </c:pt>
                <c:pt idx="105">
                  <c:v>37162</c:v>
                </c:pt>
                <c:pt idx="106">
                  <c:v>37195</c:v>
                </c:pt>
                <c:pt idx="107">
                  <c:v>37225</c:v>
                </c:pt>
                <c:pt idx="108">
                  <c:v>37256</c:v>
                </c:pt>
                <c:pt idx="109">
                  <c:v>37287</c:v>
                </c:pt>
                <c:pt idx="110">
                  <c:v>37315</c:v>
                </c:pt>
                <c:pt idx="111">
                  <c:v>37344</c:v>
                </c:pt>
                <c:pt idx="112">
                  <c:v>37376</c:v>
                </c:pt>
                <c:pt idx="113">
                  <c:v>37407</c:v>
                </c:pt>
                <c:pt idx="114">
                  <c:v>37435</c:v>
                </c:pt>
                <c:pt idx="115">
                  <c:v>37468</c:v>
                </c:pt>
                <c:pt idx="116">
                  <c:v>37498</c:v>
                </c:pt>
                <c:pt idx="117">
                  <c:v>37529</c:v>
                </c:pt>
                <c:pt idx="118">
                  <c:v>37560</c:v>
                </c:pt>
                <c:pt idx="119">
                  <c:v>37589</c:v>
                </c:pt>
                <c:pt idx="120">
                  <c:v>37621</c:v>
                </c:pt>
                <c:pt idx="121">
                  <c:v>37652</c:v>
                </c:pt>
                <c:pt idx="122">
                  <c:v>37680</c:v>
                </c:pt>
                <c:pt idx="123">
                  <c:v>37711</c:v>
                </c:pt>
                <c:pt idx="124">
                  <c:v>37741</c:v>
                </c:pt>
                <c:pt idx="125">
                  <c:v>37771</c:v>
                </c:pt>
                <c:pt idx="126">
                  <c:v>37802</c:v>
                </c:pt>
                <c:pt idx="127">
                  <c:v>37833</c:v>
                </c:pt>
                <c:pt idx="128">
                  <c:v>37862</c:v>
                </c:pt>
                <c:pt idx="129">
                  <c:v>37894</c:v>
                </c:pt>
                <c:pt idx="130">
                  <c:v>37925</c:v>
                </c:pt>
                <c:pt idx="131">
                  <c:v>37953</c:v>
                </c:pt>
                <c:pt idx="132">
                  <c:v>37986</c:v>
                </c:pt>
                <c:pt idx="133">
                  <c:v>38016</c:v>
                </c:pt>
                <c:pt idx="134">
                  <c:v>38044</c:v>
                </c:pt>
                <c:pt idx="135">
                  <c:v>38077</c:v>
                </c:pt>
                <c:pt idx="136">
                  <c:v>38107</c:v>
                </c:pt>
                <c:pt idx="137">
                  <c:v>38138</c:v>
                </c:pt>
                <c:pt idx="138">
                  <c:v>38168</c:v>
                </c:pt>
                <c:pt idx="139">
                  <c:v>38198</c:v>
                </c:pt>
                <c:pt idx="140">
                  <c:v>38230</c:v>
                </c:pt>
                <c:pt idx="141">
                  <c:v>38260</c:v>
                </c:pt>
                <c:pt idx="142">
                  <c:v>38289</c:v>
                </c:pt>
                <c:pt idx="143">
                  <c:v>38321</c:v>
                </c:pt>
                <c:pt idx="144">
                  <c:v>38352</c:v>
                </c:pt>
                <c:pt idx="145">
                  <c:v>38383</c:v>
                </c:pt>
                <c:pt idx="146">
                  <c:v>38411</c:v>
                </c:pt>
                <c:pt idx="147">
                  <c:v>38442</c:v>
                </c:pt>
                <c:pt idx="148">
                  <c:v>38471</c:v>
                </c:pt>
                <c:pt idx="149">
                  <c:v>38503</c:v>
                </c:pt>
                <c:pt idx="150">
                  <c:v>38533</c:v>
                </c:pt>
                <c:pt idx="151">
                  <c:v>38562</c:v>
                </c:pt>
                <c:pt idx="152">
                  <c:v>38595</c:v>
                </c:pt>
                <c:pt idx="153">
                  <c:v>38625</c:v>
                </c:pt>
                <c:pt idx="154">
                  <c:v>38656</c:v>
                </c:pt>
                <c:pt idx="155">
                  <c:v>38686</c:v>
                </c:pt>
                <c:pt idx="156">
                  <c:v>38716</c:v>
                </c:pt>
                <c:pt idx="157">
                  <c:v>38748</c:v>
                </c:pt>
                <c:pt idx="158">
                  <c:v>38776</c:v>
                </c:pt>
                <c:pt idx="159">
                  <c:v>38807</c:v>
                </c:pt>
                <c:pt idx="160">
                  <c:v>38835</c:v>
                </c:pt>
                <c:pt idx="161">
                  <c:v>38868</c:v>
                </c:pt>
                <c:pt idx="162">
                  <c:v>38898</c:v>
                </c:pt>
                <c:pt idx="163">
                  <c:v>38929</c:v>
                </c:pt>
                <c:pt idx="164">
                  <c:v>38960</c:v>
                </c:pt>
                <c:pt idx="165">
                  <c:v>38989</c:v>
                </c:pt>
                <c:pt idx="166">
                  <c:v>39021</c:v>
                </c:pt>
                <c:pt idx="167">
                  <c:v>39051</c:v>
                </c:pt>
                <c:pt idx="168">
                  <c:v>39080</c:v>
                </c:pt>
                <c:pt idx="169">
                  <c:v>39113</c:v>
                </c:pt>
                <c:pt idx="170">
                  <c:v>39141</c:v>
                </c:pt>
                <c:pt idx="171">
                  <c:v>39171</c:v>
                </c:pt>
                <c:pt idx="172">
                  <c:v>39202</c:v>
                </c:pt>
                <c:pt idx="173">
                  <c:v>39233</c:v>
                </c:pt>
                <c:pt idx="174">
                  <c:v>39262</c:v>
                </c:pt>
                <c:pt idx="175">
                  <c:v>39294</c:v>
                </c:pt>
                <c:pt idx="176">
                  <c:v>39325</c:v>
                </c:pt>
                <c:pt idx="177">
                  <c:v>39353</c:v>
                </c:pt>
                <c:pt idx="178">
                  <c:v>39386</c:v>
                </c:pt>
                <c:pt idx="179">
                  <c:v>39416</c:v>
                </c:pt>
                <c:pt idx="180">
                  <c:v>39447</c:v>
                </c:pt>
                <c:pt idx="181">
                  <c:v>39478</c:v>
                </c:pt>
                <c:pt idx="182">
                  <c:v>39507</c:v>
                </c:pt>
                <c:pt idx="183">
                  <c:v>39538</c:v>
                </c:pt>
                <c:pt idx="184">
                  <c:v>39568</c:v>
                </c:pt>
                <c:pt idx="185">
                  <c:v>39598</c:v>
                </c:pt>
                <c:pt idx="186">
                  <c:v>39629</c:v>
                </c:pt>
                <c:pt idx="187">
                  <c:v>39660</c:v>
                </c:pt>
                <c:pt idx="188">
                  <c:v>39689</c:v>
                </c:pt>
                <c:pt idx="189">
                  <c:v>39721</c:v>
                </c:pt>
                <c:pt idx="190">
                  <c:v>39752</c:v>
                </c:pt>
                <c:pt idx="191">
                  <c:v>39780</c:v>
                </c:pt>
                <c:pt idx="192">
                  <c:v>39813</c:v>
                </c:pt>
                <c:pt idx="193">
                  <c:v>39843</c:v>
                </c:pt>
                <c:pt idx="194">
                  <c:v>39871</c:v>
                </c:pt>
                <c:pt idx="195">
                  <c:v>39903</c:v>
                </c:pt>
                <c:pt idx="196">
                  <c:v>39933</c:v>
                </c:pt>
                <c:pt idx="197">
                  <c:v>39962</c:v>
                </c:pt>
                <c:pt idx="198">
                  <c:v>39994</c:v>
                </c:pt>
                <c:pt idx="199">
                  <c:v>40025</c:v>
                </c:pt>
                <c:pt idx="200">
                  <c:v>40056</c:v>
                </c:pt>
                <c:pt idx="201">
                  <c:v>40086</c:v>
                </c:pt>
                <c:pt idx="202">
                  <c:v>40116</c:v>
                </c:pt>
                <c:pt idx="203">
                  <c:v>40147</c:v>
                </c:pt>
                <c:pt idx="204">
                  <c:v>40178</c:v>
                </c:pt>
                <c:pt idx="205">
                  <c:v>40207</c:v>
                </c:pt>
                <c:pt idx="206">
                  <c:v>40235</c:v>
                </c:pt>
                <c:pt idx="207">
                  <c:v>40268</c:v>
                </c:pt>
                <c:pt idx="208">
                  <c:v>40298</c:v>
                </c:pt>
                <c:pt idx="209">
                  <c:v>40329</c:v>
                </c:pt>
                <c:pt idx="210">
                  <c:v>40359</c:v>
                </c:pt>
                <c:pt idx="211">
                  <c:v>40389</c:v>
                </c:pt>
                <c:pt idx="212">
                  <c:v>40421</c:v>
                </c:pt>
                <c:pt idx="213">
                  <c:v>40451</c:v>
                </c:pt>
                <c:pt idx="214">
                  <c:v>40480</c:v>
                </c:pt>
                <c:pt idx="215">
                  <c:v>40512</c:v>
                </c:pt>
                <c:pt idx="216">
                  <c:v>40543</c:v>
                </c:pt>
                <c:pt idx="217">
                  <c:v>40574</c:v>
                </c:pt>
                <c:pt idx="218">
                  <c:v>40602</c:v>
                </c:pt>
                <c:pt idx="219">
                  <c:v>40633</c:v>
                </c:pt>
                <c:pt idx="220">
                  <c:v>40662</c:v>
                </c:pt>
                <c:pt idx="221">
                  <c:v>40694</c:v>
                </c:pt>
                <c:pt idx="222">
                  <c:v>40724</c:v>
                </c:pt>
                <c:pt idx="223">
                  <c:v>40753</c:v>
                </c:pt>
                <c:pt idx="224">
                  <c:v>40786</c:v>
                </c:pt>
                <c:pt idx="225">
                  <c:v>40816</c:v>
                </c:pt>
                <c:pt idx="226">
                  <c:v>40847</c:v>
                </c:pt>
                <c:pt idx="227">
                  <c:v>40877</c:v>
                </c:pt>
                <c:pt idx="228">
                  <c:v>40907</c:v>
                </c:pt>
                <c:pt idx="229">
                  <c:v>40939</c:v>
                </c:pt>
                <c:pt idx="230">
                  <c:v>40968</c:v>
                </c:pt>
                <c:pt idx="231">
                  <c:v>40998</c:v>
                </c:pt>
                <c:pt idx="232">
                  <c:v>41029</c:v>
                </c:pt>
                <c:pt idx="233">
                  <c:v>41060</c:v>
                </c:pt>
                <c:pt idx="234">
                  <c:v>41089</c:v>
                </c:pt>
                <c:pt idx="235">
                  <c:v>41121</c:v>
                </c:pt>
                <c:pt idx="236">
                  <c:v>41152</c:v>
                </c:pt>
                <c:pt idx="237">
                  <c:v>41180</c:v>
                </c:pt>
                <c:pt idx="238">
                  <c:v>41213</c:v>
                </c:pt>
                <c:pt idx="239">
                  <c:v>41243</c:v>
                </c:pt>
                <c:pt idx="240">
                  <c:v>41274</c:v>
                </c:pt>
                <c:pt idx="241">
                  <c:v>41305</c:v>
                </c:pt>
                <c:pt idx="242">
                  <c:v>41333</c:v>
                </c:pt>
                <c:pt idx="243">
                  <c:v>41362</c:v>
                </c:pt>
                <c:pt idx="244">
                  <c:v>41394</c:v>
                </c:pt>
                <c:pt idx="245">
                  <c:v>41425</c:v>
                </c:pt>
                <c:pt idx="246">
                  <c:v>41453</c:v>
                </c:pt>
                <c:pt idx="247">
                  <c:v>41486</c:v>
                </c:pt>
                <c:pt idx="248">
                  <c:v>41516</c:v>
                </c:pt>
                <c:pt idx="249">
                  <c:v>41547</c:v>
                </c:pt>
                <c:pt idx="250">
                  <c:v>41578</c:v>
                </c:pt>
                <c:pt idx="251">
                  <c:v>41607</c:v>
                </c:pt>
                <c:pt idx="252">
                  <c:v>41639</c:v>
                </c:pt>
                <c:pt idx="253">
                  <c:v>41670</c:v>
                </c:pt>
                <c:pt idx="254">
                  <c:v>41698</c:v>
                </c:pt>
                <c:pt idx="255">
                  <c:v>41729</c:v>
                </c:pt>
                <c:pt idx="256">
                  <c:v>41759</c:v>
                </c:pt>
                <c:pt idx="257">
                  <c:v>41789</c:v>
                </c:pt>
                <c:pt idx="258">
                  <c:v>41820</c:v>
                </c:pt>
                <c:pt idx="259">
                  <c:v>41851</c:v>
                </c:pt>
                <c:pt idx="260">
                  <c:v>41880</c:v>
                </c:pt>
                <c:pt idx="261">
                  <c:v>41912</c:v>
                </c:pt>
                <c:pt idx="262">
                  <c:v>41943</c:v>
                </c:pt>
                <c:pt idx="263">
                  <c:v>41971</c:v>
                </c:pt>
                <c:pt idx="264">
                  <c:v>42004</c:v>
                </c:pt>
                <c:pt idx="265">
                  <c:v>42034</c:v>
                </c:pt>
                <c:pt idx="266">
                  <c:v>42062</c:v>
                </c:pt>
                <c:pt idx="267">
                  <c:v>42094</c:v>
                </c:pt>
                <c:pt idx="268">
                  <c:v>42124</c:v>
                </c:pt>
                <c:pt idx="269">
                  <c:v>42153</c:v>
                </c:pt>
                <c:pt idx="270">
                  <c:v>42185</c:v>
                </c:pt>
                <c:pt idx="271">
                  <c:v>42216</c:v>
                </c:pt>
                <c:pt idx="272">
                  <c:v>42247</c:v>
                </c:pt>
                <c:pt idx="273">
                  <c:v>42277</c:v>
                </c:pt>
                <c:pt idx="274">
                  <c:v>42307</c:v>
                </c:pt>
                <c:pt idx="275">
                  <c:v>42338</c:v>
                </c:pt>
                <c:pt idx="276">
                  <c:v>42369</c:v>
                </c:pt>
                <c:pt idx="277">
                  <c:v>42398</c:v>
                </c:pt>
                <c:pt idx="278">
                  <c:v>42429</c:v>
                </c:pt>
                <c:pt idx="279">
                  <c:v>42460</c:v>
                </c:pt>
                <c:pt idx="280">
                  <c:v>42489</c:v>
                </c:pt>
                <c:pt idx="281">
                  <c:v>42521</c:v>
                </c:pt>
                <c:pt idx="282">
                  <c:v>42551</c:v>
                </c:pt>
                <c:pt idx="283">
                  <c:v>42580</c:v>
                </c:pt>
                <c:pt idx="284">
                  <c:v>42613</c:v>
                </c:pt>
                <c:pt idx="285">
                  <c:v>42643</c:v>
                </c:pt>
                <c:pt idx="286">
                  <c:v>42674</c:v>
                </c:pt>
                <c:pt idx="287">
                  <c:v>42704</c:v>
                </c:pt>
                <c:pt idx="288">
                  <c:v>42734</c:v>
                </c:pt>
                <c:pt idx="289">
                  <c:v>42766</c:v>
                </c:pt>
                <c:pt idx="290">
                  <c:v>42794</c:v>
                </c:pt>
                <c:pt idx="291">
                  <c:v>42825</c:v>
                </c:pt>
                <c:pt idx="292">
                  <c:v>42853</c:v>
                </c:pt>
                <c:pt idx="293">
                  <c:v>42886</c:v>
                </c:pt>
                <c:pt idx="294">
                  <c:v>42916</c:v>
                </c:pt>
                <c:pt idx="295">
                  <c:v>42947</c:v>
                </c:pt>
                <c:pt idx="296">
                  <c:v>42978</c:v>
                </c:pt>
                <c:pt idx="297">
                  <c:v>43007</c:v>
                </c:pt>
                <c:pt idx="298">
                  <c:v>43039</c:v>
                </c:pt>
                <c:pt idx="299">
                  <c:v>43069</c:v>
                </c:pt>
                <c:pt idx="300">
                  <c:v>43098</c:v>
                </c:pt>
                <c:pt idx="301">
                  <c:v>43131</c:v>
                </c:pt>
                <c:pt idx="302">
                  <c:v>43159</c:v>
                </c:pt>
                <c:pt idx="303">
                  <c:v>43189</c:v>
                </c:pt>
                <c:pt idx="304">
                  <c:v>43220</c:v>
                </c:pt>
                <c:pt idx="305">
                  <c:v>43251</c:v>
                </c:pt>
                <c:pt idx="306">
                  <c:v>43280</c:v>
                </c:pt>
                <c:pt idx="307">
                  <c:v>43312</c:v>
                </c:pt>
                <c:pt idx="308">
                  <c:v>43343</c:v>
                </c:pt>
                <c:pt idx="309">
                  <c:v>43371</c:v>
                </c:pt>
                <c:pt idx="310">
                  <c:v>43404</c:v>
                </c:pt>
                <c:pt idx="311">
                  <c:v>43434</c:v>
                </c:pt>
                <c:pt idx="312">
                  <c:v>43465</c:v>
                </c:pt>
                <c:pt idx="313">
                  <c:v>43496</c:v>
                </c:pt>
                <c:pt idx="314">
                  <c:v>43524</c:v>
                </c:pt>
                <c:pt idx="315">
                  <c:v>43553</c:v>
                </c:pt>
                <c:pt idx="316">
                  <c:v>43585</c:v>
                </c:pt>
                <c:pt idx="317">
                  <c:v>43616</c:v>
                </c:pt>
                <c:pt idx="318">
                  <c:v>43644</c:v>
                </c:pt>
                <c:pt idx="319">
                  <c:v>43677</c:v>
                </c:pt>
                <c:pt idx="320">
                  <c:v>43707</c:v>
                </c:pt>
                <c:pt idx="321">
                  <c:v>43738</c:v>
                </c:pt>
              </c:numCache>
            </c:numRef>
          </c:cat>
          <c:val>
            <c:numRef>
              <c:f>Fiscal!$AL$14:$XFD$14</c:f>
              <c:numCache>
                <c:formatCode>0.0%</c:formatCode>
                <c:ptCount val="16347"/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</c:numCache>
            </c:numRef>
          </c:val>
        </c:ser>
        <c:marker val="1"/>
        <c:axId val="197432064"/>
        <c:axId val="197433600"/>
      </c:lineChart>
      <c:dateAx>
        <c:axId val="197432064"/>
        <c:scaling>
          <c:orientation val="minMax"/>
          <c:min val="40909"/>
        </c:scaling>
        <c:axPos val="b"/>
        <c:numFmt formatCode="[$-416]mmm\-yy;@" sourceLinked="1"/>
        <c:tickLblPos val="low"/>
        <c:txPr>
          <a:bodyPr rot="0" vert="horz"/>
          <a:lstStyle/>
          <a:p>
            <a:pPr>
              <a:defRPr sz="1200" b="1"/>
            </a:pPr>
            <a:endParaRPr lang="en-US"/>
          </a:p>
        </c:txPr>
        <c:crossAx val="197433600"/>
        <c:crosses val="autoZero"/>
        <c:auto val="1"/>
        <c:lblOffset val="100"/>
        <c:baseTimeUnit val="months"/>
        <c:majorUnit val="12"/>
        <c:majorTimeUnit val="months"/>
      </c:dateAx>
      <c:valAx>
        <c:axId val="197433600"/>
        <c:scaling>
          <c:orientation val="minMax"/>
          <c:max val="2.5000000000000012E-2"/>
          <c:min val="-1.5000000000000006E-2"/>
        </c:scaling>
        <c:axPos val="l"/>
        <c:majorGridlines>
          <c:spPr>
            <a:ln>
              <a:solidFill>
                <a:schemeClr val="bg1"/>
              </a:solidFill>
            </a:ln>
          </c:spPr>
        </c:majorGridlines>
        <c:numFmt formatCode="0.0%" sourceLinked="1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200" b="1"/>
            </a:pPr>
            <a:endParaRPr lang="en-US"/>
          </a:p>
        </c:txPr>
        <c:crossAx val="197432064"/>
        <c:crosses val="autoZero"/>
        <c:crossBetween val="between"/>
      </c:valAx>
    </c:plotArea>
    <c:legend>
      <c:legendPos val="b"/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gap"/>
  </c:chart>
  <c:spPr>
    <a:ln>
      <a:noFill/>
    </a:ln>
  </c:sp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9.0923024669738187E-2"/>
          <c:y val="4.1982835871135812E-2"/>
          <c:w val="0.88595385439419083"/>
          <c:h val="0.85452707452639365"/>
        </c:manualLayout>
      </c:layout>
      <c:lineChart>
        <c:grouping val="standard"/>
        <c:ser>
          <c:idx val="0"/>
          <c:order val="0"/>
          <c:tx>
            <c:strRef>
              <c:f>Activity!$B$38</c:f>
              <c:strCache>
                <c:ptCount val="1"/>
                <c:pt idx="0">
                  <c:v>Ind. Output Automobiles YoY adj.</c:v>
                </c:pt>
              </c:strCache>
            </c:strRef>
          </c:tx>
          <c:spPr>
            <a:ln w="6350"/>
          </c:spPr>
          <c:marker>
            <c:symbol val="diamond"/>
            <c:size val="5"/>
          </c:marker>
          <c:cat>
            <c:numRef>
              <c:f>Activity!$C$1:$XFD$1</c:f>
              <c:numCache>
                <c:formatCode>[$-416]mmm\-yy;@</c:formatCode>
                <c:ptCount val="16382"/>
                <c:pt idx="0">
                  <c:v>0</c:v>
                </c:pt>
                <c:pt idx="1">
                  <c:v>32932</c:v>
                </c:pt>
                <c:pt idx="2">
                  <c:v>32962</c:v>
                </c:pt>
                <c:pt idx="3">
                  <c:v>32993</c:v>
                </c:pt>
                <c:pt idx="4">
                  <c:v>33024</c:v>
                </c:pt>
                <c:pt idx="5">
                  <c:v>33053</c:v>
                </c:pt>
                <c:pt idx="6">
                  <c:v>33085</c:v>
                </c:pt>
                <c:pt idx="7">
                  <c:v>33116</c:v>
                </c:pt>
                <c:pt idx="8">
                  <c:v>33144</c:v>
                </c:pt>
                <c:pt idx="9">
                  <c:v>33177</c:v>
                </c:pt>
                <c:pt idx="10">
                  <c:v>33207</c:v>
                </c:pt>
                <c:pt idx="11">
                  <c:v>33238</c:v>
                </c:pt>
                <c:pt idx="12">
                  <c:v>33269</c:v>
                </c:pt>
                <c:pt idx="13">
                  <c:v>33297</c:v>
                </c:pt>
                <c:pt idx="14">
                  <c:v>33326</c:v>
                </c:pt>
                <c:pt idx="15">
                  <c:v>33358</c:v>
                </c:pt>
                <c:pt idx="16">
                  <c:v>33389</c:v>
                </c:pt>
                <c:pt idx="17">
                  <c:v>33417</c:v>
                </c:pt>
                <c:pt idx="18">
                  <c:v>33450</c:v>
                </c:pt>
                <c:pt idx="19">
                  <c:v>33480</c:v>
                </c:pt>
                <c:pt idx="20">
                  <c:v>33511</c:v>
                </c:pt>
                <c:pt idx="21">
                  <c:v>33542</c:v>
                </c:pt>
                <c:pt idx="22">
                  <c:v>33571</c:v>
                </c:pt>
                <c:pt idx="23">
                  <c:v>33603</c:v>
                </c:pt>
                <c:pt idx="24">
                  <c:v>33634</c:v>
                </c:pt>
                <c:pt idx="25">
                  <c:v>33662</c:v>
                </c:pt>
                <c:pt idx="26">
                  <c:v>33694</c:v>
                </c:pt>
                <c:pt idx="27">
                  <c:v>33724</c:v>
                </c:pt>
                <c:pt idx="28">
                  <c:v>33753</c:v>
                </c:pt>
                <c:pt idx="29">
                  <c:v>33785</c:v>
                </c:pt>
                <c:pt idx="30">
                  <c:v>33816</c:v>
                </c:pt>
                <c:pt idx="31">
                  <c:v>33847</c:v>
                </c:pt>
                <c:pt idx="32">
                  <c:v>33877</c:v>
                </c:pt>
                <c:pt idx="33">
                  <c:v>33907</c:v>
                </c:pt>
                <c:pt idx="34">
                  <c:v>33938</c:v>
                </c:pt>
                <c:pt idx="35">
                  <c:v>33969</c:v>
                </c:pt>
                <c:pt idx="36">
                  <c:v>33998</c:v>
                </c:pt>
                <c:pt idx="37">
                  <c:v>34026</c:v>
                </c:pt>
                <c:pt idx="38">
                  <c:v>34059</c:v>
                </c:pt>
                <c:pt idx="39">
                  <c:v>34089</c:v>
                </c:pt>
                <c:pt idx="40">
                  <c:v>34120</c:v>
                </c:pt>
                <c:pt idx="41">
                  <c:v>34150</c:v>
                </c:pt>
                <c:pt idx="42">
                  <c:v>34180</c:v>
                </c:pt>
                <c:pt idx="43">
                  <c:v>34212</c:v>
                </c:pt>
                <c:pt idx="44">
                  <c:v>34242</c:v>
                </c:pt>
                <c:pt idx="45">
                  <c:v>34271</c:v>
                </c:pt>
                <c:pt idx="46">
                  <c:v>34303</c:v>
                </c:pt>
                <c:pt idx="47">
                  <c:v>34334</c:v>
                </c:pt>
                <c:pt idx="48">
                  <c:v>34365</c:v>
                </c:pt>
                <c:pt idx="49">
                  <c:v>34393</c:v>
                </c:pt>
                <c:pt idx="50">
                  <c:v>34424</c:v>
                </c:pt>
                <c:pt idx="51">
                  <c:v>34453</c:v>
                </c:pt>
                <c:pt idx="52">
                  <c:v>34485</c:v>
                </c:pt>
                <c:pt idx="53">
                  <c:v>34515</c:v>
                </c:pt>
                <c:pt idx="54">
                  <c:v>34544</c:v>
                </c:pt>
                <c:pt idx="55">
                  <c:v>34577</c:v>
                </c:pt>
                <c:pt idx="56">
                  <c:v>34607</c:v>
                </c:pt>
                <c:pt idx="57">
                  <c:v>34638</c:v>
                </c:pt>
                <c:pt idx="58">
                  <c:v>34668</c:v>
                </c:pt>
                <c:pt idx="59">
                  <c:v>34698</c:v>
                </c:pt>
                <c:pt idx="60">
                  <c:v>34730</c:v>
                </c:pt>
                <c:pt idx="61">
                  <c:v>34758</c:v>
                </c:pt>
                <c:pt idx="62">
                  <c:v>34789</c:v>
                </c:pt>
                <c:pt idx="63">
                  <c:v>34817</c:v>
                </c:pt>
                <c:pt idx="64">
                  <c:v>34850</c:v>
                </c:pt>
                <c:pt idx="65">
                  <c:v>34880</c:v>
                </c:pt>
                <c:pt idx="66">
                  <c:v>34911</c:v>
                </c:pt>
                <c:pt idx="67">
                  <c:v>34942</c:v>
                </c:pt>
                <c:pt idx="68">
                  <c:v>34971</c:v>
                </c:pt>
                <c:pt idx="69">
                  <c:v>35003</c:v>
                </c:pt>
                <c:pt idx="70">
                  <c:v>35033</c:v>
                </c:pt>
                <c:pt idx="71">
                  <c:v>35062</c:v>
                </c:pt>
                <c:pt idx="72">
                  <c:v>35095</c:v>
                </c:pt>
                <c:pt idx="73">
                  <c:v>35124</c:v>
                </c:pt>
                <c:pt idx="74">
                  <c:v>35153</c:v>
                </c:pt>
                <c:pt idx="75">
                  <c:v>35185</c:v>
                </c:pt>
                <c:pt idx="76">
                  <c:v>35216</c:v>
                </c:pt>
                <c:pt idx="77">
                  <c:v>35244</c:v>
                </c:pt>
                <c:pt idx="78">
                  <c:v>35277</c:v>
                </c:pt>
                <c:pt idx="79">
                  <c:v>35307</c:v>
                </c:pt>
                <c:pt idx="80">
                  <c:v>35338</c:v>
                </c:pt>
                <c:pt idx="81">
                  <c:v>35369</c:v>
                </c:pt>
                <c:pt idx="82">
                  <c:v>35398</c:v>
                </c:pt>
                <c:pt idx="83">
                  <c:v>35430</c:v>
                </c:pt>
                <c:pt idx="84">
                  <c:v>35461</c:v>
                </c:pt>
                <c:pt idx="85">
                  <c:v>35489</c:v>
                </c:pt>
                <c:pt idx="86">
                  <c:v>35520</c:v>
                </c:pt>
                <c:pt idx="87">
                  <c:v>35550</c:v>
                </c:pt>
                <c:pt idx="88">
                  <c:v>35580</c:v>
                </c:pt>
                <c:pt idx="89">
                  <c:v>35611</c:v>
                </c:pt>
                <c:pt idx="90">
                  <c:v>35642</c:v>
                </c:pt>
                <c:pt idx="91">
                  <c:v>35671</c:v>
                </c:pt>
                <c:pt idx="92">
                  <c:v>35703</c:v>
                </c:pt>
                <c:pt idx="93">
                  <c:v>35734</c:v>
                </c:pt>
                <c:pt idx="94">
                  <c:v>35762</c:v>
                </c:pt>
                <c:pt idx="95">
                  <c:v>35795</c:v>
                </c:pt>
                <c:pt idx="96">
                  <c:v>35825</c:v>
                </c:pt>
                <c:pt idx="97">
                  <c:v>35853</c:v>
                </c:pt>
                <c:pt idx="98">
                  <c:v>35885</c:v>
                </c:pt>
                <c:pt idx="99">
                  <c:v>35915</c:v>
                </c:pt>
                <c:pt idx="100">
                  <c:v>35944</c:v>
                </c:pt>
                <c:pt idx="101">
                  <c:v>35976</c:v>
                </c:pt>
                <c:pt idx="102">
                  <c:v>36007</c:v>
                </c:pt>
                <c:pt idx="103">
                  <c:v>36038</c:v>
                </c:pt>
                <c:pt idx="104">
                  <c:v>36068</c:v>
                </c:pt>
                <c:pt idx="105">
                  <c:v>36098</c:v>
                </c:pt>
                <c:pt idx="106">
                  <c:v>36129</c:v>
                </c:pt>
                <c:pt idx="107">
                  <c:v>36160</c:v>
                </c:pt>
                <c:pt idx="108">
                  <c:v>36189</c:v>
                </c:pt>
                <c:pt idx="109">
                  <c:v>36217</c:v>
                </c:pt>
                <c:pt idx="110">
                  <c:v>36250</c:v>
                </c:pt>
                <c:pt idx="111">
                  <c:v>36280</c:v>
                </c:pt>
                <c:pt idx="112">
                  <c:v>36311</c:v>
                </c:pt>
                <c:pt idx="113">
                  <c:v>36341</c:v>
                </c:pt>
                <c:pt idx="114">
                  <c:v>36371</c:v>
                </c:pt>
                <c:pt idx="115">
                  <c:v>36403</c:v>
                </c:pt>
                <c:pt idx="116">
                  <c:v>36433</c:v>
                </c:pt>
                <c:pt idx="117">
                  <c:v>36462</c:v>
                </c:pt>
                <c:pt idx="118">
                  <c:v>36494</c:v>
                </c:pt>
                <c:pt idx="119">
                  <c:v>36525</c:v>
                </c:pt>
                <c:pt idx="120">
                  <c:v>36556</c:v>
                </c:pt>
                <c:pt idx="121">
                  <c:v>36585</c:v>
                </c:pt>
                <c:pt idx="122">
                  <c:v>36616</c:v>
                </c:pt>
                <c:pt idx="123">
                  <c:v>36644</c:v>
                </c:pt>
                <c:pt idx="124">
                  <c:v>36677</c:v>
                </c:pt>
                <c:pt idx="125">
                  <c:v>36707</c:v>
                </c:pt>
                <c:pt idx="126">
                  <c:v>36738</c:v>
                </c:pt>
                <c:pt idx="127">
                  <c:v>36769</c:v>
                </c:pt>
                <c:pt idx="128">
                  <c:v>36798</c:v>
                </c:pt>
                <c:pt idx="129">
                  <c:v>36830</c:v>
                </c:pt>
                <c:pt idx="130">
                  <c:v>36860</c:v>
                </c:pt>
                <c:pt idx="131">
                  <c:v>36889</c:v>
                </c:pt>
                <c:pt idx="132">
                  <c:v>36922</c:v>
                </c:pt>
                <c:pt idx="133">
                  <c:v>36950</c:v>
                </c:pt>
                <c:pt idx="134">
                  <c:v>36980</c:v>
                </c:pt>
                <c:pt idx="135">
                  <c:v>37011</c:v>
                </c:pt>
                <c:pt idx="136">
                  <c:v>37042</c:v>
                </c:pt>
                <c:pt idx="137">
                  <c:v>37071</c:v>
                </c:pt>
                <c:pt idx="138">
                  <c:v>37103</c:v>
                </c:pt>
                <c:pt idx="139">
                  <c:v>37134</c:v>
                </c:pt>
                <c:pt idx="140">
                  <c:v>37162</c:v>
                </c:pt>
                <c:pt idx="141">
                  <c:v>37195</c:v>
                </c:pt>
                <c:pt idx="142">
                  <c:v>37225</c:v>
                </c:pt>
                <c:pt idx="143">
                  <c:v>37256</c:v>
                </c:pt>
                <c:pt idx="144">
                  <c:v>37287</c:v>
                </c:pt>
                <c:pt idx="145">
                  <c:v>37315</c:v>
                </c:pt>
                <c:pt idx="146">
                  <c:v>37344</c:v>
                </c:pt>
                <c:pt idx="147">
                  <c:v>37376</c:v>
                </c:pt>
                <c:pt idx="148">
                  <c:v>37407</c:v>
                </c:pt>
                <c:pt idx="149">
                  <c:v>37435</c:v>
                </c:pt>
                <c:pt idx="150">
                  <c:v>37468</c:v>
                </c:pt>
                <c:pt idx="151">
                  <c:v>37498</c:v>
                </c:pt>
                <c:pt idx="152">
                  <c:v>37529</c:v>
                </c:pt>
                <c:pt idx="153">
                  <c:v>37560</c:v>
                </c:pt>
                <c:pt idx="154">
                  <c:v>37589</c:v>
                </c:pt>
                <c:pt idx="155">
                  <c:v>37621</c:v>
                </c:pt>
                <c:pt idx="156">
                  <c:v>37652</c:v>
                </c:pt>
                <c:pt idx="157">
                  <c:v>37680</c:v>
                </c:pt>
                <c:pt idx="158">
                  <c:v>37711</c:v>
                </c:pt>
                <c:pt idx="159">
                  <c:v>37741</c:v>
                </c:pt>
                <c:pt idx="160">
                  <c:v>37771</c:v>
                </c:pt>
                <c:pt idx="161">
                  <c:v>37802</c:v>
                </c:pt>
                <c:pt idx="162">
                  <c:v>37833</c:v>
                </c:pt>
                <c:pt idx="163">
                  <c:v>37862</c:v>
                </c:pt>
                <c:pt idx="164">
                  <c:v>37894</c:v>
                </c:pt>
                <c:pt idx="165">
                  <c:v>37925</c:v>
                </c:pt>
                <c:pt idx="166">
                  <c:v>37953</c:v>
                </c:pt>
                <c:pt idx="167">
                  <c:v>37986</c:v>
                </c:pt>
                <c:pt idx="168">
                  <c:v>38016</c:v>
                </c:pt>
                <c:pt idx="169">
                  <c:v>38044</c:v>
                </c:pt>
                <c:pt idx="170">
                  <c:v>38077</c:v>
                </c:pt>
                <c:pt idx="171">
                  <c:v>38107</c:v>
                </c:pt>
                <c:pt idx="172">
                  <c:v>38138</c:v>
                </c:pt>
                <c:pt idx="173">
                  <c:v>38168</c:v>
                </c:pt>
                <c:pt idx="174">
                  <c:v>38198</c:v>
                </c:pt>
                <c:pt idx="175">
                  <c:v>38230</c:v>
                </c:pt>
                <c:pt idx="176">
                  <c:v>38260</c:v>
                </c:pt>
                <c:pt idx="177">
                  <c:v>38289</c:v>
                </c:pt>
                <c:pt idx="178">
                  <c:v>38321</c:v>
                </c:pt>
                <c:pt idx="179">
                  <c:v>38352</c:v>
                </c:pt>
                <c:pt idx="180">
                  <c:v>38383</c:v>
                </c:pt>
                <c:pt idx="181">
                  <c:v>38411</c:v>
                </c:pt>
                <c:pt idx="182">
                  <c:v>38442</c:v>
                </c:pt>
                <c:pt idx="183">
                  <c:v>38471</c:v>
                </c:pt>
                <c:pt idx="184">
                  <c:v>38503</c:v>
                </c:pt>
                <c:pt idx="185">
                  <c:v>38533</c:v>
                </c:pt>
                <c:pt idx="186">
                  <c:v>38562</c:v>
                </c:pt>
                <c:pt idx="187">
                  <c:v>38595</c:v>
                </c:pt>
                <c:pt idx="188">
                  <c:v>38625</c:v>
                </c:pt>
                <c:pt idx="189">
                  <c:v>38656</c:v>
                </c:pt>
                <c:pt idx="190">
                  <c:v>38686</c:v>
                </c:pt>
                <c:pt idx="191">
                  <c:v>38716</c:v>
                </c:pt>
                <c:pt idx="192">
                  <c:v>38748</c:v>
                </c:pt>
                <c:pt idx="193">
                  <c:v>38776</c:v>
                </c:pt>
                <c:pt idx="194">
                  <c:v>38807</c:v>
                </c:pt>
                <c:pt idx="195">
                  <c:v>38835</c:v>
                </c:pt>
                <c:pt idx="196">
                  <c:v>38868</c:v>
                </c:pt>
                <c:pt idx="197">
                  <c:v>38898</c:v>
                </c:pt>
                <c:pt idx="198">
                  <c:v>38929</c:v>
                </c:pt>
                <c:pt idx="199">
                  <c:v>38960</c:v>
                </c:pt>
                <c:pt idx="200">
                  <c:v>38989</c:v>
                </c:pt>
                <c:pt idx="201">
                  <c:v>39021</c:v>
                </c:pt>
                <c:pt idx="202">
                  <c:v>39051</c:v>
                </c:pt>
                <c:pt idx="203">
                  <c:v>39080</c:v>
                </c:pt>
                <c:pt idx="204">
                  <c:v>39113</c:v>
                </c:pt>
                <c:pt idx="205">
                  <c:v>39141</c:v>
                </c:pt>
                <c:pt idx="206">
                  <c:v>39171</c:v>
                </c:pt>
                <c:pt idx="207">
                  <c:v>39202</c:v>
                </c:pt>
                <c:pt idx="208">
                  <c:v>39233</c:v>
                </c:pt>
                <c:pt idx="209">
                  <c:v>39262</c:v>
                </c:pt>
                <c:pt idx="210">
                  <c:v>39294</c:v>
                </c:pt>
                <c:pt idx="211">
                  <c:v>39325</c:v>
                </c:pt>
                <c:pt idx="212">
                  <c:v>39353</c:v>
                </c:pt>
                <c:pt idx="213">
                  <c:v>39386</c:v>
                </c:pt>
                <c:pt idx="214">
                  <c:v>39416</c:v>
                </c:pt>
                <c:pt idx="215">
                  <c:v>39447</c:v>
                </c:pt>
                <c:pt idx="216">
                  <c:v>39478</c:v>
                </c:pt>
                <c:pt idx="217">
                  <c:v>39507</c:v>
                </c:pt>
                <c:pt idx="218">
                  <c:v>39538</c:v>
                </c:pt>
                <c:pt idx="219">
                  <c:v>39568</c:v>
                </c:pt>
                <c:pt idx="220">
                  <c:v>39598</c:v>
                </c:pt>
                <c:pt idx="221">
                  <c:v>39629</c:v>
                </c:pt>
                <c:pt idx="222">
                  <c:v>39660</c:v>
                </c:pt>
                <c:pt idx="223">
                  <c:v>39689</c:v>
                </c:pt>
                <c:pt idx="224">
                  <c:v>39721</c:v>
                </c:pt>
                <c:pt idx="225">
                  <c:v>39752</c:v>
                </c:pt>
                <c:pt idx="226">
                  <c:v>39780</c:v>
                </c:pt>
                <c:pt idx="227">
                  <c:v>39813</c:v>
                </c:pt>
                <c:pt idx="228">
                  <c:v>39843</c:v>
                </c:pt>
                <c:pt idx="229">
                  <c:v>39871</c:v>
                </c:pt>
                <c:pt idx="230">
                  <c:v>39903</c:v>
                </c:pt>
                <c:pt idx="231">
                  <c:v>39933</c:v>
                </c:pt>
                <c:pt idx="232">
                  <c:v>39962</c:v>
                </c:pt>
                <c:pt idx="233">
                  <c:v>39994</c:v>
                </c:pt>
                <c:pt idx="234">
                  <c:v>40025</c:v>
                </c:pt>
                <c:pt idx="235">
                  <c:v>40056</c:v>
                </c:pt>
                <c:pt idx="236">
                  <c:v>40086</c:v>
                </c:pt>
                <c:pt idx="237">
                  <c:v>40116</c:v>
                </c:pt>
                <c:pt idx="238">
                  <c:v>40147</c:v>
                </c:pt>
                <c:pt idx="239">
                  <c:v>40178</c:v>
                </c:pt>
                <c:pt idx="240">
                  <c:v>40207</c:v>
                </c:pt>
                <c:pt idx="241">
                  <c:v>40235</c:v>
                </c:pt>
                <c:pt idx="242">
                  <c:v>40268</c:v>
                </c:pt>
                <c:pt idx="243">
                  <c:v>40298</c:v>
                </c:pt>
                <c:pt idx="244">
                  <c:v>40329</c:v>
                </c:pt>
                <c:pt idx="245">
                  <c:v>40359</c:v>
                </c:pt>
                <c:pt idx="246">
                  <c:v>40389</c:v>
                </c:pt>
                <c:pt idx="247">
                  <c:v>40421</c:v>
                </c:pt>
                <c:pt idx="248">
                  <c:v>40451</c:v>
                </c:pt>
                <c:pt idx="249">
                  <c:v>40480</c:v>
                </c:pt>
                <c:pt idx="250">
                  <c:v>40512</c:v>
                </c:pt>
                <c:pt idx="251">
                  <c:v>40543</c:v>
                </c:pt>
                <c:pt idx="252">
                  <c:v>40574</c:v>
                </c:pt>
                <c:pt idx="253">
                  <c:v>40602</c:v>
                </c:pt>
                <c:pt idx="254">
                  <c:v>40633</c:v>
                </c:pt>
                <c:pt idx="255">
                  <c:v>40662</c:v>
                </c:pt>
                <c:pt idx="256">
                  <c:v>40694</c:v>
                </c:pt>
                <c:pt idx="257">
                  <c:v>40724</c:v>
                </c:pt>
                <c:pt idx="258">
                  <c:v>40753</c:v>
                </c:pt>
                <c:pt idx="259">
                  <c:v>40786</c:v>
                </c:pt>
                <c:pt idx="260">
                  <c:v>40816</c:v>
                </c:pt>
                <c:pt idx="261">
                  <c:v>40847</c:v>
                </c:pt>
                <c:pt idx="262">
                  <c:v>40877</c:v>
                </c:pt>
                <c:pt idx="263">
                  <c:v>40907</c:v>
                </c:pt>
                <c:pt idx="264">
                  <c:v>40939</c:v>
                </c:pt>
                <c:pt idx="265">
                  <c:v>40968</c:v>
                </c:pt>
                <c:pt idx="266">
                  <c:v>40998</c:v>
                </c:pt>
                <c:pt idx="267">
                  <c:v>41029</c:v>
                </c:pt>
                <c:pt idx="268">
                  <c:v>41060</c:v>
                </c:pt>
                <c:pt idx="269">
                  <c:v>41089</c:v>
                </c:pt>
                <c:pt idx="270">
                  <c:v>41121</c:v>
                </c:pt>
                <c:pt idx="271">
                  <c:v>41152</c:v>
                </c:pt>
                <c:pt idx="272">
                  <c:v>41180</c:v>
                </c:pt>
                <c:pt idx="273">
                  <c:v>41213</c:v>
                </c:pt>
                <c:pt idx="274">
                  <c:v>41243</c:v>
                </c:pt>
                <c:pt idx="275">
                  <c:v>41274</c:v>
                </c:pt>
                <c:pt idx="276">
                  <c:v>41305</c:v>
                </c:pt>
                <c:pt idx="277">
                  <c:v>41333</c:v>
                </c:pt>
                <c:pt idx="278">
                  <c:v>41362</c:v>
                </c:pt>
                <c:pt idx="279">
                  <c:v>41394</c:v>
                </c:pt>
                <c:pt idx="280">
                  <c:v>41425</c:v>
                </c:pt>
                <c:pt idx="281">
                  <c:v>41453</c:v>
                </c:pt>
                <c:pt idx="282">
                  <c:v>41486</c:v>
                </c:pt>
                <c:pt idx="283">
                  <c:v>41516</c:v>
                </c:pt>
                <c:pt idx="284">
                  <c:v>41547</c:v>
                </c:pt>
                <c:pt idx="285">
                  <c:v>41578</c:v>
                </c:pt>
                <c:pt idx="286">
                  <c:v>41607</c:v>
                </c:pt>
                <c:pt idx="287">
                  <c:v>41639</c:v>
                </c:pt>
                <c:pt idx="288">
                  <c:v>41670</c:v>
                </c:pt>
                <c:pt idx="289">
                  <c:v>41698</c:v>
                </c:pt>
                <c:pt idx="290">
                  <c:v>41729</c:v>
                </c:pt>
                <c:pt idx="291">
                  <c:v>41759</c:v>
                </c:pt>
                <c:pt idx="292">
                  <c:v>41789</c:v>
                </c:pt>
                <c:pt idx="293">
                  <c:v>41820</c:v>
                </c:pt>
                <c:pt idx="294">
                  <c:v>41851</c:v>
                </c:pt>
                <c:pt idx="295">
                  <c:v>41880</c:v>
                </c:pt>
                <c:pt idx="296">
                  <c:v>41912</c:v>
                </c:pt>
                <c:pt idx="297">
                  <c:v>41943</c:v>
                </c:pt>
                <c:pt idx="298">
                  <c:v>41971</c:v>
                </c:pt>
                <c:pt idx="299">
                  <c:v>42004</c:v>
                </c:pt>
                <c:pt idx="300">
                  <c:v>42034</c:v>
                </c:pt>
                <c:pt idx="301">
                  <c:v>42062</c:v>
                </c:pt>
                <c:pt idx="302">
                  <c:v>42094</c:v>
                </c:pt>
                <c:pt idx="303">
                  <c:v>42124</c:v>
                </c:pt>
                <c:pt idx="304">
                  <c:v>42153</c:v>
                </c:pt>
                <c:pt idx="305">
                  <c:v>42185</c:v>
                </c:pt>
                <c:pt idx="306">
                  <c:v>42216</c:v>
                </c:pt>
                <c:pt idx="307">
                  <c:v>42247</c:v>
                </c:pt>
                <c:pt idx="308">
                  <c:v>42277</c:v>
                </c:pt>
                <c:pt idx="309">
                  <c:v>42307</c:v>
                </c:pt>
                <c:pt idx="310">
                  <c:v>42338</c:v>
                </c:pt>
                <c:pt idx="311">
                  <c:v>42369</c:v>
                </c:pt>
                <c:pt idx="312">
                  <c:v>42398</c:v>
                </c:pt>
                <c:pt idx="313">
                  <c:v>42429</c:v>
                </c:pt>
                <c:pt idx="314">
                  <c:v>42460</c:v>
                </c:pt>
                <c:pt idx="315">
                  <c:v>42489</c:v>
                </c:pt>
                <c:pt idx="316">
                  <c:v>42521</c:v>
                </c:pt>
                <c:pt idx="317">
                  <c:v>42551</c:v>
                </c:pt>
                <c:pt idx="318">
                  <c:v>42580</c:v>
                </c:pt>
                <c:pt idx="319">
                  <c:v>42613</c:v>
                </c:pt>
                <c:pt idx="320">
                  <c:v>42643</c:v>
                </c:pt>
                <c:pt idx="321">
                  <c:v>42674</c:v>
                </c:pt>
                <c:pt idx="322">
                  <c:v>42704</c:v>
                </c:pt>
                <c:pt idx="323">
                  <c:v>42734</c:v>
                </c:pt>
                <c:pt idx="324">
                  <c:v>42766</c:v>
                </c:pt>
                <c:pt idx="325">
                  <c:v>42794</c:v>
                </c:pt>
                <c:pt idx="326">
                  <c:v>42825</c:v>
                </c:pt>
                <c:pt idx="327">
                  <c:v>42853</c:v>
                </c:pt>
                <c:pt idx="328">
                  <c:v>42886</c:v>
                </c:pt>
                <c:pt idx="329">
                  <c:v>42916</c:v>
                </c:pt>
                <c:pt idx="330">
                  <c:v>42947</c:v>
                </c:pt>
                <c:pt idx="331">
                  <c:v>42978</c:v>
                </c:pt>
                <c:pt idx="332">
                  <c:v>43007</c:v>
                </c:pt>
                <c:pt idx="333">
                  <c:v>43039</c:v>
                </c:pt>
                <c:pt idx="334">
                  <c:v>43069</c:v>
                </c:pt>
                <c:pt idx="335">
                  <c:v>43098</c:v>
                </c:pt>
                <c:pt idx="336">
                  <c:v>43131</c:v>
                </c:pt>
                <c:pt idx="337">
                  <c:v>43159</c:v>
                </c:pt>
                <c:pt idx="338">
                  <c:v>43189</c:v>
                </c:pt>
                <c:pt idx="339">
                  <c:v>43220</c:v>
                </c:pt>
                <c:pt idx="340">
                  <c:v>43251</c:v>
                </c:pt>
                <c:pt idx="341">
                  <c:v>43280</c:v>
                </c:pt>
                <c:pt idx="342">
                  <c:v>43312</c:v>
                </c:pt>
                <c:pt idx="343">
                  <c:v>43343</c:v>
                </c:pt>
                <c:pt idx="344">
                  <c:v>43371</c:v>
                </c:pt>
                <c:pt idx="345">
                  <c:v>43404</c:v>
                </c:pt>
                <c:pt idx="346">
                  <c:v>43434</c:v>
                </c:pt>
                <c:pt idx="347">
                  <c:v>43465</c:v>
                </c:pt>
                <c:pt idx="348">
                  <c:v>43496</c:v>
                </c:pt>
                <c:pt idx="349">
                  <c:v>43524</c:v>
                </c:pt>
                <c:pt idx="350">
                  <c:v>43553</c:v>
                </c:pt>
                <c:pt idx="351">
                  <c:v>43585</c:v>
                </c:pt>
                <c:pt idx="352">
                  <c:v>43616</c:v>
                </c:pt>
                <c:pt idx="353">
                  <c:v>43644</c:v>
                </c:pt>
                <c:pt idx="354">
                  <c:v>43677</c:v>
                </c:pt>
                <c:pt idx="355">
                  <c:v>43707</c:v>
                </c:pt>
                <c:pt idx="356">
                  <c:v>43738</c:v>
                </c:pt>
              </c:numCache>
            </c:numRef>
          </c:cat>
          <c:val>
            <c:numRef>
              <c:f>Activity!$C$38:$XFD$38</c:f>
              <c:numCache>
                <c:formatCode>0.0%</c:formatCode>
                <c:ptCount val="16382"/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</c:numCache>
            </c:numRef>
          </c:val>
        </c:ser>
        <c:ser>
          <c:idx val="1"/>
          <c:order val="1"/>
          <c:tx>
            <c:strRef>
              <c:f>Activity!$B$39</c:f>
              <c:strCache>
                <c:ptCount val="1"/>
                <c:pt idx="0">
                  <c:v>Ind. Output Automobiles YoY MM3M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Activity!$C$1:$XFD$1</c:f>
              <c:numCache>
                <c:formatCode>[$-416]mmm\-yy;@</c:formatCode>
                <c:ptCount val="16382"/>
                <c:pt idx="0">
                  <c:v>0</c:v>
                </c:pt>
                <c:pt idx="1">
                  <c:v>32932</c:v>
                </c:pt>
                <c:pt idx="2">
                  <c:v>32962</c:v>
                </c:pt>
                <c:pt idx="3">
                  <c:v>32993</c:v>
                </c:pt>
                <c:pt idx="4">
                  <c:v>33024</c:v>
                </c:pt>
                <c:pt idx="5">
                  <c:v>33053</c:v>
                </c:pt>
                <c:pt idx="6">
                  <c:v>33085</c:v>
                </c:pt>
                <c:pt idx="7">
                  <c:v>33116</c:v>
                </c:pt>
                <c:pt idx="8">
                  <c:v>33144</c:v>
                </c:pt>
                <c:pt idx="9">
                  <c:v>33177</c:v>
                </c:pt>
                <c:pt idx="10">
                  <c:v>33207</c:v>
                </c:pt>
                <c:pt idx="11">
                  <c:v>33238</c:v>
                </c:pt>
                <c:pt idx="12">
                  <c:v>33269</c:v>
                </c:pt>
                <c:pt idx="13">
                  <c:v>33297</c:v>
                </c:pt>
                <c:pt idx="14">
                  <c:v>33326</c:v>
                </c:pt>
                <c:pt idx="15">
                  <c:v>33358</c:v>
                </c:pt>
                <c:pt idx="16">
                  <c:v>33389</c:v>
                </c:pt>
                <c:pt idx="17">
                  <c:v>33417</c:v>
                </c:pt>
                <c:pt idx="18">
                  <c:v>33450</c:v>
                </c:pt>
                <c:pt idx="19">
                  <c:v>33480</c:v>
                </c:pt>
                <c:pt idx="20">
                  <c:v>33511</c:v>
                </c:pt>
                <c:pt idx="21">
                  <c:v>33542</c:v>
                </c:pt>
                <c:pt idx="22">
                  <c:v>33571</c:v>
                </c:pt>
                <c:pt idx="23">
                  <c:v>33603</c:v>
                </c:pt>
                <c:pt idx="24">
                  <c:v>33634</c:v>
                </c:pt>
                <c:pt idx="25">
                  <c:v>33662</c:v>
                </c:pt>
                <c:pt idx="26">
                  <c:v>33694</c:v>
                </c:pt>
                <c:pt idx="27">
                  <c:v>33724</c:v>
                </c:pt>
                <c:pt idx="28">
                  <c:v>33753</c:v>
                </c:pt>
                <c:pt idx="29">
                  <c:v>33785</c:v>
                </c:pt>
                <c:pt idx="30">
                  <c:v>33816</c:v>
                </c:pt>
                <c:pt idx="31">
                  <c:v>33847</c:v>
                </c:pt>
                <c:pt idx="32">
                  <c:v>33877</c:v>
                </c:pt>
                <c:pt idx="33">
                  <c:v>33907</c:v>
                </c:pt>
                <c:pt idx="34">
                  <c:v>33938</c:v>
                </c:pt>
                <c:pt idx="35">
                  <c:v>33969</c:v>
                </c:pt>
                <c:pt idx="36">
                  <c:v>33998</c:v>
                </c:pt>
                <c:pt idx="37">
                  <c:v>34026</c:v>
                </c:pt>
                <c:pt idx="38">
                  <c:v>34059</c:v>
                </c:pt>
                <c:pt idx="39">
                  <c:v>34089</c:v>
                </c:pt>
                <c:pt idx="40">
                  <c:v>34120</c:v>
                </c:pt>
                <c:pt idx="41">
                  <c:v>34150</c:v>
                </c:pt>
                <c:pt idx="42">
                  <c:v>34180</c:v>
                </c:pt>
                <c:pt idx="43">
                  <c:v>34212</c:v>
                </c:pt>
                <c:pt idx="44">
                  <c:v>34242</c:v>
                </c:pt>
                <c:pt idx="45">
                  <c:v>34271</c:v>
                </c:pt>
                <c:pt idx="46">
                  <c:v>34303</c:v>
                </c:pt>
                <c:pt idx="47">
                  <c:v>34334</c:v>
                </c:pt>
                <c:pt idx="48">
                  <c:v>34365</c:v>
                </c:pt>
                <c:pt idx="49">
                  <c:v>34393</c:v>
                </c:pt>
                <c:pt idx="50">
                  <c:v>34424</c:v>
                </c:pt>
                <c:pt idx="51">
                  <c:v>34453</c:v>
                </c:pt>
                <c:pt idx="52">
                  <c:v>34485</c:v>
                </c:pt>
                <c:pt idx="53">
                  <c:v>34515</c:v>
                </c:pt>
                <c:pt idx="54">
                  <c:v>34544</c:v>
                </c:pt>
                <c:pt idx="55">
                  <c:v>34577</c:v>
                </c:pt>
                <c:pt idx="56">
                  <c:v>34607</c:v>
                </c:pt>
                <c:pt idx="57">
                  <c:v>34638</c:v>
                </c:pt>
                <c:pt idx="58">
                  <c:v>34668</c:v>
                </c:pt>
                <c:pt idx="59">
                  <c:v>34698</c:v>
                </c:pt>
                <c:pt idx="60">
                  <c:v>34730</c:v>
                </c:pt>
                <c:pt idx="61">
                  <c:v>34758</c:v>
                </c:pt>
                <c:pt idx="62">
                  <c:v>34789</c:v>
                </c:pt>
                <c:pt idx="63">
                  <c:v>34817</c:v>
                </c:pt>
                <c:pt idx="64">
                  <c:v>34850</c:v>
                </c:pt>
                <c:pt idx="65">
                  <c:v>34880</c:v>
                </c:pt>
                <c:pt idx="66">
                  <c:v>34911</c:v>
                </c:pt>
                <c:pt idx="67">
                  <c:v>34942</c:v>
                </c:pt>
                <c:pt idx="68">
                  <c:v>34971</c:v>
                </c:pt>
                <c:pt idx="69">
                  <c:v>35003</c:v>
                </c:pt>
                <c:pt idx="70">
                  <c:v>35033</c:v>
                </c:pt>
                <c:pt idx="71">
                  <c:v>35062</c:v>
                </c:pt>
                <c:pt idx="72">
                  <c:v>35095</c:v>
                </c:pt>
                <c:pt idx="73">
                  <c:v>35124</c:v>
                </c:pt>
                <c:pt idx="74">
                  <c:v>35153</c:v>
                </c:pt>
                <c:pt idx="75">
                  <c:v>35185</c:v>
                </c:pt>
                <c:pt idx="76">
                  <c:v>35216</c:v>
                </c:pt>
                <c:pt idx="77">
                  <c:v>35244</c:v>
                </c:pt>
                <c:pt idx="78">
                  <c:v>35277</c:v>
                </c:pt>
                <c:pt idx="79">
                  <c:v>35307</c:v>
                </c:pt>
                <c:pt idx="80">
                  <c:v>35338</c:v>
                </c:pt>
                <c:pt idx="81">
                  <c:v>35369</c:v>
                </c:pt>
                <c:pt idx="82">
                  <c:v>35398</c:v>
                </c:pt>
                <c:pt idx="83">
                  <c:v>35430</c:v>
                </c:pt>
                <c:pt idx="84">
                  <c:v>35461</c:v>
                </c:pt>
                <c:pt idx="85">
                  <c:v>35489</c:v>
                </c:pt>
                <c:pt idx="86">
                  <c:v>35520</c:v>
                </c:pt>
                <c:pt idx="87">
                  <c:v>35550</c:v>
                </c:pt>
                <c:pt idx="88">
                  <c:v>35580</c:v>
                </c:pt>
                <c:pt idx="89">
                  <c:v>35611</c:v>
                </c:pt>
                <c:pt idx="90">
                  <c:v>35642</c:v>
                </c:pt>
                <c:pt idx="91">
                  <c:v>35671</c:v>
                </c:pt>
                <c:pt idx="92">
                  <c:v>35703</c:v>
                </c:pt>
                <c:pt idx="93">
                  <c:v>35734</c:v>
                </c:pt>
                <c:pt idx="94">
                  <c:v>35762</c:v>
                </c:pt>
                <c:pt idx="95">
                  <c:v>35795</c:v>
                </c:pt>
                <c:pt idx="96">
                  <c:v>35825</c:v>
                </c:pt>
                <c:pt idx="97">
                  <c:v>35853</c:v>
                </c:pt>
                <c:pt idx="98">
                  <c:v>35885</c:v>
                </c:pt>
                <c:pt idx="99">
                  <c:v>35915</c:v>
                </c:pt>
                <c:pt idx="100">
                  <c:v>35944</c:v>
                </c:pt>
                <c:pt idx="101">
                  <c:v>35976</c:v>
                </c:pt>
                <c:pt idx="102">
                  <c:v>36007</c:v>
                </c:pt>
                <c:pt idx="103">
                  <c:v>36038</c:v>
                </c:pt>
                <c:pt idx="104">
                  <c:v>36068</c:v>
                </c:pt>
                <c:pt idx="105">
                  <c:v>36098</c:v>
                </c:pt>
                <c:pt idx="106">
                  <c:v>36129</c:v>
                </c:pt>
                <c:pt idx="107">
                  <c:v>36160</c:v>
                </c:pt>
                <c:pt idx="108">
                  <c:v>36189</c:v>
                </c:pt>
                <c:pt idx="109">
                  <c:v>36217</c:v>
                </c:pt>
                <c:pt idx="110">
                  <c:v>36250</c:v>
                </c:pt>
                <c:pt idx="111">
                  <c:v>36280</c:v>
                </c:pt>
                <c:pt idx="112">
                  <c:v>36311</c:v>
                </c:pt>
                <c:pt idx="113">
                  <c:v>36341</c:v>
                </c:pt>
                <c:pt idx="114">
                  <c:v>36371</c:v>
                </c:pt>
                <c:pt idx="115">
                  <c:v>36403</c:v>
                </c:pt>
                <c:pt idx="116">
                  <c:v>36433</c:v>
                </c:pt>
                <c:pt idx="117">
                  <c:v>36462</c:v>
                </c:pt>
                <c:pt idx="118">
                  <c:v>36494</c:v>
                </c:pt>
                <c:pt idx="119">
                  <c:v>36525</c:v>
                </c:pt>
                <c:pt idx="120">
                  <c:v>36556</c:v>
                </c:pt>
                <c:pt idx="121">
                  <c:v>36585</c:v>
                </c:pt>
                <c:pt idx="122">
                  <c:v>36616</c:v>
                </c:pt>
                <c:pt idx="123">
                  <c:v>36644</c:v>
                </c:pt>
                <c:pt idx="124">
                  <c:v>36677</c:v>
                </c:pt>
                <c:pt idx="125">
                  <c:v>36707</c:v>
                </c:pt>
                <c:pt idx="126">
                  <c:v>36738</c:v>
                </c:pt>
                <c:pt idx="127">
                  <c:v>36769</c:v>
                </c:pt>
                <c:pt idx="128">
                  <c:v>36798</c:v>
                </c:pt>
                <c:pt idx="129">
                  <c:v>36830</c:v>
                </c:pt>
                <c:pt idx="130">
                  <c:v>36860</c:v>
                </c:pt>
                <c:pt idx="131">
                  <c:v>36889</c:v>
                </c:pt>
                <c:pt idx="132">
                  <c:v>36922</c:v>
                </c:pt>
                <c:pt idx="133">
                  <c:v>36950</c:v>
                </c:pt>
                <c:pt idx="134">
                  <c:v>36980</c:v>
                </c:pt>
                <c:pt idx="135">
                  <c:v>37011</c:v>
                </c:pt>
                <c:pt idx="136">
                  <c:v>37042</c:v>
                </c:pt>
                <c:pt idx="137">
                  <c:v>37071</c:v>
                </c:pt>
                <c:pt idx="138">
                  <c:v>37103</c:v>
                </c:pt>
                <c:pt idx="139">
                  <c:v>37134</c:v>
                </c:pt>
                <c:pt idx="140">
                  <c:v>37162</c:v>
                </c:pt>
                <c:pt idx="141">
                  <c:v>37195</c:v>
                </c:pt>
                <c:pt idx="142">
                  <c:v>37225</c:v>
                </c:pt>
                <c:pt idx="143">
                  <c:v>37256</c:v>
                </c:pt>
                <c:pt idx="144">
                  <c:v>37287</c:v>
                </c:pt>
                <c:pt idx="145">
                  <c:v>37315</c:v>
                </c:pt>
                <c:pt idx="146">
                  <c:v>37344</c:v>
                </c:pt>
                <c:pt idx="147">
                  <c:v>37376</c:v>
                </c:pt>
                <c:pt idx="148">
                  <c:v>37407</c:v>
                </c:pt>
                <c:pt idx="149">
                  <c:v>37435</c:v>
                </c:pt>
                <c:pt idx="150">
                  <c:v>37468</c:v>
                </c:pt>
                <c:pt idx="151">
                  <c:v>37498</c:v>
                </c:pt>
                <c:pt idx="152">
                  <c:v>37529</c:v>
                </c:pt>
                <c:pt idx="153">
                  <c:v>37560</c:v>
                </c:pt>
                <c:pt idx="154">
                  <c:v>37589</c:v>
                </c:pt>
                <c:pt idx="155">
                  <c:v>37621</c:v>
                </c:pt>
                <c:pt idx="156">
                  <c:v>37652</c:v>
                </c:pt>
                <c:pt idx="157">
                  <c:v>37680</c:v>
                </c:pt>
                <c:pt idx="158">
                  <c:v>37711</c:v>
                </c:pt>
                <c:pt idx="159">
                  <c:v>37741</c:v>
                </c:pt>
                <c:pt idx="160">
                  <c:v>37771</c:v>
                </c:pt>
                <c:pt idx="161">
                  <c:v>37802</c:v>
                </c:pt>
                <c:pt idx="162">
                  <c:v>37833</c:v>
                </c:pt>
                <c:pt idx="163">
                  <c:v>37862</c:v>
                </c:pt>
                <c:pt idx="164">
                  <c:v>37894</c:v>
                </c:pt>
                <c:pt idx="165">
                  <c:v>37925</c:v>
                </c:pt>
                <c:pt idx="166">
                  <c:v>37953</c:v>
                </c:pt>
                <c:pt idx="167">
                  <c:v>37986</c:v>
                </c:pt>
                <c:pt idx="168">
                  <c:v>38016</c:v>
                </c:pt>
                <c:pt idx="169">
                  <c:v>38044</c:v>
                </c:pt>
                <c:pt idx="170">
                  <c:v>38077</c:v>
                </c:pt>
                <c:pt idx="171">
                  <c:v>38107</c:v>
                </c:pt>
                <c:pt idx="172">
                  <c:v>38138</c:v>
                </c:pt>
                <c:pt idx="173">
                  <c:v>38168</c:v>
                </c:pt>
                <c:pt idx="174">
                  <c:v>38198</c:v>
                </c:pt>
                <c:pt idx="175">
                  <c:v>38230</c:v>
                </c:pt>
                <c:pt idx="176">
                  <c:v>38260</c:v>
                </c:pt>
                <c:pt idx="177">
                  <c:v>38289</c:v>
                </c:pt>
                <c:pt idx="178">
                  <c:v>38321</c:v>
                </c:pt>
                <c:pt idx="179">
                  <c:v>38352</c:v>
                </c:pt>
                <c:pt idx="180">
                  <c:v>38383</c:v>
                </c:pt>
                <c:pt idx="181">
                  <c:v>38411</c:v>
                </c:pt>
                <c:pt idx="182">
                  <c:v>38442</c:v>
                </c:pt>
                <c:pt idx="183">
                  <c:v>38471</c:v>
                </c:pt>
                <c:pt idx="184">
                  <c:v>38503</c:v>
                </c:pt>
                <c:pt idx="185">
                  <c:v>38533</c:v>
                </c:pt>
                <c:pt idx="186">
                  <c:v>38562</c:v>
                </c:pt>
                <c:pt idx="187">
                  <c:v>38595</c:v>
                </c:pt>
                <c:pt idx="188">
                  <c:v>38625</c:v>
                </c:pt>
                <c:pt idx="189">
                  <c:v>38656</c:v>
                </c:pt>
                <c:pt idx="190">
                  <c:v>38686</c:v>
                </c:pt>
                <c:pt idx="191">
                  <c:v>38716</c:v>
                </c:pt>
                <c:pt idx="192">
                  <c:v>38748</c:v>
                </c:pt>
                <c:pt idx="193">
                  <c:v>38776</c:v>
                </c:pt>
                <c:pt idx="194">
                  <c:v>38807</c:v>
                </c:pt>
                <c:pt idx="195">
                  <c:v>38835</c:v>
                </c:pt>
                <c:pt idx="196">
                  <c:v>38868</c:v>
                </c:pt>
                <c:pt idx="197">
                  <c:v>38898</c:v>
                </c:pt>
                <c:pt idx="198">
                  <c:v>38929</c:v>
                </c:pt>
                <c:pt idx="199">
                  <c:v>38960</c:v>
                </c:pt>
                <c:pt idx="200">
                  <c:v>38989</c:v>
                </c:pt>
                <c:pt idx="201">
                  <c:v>39021</c:v>
                </c:pt>
                <c:pt idx="202">
                  <c:v>39051</c:v>
                </c:pt>
                <c:pt idx="203">
                  <c:v>39080</c:v>
                </c:pt>
                <c:pt idx="204">
                  <c:v>39113</c:v>
                </c:pt>
                <c:pt idx="205">
                  <c:v>39141</c:v>
                </c:pt>
                <c:pt idx="206">
                  <c:v>39171</c:v>
                </c:pt>
                <c:pt idx="207">
                  <c:v>39202</c:v>
                </c:pt>
                <c:pt idx="208">
                  <c:v>39233</c:v>
                </c:pt>
                <c:pt idx="209">
                  <c:v>39262</c:v>
                </c:pt>
                <c:pt idx="210">
                  <c:v>39294</c:v>
                </c:pt>
                <c:pt idx="211">
                  <c:v>39325</c:v>
                </c:pt>
                <c:pt idx="212">
                  <c:v>39353</c:v>
                </c:pt>
                <c:pt idx="213">
                  <c:v>39386</c:v>
                </c:pt>
                <c:pt idx="214">
                  <c:v>39416</c:v>
                </c:pt>
                <c:pt idx="215">
                  <c:v>39447</c:v>
                </c:pt>
                <c:pt idx="216">
                  <c:v>39478</c:v>
                </c:pt>
                <c:pt idx="217">
                  <c:v>39507</c:v>
                </c:pt>
                <c:pt idx="218">
                  <c:v>39538</c:v>
                </c:pt>
                <c:pt idx="219">
                  <c:v>39568</c:v>
                </c:pt>
                <c:pt idx="220">
                  <c:v>39598</c:v>
                </c:pt>
                <c:pt idx="221">
                  <c:v>39629</c:v>
                </c:pt>
                <c:pt idx="222">
                  <c:v>39660</c:v>
                </c:pt>
                <c:pt idx="223">
                  <c:v>39689</c:v>
                </c:pt>
                <c:pt idx="224">
                  <c:v>39721</c:v>
                </c:pt>
                <c:pt idx="225">
                  <c:v>39752</c:v>
                </c:pt>
                <c:pt idx="226">
                  <c:v>39780</c:v>
                </c:pt>
                <c:pt idx="227">
                  <c:v>39813</c:v>
                </c:pt>
                <c:pt idx="228">
                  <c:v>39843</c:v>
                </c:pt>
                <c:pt idx="229">
                  <c:v>39871</c:v>
                </c:pt>
                <c:pt idx="230">
                  <c:v>39903</c:v>
                </c:pt>
                <c:pt idx="231">
                  <c:v>39933</c:v>
                </c:pt>
                <c:pt idx="232">
                  <c:v>39962</c:v>
                </c:pt>
                <c:pt idx="233">
                  <c:v>39994</c:v>
                </c:pt>
                <c:pt idx="234">
                  <c:v>40025</c:v>
                </c:pt>
                <c:pt idx="235">
                  <c:v>40056</c:v>
                </c:pt>
                <c:pt idx="236">
                  <c:v>40086</c:v>
                </c:pt>
                <c:pt idx="237">
                  <c:v>40116</c:v>
                </c:pt>
                <c:pt idx="238">
                  <c:v>40147</c:v>
                </c:pt>
                <c:pt idx="239">
                  <c:v>40178</c:v>
                </c:pt>
                <c:pt idx="240">
                  <c:v>40207</c:v>
                </c:pt>
                <c:pt idx="241">
                  <c:v>40235</c:v>
                </c:pt>
                <c:pt idx="242">
                  <c:v>40268</c:v>
                </c:pt>
                <c:pt idx="243">
                  <c:v>40298</c:v>
                </c:pt>
                <c:pt idx="244">
                  <c:v>40329</c:v>
                </c:pt>
                <c:pt idx="245">
                  <c:v>40359</c:v>
                </c:pt>
                <c:pt idx="246">
                  <c:v>40389</c:v>
                </c:pt>
                <c:pt idx="247">
                  <c:v>40421</c:v>
                </c:pt>
                <c:pt idx="248">
                  <c:v>40451</c:v>
                </c:pt>
                <c:pt idx="249">
                  <c:v>40480</c:v>
                </c:pt>
                <c:pt idx="250">
                  <c:v>40512</c:v>
                </c:pt>
                <c:pt idx="251">
                  <c:v>40543</c:v>
                </c:pt>
                <c:pt idx="252">
                  <c:v>40574</c:v>
                </c:pt>
                <c:pt idx="253">
                  <c:v>40602</c:v>
                </c:pt>
                <c:pt idx="254">
                  <c:v>40633</c:v>
                </c:pt>
                <c:pt idx="255">
                  <c:v>40662</c:v>
                </c:pt>
                <c:pt idx="256">
                  <c:v>40694</c:v>
                </c:pt>
                <c:pt idx="257">
                  <c:v>40724</c:v>
                </c:pt>
                <c:pt idx="258">
                  <c:v>40753</c:v>
                </c:pt>
                <c:pt idx="259">
                  <c:v>40786</c:v>
                </c:pt>
                <c:pt idx="260">
                  <c:v>40816</c:v>
                </c:pt>
                <c:pt idx="261">
                  <c:v>40847</c:v>
                </c:pt>
                <c:pt idx="262">
                  <c:v>40877</c:v>
                </c:pt>
                <c:pt idx="263">
                  <c:v>40907</c:v>
                </c:pt>
                <c:pt idx="264">
                  <c:v>40939</c:v>
                </c:pt>
                <c:pt idx="265">
                  <c:v>40968</c:v>
                </c:pt>
                <c:pt idx="266">
                  <c:v>40998</c:v>
                </c:pt>
                <c:pt idx="267">
                  <c:v>41029</c:v>
                </c:pt>
                <c:pt idx="268">
                  <c:v>41060</c:v>
                </c:pt>
                <c:pt idx="269">
                  <c:v>41089</c:v>
                </c:pt>
                <c:pt idx="270">
                  <c:v>41121</c:v>
                </c:pt>
                <c:pt idx="271">
                  <c:v>41152</c:v>
                </c:pt>
                <c:pt idx="272">
                  <c:v>41180</c:v>
                </c:pt>
                <c:pt idx="273">
                  <c:v>41213</c:v>
                </c:pt>
                <c:pt idx="274">
                  <c:v>41243</c:v>
                </c:pt>
                <c:pt idx="275">
                  <c:v>41274</c:v>
                </c:pt>
                <c:pt idx="276">
                  <c:v>41305</c:v>
                </c:pt>
                <c:pt idx="277">
                  <c:v>41333</c:v>
                </c:pt>
                <c:pt idx="278">
                  <c:v>41362</c:v>
                </c:pt>
                <c:pt idx="279">
                  <c:v>41394</c:v>
                </c:pt>
                <c:pt idx="280">
                  <c:v>41425</c:v>
                </c:pt>
                <c:pt idx="281">
                  <c:v>41453</c:v>
                </c:pt>
                <c:pt idx="282">
                  <c:v>41486</c:v>
                </c:pt>
                <c:pt idx="283">
                  <c:v>41516</c:v>
                </c:pt>
                <c:pt idx="284">
                  <c:v>41547</c:v>
                </c:pt>
                <c:pt idx="285">
                  <c:v>41578</c:v>
                </c:pt>
                <c:pt idx="286">
                  <c:v>41607</c:v>
                </c:pt>
                <c:pt idx="287">
                  <c:v>41639</c:v>
                </c:pt>
                <c:pt idx="288">
                  <c:v>41670</c:v>
                </c:pt>
                <c:pt idx="289">
                  <c:v>41698</c:v>
                </c:pt>
                <c:pt idx="290">
                  <c:v>41729</c:v>
                </c:pt>
                <c:pt idx="291">
                  <c:v>41759</c:v>
                </c:pt>
                <c:pt idx="292">
                  <c:v>41789</c:v>
                </c:pt>
                <c:pt idx="293">
                  <c:v>41820</c:v>
                </c:pt>
                <c:pt idx="294">
                  <c:v>41851</c:v>
                </c:pt>
                <c:pt idx="295">
                  <c:v>41880</c:v>
                </c:pt>
                <c:pt idx="296">
                  <c:v>41912</c:v>
                </c:pt>
                <c:pt idx="297">
                  <c:v>41943</c:v>
                </c:pt>
                <c:pt idx="298">
                  <c:v>41971</c:v>
                </c:pt>
                <c:pt idx="299">
                  <c:v>42004</c:v>
                </c:pt>
                <c:pt idx="300">
                  <c:v>42034</c:v>
                </c:pt>
                <c:pt idx="301">
                  <c:v>42062</c:v>
                </c:pt>
                <c:pt idx="302">
                  <c:v>42094</c:v>
                </c:pt>
                <c:pt idx="303">
                  <c:v>42124</c:v>
                </c:pt>
                <c:pt idx="304">
                  <c:v>42153</c:v>
                </c:pt>
                <c:pt idx="305">
                  <c:v>42185</c:v>
                </c:pt>
                <c:pt idx="306">
                  <c:v>42216</c:v>
                </c:pt>
                <c:pt idx="307">
                  <c:v>42247</c:v>
                </c:pt>
                <c:pt idx="308">
                  <c:v>42277</c:v>
                </c:pt>
                <c:pt idx="309">
                  <c:v>42307</c:v>
                </c:pt>
                <c:pt idx="310">
                  <c:v>42338</c:v>
                </c:pt>
                <c:pt idx="311">
                  <c:v>42369</c:v>
                </c:pt>
                <c:pt idx="312">
                  <c:v>42398</c:v>
                </c:pt>
                <c:pt idx="313">
                  <c:v>42429</c:v>
                </c:pt>
                <c:pt idx="314">
                  <c:v>42460</c:v>
                </c:pt>
                <c:pt idx="315">
                  <c:v>42489</c:v>
                </c:pt>
                <c:pt idx="316">
                  <c:v>42521</c:v>
                </c:pt>
                <c:pt idx="317">
                  <c:v>42551</c:v>
                </c:pt>
                <c:pt idx="318">
                  <c:v>42580</c:v>
                </c:pt>
                <c:pt idx="319">
                  <c:v>42613</c:v>
                </c:pt>
                <c:pt idx="320">
                  <c:v>42643</c:v>
                </c:pt>
                <c:pt idx="321">
                  <c:v>42674</c:v>
                </c:pt>
                <c:pt idx="322">
                  <c:v>42704</c:v>
                </c:pt>
                <c:pt idx="323">
                  <c:v>42734</c:v>
                </c:pt>
                <c:pt idx="324">
                  <c:v>42766</c:v>
                </c:pt>
                <c:pt idx="325">
                  <c:v>42794</c:v>
                </c:pt>
                <c:pt idx="326">
                  <c:v>42825</c:v>
                </c:pt>
                <c:pt idx="327">
                  <c:v>42853</c:v>
                </c:pt>
                <c:pt idx="328">
                  <c:v>42886</c:v>
                </c:pt>
                <c:pt idx="329">
                  <c:v>42916</c:v>
                </c:pt>
                <c:pt idx="330">
                  <c:v>42947</c:v>
                </c:pt>
                <c:pt idx="331">
                  <c:v>42978</c:v>
                </c:pt>
                <c:pt idx="332">
                  <c:v>43007</c:v>
                </c:pt>
                <c:pt idx="333">
                  <c:v>43039</c:v>
                </c:pt>
                <c:pt idx="334">
                  <c:v>43069</c:v>
                </c:pt>
                <c:pt idx="335">
                  <c:v>43098</c:v>
                </c:pt>
                <c:pt idx="336">
                  <c:v>43131</c:v>
                </c:pt>
                <c:pt idx="337">
                  <c:v>43159</c:v>
                </c:pt>
                <c:pt idx="338">
                  <c:v>43189</c:v>
                </c:pt>
                <c:pt idx="339">
                  <c:v>43220</c:v>
                </c:pt>
                <c:pt idx="340">
                  <c:v>43251</c:v>
                </c:pt>
                <c:pt idx="341">
                  <c:v>43280</c:v>
                </c:pt>
                <c:pt idx="342">
                  <c:v>43312</c:v>
                </c:pt>
                <c:pt idx="343">
                  <c:v>43343</c:v>
                </c:pt>
                <c:pt idx="344">
                  <c:v>43371</c:v>
                </c:pt>
                <c:pt idx="345">
                  <c:v>43404</c:v>
                </c:pt>
                <c:pt idx="346">
                  <c:v>43434</c:v>
                </c:pt>
                <c:pt idx="347">
                  <c:v>43465</c:v>
                </c:pt>
                <c:pt idx="348">
                  <c:v>43496</c:v>
                </c:pt>
                <c:pt idx="349">
                  <c:v>43524</c:v>
                </c:pt>
                <c:pt idx="350">
                  <c:v>43553</c:v>
                </c:pt>
                <c:pt idx="351">
                  <c:v>43585</c:v>
                </c:pt>
                <c:pt idx="352">
                  <c:v>43616</c:v>
                </c:pt>
                <c:pt idx="353">
                  <c:v>43644</c:v>
                </c:pt>
                <c:pt idx="354">
                  <c:v>43677</c:v>
                </c:pt>
                <c:pt idx="355">
                  <c:v>43707</c:v>
                </c:pt>
                <c:pt idx="356">
                  <c:v>43738</c:v>
                </c:pt>
              </c:numCache>
            </c:numRef>
          </c:cat>
          <c:val>
            <c:numRef>
              <c:f>Activity!$C$39:$XFD$39</c:f>
              <c:numCache>
                <c:formatCode>0.0%</c:formatCode>
                <c:ptCount val="16382"/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</c:numCache>
            </c:numRef>
          </c:val>
        </c:ser>
        <c:marker val="1"/>
        <c:axId val="220661632"/>
        <c:axId val="220663168"/>
      </c:lineChart>
      <c:dateAx>
        <c:axId val="220661632"/>
        <c:scaling>
          <c:orientation val="minMax"/>
          <c:min val="40544"/>
        </c:scaling>
        <c:axPos val="b"/>
        <c:numFmt formatCode="[$-416]mmm\-yy;@" sourceLinked="0"/>
        <c:tickLblPos val="low"/>
        <c:txPr>
          <a:bodyPr/>
          <a:lstStyle/>
          <a:p>
            <a:pPr>
              <a:defRPr sz="1200" b="1"/>
            </a:pPr>
            <a:endParaRPr lang="en-US"/>
          </a:p>
        </c:txPr>
        <c:crossAx val="220663168"/>
        <c:crosses val="autoZero"/>
        <c:auto val="1"/>
        <c:lblOffset val="100"/>
        <c:baseTimeUnit val="months"/>
        <c:majorUnit val="12"/>
        <c:majorTimeUnit val="months"/>
        <c:minorUnit val="1"/>
        <c:minorTimeUnit val="months"/>
      </c:dateAx>
      <c:valAx>
        <c:axId val="220663168"/>
        <c:scaling>
          <c:orientation val="minMax"/>
          <c:max val="0.4"/>
        </c:scaling>
        <c:axPos val="l"/>
        <c:majorGridlines>
          <c:spPr>
            <a:ln w="0">
              <a:solidFill>
                <a:schemeClr val="bg1"/>
              </a:solidFill>
              <a:prstDash val="sysDot"/>
            </a:ln>
            <a:effectLst>
              <a:outerShdw blurRad="50800" dist="50800" dir="5400000" algn="ctr" rotWithShape="0">
                <a:schemeClr val="bg1"/>
              </a:outerShdw>
            </a:effectLst>
          </c:spPr>
        </c:majorGridlines>
        <c:numFmt formatCode="0%" sourceLinked="0"/>
        <c:tickLblPos val="nextTo"/>
        <c:txPr>
          <a:bodyPr/>
          <a:lstStyle/>
          <a:p>
            <a:pPr>
              <a:defRPr sz="1200" b="1"/>
            </a:pPr>
            <a:endParaRPr lang="en-US"/>
          </a:p>
        </c:txPr>
        <c:crossAx val="220661632"/>
        <c:crosses val="autoZero"/>
        <c:crossBetween val="between"/>
      </c:valAx>
    </c:plotArea>
    <c:legend>
      <c:legendPos val="l"/>
      <c:layout>
        <c:manualLayout>
          <c:xMode val="edge"/>
          <c:yMode val="edge"/>
          <c:x val="0.13033031800332764"/>
          <c:y val="0.76057174782350545"/>
          <c:w val="0.44713809584657765"/>
          <c:h val="0.13968351206711158"/>
        </c:manualLayout>
      </c:layout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gap"/>
  </c:chart>
  <c:spPr>
    <a:ln>
      <a:noFill/>
    </a:ln>
  </c:spPr>
  <c:printSettings>
    <c:headerFooter/>
    <c:pageMargins b="0.75000000000000266" l="0.70000000000000062" r="0.70000000000000062" t="0.75000000000000266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9.0923024669738187E-2"/>
          <c:y val="4.1982835871135785E-2"/>
          <c:w val="0.88595385439418872"/>
          <c:h val="0.85452707452639365"/>
        </c:manualLayout>
      </c:layout>
      <c:lineChart>
        <c:grouping val="standard"/>
        <c:ser>
          <c:idx val="2"/>
          <c:order val="2"/>
          <c:tx>
            <c:strRef>
              <c:f>Activity!$B$23</c:f>
              <c:strCache>
                <c:ptCount val="1"/>
                <c:pt idx="0">
                  <c:v>Ind. Output Processing of Crude Oil YoY MM3M</c:v>
                </c:pt>
              </c:strCache>
            </c:strRef>
          </c:tx>
          <c:spPr>
            <a:ln w="28575"/>
          </c:spPr>
          <c:marker>
            <c:symbol val="none"/>
          </c:marker>
          <c:cat>
            <c:numRef>
              <c:f>Activity!$C$1:$XFD$1</c:f>
              <c:numCache>
                <c:formatCode>[$-416]mmm\-yy;@</c:formatCode>
                <c:ptCount val="16382"/>
                <c:pt idx="0">
                  <c:v>0</c:v>
                </c:pt>
                <c:pt idx="1">
                  <c:v>32932</c:v>
                </c:pt>
                <c:pt idx="2">
                  <c:v>32962</c:v>
                </c:pt>
                <c:pt idx="3">
                  <c:v>32993</c:v>
                </c:pt>
                <c:pt idx="4">
                  <c:v>33024</c:v>
                </c:pt>
                <c:pt idx="5">
                  <c:v>33053</c:v>
                </c:pt>
                <c:pt idx="6">
                  <c:v>33085</c:v>
                </c:pt>
                <c:pt idx="7">
                  <c:v>33116</c:v>
                </c:pt>
                <c:pt idx="8">
                  <c:v>33144</c:v>
                </c:pt>
                <c:pt idx="9">
                  <c:v>33177</c:v>
                </c:pt>
                <c:pt idx="10">
                  <c:v>33207</c:v>
                </c:pt>
                <c:pt idx="11">
                  <c:v>33238</c:v>
                </c:pt>
                <c:pt idx="12">
                  <c:v>33269</c:v>
                </c:pt>
                <c:pt idx="13">
                  <c:v>33297</c:v>
                </c:pt>
                <c:pt idx="14">
                  <c:v>33326</c:v>
                </c:pt>
                <c:pt idx="15">
                  <c:v>33358</c:v>
                </c:pt>
                <c:pt idx="16">
                  <c:v>33389</c:v>
                </c:pt>
                <c:pt idx="17">
                  <c:v>33417</c:v>
                </c:pt>
                <c:pt idx="18">
                  <c:v>33450</c:v>
                </c:pt>
                <c:pt idx="19">
                  <c:v>33480</c:v>
                </c:pt>
                <c:pt idx="20">
                  <c:v>33511</c:v>
                </c:pt>
                <c:pt idx="21">
                  <c:v>33542</c:v>
                </c:pt>
                <c:pt idx="22">
                  <c:v>33571</c:v>
                </c:pt>
                <c:pt idx="23">
                  <c:v>33603</c:v>
                </c:pt>
                <c:pt idx="24">
                  <c:v>33634</c:v>
                </c:pt>
                <c:pt idx="25">
                  <c:v>33662</c:v>
                </c:pt>
                <c:pt idx="26">
                  <c:v>33694</c:v>
                </c:pt>
                <c:pt idx="27">
                  <c:v>33724</c:v>
                </c:pt>
                <c:pt idx="28">
                  <c:v>33753</c:v>
                </c:pt>
                <c:pt idx="29">
                  <c:v>33785</c:v>
                </c:pt>
                <c:pt idx="30">
                  <c:v>33816</c:v>
                </c:pt>
                <c:pt idx="31">
                  <c:v>33847</c:v>
                </c:pt>
                <c:pt idx="32">
                  <c:v>33877</c:v>
                </c:pt>
                <c:pt idx="33">
                  <c:v>33907</c:v>
                </c:pt>
                <c:pt idx="34">
                  <c:v>33938</c:v>
                </c:pt>
                <c:pt idx="35">
                  <c:v>33969</c:v>
                </c:pt>
                <c:pt idx="36">
                  <c:v>33998</c:v>
                </c:pt>
                <c:pt idx="37">
                  <c:v>34026</c:v>
                </c:pt>
                <c:pt idx="38">
                  <c:v>34059</c:v>
                </c:pt>
                <c:pt idx="39">
                  <c:v>34089</c:v>
                </c:pt>
                <c:pt idx="40">
                  <c:v>34120</c:v>
                </c:pt>
                <c:pt idx="41">
                  <c:v>34150</c:v>
                </c:pt>
                <c:pt idx="42">
                  <c:v>34180</c:v>
                </c:pt>
                <c:pt idx="43">
                  <c:v>34212</c:v>
                </c:pt>
                <c:pt idx="44">
                  <c:v>34242</c:v>
                </c:pt>
                <c:pt idx="45">
                  <c:v>34271</c:v>
                </c:pt>
                <c:pt idx="46">
                  <c:v>34303</c:v>
                </c:pt>
                <c:pt idx="47">
                  <c:v>34334</c:v>
                </c:pt>
                <c:pt idx="48">
                  <c:v>34365</c:v>
                </c:pt>
                <c:pt idx="49">
                  <c:v>34393</c:v>
                </c:pt>
                <c:pt idx="50">
                  <c:v>34424</c:v>
                </c:pt>
                <c:pt idx="51">
                  <c:v>34453</c:v>
                </c:pt>
                <c:pt idx="52">
                  <c:v>34485</c:v>
                </c:pt>
                <c:pt idx="53">
                  <c:v>34515</c:v>
                </c:pt>
                <c:pt idx="54">
                  <c:v>34544</c:v>
                </c:pt>
                <c:pt idx="55">
                  <c:v>34577</c:v>
                </c:pt>
                <c:pt idx="56">
                  <c:v>34607</c:v>
                </c:pt>
                <c:pt idx="57">
                  <c:v>34638</c:v>
                </c:pt>
                <c:pt idx="58">
                  <c:v>34668</c:v>
                </c:pt>
                <c:pt idx="59">
                  <c:v>34698</c:v>
                </c:pt>
                <c:pt idx="60">
                  <c:v>34730</c:v>
                </c:pt>
                <c:pt idx="61">
                  <c:v>34758</c:v>
                </c:pt>
                <c:pt idx="62">
                  <c:v>34789</c:v>
                </c:pt>
                <c:pt idx="63">
                  <c:v>34817</c:v>
                </c:pt>
                <c:pt idx="64">
                  <c:v>34850</c:v>
                </c:pt>
                <c:pt idx="65">
                  <c:v>34880</c:v>
                </c:pt>
                <c:pt idx="66">
                  <c:v>34911</c:v>
                </c:pt>
                <c:pt idx="67">
                  <c:v>34942</c:v>
                </c:pt>
                <c:pt idx="68">
                  <c:v>34971</c:v>
                </c:pt>
                <c:pt idx="69">
                  <c:v>35003</c:v>
                </c:pt>
                <c:pt idx="70">
                  <c:v>35033</c:v>
                </c:pt>
                <c:pt idx="71">
                  <c:v>35062</c:v>
                </c:pt>
                <c:pt idx="72">
                  <c:v>35095</c:v>
                </c:pt>
                <c:pt idx="73">
                  <c:v>35124</c:v>
                </c:pt>
                <c:pt idx="74">
                  <c:v>35153</c:v>
                </c:pt>
                <c:pt idx="75">
                  <c:v>35185</c:v>
                </c:pt>
                <c:pt idx="76">
                  <c:v>35216</c:v>
                </c:pt>
                <c:pt idx="77">
                  <c:v>35244</c:v>
                </c:pt>
                <c:pt idx="78">
                  <c:v>35277</c:v>
                </c:pt>
                <c:pt idx="79">
                  <c:v>35307</c:v>
                </c:pt>
                <c:pt idx="80">
                  <c:v>35338</c:v>
                </c:pt>
                <c:pt idx="81">
                  <c:v>35369</c:v>
                </c:pt>
                <c:pt idx="82">
                  <c:v>35398</c:v>
                </c:pt>
                <c:pt idx="83">
                  <c:v>35430</c:v>
                </c:pt>
                <c:pt idx="84">
                  <c:v>35461</c:v>
                </c:pt>
                <c:pt idx="85">
                  <c:v>35489</c:v>
                </c:pt>
                <c:pt idx="86">
                  <c:v>35520</c:v>
                </c:pt>
                <c:pt idx="87">
                  <c:v>35550</c:v>
                </c:pt>
                <c:pt idx="88">
                  <c:v>35580</c:v>
                </c:pt>
                <c:pt idx="89">
                  <c:v>35611</c:v>
                </c:pt>
                <c:pt idx="90">
                  <c:v>35642</c:v>
                </c:pt>
                <c:pt idx="91">
                  <c:v>35671</c:v>
                </c:pt>
                <c:pt idx="92">
                  <c:v>35703</c:v>
                </c:pt>
                <c:pt idx="93">
                  <c:v>35734</c:v>
                </c:pt>
                <c:pt idx="94">
                  <c:v>35762</c:v>
                </c:pt>
                <c:pt idx="95">
                  <c:v>35795</c:v>
                </c:pt>
                <c:pt idx="96">
                  <c:v>35825</c:v>
                </c:pt>
                <c:pt idx="97">
                  <c:v>35853</c:v>
                </c:pt>
                <c:pt idx="98">
                  <c:v>35885</c:v>
                </c:pt>
                <c:pt idx="99">
                  <c:v>35915</c:v>
                </c:pt>
                <c:pt idx="100">
                  <c:v>35944</c:v>
                </c:pt>
                <c:pt idx="101">
                  <c:v>35976</c:v>
                </c:pt>
                <c:pt idx="102">
                  <c:v>36007</c:v>
                </c:pt>
                <c:pt idx="103">
                  <c:v>36038</c:v>
                </c:pt>
                <c:pt idx="104">
                  <c:v>36068</c:v>
                </c:pt>
                <c:pt idx="105">
                  <c:v>36098</c:v>
                </c:pt>
                <c:pt idx="106">
                  <c:v>36129</c:v>
                </c:pt>
                <c:pt idx="107">
                  <c:v>36160</c:v>
                </c:pt>
                <c:pt idx="108">
                  <c:v>36189</c:v>
                </c:pt>
                <c:pt idx="109">
                  <c:v>36217</c:v>
                </c:pt>
                <c:pt idx="110">
                  <c:v>36250</c:v>
                </c:pt>
                <c:pt idx="111">
                  <c:v>36280</c:v>
                </c:pt>
                <c:pt idx="112">
                  <c:v>36311</c:v>
                </c:pt>
                <c:pt idx="113">
                  <c:v>36341</c:v>
                </c:pt>
                <c:pt idx="114">
                  <c:v>36371</c:v>
                </c:pt>
                <c:pt idx="115">
                  <c:v>36403</c:v>
                </c:pt>
                <c:pt idx="116">
                  <c:v>36433</c:v>
                </c:pt>
                <c:pt idx="117">
                  <c:v>36462</c:v>
                </c:pt>
                <c:pt idx="118">
                  <c:v>36494</c:v>
                </c:pt>
                <c:pt idx="119">
                  <c:v>36525</c:v>
                </c:pt>
                <c:pt idx="120">
                  <c:v>36556</c:v>
                </c:pt>
                <c:pt idx="121">
                  <c:v>36585</c:v>
                </c:pt>
                <c:pt idx="122">
                  <c:v>36616</c:v>
                </c:pt>
                <c:pt idx="123">
                  <c:v>36644</c:v>
                </c:pt>
                <c:pt idx="124">
                  <c:v>36677</c:v>
                </c:pt>
                <c:pt idx="125">
                  <c:v>36707</c:v>
                </c:pt>
                <c:pt idx="126">
                  <c:v>36738</c:v>
                </c:pt>
                <c:pt idx="127">
                  <c:v>36769</c:v>
                </c:pt>
                <c:pt idx="128">
                  <c:v>36798</c:v>
                </c:pt>
                <c:pt idx="129">
                  <c:v>36830</c:v>
                </c:pt>
                <c:pt idx="130">
                  <c:v>36860</c:v>
                </c:pt>
                <c:pt idx="131">
                  <c:v>36889</c:v>
                </c:pt>
                <c:pt idx="132">
                  <c:v>36922</c:v>
                </c:pt>
                <c:pt idx="133">
                  <c:v>36950</c:v>
                </c:pt>
                <c:pt idx="134">
                  <c:v>36980</c:v>
                </c:pt>
                <c:pt idx="135">
                  <c:v>37011</c:v>
                </c:pt>
                <c:pt idx="136">
                  <c:v>37042</c:v>
                </c:pt>
                <c:pt idx="137">
                  <c:v>37071</c:v>
                </c:pt>
                <c:pt idx="138">
                  <c:v>37103</c:v>
                </c:pt>
                <c:pt idx="139">
                  <c:v>37134</c:v>
                </c:pt>
                <c:pt idx="140">
                  <c:v>37162</c:v>
                </c:pt>
                <c:pt idx="141">
                  <c:v>37195</c:v>
                </c:pt>
                <c:pt idx="142">
                  <c:v>37225</c:v>
                </c:pt>
                <c:pt idx="143">
                  <c:v>37256</c:v>
                </c:pt>
                <c:pt idx="144">
                  <c:v>37287</c:v>
                </c:pt>
                <c:pt idx="145">
                  <c:v>37315</c:v>
                </c:pt>
                <c:pt idx="146">
                  <c:v>37344</c:v>
                </c:pt>
                <c:pt idx="147">
                  <c:v>37376</c:v>
                </c:pt>
                <c:pt idx="148">
                  <c:v>37407</c:v>
                </c:pt>
                <c:pt idx="149">
                  <c:v>37435</c:v>
                </c:pt>
                <c:pt idx="150">
                  <c:v>37468</c:v>
                </c:pt>
                <c:pt idx="151">
                  <c:v>37498</c:v>
                </c:pt>
                <c:pt idx="152">
                  <c:v>37529</c:v>
                </c:pt>
                <c:pt idx="153">
                  <c:v>37560</c:v>
                </c:pt>
                <c:pt idx="154">
                  <c:v>37589</c:v>
                </c:pt>
                <c:pt idx="155">
                  <c:v>37621</c:v>
                </c:pt>
                <c:pt idx="156">
                  <c:v>37652</c:v>
                </c:pt>
                <c:pt idx="157">
                  <c:v>37680</c:v>
                </c:pt>
                <c:pt idx="158">
                  <c:v>37711</c:v>
                </c:pt>
                <c:pt idx="159">
                  <c:v>37741</c:v>
                </c:pt>
                <c:pt idx="160">
                  <c:v>37771</c:v>
                </c:pt>
                <c:pt idx="161">
                  <c:v>37802</c:v>
                </c:pt>
                <c:pt idx="162">
                  <c:v>37833</c:v>
                </c:pt>
                <c:pt idx="163">
                  <c:v>37862</c:v>
                </c:pt>
                <c:pt idx="164">
                  <c:v>37894</c:v>
                </c:pt>
                <c:pt idx="165">
                  <c:v>37925</c:v>
                </c:pt>
                <c:pt idx="166">
                  <c:v>37953</c:v>
                </c:pt>
                <c:pt idx="167">
                  <c:v>37986</c:v>
                </c:pt>
                <c:pt idx="168">
                  <c:v>38016</c:v>
                </c:pt>
                <c:pt idx="169">
                  <c:v>38044</c:v>
                </c:pt>
                <c:pt idx="170">
                  <c:v>38077</c:v>
                </c:pt>
                <c:pt idx="171">
                  <c:v>38107</c:v>
                </c:pt>
                <c:pt idx="172">
                  <c:v>38138</c:v>
                </c:pt>
                <c:pt idx="173">
                  <c:v>38168</c:v>
                </c:pt>
                <c:pt idx="174">
                  <c:v>38198</c:v>
                </c:pt>
                <c:pt idx="175">
                  <c:v>38230</c:v>
                </c:pt>
                <c:pt idx="176">
                  <c:v>38260</c:v>
                </c:pt>
                <c:pt idx="177">
                  <c:v>38289</c:v>
                </c:pt>
                <c:pt idx="178">
                  <c:v>38321</c:v>
                </c:pt>
                <c:pt idx="179">
                  <c:v>38352</c:v>
                </c:pt>
                <c:pt idx="180">
                  <c:v>38383</c:v>
                </c:pt>
                <c:pt idx="181">
                  <c:v>38411</c:v>
                </c:pt>
                <c:pt idx="182">
                  <c:v>38442</c:v>
                </c:pt>
                <c:pt idx="183">
                  <c:v>38471</c:v>
                </c:pt>
                <c:pt idx="184">
                  <c:v>38503</c:v>
                </c:pt>
                <c:pt idx="185">
                  <c:v>38533</c:v>
                </c:pt>
                <c:pt idx="186">
                  <c:v>38562</c:v>
                </c:pt>
                <c:pt idx="187">
                  <c:v>38595</c:v>
                </c:pt>
                <c:pt idx="188">
                  <c:v>38625</c:v>
                </c:pt>
                <c:pt idx="189">
                  <c:v>38656</c:v>
                </c:pt>
                <c:pt idx="190">
                  <c:v>38686</c:v>
                </c:pt>
                <c:pt idx="191">
                  <c:v>38716</c:v>
                </c:pt>
                <c:pt idx="192">
                  <c:v>38748</c:v>
                </c:pt>
                <c:pt idx="193">
                  <c:v>38776</c:v>
                </c:pt>
                <c:pt idx="194">
                  <c:v>38807</c:v>
                </c:pt>
                <c:pt idx="195">
                  <c:v>38835</c:v>
                </c:pt>
                <c:pt idx="196">
                  <c:v>38868</c:v>
                </c:pt>
                <c:pt idx="197">
                  <c:v>38898</c:v>
                </c:pt>
                <c:pt idx="198">
                  <c:v>38929</c:v>
                </c:pt>
                <c:pt idx="199">
                  <c:v>38960</c:v>
                </c:pt>
                <c:pt idx="200">
                  <c:v>38989</c:v>
                </c:pt>
                <c:pt idx="201">
                  <c:v>39021</c:v>
                </c:pt>
                <c:pt idx="202">
                  <c:v>39051</c:v>
                </c:pt>
                <c:pt idx="203">
                  <c:v>39080</c:v>
                </c:pt>
                <c:pt idx="204">
                  <c:v>39113</c:v>
                </c:pt>
                <c:pt idx="205">
                  <c:v>39141</c:v>
                </c:pt>
                <c:pt idx="206">
                  <c:v>39171</c:v>
                </c:pt>
                <c:pt idx="207">
                  <c:v>39202</c:v>
                </c:pt>
                <c:pt idx="208">
                  <c:v>39233</c:v>
                </c:pt>
                <c:pt idx="209">
                  <c:v>39262</c:v>
                </c:pt>
                <c:pt idx="210">
                  <c:v>39294</c:v>
                </c:pt>
                <c:pt idx="211">
                  <c:v>39325</c:v>
                </c:pt>
                <c:pt idx="212">
                  <c:v>39353</c:v>
                </c:pt>
                <c:pt idx="213">
                  <c:v>39386</c:v>
                </c:pt>
                <c:pt idx="214">
                  <c:v>39416</c:v>
                </c:pt>
                <c:pt idx="215">
                  <c:v>39447</c:v>
                </c:pt>
                <c:pt idx="216">
                  <c:v>39478</c:v>
                </c:pt>
                <c:pt idx="217">
                  <c:v>39507</c:v>
                </c:pt>
                <c:pt idx="218">
                  <c:v>39538</c:v>
                </c:pt>
                <c:pt idx="219">
                  <c:v>39568</c:v>
                </c:pt>
                <c:pt idx="220">
                  <c:v>39598</c:v>
                </c:pt>
                <c:pt idx="221">
                  <c:v>39629</c:v>
                </c:pt>
                <c:pt idx="222">
                  <c:v>39660</c:v>
                </c:pt>
                <c:pt idx="223">
                  <c:v>39689</c:v>
                </c:pt>
                <c:pt idx="224">
                  <c:v>39721</c:v>
                </c:pt>
                <c:pt idx="225">
                  <c:v>39752</c:v>
                </c:pt>
                <c:pt idx="226">
                  <c:v>39780</c:v>
                </c:pt>
                <c:pt idx="227">
                  <c:v>39813</c:v>
                </c:pt>
                <c:pt idx="228">
                  <c:v>39843</c:v>
                </c:pt>
                <c:pt idx="229">
                  <c:v>39871</c:v>
                </c:pt>
                <c:pt idx="230">
                  <c:v>39903</c:v>
                </c:pt>
                <c:pt idx="231">
                  <c:v>39933</c:v>
                </c:pt>
                <c:pt idx="232">
                  <c:v>39962</c:v>
                </c:pt>
                <c:pt idx="233">
                  <c:v>39994</c:v>
                </c:pt>
                <c:pt idx="234">
                  <c:v>40025</c:v>
                </c:pt>
                <c:pt idx="235">
                  <c:v>40056</c:v>
                </c:pt>
                <c:pt idx="236">
                  <c:v>40086</c:v>
                </c:pt>
                <c:pt idx="237">
                  <c:v>40116</c:v>
                </c:pt>
                <c:pt idx="238">
                  <c:v>40147</c:v>
                </c:pt>
                <c:pt idx="239">
                  <c:v>40178</c:v>
                </c:pt>
                <c:pt idx="240">
                  <c:v>40207</c:v>
                </c:pt>
                <c:pt idx="241">
                  <c:v>40235</c:v>
                </c:pt>
                <c:pt idx="242">
                  <c:v>40268</c:v>
                </c:pt>
                <c:pt idx="243">
                  <c:v>40298</c:v>
                </c:pt>
                <c:pt idx="244">
                  <c:v>40329</c:v>
                </c:pt>
                <c:pt idx="245">
                  <c:v>40359</c:v>
                </c:pt>
                <c:pt idx="246">
                  <c:v>40389</c:v>
                </c:pt>
                <c:pt idx="247">
                  <c:v>40421</c:v>
                </c:pt>
                <c:pt idx="248">
                  <c:v>40451</c:v>
                </c:pt>
                <c:pt idx="249">
                  <c:v>40480</c:v>
                </c:pt>
                <c:pt idx="250">
                  <c:v>40512</c:v>
                </c:pt>
                <c:pt idx="251">
                  <c:v>40543</c:v>
                </c:pt>
                <c:pt idx="252">
                  <c:v>40574</c:v>
                </c:pt>
                <c:pt idx="253">
                  <c:v>40602</c:v>
                </c:pt>
                <c:pt idx="254">
                  <c:v>40633</c:v>
                </c:pt>
                <c:pt idx="255">
                  <c:v>40662</c:v>
                </c:pt>
                <c:pt idx="256">
                  <c:v>40694</c:v>
                </c:pt>
                <c:pt idx="257">
                  <c:v>40724</c:v>
                </c:pt>
                <c:pt idx="258">
                  <c:v>40753</c:v>
                </c:pt>
                <c:pt idx="259">
                  <c:v>40786</c:v>
                </c:pt>
                <c:pt idx="260">
                  <c:v>40816</c:v>
                </c:pt>
                <c:pt idx="261">
                  <c:v>40847</c:v>
                </c:pt>
                <c:pt idx="262">
                  <c:v>40877</c:v>
                </c:pt>
                <c:pt idx="263">
                  <c:v>40907</c:v>
                </c:pt>
                <c:pt idx="264">
                  <c:v>40939</c:v>
                </c:pt>
                <c:pt idx="265">
                  <c:v>40968</c:v>
                </c:pt>
                <c:pt idx="266">
                  <c:v>40998</c:v>
                </c:pt>
                <c:pt idx="267">
                  <c:v>41029</c:v>
                </c:pt>
                <c:pt idx="268">
                  <c:v>41060</c:v>
                </c:pt>
                <c:pt idx="269">
                  <c:v>41089</c:v>
                </c:pt>
                <c:pt idx="270">
                  <c:v>41121</c:v>
                </c:pt>
                <c:pt idx="271">
                  <c:v>41152</c:v>
                </c:pt>
                <c:pt idx="272">
                  <c:v>41180</c:v>
                </c:pt>
                <c:pt idx="273">
                  <c:v>41213</c:v>
                </c:pt>
                <c:pt idx="274">
                  <c:v>41243</c:v>
                </c:pt>
                <c:pt idx="275">
                  <c:v>41274</c:v>
                </c:pt>
                <c:pt idx="276">
                  <c:v>41305</c:v>
                </c:pt>
                <c:pt idx="277">
                  <c:v>41333</c:v>
                </c:pt>
                <c:pt idx="278">
                  <c:v>41362</c:v>
                </c:pt>
                <c:pt idx="279">
                  <c:v>41394</c:v>
                </c:pt>
                <c:pt idx="280">
                  <c:v>41425</c:v>
                </c:pt>
                <c:pt idx="281">
                  <c:v>41453</c:v>
                </c:pt>
                <c:pt idx="282">
                  <c:v>41486</c:v>
                </c:pt>
                <c:pt idx="283">
                  <c:v>41516</c:v>
                </c:pt>
                <c:pt idx="284">
                  <c:v>41547</c:v>
                </c:pt>
                <c:pt idx="285">
                  <c:v>41578</c:v>
                </c:pt>
                <c:pt idx="286">
                  <c:v>41607</c:v>
                </c:pt>
                <c:pt idx="287">
                  <c:v>41639</c:v>
                </c:pt>
                <c:pt idx="288">
                  <c:v>41670</c:v>
                </c:pt>
                <c:pt idx="289">
                  <c:v>41698</c:v>
                </c:pt>
                <c:pt idx="290">
                  <c:v>41729</c:v>
                </c:pt>
                <c:pt idx="291">
                  <c:v>41759</c:v>
                </c:pt>
                <c:pt idx="292">
                  <c:v>41789</c:v>
                </c:pt>
                <c:pt idx="293">
                  <c:v>41820</c:v>
                </c:pt>
                <c:pt idx="294">
                  <c:v>41851</c:v>
                </c:pt>
                <c:pt idx="295">
                  <c:v>41880</c:v>
                </c:pt>
                <c:pt idx="296">
                  <c:v>41912</c:v>
                </c:pt>
                <c:pt idx="297">
                  <c:v>41943</c:v>
                </c:pt>
                <c:pt idx="298">
                  <c:v>41971</c:v>
                </c:pt>
                <c:pt idx="299">
                  <c:v>42004</c:v>
                </c:pt>
                <c:pt idx="300">
                  <c:v>42034</c:v>
                </c:pt>
                <c:pt idx="301">
                  <c:v>42062</c:v>
                </c:pt>
                <c:pt idx="302">
                  <c:v>42094</c:v>
                </c:pt>
                <c:pt idx="303">
                  <c:v>42124</c:v>
                </c:pt>
                <c:pt idx="304">
                  <c:v>42153</c:v>
                </c:pt>
                <c:pt idx="305">
                  <c:v>42185</c:v>
                </c:pt>
                <c:pt idx="306">
                  <c:v>42216</c:v>
                </c:pt>
                <c:pt idx="307">
                  <c:v>42247</c:v>
                </c:pt>
                <c:pt idx="308">
                  <c:v>42277</c:v>
                </c:pt>
                <c:pt idx="309">
                  <c:v>42307</c:v>
                </c:pt>
                <c:pt idx="310">
                  <c:v>42338</c:v>
                </c:pt>
                <c:pt idx="311">
                  <c:v>42369</c:v>
                </c:pt>
                <c:pt idx="312">
                  <c:v>42398</c:v>
                </c:pt>
                <c:pt idx="313">
                  <c:v>42429</c:v>
                </c:pt>
                <c:pt idx="314">
                  <c:v>42460</c:v>
                </c:pt>
                <c:pt idx="315">
                  <c:v>42489</c:v>
                </c:pt>
                <c:pt idx="316">
                  <c:v>42521</c:v>
                </c:pt>
                <c:pt idx="317">
                  <c:v>42551</c:v>
                </c:pt>
                <c:pt idx="318">
                  <c:v>42580</c:v>
                </c:pt>
                <c:pt idx="319">
                  <c:v>42613</c:v>
                </c:pt>
                <c:pt idx="320">
                  <c:v>42643</c:v>
                </c:pt>
                <c:pt idx="321">
                  <c:v>42674</c:v>
                </c:pt>
                <c:pt idx="322">
                  <c:v>42704</c:v>
                </c:pt>
                <c:pt idx="323">
                  <c:v>42734</c:v>
                </c:pt>
                <c:pt idx="324">
                  <c:v>42766</c:v>
                </c:pt>
                <c:pt idx="325">
                  <c:v>42794</c:v>
                </c:pt>
                <c:pt idx="326">
                  <c:v>42825</c:v>
                </c:pt>
                <c:pt idx="327">
                  <c:v>42853</c:v>
                </c:pt>
                <c:pt idx="328">
                  <c:v>42886</c:v>
                </c:pt>
                <c:pt idx="329">
                  <c:v>42916</c:v>
                </c:pt>
                <c:pt idx="330">
                  <c:v>42947</c:v>
                </c:pt>
                <c:pt idx="331">
                  <c:v>42978</c:v>
                </c:pt>
                <c:pt idx="332">
                  <c:v>43007</c:v>
                </c:pt>
                <c:pt idx="333">
                  <c:v>43039</c:v>
                </c:pt>
                <c:pt idx="334">
                  <c:v>43069</c:v>
                </c:pt>
                <c:pt idx="335">
                  <c:v>43098</c:v>
                </c:pt>
                <c:pt idx="336">
                  <c:v>43131</c:v>
                </c:pt>
                <c:pt idx="337">
                  <c:v>43159</c:v>
                </c:pt>
                <c:pt idx="338">
                  <c:v>43189</c:v>
                </c:pt>
                <c:pt idx="339">
                  <c:v>43220</c:v>
                </c:pt>
                <c:pt idx="340">
                  <c:v>43251</c:v>
                </c:pt>
                <c:pt idx="341">
                  <c:v>43280</c:v>
                </c:pt>
                <c:pt idx="342">
                  <c:v>43312</c:v>
                </c:pt>
                <c:pt idx="343">
                  <c:v>43343</c:v>
                </c:pt>
                <c:pt idx="344">
                  <c:v>43371</c:v>
                </c:pt>
                <c:pt idx="345">
                  <c:v>43404</c:v>
                </c:pt>
                <c:pt idx="346">
                  <c:v>43434</c:v>
                </c:pt>
                <c:pt idx="347">
                  <c:v>43465</c:v>
                </c:pt>
                <c:pt idx="348">
                  <c:v>43496</c:v>
                </c:pt>
                <c:pt idx="349">
                  <c:v>43524</c:v>
                </c:pt>
                <c:pt idx="350">
                  <c:v>43553</c:v>
                </c:pt>
                <c:pt idx="351">
                  <c:v>43585</c:v>
                </c:pt>
                <c:pt idx="352">
                  <c:v>43616</c:v>
                </c:pt>
                <c:pt idx="353">
                  <c:v>43644</c:v>
                </c:pt>
                <c:pt idx="354">
                  <c:v>43677</c:v>
                </c:pt>
                <c:pt idx="355">
                  <c:v>43707</c:v>
                </c:pt>
                <c:pt idx="356">
                  <c:v>43738</c:v>
                </c:pt>
              </c:numCache>
            </c:numRef>
          </c:cat>
          <c:val>
            <c:numRef>
              <c:f>Activity!$C$23:$XFD$23</c:f>
              <c:numCache>
                <c:formatCode>0.0%</c:formatCode>
                <c:ptCount val="16382"/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</c:numCache>
            </c:numRef>
          </c:val>
        </c:ser>
        <c:ser>
          <c:idx val="3"/>
          <c:order val="3"/>
          <c:tx>
            <c:strRef>
              <c:f>Activity!$B$25</c:f>
              <c:strCache>
                <c:ptCount val="1"/>
                <c:pt idx="0">
                  <c:v>Ind. Output Crude Steel YoY MM3M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Activity!$C$1:$XFD$1</c:f>
              <c:numCache>
                <c:formatCode>[$-416]mmm\-yy;@</c:formatCode>
                <c:ptCount val="16382"/>
                <c:pt idx="0">
                  <c:v>0</c:v>
                </c:pt>
                <c:pt idx="1">
                  <c:v>32932</c:v>
                </c:pt>
                <c:pt idx="2">
                  <c:v>32962</c:v>
                </c:pt>
                <c:pt idx="3">
                  <c:v>32993</c:v>
                </c:pt>
                <c:pt idx="4">
                  <c:v>33024</c:v>
                </c:pt>
                <c:pt idx="5">
                  <c:v>33053</c:v>
                </c:pt>
                <c:pt idx="6">
                  <c:v>33085</c:v>
                </c:pt>
                <c:pt idx="7">
                  <c:v>33116</c:v>
                </c:pt>
                <c:pt idx="8">
                  <c:v>33144</c:v>
                </c:pt>
                <c:pt idx="9">
                  <c:v>33177</c:v>
                </c:pt>
                <c:pt idx="10">
                  <c:v>33207</c:v>
                </c:pt>
                <c:pt idx="11">
                  <c:v>33238</c:v>
                </c:pt>
                <c:pt idx="12">
                  <c:v>33269</c:v>
                </c:pt>
                <c:pt idx="13">
                  <c:v>33297</c:v>
                </c:pt>
                <c:pt idx="14">
                  <c:v>33326</c:v>
                </c:pt>
                <c:pt idx="15">
                  <c:v>33358</c:v>
                </c:pt>
                <c:pt idx="16">
                  <c:v>33389</c:v>
                </c:pt>
                <c:pt idx="17">
                  <c:v>33417</c:v>
                </c:pt>
                <c:pt idx="18">
                  <c:v>33450</c:v>
                </c:pt>
                <c:pt idx="19">
                  <c:v>33480</c:v>
                </c:pt>
                <c:pt idx="20">
                  <c:v>33511</c:v>
                </c:pt>
                <c:pt idx="21">
                  <c:v>33542</c:v>
                </c:pt>
                <c:pt idx="22">
                  <c:v>33571</c:v>
                </c:pt>
                <c:pt idx="23">
                  <c:v>33603</c:v>
                </c:pt>
                <c:pt idx="24">
                  <c:v>33634</c:v>
                </c:pt>
                <c:pt idx="25">
                  <c:v>33662</c:v>
                </c:pt>
                <c:pt idx="26">
                  <c:v>33694</c:v>
                </c:pt>
                <c:pt idx="27">
                  <c:v>33724</c:v>
                </c:pt>
                <c:pt idx="28">
                  <c:v>33753</c:v>
                </c:pt>
                <c:pt idx="29">
                  <c:v>33785</c:v>
                </c:pt>
                <c:pt idx="30">
                  <c:v>33816</c:v>
                </c:pt>
                <c:pt idx="31">
                  <c:v>33847</c:v>
                </c:pt>
                <c:pt idx="32">
                  <c:v>33877</c:v>
                </c:pt>
                <c:pt idx="33">
                  <c:v>33907</c:v>
                </c:pt>
                <c:pt idx="34">
                  <c:v>33938</c:v>
                </c:pt>
                <c:pt idx="35">
                  <c:v>33969</c:v>
                </c:pt>
                <c:pt idx="36">
                  <c:v>33998</c:v>
                </c:pt>
                <c:pt idx="37">
                  <c:v>34026</c:v>
                </c:pt>
                <c:pt idx="38">
                  <c:v>34059</c:v>
                </c:pt>
                <c:pt idx="39">
                  <c:v>34089</c:v>
                </c:pt>
                <c:pt idx="40">
                  <c:v>34120</c:v>
                </c:pt>
                <c:pt idx="41">
                  <c:v>34150</c:v>
                </c:pt>
                <c:pt idx="42">
                  <c:v>34180</c:v>
                </c:pt>
                <c:pt idx="43">
                  <c:v>34212</c:v>
                </c:pt>
                <c:pt idx="44">
                  <c:v>34242</c:v>
                </c:pt>
                <c:pt idx="45">
                  <c:v>34271</c:v>
                </c:pt>
                <c:pt idx="46">
                  <c:v>34303</c:v>
                </c:pt>
                <c:pt idx="47">
                  <c:v>34334</c:v>
                </c:pt>
                <c:pt idx="48">
                  <c:v>34365</c:v>
                </c:pt>
                <c:pt idx="49">
                  <c:v>34393</c:v>
                </c:pt>
                <c:pt idx="50">
                  <c:v>34424</c:v>
                </c:pt>
                <c:pt idx="51">
                  <c:v>34453</c:v>
                </c:pt>
                <c:pt idx="52">
                  <c:v>34485</c:v>
                </c:pt>
                <c:pt idx="53">
                  <c:v>34515</c:v>
                </c:pt>
                <c:pt idx="54">
                  <c:v>34544</c:v>
                </c:pt>
                <c:pt idx="55">
                  <c:v>34577</c:v>
                </c:pt>
                <c:pt idx="56">
                  <c:v>34607</c:v>
                </c:pt>
                <c:pt idx="57">
                  <c:v>34638</c:v>
                </c:pt>
                <c:pt idx="58">
                  <c:v>34668</c:v>
                </c:pt>
                <c:pt idx="59">
                  <c:v>34698</c:v>
                </c:pt>
                <c:pt idx="60">
                  <c:v>34730</c:v>
                </c:pt>
                <c:pt idx="61">
                  <c:v>34758</c:v>
                </c:pt>
                <c:pt idx="62">
                  <c:v>34789</c:v>
                </c:pt>
                <c:pt idx="63">
                  <c:v>34817</c:v>
                </c:pt>
                <c:pt idx="64">
                  <c:v>34850</c:v>
                </c:pt>
                <c:pt idx="65">
                  <c:v>34880</c:v>
                </c:pt>
                <c:pt idx="66">
                  <c:v>34911</c:v>
                </c:pt>
                <c:pt idx="67">
                  <c:v>34942</c:v>
                </c:pt>
                <c:pt idx="68">
                  <c:v>34971</c:v>
                </c:pt>
                <c:pt idx="69">
                  <c:v>35003</c:v>
                </c:pt>
                <c:pt idx="70">
                  <c:v>35033</c:v>
                </c:pt>
                <c:pt idx="71">
                  <c:v>35062</c:v>
                </c:pt>
                <c:pt idx="72">
                  <c:v>35095</c:v>
                </c:pt>
                <c:pt idx="73">
                  <c:v>35124</c:v>
                </c:pt>
                <c:pt idx="74">
                  <c:v>35153</c:v>
                </c:pt>
                <c:pt idx="75">
                  <c:v>35185</c:v>
                </c:pt>
                <c:pt idx="76">
                  <c:v>35216</c:v>
                </c:pt>
                <c:pt idx="77">
                  <c:v>35244</c:v>
                </c:pt>
                <c:pt idx="78">
                  <c:v>35277</c:v>
                </c:pt>
                <c:pt idx="79">
                  <c:v>35307</c:v>
                </c:pt>
                <c:pt idx="80">
                  <c:v>35338</c:v>
                </c:pt>
                <c:pt idx="81">
                  <c:v>35369</c:v>
                </c:pt>
                <c:pt idx="82">
                  <c:v>35398</c:v>
                </c:pt>
                <c:pt idx="83">
                  <c:v>35430</c:v>
                </c:pt>
                <c:pt idx="84">
                  <c:v>35461</c:v>
                </c:pt>
                <c:pt idx="85">
                  <c:v>35489</c:v>
                </c:pt>
                <c:pt idx="86">
                  <c:v>35520</c:v>
                </c:pt>
                <c:pt idx="87">
                  <c:v>35550</c:v>
                </c:pt>
                <c:pt idx="88">
                  <c:v>35580</c:v>
                </c:pt>
                <c:pt idx="89">
                  <c:v>35611</c:v>
                </c:pt>
                <c:pt idx="90">
                  <c:v>35642</c:v>
                </c:pt>
                <c:pt idx="91">
                  <c:v>35671</c:v>
                </c:pt>
                <c:pt idx="92">
                  <c:v>35703</c:v>
                </c:pt>
                <c:pt idx="93">
                  <c:v>35734</c:v>
                </c:pt>
                <c:pt idx="94">
                  <c:v>35762</c:v>
                </c:pt>
                <c:pt idx="95">
                  <c:v>35795</c:v>
                </c:pt>
                <c:pt idx="96">
                  <c:v>35825</c:v>
                </c:pt>
                <c:pt idx="97">
                  <c:v>35853</c:v>
                </c:pt>
                <c:pt idx="98">
                  <c:v>35885</c:v>
                </c:pt>
                <c:pt idx="99">
                  <c:v>35915</c:v>
                </c:pt>
                <c:pt idx="100">
                  <c:v>35944</c:v>
                </c:pt>
                <c:pt idx="101">
                  <c:v>35976</c:v>
                </c:pt>
                <c:pt idx="102">
                  <c:v>36007</c:v>
                </c:pt>
                <c:pt idx="103">
                  <c:v>36038</c:v>
                </c:pt>
                <c:pt idx="104">
                  <c:v>36068</c:v>
                </c:pt>
                <c:pt idx="105">
                  <c:v>36098</c:v>
                </c:pt>
                <c:pt idx="106">
                  <c:v>36129</c:v>
                </c:pt>
                <c:pt idx="107">
                  <c:v>36160</c:v>
                </c:pt>
                <c:pt idx="108">
                  <c:v>36189</c:v>
                </c:pt>
                <c:pt idx="109">
                  <c:v>36217</c:v>
                </c:pt>
                <c:pt idx="110">
                  <c:v>36250</c:v>
                </c:pt>
                <c:pt idx="111">
                  <c:v>36280</c:v>
                </c:pt>
                <c:pt idx="112">
                  <c:v>36311</c:v>
                </c:pt>
                <c:pt idx="113">
                  <c:v>36341</c:v>
                </c:pt>
                <c:pt idx="114">
                  <c:v>36371</c:v>
                </c:pt>
                <c:pt idx="115">
                  <c:v>36403</c:v>
                </c:pt>
                <c:pt idx="116">
                  <c:v>36433</c:v>
                </c:pt>
                <c:pt idx="117">
                  <c:v>36462</c:v>
                </c:pt>
                <c:pt idx="118">
                  <c:v>36494</c:v>
                </c:pt>
                <c:pt idx="119">
                  <c:v>36525</c:v>
                </c:pt>
                <c:pt idx="120">
                  <c:v>36556</c:v>
                </c:pt>
                <c:pt idx="121">
                  <c:v>36585</c:v>
                </c:pt>
                <c:pt idx="122">
                  <c:v>36616</c:v>
                </c:pt>
                <c:pt idx="123">
                  <c:v>36644</c:v>
                </c:pt>
                <c:pt idx="124">
                  <c:v>36677</c:v>
                </c:pt>
                <c:pt idx="125">
                  <c:v>36707</c:v>
                </c:pt>
                <c:pt idx="126">
                  <c:v>36738</c:v>
                </c:pt>
                <c:pt idx="127">
                  <c:v>36769</c:v>
                </c:pt>
                <c:pt idx="128">
                  <c:v>36798</c:v>
                </c:pt>
                <c:pt idx="129">
                  <c:v>36830</c:v>
                </c:pt>
                <c:pt idx="130">
                  <c:v>36860</c:v>
                </c:pt>
                <c:pt idx="131">
                  <c:v>36889</c:v>
                </c:pt>
                <c:pt idx="132">
                  <c:v>36922</c:v>
                </c:pt>
                <c:pt idx="133">
                  <c:v>36950</c:v>
                </c:pt>
                <c:pt idx="134">
                  <c:v>36980</c:v>
                </c:pt>
                <c:pt idx="135">
                  <c:v>37011</c:v>
                </c:pt>
                <c:pt idx="136">
                  <c:v>37042</c:v>
                </c:pt>
                <c:pt idx="137">
                  <c:v>37071</c:v>
                </c:pt>
                <c:pt idx="138">
                  <c:v>37103</c:v>
                </c:pt>
                <c:pt idx="139">
                  <c:v>37134</c:v>
                </c:pt>
                <c:pt idx="140">
                  <c:v>37162</c:v>
                </c:pt>
                <c:pt idx="141">
                  <c:v>37195</c:v>
                </c:pt>
                <c:pt idx="142">
                  <c:v>37225</c:v>
                </c:pt>
                <c:pt idx="143">
                  <c:v>37256</c:v>
                </c:pt>
                <c:pt idx="144">
                  <c:v>37287</c:v>
                </c:pt>
                <c:pt idx="145">
                  <c:v>37315</c:v>
                </c:pt>
                <c:pt idx="146">
                  <c:v>37344</c:v>
                </c:pt>
                <c:pt idx="147">
                  <c:v>37376</c:v>
                </c:pt>
                <c:pt idx="148">
                  <c:v>37407</c:v>
                </c:pt>
                <c:pt idx="149">
                  <c:v>37435</c:v>
                </c:pt>
                <c:pt idx="150">
                  <c:v>37468</c:v>
                </c:pt>
                <c:pt idx="151">
                  <c:v>37498</c:v>
                </c:pt>
                <c:pt idx="152">
                  <c:v>37529</c:v>
                </c:pt>
                <c:pt idx="153">
                  <c:v>37560</c:v>
                </c:pt>
                <c:pt idx="154">
                  <c:v>37589</c:v>
                </c:pt>
                <c:pt idx="155">
                  <c:v>37621</c:v>
                </c:pt>
                <c:pt idx="156">
                  <c:v>37652</c:v>
                </c:pt>
                <c:pt idx="157">
                  <c:v>37680</c:v>
                </c:pt>
                <c:pt idx="158">
                  <c:v>37711</c:v>
                </c:pt>
                <c:pt idx="159">
                  <c:v>37741</c:v>
                </c:pt>
                <c:pt idx="160">
                  <c:v>37771</c:v>
                </c:pt>
                <c:pt idx="161">
                  <c:v>37802</c:v>
                </c:pt>
                <c:pt idx="162">
                  <c:v>37833</c:v>
                </c:pt>
                <c:pt idx="163">
                  <c:v>37862</c:v>
                </c:pt>
                <c:pt idx="164">
                  <c:v>37894</c:v>
                </c:pt>
                <c:pt idx="165">
                  <c:v>37925</c:v>
                </c:pt>
                <c:pt idx="166">
                  <c:v>37953</c:v>
                </c:pt>
                <c:pt idx="167">
                  <c:v>37986</c:v>
                </c:pt>
                <c:pt idx="168">
                  <c:v>38016</c:v>
                </c:pt>
                <c:pt idx="169">
                  <c:v>38044</c:v>
                </c:pt>
                <c:pt idx="170">
                  <c:v>38077</c:v>
                </c:pt>
                <c:pt idx="171">
                  <c:v>38107</c:v>
                </c:pt>
                <c:pt idx="172">
                  <c:v>38138</c:v>
                </c:pt>
                <c:pt idx="173">
                  <c:v>38168</c:v>
                </c:pt>
                <c:pt idx="174">
                  <c:v>38198</c:v>
                </c:pt>
                <c:pt idx="175">
                  <c:v>38230</c:v>
                </c:pt>
                <c:pt idx="176">
                  <c:v>38260</c:v>
                </c:pt>
                <c:pt idx="177">
                  <c:v>38289</c:v>
                </c:pt>
                <c:pt idx="178">
                  <c:v>38321</c:v>
                </c:pt>
                <c:pt idx="179">
                  <c:v>38352</c:v>
                </c:pt>
                <c:pt idx="180">
                  <c:v>38383</c:v>
                </c:pt>
                <c:pt idx="181">
                  <c:v>38411</c:v>
                </c:pt>
                <c:pt idx="182">
                  <c:v>38442</c:v>
                </c:pt>
                <c:pt idx="183">
                  <c:v>38471</c:v>
                </c:pt>
                <c:pt idx="184">
                  <c:v>38503</c:v>
                </c:pt>
                <c:pt idx="185">
                  <c:v>38533</c:v>
                </c:pt>
                <c:pt idx="186">
                  <c:v>38562</c:v>
                </c:pt>
                <c:pt idx="187">
                  <c:v>38595</c:v>
                </c:pt>
                <c:pt idx="188">
                  <c:v>38625</c:v>
                </c:pt>
                <c:pt idx="189">
                  <c:v>38656</c:v>
                </c:pt>
                <c:pt idx="190">
                  <c:v>38686</c:v>
                </c:pt>
                <c:pt idx="191">
                  <c:v>38716</c:v>
                </c:pt>
                <c:pt idx="192">
                  <c:v>38748</c:v>
                </c:pt>
                <c:pt idx="193">
                  <c:v>38776</c:v>
                </c:pt>
                <c:pt idx="194">
                  <c:v>38807</c:v>
                </c:pt>
                <c:pt idx="195">
                  <c:v>38835</c:v>
                </c:pt>
                <c:pt idx="196">
                  <c:v>38868</c:v>
                </c:pt>
                <c:pt idx="197">
                  <c:v>38898</c:v>
                </c:pt>
                <c:pt idx="198">
                  <c:v>38929</c:v>
                </c:pt>
                <c:pt idx="199">
                  <c:v>38960</c:v>
                </c:pt>
                <c:pt idx="200">
                  <c:v>38989</c:v>
                </c:pt>
                <c:pt idx="201">
                  <c:v>39021</c:v>
                </c:pt>
                <c:pt idx="202">
                  <c:v>39051</c:v>
                </c:pt>
                <c:pt idx="203">
                  <c:v>39080</c:v>
                </c:pt>
                <c:pt idx="204">
                  <c:v>39113</c:v>
                </c:pt>
                <c:pt idx="205">
                  <c:v>39141</c:v>
                </c:pt>
                <c:pt idx="206">
                  <c:v>39171</c:v>
                </c:pt>
                <c:pt idx="207">
                  <c:v>39202</c:v>
                </c:pt>
                <c:pt idx="208">
                  <c:v>39233</c:v>
                </c:pt>
                <c:pt idx="209">
                  <c:v>39262</c:v>
                </c:pt>
                <c:pt idx="210">
                  <c:v>39294</c:v>
                </c:pt>
                <c:pt idx="211">
                  <c:v>39325</c:v>
                </c:pt>
                <c:pt idx="212">
                  <c:v>39353</c:v>
                </c:pt>
                <c:pt idx="213">
                  <c:v>39386</c:v>
                </c:pt>
                <c:pt idx="214">
                  <c:v>39416</c:v>
                </c:pt>
                <c:pt idx="215">
                  <c:v>39447</c:v>
                </c:pt>
                <c:pt idx="216">
                  <c:v>39478</c:v>
                </c:pt>
                <c:pt idx="217">
                  <c:v>39507</c:v>
                </c:pt>
                <c:pt idx="218">
                  <c:v>39538</c:v>
                </c:pt>
                <c:pt idx="219">
                  <c:v>39568</c:v>
                </c:pt>
                <c:pt idx="220">
                  <c:v>39598</c:v>
                </c:pt>
                <c:pt idx="221">
                  <c:v>39629</c:v>
                </c:pt>
                <c:pt idx="222">
                  <c:v>39660</c:v>
                </c:pt>
                <c:pt idx="223">
                  <c:v>39689</c:v>
                </c:pt>
                <c:pt idx="224">
                  <c:v>39721</c:v>
                </c:pt>
                <c:pt idx="225">
                  <c:v>39752</c:v>
                </c:pt>
                <c:pt idx="226">
                  <c:v>39780</c:v>
                </c:pt>
                <c:pt idx="227">
                  <c:v>39813</c:v>
                </c:pt>
                <c:pt idx="228">
                  <c:v>39843</c:v>
                </c:pt>
                <c:pt idx="229">
                  <c:v>39871</c:v>
                </c:pt>
                <c:pt idx="230">
                  <c:v>39903</c:v>
                </c:pt>
                <c:pt idx="231">
                  <c:v>39933</c:v>
                </c:pt>
                <c:pt idx="232">
                  <c:v>39962</c:v>
                </c:pt>
                <c:pt idx="233">
                  <c:v>39994</c:v>
                </c:pt>
                <c:pt idx="234">
                  <c:v>40025</c:v>
                </c:pt>
                <c:pt idx="235">
                  <c:v>40056</c:v>
                </c:pt>
                <c:pt idx="236">
                  <c:v>40086</c:v>
                </c:pt>
                <c:pt idx="237">
                  <c:v>40116</c:v>
                </c:pt>
                <c:pt idx="238">
                  <c:v>40147</c:v>
                </c:pt>
                <c:pt idx="239">
                  <c:v>40178</c:v>
                </c:pt>
                <c:pt idx="240">
                  <c:v>40207</c:v>
                </c:pt>
                <c:pt idx="241">
                  <c:v>40235</c:v>
                </c:pt>
                <c:pt idx="242">
                  <c:v>40268</c:v>
                </c:pt>
                <c:pt idx="243">
                  <c:v>40298</c:v>
                </c:pt>
                <c:pt idx="244">
                  <c:v>40329</c:v>
                </c:pt>
                <c:pt idx="245">
                  <c:v>40359</c:v>
                </c:pt>
                <c:pt idx="246">
                  <c:v>40389</c:v>
                </c:pt>
                <c:pt idx="247">
                  <c:v>40421</c:v>
                </c:pt>
                <c:pt idx="248">
                  <c:v>40451</c:v>
                </c:pt>
                <c:pt idx="249">
                  <c:v>40480</c:v>
                </c:pt>
                <c:pt idx="250">
                  <c:v>40512</c:v>
                </c:pt>
                <c:pt idx="251">
                  <c:v>40543</c:v>
                </c:pt>
                <c:pt idx="252">
                  <c:v>40574</c:v>
                </c:pt>
                <c:pt idx="253">
                  <c:v>40602</c:v>
                </c:pt>
                <c:pt idx="254">
                  <c:v>40633</c:v>
                </c:pt>
                <c:pt idx="255">
                  <c:v>40662</c:v>
                </c:pt>
                <c:pt idx="256">
                  <c:v>40694</c:v>
                </c:pt>
                <c:pt idx="257">
                  <c:v>40724</c:v>
                </c:pt>
                <c:pt idx="258">
                  <c:v>40753</c:v>
                </c:pt>
                <c:pt idx="259">
                  <c:v>40786</c:v>
                </c:pt>
                <c:pt idx="260">
                  <c:v>40816</c:v>
                </c:pt>
                <c:pt idx="261">
                  <c:v>40847</c:v>
                </c:pt>
                <c:pt idx="262">
                  <c:v>40877</c:v>
                </c:pt>
                <c:pt idx="263">
                  <c:v>40907</c:v>
                </c:pt>
                <c:pt idx="264">
                  <c:v>40939</c:v>
                </c:pt>
                <c:pt idx="265">
                  <c:v>40968</c:v>
                </c:pt>
                <c:pt idx="266">
                  <c:v>40998</c:v>
                </c:pt>
                <c:pt idx="267">
                  <c:v>41029</c:v>
                </c:pt>
                <c:pt idx="268">
                  <c:v>41060</c:v>
                </c:pt>
                <c:pt idx="269">
                  <c:v>41089</c:v>
                </c:pt>
                <c:pt idx="270">
                  <c:v>41121</c:v>
                </c:pt>
                <c:pt idx="271">
                  <c:v>41152</c:v>
                </c:pt>
                <c:pt idx="272">
                  <c:v>41180</c:v>
                </c:pt>
                <c:pt idx="273">
                  <c:v>41213</c:v>
                </c:pt>
                <c:pt idx="274">
                  <c:v>41243</c:v>
                </c:pt>
                <c:pt idx="275">
                  <c:v>41274</c:v>
                </c:pt>
                <c:pt idx="276">
                  <c:v>41305</c:v>
                </c:pt>
                <c:pt idx="277">
                  <c:v>41333</c:v>
                </c:pt>
                <c:pt idx="278">
                  <c:v>41362</c:v>
                </c:pt>
                <c:pt idx="279">
                  <c:v>41394</c:v>
                </c:pt>
                <c:pt idx="280">
                  <c:v>41425</c:v>
                </c:pt>
                <c:pt idx="281">
                  <c:v>41453</c:v>
                </c:pt>
                <c:pt idx="282">
                  <c:v>41486</c:v>
                </c:pt>
                <c:pt idx="283">
                  <c:v>41516</c:v>
                </c:pt>
                <c:pt idx="284">
                  <c:v>41547</c:v>
                </c:pt>
                <c:pt idx="285">
                  <c:v>41578</c:v>
                </c:pt>
                <c:pt idx="286">
                  <c:v>41607</c:v>
                </c:pt>
                <c:pt idx="287">
                  <c:v>41639</c:v>
                </c:pt>
                <c:pt idx="288">
                  <c:v>41670</c:v>
                </c:pt>
                <c:pt idx="289">
                  <c:v>41698</c:v>
                </c:pt>
                <c:pt idx="290">
                  <c:v>41729</c:v>
                </c:pt>
                <c:pt idx="291">
                  <c:v>41759</c:v>
                </c:pt>
                <c:pt idx="292">
                  <c:v>41789</c:v>
                </c:pt>
                <c:pt idx="293">
                  <c:v>41820</c:v>
                </c:pt>
                <c:pt idx="294">
                  <c:v>41851</c:v>
                </c:pt>
                <c:pt idx="295">
                  <c:v>41880</c:v>
                </c:pt>
                <c:pt idx="296">
                  <c:v>41912</c:v>
                </c:pt>
                <c:pt idx="297">
                  <c:v>41943</c:v>
                </c:pt>
                <c:pt idx="298">
                  <c:v>41971</c:v>
                </c:pt>
                <c:pt idx="299">
                  <c:v>42004</c:v>
                </c:pt>
                <c:pt idx="300">
                  <c:v>42034</c:v>
                </c:pt>
                <c:pt idx="301">
                  <c:v>42062</c:v>
                </c:pt>
                <c:pt idx="302">
                  <c:v>42094</c:v>
                </c:pt>
                <c:pt idx="303">
                  <c:v>42124</c:v>
                </c:pt>
                <c:pt idx="304">
                  <c:v>42153</c:v>
                </c:pt>
                <c:pt idx="305">
                  <c:v>42185</c:v>
                </c:pt>
                <c:pt idx="306">
                  <c:v>42216</c:v>
                </c:pt>
                <c:pt idx="307">
                  <c:v>42247</c:v>
                </c:pt>
                <c:pt idx="308">
                  <c:v>42277</c:v>
                </c:pt>
                <c:pt idx="309">
                  <c:v>42307</c:v>
                </c:pt>
                <c:pt idx="310">
                  <c:v>42338</c:v>
                </c:pt>
                <c:pt idx="311">
                  <c:v>42369</c:v>
                </c:pt>
                <c:pt idx="312">
                  <c:v>42398</c:v>
                </c:pt>
                <c:pt idx="313">
                  <c:v>42429</c:v>
                </c:pt>
                <c:pt idx="314">
                  <c:v>42460</c:v>
                </c:pt>
                <c:pt idx="315">
                  <c:v>42489</c:v>
                </c:pt>
                <c:pt idx="316">
                  <c:v>42521</c:v>
                </c:pt>
                <c:pt idx="317">
                  <c:v>42551</c:v>
                </c:pt>
                <c:pt idx="318">
                  <c:v>42580</c:v>
                </c:pt>
                <c:pt idx="319">
                  <c:v>42613</c:v>
                </c:pt>
                <c:pt idx="320">
                  <c:v>42643</c:v>
                </c:pt>
                <c:pt idx="321">
                  <c:v>42674</c:v>
                </c:pt>
                <c:pt idx="322">
                  <c:v>42704</c:v>
                </c:pt>
                <c:pt idx="323">
                  <c:v>42734</c:v>
                </c:pt>
                <c:pt idx="324">
                  <c:v>42766</c:v>
                </c:pt>
                <c:pt idx="325">
                  <c:v>42794</c:v>
                </c:pt>
                <c:pt idx="326">
                  <c:v>42825</c:v>
                </c:pt>
                <c:pt idx="327">
                  <c:v>42853</c:v>
                </c:pt>
                <c:pt idx="328">
                  <c:v>42886</c:v>
                </c:pt>
                <c:pt idx="329">
                  <c:v>42916</c:v>
                </c:pt>
                <c:pt idx="330">
                  <c:v>42947</c:v>
                </c:pt>
                <c:pt idx="331">
                  <c:v>42978</c:v>
                </c:pt>
                <c:pt idx="332">
                  <c:v>43007</c:v>
                </c:pt>
                <c:pt idx="333">
                  <c:v>43039</c:v>
                </c:pt>
                <c:pt idx="334">
                  <c:v>43069</c:v>
                </c:pt>
                <c:pt idx="335">
                  <c:v>43098</c:v>
                </c:pt>
                <c:pt idx="336">
                  <c:v>43131</c:v>
                </c:pt>
                <c:pt idx="337">
                  <c:v>43159</c:v>
                </c:pt>
                <c:pt idx="338">
                  <c:v>43189</c:v>
                </c:pt>
                <c:pt idx="339">
                  <c:v>43220</c:v>
                </c:pt>
                <c:pt idx="340">
                  <c:v>43251</c:v>
                </c:pt>
                <c:pt idx="341">
                  <c:v>43280</c:v>
                </c:pt>
                <c:pt idx="342">
                  <c:v>43312</c:v>
                </c:pt>
                <c:pt idx="343">
                  <c:v>43343</c:v>
                </c:pt>
                <c:pt idx="344">
                  <c:v>43371</c:v>
                </c:pt>
                <c:pt idx="345">
                  <c:v>43404</c:v>
                </c:pt>
                <c:pt idx="346">
                  <c:v>43434</c:v>
                </c:pt>
                <c:pt idx="347">
                  <c:v>43465</c:v>
                </c:pt>
                <c:pt idx="348">
                  <c:v>43496</c:v>
                </c:pt>
                <c:pt idx="349">
                  <c:v>43524</c:v>
                </c:pt>
                <c:pt idx="350">
                  <c:v>43553</c:v>
                </c:pt>
                <c:pt idx="351">
                  <c:v>43585</c:v>
                </c:pt>
                <c:pt idx="352">
                  <c:v>43616</c:v>
                </c:pt>
                <c:pt idx="353">
                  <c:v>43644</c:v>
                </c:pt>
                <c:pt idx="354">
                  <c:v>43677</c:v>
                </c:pt>
                <c:pt idx="355">
                  <c:v>43707</c:v>
                </c:pt>
                <c:pt idx="356">
                  <c:v>43738</c:v>
                </c:pt>
              </c:numCache>
            </c:numRef>
          </c:cat>
          <c:val>
            <c:numRef>
              <c:f>Activity!$C$25:$XFD$25</c:f>
              <c:numCache>
                <c:formatCode>0.0%</c:formatCode>
                <c:ptCount val="16382"/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</c:numCache>
            </c:numRef>
          </c:val>
        </c:ser>
        <c:ser>
          <c:idx val="0"/>
          <c:order val="0"/>
          <c:tx>
            <c:strRef>
              <c:f>Activity!$B$23</c:f>
              <c:strCache>
                <c:ptCount val="1"/>
                <c:pt idx="0">
                  <c:v>Ind. Output Processing of Crude Oil YoY MM3M</c:v>
                </c:pt>
              </c:strCache>
            </c:strRef>
          </c:tx>
          <c:spPr>
            <a:ln w="28575"/>
          </c:spPr>
          <c:marker>
            <c:symbol val="none"/>
          </c:marker>
          <c:cat>
            <c:numRef>
              <c:f>Activity!$C$1:$XFD$1</c:f>
              <c:numCache>
                <c:formatCode>[$-416]mmm\-yy;@</c:formatCode>
                <c:ptCount val="16382"/>
                <c:pt idx="0">
                  <c:v>0</c:v>
                </c:pt>
                <c:pt idx="1">
                  <c:v>32932</c:v>
                </c:pt>
                <c:pt idx="2">
                  <c:v>32962</c:v>
                </c:pt>
                <c:pt idx="3">
                  <c:v>32993</c:v>
                </c:pt>
                <c:pt idx="4">
                  <c:v>33024</c:v>
                </c:pt>
                <c:pt idx="5">
                  <c:v>33053</c:v>
                </c:pt>
                <c:pt idx="6">
                  <c:v>33085</c:v>
                </c:pt>
                <c:pt idx="7">
                  <c:v>33116</c:v>
                </c:pt>
                <c:pt idx="8">
                  <c:v>33144</c:v>
                </c:pt>
                <c:pt idx="9">
                  <c:v>33177</c:v>
                </c:pt>
                <c:pt idx="10">
                  <c:v>33207</c:v>
                </c:pt>
                <c:pt idx="11">
                  <c:v>33238</c:v>
                </c:pt>
                <c:pt idx="12">
                  <c:v>33269</c:v>
                </c:pt>
                <c:pt idx="13">
                  <c:v>33297</c:v>
                </c:pt>
                <c:pt idx="14">
                  <c:v>33326</c:v>
                </c:pt>
                <c:pt idx="15">
                  <c:v>33358</c:v>
                </c:pt>
                <c:pt idx="16">
                  <c:v>33389</c:v>
                </c:pt>
                <c:pt idx="17">
                  <c:v>33417</c:v>
                </c:pt>
                <c:pt idx="18">
                  <c:v>33450</c:v>
                </c:pt>
                <c:pt idx="19">
                  <c:v>33480</c:v>
                </c:pt>
                <c:pt idx="20">
                  <c:v>33511</c:v>
                </c:pt>
                <c:pt idx="21">
                  <c:v>33542</c:v>
                </c:pt>
                <c:pt idx="22">
                  <c:v>33571</c:v>
                </c:pt>
                <c:pt idx="23">
                  <c:v>33603</c:v>
                </c:pt>
                <c:pt idx="24">
                  <c:v>33634</c:v>
                </c:pt>
                <c:pt idx="25">
                  <c:v>33662</c:v>
                </c:pt>
                <c:pt idx="26">
                  <c:v>33694</c:v>
                </c:pt>
                <c:pt idx="27">
                  <c:v>33724</c:v>
                </c:pt>
                <c:pt idx="28">
                  <c:v>33753</c:v>
                </c:pt>
                <c:pt idx="29">
                  <c:v>33785</c:v>
                </c:pt>
                <c:pt idx="30">
                  <c:v>33816</c:v>
                </c:pt>
                <c:pt idx="31">
                  <c:v>33847</c:v>
                </c:pt>
                <c:pt idx="32">
                  <c:v>33877</c:v>
                </c:pt>
                <c:pt idx="33">
                  <c:v>33907</c:v>
                </c:pt>
                <c:pt idx="34">
                  <c:v>33938</c:v>
                </c:pt>
                <c:pt idx="35">
                  <c:v>33969</c:v>
                </c:pt>
                <c:pt idx="36">
                  <c:v>33998</c:v>
                </c:pt>
                <c:pt idx="37">
                  <c:v>34026</c:v>
                </c:pt>
                <c:pt idx="38">
                  <c:v>34059</c:v>
                </c:pt>
                <c:pt idx="39">
                  <c:v>34089</c:v>
                </c:pt>
                <c:pt idx="40">
                  <c:v>34120</c:v>
                </c:pt>
                <c:pt idx="41">
                  <c:v>34150</c:v>
                </c:pt>
                <c:pt idx="42">
                  <c:v>34180</c:v>
                </c:pt>
                <c:pt idx="43">
                  <c:v>34212</c:v>
                </c:pt>
                <c:pt idx="44">
                  <c:v>34242</c:v>
                </c:pt>
                <c:pt idx="45">
                  <c:v>34271</c:v>
                </c:pt>
                <c:pt idx="46">
                  <c:v>34303</c:v>
                </c:pt>
                <c:pt idx="47">
                  <c:v>34334</c:v>
                </c:pt>
                <c:pt idx="48">
                  <c:v>34365</c:v>
                </c:pt>
                <c:pt idx="49">
                  <c:v>34393</c:v>
                </c:pt>
                <c:pt idx="50">
                  <c:v>34424</c:v>
                </c:pt>
                <c:pt idx="51">
                  <c:v>34453</c:v>
                </c:pt>
                <c:pt idx="52">
                  <c:v>34485</c:v>
                </c:pt>
                <c:pt idx="53">
                  <c:v>34515</c:v>
                </c:pt>
                <c:pt idx="54">
                  <c:v>34544</c:v>
                </c:pt>
                <c:pt idx="55">
                  <c:v>34577</c:v>
                </c:pt>
                <c:pt idx="56">
                  <c:v>34607</c:v>
                </c:pt>
                <c:pt idx="57">
                  <c:v>34638</c:v>
                </c:pt>
                <c:pt idx="58">
                  <c:v>34668</c:v>
                </c:pt>
                <c:pt idx="59">
                  <c:v>34698</c:v>
                </c:pt>
                <c:pt idx="60">
                  <c:v>34730</c:v>
                </c:pt>
                <c:pt idx="61">
                  <c:v>34758</c:v>
                </c:pt>
                <c:pt idx="62">
                  <c:v>34789</c:v>
                </c:pt>
                <c:pt idx="63">
                  <c:v>34817</c:v>
                </c:pt>
                <c:pt idx="64">
                  <c:v>34850</c:v>
                </c:pt>
                <c:pt idx="65">
                  <c:v>34880</c:v>
                </c:pt>
                <c:pt idx="66">
                  <c:v>34911</c:v>
                </c:pt>
                <c:pt idx="67">
                  <c:v>34942</c:v>
                </c:pt>
                <c:pt idx="68">
                  <c:v>34971</c:v>
                </c:pt>
                <c:pt idx="69">
                  <c:v>35003</c:v>
                </c:pt>
                <c:pt idx="70">
                  <c:v>35033</c:v>
                </c:pt>
                <c:pt idx="71">
                  <c:v>35062</c:v>
                </c:pt>
                <c:pt idx="72">
                  <c:v>35095</c:v>
                </c:pt>
                <c:pt idx="73">
                  <c:v>35124</c:v>
                </c:pt>
                <c:pt idx="74">
                  <c:v>35153</c:v>
                </c:pt>
                <c:pt idx="75">
                  <c:v>35185</c:v>
                </c:pt>
                <c:pt idx="76">
                  <c:v>35216</c:v>
                </c:pt>
                <c:pt idx="77">
                  <c:v>35244</c:v>
                </c:pt>
                <c:pt idx="78">
                  <c:v>35277</c:v>
                </c:pt>
                <c:pt idx="79">
                  <c:v>35307</c:v>
                </c:pt>
                <c:pt idx="80">
                  <c:v>35338</c:v>
                </c:pt>
                <c:pt idx="81">
                  <c:v>35369</c:v>
                </c:pt>
                <c:pt idx="82">
                  <c:v>35398</c:v>
                </c:pt>
                <c:pt idx="83">
                  <c:v>35430</c:v>
                </c:pt>
                <c:pt idx="84">
                  <c:v>35461</c:v>
                </c:pt>
                <c:pt idx="85">
                  <c:v>35489</c:v>
                </c:pt>
                <c:pt idx="86">
                  <c:v>35520</c:v>
                </c:pt>
                <c:pt idx="87">
                  <c:v>35550</c:v>
                </c:pt>
                <c:pt idx="88">
                  <c:v>35580</c:v>
                </c:pt>
                <c:pt idx="89">
                  <c:v>35611</c:v>
                </c:pt>
                <c:pt idx="90">
                  <c:v>35642</c:v>
                </c:pt>
                <c:pt idx="91">
                  <c:v>35671</c:v>
                </c:pt>
                <c:pt idx="92">
                  <c:v>35703</c:v>
                </c:pt>
                <c:pt idx="93">
                  <c:v>35734</c:v>
                </c:pt>
                <c:pt idx="94">
                  <c:v>35762</c:v>
                </c:pt>
                <c:pt idx="95">
                  <c:v>35795</c:v>
                </c:pt>
                <c:pt idx="96">
                  <c:v>35825</c:v>
                </c:pt>
                <c:pt idx="97">
                  <c:v>35853</c:v>
                </c:pt>
                <c:pt idx="98">
                  <c:v>35885</c:v>
                </c:pt>
                <c:pt idx="99">
                  <c:v>35915</c:v>
                </c:pt>
                <c:pt idx="100">
                  <c:v>35944</c:v>
                </c:pt>
                <c:pt idx="101">
                  <c:v>35976</c:v>
                </c:pt>
                <c:pt idx="102">
                  <c:v>36007</c:v>
                </c:pt>
                <c:pt idx="103">
                  <c:v>36038</c:v>
                </c:pt>
                <c:pt idx="104">
                  <c:v>36068</c:v>
                </c:pt>
                <c:pt idx="105">
                  <c:v>36098</c:v>
                </c:pt>
                <c:pt idx="106">
                  <c:v>36129</c:v>
                </c:pt>
                <c:pt idx="107">
                  <c:v>36160</c:v>
                </c:pt>
                <c:pt idx="108">
                  <c:v>36189</c:v>
                </c:pt>
                <c:pt idx="109">
                  <c:v>36217</c:v>
                </c:pt>
                <c:pt idx="110">
                  <c:v>36250</c:v>
                </c:pt>
                <c:pt idx="111">
                  <c:v>36280</c:v>
                </c:pt>
                <c:pt idx="112">
                  <c:v>36311</c:v>
                </c:pt>
                <c:pt idx="113">
                  <c:v>36341</c:v>
                </c:pt>
                <c:pt idx="114">
                  <c:v>36371</c:v>
                </c:pt>
                <c:pt idx="115">
                  <c:v>36403</c:v>
                </c:pt>
                <c:pt idx="116">
                  <c:v>36433</c:v>
                </c:pt>
                <c:pt idx="117">
                  <c:v>36462</c:v>
                </c:pt>
                <c:pt idx="118">
                  <c:v>36494</c:v>
                </c:pt>
                <c:pt idx="119">
                  <c:v>36525</c:v>
                </c:pt>
                <c:pt idx="120">
                  <c:v>36556</c:v>
                </c:pt>
                <c:pt idx="121">
                  <c:v>36585</c:v>
                </c:pt>
                <c:pt idx="122">
                  <c:v>36616</c:v>
                </c:pt>
                <c:pt idx="123">
                  <c:v>36644</c:v>
                </c:pt>
                <c:pt idx="124">
                  <c:v>36677</c:v>
                </c:pt>
                <c:pt idx="125">
                  <c:v>36707</c:v>
                </c:pt>
                <c:pt idx="126">
                  <c:v>36738</c:v>
                </c:pt>
                <c:pt idx="127">
                  <c:v>36769</c:v>
                </c:pt>
                <c:pt idx="128">
                  <c:v>36798</c:v>
                </c:pt>
                <c:pt idx="129">
                  <c:v>36830</c:v>
                </c:pt>
                <c:pt idx="130">
                  <c:v>36860</c:v>
                </c:pt>
                <c:pt idx="131">
                  <c:v>36889</c:v>
                </c:pt>
                <c:pt idx="132">
                  <c:v>36922</c:v>
                </c:pt>
                <c:pt idx="133">
                  <c:v>36950</c:v>
                </c:pt>
                <c:pt idx="134">
                  <c:v>36980</c:v>
                </c:pt>
                <c:pt idx="135">
                  <c:v>37011</c:v>
                </c:pt>
                <c:pt idx="136">
                  <c:v>37042</c:v>
                </c:pt>
                <c:pt idx="137">
                  <c:v>37071</c:v>
                </c:pt>
                <c:pt idx="138">
                  <c:v>37103</c:v>
                </c:pt>
                <c:pt idx="139">
                  <c:v>37134</c:v>
                </c:pt>
                <c:pt idx="140">
                  <c:v>37162</c:v>
                </c:pt>
                <c:pt idx="141">
                  <c:v>37195</c:v>
                </c:pt>
                <c:pt idx="142">
                  <c:v>37225</c:v>
                </c:pt>
                <c:pt idx="143">
                  <c:v>37256</c:v>
                </c:pt>
                <c:pt idx="144">
                  <c:v>37287</c:v>
                </c:pt>
                <c:pt idx="145">
                  <c:v>37315</c:v>
                </c:pt>
                <c:pt idx="146">
                  <c:v>37344</c:v>
                </c:pt>
                <c:pt idx="147">
                  <c:v>37376</c:v>
                </c:pt>
                <c:pt idx="148">
                  <c:v>37407</c:v>
                </c:pt>
                <c:pt idx="149">
                  <c:v>37435</c:v>
                </c:pt>
                <c:pt idx="150">
                  <c:v>37468</c:v>
                </c:pt>
                <c:pt idx="151">
                  <c:v>37498</c:v>
                </c:pt>
                <c:pt idx="152">
                  <c:v>37529</c:v>
                </c:pt>
                <c:pt idx="153">
                  <c:v>37560</c:v>
                </c:pt>
                <c:pt idx="154">
                  <c:v>37589</c:v>
                </c:pt>
                <c:pt idx="155">
                  <c:v>37621</c:v>
                </c:pt>
                <c:pt idx="156">
                  <c:v>37652</c:v>
                </c:pt>
                <c:pt idx="157">
                  <c:v>37680</c:v>
                </c:pt>
                <c:pt idx="158">
                  <c:v>37711</c:v>
                </c:pt>
                <c:pt idx="159">
                  <c:v>37741</c:v>
                </c:pt>
                <c:pt idx="160">
                  <c:v>37771</c:v>
                </c:pt>
                <c:pt idx="161">
                  <c:v>37802</c:v>
                </c:pt>
                <c:pt idx="162">
                  <c:v>37833</c:v>
                </c:pt>
                <c:pt idx="163">
                  <c:v>37862</c:v>
                </c:pt>
                <c:pt idx="164">
                  <c:v>37894</c:v>
                </c:pt>
                <c:pt idx="165">
                  <c:v>37925</c:v>
                </c:pt>
                <c:pt idx="166">
                  <c:v>37953</c:v>
                </c:pt>
                <c:pt idx="167">
                  <c:v>37986</c:v>
                </c:pt>
                <c:pt idx="168">
                  <c:v>38016</c:v>
                </c:pt>
                <c:pt idx="169">
                  <c:v>38044</c:v>
                </c:pt>
                <c:pt idx="170">
                  <c:v>38077</c:v>
                </c:pt>
                <c:pt idx="171">
                  <c:v>38107</c:v>
                </c:pt>
                <c:pt idx="172">
                  <c:v>38138</c:v>
                </c:pt>
                <c:pt idx="173">
                  <c:v>38168</c:v>
                </c:pt>
                <c:pt idx="174">
                  <c:v>38198</c:v>
                </c:pt>
                <c:pt idx="175">
                  <c:v>38230</c:v>
                </c:pt>
                <c:pt idx="176">
                  <c:v>38260</c:v>
                </c:pt>
                <c:pt idx="177">
                  <c:v>38289</c:v>
                </c:pt>
                <c:pt idx="178">
                  <c:v>38321</c:v>
                </c:pt>
                <c:pt idx="179">
                  <c:v>38352</c:v>
                </c:pt>
                <c:pt idx="180">
                  <c:v>38383</c:v>
                </c:pt>
                <c:pt idx="181">
                  <c:v>38411</c:v>
                </c:pt>
                <c:pt idx="182">
                  <c:v>38442</c:v>
                </c:pt>
                <c:pt idx="183">
                  <c:v>38471</c:v>
                </c:pt>
                <c:pt idx="184">
                  <c:v>38503</c:v>
                </c:pt>
                <c:pt idx="185">
                  <c:v>38533</c:v>
                </c:pt>
                <c:pt idx="186">
                  <c:v>38562</c:v>
                </c:pt>
                <c:pt idx="187">
                  <c:v>38595</c:v>
                </c:pt>
                <c:pt idx="188">
                  <c:v>38625</c:v>
                </c:pt>
                <c:pt idx="189">
                  <c:v>38656</c:v>
                </c:pt>
                <c:pt idx="190">
                  <c:v>38686</c:v>
                </c:pt>
                <c:pt idx="191">
                  <c:v>38716</c:v>
                </c:pt>
                <c:pt idx="192">
                  <c:v>38748</c:v>
                </c:pt>
                <c:pt idx="193">
                  <c:v>38776</c:v>
                </c:pt>
                <c:pt idx="194">
                  <c:v>38807</c:v>
                </c:pt>
                <c:pt idx="195">
                  <c:v>38835</c:v>
                </c:pt>
                <c:pt idx="196">
                  <c:v>38868</c:v>
                </c:pt>
                <c:pt idx="197">
                  <c:v>38898</c:v>
                </c:pt>
                <c:pt idx="198">
                  <c:v>38929</c:v>
                </c:pt>
                <c:pt idx="199">
                  <c:v>38960</c:v>
                </c:pt>
                <c:pt idx="200">
                  <c:v>38989</c:v>
                </c:pt>
                <c:pt idx="201">
                  <c:v>39021</c:v>
                </c:pt>
                <c:pt idx="202">
                  <c:v>39051</c:v>
                </c:pt>
                <c:pt idx="203">
                  <c:v>39080</c:v>
                </c:pt>
                <c:pt idx="204">
                  <c:v>39113</c:v>
                </c:pt>
                <c:pt idx="205">
                  <c:v>39141</c:v>
                </c:pt>
                <c:pt idx="206">
                  <c:v>39171</c:v>
                </c:pt>
                <c:pt idx="207">
                  <c:v>39202</c:v>
                </c:pt>
                <c:pt idx="208">
                  <c:v>39233</c:v>
                </c:pt>
                <c:pt idx="209">
                  <c:v>39262</c:v>
                </c:pt>
                <c:pt idx="210">
                  <c:v>39294</c:v>
                </c:pt>
                <c:pt idx="211">
                  <c:v>39325</c:v>
                </c:pt>
                <c:pt idx="212">
                  <c:v>39353</c:v>
                </c:pt>
                <c:pt idx="213">
                  <c:v>39386</c:v>
                </c:pt>
                <c:pt idx="214">
                  <c:v>39416</c:v>
                </c:pt>
                <c:pt idx="215">
                  <c:v>39447</c:v>
                </c:pt>
                <c:pt idx="216">
                  <c:v>39478</c:v>
                </c:pt>
                <c:pt idx="217">
                  <c:v>39507</c:v>
                </c:pt>
                <c:pt idx="218">
                  <c:v>39538</c:v>
                </c:pt>
                <c:pt idx="219">
                  <c:v>39568</c:v>
                </c:pt>
                <c:pt idx="220">
                  <c:v>39598</c:v>
                </c:pt>
                <c:pt idx="221">
                  <c:v>39629</c:v>
                </c:pt>
                <c:pt idx="222">
                  <c:v>39660</c:v>
                </c:pt>
                <c:pt idx="223">
                  <c:v>39689</c:v>
                </c:pt>
                <c:pt idx="224">
                  <c:v>39721</c:v>
                </c:pt>
                <c:pt idx="225">
                  <c:v>39752</c:v>
                </c:pt>
                <c:pt idx="226">
                  <c:v>39780</c:v>
                </c:pt>
                <c:pt idx="227">
                  <c:v>39813</c:v>
                </c:pt>
                <c:pt idx="228">
                  <c:v>39843</c:v>
                </c:pt>
                <c:pt idx="229">
                  <c:v>39871</c:v>
                </c:pt>
                <c:pt idx="230">
                  <c:v>39903</c:v>
                </c:pt>
                <c:pt idx="231">
                  <c:v>39933</c:v>
                </c:pt>
                <c:pt idx="232">
                  <c:v>39962</c:v>
                </c:pt>
                <c:pt idx="233">
                  <c:v>39994</c:v>
                </c:pt>
                <c:pt idx="234">
                  <c:v>40025</c:v>
                </c:pt>
                <c:pt idx="235">
                  <c:v>40056</c:v>
                </c:pt>
                <c:pt idx="236">
                  <c:v>40086</c:v>
                </c:pt>
                <c:pt idx="237">
                  <c:v>40116</c:v>
                </c:pt>
                <c:pt idx="238">
                  <c:v>40147</c:v>
                </c:pt>
                <c:pt idx="239">
                  <c:v>40178</c:v>
                </c:pt>
                <c:pt idx="240">
                  <c:v>40207</c:v>
                </c:pt>
                <c:pt idx="241">
                  <c:v>40235</c:v>
                </c:pt>
                <c:pt idx="242">
                  <c:v>40268</c:v>
                </c:pt>
                <c:pt idx="243">
                  <c:v>40298</c:v>
                </c:pt>
                <c:pt idx="244">
                  <c:v>40329</c:v>
                </c:pt>
                <c:pt idx="245">
                  <c:v>40359</c:v>
                </c:pt>
                <c:pt idx="246">
                  <c:v>40389</c:v>
                </c:pt>
                <c:pt idx="247">
                  <c:v>40421</c:v>
                </c:pt>
                <c:pt idx="248">
                  <c:v>40451</c:v>
                </c:pt>
                <c:pt idx="249">
                  <c:v>40480</c:v>
                </c:pt>
                <c:pt idx="250">
                  <c:v>40512</c:v>
                </c:pt>
                <c:pt idx="251">
                  <c:v>40543</c:v>
                </c:pt>
                <c:pt idx="252">
                  <c:v>40574</c:v>
                </c:pt>
                <c:pt idx="253">
                  <c:v>40602</c:v>
                </c:pt>
                <c:pt idx="254">
                  <c:v>40633</c:v>
                </c:pt>
                <c:pt idx="255">
                  <c:v>40662</c:v>
                </c:pt>
                <c:pt idx="256">
                  <c:v>40694</c:v>
                </c:pt>
                <c:pt idx="257">
                  <c:v>40724</c:v>
                </c:pt>
                <c:pt idx="258">
                  <c:v>40753</c:v>
                </c:pt>
                <c:pt idx="259">
                  <c:v>40786</c:v>
                </c:pt>
                <c:pt idx="260">
                  <c:v>40816</c:v>
                </c:pt>
                <c:pt idx="261">
                  <c:v>40847</c:v>
                </c:pt>
                <c:pt idx="262">
                  <c:v>40877</c:v>
                </c:pt>
                <c:pt idx="263">
                  <c:v>40907</c:v>
                </c:pt>
                <c:pt idx="264">
                  <c:v>40939</c:v>
                </c:pt>
                <c:pt idx="265">
                  <c:v>40968</c:v>
                </c:pt>
                <c:pt idx="266">
                  <c:v>40998</c:v>
                </c:pt>
                <c:pt idx="267">
                  <c:v>41029</c:v>
                </c:pt>
                <c:pt idx="268">
                  <c:v>41060</c:v>
                </c:pt>
                <c:pt idx="269">
                  <c:v>41089</c:v>
                </c:pt>
                <c:pt idx="270">
                  <c:v>41121</c:v>
                </c:pt>
                <c:pt idx="271">
                  <c:v>41152</c:v>
                </c:pt>
                <c:pt idx="272">
                  <c:v>41180</c:v>
                </c:pt>
                <c:pt idx="273">
                  <c:v>41213</c:v>
                </c:pt>
                <c:pt idx="274">
                  <c:v>41243</c:v>
                </c:pt>
                <c:pt idx="275">
                  <c:v>41274</c:v>
                </c:pt>
                <c:pt idx="276">
                  <c:v>41305</c:v>
                </c:pt>
                <c:pt idx="277">
                  <c:v>41333</c:v>
                </c:pt>
                <c:pt idx="278">
                  <c:v>41362</c:v>
                </c:pt>
                <c:pt idx="279">
                  <c:v>41394</c:v>
                </c:pt>
                <c:pt idx="280">
                  <c:v>41425</c:v>
                </c:pt>
                <c:pt idx="281">
                  <c:v>41453</c:v>
                </c:pt>
                <c:pt idx="282">
                  <c:v>41486</c:v>
                </c:pt>
                <c:pt idx="283">
                  <c:v>41516</c:v>
                </c:pt>
                <c:pt idx="284">
                  <c:v>41547</c:v>
                </c:pt>
                <c:pt idx="285">
                  <c:v>41578</c:v>
                </c:pt>
                <c:pt idx="286">
                  <c:v>41607</c:v>
                </c:pt>
                <c:pt idx="287">
                  <c:v>41639</c:v>
                </c:pt>
                <c:pt idx="288">
                  <c:v>41670</c:v>
                </c:pt>
                <c:pt idx="289">
                  <c:v>41698</c:v>
                </c:pt>
                <c:pt idx="290">
                  <c:v>41729</c:v>
                </c:pt>
                <c:pt idx="291">
                  <c:v>41759</c:v>
                </c:pt>
                <c:pt idx="292">
                  <c:v>41789</c:v>
                </c:pt>
                <c:pt idx="293">
                  <c:v>41820</c:v>
                </c:pt>
                <c:pt idx="294">
                  <c:v>41851</c:v>
                </c:pt>
                <c:pt idx="295">
                  <c:v>41880</c:v>
                </c:pt>
                <c:pt idx="296">
                  <c:v>41912</c:v>
                </c:pt>
                <c:pt idx="297">
                  <c:v>41943</c:v>
                </c:pt>
                <c:pt idx="298">
                  <c:v>41971</c:v>
                </c:pt>
                <c:pt idx="299">
                  <c:v>42004</c:v>
                </c:pt>
                <c:pt idx="300">
                  <c:v>42034</c:v>
                </c:pt>
                <c:pt idx="301">
                  <c:v>42062</c:v>
                </c:pt>
                <c:pt idx="302">
                  <c:v>42094</c:v>
                </c:pt>
                <c:pt idx="303">
                  <c:v>42124</c:v>
                </c:pt>
                <c:pt idx="304">
                  <c:v>42153</c:v>
                </c:pt>
                <c:pt idx="305">
                  <c:v>42185</c:v>
                </c:pt>
                <c:pt idx="306">
                  <c:v>42216</c:v>
                </c:pt>
                <c:pt idx="307">
                  <c:v>42247</c:v>
                </c:pt>
                <c:pt idx="308">
                  <c:v>42277</c:v>
                </c:pt>
                <c:pt idx="309">
                  <c:v>42307</c:v>
                </c:pt>
                <c:pt idx="310">
                  <c:v>42338</c:v>
                </c:pt>
                <c:pt idx="311">
                  <c:v>42369</c:v>
                </c:pt>
                <c:pt idx="312">
                  <c:v>42398</c:v>
                </c:pt>
                <c:pt idx="313">
                  <c:v>42429</c:v>
                </c:pt>
                <c:pt idx="314">
                  <c:v>42460</c:v>
                </c:pt>
                <c:pt idx="315">
                  <c:v>42489</c:v>
                </c:pt>
                <c:pt idx="316">
                  <c:v>42521</c:v>
                </c:pt>
                <c:pt idx="317">
                  <c:v>42551</c:v>
                </c:pt>
                <c:pt idx="318">
                  <c:v>42580</c:v>
                </c:pt>
                <c:pt idx="319">
                  <c:v>42613</c:v>
                </c:pt>
                <c:pt idx="320">
                  <c:v>42643</c:v>
                </c:pt>
                <c:pt idx="321">
                  <c:v>42674</c:v>
                </c:pt>
                <c:pt idx="322">
                  <c:v>42704</c:v>
                </c:pt>
                <c:pt idx="323">
                  <c:v>42734</c:v>
                </c:pt>
                <c:pt idx="324">
                  <c:v>42766</c:v>
                </c:pt>
                <c:pt idx="325">
                  <c:v>42794</c:v>
                </c:pt>
                <c:pt idx="326">
                  <c:v>42825</c:v>
                </c:pt>
                <c:pt idx="327">
                  <c:v>42853</c:v>
                </c:pt>
                <c:pt idx="328">
                  <c:v>42886</c:v>
                </c:pt>
                <c:pt idx="329">
                  <c:v>42916</c:v>
                </c:pt>
                <c:pt idx="330">
                  <c:v>42947</c:v>
                </c:pt>
                <c:pt idx="331">
                  <c:v>42978</c:v>
                </c:pt>
                <c:pt idx="332">
                  <c:v>43007</c:v>
                </c:pt>
                <c:pt idx="333">
                  <c:v>43039</c:v>
                </c:pt>
                <c:pt idx="334">
                  <c:v>43069</c:v>
                </c:pt>
                <c:pt idx="335">
                  <c:v>43098</c:v>
                </c:pt>
                <c:pt idx="336">
                  <c:v>43131</c:v>
                </c:pt>
                <c:pt idx="337">
                  <c:v>43159</c:v>
                </c:pt>
                <c:pt idx="338">
                  <c:v>43189</c:v>
                </c:pt>
                <c:pt idx="339">
                  <c:v>43220</c:v>
                </c:pt>
                <c:pt idx="340">
                  <c:v>43251</c:v>
                </c:pt>
                <c:pt idx="341">
                  <c:v>43280</c:v>
                </c:pt>
                <c:pt idx="342">
                  <c:v>43312</c:v>
                </c:pt>
                <c:pt idx="343">
                  <c:v>43343</c:v>
                </c:pt>
                <c:pt idx="344">
                  <c:v>43371</c:v>
                </c:pt>
                <c:pt idx="345">
                  <c:v>43404</c:v>
                </c:pt>
                <c:pt idx="346">
                  <c:v>43434</c:v>
                </c:pt>
                <c:pt idx="347">
                  <c:v>43465</c:v>
                </c:pt>
                <c:pt idx="348">
                  <c:v>43496</c:v>
                </c:pt>
                <c:pt idx="349">
                  <c:v>43524</c:v>
                </c:pt>
                <c:pt idx="350">
                  <c:v>43553</c:v>
                </c:pt>
                <c:pt idx="351">
                  <c:v>43585</c:v>
                </c:pt>
                <c:pt idx="352">
                  <c:v>43616</c:v>
                </c:pt>
                <c:pt idx="353">
                  <c:v>43644</c:v>
                </c:pt>
                <c:pt idx="354">
                  <c:v>43677</c:v>
                </c:pt>
                <c:pt idx="355">
                  <c:v>43707</c:v>
                </c:pt>
                <c:pt idx="356">
                  <c:v>43738</c:v>
                </c:pt>
              </c:numCache>
            </c:numRef>
          </c:cat>
          <c:val>
            <c:numRef>
              <c:f>Activity!$C$23:$XFD$23</c:f>
              <c:numCache>
                <c:formatCode>0.0%</c:formatCode>
                <c:ptCount val="16382"/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</c:numCache>
            </c:numRef>
          </c:val>
        </c:ser>
        <c:ser>
          <c:idx val="1"/>
          <c:order val="1"/>
          <c:tx>
            <c:strRef>
              <c:f>Activity!$B$27</c:f>
              <c:strCache>
                <c:ptCount val="1"/>
                <c:pt idx="0">
                  <c:v>Ind. Output Rolled Steel YoY MM3M</c:v>
                </c:pt>
              </c:strCache>
            </c:strRef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Activity!$C$1:$XFD$1</c:f>
              <c:numCache>
                <c:formatCode>[$-416]mmm\-yy;@</c:formatCode>
                <c:ptCount val="16382"/>
                <c:pt idx="0">
                  <c:v>0</c:v>
                </c:pt>
                <c:pt idx="1">
                  <c:v>32932</c:v>
                </c:pt>
                <c:pt idx="2">
                  <c:v>32962</c:v>
                </c:pt>
                <c:pt idx="3">
                  <c:v>32993</c:v>
                </c:pt>
                <c:pt idx="4">
                  <c:v>33024</c:v>
                </c:pt>
                <c:pt idx="5">
                  <c:v>33053</c:v>
                </c:pt>
                <c:pt idx="6">
                  <c:v>33085</c:v>
                </c:pt>
                <c:pt idx="7">
                  <c:v>33116</c:v>
                </c:pt>
                <c:pt idx="8">
                  <c:v>33144</c:v>
                </c:pt>
                <c:pt idx="9">
                  <c:v>33177</c:v>
                </c:pt>
                <c:pt idx="10">
                  <c:v>33207</c:v>
                </c:pt>
                <c:pt idx="11">
                  <c:v>33238</c:v>
                </c:pt>
                <c:pt idx="12">
                  <c:v>33269</c:v>
                </c:pt>
                <c:pt idx="13">
                  <c:v>33297</c:v>
                </c:pt>
                <c:pt idx="14">
                  <c:v>33326</c:v>
                </c:pt>
                <c:pt idx="15">
                  <c:v>33358</c:v>
                </c:pt>
                <c:pt idx="16">
                  <c:v>33389</c:v>
                </c:pt>
                <c:pt idx="17">
                  <c:v>33417</c:v>
                </c:pt>
                <c:pt idx="18">
                  <c:v>33450</c:v>
                </c:pt>
                <c:pt idx="19">
                  <c:v>33480</c:v>
                </c:pt>
                <c:pt idx="20">
                  <c:v>33511</c:v>
                </c:pt>
                <c:pt idx="21">
                  <c:v>33542</c:v>
                </c:pt>
                <c:pt idx="22">
                  <c:v>33571</c:v>
                </c:pt>
                <c:pt idx="23">
                  <c:v>33603</c:v>
                </c:pt>
                <c:pt idx="24">
                  <c:v>33634</c:v>
                </c:pt>
                <c:pt idx="25">
                  <c:v>33662</c:v>
                </c:pt>
                <c:pt idx="26">
                  <c:v>33694</c:v>
                </c:pt>
                <c:pt idx="27">
                  <c:v>33724</c:v>
                </c:pt>
                <c:pt idx="28">
                  <c:v>33753</c:v>
                </c:pt>
                <c:pt idx="29">
                  <c:v>33785</c:v>
                </c:pt>
                <c:pt idx="30">
                  <c:v>33816</c:v>
                </c:pt>
                <c:pt idx="31">
                  <c:v>33847</c:v>
                </c:pt>
                <c:pt idx="32">
                  <c:v>33877</c:v>
                </c:pt>
                <c:pt idx="33">
                  <c:v>33907</c:v>
                </c:pt>
                <c:pt idx="34">
                  <c:v>33938</c:v>
                </c:pt>
                <c:pt idx="35">
                  <c:v>33969</c:v>
                </c:pt>
                <c:pt idx="36">
                  <c:v>33998</c:v>
                </c:pt>
                <c:pt idx="37">
                  <c:v>34026</c:v>
                </c:pt>
                <c:pt idx="38">
                  <c:v>34059</c:v>
                </c:pt>
                <c:pt idx="39">
                  <c:v>34089</c:v>
                </c:pt>
                <c:pt idx="40">
                  <c:v>34120</c:v>
                </c:pt>
                <c:pt idx="41">
                  <c:v>34150</c:v>
                </c:pt>
                <c:pt idx="42">
                  <c:v>34180</c:v>
                </c:pt>
                <c:pt idx="43">
                  <c:v>34212</c:v>
                </c:pt>
                <c:pt idx="44">
                  <c:v>34242</c:v>
                </c:pt>
                <c:pt idx="45">
                  <c:v>34271</c:v>
                </c:pt>
                <c:pt idx="46">
                  <c:v>34303</c:v>
                </c:pt>
                <c:pt idx="47">
                  <c:v>34334</c:v>
                </c:pt>
                <c:pt idx="48">
                  <c:v>34365</c:v>
                </c:pt>
                <c:pt idx="49">
                  <c:v>34393</c:v>
                </c:pt>
                <c:pt idx="50">
                  <c:v>34424</c:v>
                </c:pt>
                <c:pt idx="51">
                  <c:v>34453</c:v>
                </c:pt>
                <c:pt idx="52">
                  <c:v>34485</c:v>
                </c:pt>
                <c:pt idx="53">
                  <c:v>34515</c:v>
                </c:pt>
                <c:pt idx="54">
                  <c:v>34544</c:v>
                </c:pt>
                <c:pt idx="55">
                  <c:v>34577</c:v>
                </c:pt>
                <c:pt idx="56">
                  <c:v>34607</c:v>
                </c:pt>
                <c:pt idx="57">
                  <c:v>34638</c:v>
                </c:pt>
                <c:pt idx="58">
                  <c:v>34668</c:v>
                </c:pt>
                <c:pt idx="59">
                  <c:v>34698</c:v>
                </c:pt>
                <c:pt idx="60">
                  <c:v>34730</c:v>
                </c:pt>
                <c:pt idx="61">
                  <c:v>34758</c:v>
                </c:pt>
                <c:pt idx="62">
                  <c:v>34789</c:v>
                </c:pt>
                <c:pt idx="63">
                  <c:v>34817</c:v>
                </c:pt>
                <c:pt idx="64">
                  <c:v>34850</c:v>
                </c:pt>
                <c:pt idx="65">
                  <c:v>34880</c:v>
                </c:pt>
                <c:pt idx="66">
                  <c:v>34911</c:v>
                </c:pt>
                <c:pt idx="67">
                  <c:v>34942</c:v>
                </c:pt>
                <c:pt idx="68">
                  <c:v>34971</c:v>
                </c:pt>
                <c:pt idx="69">
                  <c:v>35003</c:v>
                </c:pt>
                <c:pt idx="70">
                  <c:v>35033</c:v>
                </c:pt>
                <c:pt idx="71">
                  <c:v>35062</c:v>
                </c:pt>
                <c:pt idx="72">
                  <c:v>35095</c:v>
                </c:pt>
                <c:pt idx="73">
                  <c:v>35124</c:v>
                </c:pt>
                <c:pt idx="74">
                  <c:v>35153</c:v>
                </c:pt>
                <c:pt idx="75">
                  <c:v>35185</c:v>
                </c:pt>
                <c:pt idx="76">
                  <c:v>35216</c:v>
                </c:pt>
                <c:pt idx="77">
                  <c:v>35244</c:v>
                </c:pt>
                <c:pt idx="78">
                  <c:v>35277</c:v>
                </c:pt>
                <c:pt idx="79">
                  <c:v>35307</c:v>
                </c:pt>
                <c:pt idx="80">
                  <c:v>35338</c:v>
                </c:pt>
                <c:pt idx="81">
                  <c:v>35369</c:v>
                </c:pt>
                <c:pt idx="82">
                  <c:v>35398</c:v>
                </c:pt>
                <c:pt idx="83">
                  <c:v>35430</c:v>
                </c:pt>
                <c:pt idx="84">
                  <c:v>35461</c:v>
                </c:pt>
                <c:pt idx="85">
                  <c:v>35489</c:v>
                </c:pt>
                <c:pt idx="86">
                  <c:v>35520</c:v>
                </c:pt>
                <c:pt idx="87">
                  <c:v>35550</c:v>
                </c:pt>
                <c:pt idx="88">
                  <c:v>35580</c:v>
                </c:pt>
                <c:pt idx="89">
                  <c:v>35611</c:v>
                </c:pt>
                <c:pt idx="90">
                  <c:v>35642</c:v>
                </c:pt>
                <c:pt idx="91">
                  <c:v>35671</c:v>
                </c:pt>
                <c:pt idx="92">
                  <c:v>35703</c:v>
                </c:pt>
                <c:pt idx="93">
                  <c:v>35734</c:v>
                </c:pt>
                <c:pt idx="94">
                  <c:v>35762</c:v>
                </c:pt>
                <c:pt idx="95">
                  <c:v>35795</c:v>
                </c:pt>
                <c:pt idx="96">
                  <c:v>35825</c:v>
                </c:pt>
                <c:pt idx="97">
                  <c:v>35853</c:v>
                </c:pt>
                <c:pt idx="98">
                  <c:v>35885</c:v>
                </c:pt>
                <c:pt idx="99">
                  <c:v>35915</c:v>
                </c:pt>
                <c:pt idx="100">
                  <c:v>35944</c:v>
                </c:pt>
                <c:pt idx="101">
                  <c:v>35976</c:v>
                </c:pt>
                <c:pt idx="102">
                  <c:v>36007</c:v>
                </c:pt>
                <c:pt idx="103">
                  <c:v>36038</c:v>
                </c:pt>
                <c:pt idx="104">
                  <c:v>36068</c:v>
                </c:pt>
                <c:pt idx="105">
                  <c:v>36098</c:v>
                </c:pt>
                <c:pt idx="106">
                  <c:v>36129</c:v>
                </c:pt>
                <c:pt idx="107">
                  <c:v>36160</c:v>
                </c:pt>
                <c:pt idx="108">
                  <c:v>36189</c:v>
                </c:pt>
                <c:pt idx="109">
                  <c:v>36217</c:v>
                </c:pt>
                <c:pt idx="110">
                  <c:v>36250</c:v>
                </c:pt>
                <c:pt idx="111">
                  <c:v>36280</c:v>
                </c:pt>
                <c:pt idx="112">
                  <c:v>36311</c:v>
                </c:pt>
                <c:pt idx="113">
                  <c:v>36341</c:v>
                </c:pt>
                <c:pt idx="114">
                  <c:v>36371</c:v>
                </c:pt>
                <c:pt idx="115">
                  <c:v>36403</c:v>
                </c:pt>
                <c:pt idx="116">
                  <c:v>36433</c:v>
                </c:pt>
                <c:pt idx="117">
                  <c:v>36462</c:v>
                </c:pt>
                <c:pt idx="118">
                  <c:v>36494</c:v>
                </c:pt>
                <c:pt idx="119">
                  <c:v>36525</c:v>
                </c:pt>
                <c:pt idx="120">
                  <c:v>36556</c:v>
                </c:pt>
                <c:pt idx="121">
                  <c:v>36585</c:v>
                </c:pt>
                <c:pt idx="122">
                  <c:v>36616</c:v>
                </c:pt>
                <c:pt idx="123">
                  <c:v>36644</c:v>
                </c:pt>
                <c:pt idx="124">
                  <c:v>36677</c:v>
                </c:pt>
                <c:pt idx="125">
                  <c:v>36707</c:v>
                </c:pt>
                <c:pt idx="126">
                  <c:v>36738</c:v>
                </c:pt>
                <c:pt idx="127">
                  <c:v>36769</c:v>
                </c:pt>
                <c:pt idx="128">
                  <c:v>36798</c:v>
                </c:pt>
                <c:pt idx="129">
                  <c:v>36830</c:v>
                </c:pt>
                <c:pt idx="130">
                  <c:v>36860</c:v>
                </c:pt>
                <c:pt idx="131">
                  <c:v>36889</c:v>
                </c:pt>
                <c:pt idx="132">
                  <c:v>36922</c:v>
                </c:pt>
                <c:pt idx="133">
                  <c:v>36950</c:v>
                </c:pt>
                <c:pt idx="134">
                  <c:v>36980</c:v>
                </c:pt>
                <c:pt idx="135">
                  <c:v>37011</c:v>
                </c:pt>
                <c:pt idx="136">
                  <c:v>37042</c:v>
                </c:pt>
                <c:pt idx="137">
                  <c:v>37071</c:v>
                </c:pt>
                <c:pt idx="138">
                  <c:v>37103</c:v>
                </c:pt>
                <c:pt idx="139">
                  <c:v>37134</c:v>
                </c:pt>
                <c:pt idx="140">
                  <c:v>37162</c:v>
                </c:pt>
                <c:pt idx="141">
                  <c:v>37195</c:v>
                </c:pt>
                <c:pt idx="142">
                  <c:v>37225</c:v>
                </c:pt>
                <c:pt idx="143">
                  <c:v>37256</c:v>
                </c:pt>
                <c:pt idx="144">
                  <c:v>37287</c:v>
                </c:pt>
                <c:pt idx="145">
                  <c:v>37315</c:v>
                </c:pt>
                <c:pt idx="146">
                  <c:v>37344</c:v>
                </c:pt>
                <c:pt idx="147">
                  <c:v>37376</c:v>
                </c:pt>
                <c:pt idx="148">
                  <c:v>37407</c:v>
                </c:pt>
                <c:pt idx="149">
                  <c:v>37435</c:v>
                </c:pt>
                <c:pt idx="150">
                  <c:v>37468</c:v>
                </c:pt>
                <c:pt idx="151">
                  <c:v>37498</c:v>
                </c:pt>
                <c:pt idx="152">
                  <c:v>37529</c:v>
                </c:pt>
                <c:pt idx="153">
                  <c:v>37560</c:v>
                </c:pt>
                <c:pt idx="154">
                  <c:v>37589</c:v>
                </c:pt>
                <c:pt idx="155">
                  <c:v>37621</c:v>
                </c:pt>
                <c:pt idx="156">
                  <c:v>37652</c:v>
                </c:pt>
                <c:pt idx="157">
                  <c:v>37680</c:v>
                </c:pt>
                <c:pt idx="158">
                  <c:v>37711</c:v>
                </c:pt>
                <c:pt idx="159">
                  <c:v>37741</c:v>
                </c:pt>
                <c:pt idx="160">
                  <c:v>37771</c:v>
                </c:pt>
                <c:pt idx="161">
                  <c:v>37802</c:v>
                </c:pt>
                <c:pt idx="162">
                  <c:v>37833</c:v>
                </c:pt>
                <c:pt idx="163">
                  <c:v>37862</c:v>
                </c:pt>
                <c:pt idx="164">
                  <c:v>37894</c:v>
                </c:pt>
                <c:pt idx="165">
                  <c:v>37925</c:v>
                </c:pt>
                <c:pt idx="166">
                  <c:v>37953</c:v>
                </c:pt>
                <c:pt idx="167">
                  <c:v>37986</c:v>
                </c:pt>
                <c:pt idx="168">
                  <c:v>38016</c:v>
                </c:pt>
                <c:pt idx="169">
                  <c:v>38044</c:v>
                </c:pt>
                <c:pt idx="170">
                  <c:v>38077</c:v>
                </c:pt>
                <c:pt idx="171">
                  <c:v>38107</c:v>
                </c:pt>
                <c:pt idx="172">
                  <c:v>38138</c:v>
                </c:pt>
                <c:pt idx="173">
                  <c:v>38168</c:v>
                </c:pt>
                <c:pt idx="174">
                  <c:v>38198</c:v>
                </c:pt>
                <c:pt idx="175">
                  <c:v>38230</c:v>
                </c:pt>
                <c:pt idx="176">
                  <c:v>38260</c:v>
                </c:pt>
                <c:pt idx="177">
                  <c:v>38289</c:v>
                </c:pt>
                <c:pt idx="178">
                  <c:v>38321</c:v>
                </c:pt>
                <c:pt idx="179">
                  <c:v>38352</c:v>
                </c:pt>
                <c:pt idx="180">
                  <c:v>38383</c:v>
                </c:pt>
                <c:pt idx="181">
                  <c:v>38411</c:v>
                </c:pt>
                <c:pt idx="182">
                  <c:v>38442</c:v>
                </c:pt>
                <c:pt idx="183">
                  <c:v>38471</c:v>
                </c:pt>
                <c:pt idx="184">
                  <c:v>38503</c:v>
                </c:pt>
                <c:pt idx="185">
                  <c:v>38533</c:v>
                </c:pt>
                <c:pt idx="186">
                  <c:v>38562</c:v>
                </c:pt>
                <c:pt idx="187">
                  <c:v>38595</c:v>
                </c:pt>
                <c:pt idx="188">
                  <c:v>38625</c:v>
                </c:pt>
                <c:pt idx="189">
                  <c:v>38656</c:v>
                </c:pt>
                <c:pt idx="190">
                  <c:v>38686</c:v>
                </c:pt>
                <c:pt idx="191">
                  <c:v>38716</c:v>
                </c:pt>
                <c:pt idx="192">
                  <c:v>38748</c:v>
                </c:pt>
                <c:pt idx="193">
                  <c:v>38776</c:v>
                </c:pt>
                <c:pt idx="194">
                  <c:v>38807</c:v>
                </c:pt>
                <c:pt idx="195">
                  <c:v>38835</c:v>
                </c:pt>
                <c:pt idx="196">
                  <c:v>38868</c:v>
                </c:pt>
                <c:pt idx="197">
                  <c:v>38898</c:v>
                </c:pt>
                <c:pt idx="198">
                  <c:v>38929</c:v>
                </c:pt>
                <c:pt idx="199">
                  <c:v>38960</c:v>
                </c:pt>
                <c:pt idx="200">
                  <c:v>38989</c:v>
                </c:pt>
                <c:pt idx="201">
                  <c:v>39021</c:v>
                </c:pt>
                <c:pt idx="202">
                  <c:v>39051</c:v>
                </c:pt>
                <c:pt idx="203">
                  <c:v>39080</c:v>
                </c:pt>
                <c:pt idx="204">
                  <c:v>39113</c:v>
                </c:pt>
                <c:pt idx="205">
                  <c:v>39141</c:v>
                </c:pt>
                <c:pt idx="206">
                  <c:v>39171</c:v>
                </c:pt>
                <c:pt idx="207">
                  <c:v>39202</c:v>
                </c:pt>
                <c:pt idx="208">
                  <c:v>39233</c:v>
                </c:pt>
                <c:pt idx="209">
                  <c:v>39262</c:v>
                </c:pt>
                <c:pt idx="210">
                  <c:v>39294</c:v>
                </c:pt>
                <c:pt idx="211">
                  <c:v>39325</c:v>
                </c:pt>
                <c:pt idx="212">
                  <c:v>39353</c:v>
                </c:pt>
                <c:pt idx="213">
                  <c:v>39386</c:v>
                </c:pt>
                <c:pt idx="214">
                  <c:v>39416</c:v>
                </c:pt>
                <c:pt idx="215">
                  <c:v>39447</c:v>
                </c:pt>
                <c:pt idx="216">
                  <c:v>39478</c:v>
                </c:pt>
                <c:pt idx="217">
                  <c:v>39507</c:v>
                </c:pt>
                <c:pt idx="218">
                  <c:v>39538</c:v>
                </c:pt>
                <c:pt idx="219">
                  <c:v>39568</c:v>
                </c:pt>
                <c:pt idx="220">
                  <c:v>39598</c:v>
                </c:pt>
                <c:pt idx="221">
                  <c:v>39629</c:v>
                </c:pt>
                <c:pt idx="222">
                  <c:v>39660</c:v>
                </c:pt>
                <c:pt idx="223">
                  <c:v>39689</c:v>
                </c:pt>
                <c:pt idx="224">
                  <c:v>39721</c:v>
                </c:pt>
                <c:pt idx="225">
                  <c:v>39752</c:v>
                </c:pt>
                <c:pt idx="226">
                  <c:v>39780</c:v>
                </c:pt>
                <c:pt idx="227">
                  <c:v>39813</c:v>
                </c:pt>
                <c:pt idx="228">
                  <c:v>39843</c:v>
                </c:pt>
                <c:pt idx="229">
                  <c:v>39871</c:v>
                </c:pt>
                <c:pt idx="230">
                  <c:v>39903</c:v>
                </c:pt>
                <c:pt idx="231">
                  <c:v>39933</c:v>
                </c:pt>
                <c:pt idx="232">
                  <c:v>39962</c:v>
                </c:pt>
                <c:pt idx="233">
                  <c:v>39994</c:v>
                </c:pt>
                <c:pt idx="234">
                  <c:v>40025</c:v>
                </c:pt>
                <c:pt idx="235">
                  <c:v>40056</c:v>
                </c:pt>
                <c:pt idx="236">
                  <c:v>40086</c:v>
                </c:pt>
                <c:pt idx="237">
                  <c:v>40116</c:v>
                </c:pt>
                <c:pt idx="238">
                  <c:v>40147</c:v>
                </c:pt>
                <c:pt idx="239">
                  <c:v>40178</c:v>
                </c:pt>
                <c:pt idx="240">
                  <c:v>40207</c:v>
                </c:pt>
                <c:pt idx="241">
                  <c:v>40235</c:v>
                </c:pt>
                <c:pt idx="242">
                  <c:v>40268</c:v>
                </c:pt>
                <c:pt idx="243">
                  <c:v>40298</c:v>
                </c:pt>
                <c:pt idx="244">
                  <c:v>40329</c:v>
                </c:pt>
                <c:pt idx="245">
                  <c:v>40359</c:v>
                </c:pt>
                <c:pt idx="246">
                  <c:v>40389</c:v>
                </c:pt>
                <c:pt idx="247">
                  <c:v>40421</c:v>
                </c:pt>
                <c:pt idx="248">
                  <c:v>40451</c:v>
                </c:pt>
                <c:pt idx="249">
                  <c:v>40480</c:v>
                </c:pt>
                <c:pt idx="250">
                  <c:v>40512</c:v>
                </c:pt>
                <c:pt idx="251">
                  <c:v>40543</c:v>
                </c:pt>
                <c:pt idx="252">
                  <c:v>40574</c:v>
                </c:pt>
                <c:pt idx="253">
                  <c:v>40602</c:v>
                </c:pt>
                <c:pt idx="254">
                  <c:v>40633</c:v>
                </c:pt>
                <c:pt idx="255">
                  <c:v>40662</c:v>
                </c:pt>
                <c:pt idx="256">
                  <c:v>40694</c:v>
                </c:pt>
                <c:pt idx="257">
                  <c:v>40724</c:v>
                </c:pt>
                <c:pt idx="258">
                  <c:v>40753</c:v>
                </c:pt>
                <c:pt idx="259">
                  <c:v>40786</c:v>
                </c:pt>
                <c:pt idx="260">
                  <c:v>40816</c:v>
                </c:pt>
                <c:pt idx="261">
                  <c:v>40847</c:v>
                </c:pt>
                <c:pt idx="262">
                  <c:v>40877</c:v>
                </c:pt>
                <c:pt idx="263">
                  <c:v>40907</c:v>
                </c:pt>
                <c:pt idx="264">
                  <c:v>40939</c:v>
                </c:pt>
                <c:pt idx="265">
                  <c:v>40968</c:v>
                </c:pt>
                <c:pt idx="266">
                  <c:v>40998</c:v>
                </c:pt>
                <c:pt idx="267">
                  <c:v>41029</c:v>
                </c:pt>
                <c:pt idx="268">
                  <c:v>41060</c:v>
                </c:pt>
                <c:pt idx="269">
                  <c:v>41089</c:v>
                </c:pt>
                <c:pt idx="270">
                  <c:v>41121</c:v>
                </c:pt>
                <c:pt idx="271">
                  <c:v>41152</c:v>
                </c:pt>
                <c:pt idx="272">
                  <c:v>41180</c:v>
                </c:pt>
                <c:pt idx="273">
                  <c:v>41213</c:v>
                </c:pt>
                <c:pt idx="274">
                  <c:v>41243</c:v>
                </c:pt>
                <c:pt idx="275">
                  <c:v>41274</c:v>
                </c:pt>
                <c:pt idx="276">
                  <c:v>41305</c:v>
                </c:pt>
                <c:pt idx="277">
                  <c:v>41333</c:v>
                </c:pt>
                <c:pt idx="278">
                  <c:v>41362</c:v>
                </c:pt>
                <c:pt idx="279">
                  <c:v>41394</c:v>
                </c:pt>
                <c:pt idx="280">
                  <c:v>41425</c:v>
                </c:pt>
                <c:pt idx="281">
                  <c:v>41453</c:v>
                </c:pt>
                <c:pt idx="282">
                  <c:v>41486</c:v>
                </c:pt>
                <c:pt idx="283">
                  <c:v>41516</c:v>
                </c:pt>
                <c:pt idx="284">
                  <c:v>41547</c:v>
                </c:pt>
                <c:pt idx="285">
                  <c:v>41578</c:v>
                </c:pt>
                <c:pt idx="286">
                  <c:v>41607</c:v>
                </c:pt>
                <c:pt idx="287">
                  <c:v>41639</c:v>
                </c:pt>
                <c:pt idx="288">
                  <c:v>41670</c:v>
                </c:pt>
                <c:pt idx="289">
                  <c:v>41698</c:v>
                </c:pt>
                <c:pt idx="290">
                  <c:v>41729</c:v>
                </c:pt>
                <c:pt idx="291">
                  <c:v>41759</c:v>
                </c:pt>
                <c:pt idx="292">
                  <c:v>41789</c:v>
                </c:pt>
                <c:pt idx="293">
                  <c:v>41820</c:v>
                </c:pt>
                <c:pt idx="294">
                  <c:v>41851</c:v>
                </c:pt>
                <c:pt idx="295">
                  <c:v>41880</c:v>
                </c:pt>
                <c:pt idx="296">
                  <c:v>41912</c:v>
                </c:pt>
                <c:pt idx="297">
                  <c:v>41943</c:v>
                </c:pt>
                <c:pt idx="298">
                  <c:v>41971</c:v>
                </c:pt>
                <c:pt idx="299">
                  <c:v>42004</c:v>
                </c:pt>
                <c:pt idx="300">
                  <c:v>42034</c:v>
                </c:pt>
                <c:pt idx="301">
                  <c:v>42062</c:v>
                </c:pt>
                <c:pt idx="302">
                  <c:v>42094</c:v>
                </c:pt>
                <c:pt idx="303">
                  <c:v>42124</c:v>
                </c:pt>
                <c:pt idx="304">
                  <c:v>42153</c:v>
                </c:pt>
                <c:pt idx="305">
                  <c:v>42185</c:v>
                </c:pt>
                <c:pt idx="306">
                  <c:v>42216</c:v>
                </c:pt>
                <c:pt idx="307">
                  <c:v>42247</c:v>
                </c:pt>
                <c:pt idx="308">
                  <c:v>42277</c:v>
                </c:pt>
                <c:pt idx="309">
                  <c:v>42307</c:v>
                </c:pt>
                <c:pt idx="310">
                  <c:v>42338</c:v>
                </c:pt>
                <c:pt idx="311">
                  <c:v>42369</c:v>
                </c:pt>
                <c:pt idx="312">
                  <c:v>42398</c:v>
                </c:pt>
                <c:pt idx="313">
                  <c:v>42429</c:v>
                </c:pt>
                <c:pt idx="314">
                  <c:v>42460</c:v>
                </c:pt>
                <c:pt idx="315">
                  <c:v>42489</c:v>
                </c:pt>
                <c:pt idx="316">
                  <c:v>42521</c:v>
                </c:pt>
                <c:pt idx="317">
                  <c:v>42551</c:v>
                </c:pt>
                <c:pt idx="318">
                  <c:v>42580</c:v>
                </c:pt>
                <c:pt idx="319">
                  <c:v>42613</c:v>
                </c:pt>
                <c:pt idx="320">
                  <c:v>42643</c:v>
                </c:pt>
                <c:pt idx="321">
                  <c:v>42674</c:v>
                </c:pt>
                <c:pt idx="322">
                  <c:v>42704</c:v>
                </c:pt>
                <c:pt idx="323">
                  <c:v>42734</c:v>
                </c:pt>
                <c:pt idx="324">
                  <c:v>42766</c:v>
                </c:pt>
                <c:pt idx="325">
                  <c:v>42794</c:v>
                </c:pt>
                <c:pt idx="326">
                  <c:v>42825</c:v>
                </c:pt>
                <c:pt idx="327">
                  <c:v>42853</c:v>
                </c:pt>
                <c:pt idx="328">
                  <c:v>42886</c:v>
                </c:pt>
                <c:pt idx="329">
                  <c:v>42916</c:v>
                </c:pt>
                <c:pt idx="330">
                  <c:v>42947</c:v>
                </c:pt>
                <c:pt idx="331">
                  <c:v>42978</c:v>
                </c:pt>
                <c:pt idx="332">
                  <c:v>43007</c:v>
                </c:pt>
                <c:pt idx="333">
                  <c:v>43039</c:v>
                </c:pt>
                <c:pt idx="334">
                  <c:v>43069</c:v>
                </c:pt>
                <c:pt idx="335">
                  <c:v>43098</c:v>
                </c:pt>
                <c:pt idx="336">
                  <c:v>43131</c:v>
                </c:pt>
                <c:pt idx="337">
                  <c:v>43159</c:v>
                </c:pt>
                <c:pt idx="338">
                  <c:v>43189</c:v>
                </c:pt>
                <c:pt idx="339">
                  <c:v>43220</c:v>
                </c:pt>
                <c:pt idx="340">
                  <c:v>43251</c:v>
                </c:pt>
                <c:pt idx="341">
                  <c:v>43280</c:v>
                </c:pt>
                <c:pt idx="342">
                  <c:v>43312</c:v>
                </c:pt>
                <c:pt idx="343">
                  <c:v>43343</c:v>
                </c:pt>
                <c:pt idx="344">
                  <c:v>43371</c:v>
                </c:pt>
                <c:pt idx="345">
                  <c:v>43404</c:v>
                </c:pt>
                <c:pt idx="346">
                  <c:v>43434</c:v>
                </c:pt>
                <c:pt idx="347">
                  <c:v>43465</c:v>
                </c:pt>
                <c:pt idx="348">
                  <c:v>43496</c:v>
                </c:pt>
                <c:pt idx="349">
                  <c:v>43524</c:v>
                </c:pt>
                <c:pt idx="350">
                  <c:v>43553</c:v>
                </c:pt>
                <c:pt idx="351">
                  <c:v>43585</c:v>
                </c:pt>
                <c:pt idx="352">
                  <c:v>43616</c:v>
                </c:pt>
                <c:pt idx="353">
                  <c:v>43644</c:v>
                </c:pt>
                <c:pt idx="354">
                  <c:v>43677</c:v>
                </c:pt>
                <c:pt idx="355">
                  <c:v>43707</c:v>
                </c:pt>
                <c:pt idx="356">
                  <c:v>43738</c:v>
                </c:pt>
              </c:numCache>
            </c:numRef>
          </c:cat>
          <c:val>
            <c:numRef>
              <c:f>Activity!$C$27:$XFD$27</c:f>
              <c:numCache>
                <c:formatCode>0.0%</c:formatCode>
                <c:ptCount val="16382"/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</c:numCache>
            </c:numRef>
          </c:val>
        </c:ser>
        <c:marker val="1"/>
        <c:axId val="220703360"/>
        <c:axId val="223940992"/>
      </c:lineChart>
      <c:dateAx>
        <c:axId val="220703360"/>
        <c:scaling>
          <c:orientation val="minMax"/>
          <c:min val="41275"/>
        </c:scaling>
        <c:axPos val="b"/>
        <c:numFmt formatCode="[$-416]mmm\-yy;@" sourceLinked="0"/>
        <c:tickLblPos val="low"/>
        <c:txPr>
          <a:bodyPr/>
          <a:lstStyle/>
          <a:p>
            <a:pPr>
              <a:defRPr sz="1200" b="1"/>
            </a:pPr>
            <a:endParaRPr lang="en-US"/>
          </a:p>
        </c:txPr>
        <c:crossAx val="223940992"/>
        <c:crosses val="autoZero"/>
        <c:auto val="1"/>
        <c:lblOffset val="100"/>
        <c:baseTimeUnit val="months"/>
        <c:majorUnit val="12"/>
        <c:majorTimeUnit val="months"/>
        <c:minorUnit val="1"/>
        <c:minorTimeUnit val="months"/>
      </c:dateAx>
      <c:valAx>
        <c:axId val="223940992"/>
        <c:scaling>
          <c:orientation val="minMax"/>
          <c:max val="0.30000000000000021"/>
          <c:min val="-0.15000000000000011"/>
        </c:scaling>
        <c:axPos val="l"/>
        <c:majorGridlines>
          <c:spPr>
            <a:ln w="0">
              <a:solidFill>
                <a:schemeClr val="bg1"/>
              </a:solidFill>
              <a:prstDash val="sysDot"/>
            </a:ln>
            <a:effectLst>
              <a:outerShdw blurRad="50800" dist="50800" dir="5400000" algn="ctr" rotWithShape="0">
                <a:schemeClr val="bg1"/>
              </a:outerShdw>
            </a:effectLst>
          </c:spPr>
        </c:majorGridlines>
        <c:numFmt formatCode="0%" sourceLinked="0"/>
        <c:tickLblPos val="nextTo"/>
        <c:txPr>
          <a:bodyPr/>
          <a:lstStyle/>
          <a:p>
            <a:pPr>
              <a:defRPr sz="1200" b="1"/>
            </a:pPr>
            <a:endParaRPr lang="en-US"/>
          </a:p>
        </c:txPr>
        <c:crossAx val="220703360"/>
        <c:crosses val="autoZero"/>
        <c:crossBetween val="between"/>
      </c:valAx>
    </c:plotArea>
    <c:legend>
      <c:legendPos val="l"/>
      <c:layout>
        <c:manualLayout>
          <c:xMode val="edge"/>
          <c:yMode val="edge"/>
          <c:x val="0.1261261141967687"/>
          <c:y val="0.74354011700059963"/>
          <c:w val="0.8738737788532237"/>
          <c:h val="0.13968351206711158"/>
        </c:manualLayout>
      </c:layout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gap"/>
  </c:chart>
  <c:spPr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9.0923024669738187E-2"/>
          <c:y val="4.1982835871135805E-2"/>
          <c:w val="0.88595385439418894"/>
          <c:h val="0.85452707452639365"/>
        </c:manualLayout>
      </c:layout>
      <c:lineChart>
        <c:grouping val="standard"/>
        <c:ser>
          <c:idx val="2"/>
          <c:order val="2"/>
          <c:tx>
            <c:strRef>
              <c:f>Activity!$B$39</c:f>
              <c:strCache>
                <c:ptCount val="1"/>
                <c:pt idx="0">
                  <c:v>Ind. Output Automobiles YoY MM3M</c:v>
                </c:pt>
              </c:strCache>
            </c:strRef>
          </c:tx>
          <c:spPr>
            <a:ln w="28575"/>
          </c:spPr>
          <c:marker>
            <c:symbol val="none"/>
          </c:marker>
          <c:cat>
            <c:numRef>
              <c:f>Activity!$C$1:$XFD$1</c:f>
              <c:numCache>
                <c:formatCode>[$-416]mmm\-yy;@</c:formatCode>
                <c:ptCount val="16382"/>
                <c:pt idx="0">
                  <c:v>0</c:v>
                </c:pt>
                <c:pt idx="1">
                  <c:v>32932</c:v>
                </c:pt>
                <c:pt idx="2">
                  <c:v>32962</c:v>
                </c:pt>
                <c:pt idx="3">
                  <c:v>32993</c:v>
                </c:pt>
                <c:pt idx="4">
                  <c:v>33024</c:v>
                </c:pt>
                <c:pt idx="5">
                  <c:v>33053</c:v>
                </c:pt>
                <c:pt idx="6">
                  <c:v>33085</c:v>
                </c:pt>
                <c:pt idx="7">
                  <c:v>33116</c:v>
                </c:pt>
                <c:pt idx="8">
                  <c:v>33144</c:v>
                </c:pt>
                <c:pt idx="9">
                  <c:v>33177</c:v>
                </c:pt>
                <c:pt idx="10">
                  <c:v>33207</c:v>
                </c:pt>
                <c:pt idx="11">
                  <c:v>33238</c:v>
                </c:pt>
                <c:pt idx="12">
                  <c:v>33269</c:v>
                </c:pt>
                <c:pt idx="13">
                  <c:v>33297</c:v>
                </c:pt>
                <c:pt idx="14">
                  <c:v>33326</c:v>
                </c:pt>
                <c:pt idx="15">
                  <c:v>33358</c:v>
                </c:pt>
                <c:pt idx="16">
                  <c:v>33389</c:v>
                </c:pt>
                <c:pt idx="17">
                  <c:v>33417</c:v>
                </c:pt>
                <c:pt idx="18">
                  <c:v>33450</c:v>
                </c:pt>
                <c:pt idx="19">
                  <c:v>33480</c:v>
                </c:pt>
                <c:pt idx="20">
                  <c:v>33511</c:v>
                </c:pt>
                <c:pt idx="21">
                  <c:v>33542</c:v>
                </c:pt>
                <c:pt idx="22">
                  <c:v>33571</c:v>
                </c:pt>
                <c:pt idx="23">
                  <c:v>33603</c:v>
                </c:pt>
                <c:pt idx="24">
                  <c:v>33634</c:v>
                </c:pt>
                <c:pt idx="25">
                  <c:v>33662</c:v>
                </c:pt>
                <c:pt idx="26">
                  <c:v>33694</c:v>
                </c:pt>
                <c:pt idx="27">
                  <c:v>33724</c:v>
                </c:pt>
                <c:pt idx="28">
                  <c:v>33753</c:v>
                </c:pt>
                <c:pt idx="29">
                  <c:v>33785</c:v>
                </c:pt>
                <c:pt idx="30">
                  <c:v>33816</c:v>
                </c:pt>
                <c:pt idx="31">
                  <c:v>33847</c:v>
                </c:pt>
                <c:pt idx="32">
                  <c:v>33877</c:v>
                </c:pt>
                <c:pt idx="33">
                  <c:v>33907</c:v>
                </c:pt>
                <c:pt idx="34">
                  <c:v>33938</c:v>
                </c:pt>
                <c:pt idx="35">
                  <c:v>33969</c:v>
                </c:pt>
                <c:pt idx="36">
                  <c:v>33998</c:v>
                </c:pt>
                <c:pt idx="37">
                  <c:v>34026</c:v>
                </c:pt>
                <c:pt idx="38">
                  <c:v>34059</c:v>
                </c:pt>
                <c:pt idx="39">
                  <c:v>34089</c:v>
                </c:pt>
                <c:pt idx="40">
                  <c:v>34120</c:v>
                </c:pt>
                <c:pt idx="41">
                  <c:v>34150</c:v>
                </c:pt>
                <c:pt idx="42">
                  <c:v>34180</c:v>
                </c:pt>
                <c:pt idx="43">
                  <c:v>34212</c:v>
                </c:pt>
                <c:pt idx="44">
                  <c:v>34242</c:v>
                </c:pt>
                <c:pt idx="45">
                  <c:v>34271</c:v>
                </c:pt>
                <c:pt idx="46">
                  <c:v>34303</c:v>
                </c:pt>
                <c:pt idx="47">
                  <c:v>34334</c:v>
                </c:pt>
                <c:pt idx="48">
                  <c:v>34365</c:v>
                </c:pt>
                <c:pt idx="49">
                  <c:v>34393</c:v>
                </c:pt>
                <c:pt idx="50">
                  <c:v>34424</c:v>
                </c:pt>
                <c:pt idx="51">
                  <c:v>34453</c:v>
                </c:pt>
                <c:pt idx="52">
                  <c:v>34485</c:v>
                </c:pt>
                <c:pt idx="53">
                  <c:v>34515</c:v>
                </c:pt>
                <c:pt idx="54">
                  <c:v>34544</c:v>
                </c:pt>
                <c:pt idx="55">
                  <c:v>34577</c:v>
                </c:pt>
                <c:pt idx="56">
                  <c:v>34607</c:v>
                </c:pt>
                <c:pt idx="57">
                  <c:v>34638</c:v>
                </c:pt>
                <c:pt idx="58">
                  <c:v>34668</c:v>
                </c:pt>
                <c:pt idx="59">
                  <c:v>34698</c:v>
                </c:pt>
                <c:pt idx="60">
                  <c:v>34730</c:v>
                </c:pt>
                <c:pt idx="61">
                  <c:v>34758</c:v>
                </c:pt>
                <c:pt idx="62">
                  <c:v>34789</c:v>
                </c:pt>
                <c:pt idx="63">
                  <c:v>34817</c:v>
                </c:pt>
                <c:pt idx="64">
                  <c:v>34850</c:v>
                </c:pt>
                <c:pt idx="65">
                  <c:v>34880</c:v>
                </c:pt>
                <c:pt idx="66">
                  <c:v>34911</c:v>
                </c:pt>
                <c:pt idx="67">
                  <c:v>34942</c:v>
                </c:pt>
                <c:pt idx="68">
                  <c:v>34971</c:v>
                </c:pt>
                <c:pt idx="69">
                  <c:v>35003</c:v>
                </c:pt>
                <c:pt idx="70">
                  <c:v>35033</c:v>
                </c:pt>
                <c:pt idx="71">
                  <c:v>35062</c:v>
                </c:pt>
                <c:pt idx="72">
                  <c:v>35095</c:v>
                </c:pt>
                <c:pt idx="73">
                  <c:v>35124</c:v>
                </c:pt>
                <c:pt idx="74">
                  <c:v>35153</c:v>
                </c:pt>
                <c:pt idx="75">
                  <c:v>35185</c:v>
                </c:pt>
                <c:pt idx="76">
                  <c:v>35216</c:v>
                </c:pt>
                <c:pt idx="77">
                  <c:v>35244</c:v>
                </c:pt>
                <c:pt idx="78">
                  <c:v>35277</c:v>
                </c:pt>
                <c:pt idx="79">
                  <c:v>35307</c:v>
                </c:pt>
                <c:pt idx="80">
                  <c:v>35338</c:v>
                </c:pt>
                <c:pt idx="81">
                  <c:v>35369</c:v>
                </c:pt>
                <c:pt idx="82">
                  <c:v>35398</c:v>
                </c:pt>
                <c:pt idx="83">
                  <c:v>35430</c:v>
                </c:pt>
                <c:pt idx="84">
                  <c:v>35461</c:v>
                </c:pt>
                <c:pt idx="85">
                  <c:v>35489</c:v>
                </c:pt>
                <c:pt idx="86">
                  <c:v>35520</c:v>
                </c:pt>
                <c:pt idx="87">
                  <c:v>35550</c:v>
                </c:pt>
                <c:pt idx="88">
                  <c:v>35580</c:v>
                </c:pt>
                <c:pt idx="89">
                  <c:v>35611</c:v>
                </c:pt>
                <c:pt idx="90">
                  <c:v>35642</c:v>
                </c:pt>
                <c:pt idx="91">
                  <c:v>35671</c:v>
                </c:pt>
                <c:pt idx="92">
                  <c:v>35703</c:v>
                </c:pt>
                <c:pt idx="93">
                  <c:v>35734</c:v>
                </c:pt>
                <c:pt idx="94">
                  <c:v>35762</c:v>
                </c:pt>
                <c:pt idx="95">
                  <c:v>35795</c:v>
                </c:pt>
                <c:pt idx="96">
                  <c:v>35825</c:v>
                </c:pt>
                <c:pt idx="97">
                  <c:v>35853</c:v>
                </c:pt>
                <c:pt idx="98">
                  <c:v>35885</c:v>
                </c:pt>
                <c:pt idx="99">
                  <c:v>35915</c:v>
                </c:pt>
                <c:pt idx="100">
                  <c:v>35944</c:v>
                </c:pt>
                <c:pt idx="101">
                  <c:v>35976</c:v>
                </c:pt>
                <c:pt idx="102">
                  <c:v>36007</c:v>
                </c:pt>
                <c:pt idx="103">
                  <c:v>36038</c:v>
                </c:pt>
                <c:pt idx="104">
                  <c:v>36068</c:v>
                </c:pt>
                <c:pt idx="105">
                  <c:v>36098</c:v>
                </c:pt>
                <c:pt idx="106">
                  <c:v>36129</c:v>
                </c:pt>
                <c:pt idx="107">
                  <c:v>36160</c:v>
                </c:pt>
                <c:pt idx="108">
                  <c:v>36189</c:v>
                </c:pt>
                <c:pt idx="109">
                  <c:v>36217</c:v>
                </c:pt>
                <c:pt idx="110">
                  <c:v>36250</c:v>
                </c:pt>
                <c:pt idx="111">
                  <c:v>36280</c:v>
                </c:pt>
                <c:pt idx="112">
                  <c:v>36311</c:v>
                </c:pt>
                <c:pt idx="113">
                  <c:v>36341</c:v>
                </c:pt>
                <c:pt idx="114">
                  <c:v>36371</c:v>
                </c:pt>
                <c:pt idx="115">
                  <c:v>36403</c:v>
                </c:pt>
                <c:pt idx="116">
                  <c:v>36433</c:v>
                </c:pt>
                <c:pt idx="117">
                  <c:v>36462</c:v>
                </c:pt>
                <c:pt idx="118">
                  <c:v>36494</c:v>
                </c:pt>
                <c:pt idx="119">
                  <c:v>36525</c:v>
                </c:pt>
                <c:pt idx="120">
                  <c:v>36556</c:v>
                </c:pt>
                <c:pt idx="121">
                  <c:v>36585</c:v>
                </c:pt>
                <c:pt idx="122">
                  <c:v>36616</c:v>
                </c:pt>
                <c:pt idx="123">
                  <c:v>36644</c:v>
                </c:pt>
                <c:pt idx="124">
                  <c:v>36677</c:v>
                </c:pt>
                <c:pt idx="125">
                  <c:v>36707</c:v>
                </c:pt>
                <c:pt idx="126">
                  <c:v>36738</c:v>
                </c:pt>
                <c:pt idx="127">
                  <c:v>36769</c:v>
                </c:pt>
                <c:pt idx="128">
                  <c:v>36798</c:v>
                </c:pt>
                <c:pt idx="129">
                  <c:v>36830</c:v>
                </c:pt>
                <c:pt idx="130">
                  <c:v>36860</c:v>
                </c:pt>
                <c:pt idx="131">
                  <c:v>36889</c:v>
                </c:pt>
                <c:pt idx="132">
                  <c:v>36922</c:v>
                </c:pt>
                <c:pt idx="133">
                  <c:v>36950</c:v>
                </c:pt>
                <c:pt idx="134">
                  <c:v>36980</c:v>
                </c:pt>
                <c:pt idx="135">
                  <c:v>37011</c:v>
                </c:pt>
                <c:pt idx="136">
                  <c:v>37042</c:v>
                </c:pt>
                <c:pt idx="137">
                  <c:v>37071</c:v>
                </c:pt>
                <c:pt idx="138">
                  <c:v>37103</c:v>
                </c:pt>
                <c:pt idx="139">
                  <c:v>37134</c:v>
                </c:pt>
                <c:pt idx="140">
                  <c:v>37162</c:v>
                </c:pt>
                <c:pt idx="141">
                  <c:v>37195</c:v>
                </c:pt>
                <c:pt idx="142">
                  <c:v>37225</c:v>
                </c:pt>
                <c:pt idx="143">
                  <c:v>37256</c:v>
                </c:pt>
                <c:pt idx="144">
                  <c:v>37287</c:v>
                </c:pt>
                <c:pt idx="145">
                  <c:v>37315</c:v>
                </c:pt>
                <c:pt idx="146">
                  <c:v>37344</c:v>
                </c:pt>
                <c:pt idx="147">
                  <c:v>37376</c:v>
                </c:pt>
                <c:pt idx="148">
                  <c:v>37407</c:v>
                </c:pt>
                <c:pt idx="149">
                  <c:v>37435</c:v>
                </c:pt>
                <c:pt idx="150">
                  <c:v>37468</c:v>
                </c:pt>
                <c:pt idx="151">
                  <c:v>37498</c:v>
                </c:pt>
                <c:pt idx="152">
                  <c:v>37529</c:v>
                </c:pt>
                <c:pt idx="153">
                  <c:v>37560</c:v>
                </c:pt>
                <c:pt idx="154">
                  <c:v>37589</c:v>
                </c:pt>
                <c:pt idx="155">
                  <c:v>37621</c:v>
                </c:pt>
                <c:pt idx="156">
                  <c:v>37652</c:v>
                </c:pt>
                <c:pt idx="157">
                  <c:v>37680</c:v>
                </c:pt>
                <c:pt idx="158">
                  <c:v>37711</c:v>
                </c:pt>
                <c:pt idx="159">
                  <c:v>37741</c:v>
                </c:pt>
                <c:pt idx="160">
                  <c:v>37771</c:v>
                </c:pt>
                <c:pt idx="161">
                  <c:v>37802</c:v>
                </c:pt>
                <c:pt idx="162">
                  <c:v>37833</c:v>
                </c:pt>
                <c:pt idx="163">
                  <c:v>37862</c:v>
                </c:pt>
                <c:pt idx="164">
                  <c:v>37894</c:v>
                </c:pt>
                <c:pt idx="165">
                  <c:v>37925</c:v>
                </c:pt>
                <c:pt idx="166">
                  <c:v>37953</c:v>
                </c:pt>
                <c:pt idx="167">
                  <c:v>37986</c:v>
                </c:pt>
                <c:pt idx="168">
                  <c:v>38016</c:v>
                </c:pt>
                <c:pt idx="169">
                  <c:v>38044</c:v>
                </c:pt>
                <c:pt idx="170">
                  <c:v>38077</c:v>
                </c:pt>
                <c:pt idx="171">
                  <c:v>38107</c:v>
                </c:pt>
                <c:pt idx="172">
                  <c:v>38138</c:v>
                </c:pt>
                <c:pt idx="173">
                  <c:v>38168</c:v>
                </c:pt>
                <c:pt idx="174">
                  <c:v>38198</c:v>
                </c:pt>
                <c:pt idx="175">
                  <c:v>38230</c:v>
                </c:pt>
                <c:pt idx="176">
                  <c:v>38260</c:v>
                </c:pt>
                <c:pt idx="177">
                  <c:v>38289</c:v>
                </c:pt>
                <c:pt idx="178">
                  <c:v>38321</c:v>
                </c:pt>
                <c:pt idx="179">
                  <c:v>38352</c:v>
                </c:pt>
                <c:pt idx="180">
                  <c:v>38383</c:v>
                </c:pt>
                <c:pt idx="181">
                  <c:v>38411</c:v>
                </c:pt>
                <c:pt idx="182">
                  <c:v>38442</c:v>
                </c:pt>
                <c:pt idx="183">
                  <c:v>38471</c:v>
                </c:pt>
                <c:pt idx="184">
                  <c:v>38503</c:v>
                </c:pt>
                <c:pt idx="185">
                  <c:v>38533</c:v>
                </c:pt>
                <c:pt idx="186">
                  <c:v>38562</c:v>
                </c:pt>
                <c:pt idx="187">
                  <c:v>38595</c:v>
                </c:pt>
                <c:pt idx="188">
                  <c:v>38625</c:v>
                </c:pt>
                <c:pt idx="189">
                  <c:v>38656</c:v>
                </c:pt>
                <c:pt idx="190">
                  <c:v>38686</c:v>
                </c:pt>
                <c:pt idx="191">
                  <c:v>38716</c:v>
                </c:pt>
                <c:pt idx="192">
                  <c:v>38748</c:v>
                </c:pt>
                <c:pt idx="193">
                  <c:v>38776</c:v>
                </c:pt>
                <c:pt idx="194">
                  <c:v>38807</c:v>
                </c:pt>
                <c:pt idx="195">
                  <c:v>38835</c:v>
                </c:pt>
                <c:pt idx="196">
                  <c:v>38868</c:v>
                </c:pt>
                <c:pt idx="197">
                  <c:v>38898</c:v>
                </c:pt>
                <c:pt idx="198">
                  <c:v>38929</c:v>
                </c:pt>
                <c:pt idx="199">
                  <c:v>38960</c:v>
                </c:pt>
                <c:pt idx="200">
                  <c:v>38989</c:v>
                </c:pt>
                <c:pt idx="201">
                  <c:v>39021</c:v>
                </c:pt>
                <c:pt idx="202">
                  <c:v>39051</c:v>
                </c:pt>
                <c:pt idx="203">
                  <c:v>39080</c:v>
                </c:pt>
                <c:pt idx="204">
                  <c:v>39113</c:v>
                </c:pt>
                <c:pt idx="205">
                  <c:v>39141</c:v>
                </c:pt>
                <c:pt idx="206">
                  <c:v>39171</c:v>
                </c:pt>
                <c:pt idx="207">
                  <c:v>39202</c:v>
                </c:pt>
                <c:pt idx="208">
                  <c:v>39233</c:v>
                </c:pt>
                <c:pt idx="209">
                  <c:v>39262</c:v>
                </c:pt>
                <c:pt idx="210">
                  <c:v>39294</c:v>
                </c:pt>
                <c:pt idx="211">
                  <c:v>39325</c:v>
                </c:pt>
                <c:pt idx="212">
                  <c:v>39353</c:v>
                </c:pt>
                <c:pt idx="213">
                  <c:v>39386</c:v>
                </c:pt>
                <c:pt idx="214">
                  <c:v>39416</c:v>
                </c:pt>
                <c:pt idx="215">
                  <c:v>39447</c:v>
                </c:pt>
                <c:pt idx="216">
                  <c:v>39478</c:v>
                </c:pt>
                <c:pt idx="217">
                  <c:v>39507</c:v>
                </c:pt>
                <c:pt idx="218">
                  <c:v>39538</c:v>
                </c:pt>
                <c:pt idx="219">
                  <c:v>39568</c:v>
                </c:pt>
                <c:pt idx="220">
                  <c:v>39598</c:v>
                </c:pt>
                <c:pt idx="221">
                  <c:v>39629</c:v>
                </c:pt>
                <c:pt idx="222">
                  <c:v>39660</c:v>
                </c:pt>
                <c:pt idx="223">
                  <c:v>39689</c:v>
                </c:pt>
                <c:pt idx="224">
                  <c:v>39721</c:v>
                </c:pt>
                <c:pt idx="225">
                  <c:v>39752</c:v>
                </c:pt>
                <c:pt idx="226">
                  <c:v>39780</c:v>
                </c:pt>
                <c:pt idx="227">
                  <c:v>39813</c:v>
                </c:pt>
                <c:pt idx="228">
                  <c:v>39843</c:v>
                </c:pt>
                <c:pt idx="229">
                  <c:v>39871</c:v>
                </c:pt>
                <c:pt idx="230">
                  <c:v>39903</c:v>
                </c:pt>
                <c:pt idx="231">
                  <c:v>39933</c:v>
                </c:pt>
                <c:pt idx="232">
                  <c:v>39962</c:v>
                </c:pt>
                <c:pt idx="233">
                  <c:v>39994</c:v>
                </c:pt>
                <c:pt idx="234">
                  <c:v>40025</c:v>
                </c:pt>
                <c:pt idx="235">
                  <c:v>40056</c:v>
                </c:pt>
                <c:pt idx="236">
                  <c:v>40086</c:v>
                </c:pt>
                <c:pt idx="237">
                  <c:v>40116</c:v>
                </c:pt>
                <c:pt idx="238">
                  <c:v>40147</c:v>
                </c:pt>
                <c:pt idx="239">
                  <c:v>40178</c:v>
                </c:pt>
                <c:pt idx="240">
                  <c:v>40207</c:v>
                </c:pt>
                <c:pt idx="241">
                  <c:v>40235</c:v>
                </c:pt>
                <c:pt idx="242">
                  <c:v>40268</c:v>
                </c:pt>
                <c:pt idx="243">
                  <c:v>40298</c:v>
                </c:pt>
                <c:pt idx="244">
                  <c:v>40329</c:v>
                </c:pt>
                <c:pt idx="245">
                  <c:v>40359</c:v>
                </c:pt>
                <c:pt idx="246">
                  <c:v>40389</c:v>
                </c:pt>
                <c:pt idx="247">
                  <c:v>40421</c:v>
                </c:pt>
                <c:pt idx="248">
                  <c:v>40451</c:v>
                </c:pt>
                <c:pt idx="249">
                  <c:v>40480</c:v>
                </c:pt>
                <c:pt idx="250">
                  <c:v>40512</c:v>
                </c:pt>
                <c:pt idx="251">
                  <c:v>40543</c:v>
                </c:pt>
                <c:pt idx="252">
                  <c:v>40574</c:v>
                </c:pt>
                <c:pt idx="253">
                  <c:v>40602</c:v>
                </c:pt>
                <c:pt idx="254">
                  <c:v>40633</c:v>
                </c:pt>
                <c:pt idx="255">
                  <c:v>40662</c:v>
                </c:pt>
                <c:pt idx="256">
                  <c:v>40694</c:v>
                </c:pt>
                <c:pt idx="257">
                  <c:v>40724</c:v>
                </c:pt>
                <c:pt idx="258">
                  <c:v>40753</c:v>
                </c:pt>
                <c:pt idx="259">
                  <c:v>40786</c:v>
                </c:pt>
                <c:pt idx="260">
                  <c:v>40816</c:v>
                </c:pt>
                <c:pt idx="261">
                  <c:v>40847</c:v>
                </c:pt>
                <c:pt idx="262">
                  <c:v>40877</c:v>
                </c:pt>
                <c:pt idx="263">
                  <c:v>40907</c:v>
                </c:pt>
                <c:pt idx="264">
                  <c:v>40939</c:v>
                </c:pt>
                <c:pt idx="265">
                  <c:v>40968</c:v>
                </c:pt>
                <c:pt idx="266">
                  <c:v>40998</c:v>
                </c:pt>
                <c:pt idx="267">
                  <c:v>41029</c:v>
                </c:pt>
                <c:pt idx="268">
                  <c:v>41060</c:v>
                </c:pt>
                <c:pt idx="269">
                  <c:v>41089</c:v>
                </c:pt>
                <c:pt idx="270">
                  <c:v>41121</c:v>
                </c:pt>
                <c:pt idx="271">
                  <c:v>41152</c:v>
                </c:pt>
                <c:pt idx="272">
                  <c:v>41180</c:v>
                </c:pt>
                <c:pt idx="273">
                  <c:v>41213</c:v>
                </c:pt>
                <c:pt idx="274">
                  <c:v>41243</c:v>
                </c:pt>
                <c:pt idx="275">
                  <c:v>41274</c:v>
                </c:pt>
                <c:pt idx="276">
                  <c:v>41305</c:v>
                </c:pt>
                <c:pt idx="277">
                  <c:v>41333</c:v>
                </c:pt>
                <c:pt idx="278">
                  <c:v>41362</c:v>
                </c:pt>
                <c:pt idx="279">
                  <c:v>41394</c:v>
                </c:pt>
                <c:pt idx="280">
                  <c:v>41425</c:v>
                </c:pt>
                <c:pt idx="281">
                  <c:v>41453</c:v>
                </c:pt>
                <c:pt idx="282">
                  <c:v>41486</c:v>
                </c:pt>
                <c:pt idx="283">
                  <c:v>41516</c:v>
                </c:pt>
                <c:pt idx="284">
                  <c:v>41547</c:v>
                </c:pt>
                <c:pt idx="285">
                  <c:v>41578</c:v>
                </c:pt>
                <c:pt idx="286">
                  <c:v>41607</c:v>
                </c:pt>
                <c:pt idx="287">
                  <c:v>41639</c:v>
                </c:pt>
                <c:pt idx="288">
                  <c:v>41670</c:v>
                </c:pt>
                <c:pt idx="289">
                  <c:v>41698</c:v>
                </c:pt>
                <c:pt idx="290">
                  <c:v>41729</c:v>
                </c:pt>
                <c:pt idx="291">
                  <c:v>41759</c:v>
                </c:pt>
                <c:pt idx="292">
                  <c:v>41789</c:v>
                </c:pt>
                <c:pt idx="293">
                  <c:v>41820</c:v>
                </c:pt>
                <c:pt idx="294">
                  <c:v>41851</c:v>
                </c:pt>
                <c:pt idx="295">
                  <c:v>41880</c:v>
                </c:pt>
                <c:pt idx="296">
                  <c:v>41912</c:v>
                </c:pt>
                <c:pt idx="297">
                  <c:v>41943</c:v>
                </c:pt>
                <c:pt idx="298">
                  <c:v>41971</c:v>
                </c:pt>
                <c:pt idx="299">
                  <c:v>42004</c:v>
                </c:pt>
                <c:pt idx="300">
                  <c:v>42034</c:v>
                </c:pt>
                <c:pt idx="301">
                  <c:v>42062</c:v>
                </c:pt>
                <c:pt idx="302">
                  <c:v>42094</c:v>
                </c:pt>
                <c:pt idx="303">
                  <c:v>42124</c:v>
                </c:pt>
                <c:pt idx="304">
                  <c:v>42153</c:v>
                </c:pt>
                <c:pt idx="305">
                  <c:v>42185</c:v>
                </c:pt>
                <c:pt idx="306">
                  <c:v>42216</c:v>
                </c:pt>
                <c:pt idx="307">
                  <c:v>42247</c:v>
                </c:pt>
                <c:pt idx="308">
                  <c:v>42277</c:v>
                </c:pt>
                <c:pt idx="309">
                  <c:v>42307</c:v>
                </c:pt>
                <c:pt idx="310">
                  <c:v>42338</c:v>
                </c:pt>
                <c:pt idx="311">
                  <c:v>42369</c:v>
                </c:pt>
                <c:pt idx="312">
                  <c:v>42398</c:v>
                </c:pt>
                <c:pt idx="313">
                  <c:v>42429</c:v>
                </c:pt>
                <c:pt idx="314">
                  <c:v>42460</c:v>
                </c:pt>
                <c:pt idx="315">
                  <c:v>42489</c:v>
                </c:pt>
                <c:pt idx="316">
                  <c:v>42521</c:v>
                </c:pt>
                <c:pt idx="317">
                  <c:v>42551</c:v>
                </c:pt>
                <c:pt idx="318">
                  <c:v>42580</c:v>
                </c:pt>
                <c:pt idx="319">
                  <c:v>42613</c:v>
                </c:pt>
                <c:pt idx="320">
                  <c:v>42643</c:v>
                </c:pt>
                <c:pt idx="321">
                  <c:v>42674</c:v>
                </c:pt>
                <c:pt idx="322">
                  <c:v>42704</c:v>
                </c:pt>
                <c:pt idx="323">
                  <c:v>42734</c:v>
                </c:pt>
                <c:pt idx="324">
                  <c:v>42766</c:v>
                </c:pt>
                <c:pt idx="325">
                  <c:v>42794</c:v>
                </c:pt>
                <c:pt idx="326">
                  <c:v>42825</c:v>
                </c:pt>
                <c:pt idx="327">
                  <c:v>42853</c:v>
                </c:pt>
                <c:pt idx="328">
                  <c:v>42886</c:v>
                </c:pt>
                <c:pt idx="329">
                  <c:v>42916</c:v>
                </c:pt>
                <c:pt idx="330">
                  <c:v>42947</c:v>
                </c:pt>
                <c:pt idx="331">
                  <c:v>42978</c:v>
                </c:pt>
                <c:pt idx="332">
                  <c:v>43007</c:v>
                </c:pt>
                <c:pt idx="333">
                  <c:v>43039</c:v>
                </c:pt>
                <c:pt idx="334">
                  <c:v>43069</c:v>
                </c:pt>
                <c:pt idx="335">
                  <c:v>43098</c:v>
                </c:pt>
                <c:pt idx="336">
                  <c:v>43131</c:v>
                </c:pt>
                <c:pt idx="337">
                  <c:v>43159</c:v>
                </c:pt>
                <c:pt idx="338">
                  <c:v>43189</c:v>
                </c:pt>
                <c:pt idx="339">
                  <c:v>43220</c:v>
                </c:pt>
                <c:pt idx="340">
                  <c:v>43251</c:v>
                </c:pt>
                <c:pt idx="341">
                  <c:v>43280</c:v>
                </c:pt>
                <c:pt idx="342">
                  <c:v>43312</c:v>
                </c:pt>
                <c:pt idx="343">
                  <c:v>43343</c:v>
                </c:pt>
                <c:pt idx="344">
                  <c:v>43371</c:v>
                </c:pt>
                <c:pt idx="345">
                  <c:v>43404</c:v>
                </c:pt>
                <c:pt idx="346">
                  <c:v>43434</c:v>
                </c:pt>
                <c:pt idx="347">
                  <c:v>43465</c:v>
                </c:pt>
                <c:pt idx="348">
                  <c:v>43496</c:v>
                </c:pt>
                <c:pt idx="349">
                  <c:v>43524</c:v>
                </c:pt>
                <c:pt idx="350">
                  <c:v>43553</c:v>
                </c:pt>
                <c:pt idx="351">
                  <c:v>43585</c:v>
                </c:pt>
                <c:pt idx="352">
                  <c:v>43616</c:v>
                </c:pt>
                <c:pt idx="353">
                  <c:v>43644</c:v>
                </c:pt>
                <c:pt idx="354">
                  <c:v>43677</c:v>
                </c:pt>
                <c:pt idx="355">
                  <c:v>43707</c:v>
                </c:pt>
                <c:pt idx="356">
                  <c:v>43738</c:v>
                </c:pt>
              </c:numCache>
            </c:numRef>
          </c:cat>
          <c:val>
            <c:numRef>
              <c:f>Activity!$C$39:$XFD$39</c:f>
              <c:numCache>
                <c:formatCode>0.0%</c:formatCode>
                <c:ptCount val="16382"/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</c:numCache>
            </c:numRef>
          </c:val>
        </c:ser>
        <c:ser>
          <c:idx val="3"/>
          <c:order val="3"/>
          <c:tx>
            <c:strRef>
              <c:f>Activity!$B$37</c:f>
              <c:strCache>
                <c:ptCount val="1"/>
                <c:pt idx="0">
                  <c:v>Ind. Output Electricity YoY MM3M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Activity!$C$1:$XFD$1</c:f>
              <c:numCache>
                <c:formatCode>[$-416]mmm\-yy;@</c:formatCode>
                <c:ptCount val="16382"/>
                <c:pt idx="0">
                  <c:v>0</c:v>
                </c:pt>
                <c:pt idx="1">
                  <c:v>32932</c:v>
                </c:pt>
                <c:pt idx="2">
                  <c:v>32962</c:v>
                </c:pt>
                <c:pt idx="3">
                  <c:v>32993</c:v>
                </c:pt>
                <c:pt idx="4">
                  <c:v>33024</c:v>
                </c:pt>
                <c:pt idx="5">
                  <c:v>33053</c:v>
                </c:pt>
                <c:pt idx="6">
                  <c:v>33085</c:v>
                </c:pt>
                <c:pt idx="7">
                  <c:v>33116</c:v>
                </c:pt>
                <c:pt idx="8">
                  <c:v>33144</c:v>
                </c:pt>
                <c:pt idx="9">
                  <c:v>33177</c:v>
                </c:pt>
                <c:pt idx="10">
                  <c:v>33207</c:v>
                </c:pt>
                <c:pt idx="11">
                  <c:v>33238</c:v>
                </c:pt>
                <c:pt idx="12">
                  <c:v>33269</c:v>
                </c:pt>
                <c:pt idx="13">
                  <c:v>33297</c:v>
                </c:pt>
                <c:pt idx="14">
                  <c:v>33326</c:v>
                </c:pt>
                <c:pt idx="15">
                  <c:v>33358</c:v>
                </c:pt>
                <c:pt idx="16">
                  <c:v>33389</c:v>
                </c:pt>
                <c:pt idx="17">
                  <c:v>33417</c:v>
                </c:pt>
                <c:pt idx="18">
                  <c:v>33450</c:v>
                </c:pt>
                <c:pt idx="19">
                  <c:v>33480</c:v>
                </c:pt>
                <c:pt idx="20">
                  <c:v>33511</c:v>
                </c:pt>
                <c:pt idx="21">
                  <c:v>33542</c:v>
                </c:pt>
                <c:pt idx="22">
                  <c:v>33571</c:v>
                </c:pt>
                <c:pt idx="23">
                  <c:v>33603</c:v>
                </c:pt>
                <c:pt idx="24">
                  <c:v>33634</c:v>
                </c:pt>
                <c:pt idx="25">
                  <c:v>33662</c:v>
                </c:pt>
                <c:pt idx="26">
                  <c:v>33694</c:v>
                </c:pt>
                <c:pt idx="27">
                  <c:v>33724</c:v>
                </c:pt>
                <c:pt idx="28">
                  <c:v>33753</c:v>
                </c:pt>
                <c:pt idx="29">
                  <c:v>33785</c:v>
                </c:pt>
                <c:pt idx="30">
                  <c:v>33816</c:v>
                </c:pt>
                <c:pt idx="31">
                  <c:v>33847</c:v>
                </c:pt>
                <c:pt idx="32">
                  <c:v>33877</c:v>
                </c:pt>
                <c:pt idx="33">
                  <c:v>33907</c:v>
                </c:pt>
                <c:pt idx="34">
                  <c:v>33938</c:v>
                </c:pt>
                <c:pt idx="35">
                  <c:v>33969</c:v>
                </c:pt>
                <c:pt idx="36">
                  <c:v>33998</c:v>
                </c:pt>
                <c:pt idx="37">
                  <c:v>34026</c:v>
                </c:pt>
                <c:pt idx="38">
                  <c:v>34059</c:v>
                </c:pt>
                <c:pt idx="39">
                  <c:v>34089</c:v>
                </c:pt>
                <c:pt idx="40">
                  <c:v>34120</c:v>
                </c:pt>
                <c:pt idx="41">
                  <c:v>34150</c:v>
                </c:pt>
                <c:pt idx="42">
                  <c:v>34180</c:v>
                </c:pt>
                <c:pt idx="43">
                  <c:v>34212</c:v>
                </c:pt>
                <c:pt idx="44">
                  <c:v>34242</c:v>
                </c:pt>
                <c:pt idx="45">
                  <c:v>34271</c:v>
                </c:pt>
                <c:pt idx="46">
                  <c:v>34303</c:v>
                </c:pt>
                <c:pt idx="47">
                  <c:v>34334</c:v>
                </c:pt>
                <c:pt idx="48">
                  <c:v>34365</c:v>
                </c:pt>
                <c:pt idx="49">
                  <c:v>34393</c:v>
                </c:pt>
                <c:pt idx="50">
                  <c:v>34424</c:v>
                </c:pt>
                <c:pt idx="51">
                  <c:v>34453</c:v>
                </c:pt>
                <c:pt idx="52">
                  <c:v>34485</c:v>
                </c:pt>
                <c:pt idx="53">
                  <c:v>34515</c:v>
                </c:pt>
                <c:pt idx="54">
                  <c:v>34544</c:v>
                </c:pt>
                <c:pt idx="55">
                  <c:v>34577</c:v>
                </c:pt>
                <c:pt idx="56">
                  <c:v>34607</c:v>
                </c:pt>
                <c:pt idx="57">
                  <c:v>34638</c:v>
                </c:pt>
                <c:pt idx="58">
                  <c:v>34668</c:v>
                </c:pt>
                <c:pt idx="59">
                  <c:v>34698</c:v>
                </c:pt>
                <c:pt idx="60">
                  <c:v>34730</c:v>
                </c:pt>
                <c:pt idx="61">
                  <c:v>34758</c:v>
                </c:pt>
                <c:pt idx="62">
                  <c:v>34789</c:v>
                </c:pt>
                <c:pt idx="63">
                  <c:v>34817</c:v>
                </c:pt>
                <c:pt idx="64">
                  <c:v>34850</c:v>
                </c:pt>
                <c:pt idx="65">
                  <c:v>34880</c:v>
                </c:pt>
                <c:pt idx="66">
                  <c:v>34911</c:v>
                </c:pt>
                <c:pt idx="67">
                  <c:v>34942</c:v>
                </c:pt>
                <c:pt idx="68">
                  <c:v>34971</c:v>
                </c:pt>
                <c:pt idx="69">
                  <c:v>35003</c:v>
                </c:pt>
                <c:pt idx="70">
                  <c:v>35033</c:v>
                </c:pt>
                <c:pt idx="71">
                  <c:v>35062</c:v>
                </c:pt>
                <c:pt idx="72">
                  <c:v>35095</c:v>
                </c:pt>
                <c:pt idx="73">
                  <c:v>35124</c:v>
                </c:pt>
                <c:pt idx="74">
                  <c:v>35153</c:v>
                </c:pt>
                <c:pt idx="75">
                  <c:v>35185</c:v>
                </c:pt>
                <c:pt idx="76">
                  <c:v>35216</c:v>
                </c:pt>
                <c:pt idx="77">
                  <c:v>35244</c:v>
                </c:pt>
                <c:pt idx="78">
                  <c:v>35277</c:v>
                </c:pt>
                <c:pt idx="79">
                  <c:v>35307</c:v>
                </c:pt>
                <c:pt idx="80">
                  <c:v>35338</c:v>
                </c:pt>
                <c:pt idx="81">
                  <c:v>35369</c:v>
                </c:pt>
                <c:pt idx="82">
                  <c:v>35398</c:v>
                </c:pt>
                <c:pt idx="83">
                  <c:v>35430</c:v>
                </c:pt>
                <c:pt idx="84">
                  <c:v>35461</c:v>
                </c:pt>
                <c:pt idx="85">
                  <c:v>35489</c:v>
                </c:pt>
                <c:pt idx="86">
                  <c:v>35520</c:v>
                </c:pt>
                <c:pt idx="87">
                  <c:v>35550</c:v>
                </c:pt>
                <c:pt idx="88">
                  <c:v>35580</c:v>
                </c:pt>
                <c:pt idx="89">
                  <c:v>35611</c:v>
                </c:pt>
                <c:pt idx="90">
                  <c:v>35642</c:v>
                </c:pt>
                <c:pt idx="91">
                  <c:v>35671</c:v>
                </c:pt>
                <c:pt idx="92">
                  <c:v>35703</c:v>
                </c:pt>
                <c:pt idx="93">
                  <c:v>35734</c:v>
                </c:pt>
                <c:pt idx="94">
                  <c:v>35762</c:v>
                </c:pt>
                <c:pt idx="95">
                  <c:v>35795</c:v>
                </c:pt>
                <c:pt idx="96">
                  <c:v>35825</c:v>
                </c:pt>
                <c:pt idx="97">
                  <c:v>35853</c:v>
                </c:pt>
                <c:pt idx="98">
                  <c:v>35885</c:v>
                </c:pt>
                <c:pt idx="99">
                  <c:v>35915</c:v>
                </c:pt>
                <c:pt idx="100">
                  <c:v>35944</c:v>
                </c:pt>
                <c:pt idx="101">
                  <c:v>35976</c:v>
                </c:pt>
                <c:pt idx="102">
                  <c:v>36007</c:v>
                </c:pt>
                <c:pt idx="103">
                  <c:v>36038</c:v>
                </c:pt>
                <c:pt idx="104">
                  <c:v>36068</c:v>
                </c:pt>
                <c:pt idx="105">
                  <c:v>36098</c:v>
                </c:pt>
                <c:pt idx="106">
                  <c:v>36129</c:v>
                </c:pt>
                <c:pt idx="107">
                  <c:v>36160</c:v>
                </c:pt>
                <c:pt idx="108">
                  <c:v>36189</c:v>
                </c:pt>
                <c:pt idx="109">
                  <c:v>36217</c:v>
                </c:pt>
                <c:pt idx="110">
                  <c:v>36250</c:v>
                </c:pt>
                <c:pt idx="111">
                  <c:v>36280</c:v>
                </c:pt>
                <c:pt idx="112">
                  <c:v>36311</c:v>
                </c:pt>
                <c:pt idx="113">
                  <c:v>36341</c:v>
                </c:pt>
                <c:pt idx="114">
                  <c:v>36371</c:v>
                </c:pt>
                <c:pt idx="115">
                  <c:v>36403</c:v>
                </c:pt>
                <c:pt idx="116">
                  <c:v>36433</c:v>
                </c:pt>
                <c:pt idx="117">
                  <c:v>36462</c:v>
                </c:pt>
                <c:pt idx="118">
                  <c:v>36494</c:v>
                </c:pt>
                <c:pt idx="119">
                  <c:v>36525</c:v>
                </c:pt>
                <c:pt idx="120">
                  <c:v>36556</c:v>
                </c:pt>
                <c:pt idx="121">
                  <c:v>36585</c:v>
                </c:pt>
                <c:pt idx="122">
                  <c:v>36616</c:v>
                </c:pt>
                <c:pt idx="123">
                  <c:v>36644</c:v>
                </c:pt>
                <c:pt idx="124">
                  <c:v>36677</c:v>
                </c:pt>
                <c:pt idx="125">
                  <c:v>36707</c:v>
                </c:pt>
                <c:pt idx="126">
                  <c:v>36738</c:v>
                </c:pt>
                <c:pt idx="127">
                  <c:v>36769</c:v>
                </c:pt>
                <c:pt idx="128">
                  <c:v>36798</c:v>
                </c:pt>
                <c:pt idx="129">
                  <c:v>36830</c:v>
                </c:pt>
                <c:pt idx="130">
                  <c:v>36860</c:v>
                </c:pt>
                <c:pt idx="131">
                  <c:v>36889</c:v>
                </c:pt>
                <c:pt idx="132">
                  <c:v>36922</c:v>
                </c:pt>
                <c:pt idx="133">
                  <c:v>36950</c:v>
                </c:pt>
                <c:pt idx="134">
                  <c:v>36980</c:v>
                </c:pt>
                <c:pt idx="135">
                  <c:v>37011</c:v>
                </c:pt>
                <c:pt idx="136">
                  <c:v>37042</c:v>
                </c:pt>
                <c:pt idx="137">
                  <c:v>37071</c:v>
                </c:pt>
                <c:pt idx="138">
                  <c:v>37103</c:v>
                </c:pt>
                <c:pt idx="139">
                  <c:v>37134</c:v>
                </c:pt>
                <c:pt idx="140">
                  <c:v>37162</c:v>
                </c:pt>
                <c:pt idx="141">
                  <c:v>37195</c:v>
                </c:pt>
                <c:pt idx="142">
                  <c:v>37225</c:v>
                </c:pt>
                <c:pt idx="143">
                  <c:v>37256</c:v>
                </c:pt>
                <c:pt idx="144">
                  <c:v>37287</c:v>
                </c:pt>
                <c:pt idx="145">
                  <c:v>37315</c:v>
                </c:pt>
                <c:pt idx="146">
                  <c:v>37344</c:v>
                </c:pt>
                <c:pt idx="147">
                  <c:v>37376</c:v>
                </c:pt>
                <c:pt idx="148">
                  <c:v>37407</c:v>
                </c:pt>
                <c:pt idx="149">
                  <c:v>37435</c:v>
                </c:pt>
                <c:pt idx="150">
                  <c:v>37468</c:v>
                </c:pt>
                <c:pt idx="151">
                  <c:v>37498</c:v>
                </c:pt>
                <c:pt idx="152">
                  <c:v>37529</c:v>
                </c:pt>
                <c:pt idx="153">
                  <c:v>37560</c:v>
                </c:pt>
                <c:pt idx="154">
                  <c:v>37589</c:v>
                </c:pt>
                <c:pt idx="155">
                  <c:v>37621</c:v>
                </c:pt>
                <c:pt idx="156">
                  <c:v>37652</c:v>
                </c:pt>
                <c:pt idx="157">
                  <c:v>37680</c:v>
                </c:pt>
                <c:pt idx="158">
                  <c:v>37711</c:v>
                </c:pt>
                <c:pt idx="159">
                  <c:v>37741</c:v>
                </c:pt>
                <c:pt idx="160">
                  <c:v>37771</c:v>
                </c:pt>
                <c:pt idx="161">
                  <c:v>37802</c:v>
                </c:pt>
                <c:pt idx="162">
                  <c:v>37833</c:v>
                </c:pt>
                <c:pt idx="163">
                  <c:v>37862</c:v>
                </c:pt>
                <c:pt idx="164">
                  <c:v>37894</c:v>
                </c:pt>
                <c:pt idx="165">
                  <c:v>37925</c:v>
                </c:pt>
                <c:pt idx="166">
                  <c:v>37953</c:v>
                </c:pt>
                <c:pt idx="167">
                  <c:v>37986</c:v>
                </c:pt>
                <c:pt idx="168">
                  <c:v>38016</c:v>
                </c:pt>
                <c:pt idx="169">
                  <c:v>38044</c:v>
                </c:pt>
                <c:pt idx="170">
                  <c:v>38077</c:v>
                </c:pt>
                <c:pt idx="171">
                  <c:v>38107</c:v>
                </c:pt>
                <c:pt idx="172">
                  <c:v>38138</c:v>
                </c:pt>
                <c:pt idx="173">
                  <c:v>38168</c:v>
                </c:pt>
                <c:pt idx="174">
                  <c:v>38198</c:v>
                </c:pt>
                <c:pt idx="175">
                  <c:v>38230</c:v>
                </c:pt>
                <c:pt idx="176">
                  <c:v>38260</c:v>
                </c:pt>
                <c:pt idx="177">
                  <c:v>38289</c:v>
                </c:pt>
                <c:pt idx="178">
                  <c:v>38321</c:v>
                </c:pt>
                <c:pt idx="179">
                  <c:v>38352</c:v>
                </c:pt>
                <c:pt idx="180">
                  <c:v>38383</c:v>
                </c:pt>
                <c:pt idx="181">
                  <c:v>38411</c:v>
                </c:pt>
                <c:pt idx="182">
                  <c:v>38442</c:v>
                </c:pt>
                <c:pt idx="183">
                  <c:v>38471</c:v>
                </c:pt>
                <c:pt idx="184">
                  <c:v>38503</c:v>
                </c:pt>
                <c:pt idx="185">
                  <c:v>38533</c:v>
                </c:pt>
                <c:pt idx="186">
                  <c:v>38562</c:v>
                </c:pt>
                <c:pt idx="187">
                  <c:v>38595</c:v>
                </c:pt>
                <c:pt idx="188">
                  <c:v>38625</c:v>
                </c:pt>
                <c:pt idx="189">
                  <c:v>38656</c:v>
                </c:pt>
                <c:pt idx="190">
                  <c:v>38686</c:v>
                </c:pt>
                <c:pt idx="191">
                  <c:v>38716</c:v>
                </c:pt>
                <c:pt idx="192">
                  <c:v>38748</c:v>
                </c:pt>
                <c:pt idx="193">
                  <c:v>38776</c:v>
                </c:pt>
                <c:pt idx="194">
                  <c:v>38807</c:v>
                </c:pt>
                <c:pt idx="195">
                  <c:v>38835</c:v>
                </c:pt>
                <c:pt idx="196">
                  <c:v>38868</c:v>
                </c:pt>
                <c:pt idx="197">
                  <c:v>38898</c:v>
                </c:pt>
                <c:pt idx="198">
                  <c:v>38929</c:v>
                </c:pt>
                <c:pt idx="199">
                  <c:v>38960</c:v>
                </c:pt>
                <c:pt idx="200">
                  <c:v>38989</c:v>
                </c:pt>
                <c:pt idx="201">
                  <c:v>39021</c:v>
                </c:pt>
                <c:pt idx="202">
                  <c:v>39051</c:v>
                </c:pt>
                <c:pt idx="203">
                  <c:v>39080</c:v>
                </c:pt>
                <c:pt idx="204">
                  <c:v>39113</c:v>
                </c:pt>
                <c:pt idx="205">
                  <c:v>39141</c:v>
                </c:pt>
                <c:pt idx="206">
                  <c:v>39171</c:v>
                </c:pt>
                <c:pt idx="207">
                  <c:v>39202</c:v>
                </c:pt>
                <c:pt idx="208">
                  <c:v>39233</c:v>
                </c:pt>
                <c:pt idx="209">
                  <c:v>39262</c:v>
                </c:pt>
                <c:pt idx="210">
                  <c:v>39294</c:v>
                </c:pt>
                <c:pt idx="211">
                  <c:v>39325</c:v>
                </c:pt>
                <c:pt idx="212">
                  <c:v>39353</c:v>
                </c:pt>
                <c:pt idx="213">
                  <c:v>39386</c:v>
                </c:pt>
                <c:pt idx="214">
                  <c:v>39416</c:v>
                </c:pt>
                <c:pt idx="215">
                  <c:v>39447</c:v>
                </c:pt>
                <c:pt idx="216">
                  <c:v>39478</c:v>
                </c:pt>
                <c:pt idx="217">
                  <c:v>39507</c:v>
                </c:pt>
                <c:pt idx="218">
                  <c:v>39538</c:v>
                </c:pt>
                <c:pt idx="219">
                  <c:v>39568</c:v>
                </c:pt>
                <c:pt idx="220">
                  <c:v>39598</c:v>
                </c:pt>
                <c:pt idx="221">
                  <c:v>39629</c:v>
                </c:pt>
                <c:pt idx="222">
                  <c:v>39660</c:v>
                </c:pt>
                <c:pt idx="223">
                  <c:v>39689</c:v>
                </c:pt>
                <c:pt idx="224">
                  <c:v>39721</c:v>
                </c:pt>
                <c:pt idx="225">
                  <c:v>39752</c:v>
                </c:pt>
                <c:pt idx="226">
                  <c:v>39780</c:v>
                </c:pt>
                <c:pt idx="227">
                  <c:v>39813</c:v>
                </c:pt>
                <c:pt idx="228">
                  <c:v>39843</c:v>
                </c:pt>
                <c:pt idx="229">
                  <c:v>39871</c:v>
                </c:pt>
                <c:pt idx="230">
                  <c:v>39903</c:v>
                </c:pt>
                <c:pt idx="231">
                  <c:v>39933</c:v>
                </c:pt>
                <c:pt idx="232">
                  <c:v>39962</c:v>
                </c:pt>
                <c:pt idx="233">
                  <c:v>39994</c:v>
                </c:pt>
                <c:pt idx="234">
                  <c:v>40025</c:v>
                </c:pt>
                <c:pt idx="235">
                  <c:v>40056</c:v>
                </c:pt>
                <c:pt idx="236">
                  <c:v>40086</c:v>
                </c:pt>
                <c:pt idx="237">
                  <c:v>40116</c:v>
                </c:pt>
                <c:pt idx="238">
                  <c:v>40147</c:v>
                </c:pt>
                <c:pt idx="239">
                  <c:v>40178</c:v>
                </c:pt>
                <c:pt idx="240">
                  <c:v>40207</c:v>
                </c:pt>
                <c:pt idx="241">
                  <c:v>40235</c:v>
                </c:pt>
                <c:pt idx="242">
                  <c:v>40268</c:v>
                </c:pt>
                <c:pt idx="243">
                  <c:v>40298</c:v>
                </c:pt>
                <c:pt idx="244">
                  <c:v>40329</c:v>
                </c:pt>
                <c:pt idx="245">
                  <c:v>40359</c:v>
                </c:pt>
                <c:pt idx="246">
                  <c:v>40389</c:v>
                </c:pt>
                <c:pt idx="247">
                  <c:v>40421</c:v>
                </c:pt>
                <c:pt idx="248">
                  <c:v>40451</c:v>
                </c:pt>
                <c:pt idx="249">
                  <c:v>40480</c:v>
                </c:pt>
                <c:pt idx="250">
                  <c:v>40512</c:v>
                </c:pt>
                <c:pt idx="251">
                  <c:v>40543</c:v>
                </c:pt>
                <c:pt idx="252">
                  <c:v>40574</c:v>
                </c:pt>
                <c:pt idx="253">
                  <c:v>40602</c:v>
                </c:pt>
                <c:pt idx="254">
                  <c:v>40633</c:v>
                </c:pt>
                <c:pt idx="255">
                  <c:v>40662</c:v>
                </c:pt>
                <c:pt idx="256">
                  <c:v>40694</c:v>
                </c:pt>
                <c:pt idx="257">
                  <c:v>40724</c:v>
                </c:pt>
                <c:pt idx="258">
                  <c:v>40753</c:v>
                </c:pt>
                <c:pt idx="259">
                  <c:v>40786</c:v>
                </c:pt>
                <c:pt idx="260">
                  <c:v>40816</c:v>
                </c:pt>
                <c:pt idx="261">
                  <c:v>40847</c:v>
                </c:pt>
                <c:pt idx="262">
                  <c:v>40877</c:v>
                </c:pt>
                <c:pt idx="263">
                  <c:v>40907</c:v>
                </c:pt>
                <c:pt idx="264">
                  <c:v>40939</c:v>
                </c:pt>
                <c:pt idx="265">
                  <c:v>40968</c:v>
                </c:pt>
                <c:pt idx="266">
                  <c:v>40998</c:v>
                </c:pt>
                <c:pt idx="267">
                  <c:v>41029</c:v>
                </c:pt>
                <c:pt idx="268">
                  <c:v>41060</c:v>
                </c:pt>
                <c:pt idx="269">
                  <c:v>41089</c:v>
                </c:pt>
                <c:pt idx="270">
                  <c:v>41121</c:v>
                </c:pt>
                <c:pt idx="271">
                  <c:v>41152</c:v>
                </c:pt>
                <c:pt idx="272">
                  <c:v>41180</c:v>
                </c:pt>
                <c:pt idx="273">
                  <c:v>41213</c:v>
                </c:pt>
                <c:pt idx="274">
                  <c:v>41243</c:v>
                </c:pt>
                <c:pt idx="275">
                  <c:v>41274</c:v>
                </c:pt>
                <c:pt idx="276">
                  <c:v>41305</c:v>
                </c:pt>
                <c:pt idx="277">
                  <c:v>41333</c:v>
                </c:pt>
                <c:pt idx="278">
                  <c:v>41362</c:v>
                </c:pt>
                <c:pt idx="279">
                  <c:v>41394</c:v>
                </c:pt>
                <c:pt idx="280">
                  <c:v>41425</c:v>
                </c:pt>
                <c:pt idx="281">
                  <c:v>41453</c:v>
                </c:pt>
                <c:pt idx="282">
                  <c:v>41486</c:v>
                </c:pt>
                <c:pt idx="283">
                  <c:v>41516</c:v>
                </c:pt>
                <c:pt idx="284">
                  <c:v>41547</c:v>
                </c:pt>
                <c:pt idx="285">
                  <c:v>41578</c:v>
                </c:pt>
                <c:pt idx="286">
                  <c:v>41607</c:v>
                </c:pt>
                <c:pt idx="287">
                  <c:v>41639</c:v>
                </c:pt>
                <c:pt idx="288">
                  <c:v>41670</c:v>
                </c:pt>
                <c:pt idx="289">
                  <c:v>41698</c:v>
                </c:pt>
                <c:pt idx="290">
                  <c:v>41729</c:v>
                </c:pt>
                <c:pt idx="291">
                  <c:v>41759</c:v>
                </c:pt>
                <c:pt idx="292">
                  <c:v>41789</c:v>
                </c:pt>
                <c:pt idx="293">
                  <c:v>41820</c:v>
                </c:pt>
                <c:pt idx="294">
                  <c:v>41851</c:v>
                </c:pt>
                <c:pt idx="295">
                  <c:v>41880</c:v>
                </c:pt>
                <c:pt idx="296">
                  <c:v>41912</c:v>
                </c:pt>
                <c:pt idx="297">
                  <c:v>41943</c:v>
                </c:pt>
                <c:pt idx="298">
                  <c:v>41971</c:v>
                </c:pt>
                <c:pt idx="299">
                  <c:v>42004</c:v>
                </c:pt>
                <c:pt idx="300">
                  <c:v>42034</c:v>
                </c:pt>
                <c:pt idx="301">
                  <c:v>42062</c:v>
                </c:pt>
                <c:pt idx="302">
                  <c:v>42094</c:v>
                </c:pt>
                <c:pt idx="303">
                  <c:v>42124</c:v>
                </c:pt>
                <c:pt idx="304">
                  <c:v>42153</c:v>
                </c:pt>
                <c:pt idx="305">
                  <c:v>42185</c:v>
                </c:pt>
                <c:pt idx="306">
                  <c:v>42216</c:v>
                </c:pt>
                <c:pt idx="307">
                  <c:v>42247</c:v>
                </c:pt>
                <c:pt idx="308">
                  <c:v>42277</c:v>
                </c:pt>
                <c:pt idx="309">
                  <c:v>42307</c:v>
                </c:pt>
                <c:pt idx="310">
                  <c:v>42338</c:v>
                </c:pt>
                <c:pt idx="311">
                  <c:v>42369</c:v>
                </c:pt>
                <c:pt idx="312">
                  <c:v>42398</c:v>
                </c:pt>
                <c:pt idx="313">
                  <c:v>42429</c:v>
                </c:pt>
                <c:pt idx="314">
                  <c:v>42460</c:v>
                </c:pt>
                <c:pt idx="315">
                  <c:v>42489</c:v>
                </c:pt>
                <c:pt idx="316">
                  <c:v>42521</c:v>
                </c:pt>
                <c:pt idx="317">
                  <c:v>42551</c:v>
                </c:pt>
                <c:pt idx="318">
                  <c:v>42580</c:v>
                </c:pt>
                <c:pt idx="319">
                  <c:v>42613</c:v>
                </c:pt>
                <c:pt idx="320">
                  <c:v>42643</c:v>
                </c:pt>
                <c:pt idx="321">
                  <c:v>42674</c:v>
                </c:pt>
                <c:pt idx="322">
                  <c:v>42704</c:v>
                </c:pt>
                <c:pt idx="323">
                  <c:v>42734</c:v>
                </c:pt>
                <c:pt idx="324">
                  <c:v>42766</c:v>
                </c:pt>
                <c:pt idx="325">
                  <c:v>42794</c:v>
                </c:pt>
                <c:pt idx="326">
                  <c:v>42825</c:v>
                </c:pt>
                <c:pt idx="327">
                  <c:v>42853</c:v>
                </c:pt>
                <c:pt idx="328">
                  <c:v>42886</c:v>
                </c:pt>
                <c:pt idx="329">
                  <c:v>42916</c:v>
                </c:pt>
                <c:pt idx="330">
                  <c:v>42947</c:v>
                </c:pt>
                <c:pt idx="331">
                  <c:v>42978</c:v>
                </c:pt>
                <c:pt idx="332">
                  <c:v>43007</c:v>
                </c:pt>
                <c:pt idx="333">
                  <c:v>43039</c:v>
                </c:pt>
                <c:pt idx="334">
                  <c:v>43069</c:v>
                </c:pt>
                <c:pt idx="335">
                  <c:v>43098</c:v>
                </c:pt>
                <c:pt idx="336">
                  <c:v>43131</c:v>
                </c:pt>
                <c:pt idx="337">
                  <c:v>43159</c:v>
                </c:pt>
                <c:pt idx="338">
                  <c:v>43189</c:v>
                </c:pt>
                <c:pt idx="339">
                  <c:v>43220</c:v>
                </c:pt>
                <c:pt idx="340">
                  <c:v>43251</c:v>
                </c:pt>
                <c:pt idx="341">
                  <c:v>43280</c:v>
                </c:pt>
                <c:pt idx="342">
                  <c:v>43312</c:v>
                </c:pt>
                <c:pt idx="343">
                  <c:v>43343</c:v>
                </c:pt>
                <c:pt idx="344">
                  <c:v>43371</c:v>
                </c:pt>
                <c:pt idx="345">
                  <c:v>43404</c:v>
                </c:pt>
                <c:pt idx="346">
                  <c:v>43434</c:v>
                </c:pt>
                <c:pt idx="347">
                  <c:v>43465</c:v>
                </c:pt>
                <c:pt idx="348">
                  <c:v>43496</c:v>
                </c:pt>
                <c:pt idx="349">
                  <c:v>43524</c:v>
                </c:pt>
                <c:pt idx="350">
                  <c:v>43553</c:v>
                </c:pt>
                <c:pt idx="351">
                  <c:v>43585</c:v>
                </c:pt>
                <c:pt idx="352">
                  <c:v>43616</c:v>
                </c:pt>
                <c:pt idx="353">
                  <c:v>43644</c:v>
                </c:pt>
                <c:pt idx="354">
                  <c:v>43677</c:v>
                </c:pt>
                <c:pt idx="355">
                  <c:v>43707</c:v>
                </c:pt>
                <c:pt idx="356">
                  <c:v>43738</c:v>
                </c:pt>
              </c:numCache>
            </c:numRef>
          </c:cat>
          <c:val>
            <c:numRef>
              <c:f>Activity!$C$37:$XFD$37</c:f>
              <c:numCache>
                <c:formatCode>0.0%</c:formatCode>
                <c:ptCount val="16382"/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</c:numCache>
            </c:numRef>
          </c:val>
        </c:ser>
        <c:ser>
          <c:idx val="0"/>
          <c:order val="0"/>
          <c:tx>
            <c:strRef>
              <c:f>Activity!$B$23</c:f>
              <c:strCache>
                <c:ptCount val="1"/>
                <c:pt idx="0">
                  <c:v>Ind. Output Processing of Crude Oil YoY MM3M</c:v>
                </c:pt>
              </c:strCache>
            </c:strRef>
          </c:tx>
          <c:spPr>
            <a:ln w="28575"/>
          </c:spPr>
          <c:marker>
            <c:symbol val="none"/>
          </c:marker>
          <c:cat>
            <c:numRef>
              <c:f>Activity!$C$1:$XFD$1</c:f>
              <c:numCache>
                <c:formatCode>[$-416]mmm\-yy;@</c:formatCode>
                <c:ptCount val="16382"/>
                <c:pt idx="0">
                  <c:v>0</c:v>
                </c:pt>
                <c:pt idx="1">
                  <c:v>32932</c:v>
                </c:pt>
                <c:pt idx="2">
                  <c:v>32962</c:v>
                </c:pt>
                <c:pt idx="3">
                  <c:v>32993</c:v>
                </c:pt>
                <c:pt idx="4">
                  <c:v>33024</c:v>
                </c:pt>
                <c:pt idx="5">
                  <c:v>33053</c:v>
                </c:pt>
                <c:pt idx="6">
                  <c:v>33085</c:v>
                </c:pt>
                <c:pt idx="7">
                  <c:v>33116</c:v>
                </c:pt>
                <c:pt idx="8">
                  <c:v>33144</c:v>
                </c:pt>
                <c:pt idx="9">
                  <c:v>33177</c:v>
                </c:pt>
                <c:pt idx="10">
                  <c:v>33207</c:v>
                </c:pt>
                <c:pt idx="11">
                  <c:v>33238</c:v>
                </c:pt>
                <c:pt idx="12">
                  <c:v>33269</c:v>
                </c:pt>
                <c:pt idx="13">
                  <c:v>33297</c:v>
                </c:pt>
                <c:pt idx="14">
                  <c:v>33326</c:v>
                </c:pt>
                <c:pt idx="15">
                  <c:v>33358</c:v>
                </c:pt>
                <c:pt idx="16">
                  <c:v>33389</c:v>
                </c:pt>
                <c:pt idx="17">
                  <c:v>33417</c:v>
                </c:pt>
                <c:pt idx="18">
                  <c:v>33450</c:v>
                </c:pt>
                <c:pt idx="19">
                  <c:v>33480</c:v>
                </c:pt>
                <c:pt idx="20">
                  <c:v>33511</c:v>
                </c:pt>
                <c:pt idx="21">
                  <c:v>33542</c:v>
                </c:pt>
                <c:pt idx="22">
                  <c:v>33571</c:v>
                </c:pt>
                <c:pt idx="23">
                  <c:v>33603</c:v>
                </c:pt>
                <c:pt idx="24">
                  <c:v>33634</c:v>
                </c:pt>
                <c:pt idx="25">
                  <c:v>33662</c:v>
                </c:pt>
                <c:pt idx="26">
                  <c:v>33694</c:v>
                </c:pt>
                <c:pt idx="27">
                  <c:v>33724</c:v>
                </c:pt>
                <c:pt idx="28">
                  <c:v>33753</c:v>
                </c:pt>
                <c:pt idx="29">
                  <c:v>33785</c:v>
                </c:pt>
                <c:pt idx="30">
                  <c:v>33816</c:v>
                </c:pt>
                <c:pt idx="31">
                  <c:v>33847</c:v>
                </c:pt>
                <c:pt idx="32">
                  <c:v>33877</c:v>
                </c:pt>
                <c:pt idx="33">
                  <c:v>33907</c:v>
                </c:pt>
                <c:pt idx="34">
                  <c:v>33938</c:v>
                </c:pt>
                <c:pt idx="35">
                  <c:v>33969</c:v>
                </c:pt>
                <c:pt idx="36">
                  <c:v>33998</c:v>
                </c:pt>
                <c:pt idx="37">
                  <c:v>34026</c:v>
                </c:pt>
                <c:pt idx="38">
                  <c:v>34059</c:v>
                </c:pt>
                <c:pt idx="39">
                  <c:v>34089</c:v>
                </c:pt>
                <c:pt idx="40">
                  <c:v>34120</c:v>
                </c:pt>
                <c:pt idx="41">
                  <c:v>34150</c:v>
                </c:pt>
                <c:pt idx="42">
                  <c:v>34180</c:v>
                </c:pt>
                <c:pt idx="43">
                  <c:v>34212</c:v>
                </c:pt>
                <c:pt idx="44">
                  <c:v>34242</c:v>
                </c:pt>
                <c:pt idx="45">
                  <c:v>34271</c:v>
                </c:pt>
                <c:pt idx="46">
                  <c:v>34303</c:v>
                </c:pt>
                <c:pt idx="47">
                  <c:v>34334</c:v>
                </c:pt>
                <c:pt idx="48">
                  <c:v>34365</c:v>
                </c:pt>
                <c:pt idx="49">
                  <c:v>34393</c:v>
                </c:pt>
                <c:pt idx="50">
                  <c:v>34424</c:v>
                </c:pt>
                <c:pt idx="51">
                  <c:v>34453</c:v>
                </c:pt>
                <c:pt idx="52">
                  <c:v>34485</c:v>
                </c:pt>
                <c:pt idx="53">
                  <c:v>34515</c:v>
                </c:pt>
                <c:pt idx="54">
                  <c:v>34544</c:v>
                </c:pt>
                <c:pt idx="55">
                  <c:v>34577</c:v>
                </c:pt>
                <c:pt idx="56">
                  <c:v>34607</c:v>
                </c:pt>
                <c:pt idx="57">
                  <c:v>34638</c:v>
                </c:pt>
                <c:pt idx="58">
                  <c:v>34668</c:v>
                </c:pt>
                <c:pt idx="59">
                  <c:v>34698</c:v>
                </c:pt>
                <c:pt idx="60">
                  <c:v>34730</c:v>
                </c:pt>
                <c:pt idx="61">
                  <c:v>34758</c:v>
                </c:pt>
                <c:pt idx="62">
                  <c:v>34789</c:v>
                </c:pt>
                <c:pt idx="63">
                  <c:v>34817</c:v>
                </c:pt>
                <c:pt idx="64">
                  <c:v>34850</c:v>
                </c:pt>
                <c:pt idx="65">
                  <c:v>34880</c:v>
                </c:pt>
                <c:pt idx="66">
                  <c:v>34911</c:v>
                </c:pt>
                <c:pt idx="67">
                  <c:v>34942</c:v>
                </c:pt>
                <c:pt idx="68">
                  <c:v>34971</c:v>
                </c:pt>
                <c:pt idx="69">
                  <c:v>35003</c:v>
                </c:pt>
                <c:pt idx="70">
                  <c:v>35033</c:v>
                </c:pt>
                <c:pt idx="71">
                  <c:v>35062</c:v>
                </c:pt>
                <c:pt idx="72">
                  <c:v>35095</c:v>
                </c:pt>
                <c:pt idx="73">
                  <c:v>35124</c:v>
                </c:pt>
                <c:pt idx="74">
                  <c:v>35153</c:v>
                </c:pt>
                <c:pt idx="75">
                  <c:v>35185</c:v>
                </c:pt>
                <c:pt idx="76">
                  <c:v>35216</c:v>
                </c:pt>
                <c:pt idx="77">
                  <c:v>35244</c:v>
                </c:pt>
                <c:pt idx="78">
                  <c:v>35277</c:v>
                </c:pt>
                <c:pt idx="79">
                  <c:v>35307</c:v>
                </c:pt>
                <c:pt idx="80">
                  <c:v>35338</c:v>
                </c:pt>
                <c:pt idx="81">
                  <c:v>35369</c:v>
                </c:pt>
                <c:pt idx="82">
                  <c:v>35398</c:v>
                </c:pt>
                <c:pt idx="83">
                  <c:v>35430</c:v>
                </c:pt>
                <c:pt idx="84">
                  <c:v>35461</c:v>
                </c:pt>
                <c:pt idx="85">
                  <c:v>35489</c:v>
                </c:pt>
                <c:pt idx="86">
                  <c:v>35520</c:v>
                </c:pt>
                <c:pt idx="87">
                  <c:v>35550</c:v>
                </c:pt>
                <c:pt idx="88">
                  <c:v>35580</c:v>
                </c:pt>
                <c:pt idx="89">
                  <c:v>35611</c:v>
                </c:pt>
                <c:pt idx="90">
                  <c:v>35642</c:v>
                </c:pt>
                <c:pt idx="91">
                  <c:v>35671</c:v>
                </c:pt>
                <c:pt idx="92">
                  <c:v>35703</c:v>
                </c:pt>
                <c:pt idx="93">
                  <c:v>35734</c:v>
                </c:pt>
                <c:pt idx="94">
                  <c:v>35762</c:v>
                </c:pt>
                <c:pt idx="95">
                  <c:v>35795</c:v>
                </c:pt>
                <c:pt idx="96">
                  <c:v>35825</c:v>
                </c:pt>
                <c:pt idx="97">
                  <c:v>35853</c:v>
                </c:pt>
                <c:pt idx="98">
                  <c:v>35885</c:v>
                </c:pt>
                <c:pt idx="99">
                  <c:v>35915</c:v>
                </c:pt>
                <c:pt idx="100">
                  <c:v>35944</c:v>
                </c:pt>
                <c:pt idx="101">
                  <c:v>35976</c:v>
                </c:pt>
                <c:pt idx="102">
                  <c:v>36007</c:v>
                </c:pt>
                <c:pt idx="103">
                  <c:v>36038</c:v>
                </c:pt>
                <c:pt idx="104">
                  <c:v>36068</c:v>
                </c:pt>
                <c:pt idx="105">
                  <c:v>36098</c:v>
                </c:pt>
                <c:pt idx="106">
                  <c:v>36129</c:v>
                </c:pt>
                <c:pt idx="107">
                  <c:v>36160</c:v>
                </c:pt>
                <c:pt idx="108">
                  <c:v>36189</c:v>
                </c:pt>
                <c:pt idx="109">
                  <c:v>36217</c:v>
                </c:pt>
                <c:pt idx="110">
                  <c:v>36250</c:v>
                </c:pt>
                <c:pt idx="111">
                  <c:v>36280</c:v>
                </c:pt>
                <c:pt idx="112">
                  <c:v>36311</c:v>
                </c:pt>
                <c:pt idx="113">
                  <c:v>36341</c:v>
                </c:pt>
                <c:pt idx="114">
                  <c:v>36371</c:v>
                </c:pt>
                <c:pt idx="115">
                  <c:v>36403</c:v>
                </c:pt>
                <c:pt idx="116">
                  <c:v>36433</c:v>
                </c:pt>
                <c:pt idx="117">
                  <c:v>36462</c:v>
                </c:pt>
                <c:pt idx="118">
                  <c:v>36494</c:v>
                </c:pt>
                <c:pt idx="119">
                  <c:v>36525</c:v>
                </c:pt>
                <c:pt idx="120">
                  <c:v>36556</c:v>
                </c:pt>
                <c:pt idx="121">
                  <c:v>36585</c:v>
                </c:pt>
                <c:pt idx="122">
                  <c:v>36616</c:v>
                </c:pt>
                <c:pt idx="123">
                  <c:v>36644</c:v>
                </c:pt>
                <c:pt idx="124">
                  <c:v>36677</c:v>
                </c:pt>
                <c:pt idx="125">
                  <c:v>36707</c:v>
                </c:pt>
                <c:pt idx="126">
                  <c:v>36738</c:v>
                </c:pt>
                <c:pt idx="127">
                  <c:v>36769</c:v>
                </c:pt>
                <c:pt idx="128">
                  <c:v>36798</c:v>
                </c:pt>
                <c:pt idx="129">
                  <c:v>36830</c:v>
                </c:pt>
                <c:pt idx="130">
                  <c:v>36860</c:v>
                </c:pt>
                <c:pt idx="131">
                  <c:v>36889</c:v>
                </c:pt>
                <c:pt idx="132">
                  <c:v>36922</c:v>
                </c:pt>
                <c:pt idx="133">
                  <c:v>36950</c:v>
                </c:pt>
                <c:pt idx="134">
                  <c:v>36980</c:v>
                </c:pt>
                <c:pt idx="135">
                  <c:v>37011</c:v>
                </c:pt>
                <c:pt idx="136">
                  <c:v>37042</c:v>
                </c:pt>
                <c:pt idx="137">
                  <c:v>37071</c:v>
                </c:pt>
                <c:pt idx="138">
                  <c:v>37103</c:v>
                </c:pt>
                <c:pt idx="139">
                  <c:v>37134</c:v>
                </c:pt>
                <c:pt idx="140">
                  <c:v>37162</c:v>
                </c:pt>
                <c:pt idx="141">
                  <c:v>37195</c:v>
                </c:pt>
                <c:pt idx="142">
                  <c:v>37225</c:v>
                </c:pt>
                <c:pt idx="143">
                  <c:v>37256</c:v>
                </c:pt>
                <c:pt idx="144">
                  <c:v>37287</c:v>
                </c:pt>
                <c:pt idx="145">
                  <c:v>37315</c:v>
                </c:pt>
                <c:pt idx="146">
                  <c:v>37344</c:v>
                </c:pt>
                <c:pt idx="147">
                  <c:v>37376</c:v>
                </c:pt>
                <c:pt idx="148">
                  <c:v>37407</c:v>
                </c:pt>
                <c:pt idx="149">
                  <c:v>37435</c:v>
                </c:pt>
                <c:pt idx="150">
                  <c:v>37468</c:v>
                </c:pt>
                <c:pt idx="151">
                  <c:v>37498</c:v>
                </c:pt>
                <c:pt idx="152">
                  <c:v>37529</c:v>
                </c:pt>
                <c:pt idx="153">
                  <c:v>37560</c:v>
                </c:pt>
                <c:pt idx="154">
                  <c:v>37589</c:v>
                </c:pt>
                <c:pt idx="155">
                  <c:v>37621</c:v>
                </c:pt>
                <c:pt idx="156">
                  <c:v>37652</c:v>
                </c:pt>
                <c:pt idx="157">
                  <c:v>37680</c:v>
                </c:pt>
                <c:pt idx="158">
                  <c:v>37711</c:v>
                </c:pt>
                <c:pt idx="159">
                  <c:v>37741</c:v>
                </c:pt>
                <c:pt idx="160">
                  <c:v>37771</c:v>
                </c:pt>
                <c:pt idx="161">
                  <c:v>37802</c:v>
                </c:pt>
                <c:pt idx="162">
                  <c:v>37833</c:v>
                </c:pt>
                <c:pt idx="163">
                  <c:v>37862</c:v>
                </c:pt>
                <c:pt idx="164">
                  <c:v>37894</c:v>
                </c:pt>
                <c:pt idx="165">
                  <c:v>37925</c:v>
                </c:pt>
                <c:pt idx="166">
                  <c:v>37953</c:v>
                </c:pt>
                <c:pt idx="167">
                  <c:v>37986</c:v>
                </c:pt>
                <c:pt idx="168">
                  <c:v>38016</c:v>
                </c:pt>
                <c:pt idx="169">
                  <c:v>38044</c:v>
                </c:pt>
                <c:pt idx="170">
                  <c:v>38077</c:v>
                </c:pt>
                <c:pt idx="171">
                  <c:v>38107</c:v>
                </c:pt>
                <c:pt idx="172">
                  <c:v>38138</c:v>
                </c:pt>
                <c:pt idx="173">
                  <c:v>38168</c:v>
                </c:pt>
                <c:pt idx="174">
                  <c:v>38198</c:v>
                </c:pt>
                <c:pt idx="175">
                  <c:v>38230</c:v>
                </c:pt>
                <c:pt idx="176">
                  <c:v>38260</c:v>
                </c:pt>
                <c:pt idx="177">
                  <c:v>38289</c:v>
                </c:pt>
                <c:pt idx="178">
                  <c:v>38321</c:v>
                </c:pt>
                <c:pt idx="179">
                  <c:v>38352</c:v>
                </c:pt>
                <c:pt idx="180">
                  <c:v>38383</c:v>
                </c:pt>
                <c:pt idx="181">
                  <c:v>38411</c:v>
                </c:pt>
                <c:pt idx="182">
                  <c:v>38442</c:v>
                </c:pt>
                <c:pt idx="183">
                  <c:v>38471</c:v>
                </c:pt>
                <c:pt idx="184">
                  <c:v>38503</c:v>
                </c:pt>
                <c:pt idx="185">
                  <c:v>38533</c:v>
                </c:pt>
                <c:pt idx="186">
                  <c:v>38562</c:v>
                </c:pt>
                <c:pt idx="187">
                  <c:v>38595</c:v>
                </c:pt>
                <c:pt idx="188">
                  <c:v>38625</c:v>
                </c:pt>
                <c:pt idx="189">
                  <c:v>38656</c:v>
                </c:pt>
                <c:pt idx="190">
                  <c:v>38686</c:v>
                </c:pt>
                <c:pt idx="191">
                  <c:v>38716</c:v>
                </c:pt>
                <c:pt idx="192">
                  <c:v>38748</c:v>
                </c:pt>
                <c:pt idx="193">
                  <c:v>38776</c:v>
                </c:pt>
                <c:pt idx="194">
                  <c:v>38807</c:v>
                </c:pt>
                <c:pt idx="195">
                  <c:v>38835</c:v>
                </c:pt>
                <c:pt idx="196">
                  <c:v>38868</c:v>
                </c:pt>
                <c:pt idx="197">
                  <c:v>38898</c:v>
                </c:pt>
                <c:pt idx="198">
                  <c:v>38929</c:v>
                </c:pt>
                <c:pt idx="199">
                  <c:v>38960</c:v>
                </c:pt>
                <c:pt idx="200">
                  <c:v>38989</c:v>
                </c:pt>
                <c:pt idx="201">
                  <c:v>39021</c:v>
                </c:pt>
                <c:pt idx="202">
                  <c:v>39051</c:v>
                </c:pt>
                <c:pt idx="203">
                  <c:v>39080</c:v>
                </c:pt>
                <c:pt idx="204">
                  <c:v>39113</c:v>
                </c:pt>
                <c:pt idx="205">
                  <c:v>39141</c:v>
                </c:pt>
                <c:pt idx="206">
                  <c:v>39171</c:v>
                </c:pt>
                <c:pt idx="207">
                  <c:v>39202</c:v>
                </c:pt>
                <c:pt idx="208">
                  <c:v>39233</c:v>
                </c:pt>
                <c:pt idx="209">
                  <c:v>39262</c:v>
                </c:pt>
                <c:pt idx="210">
                  <c:v>39294</c:v>
                </c:pt>
                <c:pt idx="211">
                  <c:v>39325</c:v>
                </c:pt>
                <c:pt idx="212">
                  <c:v>39353</c:v>
                </c:pt>
                <c:pt idx="213">
                  <c:v>39386</c:v>
                </c:pt>
                <c:pt idx="214">
                  <c:v>39416</c:v>
                </c:pt>
                <c:pt idx="215">
                  <c:v>39447</c:v>
                </c:pt>
                <c:pt idx="216">
                  <c:v>39478</c:v>
                </c:pt>
                <c:pt idx="217">
                  <c:v>39507</c:v>
                </c:pt>
                <c:pt idx="218">
                  <c:v>39538</c:v>
                </c:pt>
                <c:pt idx="219">
                  <c:v>39568</c:v>
                </c:pt>
                <c:pt idx="220">
                  <c:v>39598</c:v>
                </c:pt>
                <c:pt idx="221">
                  <c:v>39629</c:v>
                </c:pt>
                <c:pt idx="222">
                  <c:v>39660</c:v>
                </c:pt>
                <c:pt idx="223">
                  <c:v>39689</c:v>
                </c:pt>
                <c:pt idx="224">
                  <c:v>39721</c:v>
                </c:pt>
                <c:pt idx="225">
                  <c:v>39752</c:v>
                </c:pt>
                <c:pt idx="226">
                  <c:v>39780</c:v>
                </c:pt>
                <c:pt idx="227">
                  <c:v>39813</c:v>
                </c:pt>
                <c:pt idx="228">
                  <c:v>39843</c:v>
                </c:pt>
                <c:pt idx="229">
                  <c:v>39871</c:v>
                </c:pt>
                <c:pt idx="230">
                  <c:v>39903</c:v>
                </c:pt>
                <c:pt idx="231">
                  <c:v>39933</c:v>
                </c:pt>
                <c:pt idx="232">
                  <c:v>39962</c:v>
                </c:pt>
                <c:pt idx="233">
                  <c:v>39994</c:v>
                </c:pt>
                <c:pt idx="234">
                  <c:v>40025</c:v>
                </c:pt>
                <c:pt idx="235">
                  <c:v>40056</c:v>
                </c:pt>
                <c:pt idx="236">
                  <c:v>40086</c:v>
                </c:pt>
                <c:pt idx="237">
                  <c:v>40116</c:v>
                </c:pt>
                <c:pt idx="238">
                  <c:v>40147</c:v>
                </c:pt>
                <c:pt idx="239">
                  <c:v>40178</c:v>
                </c:pt>
                <c:pt idx="240">
                  <c:v>40207</c:v>
                </c:pt>
                <c:pt idx="241">
                  <c:v>40235</c:v>
                </c:pt>
                <c:pt idx="242">
                  <c:v>40268</c:v>
                </c:pt>
                <c:pt idx="243">
                  <c:v>40298</c:v>
                </c:pt>
                <c:pt idx="244">
                  <c:v>40329</c:v>
                </c:pt>
                <c:pt idx="245">
                  <c:v>40359</c:v>
                </c:pt>
                <c:pt idx="246">
                  <c:v>40389</c:v>
                </c:pt>
                <c:pt idx="247">
                  <c:v>40421</c:v>
                </c:pt>
                <c:pt idx="248">
                  <c:v>40451</c:v>
                </c:pt>
                <c:pt idx="249">
                  <c:v>40480</c:v>
                </c:pt>
                <c:pt idx="250">
                  <c:v>40512</c:v>
                </c:pt>
                <c:pt idx="251">
                  <c:v>40543</c:v>
                </c:pt>
                <c:pt idx="252">
                  <c:v>40574</c:v>
                </c:pt>
                <c:pt idx="253">
                  <c:v>40602</c:v>
                </c:pt>
                <c:pt idx="254">
                  <c:v>40633</c:v>
                </c:pt>
                <c:pt idx="255">
                  <c:v>40662</c:v>
                </c:pt>
                <c:pt idx="256">
                  <c:v>40694</c:v>
                </c:pt>
                <c:pt idx="257">
                  <c:v>40724</c:v>
                </c:pt>
                <c:pt idx="258">
                  <c:v>40753</c:v>
                </c:pt>
                <c:pt idx="259">
                  <c:v>40786</c:v>
                </c:pt>
                <c:pt idx="260">
                  <c:v>40816</c:v>
                </c:pt>
                <c:pt idx="261">
                  <c:v>40847</c:v>
                </c:pt>
                <c:pt idx="262">
                  <c:v>40877</c:v>
                </c:pt>
                <c:pt idx="263">
                  <c:v>40907</c:v>
                </c:pt>
                <c:pt idx="264">
                  <c:v>40939</c:v>
                </c:pt>
                <c:pt idx="265">
                  <c:v>40968</c:v>
                </c:pt>
                <c:pt idx="266">
                  <c:v>40998</c:v>
                </c:pt>
                <c:pt idx="267">
                  <c:v>41029</c:v>
                </c:pt>
                <c:pt idx="268">
                  <c:v>41060</c:v>
                </c:pt>
                <c:pt idx="269">
                  <c:v>41089</c:v>
                </c:pt>
                <c:pt idx="270">
                  <c:v>41121</c:v>
                </c:pt>
                <c:pt idx="271">
                  <c:v>41152</c:v>
                </c:pt>
                <c:pt idx="272">
                  <c:v>41180</c:v>
                </c:pt>
                <c:pt idx="273">
                  <c:v>41213</c:v>
                </c:pt>
                <c:pt idx="274">
                  <c:v>41243</c:v>
                </c:pt>
                <c:pt idx="275">
                  <c:v>41274</c:v>
                </c:pt>
                <c:pt idx="276">
                  <c:v>41305</c:v>
                </c:pt>
                <c:pt idx="277">
                  <c:v>41333</c:v>
                </c:pt>
                <c:pt idx="278">
                  <c:v>41362</c:v>
                </c:pt>
                <c:pt idx="279">
                  <c:v>41394</c:v>
                </c:pt>
                <c:pt idx="280">
                  <c:v>41425</c:v>
                </c:pt>
                <c:pt idx="281">
                  <c:v>41453</c:v>
                </c:pt>
                <c:pt idx="282">
                  <c:v>41486</c:v>
                </c:pt>
                <c:pt idx="283">
                  <c:v>41516</c:v>
                </c:pt>
                <c:pt idx="284">
                  <c:v>41547</c:v>
                </c:pt>
                <c:pt idx="285">
                  <c:v>41578</c:v>
                </c:pt>
                <c:pt idx="286">
                  <c:v>41607</c:v>
                </c:pt>
                <c:pt idx="287">
                  <c:v>41639</c:v>
                </c:pt>
                <c:pt idx="288">
                  <c:v>41670</c:v>
                </c:pt>
                <c:pt idx="289">
                  <c:v>41698</c:v>
                </c:pt>
                <c:pt idx="290">
                  <c:v>41729</c:v>
                </c:pt>
                <c:pt idx="291">
                  <c:v>41759</c:v>
                </c:pt>
                <c:pt idx="292">
                  <c:v>41789</c:v>
                </c:pt>
                <c:pt idx="293">
                  <c:v>41820</c:v>
                </c:pt>
                <c:pt idx="294">
                  <c:v>41851</c:v>
                </c:pt>
                <c:pt idx="295">
                  <c:v>41880</c:v>
                </c:pt>
                <c:pt idx="296">
                  <c:v>41912</c:v>
                </c:pt>
                <c:pt idx="297">
                  <c:v>41943</c:v>
                </c:pt>
                <c:pt idx="298">
                  <c:v>41971</c:v>
                </c:pt>
                <c:pt idx="299">
                  <c:v>42004</c:v>
                </c:pt>
                <c:pt idx="300">
                  <c:v>42034</c:v>
                </c:pt>
                <c:pt idx="301">
                  <c:v>42062</c:v>
                </c:pt>
                <c:pt idx="302">
                  <c:v>42094</c:v>
                </c:pt>
                <c:pt idx="303">
                  <c:v>42124</c:v>
                </c:pt>
                <c:pt idx="304">
                  <c:v>42153</c:v>
                </c:pt>
                <c:pt idx="305">
                  <c:v>42185</c:v>
                </c:pt>
                <c:pt idx="306">
                  <c:v>42216</c:v>
                </c:pt>
                <c:pt idx="307">
                  <c:v>42247</c:v>
                </c:pt>
                <c:pt idx="308">
                  <c:v>42277</c:v>
                </c:pt>
                <c:pt idx="309">
                  <c:v>42307</c:v>
                </c:pt>
                <c:pt idx="310">
                  <c:v>42338</c:v>
                </c:pt>
                <c:pt idx="311">
                  <c:v>42369</c:v>
                </c:pt>
                <c:pt idx="312">
                  <c:v>42398</c:v>
                </c:pt>
                <c:pt idx="313">
                  <c:v>42429</c:v>
                </c:pt>
                <c:pt idx="314">
                  <c:v>42460</c:v>
                </c:pt>
                <c:pt idx="315">
                  <c:v>42489</c:v>
                </c:pt>
                <c:pt idx="316">
                  <c:v>42521</c:v>
                </c:pt>
                <c:pt idx="317">
                  <c:v>42551</c:v>
                </c:pt>
                <c:pt idx="318">
                  <c:v>42580</c:v>
                </c:pt>
                <c:pt idx="319">
                  <c:v>42613</c:v>
                </c:pt>
                <c:pt idx="320">
                  <c:v>42643</c:v>
                </c:pt>
                <c:pt idx="321">
                  <c:v>42674</c:v>
                </c:pt>
                <c:pt idx="322">
                  <c:v>42704</c:v>
                </c:pt>
                <c:pt idx="323">
                  <c:v>42734</c:v>
                </c:pt>
                <c:pt idx="324">
                  <c:v>42766</c:v>
                </c:pt>
                <c:pt idx="325">
                  <c:v>42794</c:v>
                </c:pt>
                <c:pt idx="326">
                  <c:v>42825</c:v>
                </c:pt>
                <c:pt idx="327">
                  <c:v>42853</c:v>
                </c:pt>
                <c:pt idx="328">
                  <c:v>42886</c:v>
                </c:pt>
                <c:pt idx="329">
                  <c:v>42916</c:v>
                </c:pt>
                <c:pt idx="330">
                  <c:v>42947</c:v>
                </c:pt>
                <c:pt idx="331">
                  <c:v>42978</c:v>
                </c:pt>
                <c:pt idx="332">
                  <c:v>43007</c:v>
                </c:pt>
                <c:pt idx="333">
                  <c:v>43039</c:v>
                </c:pt>
                <c:pt idx="334">
                  <c:v>43069</c:v>
                </c:pt>
                <c:pt idx="335">
                  <c:v>43098</c:v>
                </c:pt>
                <c:pt idx="336">
                  <c:v>43131</c:v>
                </c:pt>
                <c:pt idx="337">
                  <c:v>43159</c:v>
                </c:pt>
                <c:pt idx="338">
                  <c:v>43189</c:v>
                </c:pt>
                <c:pt idx="339">
                  <c:v>43220</c:v>
                </c:pt>
                <c:pt idx="340">
                  <c:v>43251</c:v>
                </c:pt>
                <c:pt idx="341">
                  <c:v>43280</c:v>
                </c:pt>
                <c:pt idx="342">
                  <c:v>43312</c:v>
                </c:pt>
                <c:pt idx="343">
                  <c:v>43343</c:v>
                </c:pt>
                <c:pt idx="344">
                  <c:v>43371</c:v>
                </c:pt>
                <c:pt idx="345">
                  <c:v>43404</c:v>
                </c:pt>
                <c:pt idx="346">
                  <c:v>43434</c:v>
                </c:pt>
                <c:pt idx="347">
                  <c:v>43465</c:v>
                </c:pt>
                <c:pt idx="348">
                  <c:v>43496</c:v>
                </c:pt>
                <c:pt idx="349">
                  <c:v>43524</c:v>
                </c:pt>
                <c:pt idx="350">
                  <c:v>43553</c:v>
                </c:pt>
                <c:pt idx="351">
                  <c:v>43585</c:v>
                </c:pt>
                <c:pt idx="352">
                  <c:v>43616</c:v>
                </c:pt>
                <c:pt idx="353">
                  <c:v>43644</c:v>
                </c:pt>
                <c:pt idx="354">
                  <c:v>43677</c:v>
                </c:pt>
                <c:pt idx="355">
                  <c:v>43707</c:v>
                </c:pt>
                <c:pt idx="356">
                  <c:v>43738</c:v>
                </c:pt>
              </c:numCache>
            </c:numRef>
          </c:cat>
          <c:val>
            <c:numRef>
              <c:f>Activity!$C$23:$XFD$23</c:f>
              <c:numCache>
                <c:formatCode>0.0%</c:formatCode>
                <c:ptCount val="16382"/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</c:numCache>
            </c:numRef>
          </c:val>
        </c:ser>
        <c:ser>
          <c:idx val="1"/>
          <c:order val="1"/>
          <c:tx>
            <c:strRef>
              <c:f>Activity!$B$27</c:f>
              <c:strCache>
                <c:ptCount val="1"/>
                <c:pt idx="0">
                  <c:v>Ind. Output Rolled Steel YoY MM3M</c:v>
                </c:pt>
              </c:strCache>
            </c:strRef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Activity!$C$1:$XFD$1</c:f>
              <c:numCache>
                <c:formatCode>[$-416]mmm\-yy;@</c:formatCode>
                <c:ptCount val="16382"/>
                <c:pt idx="0">
                  <c:v>0</c:v>
                </c:pt>
                <c:pt idx="1">
                  <c:v>32932</c:v>
                </c:pt>
                <c:pt idx="2">
                  <c:v>32962</c:v>
                </c:pt>
                <c:pt idx="3">
                  <c:v>32993</c:v>
                </c:pt>
                <c:pt idx="4">
                  <c:v>33024</c:v>
                </c:pt>
                <c:pt idx="5">
                  <c:v>33053</c:v>
                </c:pt>
                <c:pt idx="6">
                  <c:v>33085</c:v>
                </c:pt>
                <c:pt idx="7">
                  <c:v>33116</c:v>
                </c:pt>
                <c:pt idx="8">
                  <c:v>33144</c:v>
                </c:pt>
                <c:pt idx="9">
                  <c:v>33177</c:v>
                </c:pt>
                <c:pt idx="10">
                  <c:v>33207</c:v>
                </c:pt>
                <c:pt idx="11">
                  <c:v>33238</c:v>
                </c:pt>
                <c:pt idx="12">
                  <c:v>33269</c:v>
                </c:pt>
                <c:pt idx="13">
                  <c:v>33297</c:v>
                </c:pt>
                <c:pt idx="14">
                  <c:v>33326</c:v>
                </c:pt>
                <c:pt idx="15">
                  <c:v>33358</c:v>
                </c:pt>
                <c:pt idx="16">
                  <c:v>33389</c:v>
                </c:pt>
                <c:pt idx="17">
                  <c:v>33417</c:v>
                </c:pt>
                <c:pt idx="18">
                  <c:v>33450</c:v>
                </c:pt>
                <c:pt idx="19">
                  <c:v>33480</c:v>
                </c:pt>
                <c:pt idx="20">
                  <c:v>33511</c:v>
                </c:pt>
                <c:pt idx="21">
                  <c:v>33542</c:v>
                </c:pt>
                <c:pt idx="22">
                  <c:v>33571</c:v>
                </c:pt>
                <c:pt idx="23">
                  <c:v>33603</c:v>
                </c:pt>
                <c:pt idx="24">
                  <c:v>33634</c:v>
                </c:pt>
                <c:pt idx="25">
                  <c:v>33662</c:v>
                </c:pt>
                <c:pt idx="26">
                  <c:v>33694</c:v>
                </c:pt>
                <c:pt idx="27">
                  <c:v>33724</c:v>
                </c:pt>
                <c:pt idx="28">
                  <c:v>33753</c:v>
                </c:pt>
                <c:pt idx="29">
                  <c:v>33785</c:v>
                </c:pt>
                <c:pt idx="30">
                  <c:v>33816</c:v>
                </c:pt>
                <c:pt idx="31">
                  <c:v>33847</c:v>
                </c:pt>
                <c:pt idx="32">
                  <c:v>33877</c:v>
                </c:pt>
                <c:pt idx="33">
                  <c:v>33907</c:v>
                </c:pt>
                <c:pt idx="34">
                  <c:v>33938</c:v>
                </c:pt>
                <c:pt idx="35">
                  <c:v>33969</c:v>
                </c:pt>
                <c:pt idx="36">
                  <c:v>33998</c:v>
                </c:pt>
                <c:pt idx="37">
                  <c:v>34026</c:v>
                </c:pt>
                <c:pt idx="38">
                  <c:v>34059</c:v>
                </c:pt>
                <c:pt idx="39">
                  <c:v>34089</c:v>
                </c:pt>
                <c:pt idx="40">
                  <c:v>34120</c:v>
                </c:pt>
                <c:pt idx="41">
                  <c:v>34150</c:v>
                </c:pt>
                <c:pt idx="42">
                  <c:v>34180</c:v>
                </c:pt>
                <c:pt idx="43">
                  <c:v>34212</c:v>
                </c:pt>
                <c:pt idx="44">
                  <c:v>34242</c:v>
                </c:pt>
                <c:pt idx="45">
                  <c:v>34271</c:v>
                </c:pt>
                <c:pt idx="46">
                  <c:v>34303</c:v>
                </c:pt>
                <c:pt idx="47">
                  <c:v>34334</c:v>
                </c:pt>
                <c:pt idx="48">
                  <c:v>34365</c:v>
                </c:pt>
                <c:pt idx="49">
                  <c:v>34393</c:v>
                </c:pt>
                <c:pt idx="50">
                  <c:v>34424</c:v>
                </c:pt>
                <c:pt idx="51">
                  <c:v>34453</c:v>
                </c:pt>
                <c:pt idx="52">
                  <c:v>34485</c:v>
                </c:pt>
                <c:pt idx="53">
                  <c:v>34515</c:v>
                </c:pt>
                <c:pt idx="54">
                  <c:v>34544</c:v>
                </c:pt>
                <c:pt idx="55">
                  <c:v>34577</c:v>
                </c:pt>
                <c:pt idx="56">
                  <c:v>34607</c:v>
                </c:pt>
                <c:pt idx="57">
                  <c:v>34638</c:v>
                </c:pt>
                <c:pt idx="58">
                  <c:v>34668</c:v>
                </c:pt>
                <c:pt idx="59">
                  <c:v>34698</c:v>
                </c:pt>
                <c:pt idx="60">
                  <c:v>34730</c:v>
                </c:pt>
                <c:pt idx="61">
                  <c:v>34758</c:v>
                </c:pt>
                <c:pt idx="62">
                  <c:v>34789</c:v>
                </c:pt>
                <c:pt idx="63">
                  <c:v>34817</c:v>
                </c:pt>
                <c:pt idx="64">
                  <c:v>34850</c:v>
                </c:pt>
                <c:pt idx="65">
                  <c:v>34880</c:v>
                </c:pt>
                <c:pt idx="66">
                  <c:v>34911</c:v>
                </c:pt>
                <c:pt idx="67">
                  <c:v>34942</c:v>
                </c:pt>
                <c:pt idx="68">
                  <c:v>34971</c:v>
                </c:pt>
                <c:pt idx="69">
                  <c:v>35003</c:v>
                </c:pt>
                <c:pt idx="70">
                  <c:v>35033</c:v>
                </c:pt>
                <c:pt idx="71">
                  <c:v>35062</c:v>
                </c:pt>
                <c:pt idx="72">
                  <c:v>35095</c:v>
                </c:pt>
                <c:pt idx="73">
                  <c:v>35124</c:v>
                </c:pt>
                <c:pt idx="74">
                  <c:v>35153</c:v>
                </c:pt>
                <c:pt idx="75">
                  <c:v>35185</c:v>
                </c:pt>
                <c:pt idx="76">
                  <c:v>35216</c:v>
                </c:pt>
                <c:pt idx="77">
                  <c:v>35244</c:v>
                </c:pt>
                <c:pt idx="78">
                  <c:v>35277</c:v>
                </c:pt>
                <c:pt idx="79">
                  <c:v>35307</c:v>
                </c:pt>
                <c:pt idx="80">
                  <c:v>35338</c:v>
                </c:pt>
                <c:pt idx="81">
                  <c:v>35369</c:v>
                </c:pt>
                <c:pt idx="82">
                  <c:v>35398</c:v>
                </c:pt>
                <c:pt idx="83">
                  <c:v>35430</c:v>
                </c:pt>
                <c:pt idx="84">
                  <c:v>35461</c:v>
                </c:pt>
                <c:pt idx="85">
                  <c:v>35489</c:v>
                </c:pt>
                <c:pt idx="86">
                  <c:v>35520</c:v>
                </c:pt>
                <c:pt idx="87">
                  <c:v>35550</c:v>
                </c:pt>
                <c:pt idx="88">
                  <c:v>35580</c:v>
                </c:pt>
                <c:pt idx="89">
                  <c:v>35611</c:v>
                </c:pt>
                <c:pt idx="90">
                  <c:v>35642</c:v>
                </c:pt>
                <c:pt idx="91">
                  <c:v>35671</c:v>
                </c:pt>
                <c:pt idx="92">
                  <c:v>35703</c:v>
                </c:pt>
                <c:pt idx="93">
                  <c:v>35734</c:v>
                </c:pt>
                <c:pt idx="94">
                  <c:v>35762</c:v>
                </c:pt>
                <c:pt idx="95">
                  <c:v>35795</c:v>
                </c:pt>
                <c:pt idx="96">
                  <c:v>35825</c:v>
                </c:pt>
                <c:pt idx="97">
                  <c:v>35853</c:v>
                </c:pt>
                <c:pt idx="98">
                  <c:v>35885</c:v>
                </c:pt>
                <c:pt idx="99">
                  <c:v>35915</c:v>
                </c:pt>
                <c:pt idx="100">
                  <c:v>35944</c:v>
                </c:pt>
                <c:pt idx="101">
                  <c:v>35976</c:v>
                </c:pt>
                <c:pt idx="102">
                  <c:v>36007</c:v>
                </c:pt>
                <c:pt idx="103">
                  <c:v>36038</c:v>
                </c:pt>
                <c:pt idx="104">
                  <c:v>36068</c:v>
                </c:pt>
                <c:pt idx="105">
                  <c:v>36098</c:v>
                </c:pt>
                <c:pt idx="106">
                  <c:v>36129</c:v>
                </c:pt>
                <c:pt idx="107">
                  <c:v>36160</c:v>
                </c:pt>
                <c:pt idx="108">
                  <c:v>36189</c:v>
                </c:pt>
                <c:pt idx="109">
                  <c:v>36217</c:v>
                </c:pt>
                <c:pt idx="110">
                  <c:v>36250</c:v>
                </c:pt>
                <c:pt idx="111">
                  <c:v>36280</c:v>
                </c:pt>
                <c:pt idx="112">
                  <c:v>36311</c:v>
                </c:pt>
                <c:pt idx="113">
                  <c:v>36341</c:v>
                </c:pt>
                <c:pt idx="114">
                  <c:v>36371</c:v>
                </c:pt>
                <c:pt idx="115">
                  <c:v>36403</c:v>
                </c:pt>
                <c:pt idx="116">
                  <c:v>36433</c:v>
                </c:pt>
                <c:pt idx="117">
                  <c:v>36462</c:v>
                </c:pt>
                <c:pt idx="118">
                  <c:v>36494</c:v>
                </c:pt>
                <c:pt idx="119">
                  <c:v>36525</c:v>
                </c:pt>
                <c:pt idx="120">
                  <c:v>36556</c:v>
                </c:pt>
                <c:pt idx="121">
                  <c:v>36585</c:v>
                </c:pt>
                <c:pt idx="122">
                  <c:v>36616</c:v>
                </c:pt>
                <c:pt idx="123">
                  <c:v>36644</c:v>
                </c:pt>
                <c:pt idx="124">
                  <c:v>36677</c:v>
                </c:pt>
                <c:pt idx="125">
                  <c:v>36707</c:v>
                </c:pt>
                <c:pt idx="126">
                  <c:v>36738</c:v>
                </c:pt>
                <c:pt idx="127">
                  <c:v>36769</c:v>
                </c:pt>
                <c:pt idx="128">
                  <c:v>36798</c:v>
                </c:pt>
                <c:pt idx="129">
                  <c:v>36830</c:v>
                </c:pt>
                <c:pt idx="130">
                  <c:v>36860</c:v>
                </c:pt>
                <c:pt idx="131">
                  <c:v>36889</c:v>
                </c:pt>
                <c:pt idx="132">
                  <c:v>36922</c:v>
                </c:pt>
                <c:pt idx="133">
                  <c:v>36950</c:v>
                </c:pt>
                <c:pt idx="134">
                  <c:v>36980</c:v>
                </c:pt>
                <c:pt idx="135">
                  <c:v>37011</c:v>
                </c:pt>
                <c:pt idx="136">
                  <c:v>37042</c:v>
                </c:pt>
                <c:pt idx="137">
                  <c:v>37071</c:v>
                </c:pt>
                <c:pt idx="138">
                  <c:v>37103</c:v>
                </c:pt>
                <c:pt idx="139">
                  <c:v>37134</c:v>
                </c:pt>
                <c:pt idx="140">
                  <c:v>37162</c:v>
                </c:pt>
                <c:pt idx="141">
                  <c:v>37195</c:v>
                </c:pt>
                <c:pt idx="142">
                  <c:v>37225</c:v>
                </c:pt>
                <c:pt idx="143">
                  <c:v>37256</c:v>
                </c:pt>
                <c:pt idx="144">
                  <c:v>37287</c:v>
                </c:pt>
                <c:pt idx="145">
                  <c:v>37315</c:v>
                </c:pt>
                <c:pt idx="146">
                  <c:v>37344</c:v>
                </c:pt>
                <c:pt idx="147">
                  <c:v>37376</c:v>
                </c:pt>
                <c:pt idx="148">
                  <c:v>37407</c:v>
                </c:pt>
                <c:pt idx="149">
                  <c:v>37435</c:v>
                </c:pt>
                <c:pt idx="150">
                  <c:v>37468</c:v>
                </c:pt>
                <c:pt idx="151">
                  <c:v>37498</c:v>
                </c:pt>
                <c:pt idx="152">
                  <c:v>37529</c:v>
                </c:pt>
                <c:pt idx="153">
                  <c:v>37560</c:v>
                </c:pt>
                <c:pt idx="154">
                  <c:v>37589</c:v>
                </c:pt>
                <c:pt idx="155">
                  <c:v>37621</c:v>
                </c:pt>
                <c:pt idx="156">
                  <c:v>37652</c:v>
                </c:pt>
                <c:pt idx="157">
                  <c:v>37680</c:v>
                </c:pt>
                <c:pt idx="158">
                  <c:v>37711</c:v>
                </c:pt>
                <c:pt idx="159">
                  <c:v>37741</c:v>
                </c:pt>
                <c:pt idx="160">
                  <c:v>37771</c:v>
                </c:pt>
                <c:pt idx="161">
                  <c:v>37802</c:v>
                </c:pt>
                <c:pt idx="162">
                  <c:v>37833</c:v>
                </c:pt>
                <c:pt idx="163">
                  <c:v>37862</c:v>
                </c:pt>
                <c:pt idx="164">
                  <c:v>37894</c:v>
                </c:pt>
                <c:pt idx="165">
                  <c:v>37925</c:v>
                </c:pt>
                <c:pt idx="166">
                  <c:v>37953</c:v>
                </c:pt>
                <c:pt idx="167">
                  <c:v>37986</c:v>
                </c:pt>
                <c:pt idx="168">
                  <c:v>38016</c:v>
                </c:pt>
                <c:pt idx="169">
                  <c:v>38044</c:v>
                </c:pt>
                <c:pt idx="170">
                  <c:v>38077</c:v>
                </c:pt>
                <c:pt idx="171">
                  <c:v>38107</c:v>
                </c:pt>
                <c:pt idx="172">
                  <c:v>38138</c:v>
                </c:pt>
                <c:pt idx="173">
                  <c:v>38168</c:v>
                </c:pt>
                <c:pt idx="174">
                  <c:v>38198</c:v>
                </c:pt>
                <c:pt idx="175">
                  <c:v>38230</c:v>
                </c:pt>
                <c:pt idx="176">
                  <c:v>38260</c:v>
                </c:pt>
                <c:pt idx="177">
                  <c:v>38289</c:v>
                </c:pt>
                <c:pt idx="178">
                  <c:v>38321</c:v>
                </c:pt>
                <c:pt idx="179">
                  <c:v>38352</c:v>
                </c:pt>
                <c:pt idx="180">
                  <c:v>38383</c:v>
                </c:pt>
                <c:pt idx="181">
                  <c:v>38411</c:v>
                </c:pt>
                <c:pt idx="182">
                  <c:v>38442</c:v>
                </c:pt>
                <c:pt idx="183">
                  <c:v>38471</c:v>
                </c:pt>
                <c:pt idx="184">
                  <c:v>38503</c:v>
                </c:pt>
                <c:pt idx="185">
                  <c:v>38533</c:v>
                </c:pt>
                <c:pt idx="186">
                  <c:v>38562</c:v>
                </c:pt>
                <c:pt idx="187">
                  <c:v>38595</c:v>
                </c:pt>
                <c:pt idx="188">
                  <c:v>38625</c:v>
                </c:pt>
                <c:pt idx="189">
                  <c:v>38656</c:v>
                </c:pt>
                <c:pt idx="190">
                  <c:v>38686</c:v>
                </c:pt>
                <c:pt idx="191">
                  <c:v>38716</c:v>
                </c:pt>
                <c:pt idx="192">
                  <c:v>38748</c:v>
                </c:pt>
                <c:pt idx="193">
                  <c:v>38776</c:v>
                </c:pt>
                <c:pt idx="194">
                  <c:v>38807</c:v>
                </c:pt>
                <c:pt idx="195">
                  <c:v>38835</c:v>
                </c:pt>
                <c:pt idx="196">
                  <c:v>38868</c:v>
                </c:pt>
                <c:pt idx="197">
                  <c:v>38898</c:v>
                </c:pt>
                <c:pt idx="198">
                  <c:v>38929</c:v>
                </c:pt>
                <c:pt idx="199">
                  <c:v>38960</c:v>
                </c:pt>
                <c:pt idx="200">
                  <c:v>38989</c:v>
                </c:pt>
                <c:pt idx="201">
                  <c:v>39021</c:v>
                </c:pt>
                <c:pt idx="202">
                  <c:v>39051</c:v>
                </c:pt>
                <c:pt idx="203">
                  <c:v>39080</c:v>
                </c:pt>
                <c:pt idx="204">
                  <c:v>39113</c:v>
                </c:pt>
                <c:pt idx="205">
                  <c:v>39141</c:v>
                </c:pt>
                <c:pt idx="206">
                  <c:v>39171</c:v>
                </c:pt>
                <c:pt idx="207">
                  <c:v>39202</c:v>
                </c:pt>
                <c:pt idx="208">
                  <c:v>39233</c:v>
                </c:pt>
                <c:pt idx="209">
                  <c:v>39262</c:v>
                </c:pt>
                <c:pt idx="210">
                  <c:v>39294</c:v>
                </c:pt>
                <c:pt idx="211">
                  <c:v>39325</c:v>
                </c:pt>
                <c:pt idx="212">
                  <c:v>39353</c:v>
                </c:pt>
                <c:pt idx="213">
                  <c:v>39386</c:v>
                </c:pt>
                <c:pt idx="214">
                  <c:v>39416</c:v>
                </c:pt>
                <c:pt idx="215">
                  <c:v>39447</c:v>
                </c:pt>
                <c:pt idx="216">
                  <c:v>39478</c:v>
                </c:pt>
                <c:pt idx="217">
                  <c:v>39507</c:v>
                </c:pt>
                <c:pt idx="218">
                  <c:v>39538</c:v>
                </c:pt>
                <c:pt idx="219">
                  <c:v>39568</c:v>
                </c:pt>
                <c:pt idx="220">
                  <c:v>39598</c:v>
                </c:pt>
                <c:pt idx="221">
                  <c:v>39629</c:v>
                </c:pt>
                <c:pt idx="222">
                  <c:v>39660</c:v>
                </c:pt>
                <c:pt idx="223">
                  <c:v>39689</c:v>
                </c:pt>
                <c:pt idx="224">
                  <c:v>39721</c:v>
                </c:pt>
                <c:pt idx="225">
                  <c:v>39752</c:v>
                </c:pt>
                <c:pt idx="226">
                  <c:v>39780</c:v>
                </c:pt>
                <c:pt idx="227">
                  <c:v>39813</c:v>
                </c:pt>
                <c:pt idx="228">
                  <c:v>39843</c:v>
                </c:pt>
                <c:pt idx="229">
                  <c:v>39871</c:v>
                </c:pt>
                <c:pt idx="230">
                  <c:v>39903</c:v>
                </c:pt>
                <c:pt idx="231">
                  <c:v>39933</c:v>
                </c:pt>
                <c:pt idx="232">
                  <c:v>39962</c:v>
                </c:pt>
                <c:pt idx="233">
                  <c:v>39994</c:v>
                </c:pt>
                <c:pt idx="234">
                  <c:v>40025</c:v>
                </c:pt>
                <c:pt idx="235">
                  <c:v>40056</c:v>
                </c:pt>
                <c:pt idx="236">
                  <c:v>40086</c:v>
                </c:pt>
                <c:pt idx="237">
                  <c:v>40116</c:v>
                </c:pt>
                <c:pt idx="238">
                  <c:v>40147</c:v>
                </c:pt>
                <c:pt idx="239">
                  <c:v>40178</c:v>
                </c:pt>
                <c:pt idx="240">
                  <c:v>40207</c:v>
                </c:pt>
                <c:pt idx="241">
                  <c:v>40235</c:v>
                </c:pt>
                <c:pt idx="242">
                  <c:v>40268</c:v>
                </c:pt>
                <c:pt idx="243">
                  <c:v>40298</c:v>
                </c:pt>
                <c:pt idx="244">
                  <c:v>40329</c:v>
                </c:pt>
                <c:pt idx="245">
                  <c:v>40359</c:v>
                </c:pt>
                <c:pt idx="246">
                  <c:v>40389</c:v>
                </c:pt>
                <c:pt idx="247">
                  <c:v>40421</c:v>
                </c:pt>
                <c:pt idx="248">
                  <c:v>40451</c:v>
                </c:pt>
                <c:pt idx="249">
                  <c:v>40480</c:v>
                </c:pt>
                <c:pt idx="250">
                  <c:v>40512</c:v>
                </c:pt>
                <c:pt idx="251">
                  <c:v>40543</c:v>
                </c:pt>
                <c:pt idx="252">
                  <c:v>40574</c:v>
                </c:pt>
                <c:pt idx="253">
                  <c:v>40602</c:v>
                </c:pt>
                <c:pt idx="254">
                  <c:v>40633</c:v>
                </c:pt>
                <c:pt idx="255">
                  <c:v>40662</c:v>
                </c:pt>
                <c:pt idx="256">
                  <c:v>40694</c:v>
                </c:pt>
                <c:pt idx="257">
                  <c:v>40724</c:v>
                </c:pt>
                <c:pt idx="258">
                  <c:v>40753</c:v>
                </c:pt>
                <c:pt idx="259">
                  <c:v>40786</c:v>
                </c:pt>
                <c:pt idx="260">
                  <c:v>40816</c:v>
                </c:pt>
                <c:pt idx="261">
                  <c:v>40847</c:v>
                </c:pt>
                <c:pt idx="262">
                  <c:v>40877</c:v>
                </c:pt>
                <c:pt idx="263">
                  <c:v>40907</c:v>
                </c:pt>
                <c:pt idx="264">
                  <c:v>40939</c:v>
                </c:pt>
                <c:pt idx="265">
                  <c:v>40968</c:v>
                </c:pt>
                <c:pt idx="266">
                  <c:v>40998</c:v>
                </c:pt>
                <c:pt idx="267">
                  <c:v>41029</c:v>
                </c:pt>
                <c:pt idx="268">
                  <c:v>41060</c:v>
                </c:pt>
                <c:pt idx="269">
                  <c:v>41089</c:v>
                </c:pt>
                <c:pt idx="270">
                  <c:v>41121</c:v>
                </c:pt>
                <c:pt idx="271">
                  <c:v>41152</c:v>
                </c:pt>
                <c:pt idx="272">
                  <c:v>41180</c:v>
                </c:pt>
                <c:pt idx="273">
                  <c:v>41213</c:v>
                </c:pt>
                <c:pt idx="274">
                  <c:v>41243</c:v>
                </c:pt>
                <c:pt idx="275">
                  <c:v>41274</c:v>
                </c:pt>
                <c:pt idx="276">
                  <c:v>41305</c:v>
                </c:pt>
                <c:pt idx="277">
                  <c:v>41333</c:v>
                </c:pt>
                <c:pt idx="278">
                  <c:v>41362</c:v>
                </c:pt>
                <c:pt idx="279">
                  <c:v>41394</c:v>
                </c:pt>
                <c:pt idx="280">
                  <c:v>41425</c:v>
                </c:pt>
                <c:pt idx="281">
                  <c:v>41453</c:v>
                </c:pt>
                <c:pt idx="282">
                  <c:v>41486</c:v>
                </c:pt>
                <c:pt idx="283">
                  <c:v>41516</c:v>
                </c:pt>
                <c:pt idx="284">
                  <c:v>41547</c:v>
                </c:pt>
                <c:pt idx="285">
                  <c:v>41578</c:v>
                </c:pt>
                <c:pt idx="286">
                  <c:v>41607</c:v>
                </c:pt>
                <c:pt idx="287">
                  <c:v>41639</c:v>
                </c:pt>
                <c:pt idx="288">
                  <c:v>41670</c:v>
                </c:pt>
                <c:pt idx="289">
                  <c:v>41698</c:v>
                </c:pt>
                <c:pt idx="290">
                  <c:v>41729</c:v>
                </c:pt>
                <c:pt idx="291">
                  <c:v>41759</c:v>
                </c:pt>
                <c:pt idx="292">
                  <c:v>41789</c:v>
                </c:pt>
                <c:pt idx="293">
                  <c:v>41820</c:v>
                </c:pt>
                <c:pt idx="294">
                  <c:v>41851</c:v>
                </c:pt>
                <c:pt idx="295">
                  <c:v>41880</c:v>
                </c:pt>
                <c:pt idx="296">
                  <c:v>41912</c:v>
                </c:pt>
                <c:pt idx="297">
                  <c:v>41943</c:v>
                </c:pt>
                <c:pt idx="298">
                  <c:v>41971</c:v>
                </c:pt>
                <c:pt idx="299">
                  <c:v>42004</c:v>
                </c:pt>
                <c:pt idx="300">
                  <c:v>42034</c:v>
                </c:pt>
                <c:pt idx="301">
                  <c:v>42062</c:v>
                </c:pt>
                <c:pt idx="302">
                  <c:v>42094</c:v>
                </c:pt>
                <c:pt idx="303">
                  <c:v>42124</c:v>
                </c:pt>
                <c:pt idx="304">
                  <c:v>42153</c:v>
                </c:pt>
                <c:pt idx="305">
                  <c:v>42185</c:v>
                </c:pt>
                <c:pt idx="306">
                  <c:v>42216</c:v>
                </c:pt>
                <c:pt idx="307">
                  <c:v>42247</c:v>
                </c:pt>
                <c:pt idx="308">
                  <c:v>42277</c:v>
                </c:pt>
                <c:pt idx="309">
                  <c:v>42307</c:v>
                </c:pt>
                <c:pt idx="310">
                  <c:v>42338</c:v>
                </c:pt>
                <c:pt idx="311">
                  <c:v>42369</c:v>
                </c:pt>
                <c:pt idx="312">
                  <c:v>42398</c:v>
                </c:pt>
                <c:pt idx="313">
                  <c:v>42429</c:v>
                </c:pt>
                <c:pt idx="314">
                  <c:v>42460</c:v>
                </c:pt>
                <c:pt idx="315">
                  <c:v>42489</c:v>
                </c:pt>
                <c:pt idx="316">
                  <c:v>42521</c:v>
                </c:pt>
                <c:pt idx="317">
                  <c:v>42551</c:v>
                </c:pt>
                <c:pt idx="318">
                  <c:v>42580</c:v>
                </c:pt>
                <c:pt idx="319">
                  <c:v>42613</c:v>
                </c:pt>
                <c:pt idx="320">
                  <c:v>42643</c:v>
                </c:pt>
                <c:pt idx="321">
                  <c:v>42674</c:v>
                </c:pt>
                <c:pt idx="322">
                  <c:v>42704</c:v>
                </c:pt>
                <c:pt idx="323">
                  <c:v>42734</c:v>
                </c:pt>
                <c:pt idx="324">
                  <c:v>42766</c:v>
                </c:pt>
                <c:pt idx="325">
                  <c:v>42794</c:v>
                </c:pt>
                <c:pt idx="326">
                  <c:v>42825</c:v>
                </c:pt>
                <c:pt idx="327">
                  <c:v>42853</c:v>
                </c:pt>
                <c:pt idx="328">
                  <c:v>42886</c:v>
                </c:pt>
                <c:pt idx="329">
                  <c:v>42916</c:v>
                </c:pt>
                <c:pt idx="330">
                  <c:v>42947</c:v>
                </c:pt>
                <c:pt idx="331">
                  <c:v>42978</c:v>
                </c:pt>
                <c:pt idx="332">
                  <c:v>43007</c:v>
                </c:pt>
                <c:pt idx="333">
                  <c:v>43039</c:v>
                </c:pt>
                <c:pt idx="334">
                  <c:v>43069</c:v>
                </c:pt>
                <c:pt idx="335">
                  <c:v>43098</c:v>
                </c:pt>
                <c:pt idx="336">
                  <c:v>43131</c:v>
                </c:pt>
                <c:pt idx="337">
                  <c:v>43159</c:v>
                </c:pt>
                <c:pt idx="338">
                  <c:v>43189</c:v>
                </c:pt>
                <c:pt idx="339">
                  <c:v>43220</c:v>
                </c:pt>
                <c:pt idx="340">
                  <c:v>43251</c:v>
                </c:pt>
                <c:pt idx="341">
                  <c:v>43280</c:v>
                </c:pt>
                <c:pt idx="342">
                  <c:v>43312</c:v>
                </c:pt>
                <c:pt idx="343">
                  <c:v>43343</c:v>
                </c:pt>
                <c:pt idx="344">
                  <c:v>43371</c:v>
                </c:pt>
                <c:pt idx="345">
                  <c:v>43404</c:v>
                </c:pt>
                <c:pt idx="346">
                  <c:v>43434</c:v>
                </c:pt>
                <c:pt idx="347">
                  <c:v>43465</c:v>
                </c:pt>
                <c:pt idx="348">
                  <c:v>43496</c:v>
                </c:pt>
                <c:pt idx="349">
                  <c:v>43524</c:v>
                </c:pt>
                <c:pt idx="350">
                  <c:v>43553</c:v>
                </c:pt>
                <c:pt idx="351">
                  <c:v>43585</c:v>
                </c:pt>
                <c:pt idx="352">
                  <c:v>43616</c:v>
                </c:pt>
                <c:pt idx="353">
                  <c:v>43644</c:v>
                </c:pt>
                <c:pt idx="354">
                  <c:v>43677</c:v>
                </c:pt>
                <c:pt idx="355">
                  <c:v>43707</c:v>
                </c:pt>
                <c:pt idx="356">
                  <c:v>43738</c:v>
                </c:pt>
              </c:numCache>
            </c:numRef>
          </c:cat>
          <c:val>
            <c:numRef>
              <c:f>Activity!$C$27:$XFD$27</c:f>
              <c:numCache>
                <c:formatCode>0.0%</c:formatCode>
                <c:ptCount val="16382"/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</c:numCache>
            </c:numRef>
          </c:val>
        </c:ser>
        <c:marker val="1"/>
        <c:axId val="223980544"/>
        <c:axId val="224789248"/>
      </c:lineChart>
      <c:dateAx>
        <c:axId val="223980544"/>
        <c:scaling>
          <c:orientation val="minMax"/>
          <c:min val="41275"/>
        </c:scaling>
        <c:axPos val="b"/>
        <c:numFmt formatCode="[$-416]mmm\-yy;@" sourceLinked="0"/>
        <c:tickLblPos val="low"/>
        <c:txPr>
          <a:bodyPr/>
          <a:lstStyle/>
          <a:p>
            <a:pPr>
              <a:defRPr sz="1200" b="1"/>
            </a:pPr>
            <a:endParaRPr lang="en-US"/>
          </a:p>
        </c:txPr>
        <c:crossAx val="224789248"/>
        <c:crosses val="autoZero"/>
        <c:auto val="1"/>
        <c:lblOffset val="100"/>
        <c:baseTimeUnit val="months"/>
        <c:majorUnit val="12"/>
        <c:majorTimeUnit val="months"/>
        <c:minorUnit val="1"/>
        <c:minorTimeUnit val="months"/>
      </c:dateAx>
      <c:valAx>
        <c:axId val="224789248"/>
        <c:scaling>
          <c:orientation val="minMax"/>
          <c:max val="0.30000000000000032"/>
          <c:min val="-0.15000000000000016"/>
        </c:scaling>
        <c:axPos val="l"/>
        <c:majorGridlines>
          <c:spPr>
            <a:ln w="0">
              <a:solidFill>
                <a:schemeClr val="bg1"/>
              </a:solidFill>
              <a:prstDash val="sysDot"/>
            </a:ln>
            <a:effectLst>
              <a:outerShdw blurRad="50800" dist="50800" dir="5400000" algn="ctr" rotWithShape="0">
                <a:schemeClr val="bg1"/>
              </a:outerShdw>
            </a:effectLst>
          </c:spPr>
        </c:majorGridlines>
        <c:numFmt formatCode="0%" sourceLinked="0"/>
        <c:tickLblPos val="nextTo"/>
        <c:txPr>
          <a:bodyPr/>
          <a:lstStyle/>
          <a:p>
            <a:pPr>
              <a:defRPr sz="1200" b="1"/>
            </a:pPr>
            <a:endParaRPr lang="en-US"/>
          </a:p>
        </c:txPr>
        <c:crossAx val="223980544"/>
        <c:crosses val="autoZero"/>
        <c:crossBetween val="between"/>
      </c:valAx>
    </c:plotArea>
    <c:legend>
      <c:legendPos val="l"/>
      <c:layout>
        <c:manualLayout>
          <c:xMode val="edge"/>
          <c:yMode val="edge"/>
          <c:x val="0.1261261141967687"/>
          <c:y val="0.74354011700059985"/>
          <c:w val="0.8738737788532237"/>
          <c:h val="0.13968351206711158"/>
        </c:manualLayout>
      </c:layout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gap"/>
  </c:chart>
  <c:spPr>
    <a:ln>
      <a:noFill/>
    </a:ln>
  </c:spPr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9.0923024669738187E-2"/>
          <c:y val="4.1982835871135771E-2"/>
          <c:w val="0.88595385439418828"/>
          <c:h val="0.85452707452639365"/>
        </c:manualLayout>
      </c:layout>
      <c:lineChart>
        <c:grouping val="standard"/>
        <c:ser>
          <c:idx val="0"/>
          <c:order val="0"/>
          <c:tx>
            <c:strRef>
              <c:f>Activity!$B$7</c:f>
              <c:strCache>
                <c:ptCount val="1"/>
                <c:pt idx="0">
                  <c:v>Retail Sales YoY adj.</c:v>
                </c:pt>
              </c:strCache>
            </c:strRef>
          </c:tx>
          <c:spPr>
            <a:ln w="6350"/>
          </c:spPr>
          <c:marker>
            <c:symbol val="diamond"/>
            <c:size val="5"/>
          </c:marker>
          <c:cat>
            <c:numRef>
              <c:f>Activity!$C$1:$XFD$1</c:f>
              <c:numCache>
                <c:formatCode>[$-416]mmm\-yy;@</c:formatCode>
                <c:ptCount val="16382"/>
                <c:pt idx="0">
                  <c:v>0</c:v>
                </c:pt>
                <c:pt idx="1">
                  <c:v>32932</c:v>
                </c:pt>
                <c:pt idx="2">
                  <c:v>32962</c:v>
                </c:pt>
                <c:pt idx="3">
                  <c:v>32993</c:v>
                </c:pt>
                <c:pt idx="4">
                  <c:v>33024</c:v>
                </c:pt>
                <c:pt idx="5">
                  <c:v>33053</c:v>
                </c:pt>
                <c:pt idx="6">
                  <c:v>33085</c:v>
                </c:pt>
                <c:pt idx="7">
                  <c:v>33116</c:v>
                </c:pt>
                <c:pt idx="8">
                  <c:v>33144</c:v>
                </c:pt>
                <c:pt idx="9">
                  <c:v>33177</c:v>
                </c:pt>
                <c:pt idx="10">
                  <c:v>33207</c:v>
                </c:pt>
                <c:pt idx="11">
                  <c:v>33238</c:v>
                </c:pt>
                <c:pt idx="12">
                  <c:v>33269</c:v>
                </c:pt>
                <c:pt idx="13">
                  <c:v>33297</c:v>
                </c:pt>
                <c:pt idx="14">
                  <c:v>33326</c:v>
                </c:pt>
                <c:pt idx="15">
                  <c:v>33358</c:v>
                </c:pt>
                <c:pt idx="16">
                  <c:v>33389</c:v>
                </c:pt>
                <c:pt idx="17">
                  <c:v>33417</c:v>
                </c:pt>
                <c:pt idx="18">
                  <c:v>33450</c:v>
                </c:pt>
                <c:pt idx="19">
                  <c:v>33480</c:v>
                </c:pt>
                <c:pt idx="20">
                  <c:v>33511</c:v>
                </c:pt>
                <c:pt idx="21">
                  <c:v>33542</c:v>
                </c:pt>
                <c:pt idx="22">
                  <c:v>33571</c:v>
                </c:pt>
                <c:pt idx="23">
                  <c:v>33603</c:v>
                </c:pt>
                <c:pt idx="24">
                  <c:v>33634</c:v>
                </c:pt>
                <c:pt idx="25">
                  <c:v>33662</c:v>
                </c:pt>
                <c:pt idx="26">
                  <c:v>33694</c:v>
                </c:pt>
                <c:pt idx="27">
                  <c:v>33724</c:v>
                </c:pt>
                <c:pt idx="28">
                  <c:v>33753</c:v>
                </c:pt>
                <c:pt idx="29">
                  <c:v>33785</c:v>
                </c:pt>
                <c:pt idx="30">
                  <c:v>33816</c:v>
                </c:pt>
                <c:pt idx="31">
                  <c:v>33847</c:v>
                </c:pt>
                <c:pt idx="32">
                  <c:v>33877</c:v>
                </c:pt>
                <c:pt idx="33">
                  <c:v>33907</c:v>
                </c:pt>
                <c:pt idx="34">
                  <c:v>33938</c:v>
                </c:pt>
                <c:pt idx="35">
                  <c:v>33969</c:v>
                </c:pt>
                <c:pt idx="36">
                  <c:v>33998</c:v>
                </c:pt>
                <c:pt idx="37">
                  <c:v>34026</c:v>
                </c:pt>
                <c:pt idx="38">
                  <c:v>34059</c:v>
                </c:pt>
                <c:pt idx="39">
                  <c:v>34089</c:v>
                </c:pt>
                <c:pt idx="40">
                  <c:v>34120</c:v>
                </c:pt>
                <c:pt idx="41">
                  <c:v>34150</c:v>
                </c:pt>
                <c:pt idx="42">
                  <c:v>34180</c:v>
                </c:pt>
                <c:pt idx="43">
                  <c:v>34212</c:v>
                </c:pt>
                <c:pt idx="44">
                  <c:v>34242</c:v>
                </c:pt>
                <c:pt idx="45">
                  <c:v>34271</c:v>
                </c:pt>
                <c:pt idx="46">
                  <c:v>34303</c:v>
                </c:pt>
                <c:pt idx="47">
                  <c:v>34334</c:v>
                </c:pt>
                <c:pt idx="48">
                  <c:v>34365</c:v>
                </c:pt>
                <c:pt idx="49">
                  <c:v>34393</c:v>
                </c:pt>
                <c:pt idx="50">
                  <c:v>34424</c:v>
                </c:pt>
                <c:pt idx="51">
                  <c:v>34453</c:v>
                </c:pt>
                <c:pt idx="52">
                  <c:v>34485</c:v>
                </c:pt>
                <c:pt idx="53">
                  <c:v>34515</c:v>
                </c:pt>
                <c:pt idx="54">
                  <c:v>34544</c:v>
                </c:pt>
                <c:pt idx="55">
                  <c:v>34577</c:v>
                </c:pt>
                <c:pt idx="56">
                  <c:v>34607</c:v>
                </c:pt>
                <c:pt idx="57">
                  <c:v>34638</c:v>
                </c:pt>
                <c:pt idx="58">
                  <c:v>34668</c:v>
                </c:pt>
                <c:pt idx="59">
                  <c:v>34698</c:v>
                </c:pt>
                <c:pt idx="60">
                  <c:v>34730</c:v>
                </c:pt>
                <c:pt idx="61">
                  <c:v>34758</c:v>
                </c:pt>
                <c:pt idx="62">
                  <c:v>34789</c:v>
                </c:pt>
                <c:pt idx="63">
                  <c:v>34817</c:v>
                </c:pt>
                <c:pt idx="64">
                  <c:v>34850</c:v>
                </c:pt>
                <c:pt idx="65">
                  <c:v>34880</c:v>
                </c:pt>
                <c:pt idx="66">
                  <c:v>34911</c:v>
                </c:pt>
                <c:pt idx="67">
                  <c:v>34942</c:v>
                </c:pt>
                <c:pt idx="68">
                  <c:v>34971</c:v>
                </c:pt>
                <c:pt idx="69">
                  <c:v>35003</c:v>
                </c:pt>
                <c:pt idx="70">
                  <c:v>35033</c:v>
                </c:pt>
                <c:pt idx="71">
                  <c:v>35062</c:v>
                </c:pt>
                <c:pt idx="72">
                  <c:v>35095</c:v>
                </c:pt>
                <c:pt idx="73">
                  <c:v>35124</c:v>
                </c:pt>
                <c:pt idx="74">
                  <c:v>35153</c:v>
                </c:pt>
                <c:pt idx="75">
                  <c:v>35185</c:v>
                </c:pt>
                <c:pt idx="76">
                  <c:v>35216</c:v>
                </c:pt>
                <c:pt idx="77">
                  <c:v>35244</c:v>
                </c:pt>
                <c:pt idx="78">
                  <c:v>35277</c:v>
                </c:pt>
                <c:pt idx="79">
                  <c:v>35307</c:v>
                </c:pt>
                <c:pt idx="80">
                  <c:v>35338</c:v>
                </c:pt>
                <c:pt idx="81">
                  <c:v>35369</c:v>
                </c:pt>
                <c:pt idx="82">
                  <c:v>35398</c:v>
                </c:pt>
                <c:pt idx="83">
                  <c:v>35430</c:v>
                </c:pt>
                <c:pt idx="84">
                  <c:v>35461</c:v>
                </c:pt>
                <c:pt idx="85">
                  <c:v>35489</c:v>
                </c:pt>
                <c:pt idx="86">
                  <c:v>35520</c:v>
                </c:pt>
                <c:pt idx="87">
                  <c:v>35550</c:v>
                </c:pt>
                <c:pt idx="88">
                  <c:v>35580</c:v>
                </c:pt>
                <c:pt idx="89">
                  <c:v>35611</c:v>
                </c:pt>
                <c:pt idx="90">
                  <c:v>35642</c:v>
                </c:pt>
                <c:pt idx="91">
                  <c:v>35671</c:v>
                </c:pt>
                <c:pt idx="92">
                  <c:v>35703</c:v>
                </c:pt>
                <c:pt idx="93">
                  <c:v>35734</c:v>
                </c:pt>
                <c:pt idx="94">
                  <c:v>35762</c:v>
                </c:pt>
                <c:pt idx="95">
                  <c:v>35795</c:v>
                </c:pt>
                <c:pt idx="96">
                  <c:v>35825</c:v>
                </c:pt>
                <c:pt idx="97">
                  <c:v>35853</c:v>
                </c:pt>
                <c:pt idx="98">
                  <c:v>35885</c:v>
                </c:pt>
                <c:pt idx="99">
                  <c:v>35915</c:v>
                </c:pt>
                <c:pt idx="100">
                  <c:v>35944</c:v>
                </c:pt>
                <c:pt idx="101">
                  <c:v>35976</c:v>
                </c:pt>
                <c:pt idx="102">
                  <c:v>36007</c:v>
                </c:pt>
                <c:pt idx="103">
                  <c:v>36038</c:v>
                </c:pt>
                <c:pt idx="104">
                  <c:v>36068</c:v>
                </c:pt>
                <c:pt idx="105">
                  <c:v>36098</c:v>
                </c:pt>
                <c:pt idx="106">
                  <c:v>36129</c:v>
                </c:pt>
                <c:pt idx="107">
                  <c:v>36160</c:v>
                </c:pt>
                <c:pt idx="108">
                  <c:v>36189</c:v>
                </c:pt>
                <c:pt idx="109">
                  <c:v>36217</c:v>
                </c:pt>
                <c:pt idx="110">
                  <c:v>36250</c:v>
                </c:pt>
                <c:pt idx="111">
                  <c:v>36280</c:v>
                </c:pt>
                <c:pt idx="112">
                  <c:v>36311</c:v>
                </c:pt>
                <c:pt idx="113">
                  <c:v>36341</c:v>
                </c:pt>
                <c:pt idx="114">
                  <c:v>36371</c:v>
                </c:pt>
                <c:pt idx="115">
                  <c:v>36403</c:v>
                </c:pt>
                <c:pt idx="116">
                  <c:v>36433</c:v>
                </c:pt>
                <c:pt idx="117">
                  <c:v>36462</c:v>
                </c:pt>
                <c:pt idx="118">
                  <c:v>36494</c:v>
                </c:pt>
                <c:pt idx="119">
                  <c:v>36525</c:v>
                </c:pt>
                <c:pt idx="120">
                  <c:v>36556</c:v>
                </c:pt>
                <c:pt idx="121">
                  <c:v>36585</c:v>
                </c:pt>
                <c:pt idx="122">
                  <c:v>36616</c:v>
                </c:pt>
                <c:pt idx="123">
                  <c:v>36644</c:v>
                </c:pt>
                <c:pt idx="124">
                  <c:v>36677</c:v>
                </c:pt>
                <c:pt idx="125">
                  <c:v>36707</c:v>
                </c:pt>
                <c:pt idx="126">
                  <c:v>36738</c:v>
                </c:pt>
                <c:pt idx="127">
                  <c:v>36769</c:v>
                </c:pt>
                <c:pt idx="128">
                  <c:v>36798</c:v>
                </c:pt>
                <c:pt idx="129">
                  <c:v>36830</c:v>
                </c:pt>
                <c:pt idx="130">
                  <c:v>36860</c:v>
                </c:pt>
                <c:pt idx="131">
                  <c:v>36889</c:v>
                </c:pt>
                <c:pt idx="132">
                  <c:v>36922</c:v>
                </c:pt>
                <c:pt idx="133">
                  <c:v>36950</c:v>
                </c:pt>
                <c:pt idx="134">
                  <c:v>36980</c:v>
                </c:pt>
                <c:pt idx="135">
                  <c:v>37011</c:v>
                </c:pt>
                <c:pt idx="136">
                  <c:v>37042</c:v>
                </c:pt>
                <c:pt idx="137">
                  <c:v>37071</c:v>
                </c:pt>
                <c:pt idx="138">
                  <c:v>37103</c:v>
                </c:pt>
                <c:pt idx="139">
                  <c:v>37134</c:v>
                </c:pt>
                <c:pt idx="140">
                  <c:v>37162</c:v>
                </c:pt>
                <c:pt idx="141">
                  <c:v>37195</c:v>
                </c:pt>
                <c:pt idx="142">
                  <c:v>37225</c:v>
                </c:pt>
                <c:pt idx="143">
                  <c:v>37256</c:v>
                </c:pt>
                <c:pt idx="144">
                  <c:v>37287</c:v>
                </c:pt>
                <c:pt idx="145">
                  <c:v>37315</c:v>
                </c:pt>
                <c:pt idx="146">
                  <c:v>37344</c:v>
                </c:pt>
                <c:pt idx="147">
                  <c:v>37376</c:v>
                </c:pt>
                <c:pt idx="148">
                  <c:v>37407</c:v>
                </c:pt>
                <c:pt idx="149">
                  <c:v>37435</c:v>
                </c:pt>
                <c:pt idx="150">
                  <c:v>37468</c:v>
                </c:pt>
                <c:pt idx="151">
                  <c:v>37498</c:v>
                </c:pt>
                <c:pt idx="152">
                  <c:v>37529</c:v>
                </c:pt>
                <c:pt idx="153">
                  <c:v>37560</c:v>
                </c:pt>
                <c:pt idx="154">
                  <c:v>37589</c:v>
                </c:pt>
                <c:pt idx="155">
                  <c:v>37621</c:v>
                </c:pt>
                <c:pt idx="156">
                  <c:v>37652</c:v>
                </c:pt>
                <c:pt idx="157">
                  <c:v>37680</c:v>
                </c:pt>
                <c:pt idx="158">
                  <c:v>37711</c:v>
                </c:pt>
                <c:pt idx="159">
                  <c:v>37741</c:v>
                </c:pt>
                <c:pt idx="160">
                  <c:v>37771</c:v>
                </c:pt>
                <c:pt idx="161">
                  <c:v>37802</c:v>
                </c:pt>
                <c:pt idx="162">
                  <c:v>37833</c:v>
                </c:pt>
                <c:pt idx="163">
                  <c:v>37862</c:v>
                </c:pt>
                <c:pt idx="164">
                  <c:v>37894</c:v>
                </c:pt>
                <c:pt idx="165">
                  <c:v>37925</c:v>
                </c:pt>
                <c:pt idx="166">
                  <c:v>37953</c:v>
                </c:pt>
                <c:pt idx="167">
                  <c:v>37986</c:v>
                </c:pt>
                <c:pt idx="168">
                  <c:v>38016</c:v>
                </c:pt>
                <c:pt idx="169">
                  <c:v>38044</c:v>
                </c:pt>
                <c:pt idx="170">
                  <c:v>38077</c:v>
                </c:pt>
                <c:pt idx="171">
                  <c:v>38107</c:v>
                </c:pt>
                <c:pt idx="172">
                  <c:v>38138</c:v>
                </c:pt>
                <c:pt idx="173">
                  <c:v>38168</c:v>
                </c:pt>
                <c:pt idx="174">
                  <c:v>38198</c:v>
                </c:pt>
                <c:pt idx="175">
                  <c:v>38230</c:v>
                </c:pt>
                <c:pt idx="176">
                  <c:v>38260</c:v>
                </c:pt>
                <c:pt idx="177">
                  <c:v>38289</c:v>
                </c:pt>
                <c:pt idx="178">
                  <c:v>38321</c:v>
                </c:pt>
                <c:pt idx="179">
                  <c:v>38352</c:v>
                </c:pt>
                <c:pt idx="180">
                  <c:v>38383</c:v>
                </c:pt>
                <c:pt idx="181">
                  <c:v>38411</c:v>
                </c:pt>
                <c:pt idx="182">
                  <c:v>38442</c:v>
                </c:pt>
                <c:pt idx="183">
                  <c:v>38471</c:v>
                </c:pt>
                <c:pt idx="184">
                  <c:v>38503</c:v>
                </c:pt>
                <c:pt idx="185">
                  <c:v>38533</c:v>
                </c:pt>
                <c:pt idx="186">
                  <c:v>38562</c:v>
                </c:pt>
                <c:pt idx="187">
                  <c:v>38595</c:v>
                </c:pt>
                <c:pt idx="188">
                  <c:v>38625</c:v>
                </c:pt>
                <c:pt idx="189">
                  <c:v>38656</c:v>
                </c:pt>
                <c:pt idx="190">
                  <c:v>38686</c:v>
                </c:pt>
                <c:pt idx="191">
                  <c:v>38716</c:v>
                </c:pt>
                <c:pt idx="192">
                  <c:v>38748</c:v>
                </c:pt>
                <c:pt idx="193">
                  <c:v>38776</c:v>
                </c:pt>
                <c:pt idx="194">
                  <c:v>38807</c:v>
                </c:pt>
                <c:pt idx="195">
                  <c:v>38835</c:v>
                </c:pt>
                <c:pt idx="196">
                  <c:v>38868</c:v>
                </c:pt>
                <c:pt idx="197">
                  <c:v>38898</c:v>
                </c:pt>
                <c:pt idx="198">
                  <c:v>38929</c:v>
                </c:pt>
                <c:pt idx="199">
                  <c:v>38960</c:v>
                </c:pt>
                <c:pt idx="200">
                  <c:v>38989</c:v>
                </c:pt>
                <c:pt idx="201">
                  <c:v>39021</c:v>
                </c:pt>
                <c:pt idx="202">
                  <c:v>39051</c:v>
                </c:pt>
                <c:pt idx="203">
                  <c:v>39080</c:v>
                </c:pt>
                <c:pt idx="204">
                  <c:v>39113</c:v>
                </c:pt>
                <c:pt idx="205">
                  <c:v>39141</c:v>
                </c:pt>
                <c:pt idx="206">
                  <c:v>39171</c:v>
                </c:pt>
                <c:pt idx="207">
                  <c:v>39202</c:v>
                </c:pt>
                <c:pt idx="208">
                  <c:v>39233</c:v>
                </c:pt>
                <c:pt idx="209">
                  <c:v>39262</c:v>
                </c:pt>
                <c:pt idx="210">
                  <c:v>39294</c:v>
                </c:pt>
                <c:pt idx="211">
                  <c:v>39325</c:v>
                </c:pt>
                <c:pt idx="212">
                  <c:v>39353</c:v>
                </c:pt>
                <c:pt idx="213">
                  <c:v>39386</c:v>
                </c:pt>
                <c:pt idx="214">
                  <c:v>39416</c:v>
                </c:pt>
                <c:pt idx="215">
                  <c:v>39447</c:v>
                </c:pt>
                <c:pt idx="216">
                  <c:v>39478</c:v>
                </c:pt>
                <c:pt idx="217">
                  <c:v>39507</c:v>
                </c:pt>
                <c:pt idx="218">
                  <c:v>39538</c:v>
                </c:pt>
                <c:pt idx="219">
                  <c:v>39568</c:v>
                </c:pt>
                <c:pt idx="220">
                  <c:v>39598</c:v>
                </c:pt>
                <c:pt idx="221">
                  <c:v>39629</c:v>
                </c:pt>
                <c:pt idx="222">
                  <c:v>39660</c:v>
                </c:pt>
                <c:pt idx="223">
                  <c:v>39689</c:v>
                </c:pt>
                <c:pt idx="224">
                  <c:v>39721</c:v>
                </c:pt>
                <c:pt idx="225">
                  <c:v>39752</c:v>
                </c:pt>
                <c:pt idx="226">
                  <c:v>39780</c:v>
                </c:pt>
                <c:pt idx="227">
                  <c:v>39813</c:v>
                </c:pt>
                <c:pt idx="228">
                  <c:v>39843</c:v>
                </c:pt>
                <c:pt idx="229">
                  <c:v>39871</c:v>
                </c:pt>
                <c:pt idx="230">
                  <c:v>39903</c:v>
                </c:pt>
                <c:pt idx="231">
                  <c:v>39933</c:v>
                </c:pt>
                <c:pt idx="232">
                  <c:v>39962</c:v>
                </c:pt>
                <c:pt idx="233">
                  <c:v>39994</c:v>
                </c:pt>
                <c:pt idx="234">
                  <c:v>40025</c:v>
                </c:pt>
                <c:pt idx="235">
                  <c:v>40056</c:v>
                </c:pt>
                <c:pt idx="236">
                  <c:v>40086</c:v>
                </c:pt>
                <c:pt idx="237">
                  <c:v>40116</c:v>
                </c:pt>
                <c:pt idx="238">
                  <c:v>40147</c:v>
                </c:pt>
                <c:pt idx="239">
                  <c:v>40178</c:v>
                </c:pt>
                <c:pt idx="240">
                  <c:v>40207</c:v>
                </c:pt>
                <c:pt idx="241">
                  <c:v>40235</c:v>
                </c:pt>
                <c:pt idx="242">
                  <c:v>40268</c:v>
                </c:pt>
                <c:pt idx="243">
                  <c:v>40298</c:v>
                </c:pt>
                <c:pt idx="244">
                  <c:v>40329</c:v>
                </c:pt>
                <c:pt idx="245">
                  <c:v>40359</c:v>
                </c:pt>
                <c:pt idx="246">
                  <c:v>40389</c:v>
                </c:pt>
                <c:pt idx="247">
                  <c:v>40421</c:v>
                </c:pt>
                <c:pt idx="248">
                  <c:v>40451</c:v>
                </c:pt>
                <c:pt idx="249">
                  <c:v>40480</c:v>
                </c:pt>
                <c:pt idx="250">
                  <c:v>40512</c:v>
                </c:pt>
                <c:pt idx="251">
                  <c:v>40543</c:v>
                </c:pt>
                <c:pt idx="252">
                  <c:v>40574</c:v>
                </c:pt>
                <c:pt idx="253">
                  <c:v>40602</c:v>
                </c:pt>
                <c:pt idx="254">
                  <c:v>40633</c:v>
                </c:pt>
                <c:pt idx="255">
                  <c:v>40662</c:v>
                </c:pt>
                <c:pt idx="256">
                  <c:v>40694</c:v>
                </c:pt>
                <c:pt idx="257">
                  <c:v>40724</c:v>
                </c:pt>
                <c:pt idx="258">
                  <c:v>40753</c:v>
                </c:pt>
                <c:pt idx="259">
                  <c:v>40786</c:v>
                </c:pt>
                <c:pt idx="260">
                  <c:v>40816</c:v>
                </c:pt>
                <c:pt idx="261">
                  <c:v>40847</c:v>
                </c:pt>
                <c:pt idx="262">
                  <c:v>40877</c:v>
                </c:pt>
                <c:pt idx="263">
                  <c:v>40907</c:v>
                </c:pt>
                <c:pt idx="264">
                  <c:v>40939</c:v>
                </c:pt>
                <c:pt idx="265">
                  <c:v>40968</c:v>
                </c:pt>
                <c:pt idx="266">
                  <c:v>40998</c:v>
                </c:pt>
                <c:pt idx="267">
                  <c:v>41029</c:v>
                </c:pt>
                <c:pt idx="268">
                  <c:v>41060</c:v>
                </c:pt>
                <c:pt idx="269">
                  <c:v>41089</c:v>
                </c:pt>
                <c:pt idx="270">
                  <c:v>41121</c:v>
                </c:pt>
                <c:pt idx="271">
                  <c:v>41152</c:v>
                </c:pt>
                <c:pt idx="272">
                  <c:v>41180</c:v>
                </c:pt>
                <c:pt idx="273">
                  <c:v>41213</c:v>
                </c:pt>
                <c:pt idx="274">
                  <c:v>41243</c:v>
                </c:pt>
                <c:pt idx="275">
                  <c:v>41274</c:v>
                </c:pt>
                <c:pt idx="276">
                  <c:v>41305</c:v>
                </c:pt>
                <c:pt idx="277">
                  <c:v>41333</c:v>
                </c:pt>
                <c:pt idx="278">
                  <c:v>41362</c:v>
                </c:pt>
                <c:pt idx="279">
                  <c:v>41394</c:v>
                </c:pt>
                <c:pt idx="280">
                  <c:v>41425</c:v>
                </c:pt>
                <c:pt idx="281">
                  <c:v>41453</c:v>
                </c:pt>
                <c:pt idx="282">
                  <c:v>41486</c:v>
                </c:pt>
                <c:pt idx="283">
                  <c:v>41516</c:v>
                </c:pt>
                <c:pt idx="284">
                  <c:v>41547</c:v>
                </c:pt>
                <c:pt idx="285">
                  <c:v>41578</c:v>
                </c:pt>
                <c:pt idx="286">
                  <c:v>41607</c:v>
                </c:pt>
                <c:pt idx="287">
                  <c:v>41639</c:v>
                </c:pt>
                <c:pt idx="288">
                  <c:v>41670</c:v>
                </c:pt>
                <c:pt idx="289">
                  <c:v>41698</c:v>
                </c:pt>
                <c:pt idx="290">
                  <c:v>41729</c:v>
                </c:pt>
                <c:pt idx="291">
                  <c:v>41759</c:v>
                </c:pt>
                <c:pt idx="292">
                  <c:v>41789</c:v>
                </c:pt>
                <c:pt idx="293">
                  <c:v>41820</c:v>
                </c:pt>
                <c:pt idx="294">
                  <c:v>41851</c:v>
                </c:pt>
                <c:pt idx="295">
                  <c:v>41880</c:v>
                </c:pt>
                <c:pt idx="296">
                  <c:v>41912</c:v>
                </c:pt>
                <c:pt idx="297">
                  <c:v>41943</c:v>
                </c:pt>
                <c:pt idx="298">
                  <c:v>41971</c:v>
                </c:pt>
                <c:pt idx="299">
                  <c:v>42004</c:v>
                </c:pt>
                <c:pt idx="300">
                  <c:v>42034</c:v>
                </c:pt>
                <c:pt idx="301">
                  <c:v>42062</c:v>
                </c:pt>
                <c:pt idx="302">
                  <c:v>42094</c:v>
                </c:pt>
                <c:pt idx="303">
                  <c:v>42124</c:v>
                </c:pt>
                <c:pt idx="304">
                  <c:v>42153</c:v>
                </c:pt>
                <c:pt idx="305">
                  <c:v>42185</c:v>
                </c:pt>
                <c:pt idx="306">
                  <c:v>42216</c:v>
                </c:pt>
                <c:pt idx="307">
                  <c:v>42247</c:v>
                </c:pt>
                <c:pt idx="308">
                  <c:v>42277</c:v>
                </c:pt>
                <c:pt idx="309">
                  <c:v>42307</c:v>
                </c:pt>
                <c:pt idx="310">
                  <c:v>42338</c:v>
                </c:pt>
                <c:pt idx="311">
                  <c:v>42369</c:v>
                </c:pt>
                <c:pt idx="312">
                  <c:v>42398</c:v>
                </c:pt>
                <c:pt idx="313">
                  <c:v>42429</c:v>
                </c:pt>
                <c:pt idx="314">
                  <c:v>42460</c:v>
                </c:pt>
                <c:pt idx="315">
                  <c:v>42489</c:v>
                </c:pt>
                <c:pt idx="316">
                  <c:v>42521</c:v>
                </c:pt>
                <c:pt idx="317">
                  <c:v>42551</c:v>
                </c:pt>
                <c:pt idx="318">
                  <c:v>42580</c:v>
                </c:pt>
                <c:pt idx="319">
                  <c:v>42613</c:v>
                </c:pt>
                <c:pt idx="320">
                  <c:v>42643</c:v>
                </c:pt>
                <c:pt idx="321">
                  <c:v>42674</c:v>
                </c:pt>
                <c:pt idx="322">
                  <c:v>42704</c:v>
                </c:pt>
                <c:pt idx="323">
                  <c:v>42734</c:v>
                </c:pt>
                <c:pt idx="324">
                  <c:v>42766</c:v>
                </c:pt>
                <c:pt idx="325">
                  <c:v>42794</c:v>
                </c:pt>
                <c:pt idx="326">
                  <c:v>42825</c:v>
                </c:pt>
                <c:pt idx="327">
                  <c:v>42853</c:v>
                </c:pt>
                <c:pt idx="328">
                  <c:v>42886</c:v>
                </c:pt>
                <c:pt idx="329">
                  <c:v>42916</c:v>
                </c:pt>
                <c:pt idx="330">
                  <c:v>42947</c:v>
                </c:pt>
                <c:pt idx="331">
                  <c:v>42978</c:v>
                </c:pt>
                <c:pt idx="332">
                  <c:v>43007</c:v>
                </c:pt>
                <c:pt idx="333">
                  <c:v>43039</c:v>
                </c:pt>
                <c:pt idx="334">
                  <c:v>43069</c:v>
                </c:pt>
                <c:pt idx="335">
                  <c:v>43098</c:v>
                </c:pt>
                <c:pt idx="336">
                  <c:v>43131</c:v>
                </c:pt>
                <c:pt idx="337">
                  <c:v>43159</c:v>
                </c:pt>
                <c:pt idx="338">
                  <c:v>43189</c:v>
                </c:pt>
                <c:pt idx="339">
                  <c:v>43220</c:v>
                </c:pt>
                <c:pt idx="340">
                  <c:v>43251</c:v>
                </c:pt>
                <c:pt idx="341">
                  <c:v>43280</c:v>
                </c:pt>
                <c:pt idx="342">
                  <c:v>43312</c:v>
                </c:pt>
                <c:pt idx="343">
                  <c:v>43343</c:v>
                </c:pt>
                <c:pt idx="344">
                  <c:v>43371</c:v>
                </c:pt>
                <c:pt idx="345">
                  <c:v>43404</c:v>
                </c:pt>
                <c:pt idx="346">
                  <c:v>43434</c:v>
                </c:pt>
                <c:pt idx="347">
                  <c:v>43465</c:v>
                </c:pt>
                <c:pt idx="348">
                  <c:v>43496</c:v>
                </c:pt>
                <c:pt idx="349">
                  <c:v>43524</c:v>
                </c:pt>
                <c:pt idx="350">
                  <c:v>43553</c:v>
                </c:pt>
                <c:pt idx="351">
                  <c:v>43585</c:v>
                </c:pt>
                <c:pt idx="352">
                  <c:v>43616</c:v>
                </c:pt>
                <c:pt idx="353">
                  <c:v>43644</c:v>
                </c:pt>
                <c:pt idx="354">
                  <c:v>43677</c:v>
                </c:pt>
                <c:pt idx="355">
                  <c:v>43707</c:v>
                </c:pt>
                <c:pt idx="356">
                  <c:v>43738</c:v>
                </c:pt>
              </c:numCache>
            </c:numRef>
          </c:cat>
          <c:val>
            <c:numRef>
              <c:f>Activity!$C$7:$XFD$7</c:f>
              <c:numCache>
                <c:formatCode>0.0%</c:formatCode>
                <c:ptCount val="16382"/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</c:numCache>
            </c:numRef>
          </c:val>
        </c:ser>
        <c:ser>
          <c:idx val="1"/>
          <c:order val="1"/>
          <c:tx>
            <c:strRef>
              <c:f>Activity!$B$8</c:f>
              <c:strCache>
                <c:ptCount val="1"/>
                <c:pt idx="0">
                  <c:v>Retail Sales YoY MM3M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Activity!$C$1:$XFD$1</c:f>
              <c:numCache>
                <c:formatCode>[$-416]mmm\-yy;@</c:formatCode>
                <c:ptCount val="16382"/>
                <c:pt idx="0">
                  <c:v>0</c:v>
                </c:pt>
                <c:pt idx="1">
                  <c:v>32932</c:v>
                </c:pt>
                <c:pt idx="2">
                  <c:v>32962</c:v>
                </c:pt>
                <c:pt idx="3">
                  <c:v>32993</c:v>
                </c:pt>
                <c:pt idx="4">
                  <c:v>33024</c:v>
                </c:pt>
                <c:pt idx="5">
                  <c:v>33053</c:v>
                </c:pt>
                <c:pt idx="6">
                  <c:v>33085</c:v>
                </c:pt>
                <c:pt idx="7">
                  <c:v>33116</c:v>
                </c:pt>
                <c:pt idx="8">
                  <c:v>33144</c:v>
                </c:pt>
                <c:pt idx="9">
                  <c:v>33177</c:v>
                </c:pt>
                <c:pt idx="10">
                  <c:v>33207</c:v>
                </c:pt>
                <c:pt idx="11">
                  <c:v>33238</c:v>
                </c:pt>
                <c:pt idx="12">
                  <c:v>33269</c:v>
                </c:pt>
                <c:pt idx="13">
                  <c:v>33297</c:v>
                </c:pt>
                <c:pt idx="14">
                  <c:v>33326</c:v>
                </c:pt>
                <c:pt idx="15">
                  <c:v>33358</c:v>
                </c:pt>
                <c:pt idx="16">
                  <c:v>33389</c:v>
                </c:pt>
                <c:pt idx="17">
                  <c:v>33417</c:v>
                </c:pt>
                <c:pt idx="18">
                  <c:v>33450</c:v>
                </c:pt>
                <c:pt idx="19">
                  <c:v>33480</c:v>
                </c:pt>
                <c:pt idx="20">
                  <c:v>33511</c:v>
                </c:pt>
                <c:pt idx="21">
                  <c:v>33542</c:v>
                </c:pt>
                <c:pt idx="22">
                  <c:v>33571</c:v>
                </c:pt>
                <c:pt idx="23">
                  <c:v>33603</c:v>
                </c:pt>
                <c:pt idx="24">
                  <c:v>33634</c:v>
                </c:pt>
                <c:pt idx="25">
                  <c:v>33662</c:v>
                </c:pt>
                <c:pt idx="26">
                  <c:v>33694</c:v>
                </c:pt>
                <c:pt idx="27">
                  <c:v>33724</c:v>
                </c:pt>
                <c:pt idx="28">
                  <c:v>33753</c:v>
                </c:pt>
                <c:pt idx="29">
                  <c:v>33785</c:v>
                </c:pt>
                <c:pt idx="30">
                  <c:v>33816</c:v>
                </c:pt>
                <c:pt idx="31">
                  <c:v>33847</c:v>
                </c:pt>
                <c:pt idx="32">
                  <c:v>33877</c:v>
                </c:pt>
                <c:pt idx="33">
                  <c:v>33907</c:v>
                </c:pt>
                <c:pt idx="34">
                  <c:v>33938</c:v>
                </c:pt>
                <c:pt idx="35">
                  <c:v>33969</c:v>
                </c:pt>
                <c:pt idx="36">
                  <c:v>33998</c:v>
                </c:pt>
                <c:pt idx="37">
                  <c:v>34026</c:v>
                </c:pt>
                <c:pt idx="38">
                  <c:v>34059</c:v>
                </c:pt>
                <c:pt idx="39">
                  <c:v>34089</c:v>
                </c:pt>
                <c:pt idx="40">
                  <c:v>34120</c:v>
                </c:pt>
                <c:pt idx="41">
                  <c:v>34150</c:v>
                </c:pt>
                <c:pt idx="42">
                  <c:v>34180</c:v>
                </c:pt>
                <c:pt idx="43">
                  <c:v>34212</c:v>
                </c:pt>
                <c:pt idx="44">
                  <c:v>34242</c:v>
                </c:pt>
                <c:pt idx="45">
                  <c:v>34271</c:v>
                </c:pt>
                <c:pt idx="46">
                  <c:v>34303</c:v>
                </c:pt>
                <c:pt idx="47">
                  <c:v>34334</c:v>
                </c:pt>
                <c:pt idx="48">
                  <c:v>34365</c:v>
                </c:pt>
                <c:pt idx="49">
                  <c:v>34393</c:v>
                </c:pt>
                <c:pt idx="50">
                  <c:v>34424</c:v>
                </c:pt>
                <c:pt idx="51">
                  <c:v>34453</c:v>
                </c:pt>
                <c:pt idx="52">
                  <c:v>34485</c:v>
                </c:pt>
                <c:pt idx="53">
                  <c:v>34515</c:v>
                </c:pt>
                <c:pt idx="54">
                  <c:v>34544</c:v>
                </c:pt>
                <c:pt idx="55">
                  <c:v>34577</c:v>
                </c:pt>
                <c:pt idx="56">
                  <c:v>34607</c:v>
                </c:pt>
                <c:pt idx="57">
                  <c:v>34638</c:v>
                </c:pt>
                <c:pt idx="58">
                  <c:v>34668</c:v>
                </c:pt>
                <c:pt idx="59">
                  <c:v>34698</c:v>
                </c:pt>
                <c:pt idx="60">
                  <c:v>34730</c:v>
                </c:pt>
                <c:pt idx="61">
                  <c:v>34758</c:v>
                </c:pt>
                <c:pt idx="62">
                  <c:v>34789</c:v>
                </c:pt>
                <c:pt idx="63">
                  <c:v>34817</c:v>
                </c:pt>
                <c:pt idx="64">
                  <c:v>34850</c:v>
                </c:pt>
                <c:pt idx="65">
                  <c:v>34880</c:v>
                </c:pt>
                <c:pt idx="66">
                  <c:v>34911</c:v>
                </c:pt>
                <c:pt idx="67">
                  <c:v>34942</c:v>
                </c:pt>
                <c:pt idx="68">
                  <c:v>34971</c:v>
                </c:pt>
                <c:pt idx="69">
                  <c:v>35003</c:v>
                </c:pt>
                <c:pt idx="70">
                  <c:v>35033</c:v>
                </c:pt>
                <c:pt idx="71">
                  <c:v>35062</c:v>
                </c:pt>
                <c:pt idx="72">
                  <c:v>35095</c:v>
                </c:pt>
                <c:pt idx="73">
                  <c:v>35124</c:v>
                </c:pt>
                <c:pt idx="74">
                  <c:v>35153</c:v>
                </c:pt>
                <c:pt idx="75">
                  <c:v>35185</c:v>
                </c:pt>
                <c:pt idx="76">
                  <c:v>35216</c:v>
                </c:pt>
                <c:pt idx="77">
                  <c:v>35244</c:v>
                </c:pt>
                <c:pt idx="78">
                  <c:v>35277</c:v>
                </c:pt>
                <c:pt idx="79">
                  <c:v>35307</c:v>
                </c:pt>
                <c:pt idx="80">
                  <c:v>35338</c:v>
                </c:pt>
                <c:pt idx="81">
                  <c:v>35369</c:v>
                </c:pt>
                <c:pt idx="82">
                  <c:v>35398</c:v>
                </c:pt>
                <c:pt idx="83">
                  <c:v>35430</c:v>
                </c:pt>
                <c:pt idx="84">
                  <c:v>35461</c:v>
                </c:pt>
                <c:pt idx="85">
                  <c:v>35489</c:v>
                </c:pt>
                <c:pt idx="86">
                  <c:v>35520</c:v>
                </c:pt>
                <c:pt idx="87">
                  <c:v>35550</c:v>
                </c:pt>
                <c:pt idx="88">
                  <c:v>35580</c:v>
                </c:pt>
                <c:pt idx="89">
                  <c:v>35611</c:v>
                </c:pt>
                <c:pt idx="90">
                  <c:v>35642</c:v>
                </c:pt>
                <c:pt idx="91">
                  <c:v>35671</c:v>
                </c:pt>
                <c:pt idx="92">
                  <c:v>35703</c:v>
                </c:pt>
                <c:pt idx="93">
                  <c:v>35734</c:v>
                </c:pt>
                <c:pt idx="94">
                  <c:v>35762</c:v>
                </c:pt>
                <c:pt idx="95">
                  <c:v>35795</c:v>
                </c:pt>
                <c:pt idx="96">
                  <c:v>35825</c:v>
                </c:pt>
                <c:pt idx="97">
                  <c:v>35853</c:v>
                </c:pt>
                <c:pt idx="98">
                  <c:v>35885</c:v>
                </c:pt>
                <c:pt idx="99">
                  <c:v>35915</c:v>
                </c:pt>
                <c:pt idx="100">
                  <c:v>35944</c:v>
                </c:pt>
                <c:pt idx="101">
                  <c:v>35976</c:v>
                </c:pt>
                <c:pt idx="102">
                  <c:v>36007</c:v>
                </c:pt>
                <c:pt idx="103">
                  <c:v>36038</c:v>
                </c:pt>
                <c:pt idx="104">
                  <c:v>36068</c:v>
                </c:pt>
                <c:pt idx="105">
                  <c:v>36098</c:v>
                </c:pt>
                <c:pt idx="106">
                  <c:v>36129</c:v>
                </c:pt>
                <c:pt idx="107">
                  <c:v>36160</c:v>
                </c:pt>
                <c:pt idx="108">
                  <c:v>36189</c:v>
                </c:pt>
                <c:pt idx="109">
                  <c:v>36217</c:v>
                </c:pt>
                <c:pt idx="110">
                  <c:v>36250</c:v>
                </c:pt>
                <c:pt idx="111">
                  <c:v>36280</c:v>
                </c:pt>
                <c:pt idx="112">
                  <c:v>36311</c:v>
                </c:pt>
                <c:pt idx="113">
                  <c:v>36341</c:v>
                </c:pt>
                <c:pt idx="114">
                  <c:v>36371</c:v>
                </c:pt>
                <c:pt idx="115">
                  <c:v>36403</c:v>
                </c:pt>
                <c:pt idx="116">
                  <c:v>36433</c:v>
                </c:pt>
                <c:pt idx="117">
                  <c:v>36462</c:v>
                </c:pt>
                <c:pt idx="118">
                  <c:v>36494</c:v>
                </c:pt>
                <c:pt idx="119">
                  <c:v>36525</c:v>
                </c:pt>
                <c:pt idx="120">
                  <c:v>36556</c:v>
                </c:pt>
                <c:pt idx="121">
                  <c:v>36585</c:v>
                </c:pt>
                <c:pt idx="122">
                  <c:v>36616</c:v>
                </c:pt>
                <c:pt idx="123">
                  <c:v>36644</c:v>
                </c:pt>
                <c:pt idx="124">
                  <c:v>36677</c:v>
                </c:pt>
                <c:pt idx="125">
                  <c:v>36707</c:v>
                </c:pt>
                <c:pt idx="126">
                  <c:v>36738</c:v>
                </c:pt>
                <c:pt idx="127">
                  <c:v>36769</c:v>
                </c:pt>
                <c:pt idx="128">
                  <c:v>36798</c:v>
                </c:pt>
                <c:pt idx="129">
                  <c:v>36830</c:v>
                </c:pt>
                <c:pt idx="130">
                  <c:v>36860</c:v>
                </c:pt>
                <c:pt idx="131">
                  <c:v>36889</c:v>
                </c:pt>
                <c:pt idx="132">
                  <c:v>36922</c:v>
                </c:pt>
                <c:pt idx="133">
                  <c:v>36950</c:v>
                </c:pt>
                <c:pt idx="134">
                  <c:v>36980</c:v>
                </c:pt>
                <c:pt idx="135">
                  <c:v>37011</c:v>
                </c:pt>
                <c:pt idx="136">
                  <c:v>37042</c:v>
                </c:pt>
                <c:pt idx="137">
                  <c:v>37071</c:v>
                </c:pt>
                <c:pt idx="138">
                  <c:v>37103</c:v>
                </c:pt>
                <c:pt idx="139">
                  <c:v>37134</c:v>
                </c:pt>
                <c:pt idx="140">
                  <c:v>37162</c:v>
                </c:pt>
                <c:pt idx="141">
                  <c:v>37195</c:v>
                </c:pt>
                <c:pt idx="142">
                  <c:v>37225</c:v>
                </c:pt>
                <c:pt idx="143">
                  <c:v>37256</c:v>
                </c:pt>
                <c:pt idx="144">
                  <c:v>37287</c:v>
                </c:pt>
                <c:pt idx="145">
                  <c:v>37315</c:v>
                </c:pt>
                <c:pt idx="146">
                  <c:v>37344</c:v>
                </c:pt>
                <c:pt idx="147">
                  <c:v>37376</c:v>
                </c:pt>
                <c:pt idx="148">
                  <c:v>37407</c:v>
                </c:pt>
                <c:pt idx="149">
                  <c:v>37435</c:v>
                </c:pt>
                <c:pt idx="150">
                  <c:v>37468</c:v>
                </c:pt>
                <c:pt idx="151">
                  <c:v>37498</c:v>
                </c:pt>
                <c:pt idx="152">
                  <c:v>37529</c:v>
                </c:pt>
                <c:pt idx="153">
                  <c:v>37560</c:v>
                </c:pt>
                <c:pt idx="154">
                  <c:v>37589</c:v>
                </c:pt>
                <c:pt idx="155">
                  <c:v>37621</c:v>
                </c:pt>
                <c:pt idx="156">
                  <c:v>37652</c:v>
                </c:pt>
                <c:pt idx="157">
                  <c:v>37680</c:v>
                </c:pt>
                <c:pt idx="158">
                  <c:v>37711</c:v>
                </c:pt>
                <c:pt idx="159">
                  <c:v>37741</c:v>
                </c:pt>
                <c:pt idx="160">
                  <c:v>37771</c:v>
                </c:pt>
                <c:pt idx="161">
                  <c:v>37802</c:v>
                </c:pt>
                <c:pt idx="162">
                  <c:v>37833</c:v>
                </c:pt>
                <c:pt idx="163">
                  <c:v>37862</c:v>
                </c:pt>
                <c:pt idx="164">
                  <c:v>37894</c:v>
                </c:pt>
                <c:pt idx="165">
                  <c:v>37925</c:v>
                </c:pt>
                <c:pt idx="166">
                  <c:v>37953</c:v>
                </c:pt>
                <c:pt idx="167">
                  <c:v>37986</c:v>
                </c:pt>
                <c:pt idx="168">
                  <c:v>38016</c:v>
                </c:pt>
                <c:pt idx="169">
                  <c:v>38044</c:v>
                </c:pt>
                <c:pt idx="170">
                  <c:v>38077</c:v>
                </c:pt>
                <c:pt idx="171">
                  <c:v>38107</c:v>
                </c:pt>
                <c:pt idx="172">
                  <c:v>38138</c:v>
                </c:pt>
                <c:pt idx="173">
                  <c:v>38168</c:v>
                </c:pt>
                <c:pt idx="174">
                  <c:v>38198</c:v>
                </c:pt>
                <c:pt idx="175">
                  <c:v>38230</c:v>
                </c:pt>
                <c:pt idx="176">
                  <c:v>38260</c:v>
                </c:pt>
                <c:pt idx="177">
                  <c:v>38289</c:v>
                </c:pt>
                <c:pt idx="178">
                  <c:v>38321</c:v>
                </c:pt>
                <c:pt idx="179">
                  <c:v>38352</c:v>
                </c:pt>
                <c:pt idx="180">
                  <c:v>38383</c:v>
                </c:pt>
                <c:pt idx="181">
                  <c:v>38411</c:v>
                </c:pt>
                <c:pt idx="182">
                  <c:v>38442</c:v>
                </c:pt>
                <c:pt idx="183">
                  <c:v>38471</c:v>
                </c:pt>
                <c:pt idx="184">
                  <c:v>38503</c:v>
                </c:pt>
                <c:pt idx="185">
                  <c:v>38533</c:v>
                </c:pt>
                <c:pt idx="186">
                  <c:v>38562</c:v>
                </c:pt>
                <c:pt idx="187">
                  <c:v>38595</c:v>
                </c:pt>
                <c:pt idx="188">
                  <c:v>38625</c:v>
                </c:pt>
                <c:pt idx="189">
                  <c:v>38656</c:v>
                </c:pt>
                <c:pt idx="190">
                  <c:v>38686</c:v>
                </c:pt>
                <c:pt idx="191">
                  <c:v>38716</c:v>
                </c:pt>
                <c:pt idx="192">
                  <c:v>38748</c:v>
                </c:pt>
                <c:pt idx="193">
                  <c:v>38776</c:v>
                </c:pt>
                <c:pt idx="194">
                  <c:v>38807</c:v>
                </c:pt>
                <c:pt idx="195">
                  <c:v>38835</c:v>
                </c:pt>
                <c:pt idx="196">
                  <c:v>38868</c:v>
                </c:pt>
                <c:pt idx="197">
                  <c:v>38898</c:v>
                </c:pt>
                <c:pt idx="198">
                  <c:v>38929</c:v>
                </c:pt>
                <c:pt idx="199">
                  <c:v>38960</c:v>
                </c:pt>
                <c:pt idx="200">
                  <c:v>38989</c:v>
                </c:pt>
                <c:pt idx="201">
                  <c:v>39021</c:v>
                </c:pt>
                <c:pt idx="202">
                  <c:v>39051</c:v>
                </c:pt>
                <c:pt idx="203">
                  <c:v>39080</c:v>
                </c:pt>
                <c:pt idx="204">
                  <c:v>39113</c:v>
                </c:pt>
                <c:pt idx="205">
                  <c:v>39141</c:v>
                </c:pt>
                <c:pt idx="206">
                  <c:v>39171</c:v>
                </c:pt>
                <c:pt idx="207">
                  <c:v>39202</c:v>
                </c:pt>
                <c:pt idx="208">
                  <c:v>39233</c:v>
                </c:pt>
                <c:pt idx="209">
                  <c:v>39262</c:v>
                </c:pt>
                <c:pt idx="210">
                  <c:v>39294</c:v>
                </c:pt>
                <c:pt idx="211">
                  <c:v>39325</c:v>
                </c:pt>
                <c:pt idx="212">
                  <c:v>39353</c:v>
                </c:pt>
                <c:pt idx="213">
                  <c:v>39386</c:v>
                </c:pt>
                <c:pt idx="214">
                  <c:v>39416</c:v>
                </c:pt>
                <c:pt idx="215">
                  <c:v>39447</c:v>
                </c:pt>
                <c:pt idx="216">
                  <c:v>39478</c:v>
                </c:pt>
                <c:pt idx="217">
                  <c:v>39507</c:v>
                </c:pt>
                <c:pt idx="218">
                  <c:v>39538</c:v>
                </c:pt>
                <c:pt idx="219">
                  <c:v>39568</c:v>
                </c:pt>
                <c:pt idx="220">
                  <c:v>39598</c:v>
                </c:pt>
                <c:pt idx="221">
                  <c:v>39629</c:v>
                </c:pt>
                <c:pt idx="222">
                  <c:v>39660</c:v>
                </c:pt>
                <c:pt idx="223">
                  <c:v>39689</c:v>
                </c:pt>
                <c:pt idx="224">
                  <c:v>39721</c:v>
                </c:pt>
                <c:pt idx="225">
                  <c:v>39752</c:v>
                </c:pt>
                <c:pt idx="226">
                  <c:v>39780</c:v>
                </c:pt>
                <c:pt idx="227">
                  <c:v>39813</c:v>
                </c:pt>
                <c:pt idx="228">
                  <c:v>39843</c:v>
                </c:pt>
                <c:pt idx="229">
                  <c:v>39871</c:v>
                </c:pt>
                <c:pt idx="230">
                  <c:v>39903</c:v>
                </c:pt>
                <c:pt idx="231">
                  <c:v>39933</c:v>
                </c:pt>
                <c:pt idx="232">
                  <c:v>39962</c:v>
                </c:pt>
                <c:pt idx="233">
                  <c:v>39994</c:v>
                </c:pt>
                <c:pt idx="234">
                  <c:v>40025</c:v>
                </c:pt>
                <c:pt idx="235">
                  <c:v>40056</c:v>
                </c:pt>
                <c:pt idx="236">
                  <c:v>40086</c:v>
                </c:pt>
                <c:pt idx="237">
                  <c:v>40116</c:v>
                </c:pt>
                <c:pt idx="238">
                  <c:v>40147</c:v>
                </c:pt>
                <c:pt idx="239">
                  <c:v>40178</c:v>
                </c:pt>
                <c:pt idx="240">
                  <c:v>40207</c:v>
                </c:pt>
                <c:pt idx="241">
                  <c:v>40235</c:v>
                </c:pt>
                <c:pt idx="242">
                  <c:v>40268</c:v>
                </c:pt>
                <c:pt idx="243">
                  <c:v>40298</c:v>
                </c:pt>
                <c:pt idx="244">
                  <c:v>40329</c:v>
                </c:pt>
                <c:pt idx="245">
                  <c:v>40359</c:v>
                </c:pt>
                <c:pt idx="246">
                  <c:v>40389</c:v>
                </c:pt>
                <c:pt idx="247">
                  <c:v>40421</c:v>
                </c:pt>
                <c:pt idx="248">
                  <c:v>40451</c:v>
                </c:pt>
                <c:pt idx="249">
                  <c:v>40480</c:v>
                </c:pt>
                <c:pt idx="250">
                  <c:v>40512</c:v>
                </c:pt>
                <c:pt idx="251">
                  <c:v>40543</c:v>
                </c:pt>
                <c:pt idx="252">
                  <c:v>40574</c:v>
                </c:pt>
                <c:pt idx="253">
                  <c:v>40602</c:v>
                </c:pt>
                <c:pt idx="254">
                  <c:v>40633</c:v>
                </c:pt>
                <c:pt idx="255">
                  <c:v>40662</c:v>
                </c:pt>
                <c:pt idx="256">
                  <c:v>40694</c:v>
                </c:pt>
                <c:pt idx="257">
                  <c:v>40724</c:v>
                </c:pt>
                <c:pt idx="258">
                  <c:v>40753</c:v>
                </c:pt>
                <c:pt idx="259">
                  <c:v>40786</c:v>
                </c:pt>
                <c:pt idx="260">
                  <c:v>40816</c:v>
                </c:pt>
                <c:pt idx="261">
                  <c:v>40847</c:v>
                </c:pt>
                <c:pt idx="262">
                  <c:v>40877</c:v>
                </c:pt>
                <c:pt idx="263">
                  <c:v>40907</c:v>
                </c:pt>
                <c:pt idx="264">
                  <c:v>40939</c:v>
                </c:pt>
                <c:pt idx="265">
                  <c:v>40968</c:v>
                </c:pt>
                <c:pt idx="266">
                  <c:v>40998</c:v>
                </c:pt>
                <c:pt idx="267">
                  <c:v>41029</c:v>
                </c:pt>
                <c:pt idx="268">
                  <c:v>41060</c:v>
                </c:pt>
                <c:pt idx="269">
                  <c:v>41089</c:v>
                </c:pt>
                <c:pt idx="270">
                  <c:v>41121</c:v>
                </c:pt>
                <c:pt idx="271">
                  <c:v>41152</c:v>
                </c:pt>
                <c:pt idx="272">
                  <c:v>41180</c:v>
                </c:pt>
                <c:pt idx="273">
                  <c:v>41213</c:v>
                </c:pt>
                <c:pt idx="274">
                  <c:v>41243</c:v>
                </c:pt>
                <c:pt idx="275">
                  <c:v>41274</c:v>
                </c:pt>
                <c:pt idx="276">
                  <c:v>41305</c:v>
                </c:pt>
                <c:pt idx="277">
                  <c:v>41333</c:v>
                </c:pt>
                <c:pt idx="278">
                  <c:v>41362</c:v>
                </c:pt>
                <c:pt idx="279">
                  <c:v>41394</c:v>
                </c:pt>
                <c:pt idx="280">
                  <c:v>41425</c:v>
                </c:pt>
                <c:pt idx="281">
                  <c:v>41453</c:v>
                </c:pt>
                <c:pt idx="282">
                  <c:v>41486</c:v>
                </c:pt>
                <c:pt idx="283">
                  <c:v>41516</c:v>
                </c:pt>
                <c:pt idx="284">
                  <c:v>41547</c:v>
                </c:pt>
                <c:pt idx="285">
                  <c:v>41578</c:v>
                </c:pt>
                <c:pt idx="286">
                  <c:v>41607</c:v>
                </c:pt>
                <c:pt idx="287">
                  <c:v>41639</c:v>
                </c:pt>
                <c:pt idx="288">
                  <c:v>41670</c:v>
                </c:pt>
                <c:pt idx="289">
                  <c:v>41698</c:v>
                </c:pt>
                <c:pt idx="290">
                  <c:v>41729</c:v>
                </c:pt>
                <c:pt idx="291">
                  <c:v>41759</c:v>
                </c:pt>
                <c:pt idx="292">
                  <c:v>41789</c:v>
                </c:pt>
                <c:pt idx="293">
                  <c:v>41820</c:v>
                </c:pt>
                <c:pt idx="294">
                  <c:v>41851</c:v>
                </c:pt>
                <c:pt idx="295">
                  <c:v>41880</c:v>
                </c:pt>
                <c:pt idx="296">
                  <c:v>41912</c:v>
                </c:pt>
                <c:pt idx="297">
                  <c:v>41943</c:v>
                </c:pt>
                <c:pt idx="298">
                  <c:v>41971</c:v>
                </c:pt>
                <c:pt idx="299">
                  <c:v>42004</c:v>
                </c:pt>
                <c:pt idx="300">
                  <c:v>42034</c:v>
                </c:pt>
                <c:pt idx="301">
                  <c:v>42062</c:v>
                </c:pt>
                <c:pt idx="302">
                  <c:v>42094</c:v>
                </c:pt>
                <c:pt idx="303">
                  <c:v>42124</c:v>
                </c:pt>
                <c:pt idx="304">
                  <c:v>42153</c:v>
                </c:pt>
                <c:pt idx="305">
                  <c:v>42185</c:v>
                </c:pt>
                <c:pt idx="306">
                  <c:v>42216</c:v>
                </c:pt>
                <c:pt idx="307">
                  <c:v>42247</c:v>
                </c:pt>
                <c:pt idx="308">
                  <c:v>42277</c:v>
                </c:pt>
                <c:pt idx="309">
                  <c:v>42307</c:v>
                </c:pt>
                <c:pt idx="310">
                  <c:v>42338</c:v>
                </c:pt>
                <c:pt idx="311">
                  <c:v>42369</c:v>
                </c:pt>
                <c:pt idx="312">
                  <c:v>42398</c:v>
                </c:pt>
                <c:pt idx="313">
                  <c:v>42429</c:v>
                </c:pt>
                <c:pt idx="314">
                  <c:v>42460</c:v>
                </c:pt>
                <c:pt idx="315">
                  <c:v>42489</c:v>
                </c:pt>
                <c:pt idx="316">
                  <c:v>42521</c:v>
                </c:pt>
                <c:pt idx="317">
                  <c:v>42551</c:v>
                </c:pt>
                <c:pt idx="318">
                  <c:v>42580</c:v>
                </c:pt>
                <c:pt idx="319">
                  <c:v>42613</c:v>
                </c:pt>
                <c:pt idx="320">
                  <c:v>42643</c:v>
                </c:pt>
                <c:pt idx="321">
                  <c:v>42674</c:v>
                </c:pt>
                <c:pt idx="322">
                  <c:v>42704</c:v>
                </c:pt>
                <c:pt idx="323">
                  <c:v>42734</c:v>
                </c:pt>
                <c:pt idx="324">
                  <c:v>42766</c:v>
                </c:pt>
                <c:pt idx="325">
                  <c:v>42794</c:v>
                </c:pt>
                <c:pt idx="326">
                  <c:v>42825</c:v>
                </c:pt>
                <c:pt idx="327">
                  <c:v>42853</c:v>
                </c:pt>
                <c:pt idx="328">
                  <c:v>42886</c:v>
                </c:pt>
                <c:pt idx="329">
                  <c:v>42916</c:v>
                </c:pt>
                <c:pt idx="330">
                  <c:v>42947</c:v>
                </c:pt>
                <c:pt idx="331">
                  <c:v>42978</c:v>
                </c:pt>
                <c:pt idx="332">
                  <c:v>43007</c:v>
                </c:pt>
                <c:pt idx="333">
                  <c:v>43039</c:v>
                </c:pt>
                <c:pt idx="334">
                  <c:v>43069</c:v>
                </c:pt>
                <c:pt idx="335">
                  <c:v>43098</c:v>
                </c:pt>
                <c:pt idx="336">
                  <c:v>43131</c:v>
                </c:pt>
                <c:pt idx="337">
                  <c:v>43159</c:v>
                </c:pt>
                <c:pt idx="338">
                  <c:v>43189</c:v>
                </c:pt>
                <c:pt idx="339">
                  <c:v>43220</c:v>
                </c:pt>
                <c:pt idx="340">
                  <c:v>43251</c:v>
                </c:pt>
                <c:pt idx="341">
                  <c:v>43280</c:v>
                </c:pt>
                <c:pt idx="342">
                  <c:v>43312</c:v>
                </c:pt>
                <c:pt idx="343">
                  <c:v>43343</c:v>
                </c:pt>
                <c:pt idx="344">
                  <c:v>43371</c:v>
                </c:pt>
                <c:pt idx="345">
                  <c:v>43404</c:v>
                </c:pt>
                <c:pt idx="346">
                  <c:v>43434</c:v>
                </c:pt>
                <c:pt idx="347">
                  <c:v>43465</c:v>
                </c:pt>
                <c:pt idx="348">
                  <c:v>43496</c:v>
                </c:pt>
                <c:pt idx="349">
                  <c:v>43524</c:v>
                </c:pt>
                <c:pt idx="350">
                  <c:v>43553</c:v>
                </c:pt>
                <c:pt idx="351">
                  <c:v>43585</c:v>
                </c:pt>
                <c:pt idx="352">
                  <c:v>43616</c:v>
                </c:pt>
                <c:pt idx="353">
                  <c:v>43644</c:v>
                </c:pt>
                <c:pt idx="354">
                  <c:v>43677</c:v>
                </c:pt>
                <c:pt idx="355">
                  <c:v>43707</c:v>
                </c:pt>
                <c:pt idx="356">
                  <c:v>43738</c:v>
                </c:pt>
              </c:numCache>
            </c:numRef>
          </c:cat>
          <c:val>
            <c:numRef>
              <c:f>Activity!$C$8:$XFD$8</c:f>
              <c:numCache>
                <c:formatCode>0.0%</c:formatCode>
                <c:ptCount val="16382"/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</c:numCache>
            </c:numRef>
          </c:val>
        </c:ser>
        <c:marker val="1"/>
        <c:axId val="224814976"/>
        <c:axId val="224816512"/>
      </c:lineChart>
      <c:dateAx>
        <c:axId val="224814976"/>
        <c:scaling>
          <c:orientation val="minMax"/>
          <c:min val="40544"/>
        </c:scaling>
        <c:axPos val="b"/>
        <c:numFmt formatCode="[$-416]mmm\-yy;@" sourceLinked="0"/>
        <c:tickLblPos val="low"/>
        <c:txPr>
          <a:bodyPr/>
          <a:lstStyle/>
          <a:p>
            <a:pPr>
              <a:defRPr sz="1200" b="1"/>
            </a:pPr>
            <a:endParaRPr lang="en-US"/>
          </a:p>
        </c:txPr>
        <c:crossAx val="224816512"/>
        <c:crosses val="autoZero"/>
        <c:auto val="1"/>
        <c:lblOffset val="100"/>
        <c:baseTimeUnit val="months"/>
        <c:majorUnit val="12"/>
        <c:majorTimeUnit val="months"/>
        <c:minorUnit val="1"/>
        <c:minorTimeUnit val="months"/>
      </c:dateAx>
      <c:valAx>
        <c:axId val="224816512"/>
        <c:scaling>
          <c:orientation val="minMax"/>
          <c:max val="0.2"/>
          <c:min val="0.05"/>
        </c:scaling>
        <c:axPos val="l"/>
        <c:majorGridlines>
          <c:spPr>
            <a:ln w="0">
              <a:solidFill>
                <a:schemeClr val="bg1"/>
              </a:solidFill>
              <a:prstDash val="sysDot"/>
            </a:ln>
            <a:effectLst>
              <a:outerShdw blurRad="50800" dist="50800" dir="5400000" algn="ctr" rotWithShape="0">
                <a:schemeClr val="bg1"/>
              </a:outerShdw>
            </a:effectLst>
          </c:spPr>
        </c:majorGridlines>
        <c:numFmt formatCode="0%" sourceLinked="0"/>
        <c:tickLblPos val="nextTo"/>
        <c:txPr>
          <a:bodyPr/>
          <a:lstStyle/>
          <a:p>
            <a:pPr>
              <a:defRPr sz="1200" b="1"/>
            </a:pPr>
            <a:endParaRPr lang="en-US"/>
          </a:p>
        </c:txPr>
        <c:crossAx val="224814976"/>
        <c:crosses val="autoZero"/>
        <c:crossBetween val="between"/>
      </c:valAx>
    </c:plotArea>
    <c:legend>
      <c:legendPos val="l"/>
      <c:layout>
        <c:manualLayout>
          <c:xMode val="edge"/>
          <c:yMode val="edge"/>
          <c:x val="0.1261261141967687"/>
          <c:y val="0.74354011700059919"/>
          <c:w val="0.31260357403669131"/>
          <c:h val="0.13968351206711158"/>
        </c:manualLayout>
      </c:layout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gap"/>
  </c:chart>
  <c:spPr>
    <a:ln>
      <a:noFill/>
    </a:ln>
  </c:spPr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9.0923024669738187E-2"/>
          <c:y val="4.1982835871135785E-2"/>
          <c:w val="0.88595385439418872"/>
          <c:h val="0.85452707452639365"/>
        </c:manualLayout>
      </c:layout>
      <c:lineChart>
        <c:grouping val="standard"/>
        <c:ser>
          <c:idx val="0"/>
          <c:order val="0"/>
          <c:tx>
            <c:strRef>
              <c:f>Activity!$B$9</c:f>
              <c:strCache>
                <c:ptCount val="1"/>
                <c:pt idx="0">
                  <c:v>Retail Sales YoY adj. real</c:v>
                </c:pt>
              </c:strCache>
            </c:strRef>
          </c:tx>
          <c:spPr>
            <a:ln w="6350"/>
          </c:spPr>
          <c:marker>
            <c:symbol val="diamond"/>
            <c:size val="5"/>
          </c:marker>
          <c:cat>
            <c:numRef>
              <c:f>Activity!$C$1:$XFD$1</c:f>
              <c:numCache>
                <c:formatCode>[$-416]mmm\-yy;@</c:formatCode>
                <c:ptCount val="16382"/>
                <c:pt idx="0">
                  <c:v>0</c:v>
                </c:pt>
                <c:pt idx="1">
                  <c:v>32932</c:v>
                </c:pt>
                <c:pt idx="2">
                  <c:v>32962</c:v>
                </c:pt>
                <c:pt idx="3">
                  <c:v>32993</c:v>
                </c:pt>
                <c:pt idx="4">
                  <c:v>33024</c:v>
                </c:pt>
                <c:pt idx="5">
                  <c:v>33053</c:v>
                </c:pt>
                <c:pt idx="6">
                  <c:v>33085</c:v>
                </c:pt>
                <c:pt idx="7">
                  <c:v>33116</c:v>
                </c:pt>
                <c:pt idx="8">
                  <c:v>33144</c:v>
                </c:pt>
                <c:pt idx="9">
                  <c:v>33177</c:v>
                </c:pt>
                <c:pt idx="10">
                  <c:v>33207</c:v>
                </c:pt>
                <c:pt idx="11">
                  <c:v>33238</c:v>
                </c:pt>
                <c:pt idx="12">
                  <c:v>33269</c:v>
                </c:pt>
                <c:pt idx="13">
                  <c:v>33297</c:v>
                </c:pt>
                <c:pt idx="14">
                  <c:v>33326</c:v>
                </c:pt>
                <c:pt idx="15">
                  <c:v>33358</c:v>
                </c:pt>
                <c:pt idx="16">
                  <c:v>33389</c:v>
                </c:pt>
                <c:pt idx="17">
                  <c:v>33417</c:v>
                </c:pt>
                <c:pt idx="18">
                  <c:v>33450</c:v>
                </c:pt>
                <c:pt idx="19">
                  <c:v>33480</c:v>
                </c:pt>
                <c:pt idx="20">
                  <c:v>33511</c:v>
                </c:pt>
                <c:pt idx="21">
                  <c:v>33542</c:v>
                </c:pt>
                <c:pt idx="22">
                  <c:v>33571</c:v>
                </c:pt>
                <c:pt idx="23">
                  <c:v>33603</c:v>
                </c:pt>
                <c:pt idx="24">
                  <c:v>33634</c:v>
                </c:pt>
                <c:pt idx="25">
                  <c:v>33662</c:v>
                </c:pt>
                <c:pt idx="26">
                  <c:v>33694</c:v>
                </c:pt>
                <c:pt idx="27">
                  <c:v>33724</c:v>
                </c:pt>
                <c:pt idx="28">
                  <c:v>33753</c:v>
                </c:pt>
                <c:pt idx="29">
                  <c:v>33785</c:v>
                </c:pt>
                <c:pt idx="30">
                  <c:v>33816</c:v>
                </c:pt>
                <c:pt idx="31">
                  <c:v>33847</c:v>
                </c:pt>
                <c:pt idx="32">
                  <c:v>33877</c:v>
                </c:pt>
                <c:pt idx="33">
                  <c:v>33907</c:v>
                </c:pt>
                <c:pt idx="34">
                  <c:v>33938</c:v>
                </c:pt>
                <c:pt idx="35">
                  <c:v>33969</c:v>
                </c:pt>
                <c:pt idx="36">
                  <c:v>33998</c:v>
                </c:pt>
                <c:pt idx="37">
                  <c:v>34026</c:v>
                </c:pt>
                <c:pt idx="38">
                  <c:v>34059</c:v>
                </c:pt>
                <c:pt idx="39">
                  <c:v>34089</c:v>
                </c:pt>
                <c:pt idx="40">
                  <c:v>34120</c:v>
                </c:pt>
                <c:pt idx="41">
                  <c:v>34150</c:v>
                </c:pt>
                <c:pt idx="42">
                  <c:v>34180</c:v>
                </c:pt>
                <c:pt idx="43">
                  <c:v>34212</c:v>
                </c:pt>
                <c:pt idx="44">
                  <c:v>34242</c:v>
                </c:pt>
                <c:pt idx="45">
                  <c:v>34271</c:v>
                </c:pt>
                <c:pt idx="46">
                  <c:v>34303</c:v>
                </c:pt>
                <c:pt idx="47">
                  <c:v>34334</c:v>
                </c:pt>
                <c:pt idx="48">
                  <c:v>34365</c:v>
                </c:pt>
                <c:pt idx="49">
                  <c:v>34393</c:v>
                </c:pt>
                <c:pt idx="50">
                  <c:v>34424</c:v>
                </c:pt>
                <c:pt idx="51">
                  <c:v>34453</c:v>
                </c:pt>
                <c:pt idx="52">
                  <c:v>34485</c:v>
                </c:pt>
                <c:pt idx="53">
                  <c:v>34515</c:v>
                </c:pt>
                <c:pt idx="54">
                  <c:v>34544</c:v>
                </c:pt>
                <c:pt idx="55">
                  <c:v>34577</c:v>
                </c:pt>
                <c:pt idx="56">
                  <c:v>34607</c:v>
                </c:pt>
                <c:pt idx="57">
                  <c:v>34638</c:v>
                </c:pt>
                <c:pt idx="58">
                  <c:v>34668</c:v>
                </c:pt>
                <c:pt idx="59">
                  <c:v>34698</c:v>
                </c:pt>
                <c:pt idx="60">
                  <c:v>34730</c:v>
                </c:pt>
                <c:pt idx="61">
                  <c:v>34758</c:v>
                </c:pt>
                <c:pt idx="62">
                  <c:v>34789</c:v>
                </c:pt>
                <c:pt idx="63">
                  <c:v>34817</c:v>
                </c:pt>
                <c:pt idx="64">
                  <c:v>34850</c:v>
                </c:pt>
                <c:pt idx="65">
                  <c:v>34880</c:v>
                </c:pt>
                <c:pt idx="66">
                  <c:v>34911</c:v>
                </c:pt>
                <c:pt idx="67">
                  <c:v>34942</c:v>
                </c:pt>
                <c:pt idx="68">
                  <c:v>34971</c:v>
                </c:pt>
                <c:pt idx="69">
                  <c:v>35003</c:v>
                </c:pt>
                <c:pt idx="70">
                  <c:v>35033</c:v>
                </c:pt>
                <c:pt idx="71">
                  <c:v>35062</c:v>
                </c:pt>
                <c:pt idx="72">
                  <c:v>35095</c:v>
                </c:pt>
                <c:pt idx="73">
                  <c:v>35124</c:v>
                </c:pt>
                <c:pt idx="74">
                  <c:v>35153</c:v>
                </c:pt>
                <c:pt idx="75">
                  <c:v>35185</c:v>
                </c:pt>
                <c:pt idx="76">
                  <c:v>35216</c:v>
                </c:pt>
                <c:pt idx="77">
                  <c:v>35244</c:v>
                </c:pt>
                <c:pt idx="78">
                  <c:v>35277</c:v>
                </c:pt>
                <c:pt idx="79">
                  <c:v>35307</c:v>
                </c:pt>
                <c:pt idx="80">
                  <c:v>35338</c:v>
                </c:pt>
                <c:pt idx="81">
                  <c:v>35369</c:v>
                </c:pt>
                <c:pt idx="82">
                  <c:v>35398</c:v>
                </c:pt>
                <c:pt idx="83">
                  <c:v>35430</c:v>
                </c:pt>
                <c:pt idx="84">
                  <c:v>35461</c:v>
                </c:pt>
                <c:pt idx="85">
                  <c:v>35489</c:v>
                </c:pt>
                <c:pt idx="86">
                  <c:v>35520</c:v>
                </c:pt>
                <c:pt idx="87">
                  <c:v>35550</c:v>
                </c:pt>
                <c:pt idx="88">
                  <c:v>35580</c:v>
                </c:pt>
                <c:pt idx="89">
                  <c:v>35611</c:v>
                </c:pt>
                <c:pt idx="90">
                  <c:v>35642</c:v>
                </c:pt>
                <c:pt idx="91">
                  <c:v>35671</c:v>
                </c:pt>
                <c:pt idx="92">
                  <c:v>35703</c:v>
                </c:pt>
                <c:pt idx="93">
                  <c:v>35734</c:v>
                </c:pt>
                <c:pt idx="94">
                  <c:v>35762</c:v>
                </c:pt>
                <c:pt idx="95">
                  <c:v>35795</c:v>
                </c:pt>
                <c:pt idx="96">
                  <c:v>35825</c:v>
                </c:pt>
                <c:pt idx="97">
                  <c:v>35853</c:v>
                </c:pt>
                <c:pt idx="98">
                  <c:v>35885</c:v>
                </c:pt>
                <c:pt idx="99">
                  <c:v>35915</c:v>
                </c:pt>
                <c:pt idx="100">
                  <c:v>35944</c:v>
                </c:pt>
                <c:pt idx="101">
                  <c:v>35976</c:v>
                </c:pt>
                <c:pt idx="102">
                  <c:v>36007</c:v>
                </c:pt>
                <c:pt idx="103">
                  <c:v>36038</c:v>
                </c:pt>
                <c:pt idx="104">
                  <c:v>36068</c:v>
                </c:pt>
                <c:pt idx="105">
                  <c:v>36098</c:v>
                </c:pt>
                <c:pt idx="106">
                  <c:v>36129</c:v>
                </c:pt>
                <c:pt idx="107">
                  <c:v>36160</c:v>
                </c:pt>
                <c:pt idx="108">
                  <c:v>36189</c:v>
                </c:pt>
                <c:pt idx="109">
                  <c:v>36217</c:v>
                </c:pt>
                <c:pt idx="110">
                  <c:v>36250</c:v>
                </c:pt>
                <c:pt idx="111">
                  <c:v>36280</c:v>
                </c:pt>
                <c:pt idx="112">
                  <c:v>36311</c:v>
                </c:pt>
                <c:pt idx="113">
                  <c:v>36341</c:v>
                </c:pt>
                <c:pt idx="114">
                  <c:v>36371</c:v>
                </c:pt>
                <c:pt idx="115">
                  <c:v>36403</c:v>
                </c:pt>
                <c:pt idx="116">
                  <c:v>36433</c:v>
                </c:pt>
                <c:pt idx="117">
                  <c:v>36462</c:v>
                </c:pt>
                <c:pt idx="118">
                  <c:v>36494</c:v>
                </c:pt>
                <c:pt idx="119">
                  <c:v>36525</c:v>
                </c:pt>
                <c:pt idx="120">
                  <c:v>36556</c:v>
                </c:pt>
                <c:pt idx="121">
                  <c:v>36585</c:v>
                </c:pt>
                <c:pt idx="122">
                  <c:v>36616</c:v>
                </c:pt>
                <c:pt idx="123">
                  <c:v>36644</c:v>
                </c:pt>
                <c:pt idx="124">
                  <c:v>36677</c:v>
                </c:pt>
                <c:pt idx="125">
                  <c:v>36707</c:v>
                </c:pt>
                <c:pt idx="126">
                  <c:v>36738</c:v>
                </c:pt>
                <c:pt idx="127">
                  <c:v>36769</c:v>
                </c:pt>
                <c:pt idx="128">
                  <c:v>36798</c:v>
                </c:pt>
                <c:pt idx="129">
                  <c:v>36830</c:v>
                </c:pt>
                <c:pt idx="130">
                  <c:v>36860</c:v>
                </c:pt>
                <c:pt idx="131">
                  <c:v>36889</c:v>
                </c:pt>
                <c:pt idx="132">
                  <c:v>36922</c:v>
                </c:pt>
                <c:pt idx="133">
                  <c:v>36950</c:v>
                </c:pt>
                <c:pt idx="134">
                  <c:v>36980</c:v>
                </c:pt>
                <c:pt idx="135">
                  <c:v>37011</c:v>
                </c:pt>
                <c:pt idx="136">
                  <c:v>37042</c:v>
                </c:pt>
                <c:pt idx="137">
                  <c:v>37071</c:v>
                </c:pt>
                <c:pt idx="138">
                  <c:v>37103</c:v>
                </c:pt>
                <c:pt idx="139">
                  <c:v>37134</c:v>
                </c:pt>
                <c:pt idx="140">
                  <c:v>37162</c:v>
                </c:pt>
                <c:pt idx="141">
                  <c:v>37195</c:v>
                </c:pt>
                <c:pt idx="142">
                  <c:v>37225</c:v>
                </c:pt>
                <c:pt idx="143">
                  <c:v>37256</c:v>
                </c:pt>
                <c:pt idx="144">
                  <c:v>37287</c:v>
                </c:pt>
                <c:pt idx="145">
                  <c:v>37315</c:v>
                </c:pt>
                <c:pt idx="146">
                  <c:v>37344</c:v>
                </c:pt>
                <c:pt idx="147">
                  <c:v>37376</c:v>
                </c:pt>
                <c:pt idx="148">
                  <c:v>37407</c:v>
                </c:pt>
                <c:pt idx="149">
                  <c:v>37435</c:v>
                </c:pt>
                <c:pt idx="150">
                  <c:v>37468</c:v>
                </c:pt>
                <c:pt idx="151">
                  <c:v>37498</c:v>
                </c:pt>
                <c:pt idx="152">
                  <c:v>37529</c:v>
                </c:pt>
                <c:pt idx="153">
                  <c:v>37560</c:v>
                </c:pt>
                <c:pt idx="154">
                  <c:v>37589</c:v>
                </c:pt>
                <c:pt idx="155">
                  <c:v>37621</c:v>
                </c:pt>
                <c:pt idx="156">
                  <c:v>37652</c:v>
                </c:pt>
                <c:pt idx="157">
                  <c:v>37680</c:v>
                </c:pt>
                <c:pt idx="158">
                  <c:v>37711</c:v>
                </c:pt>
                <c:pt idx="159">
                  <c:v>37741</c:v>
                </c:pt>
                <c:pt idx="160">
                  <c:v>37771</c:v>
                </c:pt>
                <c:pt idx="161">
                  <c:v>37802</c:v>
                </c:pt>
                <c:pt idx="162">
                  <c:v>37833</c:v>
                </c:pt>
                <c:pt idx="163">
                  <c:v>37862</c:v>
                </c:pt>
                <c:pt idx="164">
                  <c:v>37894</c:v>
                </c:pt>
                <c:pt idx="165">
                  <c:v>37925</c:v>
                </c:pt>
                <c:pt idx="166">
                  <c:v>37953</c:v>
                </c:pt>
                <c:pt idx="167">
                  <c:v>37986</c:v>
                </c:pt>
                <c:pt idx="168">
                  <c:v>38016</c:v>
                </c:pt>
                <c:pt idx="169">
                  <c:v>38044</c:v>
                </c:pt>
                <c:pt idx="170">
                  <c:v>38077</c:v>
                </c:pt>
                <c:pt idx="171">
                  <c:v>38107</c:v>
                </c:pt>
                <c:pt idx="172">
                  <c:v>38138</c:v>
                </c:pt>
                <c:pt idx="173">
                  <c:v>38168</c:v>
                </c:pt>
                <c:pt idx="174">
                  <c:v>38198</c:v>
                </c:pt>
                <c:pt idx="175">
                  <c:v>38230</c:v>
                </c:pt>
                <c:pt idx="176">
                  <c:v>38260</c:v>
                </c:pt>
                <c:pt idx="177">
                  <c:v>38289</c:v>
                </c:pt>
                <c:pt idx="178">
                  <c:v>38321</c:v>
                </c:pt>
                <c:pt idx="179">
                  <c:v>38352</c:v>
                </c:pt>
                <c:pt idx="180">
                  <c:v>38383</c:v>
                </c:pt>
                <c:pt idx="181">
                  <c:v>38411</c:v>
                </c:pt>
                <c:pt idx="182">
                  <c:v>38442</c:v>
                </c:pt>
                <c:pt idx="183">
                  <c:v>38471</c:v>
                </c:pt>
                <c:pt idx="184">
                  <c:v>38503</c:v>
                </c:pt>
                <c:pt idx="185">
                  <c:v>38533</c:v>
                </c:pt>
                <c:pt idx="186">
                  <c:v>38562</c:v>
                </c:pt>
                <c:pt idx="187">
                  <c:v>38595</c:v>
                </c:pt>
                <c:pt idx="188">
                  <c:v>38625</c:v>
                </c:pt>
                <c:pt idx="189">
                  <c:v>38656</c:v>
                </c:pt>
                <c:pt idx="190">
                  <c:v>38686</c:v>
                </c:pt>
                <c:pt idx="191">
                  <c:v>38716</c:v>
                </c:pt>
                <c:pt idx="192">
                  <c:v>38748</c:v>
                </c:pt>
                <c:pt idx="193">
                  <c:v>38776</c:v>
                </c:pt>
                <c:pt idx="194">
                  <c:v>38807</c:v>
                </c:pt>
                <c:pt idx="195">
                  <c:v>38835</c:v>
                </c:pt>
                <c:pt idx="196">
                  <c:v>38868</c:v>
                </c:pt>
                <c:pt idx="197">
                  <c:v>38898</c:v>
                </c:pt>
                <c:pt idx="198">
                  <c:v>38929</c:v>
                </c:pt>
                <c:pt idx="199">
                  <c:v>38960</c:v>
                </c:pt>
                <c:pt idx="200">
                  <c:v>38989</c:v>
                </c:pt>
                <c:pt idx="201">
                  <c:v>39021</c:v>
                </c:pt>
                <c:pt idx="202">
                  <c:v>39051</c:v>
                </c:pt>
                <c:pt idx="203">
                  <c:v>39080</c:v>
                </c:pt>
                <c:pt idx="204">
                  <c:v>39113</c:v>
                </c:pt>
                <c:pt idx="205">
                  <c:v>39141</c:v>
                </c:pt>
                <c:pt idx="206">
                  <c:v>39171</c:v>
                </c:pt>
                <c:pt idx="207">
                  <c:v>39202</c:v>
                </c:pt>
                <c:pt idx="208">
                  <c:v>39233</c:v>
                </c:pt>
                <c:pt idx="209">
                  <c:v>39262</c:v>
                </c:pt>
                <c:pt idx="210">
                  <c:v>39294</c:v>
                </c:pt>
                <c:pt idx="211">
                  <c:v>39325</c:v>
                </c:pt>
                <c:pt idx="212">
                  <c:v>39353</c:v>
                </c:pt>
                <c:pt idx="213">
                  <c:v>39386</c:v>
                </c:pt>
                <c:pt idx="214">
                  <c:v>39416</c:v>
                </c:pt>
                <c:pt idx="215">
                  <c:v>39447</c:v>
                </c:pt>
                <c:pt idx="216">
                  <c:v>39478</c:v>
                </c:pt>
                <c:pt idx="217">
                  <c:v>39507</c:v>
                </c:pt>
                <c:pt idx="218">
                  <c:v>39538</c:v>
                </c:pt>
                <c:pt idx="219">
                  <c:v>39568</c:v>
                </c:pt>
                <c:pt idx="220">
                  <c:v>39598</c:v>
                </c:pt>
                <c:pt idx="221">
                  <c:v>39629</c:v>
                </c:pt>
                <c:pt idx="222">
                  <c:v>39660</c:v>
                </c:pt>
                <c:pt idx="223">
                  <c:v>39689</c:v>
                </c:pt>
                <c:pt idx="224">
                  <c:v>39721</c:v>
                </c:pt>
                <c:pt idx="225">
                  <c:v>39752</c:v>
                </c:pt>
                <c:pt idx="226">
                  <c:v>39780</c:v>
                </c:pt>
                <c:pt idx="227">
                  <c:v>39813</c:v>
                </c:pt>
                <c:pt idx="228">
                  <c:v>39843</c:v>
                </c:pt>
                <c:pt idx="229">
                  <c:v>39871</c:v>
                </c:pt>
                <c:pt idx="230">
                  <c:v>39903</c:v>
                </c:pt>
                <c:pt idx="231">
                  <c:v>39933</c:v>
                </c:pt>
                <c:pt idx="232">
                  <c:v>39962</c:v>
                </c:pt>
                <c:pt idx="233">
                  <c:v>39994</c:v>
                </c:pt>
                <c:pt idx="234">
                  <c:v>40025</c:v>
                </c:pt>
                <c:pt idx="235">
                  <c:v>40056</c:v>
                </c:pt>
                <c:pt idx="236">
                  <c:v>40086</c:v>
                </c:pt>
                <c:pt idx="237">
                  <c:v>40116</c:v>
                </c:pt>
                <c:pt idx="238">
                  <c:v>40147</c:v>
                </c:pt>
                <c:pt idx="239">
                  <c:v>40178</c:v>
                </c:pt>
                <c:pt idx="240">
                  <c:v>40207</c:v>
                </c:pt>
                <c:pt idx="241">
                  <c:v>40235</c:v>
                </c:pt>
                <c:pt idx="242">
                  <c:v>40268</c:v>
                </c:pt>
                <c:pt idx="243">
                  <c:v>40298</c:v>
                </c:pt>
                <c:pt idx="244">
                  <c:v>40329</c:v>
                </c:pt>
                <c:pt idx="245">
                  <c:v>40359</c:v>
                </c:pt>
                <c:pt idx="246">
                  <c:v>40389</c:v>
                </c:pt>
                <c:pt idx="247">
                  <c:v>40421</c:v>
                </c:pt>
                <c:pt idx="248">
                  <c:v>40451</c:v>
                </c:pt>
                <c:pt idx="249">
                  <c:v>40480</c:v>
                </c:pt>
                <c:pt idx="250">
                  <c:v>40512</c:v>
                </c:pt>
                <c:pt idx="251">
                  <c:v>40543</c:v>
                </c:pt>
                <c:pt idx="252">
                  <c:v>40574</c:v>
                </c:pt>
                <c:pt idx="253">
                  <c:v>40602</c:v>
                </c:pt>
                <c:pt idx="254">
                  <c:v>40633</c:v>
                </c:pt>
                <c:pt idx="255">
                  <c:v>40662</c:v>
                </c:pt>
                <c:pt idx="256">
                  <c:v>40694</c:v>
                </c:pt>
                <c:pt idx="257">
                  <c:v>40724</c:v>
                </c:pt>
                <c:pt idx="258">
                  <c:v>40753</c:v>
                </c:pt>
                <c:pt idx="259">
                  <c:v>40786</c:v>
                </c:pt>
                <c:pt idx="260">
                  <c:v>40816</c:v>
                </c:pt>
                <c:pt idx="261">
                  <c:v>40847</c:v>
                </c:pt>
                <c:pt idx="262">
                  <c:v>40877</c:v>
                </c:pt>
                <c:pt idx="263">
                  <c:v>40907</c:v>
                </c:pt>
                <c:pt idx="264">
                  <c:v>40939</c:v>
                </c:pt>
                <c:pt idx="265">
                  <c:v>40968</c:v>
                </c:pt>
                <c:pt idx="266">
                  <c:v>40998</c:v>
                </c:pt>
                <c:pt idx="267">
                  <c:v>41029</c:v>
                </c:pt>
                <c:pt idx="268">
                  <c:v>41060</c:v>
                </c:pt>
                <c:pt idx="269">
                  <c:v>41089</c:v>
                </c:pt>
                <c:pt idx="270">
                  <c:v>41121</c:v>
                </c:pt>
                <c:pt idx="271">
                  <c:v>41152</c:v>
                </c:pt>
                <c:pt idx="272">
                  <c:v>41180</c:v>
                </c:pt>
                <c:pt idx="273">
                  <c:v>41213</c:v>
                </c:pt>
                <c:pt idx="274">
                  <c:v>41243</c:v>
                </c:pt>
                <c:pt idx="275">
                  <c:v>41274</c:v>
                </c:pt>
                <c:pt idx="276">
                  <c:v>41305</c:v>
                </c:pt>
                <c:pt idx="277">
                  <c:v>41333</c:v>
                </c:pt>
                <c:pt idx="278">
                  <c:v>41362</c:v>
                </c:pt>
                <c:pt idx="279">
                  <c:v>41394</c:v>
                </c:pt>
                <c:pt idx="280">
                  <c:v>41425</c:v>
                </c:pt>
                <c:pt idx="281">
                  <c:v>41453</c:v>
                </c:pt>
                <c:pt idx="282">
                  <c:v>41486</c:v>
                </c:pt>
                <c:pt idx="283">
                  <c:v>41516</c:v>
                </c:pt>
                <c:pt idx="284">
                  <c:v>41547</c:v>
                </c:pt>
                <c:pt idx="285">
                  <c:v>41578</c:v>
                </c:pt>
                <c:pt idx="286">
                  <c:v>41607</c:v>
                </c:pt>
                <c:pt idx="287">
                  <c:v>41639</c:v>
                </c:pt>
                <c:pt idx="288">
                  <c:v>41670</c:v>
                </c:pt>
                <c:pt idx="289">
                  <c:v>41698</c:v>
                </c:pt>
                <c:pt idx="290">
                  <c:v>41729</c:v>
                </c:pt>
                <c:pt idx="291">
                  <c:v>41759</c:v>
                </c:pt>
                <c:pt idx="292">
                  <c:v>41789</c:v>
                </c:pt>
                <c:pt idx="293">
                  <c:v>41820</c:v>
                </c:pt>
                <c:pt idx="294">
                  <c:v>41851</c:v>
                </c:pt>
                <c:pt idx="295">
                  <c:v>41880</c:v>
                </c:pt>
                <c:pt idx="296">
                  <c:v>41912</c:v>
                </c:pt>
                <c:pt idx="297">
                  <c:v>41943</c:v>
                </c:pt>
                <c:pt idx="298">
                  <c:v>41971</c:v>
                </c:pt>
                <c:pt idx="299">
                  <c:v>42004</c:v>
                </c:pt>
                <c:pt idx="300">
                  <c:v>42034</c:v>
                </c:pt>
                <c:pt idx="301">
                  <c:v>42062</c:v>
                </c:pt>
                <c:pt idx="302">
                  <c:v>42094</c:v>
                </c:pt>
                <c:pt idx="303">
                  <c:v>42124</c:v>
                </c:pt>
                <c:pt idx="304">
                  <c:v>42153</c:v>
                </c:pt>
                <c:pt idx="305">
                  <c:v>42185</c:v>
                </c:pt>
                <c:pt idx="306">
                  <c:v>42216</c:v>
                </c:pt>
                <c:pt idx="307">
                  <c:v>42247</c:v>
                </c:pt>
                <c:pt idx="308">
                  <c:v>42277</c:v>
                </c:pt>
                <c:pt idx="309">
                  <c:v>42307</c:v>
                </c:pt>
                <c:pt idx="310">
                  <c:v>42338</c:v>
                </c:pt>
                <c:pt idx="311">
                  <c:v>42369</c:v>
                </c:pt>
                <c:pt idx="312">
                  <c:v>42398</c:v>
                </c:pt>
                <c:pt idx="313">
                  <c:v>42429</c:v>
                </c:pt>
                <c:pt idx="314">
                  <c:v>42460</c:v>
                </c:pt>
                <c:pt idx="315">
                  <c:v>42489</c:v>
                </c:pt>
                <c:pt idx="316">
                  <c:v>42521</c:v>
                </c:pt>
                <c:pt idx="317">
                  <c:v>42551</c:v>
                </c:pt>
                <c:pt idx="318">
                  <c:v>42580</c:v>
                </c:pt>
                <c:pt idx="319">
                  <c:v>42613</c:v>
                </c:pt>
                <c:pt idx="320">
                  <c:v>42643</c:v>
                </c:pt>
                <c:pt idx="321">
                  <c:v>42674</c:v>
                </c:pt>
                <c:pt idx="322">
                  <c:v>42704</c:v>
                </c:pt>
                <c:pt idx="323">
                  <c:v>42734</c:v>
                </c:pt>
                <c:pt idx="324">
                  <c:v>42766</c:v>
                </c:pt>
                <c:pt idx="325">
                  <c:v>42794</c:v>
                </c:pt>
                <c:pt idx="326">
                  <c:v>42825</c:v>
                </c:pt>
                <c:pt idx="327">
                  <c:v>42853</c:v>
                </c:pt>
                <c:pt idx="328">
                  <c:v>42886</c:v>
                </c:pt>
                <c:pt idx="329">
                  <c:v>42916</c:v>
                </c:pt>
                <c:pt idx="330">
                  <c:v>42947</c:v>
                </c:pt>
                <c:pt idx="331">
                  <c:v>42978</c:v>
                </c:pt>
                <c:pt idx="332">
                  <c:v>43007</c:v>
                </c:pt>
                <c:pt idx="333">
                  <c:v>43039</c:v>
                </c:pt>
                <c:pt idx="334">
                  <c:v>43069</c:v>
                </c:pt>
                <c:pt idx="335">
                  <c:v>43098</c:v>
                </c:pt>
                <c:pt idx="336">
                  <c:v>43131</c:v>
                </c:pt>
                <c:pt idx="337">
                  <c:v>43159</c:v>
                </c:pt>
                <c:pt idx="338">
                  <c:v>43189</c:v>
                </c:pt>
                <c:pt idx="339">
                  <c:v>43220</c:v>
                </c:pt>
                <c:pt idx="340">
                  <c:v>43251</c:v>
                </c:pt>
                <c:pt idx="341">
                  <c:v>43280</c:v>
                </c:pt>
                <c:pt idx="342">
                  <c:v>43312</c:v>
                </c:pt>
                <c:pt idx="343">
                  <c:v>43343</c:v>
                </c:pt>
                <c:pt idx="344">
                  <c:v>43371</c:v>
                </c:pt>
                <c:pt idx="345">
                  <c:v>43404</c:v>
                </c:pt>
                <c:pt idx="346">
                  <c:v>43434</c:v>
                </c:pt>
                <c:pt idx="347">
                  <c:v>43465</c:v>
                </c:pt>
                <c:pt idx="348">
                  <c:v>43496</c:v>
                </c:pt>
                <c:pt idx="349">
                  <c:v>43524</c:v>
                </c:pt>
                <c:pt idx="350">
                  <c:v>43553</c:v>
                </c:pt>
                <c:pt idx="351">
                  <c:v>43585</c:v>
                </c:pt>
                <c:pt idx="352">
                  <c:v>43616</c:v>
                </c:pt>
                <c:pt idx="353">
                  <c:v>43644</c:v>
                </c:pt>
                <c:pt idx="354">
                  <c:v>43677</c:v>
                </c:pt>
                <c:pt idx="355">
                  <c:v>43707</c:v>
                </c:pt>
                <c:pt idx="356">
                  <c:v>43738</c:v>
                </c:pt>
              </c:numCache>
            </c:numRef>
          </c:cat>
          <c:val>
            <c:numRef>
              <c:f>Activity!$C$9:$XFD$9</c:f>
              <c:numCache>
                <c:formatCode>0.0%</c:formatCode>
                <c:ptCount val="16382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</c:numCache>
            </c:numRef>
          </c:val>
        </c:ser>
        <c:ser>
          <c:idx val="1"/>
          <c:order val="1"/>
          <c:tx>
            <c:strRef>
              <c:f>Activity!$B$10</c:f>
              <c:strCache>
                <c:ptCount val="1"/>
                <c:pt idx="0">
                  <c:v>Retail Sales YoY MM3M real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Activity!$C$1:$XFD$1</c:f>
              <c:numCache>
                <c:formatCode>[$-416]mmm\-yy;@</c:formatCode>
                <c:ptCount val="16382"/>
                <c:pt idx="0">
                  <c:v>0</c:v>
                </c:pt>
                <c:pt idx="1">
                  <c:v>32932</c:v>
                </c:pt>
                <c:pt idx="2">
                  <c:v>32962</c:v>
                </c:pt>
                <c:pt idx="3">
                  <c:v>32993</c:v>
                </c:pt>
                <c:pt idx="4">
                  <c:v>33024</c:v>
                </c:pt>
                <c:pt idx="5">
                  <c:v>33053</c:v>
                </c:pt>
                <c:pt idx="6">
                  <c:v>33085</c:v>
                </c:pt>
                <c:pt idx="7">
                  <c:v>33116</c:v>
                </c:pt>
                <c:pt idx="8">
                  <c:v>33144</c:v>
                </c:pt>
                <c:pt idx="9">
                  <c:v>33177</c:v>
                </c:pt>
                <c:pt idx="10">
                  <c:v>33207</c:v>
                </c:pt>
                <c:pt idx="11">
                  <c:v>33238</c:v>
                </c:pt>
                <c:pt idx="12">
                  <c:v>33269</c:v>
                </c:pt>
                <c:pt idx="13">
                  <c:v>33297</c:v>
                </c:pt>
                <c:pt idx="14">
                  <c:v>33326</c:v>
                </c:pt>
                <c:pt idx="15">
                  <c:v>33358</c:v>
                </c:pt>
                <c:pt idx="16">
                  <c:v>33389</c:v>
                </c:pt>
                <c:pt idx="17">
                  <c:v>33417</c:v>
                </c:pt>
                <c:pt idx="18">
                  <c:v>33450</c:v>
                </c:pt>
                <c:pt idx="19">
                  <c:v>33480</c:v>
                </c:pt>
                <c:pt idx="20">
                  <c:v>33511</c:v>
                </c:pt>
                <c:pt idx="21">
                  <c:v>33542</c:v>
                </c:pt>
                <c:pt idx="22">
                  <c:v>33571</c:v>
                </c:pt>
                <c:pt idx="23">
                  <c:v>33603</c:v>
                </c:pt>
                <c:pt idx="24">
                  <c:v>33634</c:v>
                </c:pt>
                <c:pt idx="25">
                  <c:v>33662</c:v>
                </c:pt>
                <c:pt idx="26">
                  <c:v>33694</c:v>
                </c:pt>
                <c:pt idx="27">
                  <c:v>33724</c:v>
                </c:pt>
                <c:pt idx="28">
                  <c:v>33753</c:v>
                </c:pt>
                <c:pt idx="29">
                  <c:v>33785</c:v>
                </c:pt>
                <c:pt idx="30">
                  <c:v>33816</c:v>
                </c:pt>
                <c:pt idx="31">
                  <c:v>33847</c:v>
                </c:pt>
                <c:pt idx="32">
                  <c:v>33877</c:v>
                </c:pt>
                <c:pt idx="33">
                  <c:v>33907</c:v>
                </c:pt>
                <c:pt idx="34">
                  <c:v>33938</c:v>
                </c:pt>
                <c:pt idx="35">
                  <c:v>33969</c:v>
                </c:pt>
                <c:pt idx="36">
                  <c:v>33998</c:v>
                </c:pt>
                <c:pt idx="37">
                  <c:v>34026</c:v>
                </c:pt>
                <c:pt idx="38">
                  <c:v>34059</c:v>
                </c:pt>
                <c:pt idx="39">
                  <c:v>34089</c:v>
                </c:pt>
                <c:pt idx="40">
                  <c:v>34120</c:v>
                </c:pt>
                <c:pt idx="41">
                  <c:v>34150</c:v>
                </c:pt>
                <c:pt idx="42">
                  <c:v>34180</c:v>
                </c:pt>
                <c:pt idx="43">
                  <c:v>34212</c:v>
                </c:pt>
                <c:pt idx="44">
                  <c:v>34242</c:v>
                </c:pt>
                <c:pt idx="45">
                  <c:v>34271</c:v>
                </c:pt>
                <c:pt idx="46">
                  <c:v>34303</c:v>
                </c:pt>
                <c:pt idx="47">
                  <c:v>34334</c:v>
                </c:pt>
                <c:pt idx="48">
                  <c:v>34365</c:v>
                </c:pt>
                <c:pt idx="49">
                  <c:v>34393</c:v>
                </c:pt>
                <c:pt idx="50">
                  <c:v>34424</c:v>
                </c:pt>
                <c:pt idx="51">
                  <c:v>34453</c:v>
                </c:pt>
                <c:pt idx="52">
                  <c:v>34485</c:v>
                </c:pt>
                <c:pt idx="53">
                  <c:v>34515</c:v>
                </c:pt>
                <c:pt idx="54">
                  <c:v>34544</c:v>
                </c:pt>
                <c:pt idx="55">
                  <c:v>34577</c:v>
                </c:pt>
                <c:pt idx="56">
                  <c:v>34607</c:v>
                </c:pt>
                <c:pt idx="57">
                  <c:v>34638</c:v>
                </c:pt>
                <c:pt idx="58">
                  <c:v>34668</c:v>
                </c:pt>
                <c:pt idx="59">
                  <c:v>34698</c:v>
                </c:pt>
                <c:pt idx="60">
                  <c:v>34730</c:v>
                </c:pt>
                <c:pt idx="61">
                  <c:v>34758</c:v>
                </c:pt>
                <c:pt idx="62">
                  <c:v>34789</c:v>
                </c:pt>
                <c:pt idx="63">
                  <c:v>34817</c:v>
                </c:pt>
                <c:pt idx="64">
                  <c:v>34850</c:v>
                </c:pt>
                <c:pt idx="65">
                  <c:v>34880</c:v>
                </c:pt>
                <c:pt idx="66">
                  <c:v>34911</c:v>
                </c:pt>
                <c:pt idx="67">
                  <c:v>34942</c:v>
                </c:pt>
                <c:pt idx="68">
                  <c:v>34971</c:v>
                </c:pt>
                <c:pt idx="69">
                  <c:v>35003</c:v>
                </c:pt>
                <c:pt idx="70">
                  <c:v>35033</c:v>
                </c:pt>
                <c:pt idx="71">
                  <c:v>35062</c:v>
                </c:pt>
                <c:pt idx="72">
                  <c:v>35095</c:v>
                </c:pt>
                <c:pt idx="73">
                  <c:v>35124</c:v>
                </c:pt>
                <c:pt idx="74">
                  <c:v>35153</c:v>
                </c:pt>
                <c:pt idx="75">
                  <c:v>35185</c:v>
                </c:pt>
                <c:pt idx="76">
                  <c:v>35216</c:v>
                </c:pt>
                <c:pt idx="77">
                  <c:v>35244</c:v>
                </c:pt>
                <c:pt idx="78">
                  <c:v>35277</c:v>
                </c:pt>
                <c:pt idx="79">
                  <c:v>35307</c:v>
                </c:pt>
                <c:pt idx="80">
                  <c:v>35338</c:v>
                </c:pt>
                <c:pt idx="81">
                  <c:v>35369</c:v>
                </c:pt>
                <c:pt idx="82">
                  <c:v>35398</c:v>
                </c:pt>
                <c:pt idx="83">
                  <c:v>35430</c:v>
                </c:pt>
                <c:pt idx="84">
                  <c:v>35461</c:v>
                </c:pt>
                <c:pt idx="85">
                  <c:v>35489</c:v>
                </c:pt>
                <c:pt idx="86">
                  <c:v>35520</c:v>
                </c:pt>
                <c:pt idx="87">
                  <c:v>35550</c:v>
                </c:pt>
                <c:pt idx="88">
                  <c:v>35580</c:v>
                </c:pt>
                <c:pt idx="89">
                  <c:v>35611</c:v>
                </c:pt>
                <c:pt idx="90">
                  <c:v>35642</c:v>
                </c:pt>
                <c:pt idx="91">
                  <c:v>35671</c:v>
                </c:pt>
                <c:pt idx="92">
                  <c:v>35703</c:v>
                </c:pt>
                <c:pt idx="93">
                  <c:v>35734</c:v>
                </c:pt>
                <c:pt idx="94">
                  <c:v>35762</c:v>
                </c:pt>
                <c:pt idx="95">
                  <c:v>35795</c:v>
                </c:pt>
                <c:pt idx="96">
                  <c:v>35825</c:v>
                </c:pt>
                <c:pt idx="97">
                  <c:v>35853</c:v>
                </c:pt>
                <c:pt idx="98">
                  <c:v>35885</c:v>
                </c:pt>
                <c:pt idx="99">
                  <c:v>35915</c:v>
                </c:pt>
                <c:pt idx="100">
                  <c:v>35944</c:v>
                </c:pt>
                <c:pt idx="101">
                  <c:v>35976</c:v>
                </c:pt>
                <c:pt idx="102">
                  <c:v>36007</c:v>
                </c:pt>
                <c:pt idx="103">
                  <c:v>36038</c:v>
                </c:pt>
                <c:pt idx="104">
                  <c:v>36068</c:v>
                </c:pt>
                <c:pt idx="105">
                  <c:v>36098</c:v>
                </c:pt>
                <c:pt idx="106">
                  <c:v>36129</c:v>
                </c:pt>
                <c:pt idx="107">
                  <c:v>36160</c:v>
                </c:pt>
                <c:pt idx="108">
                  <c:v>36189</c:v>
                </c:pt>
                <c:pt idx="109">
                  <c:v>36217</c:v>
                </c:pt>
                <c:pt idx="110">
                  <c:v>36250</c:v>
                </c:pt>
                <c:pt idx="111">
                  <c:v>36280</c:v>
                </c:pt>
                <c:pt idx="112">
                  <c:v>36311</c:v>
                </c:pt>
                <c:pt idx="113">
                  <c:v>36341</c:v>
                </c:pt>
                <c:pt idx="114">
                  <c:v>36371</c:v>
                </c:pt>
                <c:pt idx="115">
                  <c:v>36403</c:v>
                </c:pt>
                <c:pt idx="116">
                  <c:v>36433</c:v>
                </c:pt>
                <c:pt idx="117">
                  <c:v>36462</c:v>
                </c:pt>
                <c:pt idx="118">
                  <c:v>36494</c:v>
                </c:pt>
                <c:pt idx="119">
                  <c:v>36525</c:v>
                </c:pt>
                <c:pt idx="120">
                  <c:v>36556</c:v>
                </c:pt>
                <c:pt idx="121">
                  <c:v>36585</c:v>
                </c:pt>
                <c:pt idx="122">
                  <c:v>36616</c:v>
                </c:pt>
                <c:pt idx="123">
                  <c:v>36644</c:v>
                </c:pt>
                <c:pt idx="124">
                  <c:v>36677</c:v>
                </c:pt>
                <c:pt idx="125">
                  <c:v>36707</c:v>
                </c:pt>
                <c:pt idx="126">
                  <c:v>36738</c:v>
                </c:pt>
                <c:pt idx="127">
                  <c:v>36769</c:v>
                </c:pt>
                <c:pt idx="128">
                  <c:v>36798</c:v>
                </c:pt>
                <c:pt idx="129">
                  <c:v>36830</c:v>
                </c:pt>
                <c:pt idx="130">
                  <c:v>36860</c:v>
                </c:pt>
                <c:pt idx="131">
                  <c:v>36889</c:v>
                </c:pt>
                <c:pt idx="132">
                  <c:v>36922</c:v>
                </c:pt>
                <c:pt idx="133">
                  <c:v>36950</c:v>
                </c:pt>
                <c:pt idx="134">
                  <c:v>36980</c:v>
                </c:pt>
                <c:pt idx="135">
                  <c:v>37011</c:v>
                </c:pt>
                <c:pt idx="136">
                  <c:v>37042</c:v>
                </c:pt>
                <c:pt idx="137">
                  <c:v>37071</c:v>
                </c:pt>
                <c:pt idx="138">
                  <c:v>37103</c:v>
                </c:pt>
                <c:pt idx="139">
                  <c:v>37134</c:v>
                </c:pt>
                <c:pt idx="140">
                  <c:v>37162</c:v>
                </c:pt>
                <c:pt idx="141">
                  <c:v>37195</c:v>
                </c:pt>
                <c:pt idx="142">
                  <c:v>37225</c:v>
                </c:pt>
                <c:pt idx="143">
                  <c:v>37256</c:v>
                </c:pt>
                <c:pt idx="144">
                  <c:v>37287</c:v>
                </c:pt>
                <c:pt idx="145">
                  <c:v>37315</c:v>
                </c:pt>
                <c:pt idx="146">
                  <c:v>37344</c:v>
                </c:pt>
                <c:pt idx="147">
                  <c:v>37376</c:v>
                </c:pt>
                <c:pt idx="148">
                  <c:v>37407</c:v>
                </c:pt>
                <c:pt idx="149">
                  <c:v>37435</c:v>
                </c:pt>
                <c:pt idx="150">
                  <c:v>37468</c:v>
                </c:pt>
                <c:pt idx="151">
                  <c:v>37498</c:v>
                </c:pt>
                <c:pt idx="152">
                  <c:v>37529</c:v>
                </c:pt>
                <c:pt idx="153">
                  <c:v>37560</c:v>
                </c:pt>
                <c:pt idx="154">
                  <c:v>37589</c:v>
                </c:pt>
                <c:pt idx="155">
                  <c:v>37621</c:v>
                </c:pt>
                <c:pt idx="156">
                  <c:v>37652</c:v>
                </c:pt>
                <c:pt idx="157">
                  <c:v>37680</c:v>
                </c:pt>
                <c:pt idx="158">
                  <c:v>37711</c:v>
                </c:pt>
                <c:pt idx="159">
                  <c:v>37741</c:v>
                </c:pt>
                <c:pt idx="160">
                  <c:v>37771</c:v>
                </c:pt>
                <c:pt idx="161">
                  <c:v>37802</c:v>
                </c:pt>
                <c:pt idx="162">
                  <c:v>37833</c:v>
                </c:pt>
                <c:pt idx="163">
                  <c:v>37862</c:v>
                </c:pt>
                <c:pt idx="164">
                  <c:v>37894</c:v>
                </c:pt>
                <c:pt idx="165">
                  <c:v>37925</c:v>
                </c:pt>
                <c:pt idx="166">
                  <c:v>37953</c:v>
                </c:pt>
                <c:pt idx="167">
                  <c:v>37986</c:v>
                </c:pt>
                <c:pt idx="168">
                  <c:v>38016</c:v>
                </c:pt>
                <c:pt idx="169">
                  <c:v>38044</c:v>
                </c:pt>
                <c:pt idx="170">
                  <c:v>38077</c:v>
                </c:pt>
                <c:pt idx="171">
                  <c:v>38107</c:v>
                </c:pt>
                <c:pt idx="172">
                  <c:v>38138</c:v>
                </c:pt>
                <c:pt idx="173">
                  <c:v>38168</c:v>
                </c:pt>
                <c:pt idx="174">
                  <c:v>38198</c:v>
                </c:pt>
                <c:pt idx="175">
                  <c:v>38230</c:v>
                </c:pt>
                <c:pt idx="176">
                  <c:v>38260</c:v>
                </c:pt>
                <c:pt idx="177">
                  <c:v>38289</c:v>
                </c:pt>
                <c:pt idx="178">
                  <c:v>38321</c:v>
                </c:pt>
                <c:pt idx="179">
                  <c:v>38352</c:v>
                </c:pt>
                <c:pt idx="180">
                  <c:v>38383</c:v>
                </c:pt>
                <c:pt idx="181">
                  <c:v>38411</c:v>
                </c:pt>
                <c:pt idx="182">
                  <c:v>38442</c:v>
                </c:pt>
                <c:pt idx="183">
                  <c:v>38471</c:v>
                </c:pt>
                <c:pt idx="184">
                  <c:v>38503</c:v>
                </c:pt>
                <c:pt idx="185">
                  <c:v>38533</c:v>
                </c:pt>
                <c:pt idx="186">
                  <c:v>38562</c:v>
                </c:pt>
                <c:pt idx="187">
                  <c:v>38595</c:v>
                </c:pt>
                <c:pt idx="188">
                  <c:v>38625</c:v>
                </c:pt>
                <c:pt idx="189">
                  <c:v>38656</c:v>
                </c:pt>
                <c:pt idx="190">
                  <c:v>38686</c:v>
                </c:pt>
                <c:pt idx="191">
                  <c:v>38716</c:v>
                </c:pt>
                <c:pt idx="192">
                  <c:v>38748</c:v>
                </c:pt>
                <c:pt idx="193">
                  <c:v>38776</c:v>
                </c:pt>
                <c:pt idx="194">
                  <c:v>38807</c:v>
                </c:pt>
                <c:pt idx="195">
                  <c:v>38835</c:v>
                </c:pt>
                <c:pt idx="196">
                  <c:v>38868</c:v>
                </c:pt>
                <c:pt idx="197">
                  <c:v>38898</c:v>
                </c:pt>
                <c:pt idx="198">
                  <c:v>38929</c:v>
                </c:pt>
                <c:pt idx="199">
                  <c:v>38960</c:v>
                </c:pt>
                <c:pt idx="200">
                  <c:v>38989</c:v>
                </c:pt>
                <c:pt idx="201">
                  <c:v>39021</c:v>
                </c:pt>
                <c:pt idx="202">
                  <c:v>39051</c:v>
                </c:pt>
                <c:pt idx="203">
                  <c:v>39080</c:v>
                </c:pt>
                <c:pt idx="204">
                  <c:v>39113</c:v>
                </c:pt>
                <c:pt idx="205">
                  <c:v>39141</c:v>
                </c:pt>
                <c:pt idx="206">
                  <c:v>39171</c:v>
                </c:pt>
                <c:pt idx="207">
                  <c:v>39202</c:v>
                </c:pt>
                <c:pt idx="208">
                  <c:v>39233</c:v>
                </c:pt>
                <c:pt idx="209">
                  <c:v>39262</c:v>
                </c:pt>
                <c:pt idx="210">
                  <c:v>39294</c:v>
                </c:pt>
                <c:pt idx="211">
                  <c:v>39325</c:v>
                </c:pt>
                <c:pt idx="212">
                  <c:v>39353</c:v>
                </c:pt>
                <c:pt idx="213">
                  <c:v>39386</c:v>
                </c:pt>
                <c:pt idx="214">
                  <c:v>39416</c:v>
                </c:pt>
                <c:pt idx="215">
                  <c:v>39447</c:v>
                </c:pt>
                <c:pt idx="216">
                  <c:v>39478</c:v>
                </c:pt>
                <c:pt idx="217">
                  <c:v>39507</c:v>
                </c:pt>
                <c:pt idx="218">
                  <c:v>39538</c:v>
                </c:pt>
                <c:pt idx="219">
                  <c:v>39568</c:v>
                </c:pt>
                <c:pt idx="220">
                  <c:v>39598</c:v>
                </c:pt>
                <c:pt idx="221">
                  <c:v>39629</c:v>
                </c:pt>
                <c:pt idx="222">
                  <c:v>39660</c:v>
                </c:pt>
                <c:pt idx="223">
                  <c:v>39689</c:v>
                </c:pt>
                <c:pt idx="224">
                  <c:v>39721</c:v>
                </c:pt>
                <c:pt idx="225">
                  <c:v>39752</c:v>
                </c:pt>
                <c:pt idx="226">
                  <c:v>39780</c:v>
                </c:pt>
                <c:pt idx="227">
                  <c:v>39813</c:v>
                </c:pt>
                <c:pt idx="228">
                  <c:v>39843</c:v>
                </c:pt>
                <c:pt idx="229">
                  <c:v>39871</c:v>
                </c:pt>
                <c:pt idx="230">
                  <c:v>39903</c:v>
                </c:pt>
                <c:pt idx="231">
                  <c:v>39933</c:v>
                </c:pt>
                <c:pt idx="232">
                  <c:v>39962</c:v>
                </c:pt>
                <c:pt idx="233">
                  <c:v>39994</c:v>
                </c:pt>
                <c:pt idx="234">
                  <c:v>40025</c:v>
                </c:pt>
                <c:pt idx="235">
                  <c:v>40056</c:v>
                </c:pt>
                <c:pt idx="236">
                  <c:v>40086</c:v>
                </c:pt>
                <c:pt idx="237">
                  <c:v>40116</c:v>
                </c:pt>
                <c:pt idx="238">
                  <c:v>40147</c:v>
                </c:pt>
                <c:pt idx="239">
                  <c:v>40178</c:v>
                </c:pt>
                <c:pt idx="240">
                  <c:v>40207</c:v>
                </c:pt>
                <c:pt idx="241">
                  <c:v>40235</c:v>
                </c:pt>
                <c:pt idx="242">
                  <c:v>40268</c:v>
                </c:pt>
                <c:pt idx="243">
                  <c:v>40298</c:v>
                </c:pt>
                <c:pt idx="244">
                  <c:v>40329</c:v>
                </c:pt>
                <c:pt idx="245">
                  <c:v>40359</c:v>
                </c:pt>
                <c:pt idx="246">
                  <c:v>40389</c:v>
                </c:pt>
                <c:pt idx="247">
                  <c:v>40421</c:v>
                </c:pt>
                <c:pt idx="248">
                  <c:v>40451</c:v>
                </c:pt>
                <c:pt idx="249">
                  <c:v>40480</c:v>
                </c:pt>
                <c:pt idx="250">
                  <c:v>40512</c:v>
                </c:pt>
                <c:pt idx="251">
                  <c:v>40543</c:v>
                </c:pt>
                <c:pt idx="252">
                  <c:v>40574</c:v>
                </c:pt>
                <c:pt idx="253">
                  <c:v>40602</c:v>
                </c:pt>
                <c:pt idx="254">
                  <c:v>40633</c:v>
                </c:pt>
                <c:pt idx="255">
                  <c:v>40662</c:v>
                </c:pt>
                <c:pt idx="256">
                  <c:v>40694</c:v>
                </c:pt>
                <c:pt idx="257">
                  <c:v>40724</c:v>
                </c:pt>
                <c:pt idx="258">
                  <c:v>40753</c:v>
                </c:pt>
                <c:pt idx="259">
                  <c:v>40786</c:v>
                </c:pt>
                <c:pt idx="260">
                  <c:v>40816</c:v>
                </c:pt>
                <c:pt idx="261">
                  <c:v>40847</c:v>
                </c:pt>
                <c:pt idx="262">
                  <c:v>40877</c:v>
                </c:pt>
                <c:pt idx="263">
                  <c:v>40907</c:v>
                </c:pt>
                <c:pt idx="264">
                  <c:v>40939</c:v>
                </c:pt>
                <c:pt idx="265">
                  <c:v>40968</c:v>
                </c:pt>
                <c:pt idx="266">
                  <c:v>40998</c:v>
                </c:pt>
                <c:pt idx="267">
                  <c:v>41029</c:v>
                </c:pt>
                <c:pt idx="268">
                  <c:v>41060</c:v>
                </c:pt>
                <c:pt idx="269">
                  <c:v>41089</c:v>
                </c:pt>
                <c:pt idx="270">
                  <c:v>41121</c:v>
                </c:pt>
                <c:pt idx="271">
                  <c:v>41152</c:v>
                </c:pt>
                <c:pt idx="272">
                  <c:v>41180</c:v>
                </c:pt>
                <c:pt idx="273">
                  <c:v>41213</c:v>
                </c:pt>
                <c:pt idx="274">
                  <c:v>41243</c:v>
                </c:pt>
                <c:pt idx="275">
                  <c:v>41274</c:v>
                </c:pt>
                <c:pt idx="276">
                  <c:v>41305</c:v>
                </c:pt>
                <c:pt idx="277">
                  <c:v>41333</c:v>
                </c:pt>
                <c:pt idx="278">
                  <c:v>41362</c:v>
                </c:pt>
                <c:pt idx="279">
                  <c:v>41394</c:v>
                </c:pt>
                <c:pt idx="280">
                  <c:v>41425</c:v>
                </c:pt>
                <c:pt idx="281">
                  <c:v>41453</c:v>
                </c:pt>
                <c:pt idx="282">
                  <c:v>41486</c:v>
                </c:pt>
                <c:pt idx="283">
                  <c:v>41516</c:v>
                </c:pt>
                <c:pt idx="284">
                  <c:v>41547</c:v>
                </c:pt>
                <c:pt idx="285">
                  <c:v>41578</c:v>
                </c:pt>
                <c:pt idx="286">
                  <c:v>41607</c:v>
                </c:pt>
                <c:pt idx="287">
                  <c:v>41639</c:v>
                </c:pt>
                <c:pt idx="288">
                  <c:v>41670</c:v>
                </c:pt>
                <c:pt idx="289">
                  <c:v>41698</c:v>
                </c:pt>
                <c:pt idx="290">
                  <c:v>41729</c:v>
                </c:pt>
                <c:pt idx="291">
                  <c:v>41759</c:v>
                </c:pt>
                <c:pt idx="292">
                  <c:v>41789</c:v>
                </c:pt>
                <c:pt idx="293">
                  <c:v>41820</c:v>
                </c:pt>
                <c:pt idx="294">
                  <c:v>41851</c:v>
                </c:pt>
                <c:pt idx="295">
                  <c:v>41880</c:v>
                </c:pt>
                <c:pt idx="296">
                  <c:v>41912</c:v>
                </c:pt>
                <c:pt idx="297">
                  <c:v>41943</c:v>
                </c:pt>
                <c:pt idx="298">
                  <c:v>41971</c:v>
                </c:pt>
                <c:pt idx="299">
                  <c:v>42004</c:v>
                </c:pt>
                <c:pt idx="300">
                  <c:v>42034</c:v>
                </c:pt>
                <c:pt idx="301">
                  <c:v>42062</c:v>
                </c:pt>
                <c:pt idx="302">
                  <c:v>42094</c:v>
                </c:pt>
                <c:pt idx="303">
                  <c:v>42124</c:v>
                </c:pt>
                <c:pt idx="304">
                  <c:v>42153</c:v>
                </c:pt>
                <c:pt idx="305">
                  <c:v>42185</c:v>
                </c:pt>
                <c:pt idx="306">
                  <c:v>42216</c:v>
                </c:pt>
                <c:pt idx="307">
                  <c:v>42247</c:v>
                </c:pt>
                <c:pt idx="308">
                  <c:v>42277</c:v>
                </c:pt>
                <c:pt idx="309">
                  <c:v>42307</c:v>
                </c:pt>
                <c:pt idx="310">
                  <c:v>42338</c:v>
                </c:pt>
                <c:pt idx="311">
                  <c:v>42369</c:v>
                </c:pt>
                <c:pt idx="312">
                  <c:v>42398</c:v>
                </c:pt>
                <c:pt idx="313">
                  <c:v>42429</c:v>
                </c:pt>
                <c:pt idx="314">
                  <c:v>42460</c:v>
                </c:pt>
                <c:pt idx="315">
                  <c:v>42489</c:v>
                </c:pt>
                <c:pt idx="316">
                  <c:v>42521</c:v>
                </c:pt>
                <c:pt idx="317">
                  <c:v>42551</c:v>
                </c:pt>
                <c:pt idx="318">
                  <c:v>42580</c:v>
                </c:pt>
                <c:pt idx="319">
                  <c:v>42613</c:v>
                </c:pt>
                <c:pt idx="320">
                  <c:v>42643</c:v>
                </c:pt>
                <c:pt idx="321">
                  <c:v>42674</c:v>
                </c:pt>
                <c:pt idx="322">
                  <c:v>42704</c:v>
                </c:pt>
                <c:pt idx="323">
                  <c:v>42734</c:v>
                </c:pt>
                <c:pt idx="324">
                  <c:v>42766</c:v>
                </c:pt>
                <c:pt idx="325">
                  <c:v>42794</c:v>
                </c:pt>
                <c:pt idx="326">
                  <c:v>42825</c:v>
                </c:pt>
                <c:pt idx="327">
                  <c:v>42853</c:v>
                </c:pt>
                <c:pt idx="328">
                  <c:v>42886</c:v>
                </c:pt>
                <c:pt idx="329">
                  <c:v>42916</c:v>
                </c:pt>
                <c:pt idx="330">
                  <c:v>42947</c:v>
                </c:pt>
                <c:pt idx="331">
                  <c:v>42978</c:v>
                </c:pt>
                <c:pt idx="332">
                  <c:v>43007</c:v>
                </c:pt>
                <c:pt idx="333">
                  <c:v>43039</c:v>
                </c:pt>
                <c:pt idx="334">
                  <c:v>43069</c:v>
                </c:pt>
                <c:pt idx="335">
                  <c:v>43098</c:v>
                </c:pt>
                <c:pt idx="336">
                  <c:v>43131</c:v>
                </c:pt>
                <c:pt idx="337">
                  <c:v>43159</c:v>
                </c:pt>
                <c:pt idx="338">
                  <c:v>43189</c:v>
                </c:pt>
                <c:pt idx="339">
                  <c:v>43220</c:v>
                </c:pt>
                <c:pt idx="340">
                  <c:v>43251</c:v>
                </c:pt>
                <c:pt idx="341">
                  <c:v>43280</c:v>
                </c:pt>
                <c:pt idx="342">
                  <c:v>43312</c:v>
                </c:pt>
                <c:pt idx="343">
                  <c:v>43343</c:v>
                </c:pt>
                <c:pt idx="344">
                  <c:v>43371</c:v>
                </c:pt>
                <c:pt idx="345">
                  <c:v>43404</c:v>
                </c:pt>
                <c:pt idx="346">
                  <c:v>43434</c:v>
                </c:pt>
                <c:pt idx="347">
                  <c:v>43465</c:v>
                </c:pt>
                <c:pt idx="348">
                  <c:v>43496</c:v>
                </c:pt>
                <c:pt idx="349">
                  <c:v>43524</c:v>
                </c:pt>
                <c:pt idx="350">
                  <c:v>43553</c:v>
                </c:pt>
                <c:pt idx="351">
                  <c:v>43585</c:v>
                </c:pt>
                <c:pt idx="352">
                  <c:v>43616</c:v>
                </c:pt>
                <c:pt idx="353">
                  <c:v>43644</c:v>
                </c:pt>
                <c:pt idx="354">
                  <c:v>43677</c:v>
                </c:pt>
                <c:pt idx="355">
                  <c:v>43707</c:v>
                </c:pt>
                <c:pt idx="356">
                  <c:v>43738</c:v>
                </c:pt>
              </c:numCache>
            </c:numRef>
          </c:cat>
          <c:val>
            <c:numRef>
              <c:f>Activity!$C$10:$XFD$10</c:f>
              <c:numCache>
                <c:formatCode>0.0%</c:formatCode>
                <c:ptCount val="16382"/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</c:numCache>
            </c:numRef>
          </c:val>
        </c:ser>
        <c:marker val="1"/>
        <c:axId val="226427264"/>
        <c:axId val="226428800"/>
      </c:lineChart>
      <c:dateAx>
        <c:axId val="226427264"/>
        <c:scaling>
          <c:orientation val="minMax"/>
          <c:min val="40544"/>
        </c:scaling>
        <c:axPos val="b"/>
        <c:numFmt formatCode="[$-416]mmm\-yy;@" sourceLinked="0"/>
        <c:tickLblPos val="low"/>
        <c:txPr>
          <a:bodyPr/>
          <a:lstStyle/>
          <a:p>
            <a:pPr>
              <a:defRPr sz="1200" b="1"/>
            </a:pPr>
            <a:endParaRPr lang="en-US"/>
          </a:p>
        </c:txPr>
        <c:crossAx val="226428800"/>
        <c:crosses val="autoZero"/>
        <c:auto val="1"/>
        <c:lblOffset val="100"/>
        <c:baseTimeUnit val="months"/>
        <c:majorUnit val="12"/>
        <c:majorTimeUnit val="months"/>
        <c:minorUnit val="1"/>
        <c:minorTimeUnit val="months"/>
      </c:dateAx>
      <c:valAx>
        <c:axId val="226428800"/>
        <c:scaling>
          <c:orientation val="minMax"/>
          <c:max val="0.16"/>
          <c:min val="2.0000000000000011E-2"/>
        </c:scaling>
        <c:axPos val="l"/>
        <c:majorGridlines>
          <c:spPr>
            <a:ln w="0">
              <a:solidFill>
                <a:schemeClr val="bg1"/>
              </a:solidFill>
              <a:prstDash val="sysDot"/>
            </a:ln>
            <a:effectLst>
              <a:outerShdw blurRad="50800" dist="50800" dir="5400000" algn="ctr" rotWithShape="0">
                <a:schemeClr val="bg1"/>
              </a:outerShdw>
            </a:effectLst>
          </c:spPr>
        </c:majorGridlines>
        <c:numFmt formatCode="0%" sourceLinked="0"/>
        <c:tickLblPos val="nextTo"/>
        <c:txPr>
          <a:bodyPr/>
          <a:lstStyle/>
          <a:p>
            <a:pPr>
              <a:defRPr sz="1200" b="1"/>
            </a:pPr>
            <a:endParaRPr lang="en-US"/>
          </a:p>
        </c:txPr>
        <c:crossAx val="226427264"/>
        <c:crosses val="autoZero"/>
        <c:crossBetween val="between"/>
      </c:valAx>
    </c:plotArea>
    <c:legend>
      <c:legendPos val="l"/>
      <c:layout>
        <c:manualLayout>
          <c:xMode val="edge"/>
          <c:yMode val="edge"/>
          <c:x val="0.1261261141967687"/>
          <c:y val="0.74354011700059963"/>
          <c:w val="0.38827924255475232"/>
          <c:h val="0.13968351206711158"/>
        </c:manualLayout>
      </c:layout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gap"/>
  </c:chart>
  <c:spPr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9.0923024669738187E-2"/>
          <c:y val="4.1982835871135805E-2"/>
          <c:w val="0.88595385439418894"/>
          <c:h val="0.85452707452639365"/>
        </c:manualLayout>
      </c:layout>
      <c:lineChart>
        <c:grouping val="standard"/>
        <c:ser>
          <c:idx val="0"/>
          <c:order val="0"/>
          <c:tx>
            <c:strRef>
              <c:f>Activity!$B$8</c:f>
              <c:strCache>
                <c:ptCount val="1"/>
                <c:pt idx="0">
                  <c:v>Retail Sales YoY MM3M</c:v>
                </c:pt>
              </c:strCache>
            </c:strRef>
          </c:tx>
          <c:spPr>
            <a:ln w="28575"/>
          </c:spPr>
          <c:marker>
            <c:symbol val="none"/>
          </c:marker>
          <c:cat>
            <c:numRef>
              <c:f>Activity!$C$1:$XFD$1</c:f>
              <c:numCache>
                <c:formatCode>[$-416]mmm\-yy;@</c:formatCode>
                <c:ptCount val="16382"/>
                <c:pt idx="0">
                  <c:v>0</c:v>
                </c:pt>
                <c:pt idx="1">
                  <c:v>32932</c:v>
                </c:pt>
                <c:pt idx="2">
                  <c:v>32962</c:v>
                </c:pt>
                <c:pt idx="3">
                  <c:v>32993</c:v>
                </c:pt>
                <c:pt idx="4">
                  <c:v>33024</c:v>
                </c:pt>
                <c:pt idx="5">
                  <c:v>33053</c:v>
                </c:pt>
                <c:pt idx="6">
                  <c:v>33085</c:v>
                </c:pt>
                <c:pt idx="7">
                  <c:v>33116</c:v>
                </c:pt>
                <c:pt idx="8">
                  <c:v>33144</c:v>
                </c:pt>
                <c:pt idx="9">
                  <c:v>33177</c:v>
                </c:pt>
                <c:pt idx="10">
                  <c:v>33207</c:v>
                </c:pt>
                <c:pt idx="11">
                  <c:v>33238</c:v>
                </c:pt>
                <c:pt idx="12">
                  <c:v>33269</c:v>
                </c:pt>
                <c:pt idx="13">
                  <c:v>33297</c:v>
                </c:pt>
                <c:pt idx="14">
                  <c:v>33326</c:v>
                </c:pt>
                <c:pt idx="15">
                  <c:v>33358</c:v>
                </c:pt>
                <c:pt idx="16">
                  <c:v>33389</c:v>
                </c:pt>
                <c:pt idx="17">
                  <c:v>33417</c:v>
                </c:pt>
                <c:pt idx="18">
                  <c:v>33450</c:v>
                </c:pt>
                <c:pt idx="19">
                  <c:v>33480</c:v>
                </c:pt>
                <c:pt idx="20">
                  <c:v>33511</c:v>
                </c:pt>
                <c:pt idx="21">
                  <c:v>33542</c:v>
                </c:pt>
                <c:pt idx="22">
                  <c:v>33571</c:v>
                </c:pt>
                <c:pt idx="23">
                  <c:v>33603</c:v>
                </c:pt>
                <c:pt idx="24">
                  <c:v>33634</c:v>
                </c:pt>
                <c:pt idx="25">
                  <c:v>33662</c:v>
                </c:pt>
                <c:pt idx="26">
                  <c:v>33694</c:v>
                </c:pt>
                <c:pt idx="27">
                  <c:v>33724</c:v>
                </c:pt>
                <c:pt idx="28">
                  <c:v>33753</c:v>
                </c:pt>
                <c:pt idx="29">
                  <c:v>33785</c:v>
                </c:pt>
                <c:pt idx="30">
                  <c:v>33816</c:v>
                </c:pt>
                <c:pt idx="31">
                  <c:v>33847</c:v>
                </c:pt>
                <c:pt idx="32">
                  <c:v>33877</c:v>
                </c:pt>
                <c:pt idx="33">
                  <c:v>33907</c:v>
                </c:pt>
                <c:pt idx="34">
                  <c:v>33938</c:v>
                </c:pt>
                <c:pt idx="35">
                  <c:v>33969</c:v>
                </c:pt>
                <c:pt idx="36">
                  <c:v>33998</c:v>
                </c:pt>
                <c:pt idx="37">
                  <c:v>34026</c:v>
                </c:pt>
                <c:pt idx="38">
                  <c:v>34059</c:v>
                </c:pt>
                <c:pt idx="39">
                  <c:v>34089</c:v>
                </c:pt>
                <c:pt idx="40">
                  <c:v>34120</c:v>
                </c:pt>
                <c:pt idx="41">
                  <c:v>34150</c:v>
                </c:pt>
                <c:pt idx="42">
                  <c:v>34180</c:v>
                </c:pt>
                <c:pt idx="43">
                  <c:v>34212</c:v>
                </c:pt>
                <c:pt idx="44">
                  <c:v>34242</c:v>
                </c:pt>
                <c:pt idx="45">
                  <c:v>34271</c:v>
                </c:pt>
                <c:pt idx="46">
                  <c:v>34303</c:v>
                </c:pt>
                <c:pt idx="47">
                  <c:v>34334</c:v>
                </c:pt>
                <c:pt idx="48">
                  <c:v>34365</c:v>
                </c:pt>
                <c:pt idx="49">
                  <c:v>34393</c:v>
                </c:pt>
                <c:pt idx="50">
                  <c:v>34424</c:v>
                </c:pt>
                <c:pt idx="51">
                  <c:v>34453</c:v>
                </c:pt>
                <c:pt idx="52">
                  <c:v>34485</c:v>
                </c:pt>
                <c:pt idx="53">
                  <c:v>34515</c:v>
                </c:pt>
                <c:pt idx="54">
                  <c:v>34544</c:v>
                </c:pt>
                <c:pt idx="55">
                  <c:v>34577</c:v>
                </c:pt>
                <c:pt idx="56">
                  <c:v>34607</c:v>
                </c:pt>
                <c:pt idx="57">
                  <c:v>34638</c:v>
                </c:pt>
                <c:pt idx="58">
                  <c:v>34668</c:v>
                </c:pt>
                <c:pt idx="59">
                  <c:v>34698</c:v>
                </c:pt>
                <c:pt idx="60">
                  <c:v>34730</c:v>
                </c:pt>
                <c:pt idx="61">
                  <c:v>34758</c:v>
                </c:pt>
                <c:pt idx="62">
                  <c:v>34789</c:v>
                </c:pt>
                <c:pt idx="63">
                  <c:v>34817</c:v>
                </c:pt>
                <c:pt idx="64">
                  <c:v>34850</c:v>
                </c:pt>
                <c:pt idx="65">
                  <c:v>34880</c:v>
                </c:pt>
                <c:pt idx="66">
                  <c:v>34911</c:v>
                </c:pt>
                <c:pt idx="67">
                  <c:v>34942</c:v>
                </c:pt>
                <c:pt idx="68">
                  <c:v>34971</c:v>
                </c:pt>
                <c:pt idx="69">
                  <c:v>35003</c:v>
                </c:pt>
                <c:pt idx="70">
                  <c:v>35033</c:v>
                </c:pt>
                <c:pt idx="71">
                  <c:v>35062</c:v>
                </c:pt>
                <c:pt idx="72">
                  <c:v>35095</c:v>
                </c:pt>
                <c:pt idx="73">
                  <c:v>35124</c:v>
                </c:pt>
                <c:pt idx="74">
                  <c:v>35153</c:v>
                </c:pt>
                <c:pt idx="75">
                  <c:v>35185</c:v>
                </c:pt>
                <c:pt idx="76">
                  <c:v>35216</c:v>
                </c:pt>
                <c:pt idx="77">
                  <c:v>35244</c:v>
                </c:pt>
                <c:pt idx="78">
                  <c:v>35277</c:v>
                </c:pt>
                <c:pt idx="79">
                  <c:v>35307</c:v>
                </c:pt>
                <c:pt idx="80">
                  <c:v>35338</c:v>
                </c:pt>
                <c:pt idx="81">
                  <c:v>35369</c:v>
                </c:pt>
                <c:pt idx="82">
                  <c:v>35398</c:v>
                </c:pt>
                <c:pt idx="83">
                  <c:v>35430</c:v>
                </c:pt>
                <c:pt idx="84">
                  <c:v>35461</c:v>
                </c:pt>
                <c:pt idx="85">
                  <c:v>35489</c:v>
                </c:pt>
                <c:pt idx="86">
                  <c:v>35520</c:v>
                </c:pt>
                <c:pt idx="87">
                  <c:v>35550</c:v>
                </c:pt>
                <c:pt idx="88">
                  <c:v>35580</c:v>
                </c:pt>
                <c:pt idx="89">
                  <c:v>35611</c:v>
                </c:pt>
                <c:pt idx="90">
                  <c:v>35642</c:v>
                </c:pt>
                <c:pt idx="91">
                  <c:v>35671</c:v>
                </c:pt>
                <c:pt idx="92">
                  <c:v>35703</c:v>
                </c:pt>
                <c:pt idx="93">
                  <c:v>35734</c:v>
                </c:pt>
                <c:pt idx="94">
                  <c:v>35762</c:v>
                </c:pt>
                <c:pt idx="95">
                  <c:v>35795</c:v>
                </c:pt>
                <c:pt idx="96">
                  <c:v>35825</c:v>
                </c:pt>
                <c:pt idx="97">
                  <c:v>35853</c:v>
                </c:pt>
                <c:pt idx="98">
                  <c:v>35885</c:v>
                </c:pt>
                <c:pt idx="99">
                  <c:v>35915</c:v>
                </c:pt>
                <c:pt idx="100">
                  <c:v>35944</c:v>
                </c:pt>
                <c:pt idx="101">
                  <c:v>35976</c:v>
                </c:pt>
                <c:pt idx="102">
                  <c:v>36007</c:v>
                </c:pt>
                <c:pt idx="103">
                  <c:v>36038</c:v>
                </c:pt>
                <c:pt idx="104">
                  <c:v>36068</c:v>
                </c:pt>
                <c:pt idx="105">
                  <c:v>36098</c:v>
                </c:pt>
                <c:pt idx="106">
                  <c:v>36129</c:v>
                </c:pt>
                <c:pt idx="107">
                  <c:v>36160</c:v>
                </c:pt>
                <c:pt idx="108">
                  <c:v>36189</c:v>
                </c:pt>
                <c:pt idx="109">
                  <c:v>36217</c:v>
                </c:pt>
                <c:pt idx="110">
                  <c:v>36250</c:v>
                </c:pt>
                <c:pt idx="111">
                  <c:v>36280</c:v>
                </c:pt>
                <c:pt idx="112">
                  <c:v>36311</c:v>
                </c:pt>
                <c:pt idx="113">
                  <c:v>36341</c:v>
                </c:pt>
                <c:pt idx="114">
                  <c:v>36371</c:v>
                </c:pt>
                <c:pt idx="115">
                  <c:v>36403</c:v>
                </c:pt>
                <c:pt idx="116">
                  <c:v>36433</c:v>
                </c:pt>
                <c:pt idx="117">
                  <c:v>36462</c:v>
                </c:pt>
                <c:pt idx="118">
                  <c:v>36494</c:v>
                </c:pt>
                <c:pt idx="119">
                  <c:v>36525</c:v>
                </c:pt>
                <c:pt idx="120">
                  <c:v>36556</c:v>
                </c:pt>
                <c:pt idx="121">
                  <c:v>36585</c:v>
                </c:pt>
                <c:pt idx="122">
                  <c:v>36616</c:v>
                </c:pt>
                <c:pt idx="123">
                  <c:v>36644</c:v>
                </c:pt>
                <c:pt idx="124">
                  <c:v>36677</c:v>
                </c:pt>
                <c:pt idx="125">
                  <c:v>36707</c:v>
                </c:pt>
                <c:pt idx="126">
                  <c:v>36738</c:v>
                </c:pt>
                <c:pt idx="127">
                  <c:v>36769</c:v>
                </c:pt>
                <c:pt idx="128">
                  <c:v>36798</c:v>
                </c:pt>
                <c:pt idx="129">
                  <c:v>36830</c:v>
                </c:pt>
                <c:pt idx="130">
                  <c:v>36860</c:v>
                </c:pt>
                <c:pt idx="131">
                  <c:v>36889</c:v>
                </c:pt>
                <c:pt idx="132">
                  <c:v>36922</c:v>
                </c:pt>
                <c:pt idx="133">
                  <c:v>36950</c:v>
                </c:pt>
                <c:pt idx="134">
                  <c:v>36980</c:v>
                </c:pt>
                <c:pt idx="135">
                  <c:v>37011</c:v>
                </c:pt>
                <c:pt idx="136">
                  <c:v>37042</c:v>
                </c:pt>
                <c:pt idx="137">
                  <c:v>37071</c:v>
                </c:pt>
                <c:pt idx="138">
                  <c:v>37103</c:v>
                </c:pt>
                <c:pt idx="139">
                  <c:v>37134</c:v>
                </c:pt>
                <c:pt idx="140">
                  <c:v>37162</c:v>
                </c:pt>
                <c:pt idx="141">
                  <c:v>37195</c:v>
                </c:pt>
                <c:pt idx="142">
                  <c:v>37225</c:v>
                </c:pt>
                <c:pt idx="143">
                  <c:v>37256</c:v>
                </c:pt>
                <c:pt idx="144">
                  <c:v>37287</c:v>
                </c:pt>
                <c:pt idx="145">
                  <c:v>37315</c:v>
                </c:pt>
                <c:pt idx="146">
                  <c:v>37344</c:v>
                </c:pt>
                <c:pt idx="147">
                  <c:v>37376</c:v>
                </c:pt>
                <c:pt idx="148">
                  <c:v>37407</c:v>
                </c:pt>
                <c:pt idx="149">
                  <c:v>37435</c:v>
                </c:pt>
                <c:pt idx="150">
                  <c:v>37468</c:v>
                </c:pt>
                <c:pt idx="151">
                  <c:v>37498</c:v>
                </c:pt>
                <c:pt idx="152">
                  <c:v>37529</c:v>
                </c:pt>
                <c:pt idx="153">
                  <c:v>37560</c:v>
                </c:pt>
                <c:pt idx="154">
                  <c:v>37589</c:v>
                </c:pt>
                <c:pt idx="155">
                  <c:v>37621</c:v>
                </c:pt>
                <c:pt idx="156">
                  <c:v>37652</c:v>
                </c:pt>
                <c:pt idx="157">
                  <c:v>37680</c:v>
                </c:pt>
                <c:pt idx="158">
                  <c:v>37711</c:v>
                </c:pt>
                <c:pt idx="159">
                  <c:v>37741</c:v>
                </c:pt>
                <c:pt idx="160">
                  <c:v>37771</c:v>
                </c:pt>
                <c:pt idx="161">
                  <c:v>37802</c:v>
                </c:pt>
                <c:pt idx="162">
                  <c:v>37833</c:v>
                </c:pt>
                <c:pt idx="163">
                  <c:v>37862</c:v>
                </c:pt>
                <c:pt idx="164">
                  <c:v>37894</c:v>
                </c:pt>
                <c:pt idx="165">
                  <c:v>37925</c:v>
                </c:pt>
                <c:pt idx="166">
                  <c:v>37953</c:v>
                </c:pt>
                <c:pt idx="167">
                  <c:v>37986</c:v>
                </c:pt>
                <c:pt idx="168">
                  <c:v>38016</c:v>
                </c:pt>
                <c:pt idx="169">
                  <c:v>38044</c:v>
                </c:pt>
                <c:pt idx="170">
                  <c:v>38077</c:v>
                </c:pt>
                <c:pt idx="171">
                  <c:v>38107</c:v>
                </c:pt>
                <c:pt idx="172">
                  <c:v>38138</c:v>
                </c:pt>
                <c:pt idx="173">
                  <c:v>38168</c:v>
                </c:pt>
                <c:pt idx="174">
                  <c:v>38198</c:v>
                </c:pt>
                <c:pt idx="175">
                  <c:v>38230</c:v>
                </c:pt>
                <c:pt idx="176">
                  <c:v>38260</c:v>
                </c:pt>
                <c:pt idx="177">
                  <c:v>38289</c:v>
                </c:pt>
                <c:pt idx="178">
                  <c:v>38321</c:v>
                </c:pt>
                <c:pt idx="179">
                  <c:v>38352</c:v>
                </c:pt>
                <c:pt idx="180">
                  <c:v>38383</c:v>
                </c:pt>
                <c:pt idx="181">
                  <c:v>38411</c:v>
                </c:pt>
                <c:pt idx="182">
                  <c:v>38442</c:v>
                </c:pt>
                <c:pt idx="183">
                  <c:v>38471</c:v>
                </c:pt>
                <c:pt idx="184">
                  <c:v>38503</c:v>
                </c:pt>
                <c:pt idx="185">
                  <c:v>38533</c:v>
                </c:pt>
                <c:pt idx="186">
                  <c:v>38562</c:v>
                </c:pt>
                <c:pt idx="187">
                  <c:v>38595</c:v>
                </c:pt>
                <c:pt idx="188">
                  <c:v>38625</c:v>
                </c:pt>
                <c:pt idx="189">
                  <c:v>38656</c:v>
                </c:pt>
                <c:pt idx="190">
                  <c:v>38686</c:v>
                </c:pt>
                <c:pt idx="191">
                  <c:v>38716</c:v>
                </c:pt>
                <c:pt idx="192">
                  <c:v>38748</c:v>
                </c:pt>
                <c:pt idx="193">
                  <c:v>38776</c:v>
                </c:pt>
                <c:pt idx="194">
                  <c:v>38807</c:v>
                </c:pt>
                <c:pt idx="195">
                  <c:v>38835</c:v>
                </c:pt>
                <c:pt idx="196">
                  <c:v>38868</c:v>
                </c:pt>
                <c:pt idx="197">
                  <c:v>38898</c:v>
                </c:pt>
                <c:pt idx="198">
                  <c:v>38929</c:v>
                </c:pt>
                <c:pt idx="199">
                  <c:v>38960</c:v>
                </c:pt>
                <c:pt idx="200">
                  <c:v>38989</c:v>
                </c:pt>
                <c:pt idx="201">
                  <c:v>39021</c:v>
                </c:pt>
                <c:pt idx="202">
                  <c:v>39051</c:v>
                </c:pt>
                <c:pt idx="203">
                  <c:v>39080</c:v>
                </c:pt>
                <c:pt idx="204">
                  <c:v>39113</c:v>
                </c:pt>
                <c:pt idx="205">
                  <c:v>39141</c:v>
                </c:pt>
                <c:pt idx="206">
                  <c:v>39171</c:v>
                </c:pt>
                <c:pt idx="207">
                  <c:v>39202</c:v>
                </c:pt>
                <c:pt idx="208">
                  <c:v>39233</c:v>
                </c:pt>
                <c:pt idx="209">
                  <c:v>39262</c:v>
                </c:pt>
                <c:pt idx="210">
                  <c:v>39294</c:v>
                </c:pt>
                <c:pt idx="211">
                  <c:v>39325</c:v>
                </c:pt>
                <c:pt idx="212">
                  <c:v>39353</c:v>
                </c:pt>
                <c:pt idx="213">
                  <c:v>39386</c:v>
                </c:pt>
                <c:pt idx="214">
                  <c:v>39416</c:v>
                </c:pt>
                <c:pt idx="215">
                  <c:v>39447</c:v>
                </c:pt>
                <c:pt idx="216">
                  <c:v>39478</c:v>
                </c:pt>
                <c:pt idx="217">
                  <c:v>39507</c:v>
                </c:pt>
                <c:pt idx="218">
                  <c:v>39538</c:v>
                </c:pt>
                <c:pt idx="219">
                  <c:v>39568</c:v>
                </c:pt>
                <c:pt idx="220">
                  <c:v>39598</c:v>
                </c:pt>
                <c:pt idx="221">
                  <c:v>39629</c:v>
                </c:pt>
                <c:pt idx="222">
                  <c:v>39660</c:v>
                </c:pt>
                <c:pt idx="223">
                  <c:v>39689</c:v>
                </c:pt>
                <c:pt idx="224">
                  <c:v>39721</c:v>
                </c:pt>
                <c:pt idx="225">
                  <c:v>39752</c:v>
                </c:pt>
                <c:pt idx="226">
                  <c:v>39780</c:v>
                </c:pt>
                <c:pt idx="227">
                  <c:v>39813</c:v>
                </c:pt>
                <c:pt idx="228">
                  <c:v>39843</c:v>
                </c:pt>
                <c:pt idx="229">
                  <c:v>39871</c:v>
                </c:pt>
                <c:pt idx="230">
                  <c:v>39903</c:v>
                </c:pt>
                <c:pt idx="231">
                  <c:v>39933</c:v>
                </c:pt>
                <c:pt idx="232">
                  <c:v>39962</c:v>
                </c:pt>
                <c:pt idx="233">
                  <c:v>39994</c:v>
                </c:pt>
                <c:pt idx="234">
                  <c:v>40025</c:v>
                </c:pt>
                <c:pt idx="235">
                  <c:v>40056</c:v>
                </c:pt>
                <c:pt idx="236">
                  <c:v>40086</c:v>
                </c:pt>
                <c:pt idx="237">
                  <c:v>40116</c:v>
                </c:pt>
                <c:pt idx="238">
                  <c:v>40147</c:v>
                </c:pt>
                <c:pt idx="239">
                  <c:v>40178</c:v>
                </c:pt>
                <c:pt idx="240">
                  <c:v>40207</c:v>
                </c:pt>
                <c:pt idx="241">
                  <c:v>40235</c:v>
                </c:pt>
                <c:pt idx="242">
                  <c:v>40268</c:v>
                </c:pt>
                <c:pt idx="243">
                  <c:v>40298</c:v>
                </c:pt>
                <c:pt idx="244">
                  <c:v>40329</c:v>
                </c:pt>
                <c:pt idx="245">
                  <c:v>40359</c:v>
                </c:pt>
                <c:pt idx="246">
                  <c:v>40389</c:v>
                </c:pt>
                <c:pt idx="247">
                  <c:v>40421</c:v>
                </c:pt>
                <c:pt idx="248">
                  <c:v>40451</c:v>
                </c:pt>
                <c:pt idx="249">
                  <c:v>40480</c:v>
                </c:pt>
                <c:pt idx="250">
                  <c:v>40512</c:v>
                </c:pt>
                <c:pt idx="251">
                  <c:v>40543</c:v>
                </c:pt>
                <c:pt idx="252">
                  <c:v>40574</c:v>
                </c:pt>
                <c:pt idx="253">
                  <c:v>40602</c:v>
                </c:pt>
                <c:pt idx="254">
                  <c:v>40633</c:v>
                </c:pt>
                <c:pt idx="255">
                  <c:v>40662</c:v>
                </c:pt>
                <c:pt idx="256">
                  <c:v>40694</c:v>
                </c:pt>
                <c:pt idx="257">
                  <c:v>40724</c:v>
                </c:pt>
                <c:pt idx="258">
                  <c:v>40753</c:v>
                </c:pt>
                <c:pt idx="259">
                  <c:v>40786</c:v>
                </c:pt>
                <c:pt idx="260">
                  <c:v>40816</c:v>
                </c:pt>
                <c:pt idx="261">
                  <c:v>40847</c:v>
                </c:pt>
                <c:pt idx="262">
                  <c:v>40877</c:v>
                </c:pt>
                <c:pt idx="263">
                  <c:v>40907</c:v>
                </c:pt>
                <c:pt idx="264">
                  <c:v>40939</c:v>
                </c:pt>
                <c:pt idx="265">
                  <c:v>40968</c:v>
                </c:pt>
                <c:pt idx="266">
                  <c:v>40998</c:v>
                </c:pt>
                <c:pt idx="267">
                  <c:v>41029</c:v>
                </c:pt>
                <c:pt idx="268">
                  <c:v>41060</c:v>
                </c:pt>
                <c:pt idx="269">
                  <c:v>41089</c:v>
                </c:pt>
                <c:pt idx="270">
                  <c:v>41121</c:v>
                </c:pt>
                <c:pt idx="271">
                  <c:v>41152</c:v>
                </c:pt>
                <c:pt idx="272">
                  <c:v>41180</c:v>
                </c:pt>
                <c:pt idx="273">
                  <c:v>41213</c:v>
                </c:pt>
                <c:pt idx="274">
                  <c:v>41243</c:v>
                </c:pt>
                <c:pt idx="275">
                  <c:v>41274</c:v>
                </c:pt>
                <c:pt idx="276">
                  <c:v>41305</c:v>
                </c:pt>
                <c:pt idx="277">
                  <c:v>41333</c:v>
                </c:pt>
                <c:pt idx="278">
                  <c:v>41362</c:v>
                </c:pt>
                <c:pt idx="279">
                  <c:v>41394</c:v>
                </c:pt>
                <c:pt idx="280">
                  <c:v>41425</c:v>
                </c:pt>
                <c:pt idx="281">
                  <c:v>41453</c:v>
                </c:pt>
                <c:pt idx="282">
                  <c:v>41486</c:v>
                </c:pt>
                <c:pt idx="283">
                  <c:v>41516</c:v>
                </c:pt>
                <c:pt idx="284">
                  <c:v>41547</c:v>
                </c:pt>
                <c:pt idx="285">
                  <c:v>41578</c:v>
                </c:pt>
                <c:pt idx="286">
                  <c:v>41607</c:v>
                </c:pt>
                <c:pt idx="287">
                  <c:v>41639</c:v>
                </c:pt>
                <c:pt idx="288">
                  <c:v>41670</c:v>
                </c:pt>
                <c:pt idx="289">
                  <c:v>41698</c:v>
                </c:pt>
                <c:pt idx="290">
                  <c:v>41729</c:v>
                </c:pt>
                <c:pt idx="291">
                  <c:v>41759</c:v>
                </c:pt>
                <c:pt idx="292">
                  <c:v>41789</c:v>
                </c:pt>
                <c:pt idx="293">
                  <c:v>41820</c:v>
                </c:pt>
                <c:pt idx="294">
                  <c:v>41851</c:v>
                </c:pt>
                <c:pt idx="295">
                  <c:v>41880</c:v>
                </c:pt>
                <c:pt idx="296">
                  <c:v>41912</c:v>
                </c:pt>
                <c:pt idx="297">
                  <c:v>41943</c:v>
                </c:pt>
                <c:pt idx="298">
                  <c:v>41971</c:v>
                </c:pt>
                <c:pt idx="299">
                  <c:v>42004</c:v>
                </c:pt>
                <c:pt idx="300">
                  <c:v>42034</c:v>
                </c:pt>
                <c:pt idx="301">
                  <c:v>42062</c:v>
                </c:pt>
                <c:pt idx="302">
                  <c:v>42094</c:v>
                </c:pt>
                <c:pt idx="303">
                  <c:v>42124</c:v>
                </c:pt>
                <c:pt idx="304">
                  <c:v>42153</c:v>
                </c:pt>
                <c:pt idx="305">
                  <c:v>42185</c:v>
                </c:pt>
                <c:pt idx="306">
                  <c:v>42216</c:v>
                </c:pt>
                <c:pt idx="307">
                  <c:v>42247</c:v>
                </c:pt>
                <c:pt idx="308">
                  <c:v>42277</c:v>
                </c:pt>
                <c:pt idx="309">
                  <c:v>42307</c:v>
                </c:pt>
                <c:pt idx="310">
                  <c:v>42338</c:v>
                </c:pt>
                <c:pt idx="311">
                  <c:v>42369</c:v>
                </c:pt>
                <c:pt idx="312">
                  <c:v>42398</c:v>
                </c:pt>
                <c:pt idx="313">
                  <c:v>42429</c:v>
                </c:pt>
                <c:pt idx="314">
                  <c:v>42460</c:v>
                </c:pt>
                <c:pt idx="315">
                  <c:v>42489</c:v>
                </c:pt>
                <c:pt idx="316">
                  <c:v>42521</c:v>
                </c:pt>
                <c:pt idx="317">
                  <c:v>42551</c:v>
                </c:pt>
                <c:pt idx="318">
                  <c:v>42580</c:v>
                </c:pt>
                <c:pt idx="319">
                  <c:v>42613</c:v>
                </c:pt>
                <c:pt idx="320">
                  <c:v>42643</c:v>
                </c:pt>
                <c:pt idx="321">
                  <c:v>42674</c:v>
                </c:pt>
                <c:pt idx="322">
                  <c:v>42704</c:v>
                </c:pt>
                <c:pt idx="323">
                  <c:v>42734</c:v>
                </c:pt>
                <c:pt idx="324">
                  <c:v>42766</c:v>
                </c:pt>
                <c:pt idx="325">
                  <c:v>42794</c:v>
                </c:pt>
                <c:pt idx="326">
                  <c:v>42825</c:v>
                </c:pt>
                <c:pt idx="327">
                  <c:v>42853</c:v>
                </c:pt>
                <c:pt idx="328">
                  <c:v>42886</c:v>
                </c:pt>
                <c:pt idx="329">
                  <c:v>42916</c:v>
                </c:pt>
                <c:pt idx="330">
                  <c:v>42947</c:v>
                </c:pt>
                <c:pt idx="331">
                  <c:v>42978</c:v>
                </c:pt>
                <c:pt idx="332">
                  <c:v>43007</c:v>
                </c:pt>
                <c:pt idx="333">
                  <c:v>43039</c:v>
                </c:pt>
                <c:pt idx="334">
                  <c:v>43069</c:v>
                </c:pt>
                <c:pt idx="335">
                  <c:v>43098</c:v>
                </c:pt>
                <c:pt idx="336">
                  <c:v>43131</c:v>
                </c:pt>
                <c:pt idx="337">
                  <c:v>43159</c:v>
                </c:pt>
                <c:pt idx="338">
                  <c:v>43189</c:v>
                </c:pt>
                <c:pt idx="339">
                  <c:v>43220</c:v>
                </c:pt>
                <c:pt idx="340">
                  <c:v>43251</c:v>
                </c:pt>
                <c:pt idx="341">
                  <c:v>43280</c:v>
                </c:pt>
                <c:pt idx="342">
                  <c:v>43312</c:v>
                </c:pt>
                <c:pt idx="343">
                  <c:v>43343</c:v>
                </c:pt>
                <c:pt idx="344">
                  <c:v>43371</c:v>
                </c:pt>
                <c:pt idx="345">
                  <c:v>43404</c:v>
                </c:pt>
                <c:pt idx="346">
                  <c:v>43434</c:v>
                </c:pt>
                <c:pt idx="347">
                  <c:v>43465</c:v>
                </c:pt>
                <c:pt idx="348">
                  <c:v>43496</c:v>
                </c:pt>
                <c:pt idx="349">
                  <c:v>43524</c:v>
                </c:pt>
                <c:pt idx="350">
                  <c:v>43553</c:v>
                </c:pt>
                <c:pt idx="351">
                  <c:v>43585</c:v>
                </c:pt>
                <c:pt idx="352">
                  <c:v>43616</c:v>
                </c:pt>
                <c:pt idx="353">
                  <c:v>43644</c:v>
                </c:pt>
                <c:pt idx="354">
                  <c:v>43677</c:v>
                </c:pt>
                <c:pt idx="355">
                  <c:v>43707</c:v>
                </c:pt>
                <c:pt idx="356">
                  <c:v>43738</c:v>
                </c:pt>
              </c:numCache>
            </c:numRef>
          </c:cat>
          <c:val>
            <c:numRef>
              <c:f>Activity!$C$8:$XFD$8</c:f>
              <c:numCache>
                <c:formatCode>0.0%</c:formatCode>
                <c:ptCount val="16382"/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</c:numCache>
            </c:numRef>
          </c:val>
        </c:ser>
        <c:ser>
          <c:idx val="1"/>
          <c:order val="1"/>
          <c:tx>
            <c:strRef>
              <c:f>Activity!$B$10</c:f>
              <c:strCache>
                <c:ptCount val="1"/>
                <c:pt idx="0">
                  <c:v>Retail Sales YoY MM3M real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Activity!$C$1:$XFD$1</c:f>
              <c:numCache>
                <c:formatCode>[$-416]mmm\-yy;@</c:formatCode>
                <c:ptCount val="16382"/>
                <c:pt idx="0">
                  <c:v>0</c:v>
                </c:pt>
                <c:pt idx="1">
                  <c:v>32932</c:v>
                </c:pt>
                <c:pt idx="2">
                  <c:v>32962</c:v>
                </c:pt>
                <c:pt idx="3">
                  <c:v>32993</c:v>
                </c:pt>
                <c:pt idx="4">
                  <c:v>33024</c:v>
                </c:pt>
                <c:pt idx="5">
                  <c:v>33053</c:v>
                </c:pt>
                <c:pt idx="6">
                  <c:v>33085</c:v>
                </c:pt>
                <c:pt idx="7">
                  <c:v>33116</c:v>
                </c:pt>
                <c:pt idx="8">
                  <c:v>33144</c:v>
                </c:pt>
                <c:pt idx="9">
                  <c:v>33177</c:v>
                </c:pt>
                <c:pt idx="10">
                  <c:v>33207</c:v>
                </c:pt>
                <c:pt idx="11">
                  <c:v>33238</c:v>
                </c:pt>
                <c:pt idx="12">
                  <c:v>33269</c:v>
                </c:pt>
                <c:pt idx="13">
                  <c:v>33297</c:v>
                </c:pt>
                <c:pt idx="14">
                  <c:v>33326</c:v>
                </c:pt>
                <c:pt idx="15">
                  <c:v>33358</c:v>
                </c:pt>
                <c:pt idx="16">
                  <c:v>33389</c:v>
                </c:pt>
                <c:pt idx="17">
                  <c:v>33417</c:v>
                </c:pt>
                <c:pt idx="18">
                  <c:v>33450</c:v>
                </c:pt>
                <c:pt idx="19">
                  <c:v>33480</c:v>
                </c:pt>
                <c:pt idx="20">
                  <c:v>33511</c:v>
                </c:pt>
                <c:pt idx="21">
                  <c:v>33542</c:v>
                </c:pt>
                <c:pt idx="22">
                  <c:v>33571</c:v>
                </c:pt>
                <c:pt idx="23">
                  <c:v>33603</c:v>
                </c:pt>
                <c:pt idx="24">
                  <c:v>33634</c:v>
                </c:pt>
                <c:pt idx="25">
                  <c:v>33662</c:v>
                </c:pt>
                <c:pt idx="26">
                  <c:v>33694</c:v>
                </c:pt>
                <c:pt idx="27">
                  <c:v>33724</c:v>
                </c:pt>
                <c:pt idx="28">
                  <c:v>33753</c:v>
                </c:pt>
                <c:pt idx="29">
                  <c:v>33785</c:v>
                </c:pt>
                <c:pt idx="30">
                  <c:v>33816</c:v>
                </c:pt>
                <c:pt idx="31">
                  <c:v>33847</c:v>
                </c:pt>
                <c:pt idx="32">
                  <c:v>33877</c:v>
                </c:pt>
                <c:pt idx="33">
                  <c:v>33907</c:v>
                </c:pt>
                <c:pt idx="34">
                  <c:v>33938</c:v>
                </c:pt>
                <c:pt idx="35">
                  <c:v>33969</c:v>
                </c:pt>
                <c:pt idx="36">
                  <c:v>33998</c:v>
                </c:pt>
                <c:pt idx="37">
                  <c:v>34026</c:v>
                </c:pt>
                <c:pt idx="38">
                  <c:v>34059</c:v>
                </c:pt>
                <c:pt idx="39">
                  <c:v>34089</c:v>
                </c:pt>
                <c:pt idx="40">
                  <c:v>34120</c:v>
                </c:pt>
                <c:pt idx="41">
                  <c:v>34150</c:v>
                </c:pt>
                <c:pt idx="42">
                  <c:v>34180</c:v>
                </c:pt>
                <c:pt idx="43">
                  <c:v>34212</c:v>
                </c:pt>
                <c:pt idx="44">
                  <c:v>34242</c:v>
                </c:pt>
                <c:pt idx="45">
                  <c:v>34271</c:v>
                </c:pt>
                <c:pt idx="46">
                  <c:v>34303</c:v>
                </c:pt>
                <c:pt idx="47">
                  <c:v>34334</c:v>
                </c:pt>
                <c:pt idx="48">
                  <c:v>34365</c:v>
                </c:pt>
                <c:pt idx="49">
                  <c:v>34393</c:v>
                </c:pt>
                <c:pt idx="50">
                  <c:v>34424</c:v>
                </c:pt>
                <c:pt idx="51">
                  <c:v>34453</c:v>
                </c:pt>
                <c:pt idx="52">
                  <c:v>34485</c:v>
                </c:pt>
                <c:pt idx="53">
                  <c:v>34515</c:v>
                </c:pt>
                <c:pt idx="54">
                  <c:v>34544</c:v>
                </c:pt>
                <c:pt idx="55">
                  <c:v>34577</c:v>
                </c:pt>
                <c:pt idx="56">
                  <c:v>34607</c:v>
                </c:pt>
                <c:pt idx="57">
                  <c:v>34638</c:v>
                </c:pt>
                <c:pt idx="58">
                  <c:v>34668</c:v>
                </c:pt>
                <c:pt idx="59">
                  <c:v>34698</c:v>
                </c:pt>
                <c:pt idx="60">
                  <c:v>34730</c:v>
                </c:pt>
                <c:pt idx="61">
                  <c:v>34758</c:v>
                </c:pt>
                <c:pt idx="62">
                  <c:v>34789</c:v>
                </c:pt>
                <c:pt idx="63">
                  <c:v>34817</c:v>
                </c:pt>
                <c:pt idx="64">
                  <c:v>34850</c:v>
                </c:pt>
                <c:pt idx="65">
                  <c:v>34880</c:v>
                </c:pt>
                <c:pt idx="66">
                  <c:v>34911</c:v>
                </c:pt>
                <c:pt idx="67">
                  <c:v>34942</c:v>
                </c:pt>
                <c:pt idx="68">
                  <c:v>34971</c:v>
                </c:pt>
                <c:pt idx="69">
                  <c:v>35003</c:v>
                </c:pt>
                <c:pt idx="70">
                  <c:v>35033</c:v>
                </c:pt>
                <c:pt idx="71">
                  <c:v>35062</c:v>
                </c:pt>
                <c:pt idx="72">
                  <c:v>35095</c:v>
                </c:pt>
                <c:pt idx="73">
                  <c:v>35124</c:v>
                </c:pt>
                <c:pt idx="74">
                  <c:v>35153</c:v>
                </c:pt>
                <c:pt idx="75">
                  <c:v>35185</c:v>
                </c:pt>
                <c:pt idx="76">
                  <c:v>35216</c:v>
                </c:pt>
                <c:pt idx="77">
                  <c:v>35244</c:v>
                </c:pt>
                <c:pt idx="78">
                  <c:v>35277</c:v>
                </c:pt>
                <c:pt idx="79">
                  <c:v>35307</c:v>
                </c:pt>
                <c:pt idx="80">
                  <c:v>35338</c:v>
                </c:pt>
                <c:pt idx="81">
                  <c:v>35369</c:v>
                </c:pt>
                <c:pt idx="82">
                  <c:v>35398</c:v>
                </c:pt>
                <c:pt idx="83">
                  <c:v>35430</c:v>
                </c:pt>
                <c:pt idx="84">
                  <c:v>35461</c:v>
                </c:pt>
                <c:pt idx="85">
                  <c:v>35489</c:v>
                </c:pt>
                <c:pt idx="86">
                  <c:v>35520</c:v>
                </c:pt>
                <c:pt idx="87">
                  <c:v>35550</c:v>
                </c:pt>
                <c:pt idx="88">
                  <c:v>35580</c:v>
                </c:pt>
                <c:pt idx="89">
                  <c:v>35611</c:v>
                </c:pt>
                <c:pt idx="90">
                  <c:v>35642</c:v>
                </c:pt>
                <c:pt idx="91">
                  <c:v>35671</c:v>
                </c:pt>
                <c:pt idx="92">
                  <c:v>35703</c:v>
                </c:pt>
                <c:pt idx="93">
                  <c:v>35734</c:v>
                </c:pt>
                <c:pt idx="94">
                  <c:v>35762</c:v>
                </c:pt>
                <c:pt idx="95">
                  <c:v>35795</c:v>
                </c:pt>
                <c:pt idx="96">
                  <c:v>35825</c:v>
                </c:pt>
                <c:pt idx="97">
                  <c:v>35853</c:v>
                </c:pt>
                <c:pt idx="98">
                  <c:v>35885</c:v>
                </c:pt>
                <c:pt idx="99">
                  <c:v>35915</c:v>
                </c:pt>
                <c:pt idx="100">
                  <c:v>35944</c:v>
                </c:pt>
                <c:pt idx="101">
                  <c:v>35976</c:v>
                </c:pt>
                <c:pt idx="102">
                  <c:v>36007</c:v>
                </c:pt>
                <c:pt idx="103">
                  <c:v>36038</c:v>
                </c:pt>
                <c:pt idx="104">
                  <c:v>36068</c:v>
                </c:pt>
                <c:pt idx="105">
                  <c:v>36098</c:v>
                </c:pt>
                <c:pt idx="106">
                  <c:v>36129</c:v>
                </c:pt>
                <c:pt idx="107">
                  <c:v>36160</c:v>
                </c:pt>
                <c:pt idx="108">
                  <c:v>36189</c:v>
                </c:pt>
                <c:pt idx="109">
                  <c:v>36217</c:v>
                </c:pt>
                <c:pt idx="110">
                  <c:v>36250</c:v>
                </c:pt>
                <c:pt idx="111">
                  <c:v>36280</c:v>
                </c:pt>
                <c:pt idx="112">
                  <c:v>36311</c:v>
                </c:pt>
                <c:pt idx="113">
                  <c:v>36341</c:v>
                </c:pt>
                <c:pt idx="114">
                  <c:v>36371</c:v>
                </c:pt>
                <c:pt idx="115">
                  <c:v>36403</c:v>
                </c:pt>
                <c:pt idx="116">
                  <c:v>36433</c:v>
                </c:pt>
                <c:pt idx="117">
                  <c:v>36462</c:v>
                </c:pt>
                <c:pt idx="118">
                  <c:v>36494</c:v>
                </c:pt>
                <c:pt idx="119">
                  <c:v>36525</c:v>
                </c:pt>
                <c:pt idx="120">
                  <c:v>36556</c:v>
                </c:pt>
                <c:pt idx="121">
                  <c:v>36585</c:v>
                </c:pt>
                <c:pt idx="122">
                  <c:v>36616</c:v>
                </c:pt>
                <c:pt idx="123">
                  <c:v>36644</c:v>
                </c:pt>
                <c:pt idx="124">
                  <c:v>36677</c:v>
                </c:pt>
                <c:pt idx="125">
                  <c:v>36707</c:v>
                </c:pt>
                <c:pt idx="126">
                  <c:v>36738</c:v>
                </c:pt>
                <c:pt idx="127">
                  <c:v>36769</c:v>
                </c:pt>
                <c:pt idx="128">
                  <c:v>36798</c:v>
                </c:pt>
                <c:pt idx="129">
                  <c:v>36830</c:v>
                </c:pt>
                <c:pt idx="130">
                  <c:v>36860</c:v>
                </c:pt>
                <c:pt idx="131">
                  <c:v>36889</c:v>
                </c:pt>
                <c:pt idx="132">
                  <c:v>36922</c:v>
                </c:pt>
                <c:pt idx="133">
                  <c:v>36950</c:v>
                </c:pt>
                <c:pt idx="134">
                  <c:v>36980</c:v>
                </c:pt>
                <c:pt idx="135">
                  <c:v>37011</c:v>
                </c:pt>
                <c:pt idx="136">
                  <c:v>37042</c:v>
                </c:pt>
                <c:pt idx="137">
                  <c:v>37071</c:v>
                </c:pt>
                <c:pt idx="138">
                  <c:v>37103</c:v>
                </c:pt>
                <c:pt idx="139">
                  <c:v>37134</c:v>
                </c:pt>
                <c:pt idx="140">
                  <c:v>37162</c:v>
                </c:pt>
                <c:pt idx="141">
                  <c:v>37195</c:v>
                </c:pt>
                <c:pt idx="142">
                  <c:v>37225</c:v>
                </c:pt>
                <c:pt idx="143">
                  <c:v>37256</c:v>
                </c:pt>
                <c:pt idx="144">
                  <c:v>37287</c:v>
                </c:pt>
                <c:pt idx="145">
                  <c:v>37315</c:v>
                </c:pt>
                <c:pt idx="146">
                  <c:v>37344</c:v>
                </c:pt>
                <c:pt idx="147">
                  <c:v>37376</c:v>
                </c:pt>
                <c:pt idx="148">
                  <c:v>37407</c:v>
                </c:pt>
                <c:pt idx="149">
                  <c:v>37435</c:v>
                </c:pt>
                <c:pt idx="150">
                  <c:v>37468</c:v>
                </c:pt>
                <c:pt idx="151">
                  <c:v>37498</c:v>
                </c:pt>
                <c:pt idx="152">
                  <c:v>37529</c:v>
                </c:pt>
                <c:pt idx="153">
                  <c:v>37560</c:v>
                </c:pt>
                <c:pt idx="154">
                  <c:v>37589</c:v>
                </c:pt>
                <c:pt idx="155">
                  <c:v>37621</c:v>
                </c:pt>
                <c:pt idx="156">
                  <c:v>37652</c:v>
                </c:pt>
                <c:pt idx="157">
                  <c:v>37680</c:v>
                </c:pt>
                <c:pt idx="158">
                  <c:v>37711</c:v>
                </c:pt>
                <c:pt idx="159">
                  <c:v>37741</c:v>
                </c:pt>
                <c:pt idx="160">
                  <c:v>37771</c:v>
                </c:pt>
                <c:pt idx="161">
                  <c:v>37802</c:v>
                </c:pt>
                <c:pt idx="162">
                  <c:v>37833</c:v>
                </c:pt>
                <c:pt idx="163">
                  <c:v>37862</c:v>
                </c:pt>
                <c:pt idx="164">
                  <c:v>37894</c:v>
                </c:pt>
                <c:pt idx="165">
                  <c:v>37925</c:v>
                </c:pt>
                <c:pt idx="166">
                  <c:v>37953</c:v>
                </c:pt>
                <c:pt idx="167">
                  <c:v>37986</c:v>
                </c:pt>
                <c:pt idx="168">
                  <c:v>38016</c:v>
                </c:pt>
                <c:pt idx="169">
                  <c:v>38044</c:v>
                </c:pt>
                <c:pt idx="170">
                  <c:v>38077</c:v>
                </c:pt>
                <c:pt idx="171">
                  <c:v>38107</c:v>
                </c:pt>
                <c:pt idx="172">
                  <c:v>38138</c:v>
                </c:pt>
                <c:pt idx="173">
                  <c:v>38168</c:v>
                </c:pt>
                <c:pt idx="174">
                  <c:v>38198</c:v>
                </c:pt>
                <c:pt idx="175">
                  <c:v>38230</c:v>
                </c:pt>
                <c:pt idx="176">
                  <c:v>38260</c:v>
                </c:pt>
                <c:pt idx="177">
                  <c:v>38289</c:v>
                </c:pt>
                <c:pt idx="178">
                  <c:v>38321</c:v>
                </c:pt>
                <c:pt idx="179">
                  <c:v>38352</c:v>
                </c:pt>
                <c:pt idx="180">
                  <c:v>38383</c:v>
                </c:pt>
                <c:pt idx="181">
                  <c:v>38411</c:v>
                </c:pt>
                <c:pt idx="182">
                  <c:v>38442</c:v>
                </c:pt>
                <c:pt idx="183">
                  <c:v>38471</c:v>
                </c:pt>
                <c:pt idx="184">
                  <c:v>38503</c:v>
                </c:pt>
                <c:pt idx="185">
                  <c:v>38533</c:v>
                </c:pt>
                <c:pt idx="186">
                  <c:v>38562</c:v>
                </c:pt>
                <c:pt idx="187">
                  <c:v>38595</c:v>
                </c:pt>
                <c:pt idx="188">
                  <c:v>38625</c:v>
                </c:pt>
                <c:pt idx="189">
                  <c:v>38656</c:v>
                </c:pt>
                <c:pt idx="190">
                  <c:v>38686</c:v>
                </c:pt>
                <c:pt idx="191">
                  <c:v>38716</c:v>
                </c:pt>
                <c:pt idx="192">
                  <c:v>38748</c:v>
                </c:pt>
                <c:pt idx="193">
                  <c:v>38776</c:v>
                </c:pt>
                <c:pt idx="194">
                  <c:v>38807</c:v>
                </c:pt>
                <c:pt idx="195">
                  <c:v>38835</c:v>
                </c:pt>
                <c:pt idx="196">
                  <c:v>38868</c:v>
                </c:pt>
                <c:pt idx="197">
                  <c:v>38898</c:v>
                </c:pt>
                <c:pt idx="198">
                  <c:v>38929</c:v>
                </c:pt>
                <c:pt idx="199">
                  <c:v>38960</c:v>
                </c:pt>
                <c:pt idx="200">
                  <c:v>38989</c:v>
                </c:pt>
                <c:pt idx="201">
                  <c:v>39021</c:v>
                </c:pt>
                <c:pt idx="202">
                  <c:v>39051</c:v>
                </c:pt>
                <c:pt idx="203">
                  <c:v>39080</c:v>
                </c:pt>
                <c:pt idx="204">
                  <c:v>39113</c:v>
                </c:pt>
                <c:pt idx="205">
                  <c:v>39141</c:v>
                </c:pt>
                <c:pt idx="206">
                  <c:v>39171</c:v>
                </c:pt>
                <c:pt idx="207">
                  <c:v>39202</c:v>
                </c:pt>
                <c:pt idx="208">
                  <c:v>39233</c:v>
                </c:pt>
                <c:pt idx="209">
                  <c:v>39262</c:v>
                </c:pt>
                <c:pt idx="210">
                  <c:v>39294</c:v>
                </c:pt>
                <c:pt idx="211">
                  <c:v>39325</c:v>
                </c:pt>
                <c:pt idx="212">
                  <c:v>39353</c:v>
                </c:pt>
                <c:pt idx="213">
                  <c:v>39386</c:v>
                </c:pt>
                <c:pt idx="214">
                  <c:v>39416</c:v>
                </c:pt>
                <c:pt idx="215">
                  <c:v>39447</c:v>
                </c:pt>
                <c:pt idx="216">
                  <c:v>39478</c:v>
                </c:pt>
                <c:pt idx="217">
                  <c:v>39507</c:v>
                </c:pt>
                <c:pt idx="218">
                  <c:v>39538</c:v>
                </c:pt>
                <c:pt idx="219">
                  <c:v>39568</c:v>
                </c:pt>
                <c:pt idx="220">
                  <c:v>39598</c:v>
                </c:pt>
                <c:pt idx="221">
                  <c:v>39629</c:v>
                </c:pt>
                <c:pt idx="222">
                  <c:v>39660</c:v>
                </c:pt>
                <c:pt idx="223">
                  <c:v>39689</c:v>
                </c:pt>
                <c:pt idx="224">
                  <c:v>39721</c:v>
                </c:pt>
                <c:pt idx="225">
                  <c:v>39752</c:v>
                </c:pt>
                <c:pt idx="226">
                  <c:v>39780</c:v>
                </c:pt>
                <c:pt idx="227">
                  <c:v>39813</c:v>
                </c:pt>
                <c:pt idx="228">
                  <c:v>39843</c:v>
                </c:pt>
                <c:pt idx="229">
                  <c:v>39871</c:v>
                </c:pt>
                <c:pt idx="230">
                  <c:v>39903</c:v>
                </c:pt>
                <c:pt idx="231">
                  <c:v>39933</c:v>
                </c:pt>
                <c:pt idx="232">
                  <c:v>39962</c:v>
                </c:pt>
                <c:pt idx="233">
                  <c:v>39994</c:v>
                </c:pt>
                <c:pt idx="234">
                  <c:v>40025</c:v>
                </c:pt>
                <c:pt idx="235">
                  <c:v>40056</c:v>
                </c:pt>
                <c:pt idx="236">
                  <c:v>40086</c:v>
                </c:pt>
                <c:pt idx="237">
                  <c:v>40116</c:v>
                </c:pt>
                <c:pt idx="238">
                  <c:v>40147</c:v>
                </c:pt>
                <c:pt idx="239">
                  <c:v>40178</c:v>
                </c:pt>
                <c:pt idx="240">
                  <c:v>40207</c:v>
                </c:pt>
                <c:pt idx="241">
                  <c:v>40235</c:v>
                </c:pt>
                <c:pt idx="242">
                  <c:v>40268</c:v>
                </c:pt>
                <c:pt idx="243">
                  <c:v>40298</c:v>
                </c:pt>
                <c:pt idx="244">
                  <c:v>40329</c:v>
                </c:pt>
                <c:pt idx="245">
                  <c:v>40359</c:v>
                </c:pt>
                <c:pt idx="246">
                  <c:v>40389</c:v>
                </c:pt>
                <c:pt idx="247">
                  <c:v>40421</c:v>
                </c:pt>
                <c:pt idx="248">
                  <c:v>40451</c:v>
                </c:pt>
                <c:pt idx="249">
                  <c:v>40480</c:v>
                </c:pt>
                <c:pt idx="250">
                  <c:v>40512</c:v>
                </c:pt>
                <c:pt idx="251">
                  <c:v>40543</c:v>
                </c:pt>
                <c:pt idx="252">
                  <c:v>40574</c:v>
                </c:pt>
                <c:pt idx="253">
                  <c:v>40602</c:v>
                </c:pt>
                <c:pt idx="254">
                  <c:v>40633</c:v>
                </c:pt>
                <c:pt idx="255">
                  <c:v>40662</c:v>
                </c:pt>
                <c:pt idx="256">
                  <c:v>40694</c:v>
                </c:pt>
                <c:pt idx="257">
                  <c:v>40724</c:v>
                </c:pt>
                <c:pt idx="258">
                  <c:v>40753</c:v>
                </c:pt>
                <c:pt idx="259">
                  <c:v>40786</c:v>
                </c:pt>
                <c:pt idx="260">
                  <c:v>40816</c:v>
                </c:pt>
                <c:pt idx="261">
                  <c:v>40847</c:v>
                </c:pt>
                <c:pt idx="262">
                  <c:v>40877</c:v>
                </c:pt>
                <c:pt idx="263">
                  <c:v>40907</c:v>
                </c:pt>
                <c:pt idx="264">
                  <c:v>40939</c:v>
                </c:pt>
                <c:pt idx="265">
                  <c:v>40968</c:v>
                </c:pt>
                <c:pt idx="266">
                  <c:v>40998</c:v>
                </c:pt>
                <c:pt idx="267">
                  <c:v>41029</c:v>
                </c:pt>
                <c:pt idx="268">
                  <c:v>41060</c:v>
                </c:pt>
                <c:pt idx="269">
                  <c:v>41089</c:v>
                </c:pt>
                <c:pt idx="270">
                  <c:v>41121</c:v>
                </c:pt>
                <c:pt idx="271">
                  <c:v>41152</c:v>
                </c:pt>
                <c:pt idx="272">
                  <c:v>41180</c:v>
                </c:pt>
                <c:pt idx="273">
                  <c:v>41213</c:v>
                </c:pt>
                <c:pt idx="274">
                  <c:v>41243</c:v>
                </c:pt>
                <c:pt idx="275">
                  <c:v>41274</c:v>
                </c:pt>
                <c:pt idx="276">
                  <c:v>41305</c:v>
                </c:pt>
                <c:pt idx="277">
                  <c:v>41333</c:v>
                </c:pt>
                <c:pt idx="278">
                  <c:v>41362</c:v>
                </c:pt>
                <c:pt idx="279">
                  <c:v>41394</c:v>
                </c:pt>
                <c:pt idx="280">
                  <c:v>41425</c:v>
                </c:pt>
                <c:pt idx="281">
                  <c:v>41453</c:v>
                </c:pt>
                <c:pt idx="282">
                  <c:v>41486</c:v>
                </c:pt>
                <c:pt idx="283">
                  <c:v>41516</c:v>
                </c:pt>
                <c:pt idx="284">
                  <c:v>41547</c:v>
                </c:pt>
                <c:pt idx="285">
                  <c:v>41578</c:v>
                </c:pt>
                <c:pt idx="286">
                  <c:v>41607</c:v>
                </c:pt>
                <c:pt idx="287">
                  <c:v>41639</c:v>
                </c:pt>
                <c:pt idx="288">
                  <c:v>41670</c:v>
                </c:pt>
                <c:pt idx="289">
                  <c:v>41698</c:v>
                </c:pt>
                <c:pt idx="290">
                  <c:v>41729</c:v>
                </c:pt>
                <c:pt idx="291">
                  <c:v>41759</c:v>
                </c:pt>
                <c:pt idx="292">
                  <c:v>41789</c:v>
                </c:pt>
                <c:pt idx="293">
                  <c:v>41820</c:v>
                </c:pt>
                <c:pt idx="294">
                  <c:v>41851</c:v>
                </c:pt>
                <c:pt idx="295">
                  <c:v>41880</c:v>
                </c:pt>
                <c:pt idx="296">
                  <c:v>41912</c:v>
                </c:pt>
                <c:pt idx="297">
                  <c:v>41943</c:v>
                </c:pt>
                <c:pt idx="298">
                  <c:v>41971</c:v>
                </c:pt>
                <c:pt idx="299">
                  <c:v>42004</c:v>
                </c:pt>
                <c:pt idx="300">
                  <c:v>42034</c:v>
                </c:pt>
                <c:pt idx="301">
                  <c:v>42062</c:v>
                </c:pt>
                <c:pt idx="302">
                  <c:v>42094</c:v>
                </c:pt>
                <c:pt idx="303">
                  <c:v>42124</c:v>
                </c:pt>
                <c:pt idx="304">
                  <c:v>42153</c:v>
                </c:pt>
                <c:pt idx="305">
                  <c:v>42185</c:v>
                </c:pt>
                <c:pt idx="306">
                  <c:v>42216</c:v>
                </c:pt>
                <c:pt idx="307">
                  <c:v>42247</c:v>
                </c:pt>
                <c:pt idx="308">
                  <c:v>42277</c:v>
                </c:pt>
                <c:pt idx="309">
                  <c:v>42307</c:v>
                </c:pt>
                <c:pt idx="310">
                  <c:v>42338</c:v>
                </c:pt>
                <c:pt idx="311">
                  <c:v>42369</c:v>
                </c:pt>
                <c:pt idx="312">
                  <c:v>42398</c:v>
                </c:pt>
                <c:pt idx="313">
                  <c:v>42429</c:v>
                </c:pt>
                <c:pt idx="314">
                  <c:v>42460</c:v>
                </c:pt>
                <c:pt idx="315">
                  <c:v>42489</c:v>
                </c:pt>
                <c:pt idx="316">
                  <c:v>42521</c:v>
                </c:pt>
                <c:pt idx="317">
                  <c:v>42551</c:v>
                </c:pt>
                <c:pt idx="318">
                  <c:v>42580</c:v>
                </c:pt>
                <c:pt idx="319">
                  <c:v>42613</c:v>
                </c:pt>
                <c:pt idx="320">
                  <c:v>42643</c:v>
                </c:pt>
                <c:pt idx="321">
                  <c:v>42674</c:v>
                </c:pt>
                <c:pt idx="322">
                  <c:v>42704</c:v>
                </c:pt>
                <c:pt idx="323">
                  <c:v>42734</c:v>
                </c:pt>
                <c:pt idx="324">
                  <c:v>42766</c:v>
                </c:pt>
                <c:pt idx="325">
                  <c:v>42794</c:v>
                </c:pt>
                <c:pt idx="326">
                  <c:v>42825</c:v>
                </c:pt>
                <c:pt idx="327">
                  <c:v>42853</c:v>
                </c:pt>
                <c:pt idx="328">
                  <c:v>42886</c:v>
                </c:pt>
                <c:pt idx="329">
                  <c:v>42916</c:v>
                </c:pt>
                <c:pt idx="330">
                  <c:v>42947</c:v>
                </c:pt>
                <c:pt idx="331">
                  <c:v>42978</c:v>
                </c:pt>
                <c:pt idx="332">
                  <c:v>43007</c:v>
                </c:pt>
                <c:pt idx="333">
                  <c:v>43039</c:v>
                </c:pt>
                <c:pt idx="334">
                  <c:v>43069</c:v>
                </c:pt>
                <c:pt idx="335">
                  <c:v>43098</c:v>
                </c:pt>
                <c:pt idx="336">
                  <c:v>43131</c:v>
                </c:pt>
                <c:pt idx="337">
                  <c:v>43159</c:v>
                </c:pt>
                <c:pt idx="338">
                  <c:v>43189</c:v>
                </c:pt>
                <c:pt idx="339">
                  <c:v>43220</c:v>
                </c:pt>
                <c:pt idx="340">
                  <c:v>43251</c:v>
                </c:pt>
                <c:pt idx="341">
                  <c:v>43280</c:v>
                </c:pt>
                <c:pt idx="342">
                  <c:v>43312</c:v>
                </c:pt>
                <c:pt idx="343">
                  <c:v>43343</c:v>
                </c:pt>
                <c:pt idx="344">
                  <c:v>43371</c:v>
                </c:pt>
                <c:pt idx="345">
                  <c:v>43404</c:v>
                </c:pt>
                <c:pt idx="346">
                  <c:v>43434</c:v>
                </c:pt>
                <c:pt idx="347">
                  <c:v>43465</c:v>
                </c:pt>
                <c:pt idx="348">
                  <c:v>43496</c:v>
                </c:pt>
                <c:pt idx="349">
                  <c:v>43524</c:v>
                </c:pt>
                <c:pt idx="350">
                  <c:v>43553</c:v>
                </c:pt>
                <c:pt idx="351">
                  <c:v>43585</c:v>
                </c:pt>
                <c:pt idx="352">
                  <c:v>43616</c:v>
                </c:pt>
                <c:pt idx="353">
                  <c:v>43644</c:v>
                </c:pt>
                <c:pt idx="354">
                  <c:v>43677</c:v>
                </c:pt>
                <c:pt idx="355">
                  <c:v>43707</c:v>
                </c:pt>
                <c:pt idx="356">
                  <c:v>43738</c:v>
                </c:pt>
              </c:numCache>
            </c:numRef>
          </c:cat>
          <c:val>
            <c:numRef>
              <c:f>Activity!$C$10:$XFD$10</c:f>
              <c:numCache>
                <c:formatCode>0.0%</c:formatCode>
                <c:ptCount val="16382"/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</c:numCache>
            </c:numRef>
          </c:val>
        </c:ser>
        <c:marker val="1"/>
        <c:axId val="226457856"/>
        <c:axId val="226476032"/>
      </c:lineChart>
      <c:dateAx>
        <c:axId val="226457856"/>
        <c:scaling>
          <c:orientation val="minMax"/>
          <c:min val="40544"/>
        </c:scaling>
        <c:axPos val="b"/>
        <c:numFmt formatCode="[$-416]mmm\-yy;@" sourceLinked="0"/>
        <c:tickLblPos val="low"/>
        <c:txPr>
          <a:bodyPr/>
          <a:lstStyle/>
          <a:p>
            <a:pPr>
              <a:defRPr sz="1200" b="1"/>
            </a:pPr>
            <a:endParaRPr lang="en-US"/>
          </a:p>
        </c:txPr>
        <c:crossAx val="226476032"/>
        <c:crosses val="autoZero"/>
        <c:auto val="1"/>
        <c:lblOffset val="100"/>
        <c:baseTimeUnit val="months"/>
        <c:majorUnit val="12"/>
        <c:majorTimeUnit val="months"/>
        <c:minorUnit val="1"/>
        <c:minorTimeUnit val="months"/>
      </c:dateAx>
      <c:valAx>
        <c:axId val="226476032"/>
        <c:scaling>
          <c:orientation val="minMax"/>
          <c:max val="0.23"/>
          <c:min val="2.0000000000000011E-2"/>
        </c:scaling>
        <c:axPos val="l"/>
        <c:majorGridlines>
          <c:spPr>
            <a:ln w="0">
              <a:solidFill>
                <a:schemeClr val="bg1"/>
              </a:solidFill>
              <a:prstDash val="sysDot"/>
            </a:ln>
            <a:effectLst>
              <a:outerShdw blurRad="50800" dist="50800" dir="5400000" algn="ctr" rotWithShape="0">
                <a:schemeClr val="bg1"/>
              </a:outerShdw>
            </a:effectLst>
          </c:spPr>
        </c:majorGridlines>
        <c:numFmt formatCode="0%" sourceLinked="0"/>
        <c:tickLblPos val="nextTo"/>
        <c:txPr>
          <a:bodyPr/>
          <a:lstStyle/>
          <a:p>
            <a:pPr>
              <a:defRPr sz="1200" b="1"/>
            </a:pPr>
            <a:endParaRPr lang="en-US"/>
          </a:p>
        </c:txPr>
        <c:crossAx val="226457856"/>
        <c:crosses val="autoZero"/>
        <c:crossBetween val="between"/>
      </c:valAx>
    </c:plotArea>
    <c:legend>
      <c:legendPos val="l"/>
      <c:layout>
        <c:manualLayout>
          <c:xMode val="edge"/>
          <c:yMode val="edge"/>
          <c:x val="0.1261261141967687"/>
          <c:y val="0.74354011700059985"/>
          <c:w val="0.42191287300722435"/>
          <c:h val="0.13968351206711158"/>
        </c:manualLayout>
      </c:layout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gap"/>
  </c:chart>
  <c:spPr>
    <a:ln>
      <a:noFill/>
    </a:ln>
  </c:spPr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9.0923024669738187E-2"/>
          <c:y val="4.1982835871135785E-2"/>
          <c:w val="0.88595385439418872"/>
          <c:h val="0.85452707452639365"/>
        </c:manualLayout>
      </c:layout>
      <c:lineChart>
        <c:grouping val="standard"/>
        <c:ser>
          <c:idx val="0"/>
          <c:order val="0"/>
          <c:tx>
            <c:strRef>
              <c:f>Activity!$B$20</c:f>
              <c:strCache>
                <c:ptCount val="1"/>
                <c:pt idx="0">
                  <c:v>Fixed Assets Investment (exc. Rural Households) monthly YoY</c:v>
                </c:pt>
              </c:strCache>
            </c:strRef>
          </c:tx>
          <c:spPr>
            <a:ln w="6350"/>
          </c:spPr>
          <c:marker>
            <c:symbol val="diamond"/>
            <c:size val="5"/>
          </c:marker>
          <c:cat>
            <c:numRef>
              <c:f>Activity!$C$1:$XFD$1</c:f>
              <c:numCache>
                <c:formatCode>[$-416]mmm\-yy;@</c:formatCode>
                <c:ptCount val="16382"/>
                <c:pt idx="0">
                  <c:v>0</c:v>
                </c:pt>
                <c:pt idx="1">
                  <c:v>32932</c:v>
                </c:pt>
                <c:pt idx="2">
                  <c:v>32962</c:v>
                </c:pt>
                <c:pt idx="3">
                  <c:v>32993</c:v>
                </c:pt>
                <c:pt idx="4">
                  <c:v>33024</c:v>
                </c:pt>
                <c:pt idx="5">
                  <c:v>33053</c:v>
                </c:pt>
                <c:pt idx="6">
                  <c:v>33085</c:v>
                </c:pt>
                <c:pt idx="7">
                  <c:v>33116</c:v>
                </c:pt>
                <c:pt idx="8">
                  <c:v>33144</c:v>
                </c:pt>
                <c:pt idx="9">
                  <c:v>33177</c:v>
                </c:pt>
                <c:pt idx="10">
                  <c:v>33207</c:v>
                </c:pt>
                <c:pt idx="11">
                  <c:v>33238</c:v>
                </c:pt>
                <c:pt idx="12">
                  <c:v>33269</c:v>
                </c:pt>
                <c:pt idx="13">
                  <c:v>33297</c:v>
                </c:pt>
                <c:pt idx="14">
                  <c:v>33326</c:v>
                </c:pt>
                <c:pt idx="15">
                  <c:v>33358</c:v>
                </c:pt>
                <c:pt idx="16">
                  <c:v>33389</c:v>
                </c:pt>
                <c:pt idx="17">
                  <c:v>33417</c:v>
                </c:pt>
                <c:pt idx="18">
                  <c:v>33450</c:v>
                </c:pt>
                <c:pt idx="19">
                  <c:v>33480</c:v>
                </c:pt>
                <c:pt idx="20">
                  <c:v>33511</c:v>
                </c:pt>
                <c:pt idx="21">
                  <c:v>33542</c:v>
                </c:pt>
                <c:pt idx="22">
                  <c:v>33571</c:v>
                </c:pt>
                <c:pt idx="23">
                  <c:v>33603</c:v>
                </c:pt>
                <c:pt idx="24">
                  <c:v>33634</c:v>
                </c:pt>
                <c:pt idx="25">
                  <c:v>33662</c:v>
                </c:pt>
                <c:pt idx="26">
                  <c:v>33694</c:v>
                </c:pt>
                <c:pt idx="27">
                  <c:v>33724</c:v>
                </c:pt>
                <c:pt idx="28">
                  <c:v>33753</c:v>
                </c:pt>
                <c:pt idx="29">
                  <c:v>33785</c:v>
                </c:pt>
                <c:pt idx="30">
                  <c:v>33816</c:v>
                </c:pt>
                <c:pt idx="31">
                  <c:v>33847</c:v>
                </c:pt>
                <c:pt idx="32">
                  <c:v>33877</c:v>
                </c:pt>
                <c:pt idx="33">
                  <c:v>33907</c:v>
                </c:pt>
                <c:pt idx="34">
                  <c:v>33938</c:v>
                </c:pt>
                <c:pt idx="35">
                  <c:v>33969</c:v>
                </c:pt>
                <c:pt idx="36">
                  <c:v>33998</c:v>
                </c:pt>
                <c:pt idx="37">
                  <c:v>34026</c:v>
                </c:pt>
                <c:pt idx="38">
                  <c:v>34059</c:v>
                </c:pt>
                <c:pt idx="39">
                  <c:v>34089</c:v>
                </c:pt>
                <c:pt idx="40">
                  <c:v>34120</c:v>
                </c:pt>
                <c:pt idx="41">
                  <c:v>34150</c:v>
                </c:pt>
                <c:pt idx="42">
                  <c:v>34180</c:v>
                </c:pt>
                <c:pt idx="43">
                  <c:v>34212</c:v>
                </c:pt>
                <c:pt idx="44">
                  <c:v>34242</c:v>
                </c:pt>
                <c:pt idx="45">
                  <c:v>34271</c:v>
                </c:pt>
                <c:pt idx="46">
                  <c:v>34303</c:v>
                </c:pt>
                <c:pt idx="47">
                  <c:v>34334</c:v>
                </c:pt>
                <c:pt idx="48">
                  <c:v>34365</c:v>
                </c:pt>
                <c:pt idx="49">
                  <c:v>34393</c:v>
                </c:pt>
                <c:pt idx="50">
                  <c:v>34424</c:v>
                </c:pt>
                <c:pt idx="51">
                  <c:v>34453</c:v>
                </c:pt>
                <c:pt idx="52">
                  <c:v>34485</c:v>
                </c:pt>
                <c:pt idx="53">
                  <c:v>34515</c:v>
                </c:pt>
                <c:pt idx="54">
                  <c:v>34544</c:v>
                </c:pt>
                <c:pt idx="55">
                  <c:v>34577</c:v>
                </c:pt>
                <c:pt idx="56">
                  <c:v>34607</c:v>
                </c:pt>
                <c:pt idx="57">
                  <c:v>34638</c:v>
                </c:pt>
                <c:pt idx="58">
                  <c:v>34668</c:v>
                </c:pt>
                <c:pt idx="59">
                  <c:v>34698</c:v>
                </c:pt>
                <c:pt idx="60">
                  <c:v>34730</c:v>
                </c:pt>
                <c:pt idx="61">
                  <c:v>34758</c:v>
                </c:pt>
                <c:pt idx="62">
                  <c:v>34789</c:v>
                </c:pt>
                <c:pt idx="63">
                  <c:v>34817</c:v>
                </c:pt>
                <c:pt idx="64">
                  <c:v>34850</c:v>
                </c:pt>
                <c:pt idx="65">
                  <c:v>34880</c:v>
                </c:pt>
                <c:pt idx="66">
                  <c:v>34911</c:v>
                </c:pt>
                <c:pt idx="67">
                  <c:v>34942</c:v>
                </c:pt>
                <c:pt idx="68">
                  <c:v>34971</c:v>
                </c:pt>
                <c:pt idx="69">
                  <c:v>35003</c:v>
                </c:pt>
                <c:pt idx="70">
                  <c:v>35033</c:v>
                </c:pt>
                <c:pt idx="71">
                  <c:v>35062</c:v>
                </c:pt>
                <c:pt idx="72">
                  <c:v>35095</c:v>
                </c:pt>
                <c:pt idx="73">
                  <c:v>35124</c:v>
                </c:pt>
                <c:pt idx="74">
                  <c:v>35153</c:v>
                </c:pt>
                <c:pt idx="75">
                  <c:v>35185</c:v>
                </c:pt>
                <c:pt idx="76">
                  <c:v>35216</c:v>
                </c:pt>
                <c:pt idx="77">
                  <c:v>35244</c:v>
                </c:pt>
                <c:pt idx="78">
                  <c:v>35277</c:v>
                </c:pt>
                <c:pt idx="79">
                  <c:v>35307</c:v>
                </c:pt>
                <c:pt idx="80">
                  <c:v>35338</c:v>
                </c:pt>
                <c:pt idx="81">
                  <c:v>35369</c:v>
                </c:pt>
                <c:pt idx="82">
                  <c:v>35398</c:v>
                </c:pt>
                <c:pt idx="83">
                  <c:v>35430</c:v>
                </c:pt>
                <c:pt idx="84">
                  <c:v>35461</c:v>
                </c:pt>
                <c:pt idx="85">
                  <c:v>35489</c:v>
                </c:pt>
                <c:pt idx="86">
                  <c:v>35520</c:v>
                </c:pt>
                <c:pt idx="87">
                  <c:v>35550</c:v>
                </c:pt>
                <c:pt idx="88">
                  <c:v>35580</c:v>
                </c:pt>
                <c:pt idx="89">
                  <c:v>35611</c:v>
                </c:pt>
                <c:pt idx="90">
                  <c:v>35642</c:v>
                </c:pt>
                <c:pt idx="91">
                  <c:v>35671</c:v>
                </c:pt>
                <c:pt idx="92">
                  <c:v>35703</c:v>
                </c:pt>
                <c:pt idx="93">
                  <c:v>35734</c:v>
                </c:pt>
                <c:pt idx="94">
                  <c:v>35762</c:v>
                </c:pt>
                <c:pt idx="95">
                  <c:v>35795</c:v>
                </c:pt>
                <c:pt idx="96">
                  <c:v>35825</c:v>
                </c:pt>
                <c:pt idx="97">
                  <c:v>35853</c:v>
                </c:pt>
                <c:pt idx="98">
                  <c:v>35885</c:v>
                </c:pt>
                <c:pt idx="99">
                  <c:v>35915</c:v>
                </c:pt>
                <c:pt idx="100">
                  <c:v>35944</c:v>
                </c:pt>
                <c:pt idx="101">
                  <c:v>35976</c:v>
                </c:pt>
                <c:pt idx="102">
                  <c:v>36007</c:v>
                </c:pt>
                <c:pt idx="103">
                  <c:v>36038</c:v>
                </c:pt>
                <c:pt idx="104">
                  <c:v>36068</c:v>
                </c:pt>
                <c:pt idx="105">
                  <c:v>36098</c:v>
                </c:pt>
                <c:pt idx="106">
                  <c:v>36129</c:v>
                </c:pt>
                <c:pt idx="107">
                  <c:v>36160</c:v>
                </c:pt>
                <c:pt idx="108">
                  <c:v>36189</c:v>
                </c:pt>
                <c:pt idx="109">
                  <c:v>36217</c:v>
                </c:pt>
                <c:pt idx="110">
                  <c:v>36250</c:v>
                </c:pt>
                <c:pt idx="111">
                  <c:v>36280</c:v>
                </c:pt>
                <c:pt idx="112">
                  <c:v>36311</c:v>
                </c:pt>
                <c:pt idx="113">
                  <c:v>36341</c:v>
                </c:pt>
                <c:pt idx="114">
                  <c:v>36371</c:v>
                </c:pt>
                <c:pt idx="115">
                  <c:v>36403</c:v>
                </c:pt>
                <c:pt idx="116">
                  <c:v>36433</c:v>
                </c:pt>
                <c:pt idx="117">
                  <c:v>36462</c:v>
                </c:pt>
                <c:pt idx="118">
                  <c:v>36494</c:v>
                </c:pt>
                <c:pt idx="119">
                  <c:v>36525</c:v>
                </c:pt>
                <c:pt idx="120">
                  <c:v>36556</c:v>
                </c:pt>
                <c:pt idx="121">
                  <c:v>36585</c:v>
                </c:pt>
                <c:pt idx="122">
                  <c:v>36616</c:v>
                </c:pt>
                <c:pt idx="123">
                  <c:v>36644</c:v>
                </c:pt>
                <c:pt idx="124">
                  <c:v>36677</c:v>
                </c:pt>
                <c:pt idx="125">
                  <c:v>36707</c:v>
                </c:pt>
                <c:pt idx="126">
                  <c:v>36738</c:v>
                </c:pt>
                <c:pt idx="127">
                  <c:v>36769</c:v>
                </c:pt>
                <c:pt idx="128">
                  <c:v>36798</c:v>
                </c:pt>
                <c:pt idx="129">
                  <c:v>36830</c:v>
                </c:pt>
                <c:pt idx="130">
                  <c:v>36860</c:v>
                </c:pt>
                <c:pt idx="131">
                  <c:v>36889</c:v>
                </c:pt>
                <c:pt idx="132">
                  <c:v>36922</c:v>
                </c:pt>
                <c:pt idx="133">
                  <c:v>36950</c:v>
                </c:pt>
                <c:pt idx="134">
                  <c:v>36980</c:v>
                </c:pt>
                <c:pt idx="135">
                  <c:v>37011</c:v>
                </c:pt>
                <c:pt idx="136">
                  <c:v>37042</c:v>
                </c:pt>
                <c:pt idx="137">
                  <c:v>37071</c:v>
                </c:pt>
                <c:pt idx="138">
                  <c:v>37103</c:v>
                </c:pt>
                <c:pt idx="139">
                  <c:v>37134</c:v>
                </c:pt>
                <c:pt idx="140">
                  <c:v>37162</c:v>
                </c:pt>
                <c:pt idx="141">
                  <c:v>37195</c:v>
                </c:pt>
                <c:pt idx="142">
                  <c:v>37225</c:v>
                </c:pt>
                <c:pt idx="143">
                  <c:v>37256</c:v>
                </c:pt>
                <c:pt idx="144">
                  <c:v>37287</c:v>
                </c:pt>
                <c:pt idx="145">
                  <c:v>37315</c:v>
                </c:pt>
                <c:pt idx="146">
                  <c:v>37344</c:v>
                </c:pt>
                <c:pt idx="147">
                  <c:v>37376</c:v>
                </c:pt>
                <c:pt idx="148">
                  <c:v>37407</c:v>
                </c:pt>
                <c:pt idx="149">
                  <c:v>37435</c:v>
                </c:pt>
                <c:pt idx="150">
                  <c:v>37468</c:v>
                </c:pt>
                <c:pt idx="151">
                  <c:v>37498</c:v>
                </c:pt>
                <c:pt idx="152">
                  <c:v>37529</c:v>
                </c:pt>
                <c:pt idx="153">
                  <c:v>37560</c:v>
                </c:pt>
                <c:pt idx="154">
                  <c:v>37589</c:v>
                </c:pt>
                <c:pt idx="155">
                  <c:v>37621</c:v>
                </c:pt>
                <c:pt idx="156">
                  <c:v>37652</c:v>
                </c:pt>
                <c:pt idx="157">
                  <c:v>37680</c:v>
                </c:pt>
                <c:pt idx="158">
                  <c:v>37711</c:v>
                </c:pt>
                <c:pt idx="159">
                  <c:v>37741</c:v>
                </c:pt>
                <c:pt idx="160">
                  <c:v>37771</c:v>
                </c:pt>
                <c:pt idx="161">
                  <c:v>37802</c:v>
                </c:pt>
                <c:pt idx="162">
                  <c:v>37833</c:v>
                </c:pt>
                <c:pt idx="163">
                  <c:v>37862</c:v>
                </c:pt>
                <c:pt idx="164">
                  <c:v>37894</c:v>
                </c:pt>
                <c:pt idx="165">
                  <c:v>37925</c:v>
                </c:pt>
                <c:pt idx="166">
                  <c:v>37953</c:v>
                </c:pt>
                <c:pt idx="167">
                  <c:v>37986</c:v>
                </c:pt>
                <c:pt idx="168">
                  <c:v>38016</c:v>
                </c:pt>
                <c:pt idx="169">
                  <c:v>38044</c:v>
                </c:pt>
                <c:pt idx="170">
                  <c:v>38077</c:v>
                </c:pt>
                <c:pt idx="171">
                  <c:v>38107</c:v>
                </c:pt>
                <c:pt idx="172">
                  <c:v>38138</c:v>
                </c:pt>
                <c:pt idx="173">
                  <c:v>38168</c:v>
                </c:pt>
                <c:pt idx="174">
                  <c:v>38198</c:v>
                </c:pt>
                <c:pt idx="175">
                  <c:v>38230</c:v>
                </c:pt>
                <c:pt idx="176">
                  <c:v>38260</c:v>
                </c:pt>
                <c:pt idx="177">
                  <c:v>38289</c:v>
                </c:pt>
                <c:pt idx="178">
                  <c:v>38321</c:v>
                </c:pt>
                <c:pt idx="179">
                  <c:v>38352</c:v>
                </c:pt>
                <c:pt idx="180">
                  <c:v>38383</c:v>
                </c:pt>
                <c:pt idx="181">
                  <c:v>38411</c:v>
                </c:pt>
                <c:pt idx="182">
                  <c:v>38442</c:v>
                </c:pt>
                <c:pt idx="183">
                  <c:v>38471</c:v>
                </c:pt>
                <c:pt idx="184">
                  <c:v>38503</c:v>
                </c:pt>
                <c:pt idx="185">
                  <c:v>38533</c:v>
                </c:pt>
                <c:pt idx="186">
                  <c:v>38562</c:v>
                </c:pt>
                <c:pt idx="187">
                  <c:v>38595</c:v>
                </c:pt>
                <c:pt idx="188">
                  <c:v>38625</c:v>
                </c:pt>
                <c:pt idx="189">
                  <c:v>38656</c:v>
                </c:pt>
                <c:pt idx="190">
                  <c:v>38686</c:v>
                </c:pt>
                <c:pt idx="191">
                  <c:v>38716</c:v>
                </c:pt>
                <c:pt idx="192">
                  <c:v>38748</c:v>
                </c:pt>
                <c:pt idx="193">
                  <c:v>38776</c:v>
                </c:pt>
                <c:pt idx="194">
                  <c:v>38807</c:v>
                </c:pt>
                <c:pt idx="195">
                  <c:v>38835</c:v>
                </c:pt>
                <c:pt idx="196">
                  <c:v>38868</c:v>
                </c:pt>
                <c:pt idx="197">
                  <c:v>38898</c:v>
                </c:pt>
                <c:pt idx="198">
                  <c:v>38929</c:v>
                </c:pt>
                <c:pt idx="199">
                  <c:v>38960</c:v>
                </c:pt>
                <c:pt idx="200">
                  <c:v>38989</c:v>
                </c:pt>
                <c:pt idx="201">
                  <c:v>39021</c:v>
                </c:pt>
                <c:pt idx="202">
                  <c:v>39051</c:v>
                </c:pt>
                <c:pt idx="203">
                  <c:v>39080</c:v>
                </c:pt>
                <c:pt idx="204">
                  <c:v>39113</c:v>
                </c:pt>
                <c:pt idx="205">
                  <c:v>39141</c:v>
                </c:pt>
                <c:pt idx="206">
                  <c:v>39171</c:v>
                </c:pt>
                <c:pt idx="207">
                  <c:v>39202</c:v>
                </c:pt>
                <c:pt idx="208">
                  <c:v>39233</c:v>
                </c:pt>
                <c:pt idx="209">
                  <c:v>39262</c:v>
                </c:pt>
                <c:pt idx="210">
                  <c:v>39294</c:v>
                </c:pt>
                <c:pt idx="211">
                  <c:v>39325</c:v>
                </c:pt>
                <c:pt idx="212">
                  <c:v>39353</c:v>
                </c:pt>
                <c:pt idx="213">
                  <c:v>39386</c:v>
                </c:pt>
                <c:pt idx="214">
                  <c:v>39416</c:v>
                </c:pt>
                <c:pt idx="215">
                  <c:v>39447</c:v>
                </c:pt>
                <c:pt idx="216">
                  <c:v>39478</c:v>
                </c:pt>
                <c:pt idx="217">
                  <c:v>39507</c:v>
                </c:pt>
                <c:pt idx="218">
                  <c:v>39538</c:v>
                </c:pt>
                <c:pt idx="219">
                  <c:v>39568</c:v>
                </c:pt>
                <c:pt idx="220">
                  <c:v>39598</c:v>
                </c:pt>
                <c:pt idx="221">
                  <c:v>39629</c:v>
                </c:pt>
                <c:pt idx="222">
                  <c:v>39660</c:v>
                </c:pt>
                <c:pt idx="223">
                  <c:v>39689</c:v>
                </c:pt>
                <c:pt idx="224">
                  <c:v>39721</c:v>
                </c:pt>
                <c:pt idx="225">
                  <c:v>39752</c:v>
                </c:pt>
                <c:pt idx="226">
                  <c:v>39780</c:v>
                </c:pt>
                <c:pt idx="227">
                  <c:v>39813</c:v>
                </c:pt>
                <c:pt idx="228">
                  <c:v>39843</c:v>
                </c:pt>
                <c:pt idx="229">
                  <c:v>39871</c:v>
                </c:pt>
                <c:pt idx="230">
                  <c:v>39903</c:v>
                </c:pt>
                <c:pt idx="231">
                  <c:v>39933</c:v>
                </c:pt>
                <c:pt idx="232">
                  <c:v>39962</c:v>
                </c:pt>
                <c:pt idx="233">
                  <c:v>39994</c:v>
                </c:pt>
                <c:pt idx="234">
                  <c:v>40025</c:v>
                </c:pt>
                <c:pt idx="235">
                  <c:v>40056</c:v>
                </c:pt>
                <c:pt idx="236">
                  <c:v>40086</c:v>
                </c:pt>
                <c:pt idx="237">
                  <c:v>40116</c:v>
                </c:pt>
                <c:pt idx="238">
                  <c:v>40147</c:v>
                </c:pt>
                <c:pt idx="239">
                  <c:v>40178</c:v>
                </c:pt>
                <c:pt idx="240">
                  <c:v>40207</c:v>
                </c:pt>
                <c:pt idx="241">
                  <c:v>40235</c:v>
                </c:pt>
                <c:pt idx="242">
                  <c:v>40268</c:v>
                </c:pt>
                <c:pt idx="243">
                  <c:v>40298</c:v>
                </c:pt>
                <c:pt idx="244">
                  <c:v>40329</c:v>
                </c:pt>
                <c:pt idx="245">
                  <c:v>40359</c:v>
                </c:pt>
                <c:pt idx="246">
                  <c:v>40389</c:v>
                </c:pt>
                <c:pt idx="247">
                  <c:v>40421</c:v>
                </c:pt>
                <c:pt idx="248">
                  <c:v>40451</c:v>
                </c:pt>
                <c:pt idx="249">
                  <c:v>40480</c:v>
                </c:pt>
                <c:pt idx="250">
                  <c:v>40512</c:v>
                </c:pt>
                <c:pt idx="251">
                  <c:v>40543</c:v>
                </c:pt>
                <c:pt idx="252">
                  <c:v>40574</c:v>
                </c:pt>
                <c:pt idx="253">
                  <c:v>40602</c:v>
                </c:pt>
                <c:pt idx="254">
                  <c:v>40633</c:v>
                </c:pt>
                <c:pt idx="255">
                  <c:v>40662</c:v>
                </c:pt>
                <c:pt idx="256">
                  <c:v>40694</c:v>
                </c:pt>
                <c:pt idx="257">
                  <c:v>40724</c:v>
                </c:pt>
                <c:pt idx="258">
                  <c:v>40753</c:v>
                </c:pt>
                <c:pt idx="259">
                  <c:v>40786</c:v>
                </c:pt>
                <c:pt idx="260">
                  <c:v>40816</c:v>
                </c:pt>
                <c:pt idx="261">
                  <c:v>40847</c:v>
                </c:pt>
                <c:pt idx="262">
                  <c:v>40877</c:v>
                </c:pt>
                <c:pt idx="263">
                  <c:v>40907</c:v>
                </c:pt>
                <c:pt idx="264">
                  <c:v>40939</c:v>
                </c:pt>
                <c:pt idx="265">
                  <c:v>40968</c:v>
                </c:pt>
                <c:pt idx="266">
                  <c:v>40998</c:v>
                </c:pt>
                <c:pt idx="267">
                  <c:v>41029</c:v>
                </c:pt>
                <c:pt idx="268">
                  <c:v>41060</c:v>
                </c:pt>
                <c:pt idx="269">
                  <c:v>41089</c:v>
                </c:pt>
                <c:pt idx="270">
                  <c:v>41121</c:v>
                </c:pt>
                <c:pt idx="271">
                  <c:v>41152</c:v>
                </c:pt>
                <c:pt idx="272">
                  <c:v>41180</c:v>
                </c:pt>
                <c:pt idx="273">
                  <c:v>41213</c:v>
                </c:pt>
                <c:pt idx="274">
                  <c:v>41243</c:v>
                </c:pt>
                <c:pt idx="275">
                  <c:v>41274</c:v>
                </c:pt>
                <c:pt idx="276">
                  <c:v>41305</c:v>
                </c:pt>
                <c:pt idx="277">
                  <c:v>41333</c:v>
                </c:pt>
                <c:pt idx="278">
                  <c:v>41362</c:v>
                </c:pt>
                <c:pt idx="279">
                  <c:v>41394</c:v>
                </c:pt>
                <c:pt idx="280">
                  <c:v>41425</c:v>
                </c:pt>
                <c:pt idx="281">
                  <c:v>41453</c:v>
                </c:pt>
                <c:pt idx="282">
                  <c:v>41486</c:v>
                </c:pt>
                <c:pt idx="283">
                  <c:v>41516</c:v>
                </c:pt>
                <c:pt idx="284">
                  <c:v>41547</c:v>
                </c:pt>
                <c:pt idx="285">
                  <c:v>41578</c:v>
                </c:pt>
                <c:pt idx="286">
                  <c:v>41607</c:v>
                </c:pt>
                <c:pt idx="287">
                  <c:v>41639</c:v>
                </c:pt>
                <c:pt idx="288">
                  <c:v>41670</c:v>
                </c:pt>
                <c:pt idx="289">
                  <c:v>41698</c:v>
                </c:pt>
                <c:pt idx="290">
                  <c:v>41729</c:v>
                </c:pt>
                <c:pt idx="291">
                  <c:v>41759</c:v>
                </c:pt>
                <c:pt idx="292">
                  <c:v>41789</c:v>
                </c:pt>
                <c:pt idx="293">
                  <c:v>41820</c:v>
                </c:pt>
                <c:pt idx="294">
                  <c:v>41851</c:v>
                </c:pt>
                <c:pt idx="295">
                  <c:v>41880</c:v>
                </c:pt>
                <c:pt idx="296">
                  <c:v>41912</c:v>
                </c:pt>
                <c:pt idx="297">
                  <c:v>41943</c:v>
                </c:pt>
                <c:pt idx="298">
                  <c:v>41971</c:v>
                </c:pt>
                <c:pt idx="299">
                  <c:v>42004</c:v>
                </c:pt>
                <c:pt idx="300">
                  <c:v>42034</c:v>
                </c:pt>
                <c:pt idx="301">
                  <c:v>42062</c:v>
                </c:pt>
                <c:pt idx="302">
                  <c:v>42094</c:v>
                </c:pt>
                <c:pt idx="303">
                  <c:v>42124</c:v>
                </c:pt>
                <c:pt idx="304">
                  <c:v>42153</c:v>
                </c:pt>
                <c:pt idx="305">
                  <c:v>42185</c:v>
                </c:pt>
                <c:pt idx="306">
                  <c:v>42216</c:v>
                </c:pt>
                <c:pt idx="307">
                  <c:v>42247</c:v>
                </c:pt>
                <c:pt idx="308">
                  <c:v>42277</c:v>
                </c:pt>
                <c:pt idx="309">
                  <c:v>42307</c:v>
                </c:pt>
                <c:pt idx="310">
                  <c:v>42338</c:v>
                </c:pt>
                <c:pt idx="311">
                  <c:v>42369</c:v>
                </c:pt>
                <c:pt idx="312">
                  <c:v>42398</c:v>
                </c:pt>
                <c:pt idx="313">
                  <c:v>42429</c:v>
                </c:pt>
                <c:pt idx="314">
                  <c:v>42460</c:v>
                </c:pt>
                <c:pt idx="315">
                  <c:v>42489</c:v>
                </c:pt>
                <c:pt idx="316">
                  <c:v>42521</c:v>
                </c:pt>
                <c:pt idx="317">
                  <c:v>42551</c:v>
                </c:pt>
                <c:pt idx="318">
                  <c:v>42580</c:v>
                </c:pt>
                <c:pt idx="319">
                  <c:v>42613</c:v>
                </c:pt>
                <c:pt idx="320">
                  <c:v>42643</c:v>
                </c:pt>
                <c:pt idx="321">
                  <c:v>42674</c:v>
                </c:pt>
                <c:pt idx="322">
                  <c:v>42704</c:v>
                </c:pt>
                <c:pt idx="323">
                  <c:v>42734</c:v>
                </c:pt>
                <c:pt idx="324">
                  <c:v>42766</c:v>
                </c:pt>
                <c:pt idx="325">
                  <c:v>42794</c:v>
                </c:pt>
                <c:pt idx="326">
                  <c:v>42825</c:v>
                </c:pt>
                <c:pt idx="327">
                  <c:v>42853</c:v>
                </c:pt>
                <c:pt idx="328">
                  <c:v>42886</c:v>
                </c:pt>
                <c:pt idx="329">
                  <c:v>42916</c:v>
                </c:pt>
                <c:pt idx="330">
                  <c:v>42947</c:v>
                </c:pt>
                <c:pt idx="331">
                  <c:v>42978</c:v>
                </c:pt>
                <c:pt idx="332">
                  <c:v>43007</c:v>
                </c:pt>
                <c:pt idx="333">
                  <c:v>43039</c:v>
                </c:pt>
                <c:pt idx="334">
                  <c:v>43069</c:v>
                </c:pt>
                <c:pt idx="335">
                  <c:v>43098</c:v>
                </c:pt>
                <c:pt idx="336">
                  <c:v>43131</c:v>
                </c:pt>
                <c:pt idx="337">
                  <c:v>43159</c:v>
                </c:pt>
                <c:pt idx="338">
                  <c:v>43189</c:v>
                </c:pt>
                <c:pt idx="339">
                  <c:v>43220</c:v>
                </c:pt>
                <c:pt idx="340">
                  <c:v>43251</c:v>
                </c:pt>
                <c:pt idx="341">
                  <c:v>43280</c:v>
                </c:pt>
                <c:pt idx="342">
                  <c:v>43312</c:v>
                </c:pt>
                <c:pt idx="343">
                  <c:v>43343</c:v>
                </c:pt>
                <c:pt idx="344">
                  <c:v>43371</c:v>
                </c:pt>
                <c:pt idx="345">
                  <c:v>43404</c:v>
                </c:pt>
                <c:pt idx="346">
                  <c:v>43434</c:v>
                </c:pt>
                <c:pt idx="347">
                  <c:v>43465</c:v>
                </c:pt>
                <c:pt idx="348">
                  <c:v>43496</c:v>
                </c:pt>
                <c:pt idx="349">
                  <c:v>43524</c:v>
                </c:pt>
                <c:pt idx="350">
                  <c:v>43553</c:v>
                </c:pt>
                <c:pt idx="351">
                  <c:v>43585</c:v>
                </c:pt>
                <c:pt idx="352">
                  <c:v>43616</c:v>
                </c:pt>
                <c:pt idx="353">
                  <c:v>43644</c:v>
                </c:pt>
                <c:pt idx="354">
                  <c:v>43677</c:v>
                </c:pt>
                <c:pt idx="355">
                  <c:v>43707</c:v>
                </c:pt>
                <c:pt idx="356">
                  <c:v>43738</c:v>
                </c:pt>
              </c:numCache>
            </c:numRef>
          </c:cat>
          <c:val>
            <c:numRef>
              <c:f>Activity!$C$20:$XFD$20</c:f>
              <c:numCache>
                <c:formatCode>0.00</c:formatCode>
                <c:ptCount val="16382"/>
                <c:pt idx="84" formatCode="0.0%">
                  <c:v>0</c:v>
                </c:pt>
                <c:pt idx="85" formatCode="0.0%">
                  <c:v>0</c:v>
                </c:pt>
                <c:pt idx="86" formatCode="0.0%">
                  <c:v>0</c:v>
                </c:pt>
                <c:pt idx="87" formatCode="0.0%">
                  <c:v>0</c:v>
                </c:pt>
                <c:pt idx="88" formatCode="0.0%">
                  <c:v>0</c:v>
                </c:pt>
                <c:pt idx="89" formatCode="0.0%">
                  <c:v>0</c:v>
                </c:pt>
                <c:pt idx="90" formatCode="0.0%">
                  <c:v>0</c:v>
                </c:pt>
                <c:pt idx="91" formatCode="0.0%">
                  <c:v>0</c:v>
                </c:pt>
                <c:pt idx="92" formatCode="0.0%">
                  <c:v>0</c:v>
                </c:pt>
                <c:pt idx="93" formatCode="0.0%">
                  <c:v>0</c:v>
                </c:pt>
                <c:pt idx="94" formatCode="0.0%">
                  <c:v>0</c:v>
                </c:pt>
                <c:pt idx="95" formatCode="0.0%">
                  <c:v>0</c:v>
                </c:pt>
                <c:pt idx="96" formatCode="0.0%">
                  <c:v>0</c:v>
                </c:pt>
                <c:pt idx="97" formatCode="0.0%">
                  <c:v>0</c:v>
                </c:pt>
                <c:pt idx="98" formatCode="0.0%">
                  <c:v>0</c:v>
                </c:pt>
                <c:pt idx="99" formatCode="0.0%">
                  <c:v>0</c:v>
                </c:pt>
                <c:pt idx="100" formatCode="0.0%">
                  <c:v>0</c:v>
                </c:pt>
                <c:pt idx="101" formatCode="0.0%">
                  <c:v>0</c:v>
                </c:pt>
                <c:pt idx="102" formatCode="0.0%">
                  <c:v>0</c:v>
                </c:pt>
                <c:pt idx="103" formatCode="0.0%">
                  <c:v>0</c:v>
                </c:pt>
                <c:pt idx="104" formatCode="0.0%">
                  <c:v>0</c:v>
                </c:pt>
                <c:pt idx="105" formatCode="0.0%">
                  <c:v>0</c:v>
                </c:pt>
                <c:pt idx="106" formatCode="0.0%">
                  <c:v>0</c:v>
                </c:pt>
                <c:pt idx="107" formatCode="0.0%">
                  <c:v>0</c:v>
                </c:pt>
                <c:pt idx="108" formatCode="0.0%">
                  <c:v>0</c:v>
                </c:pt>
                <c:pt idx="109" formatCode="0.0%">
                  <c:v>0</c:v>
                </c:pt>
                <c:pt idx="110" formatCode="0.0%">
                  <c:v>0</c:v>
                </c:pt>
                <c:pt idx="111" formatCode="0.0%">
                  <c:v>0</c:v>
                </c:pt>
                <c:pt idx="112" formatCode="0.0%">
                  <c:v>0</c:v>
                </c:pt>
                <c:pt idx="113" formatCode="0.0%">
                  <c:v>0</c:v>
                </c:pt>
                <c:pt idx="114" formatCode="0.0%">
                  <c:v>0</c:v>
                </c:pt>
                <c:pt idx="115" formatCode="0.0%">
                  <c:v>0</c:v>
                </c:pt>
                <c:pt idx="116" formatCode="0.0%">
                  <c:v>0</c:v>
                </c:pt>
                <c:pt idx="117" formatCode="0.0%">
                  <c:v>0</c:v>
                </c:pt>
                <c:pt idx="118" formatCode="0.0%">
                  <c:v>0</c:v>
                </c:pt>
                <c:pt idx="119" formatCode="0.0%">
                  <c:v>0</c:v>
                </c:pt>
                <c:pt idx="120" formatCode="0.0%">
                  <c:v>0</c:v>
                </c:pt>
                <c:pt idx="121" formatCode="0.0%">
                  <c:v>0</c:v>
                </c:pt>
                <c:pt idx="122" formatCode="0.0%">
                  <c:v>0</c:v>
                </c:pt>
                <c:pt idx="123" formatCode="0.0%">
                  <c:v>0</c:v>
                </c:pt>
                <c:pt idx="124" formatCode="0.0%">
                  <c:v>0</c:v>
                </c:pt>
                <c:pt idx="125" formatCode="0.0%">
                  <c:v>0</c:v>
                </c:pt>
                <c:pt idx="126" formatCode="0.0%">
                  <c:v>0</c:v>
                </c:pt>
                <c:pt idx="127" formatCode="0.0%">
                  <c:v>0</c:v>
                </c:pt>
                <c:pt idx="128" formatCode="0.0%">
                  <c:v>0</c:v>
                </c:pt>
                <c:pt idx="129" formatCode="0.0%">
                  <c:v>0</c:v>
                </c:pt>
                <c:pt idx="130" formatCode="0.0%">
                  <c:v>0</c:v>
                </c:pt>
                <c:pt idx="131" formatCode="0.0%">
                  <c:v>0</c:v>
                </c:pt>
                <c:pt idx="132" formatCode="0.0%">
                  <c:v>0</c:v>
                </c:pt>
                <c:pt idx="133" formatCode="0.0%">
                  <c:v>0</c:v>
                </c:pt>
                <c:pt idx="134" formatCode="0.0%">
                  <c:v>0</c:v>
                </c:pt>
                <c:pt idx="135" formatCode="0.0%">
                  <c:v>0</c:v>
                </c:pt>
                <c:pt idx="136" formatCode="0.0%">
                  <c:v>0</c:v>
                </c:pt>
                <c:pt idx="137" formatCode="0.0%">
                  <c:v>0</c:v>
                </c:pt>
                <c:pt idx="138" formatCode="0.0%">
                  <c:v>0</c:v>
                </c:pt>
                <c:pt idx="139" formatCode="0.0%">
                  <c:v>0</c:v>
                </c:pt>
                <c:pt idx="140" formatCode="0.0%">
                  <c:v>0</c:v>
                </c:pt>
                <c:pt idx="141" formatCode="0.0%">
                  <c:v>0</c:v>
                </c:pt>
                <c:pt idx="142" formatCode="0.0%">
                  <c:v>0</c:v>
                </c:pt>
                <c:pt idx="143" formatCode="0.0%">
                  <c:v>0</c:v>
                </c:pt>
                <c:pt idx="144" formatCode="0.0%">
                  <c:v>0</c:v>
                </c:pt>
                <c:pt idx="145" formatCode="0.0%">
                  <c:v>0</c:v>
                </c:pt>
                <c:pt idx="146" formatCode="0.0%">
                  <c:v>0</c:v>
                </c:pt>
                <c:pt idx="147" formatCode="0.0%">
                  <c:v>0</c:v>
                </c:pt>
                <c:pt idx="148" formatCode="0.0%">
                  <c:v>0</c:v>
                </c:pt>
                <c:pt idx="149" formatCode="0.0%">
                  <c:v>0</c:v>
                </c:pt>
                <c:pt idx="150" formatCode="0.0%">
                  <c:v>0</c:v>
                </c:pt>
                <c:pt idx="151" formatCode="0.0%">
                  <c:v>0</c:v>
                </c:pt>
                <c:pt idx="152" formatCode="0.0%">
                  <c:v>0</c:v>
                </c:pt>
                <c:pt idx="153" formatCode="0.0%">
                  <c:v>0</c:v>
                </c:pt>
                <c:pt idx="154" formatCode="0.0%">
                  <c:v>0</c:v>
                </c:pt>
                <c:pt idx="155" formatCode="0.0%">
                  <c:v>0</c:v>
                </c:pt>
                <c:pt idx="156" formatCode="0.0%">
                  <c:v>0</c:v>
                </c:pt>
                <c:pt idx="157" formatCode="0.0%">
                  <c:v>0</c:v>
                </c:pt>
                <c:pt idx="158" formatCode="0.0%">
                  <c:v>0</c:v>
                </c:pt>
                <c:pt idx="159" formatCode="0.0%">
                  <c:v>0</c:v>
                </c:pt>
                <c:pt idx="160" formatCode="0.0%">
                  <c:v>0</c:v>
                </c:pt>
                <c:pt idx="161" formatCode="0.0%">
                  <c:v>0</c:v>
                </c:pt>
                <c:pt idx="162" formatCode="0.0%">
                  <c:v>0</c:v>
                </c:pt>
                <c:pt idx="163" formatCode="0.0%">
                  <c:v>0</c:v>
                </c:pt>
                <c:pt idx="164" formatCode="0.0%">
                  <c:v>0</c:v>
                </c:pt>
                <c:pt idx="165" formatCode="0.0%">
                  <c:v>0</c:v>
                </c:pt>
                <c:pt idx="166" formatCode="0.0%">
                  <c:v>0</c:v>
                </c:pt>
                <c:pt idx="167" formatCode="0.0%">
                  <c:v>0</c:v>
                </c:pt>
                <c:pt idx="168" formatCode="0.0%">
                  <c:v>0</c:v>
                </c:pt>
                <c:pt idx="169" formatCode="0.0%">
                  <c:v>0</c:v>
                </c:pt>
                <c:pt idx="170" formatCode="0.0%">
                  <c:v>0</c:v>
                </c:pt>
                <c:pt idx="171" formatCode="0.0%">
                  <c:v>0</c:v>
                </c:pt>
                <c:pt idx="172" formatCode="0.0%">
                  <c:v>0</c:v>
                </c:pt>
                <c:pt idx="173" formatCode="0.0%">
                  <c:v>0</c:v>
                </c:pt>
                <c:pt idx="174" formatCode="0.0%">
                  <c:v>0</c:v>
                </c:pt>
                <c:pt idx="175" formatCode="0.0%">
                  <c:v>0</c:v>
                </c:pt>
                <c:pt idx="176" formatCode="0.0%">
                  <c:v>0</c:v>
                </c:pt>
                <c:pt idx="177" formatCode="0.0%">
                  <c:v>0</c:v>
                </c:pt>
                <c:pt idx="178" formatCode="0.0%">
                  <c:v>0</c:v>
                </c:pt>
                <c:pt idx="179" formatCode="0.0%">
                  <c:v>0</c:v>
                </c:pt>
                <c:pt idx="180" formatCode="0.0%">
                  <c:v>0</c:v>
                </c:pt>
                <c:pt idx="181" formatCode="0.0%">
                  <c:v>0</c:v>
                </c:pt>
                <c:pt idx="182" formatCode="0.0%">
                  <c:v>0</c:v>
                </c:pt>
                <c:pt idx="183" formatCode="0.0%">
                  <c:v>0</c:v>
                </c:pt>
                <c:pt idx="184" formatCode="0.0%">
                  <c:v>0</c:v>
                </c:pt>
                <c:pt idx="185" formatCode="0.0%">
                  <c:v>0</c:v>
                </c:pt>
                <c:pt idx="186" formatCode="0.0%">
                  <c:v>0</c:v>
                </c:pt>
                <c:pt idx="187" formatCode="0.0%">
                  <c:v>0</c:v>
                </c:pt>
                <c:pt idx="188" formatCode="0.0%">
                  <c:v>0</c:v>
                </c:pt>
                <c:pt idx="189" formatCode="0.0%">
                  <c:v>0</c:v>
                </c:pt>
                <c:pt idx="190" formatCode="0.0%">
                  <c:v>0</c:v>
                </c:pt>
                <c:pt idx="191" formatCode="0.0%">
                  <c:v>0</c:v>
                </c:pt>
                <c:pt idx="192" formatCode="0.0%">
                  <c:v>0</c:v>
                </c:pt>
                <c:pt idx="193" formatCode="0.0%">
                  <c:v>0</c:v>
                </c:pt>
                <c:pt idx="194" formatCode="0.0%">
                  <c:v>0</c:v>
                </c:pt>
                <c:pt idx="195" formatCode="0.0%">
                  <c:v>0</c:v>
                </c:pt>
                <c:pt idx="196" formatCode="0.0%">
                  <c:v>0</c:v>
                </c:pt>
                <c:pt idx="197" formatCode="0.0%">
                  <c:v>0</c:v>
                </c:pt>
                <c:pt idx="198" formatCode="0.0%">
                  <c:v>0</c:v>
                </c:pt>
                <c:pt idx="199" formatCode="0.0%">
                  <c:v>0</c:v>
                </c:pt>
                <c:pt idx="200" formatCode="0.0%">
                  <c:v>0</c:v>
                </c:pt>
                <c:pt idx="201" formatCode="0.0%">
                  <c:v>0</c:v>
                </c:pt>
                <c:pt idx="202" formatCode="0.0%">
                  <c:v>0</c:v>
                </c:pt>
                <c:pt idx="203" formatCode="0.0%">
                  <c:v>0</c:v>
                </c:pt>
                <c:pt idx="204" formatCode="0.0%">
                  <c:v>0</c:v>
                </c:pt>
                <c:pt idx="205" formatCode="0.0%">
                  <c:v>0</c:v>
                </c:pt>
                <c:pt idx="206" formatCode="0.0%">
                  <c:v>0</c:v>
                </c:pt>
                <c:pt idx="207" formatCode="0.0%">
                  <c:v>0</c:v>
                </c:pt>
                <c:pt idx="208" formatCode="0.0%">
                  <c:v>0</c:v>
                </c:pt>
                <c:pt idx="209" formatCode="0.0%">
                  <c:v>0</c:v>
                </c:pt>
                <c:pt idx="210" formatCode="0.0%">
                  <c:v>0</c:v>
                </c:pt>
                <c:pt idx="211" formatCode="0.0%">
                  <c:v>0</c:v>
                </c:pt>
                <c:pt idx="212" formatCode="0.0%">
                  <c:v>0</c:v>
                </c:pt>
                <c:pt idx="213" formatCode="0.0%">
                  <c:v>0</c:v>
                </c:pt>
                <c:pt idx="214" formatCode="0.0%">
                  <c:v>0</c:v>
                </c:pt>
                <c:pt idx="215" formatCode="0.0%">
                  <c:v>0</c:v>
                </c:pt>
                <c:pt idx="216" formatCode="0.0%">
                  <c:v>0</c:v>
                </c:pt>
                <c:pt idx="217" formatCode="0.0%">
                  <c:v>0</c:v>
                </c:pt>
                <c:pt idx="218" formatCode="0.0%">
                  <c:v>0</c:v>
                </c:pt>
                <c:pt idx="219" formatCode="0.0%">
                  <c:v>0</c:v>
                </c:pt>
                <c:pt idx="220" formatCode="0.0%">
                  <c:v>0</c:v>
                </c:pt>
                <c:pt idx="221" formatCode="0.0%">
                  <c:v>0</c:v>
                </c:pt>
                <c:pt idx="222" formatCode="0.0%">
                  <c:v>0</c:v>
                </c:pt>
                <c:pt idx="223" formatCode="0.0%">
                  <c:v>0</c:v>
                </c:pt>
                <c:pt idx="224" formatCode="0.0%">
                  <c:v>0</c:v>
                </c:pt>
                <c:pt idx="225" formatCode="0.0%">
                  <c:v>0</c:v>
                </c:pt>
                <c:pt idx="226" formatCode="0.0%">
                  <c:v>0</c:v>
                </c:pt>
                <c:pt idx="227" formatCode="0.0%">
                  <c:v>0</c:v>
                </c:pt>
                <c:pt idx="228" formatCode="0.0%">
                  <c:v>0</c:v>
                </c:pt>
                <c:pt idx="229" formatCode="0.0%">
                  <c:v>0</c:v>
                </c:pt>
                <c:pt idx="230" formatCode="0.0%">
                  <c:v>0</c:v>
                </c:pt>
                <c:pt idx="231" formatCode="0.0%">
                  <c:v>0</c:v>
                </c:pt>
                <c:pt idx="232" formatCode="0.0%">
                  <c:v>0</c:v>
                </c:pt>
                <c:pt idx="233" formatCode="0.0%">
                  <c:v>0</c:v>
                </c:pt>
                <c:pt idx="234" formatCode="0.0%">
                  <c:v>0</c:v>
                </c:pt>
                <c:pt idx="235" formatCode="0.0%">
                  <c:v>0</c:v>
                </c:pt>
                <c:pt idx="236" formatCode="0.0%">
                  <c:v>0</c:v>
                </c:pt>
                <c:pt idx="237" formatCode="0.0%">
                  <c:v>0</c:v>
                </c:pt>
                <c:pt idx="238" formatCode="0.0%">
                  <c:v>0</c:v>
                </c:pt>
                <c:pt idx="239" formatCode="0.0%">
                  <c:v>0</c:v>
                </c:pt>
                <c:pt idx="240" formatCode="0.0%">
                  <c:v>0</c:v>
                </c:pt>
                <c:pt idx="241" formatCode="0.0%">
                  <c:v>0</c:v>
                </c:pt>
                <c:pt idx="242" formatCode="0.0%">
                  <c:v>0</c:v>
                </c:pt>
                <c:pt idx="243" formatCode="0.0%">
                  <c:v>0</c:v>
                </c:pt>
                <c:pt idx="244" formatCode="0.0%">
                  <c:v>0</c:v>
                </c:pt>
                <c:pt idx="245" formatCode="0.0%">
                  <c:v>0</c:v>
                </c:pt>
                <c:pt idx="246" formatCode="0.0%">
                  <c:v>0</c:v>
                </c:pt>
                <c:pt idx="247" formatCode="0.0%">
                  <c:v>0</c:v>
                </c:pt>
                <c:pt idx="248" formatCode="0.0%">
                  <c:v>0</c:v>
                </c:pt>
                <c:pt idx="249" formatCode="0.0%">
                  <c:v>0</c:v>
                </c:pt>
                <c:pt idx="250" formatCode="0.0%">
                  <c:v>0</c:v>
                </c:pt>
                <c:pt idx="251" formatCode="0.0%">
                  <c:v>0</c:v>
                </c:pt>
                <c:pt idx="252" formatCode="0.0%">
                  <c:v>0</c:v>
                </c:pt>
                <c:pt idx="253" formatCode="0.0%">
                  <c:v>0</c:v>
                </c:pt>
                <c:pt idx="254" formatCode="0.0%">
                  <c:v>0</c:v>
                </c:pt>
                <c:pt idx="255" formatCode="0.0%">
                  <c:v>0</c:v>
                </c:pt>
                <c:pt idx="256" formatCode="0.0%">
                  <c:v>0</c:v>
                </c:pt>
                <c:pt idx="257" formatCode="0.0%">
                  <c:v>0</c:v>
                </c:pt>
                <c:pt idx="258" formatCode="0.0%">
                  <c:v>0</c:v>
                </c:pt>
                <c:pt idx="259" formatCode="0.0%">
                  <c:v>0</c:v>
                </c:pt>
                <c:pt idx="260" formatCode="0.0%">
                  <c:v>0</c:v>
                </c:pt>
                <c:pt idx="261" formatCode="0.0%">
                  <c:v>0</c:v>
                </c:pt>
                <c:pt idx="262" formatCode="0.0%">
                  <c:v>0</c:v>
                </c:pt>
                <c:pt idx="263" formatCode="0.0%">
                  <c:v>0</c:v>
                </c:pt>
                <c:pt idx="264" formatCode="0.0%">
                  <c:v>0</c:v>
                </c:pt>
                <c:pt idx="265" formatCode="0.0%">
                  <c:v>0</c:v>
                </c:pt>
                <c:pt idx="266" formatCode="0.0%">
                  <c:v>0</c:v>
                </c:pt>
                <c:pt idx="267" formatCode="0.0%">
                  <c:v>0</c:v>
                </c:pt>
                <c:pt idx="268" formatCode="0.0%">
                  <c:v>0</c:v>
                </c:pt>
                <c:pt idx="269" formatCode="0.0%">
                  <c:v>0</c:v>
                </c:pt>
                <c:pt idx="270" formatCode="0.0%">
                  <c:v>0</c:v>
                </c:pt>
                <c:pt idx="271" formatCode="0.0%">
                  <c:v>0</c:v>
                </c:pt>
                <c:pt idx="272" formatCode="0.0%">
                  <c:v>0</c:v>
                </c:pt>
                <c:pt idx="273" formatCode="0.0%">
                  <c:v>0</c:v>
                </c:pt>
                <c:pt idx="274" formatCode="0.0%">
                  <c:v>0</c:v>
                </c:pt>
                <c:pt idx="275" formatCode="0.0%">
                  <c:v>0</c:v>
                </c:pt>
                <c:pt idx="276" formatCode="0.0%">
                  <c:v>0</c:v>
                </c:pt>
                <c:pt idx="277" formatCode="0.0%">
                  <c:v>0</c:v>
                </c:pt>
                <c:pt idx="278" formatCode="0.0%">
                  <c:v>0</c:v>
                </c:pt>
                <c:pt idx="279" formatCode="0.0%">
                  <c:v>0</c:v>
                </c:pt>
                <c:pt idx="280" formatCode="0.0%">
                  <c:v>0</c:v>
                </c:pt>
                <c:pt idx="281" formatCode="0.0%">
                  <c:v>0</c:v>
                </c:pt>
                <c:pt idx="282" formatCode="0.0%">
                  <c:v>0</c:v>
                </c:pt>
                <c:pt idx="283" formatCode="0.0%">
                  <c:v>0</c:v>
                </c:pt>
                <c:pt idx="284" formatCode="0.0%">
                  <c:v>0</c:v>
                </c:pt>
                <c:pt idx="285" formatCode="0.0%">
                  <c:v>0</c:v>
                </c:pt>
                <c:pt idx="286" formatCode="0.0%">
                  <c:v>0</c:v>
                </c:pt>
                <c:pt idx="287" formatCode="0.0%">
                  <c:v>0</c:v>
                </c:pt>
                <c:pt idx="288" formatCode="0.0%">
                  <c:v>0</c:v>
                </c:pt>
                <c:pt idx="289" formatCode="0.0%">
                  <c:v>0</c:v>
                </c:pt>
                <c:pt idx="290" formatCode="0.0%">
                  <c:v>0</c:v>
                </c:pt>
                <c:pt idx="291" formatCode="0.0%">
                  <c:v>0</c:v>
                </c:pt>
                <c:pt idx="292" formatCode="0.0%">
                  <c:v>0</c:v>
                </c:pt>
                <c:pt idx="293" formatCode="0.0%">
                  <c:v>0</c:v>
                </c:pt>
                <c:pt idx="294" formatCode="0.0%">
                  <c:v>0</c:v>
                </c:pt>
                <c:pt idx="295" formatCode="0.0%">
                  <c:v>0</c:v>
                </c:pt>
                <c:pt idx="296" formatCode="0.0%">
                  <c:v>0</c:v>
                </c:pt>
                <c:pt idx="297" formatCode="0.0%">
                  <c:v>0</c:v>
                </c:pt>
                <c:pt idx="298" formatCode="0.0%">
                  <c:v>0</c:v>
                </c:pt>
                <c:pt idx="299" formatCode="0.0%">
                  <c:v>0</c:v>
                </c:pt>
                <c:pt idx="300" formatCode="0.0%">
                  <c:v>0</c:v>
                </c:pt>
                <c:pt idx="301" formatCode="0.0%">
                  <c:v>0</c:v>
                </c:pt>
                <c:pt idx="302" formatCode="0.0%">
                  <c:v>0</c:v>
                </c:pt>
                <c:pt idx="303" formatCode="0.0%">
                  <c:v>0</c:v>
                </c:pt>
                <c:pt idx="304" formatCode="0.0%">
                  <c:v>0</c:v>
                </c:pt>
                <c:pt idx="305" formatCode="0.0%">
                  <c:v>0</c:v>
                </c:pt>
                <c:pt idx="306" formatCode="0.0%">
                  <c:v>0</c:v>
                </c:pt>
                <c:pt idx="307" formatCode="0.0%">
                  <c:v>0</c:v>
                </c:pt>
                <c:pt idx="308" formatCode="0.0%">
                  <c:v>0</c:v>
                </c:pt>
                <c:pt idx="309" formatCode="0.0%">
                  <c:v>0</c:v>
                </c:pt>
                <c:pt idx="310" formatCode="0.0%">
                  <c:v>0</c:v>
                </c:pt>
                <c:pt idx="311" formatCode="0.0%">
                  <c:v>0</c:v>
                </c:pt>
                <c:pt idx="312" formatCode="0.0%">
                  <c:v>0</c:v>
                </c:pt>
                <c:pt idx="313" formatCode="0.0%">
                  <c:v>0</c:v>
                </c:pt>
                <c:pt idx="314" formatCode="0.0%">
                  <c:v>0</c:v>
                </c:pt>
                <c:pt idx="315" formatCode="0.0%">
                  <c:v>0</c:v>
                </c:pt>
                <c:pt idx="316" formatCode="0.0%">
                  <c:v>0</c:v>
                </c:pt>
                <c:pt idx="317" formatCode="0.0%">
                  <c:v>0</c:v>
                </c:pt>
                <c:pt idx="318" formatCode="0.0%">
                  <c:v>0</c:v>
                </c:pt>
                <c:pt idx="319" formatCode="0.0%">
                  <c:v>0</c:v>
                </c:pt>
                <c:pt idx="320" formatCode="0.0%">
                  <c:v>0</c:v>
                </c:pt>
                <c:pt idx="321" formatCode="0.0%">
                  <c:v>0</c:v>
                </c:pt>
                <c:pt idx="322" formatCode="0.0%">
                  <c:v>0</c:v>
                </c:pt>
                <c:pt idx="323" formatCode="0.0%">
                  <c:v>0</c:v>
                </c:pt>
                <c:pt idx="324" formatCode="0.0%">
                  <c:v>0</c:v>
                </c:pt>
                <c:pt idx="325" formatCode="0.0%">
                  <c:v>0</c:v>
                </c:pt>
                <c:pt idx="326" formatCode="0.0%">
                  <c:v>0</c:v>
                </c:pt>
                <c:pt idx="327" formatCode="0.0%">
                  <c:v>0</c:v>
                </c:pt>
                <c:pt idx="328" formatCode="0.0%">
                  <c:v>0</c:v>
                </c:pt>
                <c:pt idx="329" formatCode="0.0%">
                  <c:v>0</c:v>
                </c:pt>
                <c:pt idx="330" formatCode="0.0%">
                  <c:v>0</c:v>
                </c:pt>
                <c:pt idx="331" formatCode="0.0%">
                  <c:v>0</c:v>
                </c:pt>
                <c:pt idx="332" formatCode="0.0%">
                  <c:v>0</c:v>
                </c:pt>
                <c:pt idx="333" formatCode="0.0%">
                  <c:v>0</c:v>
                </c:pt>
                <c:pt idx="334" formatCode="0.0%">
                  <c:v>0</c:v>
                </c:pt>
                <c:pt idx="335" formatCode="0.0%">
                  <c:v>0</c:v>
                </c:pt>
                <c:pt idx="336" formatCode="0.0%">
                  <c:v>0</c:v>
                </c:pt>
                <c:pt idx="337" formatCode="0.0%">
                  <c:v>0</c:v>
                </c:pt>
                <c:pt idx="338" formatCode="0.0%">
                  <c:v>0</c:v>
                </c:pt>
                <c:pt idx="339" formatCode="0.0%">
                  <c:v>0</c:v>
                </c:pt>
                <c:pt idx="340" formatCode="0.0%">
                  <c:v>0</c:v>
                </c:pt>
                <c:pt idx="341" formatCode="0.0%">
                  <c:v>0</c:v>
                </c:pt>
                <c:pt idx="342" formatCode="0.0%">
                  <c:v>0</c:v>
                </c:pt>
                <c:pt idx="343" formatCode="0.0%">
                  <c:v>0</c:v>
                </c:pt>
                <c:pt idx="344" formatCode="0.0%">
                  <c:v>0</c:v>
                </c:pt>
                <c:pt idx="345" formatCode="0.0%">
                  <c:v>0</c:v>
                </c:pt>
                <c:pt idx="346" formatCode="0.0%">
                  <c:v>0</c:v>
                </c:pt>
                <c:pt idx="347" formatCode="0.0%">
                  <c:v>0</c:v>
                </c:pt>
                <c:pt idx="348" formatCode="0.0%">
                  <c:v>0</c:v>
                </c:pt>
                <c:pt idx="349" formatCode="0.0%">
                  <c:v>0</c:v>
                </c:pt>
                <c:pt idx="350" formatCode="0.0%">
                  <c:v>0</c:v>
                </c:pt>
                <c:pt idx="351" formatCode="0.0%">
                  <c:v>0</c:v>
                </c:pt>
                <c:pt idx="352" formatCode="0.0%">
                  <c:v>0</c:v>
                </c:pt>
                <c:pt idx="353" formatCode="0.0%">
                  <c:v>0</c:v>
                </c:pt>
                <c:pt idx="354" formatCode="0.0%">
                  <c:v>0</c:v>
                </c:pt>
                <c:pt idx="355" formatCode="0.0%">
                  <c:v>0</c:v>
                </c:pt>
                <c:pt idx="356" formatCode="0.0%">
                  <c:v>0</c:v>
                </c:pt>
              </c:numCache>
            </c:numRef>
          </c:val>
        </c:ser>
        <c:ser>
          <c:idx val="1"/>
          <c:order val="1"/>
          <c:tx>
            <c:strRef>
              <c:f>Activity!$B$21</c:f>
              <c:strCache>
                <c:ptCount val="1"/>
                <c:pt idx="0">
                  <c:v>Fixed Assets Investment (exc. Rural Households) monthly YoY MM3M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Activity!$C$1:$XFD$1</c:f>
              <c:numCache>
                <c:formatCode>[$-416]mmm\-yy;@</c:formatCode>
                <c:ptCount val="16382"/>
                <c:pt idx="0">
                  <c:v>0</c:v>
                </c:pt>
                <c:pt idx="1">
                  <c:v>32932</c:v>
                </c:pt>
                <c:pt idx="2">
                  <c:v>32962</c:v>
                </c:pt>
                <c:pt idx="3">
                  <c:v>32993</c:v>
                </c:pt>
                <c:pt idx="4">
                  <c:v>33024</c:v>
                </c:pt>
                <c:pt idx="5">
                  <c:v>33053</c:v>
                </c:pt>
                <c:pt idx="6">
                  <c:v>33085</c:v>
                </c:pt>
                <c:pt idx="7">
                  <c:v>33116</c:v>
                </c:pt>
                <c:pt idx="8">
                  <c:v>33144</c:v>
                </c:pt>
                <c:pt idx="9">
                  <c:v>33177</c:v>
                </c:pt>
                <c:pt idx="10">
                  <c:v>33207</c:v>
                </c:pt>
                <c:pt idx="11">
                  <c:v>33238</c:v>
                </c:pt>
                <c:pt idx="12">
                  <c:v>33269</c:v>
                </c:pt>
                <c:pt idx="13">
                  <c:v>33297</c:v>
                </c:pt>
                <c:pt idx="14">
                  <c:v>33326</c:v>
                </c:pt>
                <c:pt idx="15">
                  <c:v>33358</c:v>
                </c:pt>
                <c:pt idx="16">
                  <c:v>33389</c:v>
                </c:pt>
                <c:pt idx="17">
                  <c:v>33417</c:v>
                </c:pt>
                <c:pt idx="18">
                  <c:v>33450</c:v>
                </c:pt>
                <c:pt idx="19">
                  <c:v>33480</c:v>
                </c:pt>
                <c:pt idx="20">
                  <c:v>33511</c:v>
                </c:pt>
                <c:pt idx="21">
                  <c:v>33542</c:v>
                </c:pt>
                <c:pt idx="22">
                  <c:v>33571</c:v>
                </c:pt>
                <c:pt idx="23">
                  <c:v>33603</c:v>
                </c:pt>
                <c:pt idx="24">
                  <c:v>33634</c:v>
                </c:pt>
                <c:pt idx="25">
                  <c:v>33662</c:v>
                </c:pt>
                <c:pt idx="26">
                  <c:v>33694</c:v>
                </c:pt>
                <c:pt idx="27">
                  <c:v>33724</c:v>
                </c:pt>
                <c:pt idx="28">
                  <c:v>33753</c:v>
                </c:pt>
                <c:pt idx="29">
                  <c:v>33785</c:v>
                </c:pt>
                <c:pt idx="30">
                  <c:v>33816</c:v>
                </c:pt>
                <c:pt idx="31">
                  <c:v>33847</c:v>
                </c:pt>
                <c:pt idx="32">
                  <c:v>33877</c:v>
                </c:pt>
                <c:pt idx="33">
                  <c:v>33907</c:v>
                </c:pt>
                <c:pt idx="34">
                  <c:v>33938</c:v>
                </c:pt>
                <c:pt idx="35">
                  <c:v>33969</c:v>
                </c:pt>
                <c:pt idx="36">
                  <c:v>33998</c:v>
                </c:pt>
                <c:pt idx="37">
                  <c:v>34026</c:v>
                </c:pt>
                <c:pt idx="38">
                  <c:v>34059</c:v>
                </c:pt>
                <c:pt idx="39">
                  <c:v>34089</c:v>
                </c:pt>
                <c:pt idx="40">
                  <c:v>34120</c:v>
                </c:pt>
                <c:pt idx="41">
                  <c:v>34150</c:v>
                </c:pt>
                <c:pt idx="42">
                  <c:v>34180</c:v>
                </c:pt>
                <c:pt idx="43">
                  <c:v>34212</c:v>
                </c:pt>
                <c:pt idx="44">
                  <c:v>34242</c:v>
                </c:pt>
                <c:pt idx="45">
                  <c:v>34271</c:v>
                </c:pt>
                <c:pt idx="46">
                  <c:v>34303</c:v>
                </c:pt>
                <c:pt idx="47">
                  <c:v>34334</c:v>
                </c:pt>
                <c:pt idx="48">
                  <c:v>34365</c:v>
                </c:pt>
                <c:pt idx="49">
                  <c:v>34393</c:v>
                </c:pt>
                <c:pt idx="50">
                  <c:v>34424</c:v>
                </c:pt>
                <c:pt idx="51">
                  <c:v>34453</c:v>
                </c:pt>
                <c:pt idx="52">
                  <c:v>34485</c:v>
                </c:pt>
                <c:pt idx="53">
                  <c:v>34515</c:v>
                </c:pt>
                <c:pt idx="54">
                  <c:v>34544</c:v>
                </c:pt>
                <c:pt idx="55">
                  <c:v>34577</c:v>
                </c:pt>
                <c:pt idx="56">
                  <c:v>34607</c:v>
                </c:pt>
                <c:pt idx="57">
                  <c:v>34638</c:v>
                </c:pt>
                <c:pt idx="58">
                  <c:v>34668</c:v>
                </c:pt>
                <c:pt idx="59">
                  <c:v>34698</c:v>
                </c:pt>
                <c:pt idx="60">
                  <c:v>34730</c:v>
                </c:pt>
                <c:pt idx="61">
                  <c:v>34758</c:v>
                </c:pt>
                <c:pt idx="62">
                  <c:v>34789</c:v>
                </c:pt>
                <c:pt idx="63">
                  <c:v>34817</c:v>
                </c:pt>
                <c:pt idx="64">
                  <c:v>34850</c:v>
                </c:pt>
                <c:pt idx="65">
                  <c:v>34880</c:v>
                </c:pt>
                <c:pt idx="66">
                  <c:v>34911</c:v>
                </c:pt>
                <c:pt idx="67">
                  <c:v>34942</c:v>
                </c:pt>
                <c:pt idx="68">
                  <c:v>34971</c:v>
                </c:pt>
                <c:pt idx="69">
                  <c:v>35003</c:v>
                </c:pt>
                <c:pt idx="70">
                  <c:v>35033</c:v>
                </c:pt>
                <c:pt idx="71">
                  <c:v>35062</c:v>
                </c:pt>
                <c:pt idx="72">
                  <c:v>35095</c:v>
                </c:pt>
                <c:pt idx="73">
                  <c:v>35124</c:v>
                </c:pt>
                <c:pt idx="74">
                  <c:v>35153</c:v>
                </c:pt>
                <c:pt idx="75">
                  <c:v>35185</c:v>
                </c:pt>
                <c:pt idx="76">
                  <c:v>35216</c:v>
                </c:pt>
                <c:pt idx="77">
                  <c:v>35244</c:v>
                </c:pt>
                <c:pt idx="78">
                  <c:v>35277</c:v>
                </c:pt>
                <c:pt idx="79">
                  <c:v>35307</c:v>
                </c:pt>
                <c:pt idx="80">
                  <c:v>35338</c:v>
                </c:pt>
                <c:pt idx="81">
                  <c:v>35369</c:v>
                </c:pt>
                <c:pt idx="82">
                  <c:v>35398</c:v>
                </c:pt>
                <c:pt idx="83">
                  <c:v>35430</c:v>
                </c:pt>
                <c:pt idx="84">
                  <c:v>35461</c:v>
                </c:pt>
                <c:pt idx="85">
                  <c:v>35489</c:v>
                </c:pt>
                <c:pt idx="86">
                  <c:v>35520</c:v>
                </c:pt>
                <c:pt idx="87">
                  <c:v>35550</c:v>
                </c:pt>
                <c:pt idx="88">
                  <c:v>35580</c:v>
                </c:pt>
                <c:pt idx="89">
                  <c:v>35611</c:v>
                </c:pt>
                <c:pt idx="90">
                  <c:v>35642</c:v>
                </c:pt>
                <c:pt idx="91">
                  <c:v>35671</c:v>
                </c:pt>
                <c:pt idx="92">
                  <c:v>35703</c:v>
                </c:pt>
                <c:pt idx="93">
                  <c:v>35734</c:v>
                </c:pt>
                <c:pt idx="94">
                  <c:v>35762</c:v>
                </c:pt>
                <c:pt idx="95">
                  <c:v>35795</c:v>
                </c:pt>
                <c:pt idx="96">
                  <c:v>35825</c:v>
                </c:pt>
                <c:pt idx="97">
                  <c:v>35853</c:v>
                </c:pt>
                <c:pt idx="98">
                  <c:v>35885</c:v>
                </c:pt>
                <c:pt idx="99">
                  <c:v>35915</c:v>
                </c:pt>
                <c:pt idx="100">
                  <c:v>35944</c:v>
                </c:pt>
                <c:pt idx="101">
                  <c:v>35976</c:v>
                </c:pt>
                <c:pt idx="102">
                  <c:v>36007</c:v>
                </c:pt>
                <c:pt idx="103">
                  <c:v>36038</c:v>
                </c:pt>
                <c:pt idx="104">
                  <c:v>36068</c:v>
                </c:pt>
                <c:pt idx="105">
                  <c:v>36098</c:v>
                </c:pt>
                <c:pt idx="106">
                  <c:v>36129</c:v>
                </c:pt>
                <c:pt idx="107">
                  <c:v>36160</c:v>
                </c:pt>
                <c:pt idx="108">
                  <c:v>36189</c:v>
                </c:pt>
                <c:pt idx="109">
                  <c:v>36217</c:v>
                </c:pt>
                <c:pt idx="110">
                  <c:v>36250</c:v>
                </c:pt>
                <c:pt idx="111">
                  <c:v>36280</c:v>
                </c:pt>
                <c:pt idx="112">
                  <c:v>36311</c:v>
                </c:pt>
                <c:pt idx="113">
                  <c:v>36341</c:v>
                </c:pt>
                <c:pt idx="114">
                  <c:v>36371</c:v>
                </c:pt>
                <c:pt idx="115">
                  <c:v>36403</c:v>
                </c:pt>
                <c:pt idx="116">
                  <c:v>36433</c:v>
                </c:pt>
                <c:pt idx="117">
                  <c:v>36462</c:v>
                </c:pt>
                <c:pt idx="118">
                  <c:v>36494</c:v>
                </c:pt>
                <c:pt idx="119">
                  <c:v>36525</c:v>
                </c:pt>
                <c:pt idx="120">
                  <c:v>36556</c:v>
                </c:pt>
                <c:pt idx="121">
                  <c:v>36585</c:v>
                </c:pt>
                <c:pt idx="122">
                  <c:v>36616</c:v>
                </c:pt>
                <c:pt idx="123">
                  <c:v>36644</c:v>
                </c:pt>
                <c:pt idx="124">
                  <c:v>36677</c:v>
                </c:pt>
                <c:pt idx="125">
                  <c:v>36707</c:v>
                </c:pt>
                <c:pt idx="126">
                  <c:v>36738</c:v>
                </c:pt>
                <c:pt idx="127">
                  <c:v>36769</c:v>
                </c:pt>
                <c:pt idx="128">
                  <c:v>36798</c:v>
                </c:pt>
                <c:pt idx="129">
                  <c:v>36830</c:v>
                </c:pt>
                <c:pt idx="130">
                  <c:v>36860</c:v>
                </c:pt>
                <c:pt idx="131">
                  <c:v>36889</c:v>
                </c:pt>
                <c:pt idx="132">
                  <c:v>36922</c:v>
                </c:pt>
                <c:pt idx="133">
                  <c:v>36950</c:v>
                </c:pt>
                <c:pt idx="134">
                  <c:v>36980</c:v>
                </c:pt>
                <c:pt idx="135">
                  <c:v>37011</c:v>
                </c:pt>
                <c:pt idx="136">
                  <c:v>37042</c:v>
                </c:pt>
                <c:pt idx="137">
                  <c:v>37071</c:v>
                </c:pt>
                <c:pt idx="138">
                  <c:v>37103</c:v>
                </c:pt>
                <c:pt idx="139">
                  <c:v>37134</c:v>
                </c:pt>
                <c:pt idx="140">
                  <c:v>37162</c:v>
                </c:pt>
                <c:pt idx="141">
                  <c:v>37195</c:v>
                </c:pt>
                <c:pt idx="142">
                  <c:v>37225</c:v>
                </c:pt>
                <c:pt idx="143">
                  <c:v>37256</c:v>
                </c:pt>
                <c:pt idx="144">
                  <c:v>37287</c:v>
                </c:pt>
                <c:pt idx="145">
                  <c:v>37315</c:v>
                </c:pt>
                <c:pt idx="146">
                  <c:v>37344</c:v>
                </c:pt>
                <c:pt idx="147">
                  <c:v>37376</c:v>
                </c:pt>
                <c:pt idx="148">
                  <c:v>37407</c:v>
                </c:pt>
                <c:pt idx="149">
                  <c:v>37435</c:v>
                </c:pt>
                <c:pt idx="150">
                  <c:v>37468</c:v>
                </c:pt>
                <c:pt idx="151">
                  <c:v>37498</c:v>
                </c:pt>
                <c:pt idx="152">
                  <c:v>37529</c:v>
                </c:pt>
                <c:pt idx="153">
                  <c:v>37560</c:v>
                </c:pt>
                <c:pt idx="154">
                  <c:v>37589</c:v>
                </c:pt>
                <c:pt idx="155">
                  <c:v>37621</c:v>
                </c:pt>
                <c:pt idx="156">
                  <c:v>37652</c:v>
                </c:pt>
                <c:pt idx="157">
                  <c:v>37680</c:v>
                </c:pt>
                <c:pt idx="158">
                  <c:v>37711</c:v>
                </c:pt>
                <c:pt idx="159">
                  <c:v>37741</c:v>
                </c:pt>
                <c:pt idx="160">
                  <c:v>37771</c:v>
                </c:pt>
                <c:pt idx="161">
                  <c:v>37802</c:v>
                </c:pt>
                <c:pt idx="162">
                  <c:v>37833</c:v>
                </c:pt>
                <c:pt idx="163">
                  <c:v>37862</c:v>
                </c:pt>
                <c:pt idx="164">
                  <c:v>37894</c:v>
                </c:pt>
                <c:pt idx="165">
                  <c:v>37925</c:v>
                </c:pt>
                <c:pt idx="166">
                  <c:v>37953</c:v>
                </c:pt>
                <c:pt idx="167">
                  <c:v>37986</c:v>
                </c:pt>
                <c:pt idx="168">
                  <c:v>38016</c:v>
                </c:pt>
                <c:pt idx="169">
                  <c:v>38044</c:v>
                </c:pt>
                <c:pt idx="170">
                  <c:v>38077</c:v>
                </c:pt>
                <c:pt idx="171">
                  <c:v>38107</c:v>
                </c:pt>
                <c:pt idx="172">
                  <c:v>38138</c:v>
                </c:pt>
                <c:pt idx="173">
                  <c:v>38168</c:v>
                </c:pt>
                <c:pt idx="174">
                  <c:v>38198</c:v>
                </c:pt>
                <c:pt idx="175">
                  <c:v>38230</c:v>
                </c:pt>
                <c:pt idx="176">
                  <c:v>38260</c:v>
                </c:pt>
                <c:pt idx="177">
                  <c:v>38289</c:v>
                </c:pt>
                <c:pt idx="178">
                  <c:v>38321</c:v>
                </c:pt>
                <c:pt idx="179">
                  <c:v>38352</c:v>
                </c:pt>
                <c:pt idx="180">
                  <c:v>38383</c:v>
                </c:pt>
                <c:pt idx="181">
                  <c:v>38411</c:v>
                </c:pt>
                <c:pt idx="182">
                  <c:v>38442</c:v>
                </c:pt>
                <c:pt idx="183">
                  <c:v>38471</c:v>
                </c:pt>
                <c:pt idx="184">
                  <c:v>38503</c:v>
                </c:pt>
                <c:pt idx="185">
                  <c:v>38533</c:v>
                </c:pt>
                <c:pt idx="186">
                  <c:v>38562</c:v>
                </c:pt>
                <c:pt idx="187">
                  <c:v>38595</c:v>
                </c:pt>
                <c:pt idx="188">
                  <c:v>38625</c:v>
                </c:pt>
                <c:pt idx="189">
                  <c:v>38656</c:v>
                </c:pt>
                <c:pt idx="190">
                  <c:v>38686</c:v>
                </c:pt>
                <c:pt idx="191">
                  <c:v>38716</c:v>
                </c:pt>
                <c:pt idx="192">
                  <c:v>38748</c:v>
                </c:pt>
                <c:pt idx="193">
                  <c:v>38776</c:v>
                </c:pt>
                <c:pt idx="194">
                  <c:v>38807</c:v>
                </c:pt>
                <c:pt idx="195">
                  <c:v>38835</c:v>
                </c:pt>
                <c:pt idx="196">
                  <c:v>38868</c:v>
                </c:pt>
                <c:pt idx="197">
                  <c:v>38898</c:v>
                </c:pt>
                <c:pt idx="198">
                  <c:v>38929</c:v>
                </c:pt>
                <c:pt idx="199">
                  <c:v>38960</c:v>
                </c:pt>
                <c:pt idx="200">
                  <c:v>38989</c:v>
                </c:pt>
                <c:pt idx="201">
                  <c:v>39021</c:v>
                </c:pt>
                <c:pt idx="202">
                  <c:v>39051</c:v>
                </c:pt>
                <c:pt idx="203">
                  <c:v>39080</c:v>
                </c:pt>
                <c:pt idx="204">
                  <c:v>39113</c:v>
                </c:pt>
                <c:pt idx="205">
                  <c:v>39141</c:v>
                </c:pt>
                <c:pt idx="206">
                  <c:v>39171</c:v>
                </c:pt>
                <c:pt idx="207">
                  <c:v>39202</c:v>
                </c:pt>
                <c:pt idx="208">
                  <c:v>39233</c:v>
                </c:pt>
                <c:pt idx="209">
                  <c:v>39262</c:v>
                </c:pt>
                <c:pt idx="210">
                  <c:v>39294</c:v>
                </c:pt>
                <c:pt idx="211">
                  <c:v>39325</c:v>
                </c:pt>
                <c:pt idx="212">
                  <c:v>39353</c:v>
                </c:pt>
                <c:pt idx="213">
                  <c:v>39386</c:v>
                </c:pt>
                <c:pt idx="214">
                  <c:v>39416</c:v>
                </c:pt>
                <c:pt idx="215">
                  <c:v>39447</c:v>
                </c:pt>
                <c:pt idx="216">
                  <c:v>39478</c:v>
                </c:pt>
                <c:pt idx="217">
                  <c:v>39507</c:v>
                </c:pt>
                <c:pt idx="218">
                  <c:v>39538</c:v>
                </c:pt>
                <c:pt idx="219">
                  <c:v>39568</c:v>
                </c:pt>
                <c:pt idx="220">
                  <c:v>39598</c:v>
                </c:pt>
                <c:pt idx="221">
                  <c:v>39629</c:v>
                </c:pt>
                <c:pt idx="222">
                  <c:v>39660</c:v>
                </c:pt>
                <c:pt idx="223">
                  <c:v>39689</c:v>
                </c:pt>
                <c:pt idx="224">
                  <c:v>39721</c:v>
                </c:pt>
                <c:pt idx="225">
                  <c:v>39752</c:v>
                </c:pt>
                <c:pt idx="226">
                  <c:v>39780</c:v>
                </c:pt>
                <c:pt idx="227">
                  <c:v>39813</c:v>
                </c:pt>
                <c:pt idx="228">
                  <c:v>39843</c:v>
                </c:pt>
                <c:pt idx="229">
                  <c:v>39871</c:v>
                </c:pt>
                <c:pt idx="230">
                  <c:v>39903</c:v>
                </c:pt>
                <c:pt idx="231">
                  <c:v>39933</c:v>
                </c:pt>
                <c:pt idx="232">
                  <c:v>39962</c:v>
                </c:pt>
                <c:pt idx="233">
                  <c:v>39994</c:v>
                </c:pt>
                <c:pt idx="234">
                  <c:v>40025</c:v>
                </c:pt>
                <c:pt idx="235">
                  <c:v>40056</c:v>
                </c:pt>
                <c:pt idx="236">
                  <c:v>40086</c:v>
                </c:pt>
                <c:pt idx="237">
                  <c:v>40116</c:v>
                </c:pt>
                <c:pt idx="238">
                  <c:v>40147</c:v>
                </c:pt>
                <c:pt idx="239">
                  <c:v>40178</c:v>
                </c:pt>
                <c:pt idx="240">
                  <c:v>40207</c:v>
                </c:pt>
                <c:pt idx="241">
                  <c:v>40235</c:v>
                </c:pt>
                <c:pt idx="242">
                  <c:v>40268</c:v>
                </c:pt>
                <c:pt idx="243">
                  <c:v>40298</c:v>
                </c:pt>
                <c:pt idx="244">
                  <c:v>40329</c:v>
                </c:pt>
                <c:pt idx="245">
                  <c:v>40359</c:v>
                </c:pt>
                <c:pt idx="246">
                  <c:v>40389</c:v>
                </c:pt>
                <c:pt idx="247">
                  <c:v>40421</c:v>
                </c:pt>
                <c:pt idx="248">
                  <c:v>40451</c:v>
                </c:pt>
                <c:pt idx="249">
                  <c:v>40480</c:v>
                </c:pt>
                <c:pt idx="250">
                  <c:v>40512</c:v>
                </c:pt>
                <c:pt idx="251">
                  <c:v>40543</c:v>
                </c:pt>
                <c:pt idx="252">
                  <c:v>40574</c:v>
                </c:pt>
                <c:pt idx="253">
                  <c:v>40602</c:v>
                </c:pt>
                <c:pt idx="254">
                  <c:v>40633</c:v>
                </c:pt>
                <c:pt idx="255">
                  <c:v>40662</c:v>
                </c:pt>
                <c:pt idx="256">
                  <c:v>40694</c:v>
                </c:pt>
                <c:pt idx="257">
                  <c:v>40724</c:v>
                </c:pt>
                <c:pt idx="258">
                  <c:v>40753</c:v>
                </c:pt>
                <c:pt idx="259">
                  <c:v>40786</c:v>
                </c:pt>
                <c:pt idx="260">
                  <c:v>40816</c:v>
                </c:pt>
                <c:pt idx="261">
                  <c:v>40847</c:v>
                </c:pt>
                <c:pt idx="262">
                  <c:v>40877</c:v>
                </c:pt>
                <c:pt idx="263">
                  <c:v>40907</c:v>
                </c:pt>
                <c:pt idx="264">
                  <c:v>40939</c:v>
                </c:pt>
                <c:pt idx="265">
                  <c:v>40968</c:v>
                </c:pt>
                <c:pt idx="266">
                  <c:v>40998</c:v>
                </c:pt>
                <c:pt idx="267">
                  <c:v>41029</c:v>
                </c:pt>
                <c:pt idx="268">
                  <c:v>41060</c:v>
                </c:pt>
                <c:pt idx="269">
                  <c:v>41089</c:v>
                </c:pt>
                <c:pt idx="270">
                  <c:v>41121</c:v>
                </c:pt>
                <c:pt idx="271">
                  <c:v>41152</c:v>
                </c:pt>
                <c:pt idx="272">
                  <c:v>41180</c:v>
                </c:pt>
                <c:pt idx="273">
                  <c:v>41213</c:v>
                </c:pt>
                <c:pt idx="274">
                  <c:v>41243</c:v>
                </c:pt>
                <c:pt idx="275">
                  <c:v>41274</c:v>
                </c:pt>
                <c:pt idx="276">
                  <c:v>41305</c:v>
                </c:pt>
                <c:pt idx="277">
                  <c:v>41333</c:v>
                </c:pt>
                <c:pt idx="278">
                  <c:v>41362</c:v>
                </c:pt>
                <c:pt idx="279">
                  <c:v>41394</c:v>
                </c:pt>
                <c:pt idx="280">
                  <c:v>41425</c:v>
                </c:pt>
                <c:pt idx="281">
                  <c:v>41453</c:v>
                </c:pt>
                <c:pt idx="282">
                  <c:v>41486</c:v>
                </c:pt>
                <c:pt idx="283">
                  <c:v>41516</c:v>
                </c:pt>
                <c:pt idx="284">
                  <c:v>41547</c:v>
                </c:pt>
                <c:pt idx="285">
                  <c:v>41578</c:v>
                </c:pt>
                <c:pt idx="286">
                  <c:v>41607</c:v>
                </c:pt>
                <c:pt idx="287">
                  <c:v>41639</c:v>
                </c:pt>
                <c:pt idx="288">
                  <c:v>41670</c:v>
                </c:pt>
                <c:pt idx="289">
                  <c:v>41698</c:v>
                </c:pt>
                <c:pt idx="290">
                  <c:v>41729</c:v>
                </c:pt>
                <c:pt idx="291">
                  <c:v>41759</c:v>
                </c:pt>
                <c:pt idx="292">
                  <c:v>41789</c:v>
                </c:pt>
                <c:pt idx="293">
                  <c:v>41820</c:v>
                </c:pt>
                <c:pt idx="294">
                  <c:v>41851</c:v>
                </c:pt>
                <c:pt idx="295">
                  <c:v>41880</c:v>
                </c:pt>
                <c:pt idx="296">
                  <c:v>41912</c:v>
                </c:pt>
                <c:pt idx="297">
                  <c:v>41943</c:v>
                </c:pt>
                <c:pt idx="298">
                  <c:v>41971</c:v>
                </c:pt>
                <c:pt idx="299">
                  <c:v>42004</c:v>
                </c:pt>
                <c:pt idx="300">
                  <c:v>42034</c:v>
                </c:pt>
                <c:pt idx="301">
                  <c:v>42062</c:v>
                </c:pt>
                <c:pt idx="302">
                  <c:v>42094</c:v>
                </c:pt>
                <c:pt idx="303">
                  <c:v>42124</c:v>
                </c:pt>
                <c:pt idx="304">
                  <c:v>42153</c:v>
                </c:pt>
                <c:pt idx="305">
                  <c:v>42185</c:v>
                </c:pt>
                <c:pt idx="306">
                  <c:v>42216</c:v>
                </c:pt>
                <c:pt idx="307">
                  <c:v>42247</c:v>
                </c:pt>
                <c:pt idx="308">
                  <c:v>42277</c:v>
                </c:pt>
                <c:pt idx="309">
                  <c:v>42307</c:v>
                </c:pt>
                <c:pt idx="310">
                  <c:v>42338</c:v>
                </c:pt>
                <c:pt idx="311">
                  <c:v>42369</c:v>
                </c:pt>
                <c:pt idx="312">
                  <c:v>42398</c:v>
                </c:pt>
                <c:pt idx="313">
                  <c:v>42429</c:v>
                </c:pt>
                <c:pt idx="314">
                  <c:v>42460</c:v>
                </c:pt>
                <c:pt idx="315">
                  <c:v>42489</c:v>
                </c:pt>
                <c:pt idx="316">
                  <c:v>42521</c:v>
                </c:pt>
                <c:pt idx="317">
                  <c:v>42551</c:v>
                </c:pt>
                <c:pt idx="318">
                  <c:v>42580</c:v>
                </c:pt>
                <c:pt idx="319">
                  <c:v>42613</c:v>
                </c:pt>
                <c:pt idx="320">
                  <c:v>42643</c:v>
                </c:pt>
                <c:pt idx="321">
                  <c:v>42674</c:v>
                </c:pt>
                <c:pt idx="322">
                  <c:v>42704</c:v>
                </c:pt>
                <c:pt idx="323">
                  <c:v>42734</c:v>
                </c:pt>
                <c:pt idx="324">
                  <c:v>42766</c:v>
                </c:pt>
                <c:pt idx="325">
                  <c:v>42794</c:v>
                </c:pt>
                <c:pt idx="326">
                  <c:v>42825</c:v>
                </c:pt>
                <c:pt idx="327">
                  <c:v>42853</c:v>
                </c:pt>
                <c:pt idx="328">
                  <c:v>42886</c:v>
                </c:pt>
                <c:pt idx="329">
                  <c:v>42916</c:v>
                </c:pt>
                <c:pt idx="330">
                  <c:v>42947</c:v>
                </c:pt>
                <c:pt idx="331">
                  <c:v>42978</c:v>
                </c:pt>
                <c:pt idx="332">
                  <c:v>43007</c:v>
                </c:pt>
                <c:pt idx="333">
                  <c:v>43039</c:v>
                </c:pt>
                <c:pt idx="334">
                  <c:v>43069</c:v>
                </c:pt>
                <c:pt idx="335">
                  <c:v>43098</c:v>
                </c:pt>
                <c:pt idx="336">
                  <c:v>43131</c:v>
                </c:pt>
                <c:pt idx="337">
                  <c:v>43159</c:v>
                </c:pt>
                <c:pt idx="338">
                  <c:v>43189</c:v>
                </c:pt>
                <c:pt idx="339">
                  <c:v>43220</c:v>
                </c:pt>
                <c:pt idx="340">
                  <c:v>43251</c:v>
                </c:pt>
                <c:pt idx="341">
                  <c:v>43280</c:v>
                </c:pt>
                <c:pt idx="342">
                  <c:v>43312</c:v>
                </c:pt>
                <c:pt idx="343">
                  <c:v>43343</c:v>
                </c:pt>
                <c:pt idx="344">
                  <c:v>43371</c:v>
                </c:pt>
                <c:pt idx="345">
                  <c:v>43404</c:v>
                </c:pt>
                <c:pt idx="346">
                  <c:v>43434</c:v>
                </c:pt>
                <c:pt idx="347">
                  <c:v>43465</c:v>
                </c:pt>
                <c:pt idx="348">
                  <c:v>43496</c:v>
                </c:pt>
                <c:pt idx="349">
                  <c:v>43524</c:v>
                </c:pt>
                <c:pt idx="350">
                  <c:v>43553</c:v>
                </c:pt>
                <c:pt idx="351">
                  <c:v>43585</c:v>
                </c:pt>
                <c:pt idx="352">
                  <c:v>43616</c:v>
                </c:pt>
                <c:pt idx="353">
                  <c:v>43644</c:v>
                </c:pt>
                <c:pt idx="354">
                  <c:v>43677</c:v>
                </c:pt>
                <c:pt idx="355">
                  <c:v>43707</c:v>
                </c:pt>
                <c:pt idx="356">
                  <c:v>43738</c:v>
                </c:pt>
              </c:numCache>
            </c:numRef>
          </c:cat>
          <c:val>
            <c:numRef>
              <c:f>Activity!$C$21:$XFD$21</c:f>
              <c:numCache>
                <c:formatCode>0.00</c:formatCode>
                <c:ptCount val="16382"/>
                <c:pt idx="86" formatCode="0.0%">
                  <c:v>0</c:v>
                </c:pt>
                <c:pt idx="87" formatCode="0.0%">
                  <c:v>0</c:v>
                </c:pt>
                <c:pt idx="88" formatCode="0.0%">
                  <c:v>0</c:v>
                </c:pt>
                <c:pt idx="89" formatCode="0.0%">
                  <c:v>0</c:v>
                </c:pt>
                <c:pt idx="90" formatCode="0.0%">
                  <c:v>0</c:v>
                </c:pt>
                <c:pt idx="91" formatCode="0.0%">
                  <c:v>0</c:v>
                </c:pt>
                <c:pt idx="92" formatCode="0.0%">
                  <c:v>0</c:v>
                </c:pt>
                <c:pt idx="93" formatCode="0.0%">
                  <c:v>0</c:v>
                </c:pt>
                <c:pt idx="94" formatCode="0.0%">
                  <c:v>0</c:v>
                </c:pt>
                <c:pt idx="95" formatCode="0.0%">
                  <c:v>0</c:v>
                </c:pt>
                <c:pt idx="96" formatCode="0.0%">
                  <c:v>0</c:v>
                </c:pt>
                <c:pt idx="97" formatCode="0.0%">
                  <c:v>0</c:v>
                </c:pt>
                <c:pt idx="98" formatCode="0.0%">
                  <c:v>0</c:v>
                </c:pt>
                <c:pt idx="99" formatCode="0.0%">
                  <c:v>0</c:v>
                </c:pt>
                <c:pt idx="100" formatCode="0.0%">
                  <c:v>0</c:v>
                </c:pt>
                <c:pt idx="101" formatCode="0.0%">
                  <c:v>0</c:v>
                </c:pt>
                <c:pt idx="102" formatCode="0.0%">
                  <c:v>0</c:v>
                </c:pt>
                <c:pt idx="103" formatCode="0.0%">
                  <c:v>0</c:v>
                </c:pt>
                <c:pt idx="104" formatCode="0.0%">
                  <c:v>0</c:v>
                </c:pt>
                <c:pt idx="105" formatCode="0.0%">
                  <c:v>0</c:v>
                </c:pt>
                <c:pt idx="106" formatCode="0.0%">
                  <c:v>0</c:v>
                </c:pt>
                <c:pt idx="107" formatCode="0.0%">
                  <c:v>0</c:v>
                </c:pt>
                <c:pt idx="108" formatCode="0.0%">
                  <c:v>0</c:v>
                </c:pt>
                <c:pt idx="109" formatCode="0.0%">
                  <c:v>0</c:v>
                </c:pt>
                <c:pt idx="110" formatCode="0.0%">
                  <c:v>0</c:v>
                </c:pt>
                <c:pt idx="111" formatCode="0.0%">
                  <c:v>0</c:v>
                </c:pt>
                <c:pt idx="112" formatCode="0.0%">
                  <c:v>0</c:v>
                </c:pt>
                <c:pt idx="113" formatCode="0.0%">
                  <c:v>0</c:v>
                </c:pt>
                <c:pt idx="114" formatCode="0.0%">
                  <c:v>0</c:v>
                </c:pt>
                <c:pt idx="115" formatCode="0.0%">
                  <c:v>0</c:v>
                </c:pt>
                <c:pt idx="116" formatCode="0.0%">
                  <c:v>0</c:v>
                </c:pt>
                <c:pt idx="117" formatCode="0.0%">
                  <c:v>0</c:v>
                </c:pt>
                <c:pt idx="118" formatCode="0.0%">
                  <c:v>0</c:v>
                </c:pt>
                <c:pt idx="119" formatCode="0.0%">
                  <c:v>0</c:v>
                </c:pt>
                <c:pt idx="120" formatCode="0.0%">
                  <c:v>0</c:v>
                </c:pt>
                <c:pt idx="121" formatCode="0.0%">
                  <c:v>0</c:v>
                </c:pt>
                <c:pt idx="122" formatCode="0.0%">
                  <c:v>0</c:v>
                </c:pt>
                <c:pt idx="123" formatCode="0.0%">
                  <c:v>0</c:v>
                </c:pt>
                <c:pt idx="124" formatCode="0.0%">
                  <c:v>0</c:v>
                </c:pt>
                <c:pt idx="125" formatCode="0.0%">
                  <c:v>0</c:v>
                </c:pt>
                <c:pt idx="126" formatCode="0.0%">
                  <c:v>0</c:v>
                </c:pt>
                <c:pt idx="127" formatCode="0.0%">
                  <c:v>0</c:v>
                </c:pt>
                <c:pt idx="128" formatCode="0.0%">
                  <c:v>0</c:v>
                </c:pt>
                <c:pt idx="129" formatCode="0.0%">
                  <c:v>0</c:v>
                </c:pt>
                <c:pt idx="130" formatCode="0.0%">
                  <c:v>0</c:v>
                </c:pt>
                <c:pt idx="131" formatCode="0.0%">
                  <c:v>0</c:v>
                </c:pt>
                <c:pt idx="132" formatCode="0.0%">
                  <c:v>0</c:v>
                </c:pt>
                <c:pt idx="133" formatCode="0.0%">
                  <c:v>0</c:v>
                </c:pt>
                <c:pt idx="134" formatCode="0.0%">
                  <c:v>0</c:v>
                </c:pt>
                <c:pt idx="135" formatCode="0.0%">
                  <c:v>0</c:v>
                </c:pt>
                <c:pt idx="136" formatCode="0.0%">
                  <c:v>0</c:v>
                </c:pt>
                <c:pt idx="137" formatCode="0.0%">
                  <c:v>0</c:v>
                </c:pt>
                <c:pt idx="138" formatCode="0.0%">
                  <c:v>0</c:v>
                </c:pt>
                <c:pt idx="139" formatCode="0.0%">
                  <c:v>0</c:v>
                </c:pt>
                <c:pt idx="140" formatCode="0.0%">
                  <c:v>0</c:v>
                </c:pt>
                <c:pt idx="141" formatCode="0.0%">
                  <c:v>0</c:v>
                </c:pt>
                <c:pt idx="142" formatCode="0.0%">
                  <c:v>0</c:v>
                </c:pt>
                <c:pt idx="143" formatCode="0.0%">
                  <c:v>0</c:v>
                </c:pt>
                <c:pt idx="144" formatCode="0.0%">
                  <c:v>0</c:v>
                </c:pt>
                <c:pt idx="145" formatCode="0.0%">
                  <c:v>0</c:v>
                </c:pt>
                <c:pt idx="146" formatCode="0.0%">
                  <c:v>0</c:v>
                </c:pt>
                <c:pt idx="147" formatCode="0.0%">
                  <c:v>0</c:v>
                </c:pt>
                <c:pt idx="148" formatCode="0.0%">
                  <c:v>0</c:v>
                </c:pt>
                <c:pt idx="149" formatCode="0.0%">
                  <c:v>0</c:v>
                </c:pt>
                <c:pt idx="150" formatCode="0.0%">
                  <c:v>0</c:v>
                </c:pt>
                <c:pt idx="151" formatCode="0.0%">
                  <c:v>0</c:v>
                </c:pt>
                <c:pt idx="152" formatCode="0.0%">
                  <c:v>0</c:v>
                </c:pt>
                <c:pt idx="153" formatCode="0.0%">
                  <c:v>0</c:v>
                </c:pt>
                <c:pt idx="154" formatCode="0.0%">
                  <c:v>0</c:v>
                </c:pt>
                <c:pt idx="155" formatCode="0.0%">
                  <c:v>0</c:v>
                </c:pt>
                <c:pt idx="156" formatCode="0.0%">
                  <c:v>0</c:v>
                </c:pt>
                <c:pt idx="157" formatCode="0.0%">
                  <c:v>0</c:v>
                </c:pt>
                <c:pt idx="158" formatCode="0.0%">
                  <c:v>0</c:v>
                </c:pt>
                <c:pt idx="159" formatCode="0.0%">
                  <c:v>0</c:v>
                </c:pt>
                <c:pt idx="160" formatCode="0.0%">
                  <c:v>0</c:v>
                </c:pt>
                <c:pt idx="161" formatCode="0.0%">
                  <c:v>0</c:v>
                </c:pt>
                <c:pt idx="162" formatCode="0.0%">
                  <c:v>0</c:v>
                </c:pt>
                <c:pt idx="163" formatCode="0.0%">
                  <c:v>0</c:v>
                </c:pt>
                <c:pt idx="164" formatCode="0.0%">
                  <c:v>0</c:v>
                </c:pt>
                <c:pt idx="165" formatCode="0.0%">
                  <c:v>0</c:v>
                </c:pt>
                <c:pt idx="166" formatCode="0.0%">
                  <c:v>0</c:v>
                </c:pt>
                <c:pt idx="167" formatCode="0.0%">
                  <c:v>0</c:v>
                </c:pt>
                <c:pt idx="168" formatCode="0.0%">
                  <c:v>0</c:v>
                </c:pt>
                <c:pt idx="169" formatCode="0.0%">
                  <c:v>0</c:v>
                </c:pt>
                <c:pt idx="170" formatCode="0.0%">
                  <c:v>0</c:v>
                </c:pt>
                <c:pt idx="171" formatCode="0.0%">
                  <c:v>0</c:v>
                </c:pt>
                <c:pt idx="172" formatCode="0.0%">
                  <c:v>0</c:v>
                </c:pt>
                <c:pt idx="173" formatCode="0.0%">
                  <c:v>0</c:v>
                </c:pt>
                <c:pt idx="174" formatCode="0.0%">
                  <c:v>0</c:v>
                </c:pt>
                <c:pt idx="175" formatCode="0.0%">
                  <c:v>0</c:v>
                </c:pt>
                <c:pt idx="176" formatCode="0.0%">
                  <c:v>0</c:v>
                </c:pt>
                <c:pt idx="177" formatCode="0.0%">
                  <c:v>0</c:v>
                </c:pt>
                <c:pt idx="178" formatCode="0.0%">
                  <c:v>0</c:v>
                </c:pt>
                <c:pt idx="179" formatCode="0.0%">
                  <c:v>0</c:v>
                </c:pt>
                <c:pt idx="180" formatCode="0.0%">
                  <c:v>0</c:v>
                </c:pt>
                <c:pt idx="181" formatCode="0.0%">
                  <c:v>0</c:v>
                </c:pt>
                <c:pt idx="182" formatCode="0.0%">
                  <c:v>0</c:v>
                </c:pt>
                <c:pt idx="183" formatCode="0.0%">
                  <c:v>0</c:v>
                </c:pt>
                <c:pt idx="184" formatCode="0.0%">
                  <c:v>0</c:v>
                </c:pt>
                <c:pt idx="185" formatCode="0.0%">
                  <c:v>0</c:v>
                </c:pt>
                <c:pt idx="186" formatCode="0.0%">
                  <c:v>0</c:v>
                </c:pt>
                <c:pt idx="187" formatCode="0.0%">
                  <c:v>0</c:v>
                </c:pt>
                <c:pt idx="188" formatCode="0.0%">
                  <c:v>0</c:v>
                </c:pt>
                <c:pt idx="189" formatCode="0.0%">
                  <c:v>0</c:v>
                </c:pt>
                <c:pt idx="190" formatCode="0.0%">
                  <c:v>0</c:v>
                </c:pt>
                <c:pt idx="191" formatCode="0.0%">
                  <c:v>0</c:v>
                </c:pt>
                <c:pt idx="192" formatCode="0.0%">
                  <c:v>0</c:v>
                </c:pt>
                <c:pt idx="193" formatCode="0.0%">
                  <c:v>0</c:v>
                </c:pt>
                <c:pt idx="194" formatCode="0.0%">
                  <c:v>0</c:v>
                </c:pt>
                <c:pt idx="195" formatCode="0.0%">
                  <c:v>0</c:v>
                </c:pt>
                <c:pt idx="196" formatCode="0.0%">
                  <c:v>0</c:v>
                </c:pt>
                <c:pt idx="197" formatCode="0.0%">
                  <c:v>0</c:v>
                </c:pt>
                <c:pt idx="198" formatCode="0.0%">
                  <c:v>0</c:v>
                </c:pt>
                <c:pt idx="199" formatCode="0.0%">
                  <c:v>0</c:v>
                </c:pt>
                <c:pt idx="200" formatCode="0.0%">
                  <c:v>0</c:v>
                </c:pt>
                <c:pt idx="201" formatCode="0.0%">
                  <c:v>0</c:v>
                </c:pt>
                <c:pt idx="202" formatCode="0.0%">
                  <c:v>0</c:v>
                </c:pt>
                <c:pt idx="203" formatCode="0.0%">
                  <c:v>0</c:v>
                </c:pt>
                <c:pt idx="204" formatCode="0.0%">
                  <c:v>0</c:v>
                </c:pt>
                <c:pt idx="205" formatCode="0.0%">
                  <c:v>0</c:v>
                </c:pt>
                <c:pt idx="206" formatCode="0.0%">
                  <c:v>0</c:v>
                </c:pt>
                <c:pt idx="207" formatCode="0.0%">
                  <c:v>0</c:v>
                </c:pt>
                <c:pt idx="208" formatCode="0.0%">
                  <c:v>0</c:v>
                </c:pt>
                <c:pt idx="209" formatCode="0.0%">
                  <c:v>0</c:v>
                </c:pt>
                <c:pt idx="210" formatCode="0.0%">
                  <c:v>0</c:v>
                </c:pt>
                <c:pt idx="211" formatCode="0.0%">
                  <c:v>0</c:v>
                </c:pt>
                <c:pt idx="212" formatCode="0.0%">
                  <c:v>0</c:v>
                </c:pt>
                <c:pt idx="213" formatCode="0.0%">
                  <c:v>0</c:v>
                </c:pt>
                <c:pt idx="214" formatCode="0.0%">
                  <c:v>0</c:v>
                </c:pt>
                <c:pt idx="215" formatCode="0.0%">
                  <c:v>0</c:v>
                </c:pt>
                <c:pt idx="216" formatCode="0.0%">
                  <c:v>0</c:v>
                </c:pt>
                <c:pt idx="217" formatCode="0.0%">
                  <c:v>0</c:v>
                </c:pt>
                <c:pt idx="218" formatCode="0.0%">
                  <c:v>0</c:v>
                </c:pt>
                <c:pt idx="219" formatCode="0.0%">
                  <c:v>0</c:v>
                </c:pt>
                <c:pt idx="220" formatCode="0.0%">
                  <c:v>0</c:v>
                </c:pt>
                <c:pt idx="221" formatCode="0.0%">
                  <c:v>0</c:v>
                </c:pt>
                <c:pt idx="222" formatCode="0.0%">
                  <c:v>0</c:v>
                </c:pt>
                <c:pt idx="223" formatCode="0.0%">
                  <c:v>0</c:v>
                </c:pt>
                <c:pt idx="224" formatCode="0.0%">
                  <c:v>0</c:v>
                </c:pt>
                <c:pt idx="225" formatCode="0.0%">
                  <c:v>0</c:v>
                </c:pt>
                <c:pt idx="226" formatCode="0.0%">
                  <c:v>0</c:v>
                </c:pt>
                <c:pt idx="227" formatCode="0.0%">
                  <c:v>0</c:v>
                </c:pt>
                <c:pt idx="228" formatCode="0.0%">
                  <c:v>0</c:v>
                </c:pt>
                <c:pt idx="229" formatCode="0.0%">
                  <c:v>0</c:v>
                </c:pt>
                <c:pt idx="230" formatCode="0.0%">
                  <c:v>0</c:v>
                </c:pt>
                <c:pt idx="231" formatCode="0.0%">
                  <c:v>0</c:v>
                </c:pt>
                <c:pt idx="232" formatCode="0.0%">
                  <c:v>0</c:v>
                </c:pt>
                <c:pt idx="233" formatCode="0.0%">
                  <c:v>0</c:v>
                </c:pt>
                <c:pt idx="234" formatCode="0.0%">
                  <c:v>0</c:v>
                </c:pt>
                <c:pt idx="235" formatCode="0.0%">
                  <c:v>0</c:v>
                </c:pt>
                <c:pt idx="236" formatCode="0.0%">
                  <c:v>0</c:v>
                </c:pt>
                <c:pt idx="237" formatCode="0.0%">
                  <c:v>0</c:v>
                </c:pt>
                <c:pt idx="238" formatCode="0.0%">
                  <c:v>0</c:v>
                </c:pt>
                <c:pt idx="239" formatCode="0.0%">
                  <c:v>0</c:v>
                </c:pt>
                <c:pt idx="240" formatCode="0.0%">
                  <c:v>0</c:v>
                </c:pt>
                <c:pt idx="241" formatCode="0.0%">
                  <c:v>0</c:v>
                </c:pt>
                <c:pt idx="242" formatCode="0.0%">
                  <c:v>0</c:v>
                </c:pt>
                <c:pt idx="243" formatCode="0.0%">
                  <c:v>0</c:v>
                </c:pt>
                <c:pt idx="244" formatCode="0.0%">
                  <c:v>0</c:v>
                </c:pt>
                <c:pt idx="245" formatCode="0.0%">
                  <c:v>0</c:v>
                </c:pt>
                <c:pt idx="246" formatCode="0.0%">
                  <c:v>0</c:v>
                </c:pt>
                <c:pt idx="247" formatCode="0.0%">
                  <c:v>0</c:v>
                </c:pt>
                <c:pt idx="248" formatCode="0.0%">
                  <c:v>0</c:v>
                </c:pt>
                <c:pt idx="249" formatCode="0.0%">
                  <c:v>0</c:v>
                </c:pt>
                <c:pt idx="250" formatCode="0.0%">
                  <c:v>0</c:v>
                </c:pt>
                <c:pt idx="251" formatCode="0.0%">
                  <c:v>0</c:v>
                </c:pt>
                <c:pt idx="252" formatCode="0.0%">
                  <c:v>0</c:v>
                </c:pt>
                <c:pt idx="253" formatCode="0.0%">
                  <c:v>0</c:v>
                </c:pt>
                <c:pt idx="254" formatCode="0.0%">
                  <c:v>0</c:v>
                </c:pt>
                <c:pt idx="255" formatCode="0.0%">
                  <c:v>0</c:v>
                </c:pt>
                <c:pt idx="256" formatCode="0.0%">
                  <c:v>0</c:v>
                </c:pt>
                <c:pt idx="257" formatCode="0.0%">
                  <c:v>0</c:v>
                </c:pt>
                <c:pt idx="258" formatCode="0.0%">
                  <c:v>0</c:v>
                </c:pt>
                <c:pt idx="259" formatCode="0.0%">
                  <c:v>0</c:v>
                </c:pt>
                <c:pt idx="260" formatCode="0.0%">
                  <c:v>0</c:v>
                </c:pt>
                <c:pt idx="261" formatCode="0.0%">
                  <c:v>0</c:v>
                </c:pt>
                <c:pt idx="262" formatCode="0.0%">
                  <c:v>0</c:v>
                </c:pt>
                <c:pt idx="263" formatCode="0.0%">
                  <c:v>0</c:v>
                </c:pt>
                <c:pt idx="264" formatCode="0.0%">
                  <c:v>0</c:v>
                </c:pt>
                <c:pt idx="265" formatCode="0.0%">
                  <c:v>0</c:v>
                </c:pt>
                <c:pt idx="266" formatCode="0.0%">
                  <c:v>0</c:v>
                </c:pt>
                <c:pt idx="267" formatCode="0.0%">
                  <c:v>0</c:v>
                </c:pt>
                <c:pt idx="268" formatCode="0.0%">
                  <c:v>0</c:v>
                </c:pt>
                <c:pt idx="269" formatCode="0.0%">
                  <c:v>0</c:v>
                </c:pt>
                <c:pt idx="270" formatCode="0.0%">
                  <c:v>0</c:v>
                </c:pt>
                <c:pt idx="271" formatCode="0.0%">
                  <c:v>0</c:v>
                </c:pt>
                <c:pt idx="272" formatCode="0.0%">
                  <c:v>0</c:v>
                </c:pt>
                <c:pt idx="273" formatCode="0.0%">
                  <c:v>0</c:v>
                </c:pt>
                <c:pt idx="274" formatCode="0.0%">
                  <c:v>0</c:v>
                </c:pt>
                <c:pt idx="275" formatCode="0.0%">
                  <c:v>0</c:v>
                </c:pt>
                <c:pt idx="276" formatCode="0.0%">
                  <c:v>0</c:v>
                </c:pt>
                <c:pt idx="277" formatCode="0.0%">
                  <c:v>0</c:v>
                </c:pt>
                <c:pt idx="278" formatCode="0.0%">
                  <c:v>0</c:v>
                </c:pt>
                <c:pt idx="279" formatCode="0.0%">
                  <c:v>0</c:v>
                </c:pt>
                <c:pt idx="280" formatCode="0.0%">
                  <c:v>0</c:v>
                </c:pt>
                <c:pt idx="281" formatCode="0.0%">
                  <c:v>0</c:v>
                </c:pt>
                <c:pt idx="282" formatCode="0.0%">
                  <c:v>0</c:v>
                </c:pt>
                <c:pt idx="283" formatCode="0.0%">
                  <c:v>0</c:v>
                </c:pt>
                <c:pt idx="284" formatCode="0.0%">
                  <c:v>0</c:v>
                </c:pt>
                <c:pt idx="285" formatCode="0.0%">
                  <c:v>0</c:v>
                </c:pt>
                <c:pt idx="286" formatCode="0.0%">
                  <c:v>0</c:v>
                </c:pt>
                <c:pt idx="287" formatCode="0.0%">
                  <c:v>0</c:v>
                </c:pt>
                <c:pt idx="288" formatCode="0.0%">
                  <c:v>0</c:v>
                </c:pt>
                <c:pt idx="289" formatCode="0.0%">
                  <c:v>0</c:v>
                </c:pt>
                <c:pt idx="290" formatCode="0.0%">
                  <c:v>0</c:v>
                </c:pt>
                <c:pt idx="291" formatCode="0.0%">
                  <c:v>0</c:v>
                </c:pt>
                <c:pt idx="292" formatCode="0.0%">
                  <c:v>0</c:v>
                </c:pt>
                <c:pt idx="293" formatCode="0.0%">
                  <c:v>0</c:v>
                </c:pt>
                <c:pt idx="294" formatCode="0.0%">
                  <c:v>0</c:v>
                </c:pt>
                <c:pt idx="295" formatCode="0.0%">
                  <c:v>0</c:v>
                </c:pt>
                <c:pt idx="296" formatCode="0.0%">
                  <c:v>0</c:v>
                </c:pt>
                <c:pt idx="297" formatCode="0.0%">
                  <c:v>0</c:v>
                </c:pt>
                <c:pt idx="298" formatCode="0.0%">
                  <c:v>0</c:v>
                </c:pt>
                <c:pt idx="299" formatCode="0.0%">
                  <c:v>0</c:v>
                </c:pt>
                <c:pt idx="300" formatCode="0.0%">
                  <c:v>0</c:v>
                </c:pt>
                <c:pt idx="301" formatCode="0.0%">
                  <c:v>0</c:v>
                </c:pt>
                <c:pt idx="302" formatCode="0.0%">
                  <c:v>0</c:v>
                </c:pt>
                <c:pt idx="303" formatCode="0.0%">
                  <c:v>0</c:v>
                </c:pt>
                <c:pt idx="304" formatCode="0.0%">
                  <c:v>0</c:v>
                </c:pt>
                <c:pt idx="305" formatCode="0.0%">
                  <c:v>0</c:v>
                </c:pt>
                <c:pt idx="306" formatCode="0.0%">
                  <c:v>0</c:v>
                </c:pt>
                <c:pt idx="307" formatCode="0.0%">
                  <c:v>0</c:v>
                </c:pt>
                <c:pt idx="308" formatCode="0.0%">
                  <c:v>0</c:v>
                </c:pt>
                <c:pt idx="309" formatCode="0.0%">
                  <c:v>0</c:v>
                </c:pt>
                <c:pt idx="310" formatCode="0.0%">
                  <c:v>0</c:v>
                </c:pt>
                <c:pt idx="311" formatCode="0.0%">
                  <c:v>0</c:v>
                </c:pt>
                <c:pt idx="312" formatCode="0.0%">
                  <c:v>0</c:v>
                </c:pt>
                <c:pt idx="313" formatCode="0.0%">
                  <c:v>0</c:v>
                </c:pt>
                <c:pt idx="314" formatCode="0.0%">
                  <c:v>0</c:v>
                </c:pt>
                <c:pt idx="315" formatCode="0.0%">
                  <c:v>0</c:v>
                </c:pt>
                <c:pt idx="316" formatCode="0.0%">
                  <c:v>0</c:v>
                </c:pt>
                <c:pt idx="317" formatCode="0.0%">
                  <c:v>0</c:v>
                </c:pt>
                <c:pt idx="318" formatCode="0.0%">
                  <c:v>0</c:v>
                </c:pt>
                <c:pt idx="319" formatCode="0.0%">
                  <c:v>0</c:v>
                </c:pt>
                <c:pt idx="320" formatCode="0.0%">
                  <c:v>0</c:v>
                </c:pt>
                <c:pt idx="321" formatCode="0.0%">
                  <c:v>0</c:v>
                </c:pt>
                <c:pt idx="322" formatCode="0.0%">
                  <c:v>0</c:v>
                </c:pt>
                <c:pt idx="323" formatCode="0.0%">
                  <c:v>0</c:v>
                </c:pt>
                <c:pt idx="324" formatCode="0.0%">
                  <c:v>0</c:v>
                </c:pt>
                <c:pt idx="325" formatCode="0.0%">
                  <c:v>0</c:v>
                </c:pt>
                <c:pt idx="326" formatCode="0.0%">
                  <c:v>0</c:v>
                </c:pt>
                <c:pt idx="327" formatCode="0.0%">
                  <c:v>0</c:v>
                </c:pt>
                <c:pt idx="328" formatCode="0.0%">
                  <c:v>0</c:v>
                </c:pt>
                <c:pt idx="329" formatCode="0.0%">
                  <c:v>0</c:v>
                </c:pt>
                <c:pt idx="330" formatCode="0.0%">
                  <c:v>0</c:v>
                </c:pt>
                <c:pt idx="331" formatCode="0.0%">
                  <c:v>0</c:v>
                </c:pt>
                <c:pt idx="332" formatCode="0.0%">
                  <c:v>0</c:v>
                </c:pt>
                <c:pt idx="333" formatCode="0.0%">
                  <c:v>0</c:v>
                </c:pt>
                <c:pt idx="334" formatCode="0.0%">
                  <c:v>0</c:v>
                </c:pt>
                <c:pt idx="335" formatCode="0.0%">
                  <c:v>0</c:v>
                </c:pt>
                <c:pt idx="336" formatCode="0.0%">
                  <c:v>0</c:v>
                </c:pt>
                <c:pt idx="337" formatCode="0.0%">
                  <c:v>0</c:v>
                </c:pt>
                <c:pt idx="338" formatCode="0.0%">
                  <c:v>0</c:v>
                </c:pt>
                <c:pt idx="339" formatCode="0.0%">
                  <c:v>0</c:v>
                </c:pt>
                <c:pt idx="340" formatCode="0.0%">
                  <c:v>0</c:v>
                </c:pt>
                <c:pt idx="341" formatCode="0.0%">
                  <c:v>0</c:v>
                </c:pt>
                <c:pt idx="342" formatCode="0.0%">
                  <c:v>0</c:v>
                </c:pt>
                <c:pt idx="343" formatCode="0.0%">
                  <c:v>0</c:v>
                </c:pt>
                <c:pt idx="344" formatCode="0.0%">
                  <c:v>0</c:v>
                </c:pt>
                <c:pt idx="345" formatCode="0.0%">
                  <c:v>0</c:v>
                </c:pt>
                <c:pt idx="346" formatCode="0.0%">
                  <c:v>0</c:v>
                </c:pt>
                <c:pt idx="347" formatCode="0.0%">
                  <c:v>0</c:v>
                </c:pt>
                <c:pt idx="348" formatCode="0.0%">
                  <c:v>0</c:v>
                </c:pt>
                <c:pt idx="349" formatCode="0.0%">
                  <c:v>0</c:v>
                </c:pt>
                <c:pt idx="350" formatCode="0.0%">
                  <c:v>0</c:v>
                </c:pt>
                <c:pt idx="351" formatCode="0.0%">
                  <c:v>0</c:v>
                </c:pt>
                <c:pt idx="352" formatCode="0.0%">
                  <c:v>0</c:v>
                </c:pt>
                <c:pt idx="353" formatCode="0.0%">
                  <c:v>0</c:v>
                </c:pt>
                <c:pt idx="354" formatCode="0.0%">
                  <c:v>0</c:v>
                </c:pt>
                <c:pt idx="355" formatCode="0.0%">
                  <c:v>0</c:v>
                </c:pt>
                <c:pt idx="356" formatCode="0.0%">
                  <c:v>0</c:v>
                </c:pt>
              </c:numCache>
            </c:numRef>
          </c:val>
        </c:ser>
        <c:marker val="1"/>
        <c:axId val="229462784"/>
        <c:axId val="229464320"/>
      </c:lineChart>
      <c:dateAx>
        <c:axId val="229462784"/>
        <c:scaling>
          <c:orientation val="minMax"/>
          <c:min val="40544"/>
        </c:scaling>
        <c:axPos val="b"/>
        <c:numFmt formatCode="[$-416]mmm\-yy;@" sourceLinked="0"/>
        <c:tickLblPos val="low"/>
        <c:txPr>
          <a:bodyPr/>
          <a:lstStyle/>
          <a:p>
            <a:pPr>
              <a:defRPr sz="1200" b="1"/>
            </a:pPr>
            <a:endParaRPr lang="en-US"/>
          </a:p>
        </c:txPr>
        <c:crossAx val="229464320"/>
        <c:crosses val="autoZero"/>
        <c:auto val="1"/>
        <c:lblOffset val="100"/>
        <c:baseTimeUnit val="months"/>
        <c:majorUnit val="12"/>
        <c:majorTimeUnit val="months"/>
        <c:minorUnit val="1"/>
        <c:minorTimeUnit val="months"/>
      </c:dateAx>
      <c:valAx>
        <c:axId val="229464320"/>
        <c:scaling>
          <c:orientation val="minMax"/>
          <c:max val="0.4"/>
          <c:min val="-0.2"/>
        </c:scaling>
        <c:axPos val="l"/>
        <c:majorGridlines>
          <c:spPr>
            <a:ln w="0">
              <a:solidFill>
                <a:schemeClr val="bg1"/>
              </a:solidFill>
              <a:prstDash val="sysDot"/>
            </a:ln>
            <a:effectLst>
              <a:outerShdw blurRad="50800" dist="50800" dir="5400000" algn="ctr" rotWithShape="0">
                <a:schemeClr val="bg1"/>
              </a:outerShdw>
            </a:effectLst>
          </c:spPr>
        </c:majorGridlines>
        <c:numFmt formatCode="0%" sourceLinked="0"/>
        <c:tickLblPos val="nextTo"/>
        <c:txPr>
          <a:bodyPr/>
          <a:lstStyle/>
          <a:p>
            <a:pPr>
              <a:defRPr sz="1200" b="1"/>
            </a:pPr>
            <a:endParaRPr lang="en-US"/>
          </a:p>
        </c:txPr>
        <c:crossAx val="229462784"/>
        <c:crosses val="autoZero"/>
        <c:crossBetween val="between"/>
      </c:valAx>
    </c:plotArea>
    <c:legend>
      <c:legendPos val="l"/>
      <c:layout>
        <c:manualLayout>
          <c:xMode val="edge"/>
          <c:yMode val="edge"/>
          <c:x val="9.8798789454135449E-2"/>
          <c:y val="0.74694644316518044"/>
          <c:w val="0.7876786041778534"/>
          <c:h val="0.14990249056085581"/>
        </c:manualLayout>
      </c:layout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gap"/>
  </c:chart>
  <c:spPr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9.0923024669738187E-2"/>
          <c:y val="4.1982835871135805E-2"/>
          <c:w val="0.88595385439418894"/>
          <c:h val="0.85452707452639365"/>
        </c:manualLayout>
      </c:layout>
      <c:lineChart>
        <c:grouping val="standard"/>
        <c:ser>
          <c:idx val="0"/>
          <c:order val="0"/>
          <c:tx>
            <c:strRef>
              <c:f>Activity!$B$17</c:f>
              <c:strCache>
                <c:ptCount val="1"/>
                <c:pt idx="0">
                  <c:v>Fixed Assets Investment (exc. Rural Households) cum. YoY</c:v>
                </c:pt>
              </c:strCache>
            </c:strRef>
          </c:tx>
          <c:spPr>
            <a:ln w="6350"/>
          </c:spPr>
          <c:marker>
            <c:symbol val="diamond"/>
            <c:size val="5"/>
          </c:marker>
          <c:cat>
            <c:numRef>
              <c:f>Activity!$C$1:$XFD$1</c:f>
              <c:numCache>
                <c:formatCode>[$-416]mmm\-yy;@</c:formatCode>
                <c:ptCount val="16382"/>
                <c:pt idx="0">
                  <c:v>0</c:v>
                </c:pt>
                <c:pt idx="1">
                  <c:v>32932</c:v>
                </c:pt>
                <c:pt idx="2">
                  <c:v>32962</c:v>
                </c:pt>
                <c:pt idx="3">
                  <c:v>32993</c:v>
                </c:pt>
                <c:pt idx="4">
                  <c:v>33024</c:v>
                </c:pt>
                <c:pt idx="5">
                  <c:v>33053</c:v>
                </c:pt>
                <c:pt idx="6">
                  <c:v>33085</c:v>
                </c:pt>
                <c:pt idx="7">
                  <c:v>33116</c:v>
                </c:pt>
                <c:pt idx="8">
                  <c:v>33144</c:v>
                </c:pt>
                <c:pt idx="9">
                  <c:v>33177</c:v>
                </c:pt>
                <c:pt idx="10">
                  <c:v>33207</c:v>
                </c:pt>
                <c:pt idx="11">
                  <c:v>33238</c:v>
                </c:pt>
                <c:pt idx="12">
                  <c:v>33269</c:v>
                </c:pt>
                <c:pt idx="13">
                  <c:v>33297</c:v>
                </c:pt>
                <c:pt idx="14">
                  <c:v>33326</c:v>
                </c:pt>
                <c:pt idx="15">
                  <c:v>33358</c:v>
                </c:pt>
                <c:pt idx="16">
                  <c:v>33389</c:v>
                </c:pt>
                <c:pt idx="17">
                  <c:v>33417</c:v>
                </c:pt>
                <c:pt idx="18">
                  <c:v>33450</c:v>
                </c:pt>
                <c:pt idx="19">
                  <c:v>33480</c:v>
                </c:pt>
                <c:pt idx="20">
                  <c:v>33511</c:v>
                </c:pt>
                <c:pt idx="21">
                  <c:v>33542</c:v>
                </c:pt>
                <c:pt idx="22">
                  <c:v>33571</c:v>
                </c:pt>
                <c:pt idx="23">
                  <c:v>33603</c:v>
                </c:pt>
                <c:pt idx="24">
                  <c:v>33634</c:v>
                </c:pt>
                <c:pt idx="25">
                  <c:v>33662</c:v>
                </c:pt>
                <c:pt idx="26">
                  <c:v>33694</c:v>
                </c:pt>
                <c:pt idx="27">
                  <c:v>33724</c:v>
                </c:pt>
                <c:pt idx="28">
                  <c:v>33753</c:v>
                </c:pt>
                <c:pt idx="29">
                  <c:v>33785</c:v>
                </c:pt>
                <c:pt idx="30">
                  <c:v>33816</c:v>
                </c:pt>
                <c:pt idx="31">
                  <c:v>33847</c:v>
                </c:pt>
                <c:pt idx="32">
                  <c:v>33877</c:v>
                </c:pt>
                <c:pt idx="33">
                  <c:v>33907</c:v>
                </c:pt>
                <c:pt idx="34">
                  <c:v>33938</c:v>
                </c:pt>
                <c:pt idx="35">
                  <c:v>33969</c:v>
                </c:pt>
                <c:pt idx="36">
                  <c:v>33998</c:v>
                </c:pt>
                <c:pt idx="37">
                  <c:v>34026</c:v>
                </c:pt>
                <c:pt idx="38">
                  <c:v>34059</c:v>
                </c:pt>
                <c:pt idx="39">
                  <c:v>34089</c:v>
                </c:pt>
                <c:pt idx="40">
                  <c:v>34120</c:v>
                </c:pt>
                <c:pt idx="41">
                  <c:v>34150</c:v>
                </c:pt>
                <c:pt idx="42">
                  <c:v>34180</c:v>
                </c:pt>
                <c:pt idx="43">
                  <c:v>34212</c:v>
                </c:pt>
                <c:pt idx="44">
                  <c:v>34242</c:v>
                </c:pt>
                <c:pt idx="45">
                  <c:v>34271</c:v>
                </c:pt>
                <c:pt idx="46">
                  <c:v>34303</c:v>
                </c:pt>
                <c:pt idx="47">
                  <c:v>34334</c:v>
                </c:pt>
                <c:pt idx="48">
                  <c:v>34365</c:v>
                </c:pt>
                <c:pt idx="49">
                  <c:v>34393</c:v>
                </c:pt>
                <c:pt idx="50">
                  <c:v>34424</c:v>
                </c:pt>
                <c:pt idx="51">
                  <c:v>34453</c:v>
                </c:pt>
                <c:pt idx="52">
                  <c:v>34485</c:v>
                </c:pt>
                <c:pt idx="53">
                  <c:v>34515</c:v>
                </c:pt>
                <c:pt idx="54">
                  <c:v>34544</c:v>
                </c:pt>
                <c:pt idx="55">
                  <c:v>34577</c:v>
                </c:pt>
                <c:pt idx="56">
                  <c:v>34607</c:v>
                </c:pt>
                <c:pt idx="57">
                  <c:v>34638</c:v>
                </c:pt>
                <c:pt idx="58">
                  <c:v>34668</c:v>
                </c:pt>
                <c:pt idx="59">
                  <c:v>34698</c:v>
                </c:pt>
                <c:pt idx="60">
                  <c:v>34730</c:v>
                </c:pt>
                <c:pt idx="61">
                  <c:v>34758</c:v>
                </c:pt>
                <c:pt idx="62">
                  <c:v>34789</c:v>
                </c:pt>
                <c:pt idx="63">
                  <c:v>34817</c:v>
                </c:pt>
                <c:pt idx="64">
                  <c:v>34850</c:v>
                </c:pt>
                <c:pt idx="65">
                  <c:v>34880</c:v>
                </c:pt>
                <c:pt idx="66">
                  <c:v>34911</c:v>
                </c:pt>
                <c:pt idx="67">
                  <c:v>34942</c:v>
                </c:pt>
                <c:pt idx="68">
                  <c:v>34971</c:v>
                </c:pt>
                <c:pt idx="69">
                  <c:v>35003</c:v>
                </c:pt>
                <c:pt idx="70">
                  <c:v>35033</c:v>
                </c:pt>
                <c:pt idx="71">
                  <c:v>35062</c:v>
                </c:pt>
                <c:pt idx="72">
                  <c:v>35095</c:v>
                </c:pt>
                <c:pt idx="73">
                  <c:v>35124</c:v>
                </c:pt>
                <c:pt idx="74">
                  <c:v>35153</c:v>
                </c:pt>
                <c:pt idx="75">
                  <c:v>35185</c:v>
                </c:pt>
                <c:pt idx="76">
                  <c:v>35216</c:v>
                </c:pt>
                <c:pt idx="77">
                  <c:v>35244</c:v>
                </c:pt>
                <c:pt idx="78">
                  <c:v>35277</c:v>
                </c:pt>
                <c:pt idx="79">
                  <c:v>35307</c:v>
                </c:pt>
                <c:pt idx="80">
                  <c:v>35338</c:v>
                </c:pt>
                <c:pt idx="81">
                  <c:v>35369</c:v>
                </c:pt>
                <c:pt idx="82">
                  <c:v>35398</c:v>
                </c:pt>
                <c:pt idx="83">
                  <c:v>35430</c:v>
                </c:pt>
                <c:pt idx="84">
                  <c:v>35461</c:v>
                </c:pt>
                <c:pt idx="85">
                  <c:v>35489</c:v>
                </c:pt>
                <c:pt idx="86">
                  <c:v>35520</c:v>
                </c:pt>
                <c:pt idx="87">
                  <c:v>35550</c:v>
                </c:pt>
                <c:pt idx="88">
                  <c:v>35580</c:v>
                </c:pt>
                <c:pt idx="89">
                  <c:v>35611</c:v>
                </c:pt>
                <c:pt idx="90">
                  <c:v>35642</c:v>
                </c:pt>
                <c:pt idx="91">
                  <c:v>35671</c:v>
                </c:pt>
                <c:pt idx="92">
                  <c:v>35703</c:v>
                </c:pt>
                <c:pt idx="93">
                  <c:v>35734</c:v>
                </c:pt>
                <c:pt idx="94">
                  <c:v>35762</c:v>
                </c:pt>
                <c:pt idx="95">
                  <c:v>35795</c:v>
                </c:pt>
                <c:pt idx="96">
                  <c:v>35825</c:v>
                </c:pt>
                <c:pt idx="97">
                  <c:v>35853</c:v>
                </c:pt>
                <c:pt idx="98">
                  <c:v>35885</c:v>
                </c:pt>
                <c:pt idx="99">
                  <c:v>35915</c:v>
                </c:pt>
                <c:pt idx="100">
                  <c:v>35944</c:v>
                </c:pt>
                <c:pt idx="101">
                  <c:v>35976</c:v>
                </c:pt>
                <c:pt idx="102">
                  <c:v>36007</c:v>
                </c:pt>
                <c:pt idx="103">
                  <c:v>36038</c:v>
                </c:pt>
                <c:pt idx="104">
                  <c:v>36068</c:v>
                </c:pt>
                <c:pt idx="105">
                  <c:v>36098</c:v>
                </c:pt>
                <c:pt idx="106">
                  <c:v>36129</c:v>
                </c:pt>
                <c:pt idx="107">
                  <c:v>36160</c:v>
                </c:pt>
                <c:pt idx="108">
                  <c:v>36189</c:v>
                </c:pt>
                <c:pt idx="109">
                  <c:v>36217</c:v>
                </c:pt>
                <c:pt idx="110">
                  <c:v>36250</c:v>
                </c:pt>
                <c:pt idx="111">
                  <c:v>36280</c:v>
                </c:pt>
                <c:pt idx="112">
                  <c:v>36311</c:v>
                </c:pt>
                <c:pt idx="113">
                  <c:v>36341</c:v>
                </c:pt>
                <c:pt idx="114">
                  <c:v>36371</c:v>
                </c:pt>
                <c:pt idx="115">
                  <c:v>36403</c:v>
                </c:pt>
                <c:pt idx="116">
                  <c:v>36433</c:v>
                </c:pt>
                <c:pt idx="117">
                  <c:v>36462</c:v>
                </c:pt>
                <c:pt idx="118">
                  <c:v>36494</c:v>
                </c:pt>
                <c:pt idx="119">
                  <c:v>36525</c:v>
                </c:pt>
                <c:pt idx="120">
                  <c:v>36556</c:v>
                </c:pt>
                <c:pt idx="121">
                  <c:v>36585</c:v>
                </c:pt>
                <c:pt idx="122">
                  <c:v>36616</c:v>
                </c:pt>
                <c:pt idx="123">
                  <c:v>36644</c:v>
                </c:pt>
                <c:pt idx="124">
                  <c:v>36677</c:v>
                </c:pt>
                <c:pt idx="125">
                  <c:v>36707</c:v>
                </c:pt>
                <c:pt idx="126">
                  <c:v>36738</c:v>
                </c:pt>
                <c:pt idx="127">
                  <c:v>36769</c:v>
                </c:pt>
                <c:pt idx="128">
                  <c:v>36798</c:v>
                </c:pt>
                <c:pt idx="129">
                  <c:v>36830</c:v>
                </c:pt>
                <c:pt idx="130">
                  <c:v>36860</c:v>
                </c:pt>
                <c:pt idx="131">
                  <c:v>36889</c:v>
                </c:pt>
                <c:pt idx="132">
                  <c:v>36922</c:v>
                </c:pt>
                <c:pt idx="133">
                  <c:v>36950</c:v>
                </c:pt>
                <c:pt idx="134">
                  <c:v>36980</c:v>
                </c:pt>
                <c:pt idx="135">
                  <c:v>37011</c:v>
                </c:pt>
                <c:pt idx="136">
                  <c:v>37042</c:v>
                </c:pt>
                <c:pt idx="137">
                  <c:v>37071</c:v>
                </c:pt>
                <c:pt idx="138">
                  <c:v>37103</c:v>
                </c:pt>
                <c:pt idx="139">
                  <c:v>37134</c:v>
                </c:pt>
                <c:pt idx="140">
                  <c:v>37162</c:v>
                </c:pt>
                <c:pt idx="141">
                  <c:v>37195</c:v>
                </c:pt>
                <c:pt idx="142">
                  <c:v>37225</c:v>
                </c:pt>
                <c:pt idx="143">
                  <c:v>37256</c:v>
                </c:pt>
                <c:pt idx="144">
                  <c:v>37287</c:v>
                </c:pt>
                <c:pt idx="145">
                  <c:v>37315</c:v>
                </c:pt>
                <c:pt idx="146">
                  <c:v>37344</c:v>
                </c:pt>
                <c:pt idx="147">
                  <c:v>37376</c:v>
                </c:pt>
                <c:pt idx="148">
                  <c:v>37407</c:v>
                </c:pt>
                <c:pt idx="149">
                  <c:v>37435</c:v>
                </c:pt>
                <c:pt idx="150">
                  <c:v>37468</c:v>
                </c:pt>
                <c:pt idx="151">
                  <c:v>37498</c:v>
                </c:pt>
                <c:pt idx="152">
                  <c:v>37529</c:v>
                </c:pt>
                <c:pt idx="153">
                  <c:v>37560</c:v>
                </c:pt>
                <c:pt idx="154">
                  <c:v>37589</c:v>
                </c:pt>
                <c:pt idx="155">
                  <c:v>37621</c:v>
                </c:pt>
                <c:pt idx="156">
                  <c:v>37652</c:v>
                </c:pt>
                <c:pt idx="157">
                  <c:v>37680</c:v>
                </c:pt>
                <c:pt idx="158">
                  <c:v>37711</c:v>
                </c:pt>
                <c:pt idx="159">
                  <c:v>37741</c:v>
                </c:pt>
                <c:pt idx="160">
                  <c:v>37771</c:v>
                </c:pt>
                <c:pt idx="161">
                  <c:v>37802</c:v>
                </c:pt>
                <c:pt idx="162">
                  <c:v>37833</c:v>
                </c:pt>
                <c:pt idx="163">
                  <c:v>37862</c:v>
                </c:pt>
                <c:pt idx="164">
                  <c:v>37894</c:v>
                </c:pt>
                <c:pt idx="165">
                  <c:v>37925</c:v>
                </c:pt>
                <c:pt idx="166">
                  <c:v>37953</c:v>
                </c:pt>
                <c:pt idx="167">
                  <c:v>37986</c:v>
                </c:pt>
                <c:pt idx="168">
                  <c:v>38016</c:v>
                </c:pt>
                <c:pt idx="169">
                  <c:v>38044</c:v>
                </c:pt>
                <c:pt idx="170">
                  <c:v>38077</c:v>
                </c:pt>
                <c:pt idx="171">
                  <c:v>38107</c:v>
                </c:pt>
                <c:pt idx="172">
                  <c:v>38138</c:v>
                </c:pt>
                <c:pt idx="173">
                  <c:v>38168</c:v>
                </c:pt>
                <c:pt idx="174">
                  <c:v>38198</c:v>
                </c:pt>
                <c:pt idx="175">
                  <c:v>38230</c:v>
                </c:pt>
                <c:pt idx="176">
                  <c:v>38260</c:v>
                </c:pt>
                <c:pt idx="177">
                  <c:v>38289</c:v>
                </c:pt>
                <c:pt idx="178">
                  <c:v>38321</c:v>
                </c:pt>
                <c:pt idx="179">
                  <c:v>38352</c:v>
                </c:pt>
                <c:pt idx="180">
                  <c:v>38383</c:v>
                </c:pt>
                <c:pt idx="181">
                  <c:v>38411</c:v>
                </c:pt>
                <c:pt idx="182">
                  <c:v>38442</c:v>
                </c:pt>
                <c:pt idx="183">
                  <c:v>38471</c:v>
                </c:pt>
                <c:pt idx="184">
                  <c:v>38503</c:v>
                </c:pt>
                <c:pt idx="185">
                  <c:v>38533</c:v>
                </c:pt>
                <c:pt idx="186">
                  <c:v>38562</c:v>
                </c:pt>
                <c:pt idx="187">
                  <c:v>38595</c:v>
                </c:pt>
                <c:pt idx="188">
                  <c:v>38625</c:v>
                </c:pt>
                <c:pt idx="189">
                  <c:v>38656</c:v>
                </c:pt>
                <c:pt idx="190">
                  <c:v>38686</c:v>
                </c:pt>
                <c:pt idx="191">
                  <c:v>38716</c:v>
                </c:pt>
                <c:pt idx="192">
                  <c:v>38748</c:v>
                </c:pt>
                <c:pt idx="193">
                  <c:v>38776</c:v>
                </c:pt>
                <c:pt idx="194">
                  <c:v>38807</c:v>
                </c:pt>
                <c:pt idx="195">
                  <c:v>38835</c:v>
                </c:pt>
                <c:pt idx="196">
                  <c:v>38868</c:v>
                </c:pt>
                <c:pt idx="197">
                  <c:v>38898</c:v>
                </c:pt>
                <c:pt idx="198">
                  <c:v>38929</c:v>
                </c:pt>
                <c:pt idx="199">
                  <c:v>38960</c:v>
                </c:pt>
                <c:pt idx="200">
                  <c:v>38989</c:v>
                </c:pt>
                <c:pt idx="201">
                  <c:v>39021</c:v>
                </c:pt>
                <c:pt idx="202">
                  <c:v>39051</c:v>
                </c:pt>
                <c:pt idx="203">
                  <c:v>39080</c:v>
                </c:pt>
                <c:pt idx="204">
                  <c:v>39113</c:v>
                </c:pt>
                <c:pt idx="205">
                  <c:v>39141</c:v>
                </c:pt>
                <c:pt idx="206">
                  <c:v>39171</c:v>
                </c:pt>
                <c:pt idx="207">
                  <c:v>39202</c:v>
                </c:pt>
                <c:pt idx="208">
                  <c:v>39233</c:v>
                </c:pt>
                <c:pt idx="209">
                  <c:v>39262</c:v>
                </c:pt>
                <c:pt idx="210">
                  <c:v>39294</c:v>
                </c:pt>
                <c:pt idx="211">
                  <c:v>39325</c:v>
                </c:pt>
                <c:pt idx="212">
                  <c:v>39353</c:v>
                </c:pt>
                <c:pt idx="213">
                  <c:v>39386</c:v>
                </c:pt>
                <c:pt idx="214">
                  <c:v>39416</c:v>
                </c:pt>
                <c:pt idx="215">
                  <c:v>39447</c:v>
                </c:pt>
                <c:pt idx="216">
                  <c:v>39478</c:v>
                </c:pt>
                <c:pt idx="217">
                  <c:v>39507</c:v>
                </c:pt>
                <c:pt idx="218">
                  <c:v>39538</c:v>
                </c:pt>
                <c:pt idx="219">
                  <c:v>39568</c:v>
                </c:pt>
                <c:pt idx="220">
                  <c:v>39598</c:v>
                </c:pt>
                <c:pt idx="221">
                  <c:v>39629</c:v>
                </c:pt>
                <c:pt idx="222">
                  <c:v>39660</c:v>
                </c:pt>
                <c:pt idx="223">
                  <c:v>39689</c:v>
                </c:pt>
                <c:pt idx="224">
                  <c:v>39721</c:v>
                </c:pt>
                <c:pt idx="225">
                  <c:v>39752</c:v>
                </c:pt>
                <c:pt idx="226">
                  <c:v>39780</c:v>
                </c:pt>
                <c:pt idx="227">
                  <c:v>39813</c:v>
                </c:pt>
                <c:pt idx="228">
                  <c:v>39843</c:v>
                </c:pt>
                <c:pt idx="229">
                  <c:v>39871</c:v>
                </c:pt>
                <c:pt idx="230">
                  <c:v>39903</c:v>
                </c:pt>
                <c:pt idx="231">
                  <c:v>39933</c:v>
                </c:pt>
                <c:pt idx="232">
                  <c:v>39962</c:v>
                </c:pt>
                <c:pt idx="233">
                  <c:v>39994</c:v>
                </c:pt>
                <c:pt idx="234">
                  <c:v>40025</c:v>
                </c:pt>
                <c:pt idx="235">
                  <c:v>40056</c:v>
                </c:pt>
                <c:pt idx="236">
                  <c:v>40086</c:v>
                </c:pt>
                <c:pt idx="237">
                  <c:v>40116</c:v>
                </c:pt>
                <c:pt idx="238">
                  <c:v>40147</c:v>
                </c:pt>
                <c:pt idx="239">
                  <c:v>40178</c:v>
                </c:pt>
                <c:pt idx="240">
                  <c:v>40207</c:v>
                </c:pt>
                <c:pt idx="241">
                  <c:v>40235</c:v>
                </c:pt>
                <c:pt idx="242">
                  <c:v>40268</c:v>
                </c:pt>
                <c:pt idx="243">
                  <c:v>40298</c:v>
                </c:pt>
                <c:pt idx="244">
                  <c:v>40329</c:v>
                </c:pt>
                <c:pt idx="245">
                  <c:v>40359</c:v>
                </c:pt>
                <c:pt idx="246">
                  <c:v>40389</c:v>
                </c:pt>
                <c:pt idx="247">
                  <c:v>40421</c:v>
                </c:pt>
                <c:pt idx="248">
                  <c:v>40451</c:v>
                </c:pt>
                <c:pt idx="249">
                  <c:v>40480</c:v>
                </c:pt>
                <c:pt idx="250">
                  <c:v>40512</c:v>
                </c:pt>
                <c:pt idx="251">
                  <c:v>40543</c:v>
                </c:pt>
                <c:pt idx="252">
                  <c:v>40574</c:v>
                </c:pt>
                <c:pt idx="253">
                  <c:v>40602</c:v>
                </c:pt>
                <c:pt idx="254">
                  <c:v>40633</c:v>
                </c:pt>
                <c:pt idx="255">
                  <c:v>40662</c:v>
                </c:pt>
                <c:pt idx="256">
                  <c:v>40694</c:v>
                </c:pt>
                <c:pt idx="257">
                  <c:v>40724</c:v>
                </c:pt>
                <c:pt idx="258">
                  <c:v>40753</c:v>
                </c:pt>
                <c:pt idx="259">
                  <c:v>40786</c:v>
                </c:pt>
                <c:pt idx="260">
                  <c:v>40816</c:v>
                </c:pt>
                <c:pt idx="261">
                  <c:v>40847</c:v>
                </c:pt>
                <c:pt idx="262">
                  <c:v>40877</c:v>
                </c:pt>
                <c:pt idx="263">
                  <c:v>40907</c:v>
                </c:pt>
                <c:pt idx="264">
                  <c:v>40939</c:v>
                </c:pt>
                <c:pt idx="265">
                  <c:v>40968</c:v>
                </c:pt>
                <c:pt idx="266">
                  <c:v>40998</c:v>
                </c:pt>
                <c:pt idx="267">
                  <c:v>41029</c:v>
                </c:pt>
                <c:pt idx="268">
                  <c:v>41060</c:v>
                </c:pt>
                <c:pt idx="269">
                  <c:v>41089</c:v>
                </c:pt>
                <c:pt idx="270">
                  <c:v>41121</c:v>
                </c:pt>
                <c:pt idx="271">
                  <c:v>41152</c:v>
                </c:pt>
                <c:pt idx="272">
                  <c:v>41180</c:v>
                </c:pt>
                <c:pt idx="273">
                  <c:v>41213</c:v>
                </c:pt>
                <c:pt idx="274">
                  <c:v>41243</c:v>
                </c:pt>
                <c:pt idx="275">
                  <c:v>41274</c:v>
                </c:pt>
                <c:pt idx="276">
                  <c:v>41305</c:v>
                </c:pt>
                <c:pt idx="277">
                  <c:v>41333</c:v>
                </c:pt>
                <c:pt idx="278">
                  <c:v>41362</c:v>
                </c:pt>
                <c:pt idx="279">
                  <c:v>41394</c:v>
                </c:pt>
                <c:pt idx="280">
                  <c:v>41425</c:v>
                </c:pt>
                <c:pt idx="281">
                  <c:v>41453</c:v>
                </c:pt>
                <c:pt idx="282">
                  <c:v>41486</c:v>
                </c:pt>
                <c:pt idx="283">
                  <c:v>41516</c:v>
                </c:pt>
                <c:pt idx="284">
                  <c:v>41547</c:v>
                </c:pt>
                <c:pt idx="285">
                  <c:v>41578</c:v>
                </c:pt>
                <c:pt idx="286">
                  <c:v>41607</c:v>
                </c:pt>
                <c:pt idx="287">
                  <c:v>41639</c:v>
                </c:pt>
                <c:pt idx="288">
                  <c:v>41670</c:v>
                </c:pt>
                <c:pt idx="289">
                  <c:v>41698</c:v>
                </c:pt>
                <c:pt idx="290">
                  <c:v>41729</c:v>
                </c:pt>
                <c:pt idx="291">
                  <c:v>41759</c:v>
                </c:pt>
                <c:pt idx="292">
                  <c:v>41789</c:v>
                </c:pt>
                <c:pt idx="293">
                  <c:v>41820</c:v>
                </c:pt>
                <c:pt idx="294">
                  <c:v>41851</c:v>
                </c:pt>
                <c:pt idx="295">
                  <c:v>41880</c:v>
                </c:pt>
                <c:pt idx="296">
                  <c:v>41912</c:v>
                </c:pt>
                <c:pt idx="297">
                  <c:v>41943</c:v>
                </c:pt>
                <c:pt idx="298">
                  <c:v>41971</c:v>
                </c:pt>
                <c:pt idx="299">
                  <c:v>42004</c:v>
                </c:pt>
                <c:pt idx="300">
                  <c:v>42034</c:v>
                </c:pt>
                <c:pt idx="301">
                  <c:v>42062</c:v>
                </c:pt>
                <c:pt idx="302">
                  <c:v>42094</c:v>
                </c:pt>
                <c:pt idx="303">
                  <c:v>42124</c:v>
                </c:pt>
                <c:pt idx="304">
                  <c:v>42153</c:v>
                </c:pt>
                <c:pt idx="305">
                  <c:v>42185</c:v>
                </c:pt>
                <c:pt idx="306">
                  <c:v>42216</c:v>
                </c:pt>
                <c:pt idx="307">
                  <c:v>42247</c:v>
                </c:pt>
                <c:pt idx="308">
                  <c:v>42277</c:v>
                </c:pt>
                <c:pt idx="309">
                  <c:v>42307</c:v>
                </c:pt>
                <c:pt idx="310">
                  <c:v>42338</c:v>
                </c:pt>
                <c:pt idx="311">
                  <c:v>42369</c:v>
                </c:pt>
                <c:pt idx="312">
                  <c:v>42398</c:v>
                </c:pt>
                <c:pt idx="313">
                  <c:v>42429</c:v>
                </c:pt>
                <c:pt idx="314">
                  <c:v>42460</c:v>
                </c:pt>
                <c:pt idx="315">
                  <c:v>42489</c:v>
                </c:pt>
                <c:pt idx="316">
                  <c:v>42521</c:v>
                </c:pt>
                <c:pt idx="317">
                  <c:v>42551</c:v>
                </c:pt>
                <c:pt idx="318">
                  <c:v>42580</c:v>
                </c:pt>
                <c:pt idx="319">
                  <c:v>42613</c:v>
                </c:pt>
                <c:pt idx="320">
                  <c:v>42643</c:v>
                </c:pt>
                <c:pt idx="321">
                  <c:v>42674</c:v>
                </c:pt>
                <c:pt idx="322">
                  <c:v>42704</c:v>
                </c:pt>
                <c:pt idx="323">
                  <c:v>42734</c:v>
                </c:pt>
                <c:pt idx="324">
                  <c:v>42766</c:v>
                </c:pt>
                <c:pt idx="325">
                  <c:v>42794</c:v>
                </c:pt>
                <c:pt idx="326">
                  <c:v>42825</c:v>
                </c:pt>
                <c:pt idx="327">
                  <c:v>42853</c:v>
                </c:pt>
                <c:pt idx="328">
                  <c:v>42886</c:v>
                </c:pt>
                <c:pt idx="329">
                  <c:v>42916</c:v>
                </c:pt>
                <c:pt idx="330">
                  <c:v>42947</c:v>
                </c:pt>
                <c:pt idx="331">
                  <c:v>42978</c:v>
                </c:pt>
                <c:pt idx="332">
                  <c:v>43007</c:v>
                </c:pt>
                <c:pt idx="333">
                  <c:v>43039</c:v>
                </c:pt>
                <c:pt idx="334">
                  <c:v>43069</c:v>
                </c:pt>
                <c:pt idx="335">
                  <c:v>43098</c:v>
                </c:pt>
                <c:pt idx="336">
                  <c:v>43131</c:v>
                </c:pt>
                <c:pt idx="337">
                  <c:v>43159</c:v>
                </c:pt>
                <c:pt idx="338">
                  <c:v>43189</c:v>
                </c:pt>
                <c:pt idx="339">
                  <c:v>43220</c:v>
                </c:pt>
                <c:pt idx="340">
                  <c:v>43251</c:v>
                </c:pt>
                <c:pt idx="341">
                  <c:v>43280</c:v>
                </c:pt>
                <c:pt idx="342">
                  <c:v>43312</c:v>
                </c:pt>
                <c:pt idx="343">
                  <c:v>43343</c:v>
                </c:pt>
                <c:pt idx="344">
                  <c:v>43371</c:v>
                </c:pt>
                <c:pt idx="345">
                  <c:v>43404</c:v>
                </c:pt>
                <c:pt idx="346">
                  <c:v>43434</c:v>
                </c:pt>
                <c:pt idx="347">
                  <c:v>43465</c:v>
                </c:pt>
                <c:pt idx="348">
                  <c:v>43496</c:v>
                </c:pt>
                <c:pt idx="349">
                  <c:v>43524</c:v>
                </c:pt>
                <c:pt idx="350">
                  <c:v>43553</c:v>
                </c:pt>
                <c:pt idx="351">
                  <c:v>43585</c:v>
                </c:pt>
                <c:pt idx="352">
                  <c:v>43616</c:v>
                </c:pt>
                <c:pt idx="353">
                  <c:v>43644</c:v>
                </c:pt>
                <c:pt idx="354">
                  <c:v>43677</c:v>
                </c:pt>
                <c:pt idx="355">
                  <c:v>43707</c:v>
                </c:pt>
                <c:pt idx="356">
                  <c:v>43738</c:v>
                </c:pt>
              </c:numCache>
            </c:numRef>
          </c:cat>
          <c:val>
            <c:numRef>
              <c:f>Activity!$C$17:$XFD$17</c:f>
              <c:numCache>
                <c:formatCode>0.0%</c:formatCode>
                <c:ptCount val="16382"/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</c:numCache>
            </c:numRef>
          </c:val>
        </c:ser>
        <c:ser>
          <c:idx val="1"/>
          <c:order val="1"/>
          <c:tx>
            <c:strRef>
              <c:f>Activity!$B$18</c:f>
              <c:strCache>
                <c:ptCount val="1"/>
                <c:pt idx="0">
                  <c:v>Fixed Assets Investment (exc. Rural Households) cum. YoY MM3M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Activity!$C$1:$XFD$1</c:f>
              <c:numCache>
                <c:formatCode>[$-416]mmm\-yy;@</c:formatCode>
                <c:ptCount val="16382"/>
                <c:pt idx="0">
                  <c:v>0</c:v>
                </c:pt>
                <c:pt idx="1">
                  <c:v>32932</c:v>
                </c:pt>
                <c:pt idx="2">
                  <c:v>32962</c:v>
                </c:pt>
                <c:pt idx="3">
                  <c:v>32993</c:v>
                </c:pt>
                <c:pt idx="4">
                  <c:v>33024</c:v>
                </c:pt>
                <c:pt idx="5">
                  <c:v>33053</c:v>
                </c:pt>
                <c:pt idx="6">
                  <c:v>33085</c:v>
                </c:pt>
                <c:pt idx="7">
                  <c:v>33116</c:v>
                </c:pt>
                <c:pt idx="8">
                  <c:v>33144</c:v>
                </c:pt>
                <c:pt idx="9">
                  <c:v>33177</c:v>
                </c:pt>
                <c:pt idx="10">
                  <c:v>33207</c:v>
                </c:pt>
                <c:pt idx="11">
                  <c:v>33238</c:v>
                </c:pt>
                <c:pt idx="12">
                  <c:v>33269</c:v>
                </c:pt>
                <c:pt idx="13">
                  <c:v>33297</c:v>
                </c:pt>
                <c:pt idx="14">
                  <c:v>33326</c:v>
                </c:pt>
                <c:pt idx="15">
                  <c:v>33358</c:v>
                </c:pt>
                <c:pt idx="16">
                  <c:v>33389</c:v>
                </c:pt>
                <c:pt idx="17">
                  <c:v>33417</c:v>
                </c:pt>
                <c:pt idx="18">
                  <c:v>33450</c:v>
                </c:pt>
                <c:pt idx="19">
                  <c:v>33480</c:v>
                </c:pt>
                <c:pt idx="20">
                  <c:v>33511</c:v>
                </c:pt>
                <c:pt idx="21">
                  <c:v>33542</c:v>
                </c:pt>
                <c:pt idx="22">
                  <c:v>33571</c:v>
                </c:pt>
                <c:pt idx="23">
                  <c:v>33603</c:v>
                </c:pt>
                <c:pt idx="24">
                  <c:v>33634</c:v>
                </c:pt>
                <c:pt idx="25">
                  <c:v>33662</c:v>
                </c:pt>
                <c:pt idx="26">
                  <c:v>33694</c:v>
                </c:pt>
                <c:pt idx="27">
                  <c:v>33724</c:v>
                </c:pt>
                <c:pt idx="28">
                  <c:v>33753</c:v>
                </c:pt>
                <c:pt idx="29">
                  <c:v>33785</c:v>
                </c:pt>
                <c:pt idx="30">
                  <c:v>33816</c:v>
                </c:pt>
                <c:pt idx="31">
                  <c:v>33847</c:v>
                </c:pt>
                <c:pt idx="32">
                  <c:v>33877</c:v>
                </c:pt>
                <c:pt idx="33">
                  <c:v>33907</c:v>
                </c:pt>
                <c:pt idx="34">
                  <c:v>33938</c:v>
                </c:pt>
                <c:pt idx="35">
                  <c:v>33969</c:v>
                </c:pt>
                <c:pt idx="36">
                  <c:v>33998</c:v>
                </c:pt>
                <c:pt idx="37">
                  <c:v>34026</c:v>
                </c:pt>
                <c:pt idx="38">
                  <c:v>34059</c:v>
                </c:pt>
                <c:pt idx="39">
                  <c:v>34089</c:v>
                </c:pt>
                <c:pt idx="40">
                  <c:v>34120</c:v>
                </c:pt>
                <c:pt idx="41">
                  <c:v>34150</c:v>
                </c:pt>
                <c:pt idx="42">
                  <c:v>34180</c:v>
                </c:pt>
                <c:pt idx="43">
                  <c:v>34212</c:v>
                </c:pt>
                <c:pt idx="44">
                  <c:v>34242</c:v>
                </c:pt>
                <c:pt idx="45">
                  <c:v>34271</c:v>
                </c:pt>
                <c:pt idx="46">
                  <c:v>34303</c:v>
                </c:pt>
                <c:pt idx="47">
                  <c:v>34334</c:v>
                </c:pt>
                <c:pt idx="48">
                  <c:v>34365</c:v>
                </c:pt>
                <c:pt idx="49">
                  <c:v>34393</c:v>
                </c:pt>
                <c:pt idx="50">
                  <c:v>34424</c:v>
                </c:pt>
                <c:pt idx="51">
                  <c:v>34453</c:v>
                </c:pt>
                <c:pt idx="52">
                  <c:v>34485</c:v>
                </c:pt>
                <c:pt idx="53">
                  <c:v>34515</c:v>
                </c:pt>
                <c:pt idx="54">
                  <c:v>34544</c:v>
                </c:pt>
                <c:pt idx="55">
                  <c:v>34577</c:v>
                </c:pt>
                <c:pt idx="56">
                  <c:v>34607</c:v>
                </c:pt>
                <c:pt idx="57">
                  <c:v>34638</c:v>
                </c:pt>
                <c:pt idx="58">
                  <c:v>34668</c:v>
                </c:pt>
                <c:pt idx="59">
                  <c:v>34698</c:v>
                </c:pt>
                <c:pt idx="60">
                  <c:v>34730</c:v>
                </c:pt>
                <c:pt idx="61">
                  <c:v>34758</c:v>
                </c:pt>
                <c:pt idx="62">
                  <c:v>34789</c:v>
                </c:pt>
                <c:pt idx="63">
                  <c:v>34817</c:v>
                </c:pt>
                <c:pt idx="64">
                  <c:v>34850</c:v>
                </c:pt>
                <c:pt idx="65">
                  <c:v>34880</c:v>
                </c:pt>
                <c:pt idx="66">
                  <c:v>34911</c:v>
                </c:pt>
                <c:pt idx="67">
                  <c:v>34942</c:v>
                </c:pt>
                <c:pt idx="68">
                  <c:v>34971</c:v>
                </c:pt>
                <c:pt idx="69">
                  <c:v>35003</c:v>
                </c:pt>
                <c:pt idx="70">
                  <c:v>35033</c:v>
                </c:pt>
                <c:pt idx="71">
                  <c:v>35062</c:v>
                </c:pt>
                <c:pt idx="72">
                  <c:v>35095</c:v>
                </c:pt>
                <c:pt idx="73">
                  <c:v>35124</c:v>
                </c:pt>
                <c:pt idx="74">
                  <c:v>35153</c:v>
                </c:pt>
                <c:pt idx="75">
                  <c:v>35185</c:v>
                </c:pt>
                <c:pt idx="76">
                  <c:v>35216</c:v>
                </c:pt>
                <c:pt idx="77">
                  <c:v>35244</c:v>
                </c:pt>
                <c:pt idx="78">
                  <c:v>35277</c:v>
                </c:pt>
                <c:pt idx="79">
                  <c:v>35307</c:v>
                </c:pt>
                <c:pt idx="80">
                  <c:v>35338</c:v>
                </c:pt>
                <c:pt idx="81">
                  <c:v>35369</c:v>
                </c:pt>
                <c:pt idx="82">
                  <c:v>35398</c:v>
                </c:pt>
                <c:pt idx="83">
                  <c:v>35430</c:v>
                </c:pt>
                <c:pt idx="84">
                  <c:v>35461</c:v>
                </c:pt>
                <c:pt idx="85">
                  <c:v>35489</c:v>
                </c:pt>
                <c:pt idx="86">
                  <c:v>35520</c:v>
                </c:pt>
                <c:pt idx="87">
                  <c:v>35550</c:v>
                </c:pt>
                <c:pt idx="88">
                  <c:v>35580</c:v>
                </c:pt>
                <c:pt idx="89">
                  <c:v>35611</c:v>
                </c:pt>
                <c:pt idx="90">
                  <c:v>35642</c:v>
                </c:pt>
                <c:pt idx="91">
                  <c:v>35671</c:v>
                </c:pt>
                <c:pt idx="92">
                  <c:v>35703</c:v>
                </c:pt>
                <c:pt idx="93">
                  <c:v>35734</c:v>
                </c:pt>
                <c:pt idx="94">
                  <c:v>35762</c:v>
                </c:pt>
                <c:pt idx="95">
                  <c:v>35795</c:v>
                </c:pt>
                <c:pt idx="96">
                  <c:v>35825</c:v>
                </c:pt>
                <c:pt idx="97">
                  <c:v>35853</c:v>
                </c:pt>
                <c:pt idx="98">
                  <c:v>35885</c:v>
                </c:pt>
                <c:pt idx="99">
                  <c:v>35915</c:v>
                </c:pt>
                <c:pt idx="100">
                  <c:v>35944</c:v>
                </c:pt>
                <c:pt idx="101">
                  <c:v>35976</c:v>
                </c:pt>
                <c:pt idx="102">
                  <c:v>36007</c:v>
                </c:pt>
                <c:pt idx="103">
                  <c:v>36038</c:v>
                </c:pt>
                <c:pt idx="104">
                  <c:v>36068</c:v>
                </c:pt>
                <c:pt idx="105">
                  <c:v>36098</c:v>
                </c:pt>
                <c:pt idx="106">
                  <c:v>36129</c:v>
                </c:pt>
                <c:pt idx="107">
                  <c:v>36160</c:v>
                </c:pt>
                <c:pt idx="108">
                  <c:v>36189</c:v>
                </c:pt>
                <c:pt idx="109">
                  <c:v>36217</c:v>
                </c:pt>
                <c:pt idx="110">
                  <c:v>36250</c:v>
                </c:pt>
                <c:pt idx="111">
                  <c:v>36280</c:v>
                </c:pt>
                <c:pt idx="112">
                  <c:v>36311</c:v>
                </c:pt>
                <c:pt idx="113">
                  <c:v>36341</c:v>
                </c:pt>
                <c:pt idx="114">
                  <c:v>36371</c:v>
                </c:pt>
                <c:pt idx="115">
                  <c:v>36403</c:v>
                </c:pt>
                <c:pt idx="116">
                  <c:v>36433</c:v>
                </c:pt>
                <c:pt idx="117">
                  <c:v>36462</c:v>
                </c:pt>
                <c:pt idx="118">
                  <c:v>36494</c:v>
                </c:pt>
                <c:pt idx="119">
                  <c:v>36525</c:v>
                </c:pt>
                <c:pt idx="120">
                  <c:v>36556</c:v>
                </c:pt>
                <c:pt idx="121">
                  <c:v>36585</c:v>
                </c:pt>
                <c:pt idx="122">
                  <c:v>36616</c:v>
                </c:pt>
                <c:pt idx="123">
                  <c:v>36644</c:v>
                </c:pt>
                <c:pt idx="124">
                  <c:v>36677</c:v>
                </c:pt>
                <c:pt idx="125">
                  <c:v>36707</c:v>
                </c:pt>
                <c:pt idx="126">
                  <c:v>36738</c:v>
                </c:pt>
                <c:pt idx="127">
                  <c:v>36769</c:v>
                </c:pt>
                <c:pt idx="128">
                  <c:v>36798</c:v>
                </c:pt>
                <c:pt idx="129">
                  <c:v>36830</c:v>
                </c:pt>
                <c:pt idx="130">
                  <c:v>36860</c:v>
                </c:pt>
                <c:pt idx="131">
                  <c:v>36889</c:v>
                </c:pt>
                <c:pt idx="132">
                  <c:v>36922</c:v>
                </c:pt>
                <c:pt idx="133">
                  <c:v>36950</c:v>
                </c:pt>
                <c:pt idx="134">
                  <c:v>36980</c:v>
                </c:pt>
                <c:pt idx="135">
                  <c:v>37011</c:v>
                </c:pt>
                <c:pt idx="136">
                  <c:v>37042</c:v>
                </c:pt>
                <c:pt idx="137">
                  <c:v>37071</c:v>
                </c:pt>
                <c:pt idx="138">
                  <c:v>37103</c:v>
                </c:pt>
                <c:pt idx="139">
                  <c:v>37134</c:v>
                </c:pt>
                <c:pt idx="140">
                  <c:v>37162</c:v>
                </c:pt>
                <c:pt idx="141">
                  <c:v>37195</c:v>
                </c:pt>
                <c:pt idx="142">
                  <c:v>37225</c:v>
                </c:pt>
                <c:pt idx="143">
                  <c:v>37256</c:v>
                </c:pt>
                <c:pt idx="144">
                  <c:v>37287</c:v>
                </c:pt>
                <c:pt idx="145">
                  <c:v>37315</c:v>
                </c:pt>
                <c:pt idx="146">
                  <c:v>37344</c:v>
                </c:pt>
                <c:pt idx="147">
                  <c:v>37376</c:v>
                </c:pt>
                <c:pt idx="148">
                  <c:v>37407</c:v>
                </c:pt>
                <c:pt idx="149">
                  <c:v>37435</c:v>
                </c:pt>
                <c:pt idx="150">
                  <c:v>37468</c:v>
                </c:pt>
                <c:pt idx="151">
                  <c:v>37498</c:v>
                </c:pt>
                <c:pt idx="152">
                  <c:v>37529</c:v>
                </c:pt>
                <c:pt idx="153">
                  <c:v>37560</c:v>
                </c:pt>
                <c:pt idx="154">
                  <c:v>37589</c:v>
                </c:pt>
                <c:pt idx="155">
                  <c:v>37621</c:v>
                </c:pt>
                <c:pt idx="156">
                  <c:v>37652</c:v>
                </c:pt>
                <c:pt idx="157">
                  <c:v>37680</c:v>
                </c:pt>
                <c:pt idx="158">
                  <c:v>37711</c:v>
                </c:pt>
                <c:pt idx="159">
                  <c:v>37741</c:v>
                </c:pt>
                <c:pt idx="160">
                  <c:v>37771</c:v>
                </c:pt>
                <c:pt idx="161">
                  <c:v>37802</c:v>
                </c:pt>
                <c:pt idx="162">
                  <c:v>37833</c:v>
                </c:pt>
                <c:pt idx="163">
                  <c:v>37862</c:v>
                </c:pt>
                <c:pt idx="164">
                  <c:v>37894</c:v>
                </c:pt>
                <c:pt idx="165">
                  <c:v>37925</c:v>
                </c:pt>
                <c:pt idx="166">
                  <c:v>37953</c:v>
                </c:pt>
                <c:pt idx="167">
                  <c:v>37986</c:v>
                </c:pt>
                <c:pt idx="168">
                  <c:v>38016</c:v>
                </c:pt>
                <c:pt idx="169">
                  <c:v>38044</c:v>
                </c:pt>
                <c:pt idx="170">
                  <c:v>38077</c:v>
                </c:pt>
                <c:pt idx="171">
                  <c:v>38107</c:v>
                </c:pt>
                <c:pt idx="172">
                  <c:v>38138</c:v>
                </c:pt>
                <c:pt idx="173">
                  <c:v>38168</c:v>
                </c:pt>
                <c:pt idx="174">
                  <c:v>38198</c:v>
                </c:pt>
                <c:pt idx="175">
                  <c:v>38230</c:v>
                </c:pt>
                <c:pt idx="176">
                  <c:v>38260</c:v>
                </c:pt>
                <c:pt idx="177">
                  <c:v>38289</c:v>
                </c:pt>
                <c:pt idx="178">
                  <c:v>38321</c:v>
                </c:pt>
                <c:pt idx="179">
                  <c:v>38352</c:v>
                </c:pt>
                <c:pt idx="180">
                  <c:v>38383</c:v>
                </c:pt>
                <c:pt idx="181">
                  <c:v>38411</c:v>
                </c:pt>
                <c:pt idx="182">
                  <c:v>38442</c:v>
                </c:pt>
                <c:pt idx="183">
                  <c:v>38471</c:v>
                </c:pt>
                <c:pt idx="184">
                  <c:v>38503</c:v>
                </c:pt>
                <c:pt idx="185">
                  <c:v>38533</c:v>
                </c:pt>
                <c:pt idx="186">
                  <c:v>38562</c:v>
                </c:pt>
                <c:pt idx="187">
                  <c:v>38595</c:v>
                </c:pt>
                <c:pt idx="188">
                  <c:v>38625</c:v>
                </c:pt>
                <c:pt idx="189">
                  <c:v>38656</c:v>
                </c:pt>
                <c:pt idx="190">
                  <c:v>38686</c:v>
                </c:pt>
                <c:pt idx="191">
                  <c:v>38716</c:v>
                </c:pt>
                <c:pt idx="192">
                  <c:v>38748</c:v>
                </c:pt>
                <c:pt idx="193">
                  <c:v>38776</c:v>
                </c:pt>
                <c:pt idx="194">
                  <c:v>38807</c:v>
                </c:pt>
                <c:pt idx="195">
                  <c:v>38835</c:v>
                </c:pt>
                <c:pt idx="196">
                  <c:v>38868</c:v>
                </c:pt>
                <c:pt idx="197">
                  <c:v>38898</c:v>
                </c:pt>
                <c:pt idx="198">
                  <c:v>38929</c:v>
                </c:pt>
                <c:pt idx="199">
                  <c:v>38960</c:v>
                </c:pt>
                <c:pt idx="200">
                  <c:v>38989</c:v>
                </c:pt>
                <c:pt idx="201">
                  <c:v>39021</c:v>
                </c:pt>
                <c:pt idx="202">
                  <c:v>39051</c:v>
                </c:pt>
                <c:pt idx="203">
                  <c:v>39080</c:v>
                </c:pt>
                <c:pt idx="204">
                  <c:v>39113</c:v>
                </c:pt>
                <c:pt idx="205">
                  <c:v>39141</c:v>
                </c:pt>
                <c:pt idx="206">
                  <c:v>39171</c:v>
                </c:pt>
                <c:pt idx="207">
                  <c:v>39202</c:v>
                </c:pt>
                <c:pt idx="208">
                  <c:v>39233</c:v>
                </c:pt>
                <c:pt idx="209">
                  <c:v>39262</c:v>
                </c:pt>
                <c:pt idx="210">
                  <c:v>39294</c:v>
                </c:pt>
                <c:pt idx="211">
                  <c:v>39325</c:v>
                </c:pt>
                <c:pt idx="212">
                  <c:v>39353</c:v>
                </c:pt>
                <c:pt idx="213">
                  <c:v>39386</c:v>
                </c:pt>
                <c:pt idx="214">
                  <c:v>39416</c:v>
                </c:pt>
                <c:pt idx="215">
                  <c:v>39447</c:v>
                </c:pt>
                <c:pt idx="216">
                  <c:v>39478</c:v>
                </c:pt>
                <c:pt idx="217">
                  <c:v>39507</c:v>
                </c:pt>
                <c:pt idx="218">
                  <c:v>39538</c:v>
                </c:pt>
                <c:pt idx="219">
                  <c:v>39568</c:v>
                </c:pt>
                <c:pt idx="220">
                  <c:v>39598</c:v>
                </c:pt>
                <c:pt idx="221">
                  <c:v>39629</c:v>
                </c:pt>
                <c:pt idx="222">
                  <c:v>39660</c:v>
                </c:pt>
                <c:pt idx="223">
                  <c:v>39689</c:v>
                </c:pt>
                <c:pt idx="224">
                  <c:v>39721</c:v>
                </c:pt>
                <c:pt idx="225">
                  <c:v>39752</c:v>
                </c:pt>
                <c:pt idx="226">
                  <c:v>39780</c:v>
                </c:pt>
                <c:pt idx="227">
                  <c:v>39813</c:v>
                </c:pt>
                <c:pt idx="228">
                  <c:v>39843</c:v>
                </c:pt>
                <c:pt idx="229">
                  <c:v>39871</c:v>
                </c:pt>
                <c:pt idx="230">
                  <c:v>39903</c:v>
                </c:pt>
                <c:pt idx="231">
                  <c:v>39933</c:v>
                </c:pt>
                <c:pt idx="232">
                  <c:v>39962</c:v>
                </c:pt>
                <c:pt idx="233">
                  <c:v>39994</c:v>
                </c:pt>
                <c:pt idx="234">
                  <c:v>40025</c:v>
                </c:pt>
                <c:pt idx="235">
                  <c:v>40056</c:v>
                </c:pt>
                <c:pt idx="236">
                  <c:v>40086</c:v>
                </c:pt>
                <c:pt idx="237">
                  <c:v>40116</c:v>
                </c:pt>
                <c:pt idx="238">
                  <c:v>40147</c:v>
                </c:pt>
                <c:pt idx="239">
                  <c:v>40178</c:v>
                </c:pt>
                <c:pt idx="240">
                  <c:v>40207</c:v>
                </c:pt>
                <c:pt idx="241">
                  <c:v>40235</c:v>
                </c:pt>
                <c:pt idx="242">
                  <c:v>40268</c:v>
                </c:pt>
                <c:pt idx="243">
                  <c:v>40298</c:v>
                </c:pt>
                <c:pt idx="244">
                  <c:v>40329</c:v>
                </c:pt>
                <c:pt idx="245">
                  <c:v>40359</c:v>
                </c:pt>
                <c:pt idx="246">
                  <c:v>40389</c:v>
                </c:pt>
                <c:pt idx="247">
                  <c:v>40421</c:v>
                </c:pt>
                <c:pt idx="248">
                  <c:v>40451</c:v>
                </c:pt>
                <c:pt idx="249">
                  <c:v>40480</c:v>
                </c:pt>
                <c:pt idx="250">
                  <c:v>40512</c:v>
                </c:pt>
                <c:pt idx="251">
                  <c:v>40543</c:v>
                </c:pt>
                <c:pt idx="252">
                  <c:v>40574</c:v>
                </c:pt>
                <c:pt idx="253">
                  <c:v>40602</c:v>
                </c:pt>
                <c:pt idx="254">
                  <c:v>40633</c:v>
                </c:pt>
                <c:pt idx="255">
                  <c:v>40662</c:v>
                </c:pt>
                <c:pt idx="256">
                  <c:v>40694</c:v>
                </c:pt>
                <c:pt idx="257">
                  <c:v>40724</c:v>
                </c:pt>
                <c:pt idx="258">
                  <c:v>40753</c:v>
                </c:pt>
                <c:pt idx="259">
                  <c:v>40786</c:v>
                </c:pt>
                <c:pt idx="260">
                  <c:v>40816</c:v>
                </c:pt>
                <c:pt idx="261">
                  <c:v>40847</c:v>
                </c:pt>
                <c:pt idx="262">
                  <c:v>40877</c:v>
                </c:pt>
                <c:pt idx="263">
                  <c:v>40907</c:v>
                </c:pt>
                <c:pt idx="264">
                  <c:v>40939</c:v>
                </c:pt>
                <c:pt idx="265">
                  <c:v>40968</c:v>
                </c:pt>
                <c:pt idx="266">
                  <c:v>40998</c:v>
                </c:pt>
                <c:pt idx="267">
                  <c:v>41029</c:v>
                </c:pt>
                <c:pt idx="268">
                  <c:v>41060</c:v>
                </c:pt>
                <c:pt idx="269">
                  <c:v>41089</c:v>
                </c:pt>
                <c:pt idx="270">
                  <c:v>41121</c:v>
                </c:pt>
                <c:pt idx="271">
                  <c:v>41152</c:v>
                </c:pt>
                <c:pt idx="272">
                  <c:v>41180</c:v>
                </c:pt>
                <c:pt idx="273">
                  <c:v>41213</c:v>
                </c:pt>
                <c:pt idx="274">
                  <c:v>41243</c:v>
                </c:pt>
                <c:pt idx="275">
                  <c:v>41274</c:v>
                </c:pt>
                <c:pt idx="276">
                  <c:v>41305</c:v>
                </c:pt>
                <c:pt idx="277">
                  <c:v>41333</c:v>
                </c:pt>
                <c:pt idx="278">
                  <c:v>41362</c:v>
                </c:pt>
                <c:pt idx="279">
                  <c:v>41394</c:v>
                </c:pt>
                <c:pt idx="280">
                  <c:v>41425</c:v>
                </c:pt>
                <c:pt idx="281">
                  <c:v>41453</c:v>
                </c:pt>
                <c:pt idx="282">
                  <c:v>41486</c:v>
                </c:pt>
                <c:pt idx="283">
                  <c:v>41516</c:v>
                </c:pt>
                <c:pt idx="284">
                  <c:v>41547</c:v>
                </c:pt>
                <c:pt idx="285">
                  <c:v>41578</c:v>
                </c:pt>
                <c:pt idx="286">
                  <c:v>41607</c:v>
                </c:pt>
                <c:pt idx="287">
                  <c:v>41639</c:v>
                </c:pt>
                <c:pt idx="288">
                  <c:v>41670</c:v>
                </c:pt>
                <c:pt idx="289">
                  <c:v>41698</c:v>
                </c:pt>
                <c:pt idx="290">
                  <c:v>41729</c:v>
                </c:pt>
                <c:pt idx="291">
                  <c:v>41759</c:v>
                </c:pt>
                <c:pt idx="292">
                  <c:v>41789</c:v>
                </c:pt>
                <c:pt idx="293">
                  <c:v>41820</c:v>
                </c:pt>
                <c:pt idx="294">
                  <c:v>41851</c:v>
                </c:pt>
                <c:pt idx="295">
                  <c:v>41880</c:v>
                </c:pt>
                <c:pt idx="296">
                  <c:v>41912</c:v>
                </c:pt>
                <c:pt idx="297">
                  <c:v>41943</c:v>
                </c:pt>
                <c:pt idx="298">
                  <c:v>41971</c:v>
                </c:pt>
                <c:pt idx="299">
                  <c:v>42004</c:v>
                </c:pt>
                <c:pt idx="300">
                  <c:v>42034</c:v>
                </c:pt>
                <c:pt idx="301">
                  <c:v>42062</c:v>
                </c:pt>
                <c:pt idx="302">
                  <c:v>42094</c:v>
                </c:pt>
                <c:pt idx="303">
                  <c:v>42124</c:v>
                </c:pt>
                <c:pt idx="304">
                  <c:v>42153</c:v>
                </c:pt>
                <c:pt idx="305">
                  <c:v>42185</c:v>
                </c:pt>
                <c:pt idx="306">
                  <c:v>42216</c:v>
                </c:pt>
                <c:pt idx="307">
                  <c:v>42247</c:v>
                </c:pt>
                <c:pt idx="308">
                  <c:v>42277</c:v>
                </c:pt>
                <c:pt idx="309">
                  <c:v>42307</c:v>
                </c:pt>
                <c:pt idx="310">
                  <c:v>42338</c:v>
                </c:pt>
                <c:pt idx="311">
                  <c:v>42369</c:v>
                </c:pt>
                <c:pt idx="312">
                  <c:v>42398</c:v>
                </c:pt>
                <c:pt idx="313">
                  <c:v>42429</c:v>
                </c:pt>
                <c:pt idx="314">
                  <c:v>42460</c:v>
                </c:pt>
                <c:pt idx="315">
                  <c:v>42489</c:v>
                </c:pt>
                <c:pt idx="316">
                  <c:v>42521</c:v>
                </c:pt>
                <c:pt idx="317">
                  <c:v>42551</c:v>
                </c:pt>
                <c:pt idx="318">
                  <c:v>42580</c:v>
                </c:pt>
                <c:pt idx="319">
                  <c:v>42613</c:v>
                </c:pt>
                <c:pt idx="320">
                  <c:v>42643</c:v>
                </c:pt>
                <c:pt idx="321">
                  <c:v>42674</c:v>
                </c:pt>
                <c:pt idx="322">
                  <c:v>42704</c:v>
                </c:pt>
                <c:pt idx="323">
                  <c:v>42734</c:v>
                </c:pt>
                <c:pt idx="324">
                  <c:v>42766</c:v>
                </c:pt>
                <c:pt idx="325">
                  <c:v>42794</c:v>
                </c:pt>
                <c:pt idx="326">
                  <c:v>42825</c:v>
                </c:pt>
                <c:pt idx="327">
                  <c:v>42853</c:v>
                </c:pt>
                <c:pt idx="328">
                  <c:v>42886</c:v>
                </c:pt>
                <c:pt idx="329">
                  <c:v>42916</c:v>
                </c:pt>
                <c:pt idx="330">
                  <c:v>42947</c:v>
                </c:pt>
                <c:pt idx="331">
                  <c:v>42978</c:v>
                </c:pt>
                <c:pt idx="332">
                  <c:v>43007</c:v>
                </c:pt>
                <c:pt idx="333">
                  <c:v>43039</c:v>
                </c:pt>
                <c:pt idx="334">
                  <c:v>43069</c:v>
                </c:pt>
                <c:pt idx="335">
                  <c:v>43098</c:v>
                </c:pt>
                <c:pt idx="336">
                  <c:v>43131</c:v>
                </c:pt>
                <c:pt idx="337">
                  <c:v>43159</c:v>
                </c:pt>
                <c:pt idx="338">
                  <c:v>43189</c:v>
                </c:pt>
                <c:pt idx="339">
                  <c:v>43220</c:v>
                </c:pt>
                <c:pt idx="340">
                  <c:v>43251</c:v>
                </c:pt>
                <c:pt idx="341">
                  <c:v>43280</c:v>
                </c:pt>
                <c:pt idx="342">
                  <c:v>43312</c:v>
                </c:pt>
                <c:pt idx="343">
                  <c:v>43343</c:v>
                </c:pt>
                <c:pt idx="344">
                  <c:v>43371</c:v>
                </c:pt>
                <c:pt idx="345">
                  <c:v>43404</c:v>
                </c:pt>
                <c:pt idx="346">
                  <c:v>43434</c:v>
                </c:pt>
                <c:pt idx="347">
                  <c:v>43465</c:v>
                </c:pt>
                <c:pt idx="348">
                  <c:v>43496</c:v>
                </c:pt>
                <c:pt idx="349">
                  <c:v>43524</c:v>
                </c:pt>
                <c:pt idx="350">
                  <c:v>43553</c:v>
                </c:pt>
                <c:pt idx="351">
                  <c:v>43585</c:v>
                </c:pt>
                <c:pt idx="352">
                  <c:v>43616</c:v>
                </c:pt>
                <c:pt idx="353">
                  <c:v>43644</c:v>
                </c:pt>
                <c:pt idx="354">
                  <c:v>43677</c:v>
                </c:pt>
                <c:pt idx="355">
                  <c:v>43707</c:v>
                </c:pt>
                <c:pt idx="356">
                  <c:v>43738</c:v>
                </c:pt>
              </c:numCache>
            </c:numRef>
          </c:cat>
          <c:val>
            <c:numRef>
              <c:f>Activity!$C$18:$XFD$18</c:f>
              <c:numCache>
                <c:formatCode>0.0%</c:formatCode>
                <c:ptCount val="16382"/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</c:numCache>
            </c:numRef>
          </c:val>
        </c:ser>
        <c:marker val="1"/>
        <c:axId val="229489664"/>
        <c:axId val="228082432"/>
      </c:lineChart>
      <c:dateAx>
        <c:axId val="229489664"/>
        <c:scaling>
          <c:orientation val="minMax"/>
          <c:min val="40544"/>
        </c:scaling>
        <c:axPos val="b"/>
        <c:numFmt formatCode="[$-416]mmm\-yy;@" sourceLinked="0"/>
        <c:tickLblPos val="low"/>
        <c:txPr>
          <a:bodyPr/>
          <a:lstStyle/>
          <a:p>
            <a:pPr>
              <a:defRPr sz="1200" b="1"/>
            </a:pPr>
            <a:endParaRPr lang="en-US"/>
          </a:p>
        </c:txPr>
        <c:crossAx val="228082432"/>
        <c:crosses val="autoZero"/>
        <c:auto val="1"/>
        <c:lblOffset val="100"/>
        <c:baseTimeUnit val="months"/>
        <c:majorUnit val="12"/>
        <c:majorTimeUnit val="months"/>
        <c:minorUnit val="1"/>
        <c:minorTimeUnit val="months"/>
      </c:dateAx>
      <c:valAx>
        <c:axId val="228082432"/>
        <c:scaling>
          <c:orientation val="minMax"/>
          <c:max val="0.30000000000000021"/>
        </c:scaling>
        <c:axPos val="l"/>
        <c:majorGridlines>
          <c:spPr>
            <a:ln w="0">
              <a:solidFill>
                <a:schemeClr val="bg1"/>
              </a:solidFill>
              <a:prstDash val="sysDot"/>
            </a:ln>
            <a:effectLst>
              <a:outerShdw blurRad="50800" dist="50800" dir="5400000" algn="ctr" rotWithShape="0">
                <a:schemeClr val="bg1"/>
              </a:outerShdw>
            </a:effectLst>
          </c:spPr>
        </c:majorGridlines>
        <c:numFmt formatCode="0%" sourceLinked="0"/>
        <c:tickLblPos val="nextTo"/>
        <c:txPr>
          <a:bodyPr/>
          <a:lstStyle/>
          <a:p>
            <a:pPr>
              <a:defRPr sz="1200" b="1"/>
            </a:pPr>
            <a:endParaRPr lang="en-US"/>
          </a:p>
        </c:txPr>
        <c:crossAx val="229489664"/>
        <c:crosses val="autoZero"/>
        <c:crossBetween val="between"/>
      </c:valAx>
    </c:plotArea>
    <c:legend>
      <c:legendPos val="l"/>
      <c:layout>
        <c:manualLayout>
          <c:xMode val="edge"/>
          <c:yMode val="edge"/>
          <c:x val="9.8798789454135449E-2"/>
          <c:y val="0.72991481234227373"/>
          <c:w val="0.75194287182210195"/>
          <c:h val="0.15330881672543706"/>
        </c:manualLayout>
      </c:layout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gap"/>
  </c:chart>
  <c:spPr>
    <a:ln>
      <a:noFill/>
    </a:ln>
  </c:spPr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9.0923024669738187E-2"/>
          <c:y val="4.1982835871135812E-2"/>
          <c:w val="0.88595385439418928"/>
          <c:h val="0.85452707452639365"/>
        </c:manualLayout>
      </c:layout>
      <c:lineChart>
        <c:grouping val="standard"/>
        <c:ser>
          <c:idx val="0"/>
          <c:order val="0"/>
          <c:tx>
            <c:strRef>
              <c:f>Activity!$B$2</c:f>
              <c:strCache>
                <c:ptCount val="1"/>
                <c:pt idx="0">
                  <c:v>GDP constant YoY monthly</c:v>
                </c:pt>
              </c:strCache>
            </c:strRef>
          </c:tx>
          <c:spPr>
            <a:ln w="28575"/>
          </c:spPr>
          <c:marker>
            <c:symbol val="none"/>
          </c:marker>
          <c:cat>
            <c:numRef>
              <c:f>Activity!$C$1:$XFD$1</c:f>
              <c:numCache>
                <c:formatCode>[$-416]mmm\-yy;@</c:formatCode>
                <c:ptCount val="16382"/>
                <c:pt idx="0">
                  <c:v>0</c:v>
                </c:pt>
                <c:pt idx="1">
                  <c:v>32932</c:v>
                </c:pt>
                <c:pt idx="2">
                  <c:v>32962</c:v>
                </c:pt>
                <c:pt idx="3">
                  <c:v>32993</c:v>
                </c:pt>
                <c:pt idx="4">
                  <c:v>33024</c:v>
                </c:pt>
                <c:pt idx="5">
                  <c:v>33053</c:v>
                </c:pt>
                <c:pt idx="6">
                  <c:v>33085</c:v>
                </c:pt>
                <c:pt idx="7">
                  <c:v>33116</c:v>
                </c:pt>
                <c:pt idx="8">
                  <c:v>33144</c:v>
                </c:pt>
                <c:pt idx="9">
                  <c:v>33177</c:v>
                </c:pt>
                <c:pt idx="10">
                  <c:v>33207</c:v>
                </c:pt>
                <c:pt idx="11">
                  <c:v>33238</c:v>
                </c:pt>
                <c:pt idx="12">
                  <c:v>33269</c:v>
                </c:pt>
                <c:pt idx="13">
                  <c:v>33297</c:v>
                </c:pt>
                <c:pt idx="14">
                  <c:v>33326</c:v>
                </c:pt>
                <c:pt idx="15">
                  <c:v>33358</c:v>
                </c:pt>
                <c:pt idx="16">
                  <c:v>33389</c:v>
                </c:pt>
                <c:pt idx="17">
                  <c:v>33417</c:v>
                </c:pt>
                <c:pt idx="18">
                  <c:v>33450</c:v>
                </c:pt>
                <c:pt idx="19">
                  <c:v>33480</c:v>
                </c:pt>
                <c:pt idx="20">
                  <c:v>33511</c:v>
                </c:pt>
                <c:pt idx="21">
                  <c:v>33542</c:v>
                </c:pt>
                <c:pt idx="22">
                  <c:v>33571</c:v>
                </c:pt>
                <c:pt idx="23">
                  <c:v>33603</c:v>
                </c:pt>
                <c:pt idx="24">
                  <c:v>33634</c:v>
                </c:pt>
                <c:pt idx="25">
                  <c:v>33662</c:v>
                </c:pt>
                <c:pt idx="26">
                  <c:v>33694</c:v>
                </c:pt>
                <c:pt idx="27">
                  <c:v>33724</c:v>
                </c:pt>
                <c:pt idx="28">
                  <c:v>33753</c:v>
                </c:pt>
                <c:pt idx="29">
                  <c:v>33785</c:v>
                </c:pt>
                <c:pt idx="30">
                  <c:v>33816</c:v>
                </c:pt>
                <c:pt idx="31">
                  <c:v>33847</c:v>
                </c:pt>
                <c:pt idx="32">
                  <c:v>33877</c:v>
                </c:pt>
                <c:pt idx="33">
                  <c:v>33907</c:v>
                </c:pt>
                <c:pt idx="34">
                  <c:v>33938</c:v>
                </c:pt>
                <c:pt idx="35">
                  <c:v>33969</c:v>
                </c:pt>
                <c:pt idx="36">
                  <c:v>33998</c:v>
                </c:pt>
                <c:pt idx="37">
                  <c:v>34026</c:v>
                </c:pt>
                <c:pt idx="38">
                  <c:v>34059</c:v>
                </c:pt>
                <c:pt idx="39">
                  <c:v>34089</c:v>
                </c:pt>
                <c:pt idx="40">
                  <c:v>34120</c:v>
                </c:pt>
                <c:pt idx="41">
                  <c:v>34150</c:v>
                </c:pt>
                <c:pt idx="42">
                  <c:v>34180</c:v>
                </c:pt>
                <c:pt idx="43">
                  <c:v>34212</c:v>
                </c:pt>
                <c:pt idx="44">
                  <c:v>34242</c:v>
                </c:pt>
                <c:pt idx="45">
                  <c:v>34271</c:v>
                </c:pt>
                <c:pt idx="46">
                  <c:v>34303</c:v>
                </c:pt>
                <c:pt idx="47">
                  <c:v>34334</c:v>
                </c:pt>
                <c:pt idx="48">
                  <c:v>34365</c:v>
                </c:pt>
                <c:pt idx="49">
                  <c:v>34393</c:v>
                </c:pt>
                <c:pt idx="50">
                  <c:v>34424</c:v>
                </c:pt>
                <c:pt idx="51">
                  <c:v>34453</c:v>
                </c:pt>
                <c:pt idx="52">
                  <c:v>34485</c:v>
                </c:pt>
                <c:pt idx="53">
                  <c:v>34515</c:v>
                </c:pt>
                <c:pt idx="54">
                  <c:v>34544</c:v>
                </c:pt>
                <c:pt idx="55">
                  <c:v>34577</c:v>
                </c:pt>
                <c:pt idx="56">
                  <c:v>34607</c:v>
                </c:pt>
                <c:pt idx="57">
                  <c:v>34638</c:v>
                </c:pt>
                <c:pt idx="58">
                  <c:v>34668</c:v>
                </c:pt>
                <c:pt idx="59">
                  <c:v>34698</c:v>
                </c:pt>
                <c:pt idx="60">
                  <c:v>34730</c:v>
                </c:pt>
                <c:pt idx="61">
                  <c:v>34758</c:v>
                </c:pt>
                <c:pt idx="62">
                  <c:v>34789</c:v>
                </c:pt>
                <c:pt idx="63">
                  <c:v>34817</c:v>
                </c:pt>
                <c:pt idx="64">
                  <c:v>34850</c:v>
                </c:pt>
                <c:pt idx="65">
                  <c:v>34880</c:v>
                </c:pt>
                <c:pt idx="66">
                  <c:v>34911</c:v>
                </c:pt>
                <c:pt idx="67">
                  <c:v>34942</c:v>
                </c:pt>
                <c:pt idx="68">
                  <c:v>34971</c:v>
                </c:pt>
                <c:pt idx="69">
                  <c:v>35003</c:v>
                </c:pt>
                <c:pt idx="70">
                  <c:v>35033</c:v>
                </c:pt>
                <c:pt idx="71">
                  <c:v>35062</c:v>
                </c:pt>
                <c:pt idx="72">
                  <c:v>35095</c:v>
                </c:pt>
                <c:pt idx="73">
                  <c:v>35124</c:v>
                </c:pt>
                <c:pt idx="74">
                  <c:v>35153</c:v>
                </c:pt>
                <c:pt idx="75">
                  <c:v>35185</c:v>
                </c:pt>
                <c:pt idx="76">
                  <c:v>35216</c:v>
                </c:pt>
                <c:pt idx="77">
                  <c:v>35244</c:v>
                </c:pt>
                <c:pt idx="78">
                  <c:v>35277</c:v>
                </c:pt>
                <c:pt idx="79">
                  <c:v>35307</c:v>
                </c:pt>
                <c:pt idx="80">
                  <c:v>35338</c:v>
                </c:pt>
                <c:pt idx="81">
                  <c:v>35369</c:v>
                </c:pt>
                <c:pt idx="82">
                  <c:v>35398</c:v>
                </c:pt>
                <c:pt idx="83">
                  <c:v>35430</c:v>
                </c:pt>
                <c:pt idx="84">
                  <c:v>35461</c:v>
                </c:pt>
                <c:pt idx="85">
                  <c:v>35489</c:v>
                </c:pt>
                <c:pt idx="86">
                  <c:v>35520</c:v>
                </c:pt>
                <c:pt idx="87">
                  <c:v>35550</c:v>
                </c:pt>
                <c:pt idx="88">
                  <c:v>35580</c:v>
                </c:pt>
                <c:pt idx="89">
                  <c:v>35611</c:v>
                </c:pt>
                <c:pt idx="90">
                  <c:v>35642</c:v>
                </c:pt>
                <c:pt idx="91">
                  <c:v>35671</c:v>
                </c:pt>
                <c:pt idx="92">
                  <c:v>35703</c:v>
                </c:pt>
                <c:pt idx="93">
                  <c:v>35734</c:v>
                </c:pt>
                <c:pt idx="94">
                  <c:v>35762</c:v>
                </c:pt>
                <c:pt idx="95">
                  <c:v>35795</c:v>
                </c:pt>
                <c:pt idx="96">
                  <c:v>35825</c:v>
                </c:pt>
                <c:pt idx="97">
                  <c:v>35853</c:v>
                </c:pt>
                <c:pt idx="98">
                  <c:v>35885</c:v>
                </c:pt>
                <c:pt idx="99">
                  <c:v>35915</c:v>
                </c:pt>
                <c:pt idx="100">
                  <c:v>35944</c:v>
                </c:pt>
                <c:pt idx="101">
                  <c:v>35976</c:v>
                </c:pt>
                <c:pt idx="102">
                  <c:v>36007</c:v>
                </c:pt>
                <c:pt idx="103">
                  <c:v>36038</c:v>
                </c:pt>
                <c:pt idx="104">
                  <c:v>36068</c:v>
                </c:pt>
                <c:pt idx="105">
                  <c:v>36098</c:v>
                </c:pt>
                <c:pt idx="106">
                  <c:v>36129</c:v>
                </c:pt>
                <c:pt idx="107">
                  <c:v>36160</c:v>
                </c:pt>
                <c:pt idx="108">
                  <c:v>36189</c:v>
                </c:pt>
                <c:pt idx="109">
                  <c:v>36217</c:v>
                </c:pt>
                <c:pt idx="110">
                  <c:v>36250</c:v>
                </c:pt>
                <c:pt idx="111">
                  <c:v>36280</c:v>
                </c:pt>
                <c:pt idx="112">
                  <c:v>36311</c:v>
                </c:pt>
                <c:pt idx="113">
                  <c:v>36341</c:v>
                </c:pt>
                <c:pt idx="114">
                  <c:v>36371</c:v>
                </c:pt>
                <c:pt idx="115">
                  <c:v>36403</c:v>
                </c:pt>
                <c:pt idx="116">
                  <c:v>36433</c:v>
                </c:pt>
                <c:pt idx="117">
                  <c:v>36462</c:v>
                </c:pt>
                <c:pt idx="118">
                  <c:v>36494</c:v>
                </c:pt>
                <c:pt idx="119">
                  <c:v>36525</c:v>
                </c:pt>
                <c:pt idx="120">
                  <c:v>36556</c:v>
                </c:pt>
                <c:pt idx="121">
                  <c:v>36585</c:v>
                </c:pt>
                <c:pt idx="122">
                  <c:v>36616</c:v>
                </c:pt>
                <c:pt idx="123">
                  <c:v>36644</c:v>
                </c:pt>
                <c:pt idx="124">
                  <c:v>36677</c:v>
                </c:pt>
                <c:pt idx="125">
                  <c:v>36707</c:v>
                </c:pt>
                <c:pt idx="126">
                  <c:v>36738</c:v>
                </c:pt>
                <c:pt idx="127">
                  <c:v>36769</c:v>
                </c:pt>
                <c:pt idx="128">
                  <c:v>36798</c:v>
                </c:pt>
                <c:pt idx="129">
                  <c:v>36830</c:v>
                </c:pt>
                <c:pt idx="130">
                  <c:v>36860</c:v>
                </c:pt>
                <c:pt idx="131">
                  <c:v>36889</c:v>
                </c:pt>
                <c:pt idx="132">
                  <c:v>36922</c:v>
                </c:pt>
                <c:pt idx="133">
                  <c:v>36950</c:v>
                </c:pt>
                <c:pt idx="134">
                  <c:v>36980</c:v>
                </c:pt>
                <c:pt idx="135">
                  <c:v>37011</c:v>
                </c:pt>
                <c:pt idx="136">
                  <c:v>37042</c:v>
                </c:pt>
                <c:pt idx="137">
                  <c:v>37071</c:v>
                </c:pt>
                <c:pt idx="138">
                  <c:v>37103</c:v>
                </c:pt>
                <c:pt idx="139">
                  <c:v>37134</c:v>
                </c:pt>
                <c:pt idx="140">
                  <c:v>37162</c:v>
                </c:pt>
                <c:pt idx="141">
                  <c:v>37195</c:v>
                </c:pt>
                <c:pt idx="142">
                  <c:v>37225</c:v>
                </c:pt>
                <c:pt idx="143">
                  <c:v>37256</c:v>
                </c:pt>
                <c:pt idx="144">
                  <c:v>37287</c:v>
                </c:pt>
                <c:pt idx="145">
                  <c:v>37315</c:v>
                </c:pt>
                <c:pt idx="146">
                  <c:v>37344</c:v>
                </c:pt>
                <c:pt idx="147">
                  <c:v>37376</c:v>
                </c:pt>
                <c:pt idx="148">
                  <c:v>37407</c:v>
                </c:pt>
                <c:pt idx="149">
                  <c:v>37435</c:v>
                </c:pt>
                <c:pt idx="150">
                  <c:v>37468</c:v>
                </c:pt>
                <c:pt idx="151">
                  <c:v>37498</c:v>
                </c:pt>
                <c:pt idx="152">
                  <c:v>37529</c:v>
                </c:pt>
                <c:pt idx="153">
                  <c:v>37560</c:v>
                </c:pt>
                <c:pt idx="154">
                  <c:v>37589</c:v>
                </c:pt>
                <c:pt idx="155">
                  <c:v>37621</c:v>
                </c:pt>
                <c:pt idx="156">
                  <c:v>37652</c:v>
                </c:pt>
                <c:pt idx="157">
                  <c:v>37680</c:v>
                </c:pt>
                <c:pt idx="158">
                  <c:v>37711</c:v>
                </c:pt>
                <c:pt idx="159">
                  <c:v>37741</c:v>
                </c:pt>
                <c:pt idx="160">
                  <c:v>37771</c:v>
                </c:pt>
                <c:pt idx="161">
                  <c:v>37802</c:v>
                </c:pt>
                <c:pt idx="162">
                  <c:v>37833</c:v>
                </c:pt>
                <c:pt idx="163">
                  <c:v>37862</c:v>
                </c:pt>
                <c:pt idx="164">
                  <c:v>37894</c:v>
                </c:pt>
                <c:pt idx="165">
                  <c:v>37925</c:v>
                </c:pt>
                <c:pt idx="166">
                  <c:v>37953</c:v>
                </c:pt>
                <c:pt idx="167">
                  <c:v>37986</c:v>
                </c:pt>
                <c:pt idx="168">
                  <c:v>38016</c:v>
                </c:pt>
                <c:pt idx="169">
                  <c:v>38044</c:v>
                </c:pt>
                <c:pt idx="170">
                  <c:v>38077</c:v>
                </c:pt>
                <c:pt idx="171">
                  <c:v>38107</c:v>
                </c:pt>
                <c:pt idx="172">
                  <c:v>38138</c:v>
                </c:pt>
                <c:pt idx="173">
                  <c:v>38168</c:v>
                </c:pt>
                <c:pt idx="174">
                  <c:v>38198</c:v>
                </c:pt>
                <c:pt idx="175">
                  <c:v>38230</c:v>
                </c:pt>
                <c:pt idx="176">
                  <c:v>38260</c:v>
                </c:pt>
                <c:pt idx="177">
                  <c:v>38289</c:v>
                </c:pt>
                <c:pt idx="178">
                  <c:v>38321</c:v>
                </c:pt>
                <c:pt idx="179">
                  <c:v>38352</c:v>
                </c:pt>
                <c:pt idx="180">
                  <c:v>38383</c:v>
                </c:pt>
                <c:pt idx="181">
                  <c:v>38411</c:v>
                </c:pt>
                <c:pt idx="182">
                  <c:v>38442</c:v>
                </c:pt>
                <c:pt idx="183">
                  <c:v>38471</c:v>
                </c:pt>
                <c:pt idx="184">
                  <c:v>38503</c:v>
                </c:pt>
                <c:pt idx="185">
                  <c:v>38533</c:v>
                </c:pt>
                <c:pt idx="186">
                  <c:v>38562</c:v>
                </c:pt>
                <c:pt idx="187">
                  <c:v>38595</c:v>
                </c:pt>
                <c:pt idx="188">
                  <c:v>38625</c:v>
                </c:pt>
                <c:pt idx="189">
                  <c:v>38656</c:v>
                </c:pt>
                <c:pt idx="190">
                  <c:v>38686</c:v>
                </c:pt>
                <c:pt idx="191">
                  <c:v>38716</c:v>
                </c:pt>
                <c:pt idx="192">
                  <c:v>38748</c:v>
                </c:pt>
                <c:pt idx="193">
                  <c:v>38776</c:v>
                </c:pt>
                <c:pt idx="194">
                  <c:v>38807</c:v>
                </c:pt>
                <c:pt idx="195">
                  <c:v>38835</c:v>
                </c:pt>
                <c:pt idx="196">
                  <c:v>38868</c:v>
                </c:pt>
                <c:pt idx="197">
                  <c:v>38898</c:v>
                </c:pt>
                <c:pt idx="198">
                  <c:v>38929</c:v>
                </c:pt>
                <c:pt idx="199">
                  <c:v>38960</c:v>
                </c:pt>
                <c:pt idx="200">
                  <c:v>38989</c:v>
                </c:pt>
                <c:pt idx="201">
                  <c:v>39021</c:v>
                </c:pt>
                <c:pt idx="202">
                  <c:v>39051</c:v>
                </c:pt>
                <c:pt idx="203">
                  <c:v>39080</c:v>
                </c:pt>
                <c:pt idx="204">
                  <c:v>39113</c:v>
                </c:pt>
                <c:pt idx="205">
                  <c:v>39141</c:v>
                </c:pt>
                <c:pt idx="206">
                  <c:v>39171</c:v>
                </c:pt>
                <c:pt idx="207">
                  <c:v>39202</c:v>
                </c:pt>
                <c:pt idx="208">
                  <c:v>39233</c:v>
                </c:pt>
                <c:pt idx="209">
                  <c:v>39262</c:v>
                </c:pt>
                <c:pt idx="210">
                  <c:v>39294</c:v>
                </c:pt>
                <c:pt idx="211">
                  <c:v>39325</c:v>
                </c:pt>
                <c:pt idx="212">
                  <c:v>39353</c:v>
                </c:pt>
                <c:pt idx="213">
                  <c:v>39386</c:v>
                </c:pt>
                <c:pt idx="214">
                  <c:v>39416</c:v>
                </c:pt>
                <c:pt idx="215">
                  <c:v>39447</c:v>
                </c:pt>
                <c:pt idx="216">
                  <c:v>39478</c:v>
                </c:pt>
                <c:pt idx="217">
                  <c:v>39507</c:v>
                </c:pt>
                <c:pt idx="218">
                  <c:v>39538</c:v>
                </c:pt>
                <c:pt idx="219">
                  <c:v>39568</c:v>
                </c:pt>
                <c:pt idx="220">
                  <c:v>39598</c:v>
                </c:pt>
                <c:pt idx="221">
                  <c:v>39629</c:v>
                </c:pt>
                <c:pt idx="222">
                  <c:v>39660</c:v>
                </c:pt>
                <c:pt idx="223">
                  <c:v>39689</c:v>
                </c:pt>
                <c:pt idx="224">
                  <c:v>39721</c:v>
                </c:pt>
                <c:pt idx="225">
                  <c:v>39752</c:v>
                </c:pt>
                <c:pt idx="226">
                  <c:v>39780</c:v>
                </c:pt>
                <c:pt idx="227">
                  <c:v>39813</c:v>
                </c:pt>
                <c:pt idx="228">
                  <c:v>39843</c:v>
                </c:pt>
                <c:pt idx="229">
                  <c:v>39871</c:v>
                </c:pt>
                <c:pt idx="230">
                  <c:v>39903</c:v>
                </c:pt>
                <c:pt idx="231">
                  <c:v>39933</c:v>
                </c:pt>
                <c:pt idx="232">
                  <c:v>39962</c:v>
                </c:pt>
                <c:pt idx="233">
                  <c:v>39994</c:v>
                </c:pt>
                <c:pt idx="234">
                  <c:v>40025</c:v>
                </c:pt>
                <c:pt idx="235">
                  <c:v>40056</c:v>
                </c:pt>
                <c:pt idx="236">
                  <c:v>40086</c:v>
                </c:pt>
                <c:pt idx="237">
                  <c:v>40116</c:v>
                </c:pt>
                <c:pt idx="238">
                  <c:v>40147</c:v>
                </c:pt>
                <c:pt idx="239">
                  <c:v>40178</c:v>
                </c:pt>
                <c:pt idx="240">
                  <c:v>40207</c:v>
                </c:pt>
                <c:pt idx="241">
                  <c:v>40235</c:v>
                </c:pt>
                <c:pt idx="242">
                  <c:v>40268</c:v>
                </c:pt>
                <c:pt idx="243">
                  <c:v>40298</c:v>
                </c:pt>
                <c:pt idx="244">
                  <c:v>40329</c:v>
                </c:pt>
                <c:pt idx="245">
                  <c:v>40359</c:v>
                </c:pt>
                <c:pt idx="246">
                  <c:v>40389</c:v>
                </c:pt>
                <c:pt idx="247">
                  <c:v>40421</c:v>
                </c:pt>
                <c:pt idx="248">
                  <c:v>40451</c:v>
                </c:pt>
                <c:pt idx="249">
                  <c:v>40480</c:v>
                </c:pt>
                <c:pt idx="250">
                  <c:v>40512</c:v>
                </c:pt>
                <c:pt idx="251">
                  <c:v>40543</c:v>
                </c:pt>
                <c:pt idx="252">
                  <c:v>40574</c:v>
                </c:pt>
                <c:pt idx="253">
                  <c:v>40602</c:v>
                </c:pt>
                <c:pt idx="254">
                  <c:v>40633</c:v>
                </c:pt>
                <c:pt idx="255">
                  <c:v>40662</c:v>
                </c:pt>
                <c:pt idx="256">
                  <c:v>40694</c:v>
                </c:pt>
                <c:pt idx="257">
                  <c:v>40724</c:v>
                </c:pt>
                <c:pt idx="258">
                  <c:v>40753</c:v>
                </c:pt>
                <c:pt idx="259">
                  <c:v>40786</c:v>
                </c:pt>
                <c:pt idx="260">
                  <c:v>40816</c:v>
                </c:pt>
                <c:pt idx="261">
                  <c:v>40847</c:v>
                </c:pt>
                <c:pt idx="262">
                  <c:v>40877</c:v>
                </c:pt>
                <c:pt idx="263">
                  <c:v>40907</c:v>
                </c:pt>
                <c:pt idx="264">
                  <c:v>40939</c:v>
                </c:pt>
                <c:pt idx="265">
                  <c:v>40968</c:v>
                </c:pt>
                <c:pt idx="266">
                  <c:v>40998</c:v>
                </c:pt>
                <c:pt idx="267">
                  <c:v>41029</c:v>
                </c:pt>
                <c:pt idx="268">
                  <c:v>41060</c:v>
                </c:pt>
                <c:pt idx="269">
                  <c:v>41089</c:v>
                </c:pt>
                <c:pt idx="270">
                  <c:v>41121</c:v>
                </c:pt>
                <c:pt idx="271">
                  <c:v>41152</c:v>
                </c:pt>
                <c:pt idx="272">
                  <c:v>41180</c:v>
                </c:pt>
                <c:pt idx="273">
                  <c:v>41213</c:v>
                </c:pt>
                <c:pt idx="274">
                  <c:v>41243</c:v>
                </c:pt>
                <c:pt idx="275">
                  <c:v>41274</c:v>
                </c:pt>
                <c:pt idx="276">
                  <c:v>41305</c:v>
                </c:pt>
                <c:pt idx="277">
                  <c:v>41333</c:v>
                </c:pt>
                <c:pt idx="278">
                  <c:v>41362</c:v>
                </c:pt>
                <c:pt idx="279">
                  <c:v>41394</c:v>
                </c:pt>
                <c:pt idx="280">
                  <c:v>41425</c:v>
                </c:pt>
                <c:pt idx="281">
                  <c:v>41453</c:v>
                </c:pt>
                <c:pt idx="282">
                  <c:v>41486</c:v>
                </c:pt>
                <c:pt idx="283">
                  <c:v>41516</c:v>
                </c:pt>
                <c:pt idx="284">
                  <c:v>41547</c:v>
                </c:pt>
                <c:pt idx="285">
                  <c:v>41578</c:v>
                </c:pt>
                <c:pt idx="286">
                  <c:v>41607</c:v>
                </c:pt>
                <c:pt idx="287">
                  <c:v>41639</c:v>
                </c:pt>
                <c:pt idx="288">
                  <c:v>41670</c:v>
                </c:pt>
                <c:pt idx="289">
                  <c:v>41698</c:v>
                </c:pt>
                <c:pt idx="290">
                  <c:v>41729</c:v>
                </c:pt>
                <c:pt idx="291">
                  <c:v>41759</c:v>
                </c:pt>
                <c:pt idx="292">
                  <c:v>41789</c:v>
                </c:pt>
                <c:pt idx="293">
                  <c:v>41820</c:v>
                </c:pt>
                <c:pt idx="294">
                  <c:v>41851</c:v>
                </c:pt>
                <c:pt idx="295">
                  <c:v>41880</c:v>
                </c:pt>
                <c:pt idx="296">
                  <c:v>41912</c:v>
                </c:pt>
                <c:pt idx="297">
                  <c:v>41943</c:v>
                </c:pt>
                <c:pt idx="298">
                  <c:v>41971</c:v>
                </c:pt>
                <c:pt idx="299">
                  <c:v>42004</c:v>
                </c:pt>
                <c:pt idx="300">
                  <c:v>42034</c:v>
                </c:pt>
                <c:pt idx="301">
                  <c:v>42062</c:v>
                </c:pt>
                <c:pt idx="302">
                  <c:v>42094</c:v>
                </c:pt>
                <c:pt idx="303">
                  <c:v>42124</c:v>
                </c:pt>
                <c:pt idx="304">
                  <c:v>42153</c:v>
                </c:pt>
                <c:pt idx="305">
                  <c:v>42185</c:v>
                </c:pt>
                <c:pt idx="306">
                  <c:v>42216</c:v>
                </c:pt>
                <c:pt idx="307">
                  <c:v>42247</c:v>
                </c:pt>
                <c:pt idx="308">
                  <c:v>42277</c:v>
                </c:pt>
                <c:pt idx="309">
                  <c:v>42307</c:v>
                </c:pt>
                <c:pt idx="310">
                  <c:v>42338</c:v>
                </c:pt>
                <c:pt idx="311">
                  <c:v>42369</c:v>
                </c:pt>
                <c:pt idx="312">
                  <c:v>42398</c:v>
                </c:pt>
                <c:pt idx="313">
                  <c:v>42429</c:v>
                </c:pt>
                <c:pt idx="314">
                  <c:v>42460</c:v>
                </c:pt>
                <c:pt idx="315">
                  <c:v>42489</c:v>
                </c:pt>
                <c:pt idx="316">
                  <c:v>42521</c:v>
                </c:pt>
                <c:pt idx="317">
                  <c:v>42551</c:v>
                </c:pt>
                <c:pt idx="318">
                  <c:v>42580</c:v>
                </c:pt>
                <c:pt idx="319">
                  <c:v>42613</c:v>
                </c:pt>
                <c:pt idx="320">
                  <c:v>42643</c:v>
                </c:pt>
                <c:pt idx="321">
                  <c:v>42674</c:v>
                </c:pt>
                <c:pt idx="322">
                  <c:v>42704</c:v>
                </c:pt>
                <c:pt idx="323">
                  <c:v>42734</c:v>
                </c:pt>
                <c:pt idx="324">
                  <c:v>42766</c:v>
                </c:pt>
                <c:pt idx="325">
                  <c:v>42794</c:v>
                </c:pt>
                <c:pt idx="326">
                  <c:v>42825</c:v>
                </c:pt>
                <c:pt idx="327">
                  <c:v>42853</c:v>
                </c:pt>
                <c:pt idx="328">
                  <c:v>42886</c:v>
                </c:pt>
                <c:pt idx="329">
                  <c:v>42916</c:v>
                </c:pt>
                <c:pt idx="330">
                  <c:v>42947</c:v>
                </c:pt>
                <c:pt idx="331">
                  <c:v>42978</c:v>
                </c:pt>
                <c:pt idx="332">
                  <c:v>43007</c:v>
                </c:pt>
                <c:pt idx="333">
                  <c:v>43039</c:v>
                </c:pt>
                <c:pt idx="334">
                  <c:v>43069</c:v>
                </c:pt>
                <c:pt idx="335">
                  <c:v>43098</c:v>
                </c:pt>
                <c:pt idx="336">
                  <c:v>43131</c:v>
                </c:pt>
                <c:pt idx="337">
                  <c:v>43159</c:v>
                </c:pt>
                <c:pt idx="338">
                  <c:v>43189</c:v>
                </c:pt>
                <c:pt idx="339">
                  <c:v>43220</c:v>
                </c:pt>
                <c:pt idx="340">
                  <c:v>43251</c:v>
                </c:pt>
                <c:pt idx="341">
                  <c:v>43280</c:v>
                </c:pt>
                <c:pt idx="342">
                  <c:v>43312</c:v>
                </c:pt>
                <c:pt idx="343">
                  <c:v>43343</c:v>
                </c:pt>
                <c:pt idx="344">
                  <c:v>43371</c:v>
                </c:pt>
                <c:pt idx="345">
                  <c:v>43404</c:v>
                </c:pt>
                <c:pt idx="346">
                  <c:v>43434</c:v>
                </c:pt>
                <c:pt idx="347">
                  <c:v>43465</c:v>
                </c:pt>
                <c:pt idx="348">
                  <c:v>43496</c:v>
                </c:pt>
                <c:pt idx="349">
                  <c:v>43524</c:v>
                </c:pt>
                <c:pt idx="350">
                  <c:v>43553</c:v>
                </c:pt>
                <c:pt idx="351">
                  <c:v>43585</c:v>
                </c:pt>
                <c:pt idx="352">
                  <c:v>43616</c:v>
                </c:pt>
                <c:pt idx="353">
                  <c:v>43644</c:v>
                </c:pt>
                <c:pt idx="354">
                  <c:v>43677</c:v>
                </c:pt>
                <c:pt idx="355">
                  <c:v>43707</c:v>
                </c:pt>
                <c:pt idx="356">
                  <c:v>43738</c:v>
                </c:pt>
              </c:numCache>
            </c:numRef>
          </c:cat>
          <c:val>
            <c:numRef>
              <c:f>Activity!$C$2:$XFD$2</c:f>
              <c:numCache>
                <c:formatCode>0.00</c:formatCode>
                <c:ptCount val="16382"/>
                <c:pt idx="26" formatCode="0.0%">
                  <c:v>0</c:v>
                </c:pt>
                <c:pt idx="27" formatCode="0.0%">
                  <c:v>0</c:v>
                </c:pt>
                <c:pt idx="28" formatCode="0.0%">
                  <c:v>0</c:v>
                </c:pt>
                <c:pt idx="29" formatCode="0.0%">
                  <c:v>0</c:v>
                </c:pt>
                <c:pt idx="30" formatCode="0.0%">
                  <c:v>0</c:v>
                </c:pt>
                <c:pt idx="31" formatCode="0.0%">
                  <c:v>0</c:v>
                </c:pt>
                <c:pt idx="32" formatCode="0.0%">
                  <c:v>0</c:v>
                </c:pt>
                <c:pt idx="33" formatCode="0.0%">
                  <c:v>0</c:v>
                </c:pt>
                <c:pt idx="34" formatCode="0.0%">
                  <c:v>0</c:v>
                </c:pt>
                <c:pt idx="35" formatCode="0.0%">
                  <c:v>0</c:v>
                </c:pt>
                <c:pt idx="36" formatCode="0.0%">
                  <c:v>0</c:v>
                </c:pt>
                <c:pt idx="37" formatCode="0.0%">
                  <c:v>0</c:v>
                </c:pt>
                <c:pt idx="38" formatCode="0.0%">
                  <c:v>0</c:v>
                </c:pt>
                <c:pt idx="39" formatCode="0.0%">
                  <c:v>0</c:v>
                </c:pt>
                <c:pt idx="40" formatCode="0.0%">
                  <c:v>0</c:v>
                </c:pt>
                <c:pt idx="41" formatCode="0.0%">
                  <c:v>0</c:v>
                </c:pt>
                <c:pt idx="42" formatCode="0.0%">
                  <c:v>0</c:v>
                </c:pt>
                <c:pt idx="43" formatCode="0.0%">
                  <c:v>0</c:v>
                </c:pt>
                <c:pt idx="44" formatCode="0.0%">
                  <c:v>0</c:v>
                </c:pt>
                <c:pt idx="45" formatCode="0.0%">
                  <c:v>0</c:v>
                </c:pt>
                <c:pt idx="46" formatCode="0.0%">
                  <c:v>0</c:v>
                </c:pt>
                <c:pt idx="47" formatCode="0.0%">
                  <c:v>0</c:v>
                </c:pt>
                <c:pt idx="48" formatCode="0.0%">
                  <c:v>0</c:v>
                </c:pt>
                <c:pt idx="49" formatCode="0.0%">
                  <c:v>0</c:v>
                </c:pt>
                <c:pt idx="50" formatCode="0.0%">
                  <c:v>0</c:v>
                </c:pt>
                <c:pt idx="51" formatCode="0.0%">
                  <c:v>0</c:v>
                </c:pt>
                <c:pt idx="52" formatCode="0.0%">
                  <c:v>0</c:v>
                </c:pt>
                <c:pt idx="53" formatCode="0.0%">
                  <c:v>0</c:v>
                </c:pt>
                <c:pt idx="54" formatCode="0.0%">
                  <c:v>0</c:v>
                </c:pt>
                <c:pt idx="55" formatCode="0.0%">
                  <c:v>0</c:v>
                </c:pt>
                <c:pt idx="56" formatCode="0.0%">
                  <c:v>0</c:v>
                </c:pt>
                <c:pt idx="57" formatCode="0.0%">
                  <c:v>0</c:v>
                </c:pt>
                <c:pt idx="58" formatCode="0.0%">
                  <c:v>0</c:v>
                </c:pt>
                <c:pt idx="59" formatCode="0.0%">
                  <c:v>0</c:v>
                </c:pt>
                <c:pt idx="60" formatCode="0.0%">
                  <c:v>0</c:v>
                </c:pt>
                <c:pt idx="61" formatCode="0.0%">
                  <c:v>0</c:v>
                </c:pt>
                <c:pt idx="62" formatCode="0.0%">
                  <c:v>0</c:v>
                </c:pt>
                <c:pt idx="63" formatCode="0.0%">
                  <c:v>0</c:v>
                </c:pt>
                <c:pt idx="64" formatCode="0.0%">
                  <c:v>0</c:v>
                </c:pt>
                <c:pt idx="65" formatCode="0.0%">
                  <c:v>0</c:v>
                </c:pt>
                <c:pt idx="66" formatCode="0.0%">
                  <c:v>0</c:v>
                </c:pt>
                <c:pt idx="67" formatCode="0.0%">
                  <c:v>0</c:v>
                </c:pt>
                <c:pt idx="68" formatCode="0.0%">
                  <c:v>0</c:v>
                </c:pt>
                <c:pt idx="69" formatCode="0.0%">
                  <c:v>0</c:v>
                </c:pt>
                <c:pt idx="70" formatCode="0.0%">
                  <c:v>0</c:v>
                </c:pt>
                <c:pt idx="71" formatCode="0.0%">
                  <c:v>0</c:v>
                </c:pt>
                <c:pt idx="72" formatCode="0.0%">
                  <c:v>0</c:v>
                </c:pt>
                <c:pt idx="73" formatCode="0.0%">
                  <c:v>0</c:v>
                </c:pt>
                <c:pt idx="74" formatCode="0.0%">
                  <c:v>0</c:v>
                </c:pt>
                <c:pt idx="75" formatCode="0.0%">
                  <c:v>0</c:v>
                </c:pt>
                <c:pt idx="76" formatCode="0.0%">
                  <c:v>0</c:v>
                </c:pt>
                <c:pt idx="77" formatCode="0.0%">
                  <c:v>0</c:v>
                </c:pt>
                <c:pt idx="78" formatCode="0.0%">
                  <c:v>0</c:v>
                </c:pt>
                <c:pt idx="79" formatCode="0.0%">
                  <c:v>0</c:v>
                </c:pt>
                <c:pt idx="80" formatCode="0.0%">
                  <c:v>0</c:v>
                </c:pt>
                <c:pt idx="81" formatCode="0.0%">
                  <c:v>0</c:v>
                </c:pt>
                <c:pt idx="82" formatCode="0.0%">
                  <c:v>0</c:v>
                </c:pt>
                <c:pt idx="83" formatCode="0.0%">
                  <c:v>0</c:v>
                </c:pt>
                <c:pt idx="84" formatCode="0.0%">
                  <c:v>0</c:v>
                </c:pt>
                <c:pt idx="85" formatCode="0.0%">
                  <c:v>0</c:v>
                </c:pt>
                <c:pt idx="86" formatCode="0.0%">
                  <c:v>0</c:v>
                </c:pt>
                <c:pt idx="87" formatCode="0.0%">
                  <c:v>0</c:v>
                </c:pt>
                <c:pt idx="88" formatCode="0.0%">
                  <c:v>0</c:v>
                </c:pt>
                <c:pt idx="89" formatCode="0.0%">
                  <c:v>0</c:v>
                </c:pt>
                <c:pt idx="90" formatCode="0.0%">
                  <c:v>0</c:v>
                </c:pt>
                <c:pt idx="91" formatCode="0.0%">
                  <c:v>0</c:v>
                </c:pt>
                <c:pt idx="92" formatCode="0.0%">
                  <c:v>0</c:v>
                </c:pt>
                <c:pt idx="93" formatCode="0.0%">
                  <c:v>0</c:v>
                </c:pt>
                <c:pt idx="94" formatCode="0.0%">
                  <c:v>0</c:v>
                </c:pt>
                <c:pt idx="95" formatCode="0.0%">
                  <c:v>0</c:v>
                </c:pt>
                <c:pt idx="96" formatCode="0.0%">
                  <c:v>0</c:v>
                </c:pt>
                <c:pt idx="97" formatCode="0.0%">
                  <c:v>0</c:v>
                </c:pt>
                <c:pt idx="98" formatCode="0.0%">
                  <c:v>0</c:v>
                </c:pt>
                <c:pt idx="99" formatCode="0.0%">
                  <c:v>0</c:v>
                </c:pt>
                <c:pt idx="100" formatCode="0.0%">
                  <c:v>0</c:v>
                </c:pt>
                <c:pt idx="101" formatCode="0.0%">
                  <c:v>0</c:v>
                </c:pt>
                <c:pt idx="102" formatCode="0.0%">
                  <c:v>0</c:v>
                </c:pt>
                <c:pt idx="103" formatCode="0.0%">
                  <c:v>0</c:v>
                </c:pt>
                <c:pt idx="104" formatCode="0.0%">
                  <c:v>0</c:v>
                </c:pt>
                <c:pt idx="105" formatCode="0.0%">
                  <c:v>0</c:v>
                </c:pt>
                <c:pt idx="106" formatCode="0.0%">
                  <c:v>0</c:v>
                </c:pt>
                <c:pt idx="107" formatCode="0.0%">
                  <c:v>0</c:v>
                </c:pt>
                <c:pt idx="108" formatCode="0.0%">
                  <c:v>0</c:v>
                </c:pt>
                <c:pt idx="109" formatCode="0.0%">
                  <c:v>0</c:v>
                </c:pt>
                <c:pt idx="110" formatCode="0.0%">
                  <c:v>0</c:v>
                </c:pt>
                <c:pt idx="111" formatCode="0.0%">
                  <c:v>0</c:v>
                </c:pt>
                <c:pt idx="112" formatCode="0.0%">
                  <c:v>0</c:v>
                </c:pt>
                <c:pt idx="113" formatCode="0.0%">
                  <c:v>0</c:v>
                </c:pt>
                <c:pt idx="114" formatCode="0.0%">
                  <c:v>0</c:v>
                </c:pt>
                <c:pt idx="115" formatCode="0.0%">
                  <c:v>0</c:v>
                </c:pt>
                <c:pt idx="116" formatCode="0.0%">
                  <c:v>0</c:v>
                </c:pt>
                <c:pt idx="117" formatCode="0.0%">
                  <c:v>0</c:v>
                </c:pt>
                <c:pt idx="118" formatCode="0.0%">
                  <c:v>0</c:v>
                </c:pt>
                <c:pt idx="119" formatCode="0.0%">
                  <c:v>0</c:v>
                </c:pt>
                <c:pt idx="120" formatCode="0.0%">
                  <c:v>0</c:v>
                </c:pt>
                <c:pt idx="121" formatCode="0.0%">
                  <c:v>0</c:v>
                </c:pt>
                <c:pt idx="122" formatCode="0.0%">
                  <c:v>0</c:v>
                </c:pt>
                <c:pt idx="123" formatCode="0.0%">
                  <c:v>0</c:v>
                </c:pt>
                <c:pt idx="124" formatCode="0.0%">
                  <c:v>0</c:v>
                </c:pt>
                <c:pt idx="125" formatCode="0.0%">
                  <c:v>0</c:v>
                </c:pt>
                <c:pt idx="126" formatCode="0.0%">
                  <c:v>0</c:v>
                </c:pt>
                <c:pt idx="127" formatCode="0.0%">
                  <c:v>0</c:v>
                </c:pt>
                <c:pt idx="128" formatCode="0.0%">
                  <c:v>0</c:v>
                </c:pt>
                <c:pt idx="129" formatCode="0.0%">
                  <c:v>0</c:v>
                </c:pt>
                <c:pt idx="130" formatCode="0.0%">
                  <c:v>0</c:v>
                </c:pt>
                <c:pt idx="131" formatCode="0.0%">
                  <c:v>0</c:v>
                </c:pt>
                <c:pt idx="132" formatCode="0.0%">
                  <c:v>0</c:v>
                </c:pt>
                <c:pt idx="133" formatCode="0.0%">
                  <c:v>0</c:v>
                </c:pt>
                <c:pt idx="134" formatCode="0.0%">
                  <c:v>0</c:v>
                </c:pt>
                <c:pt idx="135" formatCode="0.0%">
                  <c:v>0</c:v>
                </c:pt>
                <c:pt idx="136" formatCode="0.0%">
                  <c:v>0</c:v>
                </c:pt>
                <c:pt idx="137" formatCode="0.0%">
                  <c:v>0</c:v>
                </c:pt>
                <c:pt idx="138" formatCode="0.0%">
                  <c:v>0</c:v>
                </c:pt>
                <c:pt idx="139" formatCode="0.0%">
                  <c:v>0</c:v>
                </c:pt>
                <c:pt idx="140" formatCode="0.0%">
                  <c:v>0</c:v>
                </c:pt>
                <c:pt idx="141" formatCode="0.0%">
                  <c:v>0</c:v>
                </c:pt>
                <c:pt idx="142" formatCode="0.0%">
                  <c:v>0</c:v>
                </c:pt>
                <c:pt idx="143" formatCode="0.0%">
                  <c:v>0</c:v>
                </c:pt>
                <c:pt idx="144" formatCode="0.0%">
                  <c:v>0</c:v>
                </c:pt>
                <c:pt idx="145" formatCode="0.0%">
                  <c:v>0</c:v>
                </c:pt>
                <c:pt idx="146" formatCode="0.0%">
                  <c:v>0</c:v>
                </c:pt>
                <c:pt idx="147" formatCode="0.0%">
                  <c:v>0</c:v>
                </c:pt>
                <c:pt idx="148" formatCode="0.0%">
                  <c:v>0</c:v>
                </c:pt>
                <c:pt idx="149" formatCode="0.0%">
                  <c:v>0</c:v>
                </c:pt>
                <c:pt idx="150" formatCode="0.0%">
                  <c:v>0</c:v>
                </c:pt>
                <c:pt idx="151" formatCode="0.0%">
                  <c:v>0</c:v>
                </c:pt>
                <c:pt idx="152" formatCode="0.0%">
                  <c:v>0</c:v>
                </c:pt>
                <c:pt idx="153" formatCode="0.0%">
                  <c:v>0</c:v>
                </c:pt>
                <c:pt idx="154" formatCode="0.0%">
                  <c:v>0</c:v>
                </c:pt>
                <c:pt idx="155" formatCode="0.0%">
                  <c:v>0</c:v>
                </c:pt>
                <c:pt idx="156" formatCode="0.0%">
                  <c:v>0</c:v>
                </c:pt>
                <c:pt idx="157" formatCode="0.0%">
                  <c:v>0</c:v>
                </c:pt>
                <c:pt idx="158" formatCode="0.0%">
                  <c:v>0</c:v>
                </c:pt>
                <c:pt idx="159" formatCode="0.0%">
                  <c:v>0</c:v>
                </c:pt>
                <c:pt idx="160" formatCode="0.0%">
                  <c:v>0</c:v>
                </c:pt>
                <c:pt idx="161" formatCode="0.0%">
                  <c:v>0</c:v>
                </c:pt>
                <c:pt idx="162" formatCode="0.0%">
                  <c:v>0</c:v>
                </c:pt>
                <c:pt idx="163" formatCode="0.0%">
                  <c:v>0</c:v>
                </c:pt>
                <c:pt idx="164" formatCode="0.0%">
                  <c:v>0</c:v>
                </c:pt>
                <c:pt idx="165" formatCode="0.0%">
                  <c:v>0</c:v>
                </c:pt>
                <c:pt idx="166" formatCode="0.0%">
                  <c:v>0</c:v>
                </c:pt>
                <c:pt idx="167" formatCode="0.0%">
                  <c:v>0</c:v>
                </c:pt>
                <c:pt idx="168" formatCode="0.0%">
                  <c:v>0</c:v>
                </c:pt>
                <c:pt idx="169" formatCode="0.0%">
                  <c:v>0</c:v>
                </c:pt>
                <c:pt idx="170" formatCode="0.0%">
                  <c:v>0</c:v>
                </c:pt>
                <c:pt idx="171" formatCode="0.0%">
                  <c:v>0</c:v>
                </c:pt>
                <c:pt idx="172" formatCode="0.0%">
                  <c:v>0</c:v>
                </c:pt>
                <c:pt idx="173" formatCode="0.0%">
                  <c:v>0</c:v>
                </c:pt>
                <c:pt idx="174" formatCode="0.0%">
                  <c:v>0</c:v>
                </c:pt>
                <c:pt idx="175" formatCode="0.0%">
                  <c:v>0</c:v>
                </c:pt>
                <c:pt idx="176" formatCode="0.0%">
                  <c:v>0</c:v>
                </c:pt>
                <c:pt idx="177" formatCode="0.0%">
                  <c:v>0</c:v>
                </c:pt>
                <c:pt idx="178" formatCode="0.0%">
                  <c:v>0</c:v>
                </c:pt>
                <c:pt idx="179" formatCode="0.0%">
                  <c:v>0</c:v>
                </c:pt>
                <c:pt idx="180" formatCode="0.0%">
                  <c:v>0</c:v>
                </c:pt>
                <c:pt idx="181" formatCode="0.0%">
                  <c:v>0</c:v>
                </c:pt>
                <c:pt idx="182" formatCode="0.0%">
                  <c:v>0</c:v>
                </c:pt>
                <c:pt idx="183" formatCode="0.0%">
                  <c:v>0</c:v>
                </c:pt>
                <c:pt idx="184" formatCode="0.0%">
                  <c:v>0</c:v>
                </c:pt>
                <c:pt idx="185" formatCode="0.0%">
                  <c:v>0</c:v>
                </c:pt>
                <c:pt idx="186" formatCode="0.0%">
                  <c:v>0</c:v>
                </c:pt>
                <c:pt idx="187" formatCode="0.0%">
                  <c:v>0</c:v>
                </c:pt>
                <c:pt idx="188" formatCode="0.0%">
                  <c:v>0</c:v>
                </c:pt>
                <c:pt idx="189" formatCode="0.0%">
                  <c:v>0</c:v>
                </c:pt>
                <c:pt idx="190" formatCode="0.0%">
                  <c:v>0</c:v>
                </c:pt>
                <c:pt idx="191" formatCode="0.0%">
                  <c:v>0</c:v>
                </c:pt>
                <c:pt idx="192" formatCode="0.0%">
                  <c:v>0</c:v>
                </c:pt>
                <c:pt idx="193" formatCode="0.0%">
                  <c:v>0</c:v>
                </c:pt>
                <c:pt idx="194" formatCode="0.0%">
                  <c:v>0</c:v>
                </c:pt>
                <c:pt idx="195" formatCode="0.0%">
                  <c:v>0</c:v>
                </c:pt>
                <c:pt idx="196" formatCode="0.0%">
                  <c:v>0</c:v>
                </c:pt>
                <c:pt idx="197" formatCode="0.0%">
                  <c:v>0</c:v>
                </c:pt>
                <c:pt idx="198" formatCode="0.0%">
                  <c:v>0</c:v>
                </c:pt>
                <c:pt idx="199" formatCode="0.0%">
                  <c:v>0</c:v>
                </c:pt>
                <c:pt idx="200" formatCode="0.0%">
                  <c:v>0</c:v>
                </c:pt>
                <c:pt idx="201" formatCode="0.0%">
                  <c:v>0</c:v>
                </c:pt>
                <c:pt idx="202" formatCode="0.0%">
                  <c:v>0</c:v>
                </c:pt>
                <c:pt idx="203" formatCode="0.0%">
                  <c:v>0</c:v>
                </c:pt>
                <c:pt idx="204" formatCode="0.0%">
                  <c:v>0</c:v>
                </c:pt>
                <c:pt idx="205" formatCode="0.0%">
                  <c:v>0</c:v>
                </c:pt>
                <c:pt idx="206" formatCode="0.0%">
                  <c:v>0</c:v>
                </c:pt>
                <c:pt idx="207" formatCode="0.0%">
                  <c:v>0</c:v>
                </c:pt>
                <c:pt idx="208" formatCode="0.0%">
                  <c:v>0</c:v>
                </c:pt>
                <c:pt idx="209" formatCode="0.0%">
                  <c:v>0</c:v>
                </c:pt>
                <c:pt idx="210" formatCode="0.0%">
                  <c:v>0</c:v>
                </c:pt>
                <c:pt idx="211" formatCode="0.0%">
                  <c:v>0</c:v>
                </c:pt>
                <c:pt idx="212" formatCode="0.0%">
                  <c:v>0</c:v>
                </c:pt>
                <c:pt idx="213" formatCode="0.0%">
                  <c:v>0</c:v>
                </c:pt>
                <c:pt idx="214" formatCode="0.0%">
                  <c:v>0</c:v>
                </c:pt>
                <c:pt idx="215" formatCode="0.0%">
                  <c:v>0</c:v>
                </c:pt>
                <c:pt idx="216" formatCode="0.0%">
                  <c:v>0</c:v>
                </c:pt>
                <c:pt idx="217" formatCode="0.0%">
                  <c:v>0</c:v>
                </c:pt>
                <c:pt idx="218" formatCode="0.0%">
                  <c:v>0</c:v>
                </c:pt>
                <c:pt idx="219" formatCode="0.0%">
                  <c:v>0</c:v>
                </c:pt>
                <c:pt idx="220" formatCode="0.0%">
                  <c:v>0</c:v>
                </c:pt>
                <c:pt idx="221" formatCode="0.0%">
                  <c:v>0</c:v>
                </c:pt>
                <c:pt idx="222" formatCode="0.0%">
                  <c:v>0</c:v>
                </c:pt>
                <c:pt idx="223" formatCode="0.0%">
                  <c:v>0</c:v>
                </c:pt>
                <c:pt idx="224" formatCode="0.0%">
                  <c:v>0</c:v>
                </c:pt>
                <c:pt idx="225" formatCode="0.0%">
                  <c:v>0</c:v>
                </c:pt>
                <c:pt idx="226" formatCode="0.0%">
                  <c:v>0</c:v>
                </c:pt>
                <c:pt idx="227" formatCode="0.0%">
                  <c:v>0</c:v>
                </c:pt>
                <c:pt idx="228" formatCode="0.0%">
                  <c:v>0</c:v>
                </c:pt>
                <c:pt idx="229" formatCode="0.0%">
                  <c:v>0</c:v>
                </c:pt>
                <c:pt idx="230" formatCode="0.0%">
                  <c:v>0</c:v>
                </c:pt>
                <c:pt idx="231" formatCode="0.0%">
                  <c:v>0</c:v>
                </c:pt>
                <c:pt idx="232" formatCode="0.0%">
                  <c:v>0</c:v>
                </c:pt>
                <c:pt idx="233" formatCode="0.0%">
                  <c:v>0</c:v>
                </c:pt>
                <c:pt idx="234" formatCode="0.0%">
                  <c:v>0</c:v>
                </c:pt>
                <c:pt idx="235" formatCode="0.0%">
                  <c:v>0</c:v>
                </c:pt>
                <c:pt idx="236" formatCode="0.0%">
                  <c:v>0</c:v>
                </c:pt>
                <c:pt idx="237" formatCode="0.0%">
                  <c:v>0</c:v>
                </c:pt>
                <c:pt idx="238" formatCode="0.0%">
                  <c:v>0</c:v>
                </c:pt>
                <c:pt idx="239" formatCode="0.0%">
                  <c:v>0</c:v>
                </c:pt>
                <c:pt idx="240" formatCode="0.0%">
                  <c:v>0</c:v>
                </c:pt>
                <c:pt idx="241" formatCode="0.0%">
                  <c:v>0</c:v>
                </c:pt>
                <c:pt idx="242" formatCode="0.0%">
                  <c:v>0</c:v>
                </c:pt>
                <c:pt idx="243" formatCode="0.0%">
                  <c:v>0</c:v>
                </c:pt>
                <c:pt idx="244" formatCode="0.0%">
                  <c:v>0</c:v>
                </c:pt>
                <c:pt idx="245" formatCode="0.0%">
                  <c:v>0</c:v>
                </c:pt>
                <c:pt idx="246" formatCode="0.0%">
                  <c:v>0</c:v>
                </c:pt>
                <c:pt idx="247" formatCode="0.0%">
                  <c:v>0</c:v>
                </c:pt>
                <c:pt idx="248" formatCode="0.0%">
                  <c:v>0</c:v>
                </c:pt>
                <c:pt idx="249" formatCode="0.0%">
                  <c:v>0</c:v>
                </c:pt>
                <c:pt idx="250" formatCode="0.0%">
                  <c:v>0</c:v>
                </c:pt>
                <c:pt idx="251" formatCode="0.0%">
                  <c:v>0</c:v>
                </c:pt>
                <c:pt idx="252" formatCode="0.0%">
                  <c:v>0</c:v>
                </c:pt>
                <c:pt idx="253" formatCode="0.0%">
                  <c:v>0</c:v>
                </c:pt>
                <c:pt idx="254" formatCode="0.0%">
                  <c:v>0</c:v>
                </c:pt>
                <c:pt idx="255" formatCode="0.0%">
                  <c:v>0</c:v>
                </c:pt>
                <c:pt idx="256" formatCode="0.0%">
                  <c:v>0</c:v>
                </c:pt>
                <c:pt idx="257" formatCode="0.0%">
                  <c:v>0</c:v>
                </c:pt>
                <c:pt idx="258" formatCode="0.0%">
                  <c:v>0</c:v>
                </c:pt>
                <c:pt idx="259" formatCode="0.0%">
                  <c:v>0</c:v>
                </c:pt>
                <c:pt idx="260" formatCode="0.0%">
                  <c:v>0</c:v>
                </c:pt>
                <c:pt idx="261" formatCode="0.0%">
                  <c:v>0</c:v>
                </c:pt>
                <c:pt idx="262" formatCode="0.0%">
                  <c:v>0</c:v>
                </c:pt>
                <c:pt idx="263" formatCode="0.0%">
                  <c:v>0</c:v>
                </c:pt>
                <c:pt idx="264" formatCode="0.0%">
                  <c:v>0</c:v>
                </c:pt>
                <c:pt idx="265" formatCode="0.0%">
                  <c:v>0</c:v>
                </c:pt>
                <c:pt idx="266" formatCode="0.0%">
                  <c:v>0</c:v>
                </c:pt>
                <c:pt idx="267" formatCode="0.0%">
                  <c:v>0</c:v>
                </c:pt>
                <c:pt idx="268" formatCode="0.0%">
                  <c:v>0</c:v>
                </c:pt>
                <c:pt idx="269" formatCode="0.0%">
                  <c:v>0</c:v>
                </c:pt>
                <c:pt idx="270" formatCode="0.0%">
                  <c:v>0</c:v>
                </c:pt>
                <c:pt idx="271" formatCode="0.0%">
                  <c:v>0</c:v>
                </c:pt>
                <c:pt idx="272" formatCode="0.0%">
                  <c:v>0</c:v>
                </c:pt>
                <c:pt idx="273" formatCode="0.0%">
                  <c:v>0</c:v>
                </c:pt>
                <c:pt idx="274" formatCode="0.0%">
                  <c:v>0</c:v>
                </c:pt>
                <c:pt idx="275" formatCode="0.0%">
                  <c:v>0</c:v>
                </c:pt>
                <c:pt idx="276" formatCode="0.0%">
                  <c:v>0</c:v>
                </c:pt>
                <c:pt idx="277" formatCode="0.0%">
                  <c:v>0</c:v>
                </c:pt>
                <c:pt idx="278" formatCode="0.0%">
                  <c:v>0</c:v>
                </c:pt>
                <c:pt idx="279" formatCode="0.0%">
                  <c:v>0</c:v>
                </c:pt>
                <c:pt idx="280" formatCode="0.0%">
                  <c:v>0</c:v>
                </c:pt>
                <c:pt idx="281" formatCode="0.0%">
                  <c:v>0</c:v>
                </c:pt>
                <c:pt idx="282" formatCode="0.0%">
                  <c:v>0</c:v>
                </c:pt>
                <c:pt idx="283" formatCode="0.0%">
                  <c:v>0</c:v>
                </c:pt>
                <c:pt idx="284" formatCode="0.0%">
                  <c:v>0</c:v>
                </c:pt>
                <c:pt idx="285" formatCode="0.0%">
                  <c:v>0</c:v>
                </c:pt>
                <c:pt idx="286" formatCode="0.0%">
                  <c:v>0</c:v>
                </c:pt>
                <c:pt idx="287" formatCode="0.0%">
                  <c:v>0</c:v>
                </c:pt>
                <c:pt idx="288" formatCode="0.0%">
                  <c:v>0</c:v>
                </c:pt>
                <c:pt idx="289" formatCode="0.0%">
                  <c:v>0</c:v>
                </c:pt>
                <c:pt idx="290" formatCode="0.0%">
                  <c:v>0</c:v>
                </c:pt>
                <c:pt idx="291" formatCode="0.0%">
                  <c:v>0</c:v>
                </c:pt>
                <c:pt idx="292" formatCode="0.0%">
                  <c:v>0</c:v>
                </c:pt>
                <c:pt idx="293" formatCode="0.0%">
                  <c:v>0</c:v>
                </c:pt>
                <c:pt idx="294" formatCode="0.0%">
                  <c:v>0</c:v>
                </c:pt>
                <c:pt idx="295" formatCode="0.0%">
                  <c:v>0</c:v>
                </c:pt>
                <c:pt idx="296" formatCode="0.0%">
                  <c:v>0</c:v>
                </c:pt>
                <c:pt idx="297" formatCode="0.0%">
                  <c:v>0</c:v>
                </c:pt>
                <c:pt idx="298" formatCode="0.0%">
                  <c:v>0</c:v>
                </c:pt>
                <c:pt idx="299" formatCode="0.0%">
                  <c:v>0</c:v>
                </c:pt>
                <c:pt idx="300" formatCode="0.0%">
                  <c:v>0</c:v>
                </c:pt>
                <c:pt idx="301" formatCode="0.0%">
                  <c:v>0</c:v>
                </c:pt>
                <c:pt idx="302" formatCode="0.0%">
                  <c:v>0</c:v>
                </c:pt>
                <c:pt idx="303" formatCode="0.0%">
                  <c:v>0</c:v>
                </c:pt>
                <c:pt idx="304" formatCode="0.0%">
                  <c:v>0</c:v>
                </c:pt>
                <c:pt idx="305" formatCode="0.0%">
                  <c:v>0</c:v>
                </c:pt>
                <c:pt idx="306" formatCode="0.0%">
                  <c:v>0</c:v>
                </c:pt>
                <c:pt idx="307" formatCode="0.0%">
                  <c:v>0</c:v>
                </c:pt>
                <c:pt idx="308" formatCode="0.0%">
                  <c:v>0</c:v>
                </c:pt>
                <c:pt idx="309" formatCode="0.0%">
                  <c:v>0</c:v>
                </c:pt>
                <c:pt idx="310" formatCode="0.0%">
                  <c:v>0</c:v>
                </c:pt>
                <c:pt idx="311" formatCode="0.0%">
                  <c:v>0</c:v>
                </c:pt>
                <c:pt idx="312" formatCode="0.0%">
                  <c:v>0</c:v>
                </c:pt>
                <c:pt idx="313" formatCode="0.0%">
                  <c:v>0</c:v>
                </c:pt>
                <c:pt idx="314" formatCode="0.0%">
                  <c:v>0</c:v>
                </c:pt>
                <c:pt idx="315" formatCode="0.0%">
                  <c:v>0</c:v>
                </c:pt>
                <c:pt idx="316" formatCode="0.0%">
                  <c:v>0</c:v>
                </c:pt>
                <c:pt idx="317" formatCode="0.0%">
                  <c:v>0</c:v>
                </c:pt>
                <c:pt idx="318" formatCode="0.0%">
                  <c:v>0</c:v>
                </c:pt>
                <c:pt idx="319" formatCode="0.0%">
                  <c:v>0</c:v>
                </c:pt>
                <c:pt idx="320" formatCode="0.0%">
                  <c:v>0</c:v>
                </c:pt>
                <c:pt idx="321" formatCode="0.0%">
                  <c:v>0</c:v>
                </c:pt>
                <c:pt idx="322" formatCode="0.0%">
                  <c:v>0</c:v>
                </c:pt>
                <c:pt idx="323" formatCode="0.0%">
                  <c:v>0</c:v>
                </c:pt>
                <c:pt idx="324" formatCode="0.0%">
                  <c:v>0</c:v>
                </c:pt>
                <c:pt idx="325" formatCode="0.0%">
                  <c:v>0</c:v>
                </c:pt>
                <c:pt idx="326" formatCode="0.0%">
                  <c:v>0</c:v>
                </c:pt>
                <c:pt idx="327" formatCode="0.0%">
                  <c:v>0</c:v>
                </c:pt>
                <c:pt idx="328" formatCode="0.0%">
                  <c:v>0</c:v>
                </c:pt>
                <c:pt idx="329" formatCode="0.0%">
                  <c:v>0</c:v>
                </c:pt>
                <c:pt idx="330" formatCode="0.0%">
                  <c:v>0</c:v>
                </c:pt>
                <c:pt idx="331" formatCode="0.0%">
                  <c:v>0</c:v>
                </c:pt>
                <c:pt idx="332" formatCode="0.0%">
                  <c:v>0</c:v>
                </c:pt>
                <c:pt idx="333" formatCode="0.0%">
                  <c:v>0</c:v>
                </c:pt>
                <c:pt idx="334" formatCode="0.0%">
                  <c:v>0</c:v>
                </c:pt>
                <c:pt idx="335" formatCode="0.0%">
                  <c:v>0</c:v>
                </c:pt>
                <c:pt idx="336" formatCode="0.0%">
                  <c:v>0</c:v>
                </c:pt>
                <c:pt idx="337" formatCode="0.0%">
                  <c:v>0</c:v>
                </c:pt>
                <c:pt idx="338" formatCode="0.0%">
                  <c:v>0</c:v>
                </c:pt>
                <c:pt idx="339" formatCode="0.0%">
                  <c:v>0</c:v>
                </c:pt>
                <c:pt idx="340" formatCode="0.0%">
                  <c:v>0</c:v>
                </c:pt>
                <c:pt idx="341" formatCode="0.0%">
                  <c:v>0</c:v>
                </c:pt>
                <c:pt idx="342" formatCode="0.0%">
                  <c:v>0</c:v>
                </c:pt>
                <c:pt idx="343" formatCode="0.0%">
                  <c:v>0</c:v>
                </c:pt>
                <c:pt idx="344" formatCode="0.0%">
                  <c:v>0</c:v>
                </c:pt>
                <c:pt idx="345" formatCode="0.0%">
                  <c:v>0</c:v>
                </c:pt>
                <c:pt idx="346" formatCode="0.0%">
                  <c:v>0</c:v>
                </c:pt>
                <c:pt idx="347" formatCode="0.0%">
                  <c:v>0</c:v>
                </c:pt>
                <c:pt idx="348" formatCode="0.0%">
                  <c:v>0</c:v>
                </c:pt>
                <c:pt idx="349" formatCode="0.0%">
                  <c:v>0</c:v>
                </c:pt>
                <c:pt idx="350" formatCode="0.0%">
                  <c:v>0</c:v>
                </c:pt>
                <c:pt idx="351" formatCode="0.0%">
                  <c:v>0</c:v>
                </c:pt>
                <c:pt idx="352" formatCode="0.0%">
                  <c:v>0</c:v>
                </c:pt>
                <c:pt idx="353" formatCode="0.0%">
                  <c:v>0</c:v>
                </c:pt>
                <c:pt idx="354" formatCode="0.0%">
                  <c:v>0</c:v>
                </c:pt>
                <c:pt idx="355" formatCode="0.0%">
                  <c:v>0</c:v>
                </c:pt>
                <c:pt idx="356" formatCode="0.0%">
                  <c:v>0</c:v>
                </c:pt>
              </c:numCache>
            </c:numRef>
          </c:val>
        </c:ser>
        <c:marker val="1"/>
        <c:axId val="228110720"/>
        <c:axId val="228112256"/>
      </c:lineChart>
      <c:dateAx>
        <c:axId val="228110720"/>
        <c:scaling>
          <c:orientation val="minMax"/>
          <c:min val="40544"/>
        </c:scaling>
        <c:axPos val="b"/>
        <c:numFmt formatCode="[$-416]mmm\-yy;@" sourceLinked="0"/>
        <c:tickLblPos val="low"/>
        <c:txPr>
          <a:bodyPr/>
          <a:lstStyle/>
          <a:p>
            <a:pPr>
              <a:defRPr sz="1200" b="1"/>
            </a:pPr>
            <a:endParaRPr lang="en-US"/>
          </a:p>
        </c:txPr>
        <c:crossAx val="228112256"/>
        <c:crosses val="autoZero"/>
        <c:auto val="1"/>
        <c:lblOffset val="100"/>
        <c:baseTimeUnit val="months"/>
        <c:majorUnit val="12"/>
        <c:majorTimeUnit val="months"/>
        <c:minorUnit val="1"/>
        <c:minorTimeUnit val="months"/>
      </c:dateAx>
      <c:valAx>
        <c:axId val="228112256"/>
        <c:scaling>
          <c:orientation val="minMax"/>
          <c:max val="0.12000000000000002"/>
          <c:min val="4.0000000000000022E-2"/>
        </c:scaling>
        <c:axPos val="l"/>
        <c:majorGridlines>
          <c:spPr>
            <a:ln w="0">
              <a:solidFill>
                <a:schemeClr val="bg1"/>
              </a:solidFill>
              <a:prstDash val="sysDot"/>
            </a:ln>
            <a:effectLst>
              <a:outerShdw blurRad="50800" dist="50800" dir="5400000" algn="ctr" rotWithShape="0">
                <a:schemeClr val="bg1"/>
              </a:outerShdw>
            </a:effectLst>
          </c:spPr>
        </c:majorGridlines>
        <c:numFmt formatCode="0%" sourceLinked="0"/>
        <c:tickLblPos val="nextTo"/>
        <c:txPr>
          <a:bodyPr/>
          <a:lstStyle/>
          <a:p>
            <a:pPr>
              <a:defRPr sz="1200" b="1"/>
            </a:pPr>
            <a:endParaRPr lang="en-US"/>
          </a:p>
        </c:txPr>
        <c:crossAx val="228110720"/>
        <c:crosses val="autoZero"/>
        <c:crossBetween val="between"/>
      </c:valAx>
    </c:plotArea>
    <c:legend>
      <c:legendPos val="l"/>
      <c:layout>
        <c:manualLayout>
          <c:xMode val="edge"/>
          <c:yMode val="edge"/>
          <c:x val="0.1261261141967687"/>
          <c:y val="0.74354011700060019"/>
          <c:w val="0.35684884662468658"/>
          <c:h val="0.13968351206711158"/>
        </c:manualLayout>
      </c:layout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gap"/>
  </c:chart>
  <c:spPr>
    <a:ln>
      <a:noFill/>
    </a:ln>
  </c:spPr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9.0923024669738187E-2"/>
          <c:y val="4.1982835871135812E-2"/>
          <c:w val="0.88595385439418928"/>
          <c:h val="0.85452707452639365"/>
        </c:manualLayout>
      </c:layout>
      <c:lineChart>
        <c:grouping val="standard"/>
        <c:ser>
          <c:idx val="3"/>
          <c:order val="2"/>
          <c:tx>
            <c:strRef>
              <c:f>Activity!$B$10</c:f>
              <c:strCache>
                <c:ptCount val="1"/>
                <c:pt idx="0">
                  <c:v>Retail Sales YoY MM3M real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Activity!$C$1:$XFD$1</c:f>
              <c:numCache>
                <c:formatCode>[$-416]mmm\-yy;@</c:formatCode>
                <c:ptCount val="16382"/>
                <c:pt idx="0">
                  <c:v>0</c:v>
                </c:pt>
                <c:pt idx="1">
                  <c:v>32932</c:v>
                </c:pt>
                <c:pt idx="2">
                  <c:v>32962</c:v>
                </c:pt>
                <c:pt idx="3">
                  <c:v>32993</c:v>
                </c:pt>
                <c:pt idx="4">
                  <c:v>33024</c:v>
                </c:pt>
                <c:pt idx="5">
                  <c:v>33053</c:v>
                </c:pt>
                <c:pt idx="6">
                  <c:v>33085</c:v>
                </c:pt>
                <c:pt idx="7">
                  <c:v>33116</c:v>
                </c:pt>
                <c:pt idx="8">
                  <c:v>33144</c:v>
                </c:pt>
                <c:pt idx="9">
                  <c:v>33177</c:v>
                </c:pt>
                <c:pt idx="10">
                  <c:v>33207</c:v>
                </c:pt>
                <c:pt idx="11">
                  <c:v>33238</c:v>
                </c:pt>
                <c:pt idx="12">
                  <c:v>33269</c:v>
                </c:pt>
                <c:pt idx="13">
                  <c:v>33297</c:v>
                </c:pt>
                <c:pt idx="14">
                  <c:v>33326</c:v>
                </c:pt>
                <c:pt idx="15">
                  <c:v>33358</c:v>
                </c:pt>
                <c:pt idx="16">
                  <c:v>33389</c:v>
                </c:pt>
                <c:pt idx="17">
                  <c:v>33417</c:v>
                </c:pt>
                <c:pt idx="18">
                  <c:v>33450</c:v>
                </c:pt>
                <c:pt idx="19">
                  <c:v>33480</c:v>
                </c:pt>
                <c:pt idx="20">
                  <c:v>33511</c:v>
                </c:pt>
                <c:pt idx="21">
                  <c:v>33542</c:v>
                </c:pt>
                <c:pt idx="22">
                  <c:v>33571</c:v>
                </c:pt>
                <c:pt idx="23">
                  <c:v>33603</c:v>
                </c:pt>
                <c:pt idx="24">
                  <c:v>33634</c:v>
                </c:pt>
                <c:pt idx="25">
                  <c:v>33662</c:v>
                </c:pt>
                <c:pt idx="26">
                  <c:v>33694</c:v>
                </c:pt>
                <c:pt idx="27">
                  <c:v>33724</c:v>
                </c:pt>
                <c:pt idx="28">
                  <c:v>33753</c:v>
                </c:pt>
                <c:pt idx="29">
                  <c:v>33785</c:v>
                </c:pt>
                <c:pt idx="30">
                  <c:v>33816</c:v>
                </c:pt>
                <c:pt idx="31">
                  <c:v>33847</c:v>
                </c:pt>
                <c:pt idx="32">
                  <c:v>33877</c:v>
                </c:pt>
                <c:pt idx="33">
                  <c:v>33907</c:v>
                </c:pt>
                <c:pt idx="34">
                  <c:v>33938</c:v>
                </c:pt>
                <c:pt idx="35">
                  <c:v>33969</c:v>
                </c:pt>
                <c:pt idx="36">
                  <c:v>33998</c:v>
                </c:pt>
                <c:pt idx="37">
                  <c:v>34026</c:v>
                </c:pt>
                <c:pt idx="38">
                  <c:v>34059</c:v>
                </c:pt>
                <c:pt idx="39">
                  <c:v>34089</c:v>
                </c:pt>
                <c:pt idx="40">
                  <c:v>34120</c:v>
                </c:pt>
                <c:pt idx="41">
                  <c:v>34150</c:v>
                </c:pt>
                <c:pt idx="42">
                  <c:v>34180</c:v>
                </c:pt>
                <c:pt idx="43">
                  <c:v>34212</c:v>
                </c:pt>
                <c:pt idx="44">
                  <c:v>34242</c:v>
                </c:pt>
                <c:pt idx="45">
                  <c:v>34271</c:v>
                </c:pt>
                <c:pt idx="46">
                  <c:v>34303</c:v>
                </c:pt>
                <c:pt idx="47">
                  <c:v>34334</c:v>
                </c:pt>
                <c:pt idx="48">
                  <c:v>34365</c:v>
                </c:pt>
                <c:pt idx="49">
                  <c:v>34393</c:v>
                </c:pt>
                <c:pt idx="50">
                  <c:v>34424</c:v>
                </c:pt>
                <c:pt idx="51">
                  <c:v>34453</c:v>
                </c:pt>
                <c:pt idx="52">
                  <c:v>34485</c:v>
                </c:pt>
                <c:pt idx="53">
                  <c:v>34515</c:v>
                </c:pt>
                <c:pt idx="54">
                  <c:v>34544</c:v>
                </c:pt>
                <c:pt idx="55">
                  <c:v>34577</c:v>
                </c:pt>
                <c:pt idx="56">
                  <c:v>34607</c:v>
                </c:pt>
                <c:pt idx="57">
                  <c:v>34638</c:v>
                </c:pt>
                <c:pt idx="58">
                  <c:v>34668</c:v>
                </c:pt>
                <c:pt idx="59">
                  <c:v>34698</c:v>
                </c:pt>
                <c:pt idx="60">
                  <c:v>34730</c:v>
                </c:pt>
                <c:pt idx="61">
                  <c:v>34758</c:v>
                </c:pt>
                <c:pt idx="62">
                  <c:v>34789</c:v>
                </c:pt>
                <c:pt idx="63">
                  <c:v>34817</c:v>
                </c:pt>
                <c:pt idx="64">
                  <c:v>34850</c:v>
                </c:pt>
                <c:pt idx="65">
                  <c:v>34880</c:v>
                </c:pt>
                <c:pt idx="66">
                  <c:v>34911</c:v>
                </c:pt>
                <c:pt idx="67">
                  <c:v>34942</c:v>
                </c:pt>
                <c:pt idx="68">
                  <c:v>34971</c:v>
                </c:pt>
                <c:pt idx="69">
                  <c:v>35003</c:v>
                </c:pt>
                <c:pt idx="70">
                  <c:v>35033</c:v>
                </c:pt>
                <c:pt idx="71">
                  <c:v>35062</c:v>
                </c:pt>
                <c:pt idx="72">
                  <c:v>35095</c:v>
                </c:pt>
                <c:pt idx="73">
                  <c:v>35124</c:v>
                </c:pt>
                <c:pt idx="74">
                  <c:v>35153</c:v>
                </c:pt>
                <c:pt idx="75">
                  <c:v>35185</c:v>
                </c:pt>
                <c:pt idx="76">
                  <c:v>35216</c:v>
                </c:pt>
                <c:pt idx="77">
                  <c:v>35244</c:v>
                </c:pt>
                <c:pt idx="78">
                  <c:v>35277</c:v>
                </c:pt>
                <c:pt idx="79">
                  <c:v>35307</c:v>
                </c:pt>
                <c:pt idx="80">
                  <c:v>35338</c:v>
                </c:pt>
                <c:pt idx="81">
                  <c:v>35369</c:v>
                </c:pt>
                <c:pt idx="82">
                  <c:v>35398</c:v>
                </c:pt>
                <c:pt idx="83">
                  <c:v>35430</c:v>
                </c:pt>
                <c:pt idx="84">
                  <c:v>35461</c:v>
                </c:pt>
                <c:pt idx="85">
                  <c:v>35489</c:v>
                </c:pt>
                <c:pt idx="86">
                  <c:v>35520</c:v>
                </c:pt>
                <c:pt idx="87">
                  <c:v>35550</c:v>
                </c:pt>
                <c:pt idx="88">
                  <c:v>35580</c:v>
                </c:pt>
                <c:pt idx="89">
                  <c:v>35611</c:v>
                </c:pt>
                <c:pt idx="90">
                  <c:v>35642</c:v>
                </c:pt>
                <c:pt idx="91">
                  <c:v>35671</c:v>
                </c:pt>
                <c:pt idx="92">
                  <c:v>35703</c:v>
                </c:pt>
                <c:pt idx="93">
                  <c:v>35734</c:v>
                </c:pt>
                <c:pt idx="94">
                  <c:v>35762</c:v>
                </c:pt>
                <c:pt idx="95">
                  <c:v>35795</c:v>
                </c:pt>
                <c:pt idx="96">
                  <c:v>35825</c:v>
                </c:pt>
                <c:pt idx="97">
                  <c:v>35853</c:v>
                </c:pt>
                <c:pt idx="98">
                  <c:v>35885</c:v>
                </c:pt>
                <c:pt idx="99">
                  <c:v>35915</c:v>
                </c:pt>
                <c:pt idx="100">
                  <c:v>35944</c:v>
                </c:pt>
                <c:pt idx="101">
                  <c:v>35976</c:v>
                </c:pt>
                <c:pt idx="102">
                  <c:v>36007</c:v>
                </c:pt>
                <c:pt idx="103">
                  <c:v>36038</c:v>
                </c:pt>
                <c:pt idx="104">
                  <c:v>36068</c:v>
                </c:pt>
                <c:pt idx="105">
                  <c:v>36098</c:v>
                </c:pt>
                <c:pt idx="106">
                  <c:v>36129</c:v>
                </c:pt>
                <c:pt idx="107">
                  <c:v>36160</c:v>
                </c:pt>
                <c:pt idx="108">
                  <c:v>36189</c:v>
                </c:pt>
                <c:pt idx="109">
                  <c:v>36217</c:v>
                </c:pt>
                <c:pt idx="110">
                  <c:v>36250</c:v>
                </c:pt>
                <c:pt idx="111">
                  <c:v>36280</c:v>
                </c:pt>
                <c:pt idx="112">
                  <c:v>36311</c:v>
                </c:pt>
                <c:pt idx="113">
                  <c:v>36341</c:v>
                </c:pt>
                <c:pt idx="114">
                  <c:v>36371</c:v>
                </c:pt>
                <c:pt idx="115">
                  <c:v>36403</c:v>
                </c:pt>
                <c:pt idx="116">
                  <c:v>36433</c:v>
                </c:pt>
                <c:pt idx="117">
                  <c:v>36462</c:v>
                </c:pt>
                <c:pt idx="118">
                  <c:v>36494</c:v>
                </c:pt>
                <c:pt idx="119">
                  <c:v>36525</c:v>
                </c:pt>
                <c:pt idx="120">
                  <c:v>36556</c:v>
                </c:pt>
                <c:pt idx="121">
                  <c:v>36585</c:v>
                </c:pt>
                <c:pt idx="122">
                  <c:v>36616</c:v>
                </c:pt>
                <c:pt idx="123">
                  <c:v>36644</c:v>
                </c:pt>
                <c:pt idx="124">
                  <c:v>36677</c:v>
                </c:pt>
                <c:pt idx="125">
                  <c:v>36707</c:v>
                </c:pt>
                <c:pt idx="126">
                  <c:v>36738</c:v>
                </c:pt>
                <c:pt idx="127">
                  <c:v>36769</c:v>
                </c:pt>
                <c:pt idx="128">
                  <c:v>36798</c:v>
                </c:pt>
                <c:pt idx="129">
                  <c:v>36830</c:v>
                </c:pt>
                <c:pt idx="130">
                  <c:v>36860</c:v>
                </c:pt>
                <c:pt idx="131">
                  <c:v>36889</c:v>
                </c:pt>
                <c:pt idx="132">
                  <c:v>36922</c:v>
                </c:pt>
                <c:pt idx="133">
                  <c:v>36950</c:v>
                </c:pt>
                <c:pt idx="134">
                  <c:v>36980</c:v>
                </c:pt>
                <c:pt idx="135">
                  <c:v>37011</c:v>
                </c:pt>
                <c:pt idx="136">
                  <c:v>37042</c:v>
                </c:pt>
                <c:pt idx="137">
                  <c:v>37071</c:v>
                </c:pt>
                <c:pt idx="138">
                  <c:v>37103</c:v>
                </c:pt>
                <c:pt idx="139">
                  <c:v>37134</c:v>
                </c:pt>
                <c:pt idx="140">
                  <c:v>37162</c:v>
                </c:pt>
                <c:pt idx="141">
                  <c:v>37195</c:v>
                </c:pt>
                <c:pt idx="142">
                  <c:v>37225</c:v>
                </c:pt>
                <c:pt idx="143">
                  <c:v>37256</c:v>
                </c:pt>
                <c:pt idx="144">
                  <c:v>37287</c:v>
                </c:pt>
                <c:pt idx="145">
                  <c:v>37315</c:v>
                </c:pt>
                <c:pt idx="146">
                  <c:v>37344</c:v>
                </c:pt>
                <c:pt idx="147">
                  <c:v>37376</c:v>
                </c:pt>
                <c:pt idx="148">
                  <c:v>37407</c:v>
                </c:pt>
                <c:pt idx="149">
                  <c:v>37435</c:v>
                </c:pt>
                <c:pt idx="150">
                  <c:v>37468</c:v>
                </c:pt>
                <c:pt idx="151">
                  <c:v>37498</c:v>
                </c:pt>
                <c:pt idx="152">
                  <c:v>37529</c:v>
                </c:pt>
                <c:pt idx="153">
                  <c:v>37560</c:v>
                </c:pt>
                <c:pt idx="154">
                  <c:v>37589</c:v>
                </c:pt>
                <c:pt idx="155">
                  <c:v>37621</c:v>
                </c:pt>
                <c:pt idx="156">
                  <c:v>37652</c:v>
                </c:pt>
                <c:pt idx="157">
                  <c:v>37680</c:v>
                </c:pt>
                <c:pt idx="158">
                  <c:v>37711</c:v>
                </c:pt>
                <c:pt idx="159">
                  <c:v>37741</c:v>
                </c:pt>
                <c:pt idx="160">
                  <c:v>37771</c:v>
                </c:pt>
                <c:pt idx="161">
                  <c:v>37802</c:v>
                </c:pt>
                <c:pt idx="162">
                  <c:v>37833</c:v>
                </c:pt>
                <c:pt idx="163">
                  <c:v>37862</c:v>
                </c:pt>
                <c:pt idx="164">
                  <c:v>37894</c:v>
                </c:pt>
                <c:pt idx="165">
                  <c:v>37925</c:v>
                </c:pt>
                <c:pt idx="166">
                  <c:v>37953</c:v>
                </c:pt>
                <c:pt idx="167">
                  <c:v>37986</c:v>
                </c:pt>
                <c:pt idx="168">
                  <c:v>38016</c:v>
                </c:pt>
                <c:pt idx="169">
                  <c:v>38044</c:v>
                </c:pt>
                <c:pt idx="170">
                  <c:v>38077</c:v>
                </c:pt>
                <c:pt idx="171">
                  <c:v>38107</c:v>
                </c:pt>
                <c:pt idx="172">
                  <c:v>38138</c:v>
                </c:pt>
                <c:pt idx="173">
                  <c:v>38168</c:v>
                </c:pt>
                <c:pt idx="174">
                  <c:v>38198</c:v>
                </c:pt>
                <c:pt idx="175">
                  <c:v>38230</c:v>
                </c:pt>
                <c:pt idx="176">
                  <c:v>38260</c:v>
                </c:pt>
                <c:pt idx="177">
                  <c:v>38289</c:v>
                </c:pt>
                <c:pt idx="178">
                  <c:v>38321</c:v>
                </c:pt>
                <c:pt idx="179">
                  <c:v>38352</c:v>
                </c:pt>
                <c:pt idx="180">
                  <c:v>38383</c:v>
                </c:pt>
                <c:pt idx="181">
                  <c:v>38411</c:v>
                </c:pt>
                <c:pt idx="182">
                  <c:v>38442</c:v>
                </c:pt>
                <c:pt idx="183">
                  <c:v>38471</c:v>
                </c:pt>
                <c:pt idx="184">
                  <c:v>38503</c:v>
                </c:pt>
                <c:pt idx="185">
                  <c:v>38533</c:v>
                </c:pt>
                <c:pt idx="186">
                  <c:v>38562</c:v>
                </c:pt>
                <c:pt idx="187">
                  <c:v>38595</c:v>
                </c:pt>
                <c:pt idx="188">
                  <c:v>38625</c:v>
                </c:pt>
                <c:pt idx="189">
                  <c:v>38656</c:v>
                </c:pt>
                <c:pt idx="190">
                  <c:v>38686</c:v>
                </c:pt>
                <c:pt idx="191">
                  <c:v>38716</c:v>
                </c:pt>
                <c:pt idx="192">
                  <c:v>38748</c:v>
                </c:pt>
                <c:pt idx="193">
                  <c:v>38776</c:v>
                </c:pt>
                <c:pt idx="194">
                  <c:v>38807</c:v>
                </c:pt>
                <c:pt idx="195">
                  <c:v>38835</c:v>
                </c:pt>
                <c:pt idx="196">
                  <c:v>38868</c:v>
                </c:pt>
                <c:pt idx="197">
                  <c:v>38898</c:v>
                </c:pt>
                <c:pt idx="198">
                  <c:v>38929</c:v>
                </c:pt>
                <c:pt idx="199">
                  <c:v>38960</c:v>
                </c:pt>
                <c:pt idx="200">
                  <c:v>38989</c:v>
                </c:pt>
                <c:pt idx="201">
                  <c:v>39021</c:v>
                </c:pt>
                <c:pt idx="202">
                  <c:v>39051</c:v>
                </c:pt>
                <c:pt idx="203">
                  <c:v>39080</c:v>
                </c:pt>
                <c:pt idx="204">
                  <c:v>39113</c:v>
                </c:pt>
                <c:pt idx="205">
                  <c:v>39141</c:v>
                </c:pt>
                <c:pt idx="206">
                  <c:v>39171</c:v>
                </c:pt>
                <c:pt idx="207">
                  <c:v>39202</c:v>
                </c:pt>
                <c:pt idx="208">
                  <c:v>39233</c:v>
                </c:pt>
                <c:pt idx="209">
                  <c:v>39262</c:v>
                </c:pt>
                <c:pt idx="210">
                  <c:v>39294</c:v>
                </c:pt>
                <c:pt idx="211">
                  <c:v>39325</c:v>
                </c:pt>
                <c:pt idx="212">
                  <c:v>39353</c:v>
                </c:pt>
                <c:pt idx="213">
                  <c:v>39386</c:v>
                </c:pt>
                <c:pt idx="214">
                  <c:v>39416</c:v>
                </c:pt>
                <c:pt idx="215">
                  <c:v>39447</c:v>
                </c:pt>
                <c:pt idx="216">
                  <c:v>39478</c:v>
                </c:pt>
                <c:pt idx="217">
                  <c:v>39507</c:v>
                </c:pt>
                <c:pt idx="218">
                  <c:v>39538</c:v>
                </c:pt>
                <c:pt idx="219">
                  <c:v>39568</c:v>
                </c:pt>
                <c:pt idx="220">
                  <c:v>39598</c:v>
                </c:pt>
                <c:pt idx="221">
                  <c:v>39629</c:v>
                </c:pt>
                <c:pt idx="222">
                  <c:v>39660</c:v>
                </c:pt>
                <c:pt idx="223">
                  <c:v>39689</c:v>
                </c:pt>
                <c:pt idx="224">
                  <c:v>39721</c:v>
                </c:pt>
                <c:pt idx="225">
                  <c:v>39752</c:v>
                </c:pt>
                <c:pt idx="226">
                  <c:v>39780</c:v>
                </c:pt>
                <c:pt idx="227">
                  <c:v>39813</c:v>
                </c:pt>
                <c:pt idx="228">
                  <c:v>39843</c:v>
                </c:pt>
                <c:pt idx="229">
                  <c:v>39871</c:v>
                </c:pt>
                <c:pt idx="230">
                  <c:v>39903</c:v>
                </c:pt>
                <c:pt idx="231">
                  <c:v>39933</c:v>
                </c:pt>
                <c:pt idx="232">
                  <c:v>39962</c:v>
                </c:pt>
                <c:pt idx="233">
                  <c:v>39994</c:v>
                </c:pt>
                <c:pt idx="234">
                  <c:v>40025</c:v>
                </c:pt>
                <c:pt idx="235">
                  <c:v>40056</c:v>
                </c:pt>
                <c:pt idx="236">
                  <c:v>40086</c:v>
                </c:pt>
                <c:pt idx="237">
                  <c:v>40116</c:v>
                </c:pt>
                <c:pt idx="238">
                  <c:v>40147</c:v>
                </c:pt>
                <c:pt idx="239">
                  <c:v>40178</c:v>
                </c:pt>
                <c:pt idx="240">
                  <c:v>40207</c:v>
                </c:pt>
                <c:pt idx="241">
                  <c:v>40235</c:v>
                </c:pt>
                <c:pt idx="242">
                  <c:v>40268</c:v>
                </c:pt>
                <c:pt idx="243">
                  <c:v>40298</c:v>
                </c:pt>
                <c:pt idx="244">
                  <c:v>40329</c:v>
                </c:pt>
                <c:pt idx="245">
                  <c:v>40359</c:v>
                </c:pt>
                <c:pt idx="246">
                  <c:v>40389</c:v>
                </c:pt>
                <c:pt idx="247">
                  <c:v>40421</c:v>
                </c:pt>
                <c:pt idx="248">
                  <c:v>40451</c:v>
                </c:pt>
                <c:pt idx="249">
                  <c:v>40480</c:v>
                </c:pt>
                <c:pt idx="250">
                  <c:v>40512</c:v>
                </c:pt>
                <c:pt idx="251">
                  <c:v>40543</c:v>
                </c:pt>
                <c:pt idx="252">
                  <c:v>40574</c:v>
                </c:pt>
                <c:pt idx="253">
                  <c:v>40602</c:v>
                </c:pt>
                <c:pt idx="254">
                  <c:v>40633</c:v>
                </c:pt>
                <c:pt idx="255">
                  <c:v>40662</c:v>
                </c:pt>
                <c:pt idx="256">
                  <c:v>40694</c:v>
                </c:pt>
                <c:pt idx="257">
                  <c:v>40724</c:v>
                </c:pt>
                <c:pt idx="258">
                  <c:v>40753</c:v>
                </c:pt>
                <c:pt idx="259">
                  <c:v>40786</c:v>
                </c:pt>
                <c:pt idx="260">
                  <c:v>40816</c:v>
                </c:pt>
                <c:pt idx="261">
                  <c:v>40847</c:v>
                </c:pt>
                <c:pt idx="262">
                  <c:v>40877</c:v>
                </c:pt>
                <c:pt idx="263">
                  <c:v>40907</c:v>
                </c:pt>
                <c:pt idx="264">
                  <c:v>40939</c:v>
                </c:pt>
                <c:pt idx="265">
                  <c:v>40968</c:v>
                </c:pt>
                <c:pt idx="266">
                  <c:v>40998</c:v>
                </c:pt>
                <c:pt idx="267">
                  <c:v>41029</c:v>
                </c:pt>
                <c:pt idx="268">
                  <c:v>41060</c:v>
                </c:pt>
                <c:pt idx="269">
                  <c:v>41089</c:v>
                </c:pt>
                <c:pt idx="270">
                  <c:v>41121</c:v>
                </c:pt>
                <c:pt idx="271">
                  <c:v>41152</c:v>
                </c:pt>
                <c:pt idx="272">
                  <c:v>41180</c:v>
                </c:pt>
                <c:pt idx="273">
                  <c:v>41213</c:v>
                </c:pt>
                <c:pt idx="274">
                  <c:v>41243</c:v>
                </c:pt>
                <c:pt idx="275">
                  <c:v>41274</c:v>
                </c:pt>
                <c:pt idx="276">
                  <c:v>41305</c:v>
                </c:pt>
                <c:pt idx="277">
                  <c:v>41333</c:v>
                </c:pt>
                <c:pt idx="278">
                  <c:v>41362</c:v>
                </c:pt>
                <c:pt idx="279">
                  <c:v>41394</c:v>
                </c:pt>
                <c:pt idx="280">
                  <c:v>41425</c:v>
                </c:pt>
                <c:pt idx="281">
                  <c:v>41453</c:v>
                </c:pt>
                <c:pt idx="282">
                  <c:v>41486</c:v>
                </c:pt>
                <c:pt idx="283">
                  <c:v>41516</c:v>
                </c:pt>
                <c:pt idx="284">
                  <c:v>41547</c:v>
                </c:pt>
                <c:pt idx="285">
                  <c:v>41578</c:v>
                </c:pt>
                <c:pt idx="286">
                  <c:v>41607</c:v>
                </c:pt>
                <c:pt idx="287">
                  <c:v>41639</c:v>
                </c:pt>
                <c:pt idx="288">
                  <c:v>41670</c:v>
                </c:pt>
                <c:pt idx="289">
                  <c:v>41698</c:v>
                </c:pt>
                <c:pt idx="290">
                  <c:v>41729</c:v>
                </c:pt>
                <c:pt idx="291">
                  <c:v>41759</c:v>
                </c:pt>
                <c:pt idx="292">
                  <c:v>41789</c:v>
                </c:pt>
                <c:pt idx="293">
                  <c:v>41820</c:v>
                </c:pt>
                <c:pt idx="294">
                  <c:v>41851</c:v>
                </c:pt>
                <c:pt idx="295">
                  <c:v>41880</c:v>
                </c:pt>
                <c:pt idx="296">
                  <c:v>41912</c:v>
                </c:pt>
                <c:pt idx="297">
                  <c:v>41943</c:v>
                </c:pt>
                <c:pt idx="298">
                  <c:v>41971</c:v>
                </c:pt>
                <c:pt idx="299">
                  <c:v>42004</c:v>
                </c:pt>
                <c:pt idx="300">
                  <c:v>42034</c:v>
                </c:pt>
                <c:pt idx="301">
                  <c:v>42062</c:v>
                </c:pt>
                <c:pt idx="302">
                  <c:v>42094</c:v>
                </c:pt>
                <c:pt idx="303">
                  <c:v>42124</c:v>
                </c:pt>
                <c:pt idx="304">
                  <c:v>42153</c:v>
                </c:pt>
                <c:pt idx="305">
                  <c:v>42185</c:v>
                </c:pt>
                <c:pt idx="306">
                  <c:v>42216</c:v>
                </c:pt>
                <c:pt idx="307">
                  <c:v>42247</c:v>
                </c:pt>
                <c:pt idx="308">
                  <c:v>42277</c:v>
                </c:pt>
                <c:pt idx="309">
                  <c:v>42307</c:v>
                </c:pt>
                <c:pt idx="310">
                  <c:v>42338</c:v>
                </c:pt>
                <c:pt idx="311">
                  <c:v>42369</c:v>
                </c:pt>
                <c:pt idx="312">
                  <c:v>42398</c:v>
                </c:pt>
                <c:pt idx="313">
                  <c:v>42429</c:v>
                </c:pt>
                <c:pt idx="314">
                  <c:v>42460</c:v>
                </c:pt>
                <c:pt idx="315">
                  <c:v>42489</c:v>
                </c:pt>
                <c:pt idx="316">
                  <c:v>42521</c:v>
                </c:pt>
                <c:pt idx="317">
                  <c:v>42551</c:v>
                </c:pt>
                <c:pt idx="318">
                  <c:v>42580</c:v>
                </c:pt>
                <c:pt idx="319">
                  <c:v>42613</c:v>
                </c:pt>
                <c:pt idx="320">
                  <c:v>42643</c:v>
                </c:pt>
                <c:pt idx="321">
                  <c:v>42674</c:v>
                </c:pt>
                <c:pt idx="322">
                  <c:v>42704</c:v>
                </c:pt>
                <c:pt idx="323">
                  <c:v>42734</c:v>
                </c:pt>
                <c:pt idx="324">
                  <c:v>42766</c:v>
                </c:pt>
                <c:pt idx="325">
                  <c:v>42794</c:v>
                </c:pt>
                <c:pt idx="326">
                  <c:v>42825</c:v>
                </c:pt>
                <c:pt idx="327">
                  <c:v>42853</c:v>
                </c:pt>
                <c:pt idx="328">
                  <c:v>42886</c:v>
                </c:pt>
                <c:pt idx="329">
                  <c:v>42916</c:v>
                </c:pt>
                <c:pt idx="330">
                  <c:v>42947</c:v>
                </c:pt>
                <c:pt idx="331">
                  <c:v>42978</c:v>
                </c:pt>
                <c:pt idx="332">
                  <c:v>43007</c:v>
                </c:pt>
                <c:pt idx="333">
                  <c:v>43039</c:v>
                </c:pt>
                <c:pt idx="334">
                  <c:v>43069</c:v>
                </c:pt>
                <c:pt idx="335">
                  <c:v>43098</c:v>
                </c:pt>
                <c:pt idx="336">
                  <c:v>43131</c:v>
                </c:pt>
                <c:pt idx="337">
                  <c:v>43159</c:v>
                </c:pt>
                <c:pt idx="338">
                  <c:v>43189</c:v>
                </c:pt>
                <c:pt idx="339">
                  <c:v>43220</c:v>
                </c:pt>
                <c:pt idx="340">
                  <c:v>43251</c:v>
                </c:pt>
                <c:pt idx="341">
                  <c:v>43280</c:v>
                </c:pt>
                <c:pt idx="342">
                  <c:v>43312</c:v>
                </c:pt>
                <c:pt idx="343">
                  <c:v>43343</c:v>
                </c:pt>
                <c:pt idx="344">
                  <c:v>43371</c:v>
                </c:pt>
                <c:pt idx="345">
                  <c:v>43404</c:v>
                </c:pt>
                <c:pt idx="346">
                  <c:v>43434</c:v>
                </c:pt>
                <c:pt idx="347">
                  <c:v>43465</c:v>
                </c:pt>
                <c:pt idx="348">
                  <c:v>43496</c:v>
                </c:pt>
                <c:pt idx="349">
                  <c:v>43524</c:v>
                </c:pt>
                <c:pt idx="350">
                  <c:v>43553</c:v>
                </c:pt>
                <c:pt idx="351">
                  <c:v>43585</c:v>
                </c:pt>
                <c:pt idx="352">
                  <c:v>43616</c:v>
                </c:pt>
                <c:pt idx="353">
                  <c:v>43644</c:v>
                </c:pt>
                <c:pt idx="354">
                  <c:v>43677</c:v>
                </c:pt>
                <c:pt idx="355">
                  <c:v>43707</c:v>
                </c:pt>
                <c:pt idx="356">
                  <c:v>43738</c:v>
                </c:pt>
              </c:numCache>
            </c:numRef>
          </c:cat>
          <c:val>
            <c:numRef>
              <c:f>Activity!$C$10:$XFD$10</c:f>
              <c:numCache>
                <c:formatCode>0.0%</c:formatCode>
                <c:ptCount val="16382"/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</c:numCache>
            </c:numRef>
          </c:val>
        </c:ser>
        <c:ser>
          <c:idx val="0"/>
          <c:order val="0"/>
          <c:tx>
            <c:strRef>
              <c:f>Activity!$B$6</c:f>
              <c:strCache>
                <c:ptCount val="1"/>
                <c:pt idx="0">
                  <c:v>VA Industry YoY MM3M</c:v>
                </c:pt>
              </c:strCache>
            </c:strRef>
          </c:tx>
          <c:spPr>
            <a:ln w="28575"/>
          </c:spPr>
          <c:marker>
            <c:symbol val="none"/>
          </c:marker>
          <c:cat>
            <c:numRef>
              <c:f>Activity!$C$1:$XFD$1</c:f>
              <c:numCache>
                <c:formatCode>[$-416]mmm\-yy;@</c:formatCode>
                <c:ptCount val="16382"/>
                <c:pt idx="0">
                  <c:v>0</c:v>
                </c:pt>
                <c:pt idx="1">
                  <c:v>32932</c:v>
                </c:pt>
                <c:pt idx="2">
                  <c:v>32962</c:v>
                </c:pt>
                <c:pt idx="3">
                  <c:v>32993</c:v>
                </c:pt>
                <c:pt idx="4">
                  <c:v>33024</c:v>
                </c:pt>
                <c:pt idx="5">
                  <c:v>33053</c:v>
                </c:pt>
                <c:pt idx="6">
                  <c:v>33085</c:v>
                </c:pt>
                <c:pt idx="7">
                  <c:v>33116</c:v>
                </c:pt>
                <c:pt idx="8">
                  <c:v>33144</c:v>
                </c:pt>
                <c:pt idx="9">
                  <c:v>33177</c:v>
                </c:pt>
                <c:pt idx="10">
                  <c:v>33207</c:v>
                </c:pt>
                <c:pt idx="11">
                  <c:v>33238</c:v>
                </c:pt>
                <c:pt idx="12">
                  <c:v>33269</c:v>
                </c:pt>
                <c:pt idx="13">
                  <c:v>33297</c:v>
                </c:pt>
                <c:pt idx="14">
                  <c:v>33326</c:v>
                </c:pt>
                <c:pt idx="15">
                  <c:v>33358</c:v>
                </c:pt>
                <c:pt idx="16">
                  <c:v>33389</c:v>
                </c:pt>
                <c:pt idx="17">
                  <c:v>33417</c:v>
                </c:pt>
                <c:pt idx="18">
                  <c:v>33450</c:v>
                </c:pt>
                <c:pt idx="19">
                  <c:v>33480</c:v>
                </c:pt>
                <c:pt idx="20">
                  <c:v>33511</c:v>
                </c:pt>
                <c:pt idx="21">
                  <c:v>33542</c:v>
                </c:pt>
                <c:pt idx="22">
                  <c:v>33571</c:v>
                </c:pt>
                <c:pt idx="23">
                  <c:v>33603</c:v>
                </c:pt>
                <c:pt idx="24">
                  <c:v>33634</c:v>
                </c:pt>
                <c:pt idx="25">
                  <c:v>33662</c:v>
                </c:pt>
                <c:pt idx="26">
                  <c:v>33694</c:v>
                </c:pt>
                <c:pt idx="27">
                  <c:v>33724</c:v>
                </c:pt>
                <c:pt idx="28">
                  <c:v>33753</c:v>
                </c:pt>
                <c:pt idx="29">
                  <c:v>33785</c:v>
                </c:pt>
                <c:pt idx="30">
                  <c:v>33816</c:v>
                </c:pt>
                <c:pt idx="31">
                  <c:v>33847</c:v>
                </c:pt>
                <c:pt idx="32">
                  <c:v>33877</c:v>
                </c:pt>
                <c:pt idx="33">
                  <c:v>33907</c:v>
                </c:pt>
                <c:pt idx="34">
                  <c:v>33938</c:v>
                </c:pt>
                <c:pt idx="35">
                  <c:v>33969</c:v>
                </c:pt>
                <c:pt idx="36">
                  <c:v>33998</c:v>
                </c:pt>
                <c:pt idx="37">
                  <c:v>34026</c:v>
                </c:pt>
                <c:pt idx="38">
                  <c:v>34059</c:v>
                </c:pt>
                <c:pt idx="39">
                  <c:v>34089</c:v>
                </c:pt>
                <c:pt idx="40">
                  <c:v>34120</c:v>
                </c:pt>
                <c:pt idx="41">
                  <c:v>34150</c:v>
                </c:pt>
                <c:pt idx="42">
                  <c:v>34180</c:v>
                </c:pt>
                <c:pt idx="43">
                  <c:v>34212</c:v>
                </c:pt>
                <c:pt idx="44">
                  <c:v>34242</c:v>
                </c:pt>
                <c:pt idx="45">
                  <c:v>34271</c:v>
                </c:pt>
                <c:pt idx="46">
                  <c:v>34303</c:v>
                </c:pt>
                <c:pt idx="47">
                  <c:v>34334</c:v>
                </c:pt>
                <c:pt idx="48">
                  <c:v>34365</c:v>
                </c:pt>
                <c:pt idx="49">
                  <c:v>34393</c:v>
                </c:pt>
                <c:pt idx="50">
                  <c:v>34424</c:v>
                </c:pt>
                <c:pt idx="51">
                  <c:v>34453</c:v>
                </c:pt>
                <c:pt idx="52">
                  <c:v>34485</c:v>
                </c:pt>
                <c:pt idx="53">
                  <c:v>34515</c:v>
                </c:pt>
                <c:pt idx="54">
                  <c:v>34544</c:v>
                </c:pt>
                <c:pt idx="55">
                  <c:v>34577</c:v>
                </c:pt>
                <c:pt idx="56">
                  <c:v>34607</c:v>
                </c:pt>
                <c:pt idx="57">
                  <c:v>34638</c:v>
                </c:pt>
                <c:pt idx="58">
                  <c:v>34668</c:v>
                </c:pt>
                <c:pt idx="59">
                  <c:v>34698</c:v>
                </c:pt>
                <c:pt idx="60">
                  <c:v>34730</c:v>
                </c:pt>
                <c:pt idx="61">
                  <c:v>34758</c:v>
                </c:pt>
                <c:pt idx="62">
                  <c:v>34789</c:v>
                </c:pt>
                <c:pt idx="63">
                  <c:v>34817</c:v>
                </c:pt>
                <c:pt idx="64">
                  <c:v>34850</c:v>
                </c:pt>
                <c:pt idx="65">
                  <c:v>34880</c:v>
                </c:pt>
                <c:pt idx="66">
                  <c:v>34911</c:v>
                </c:pt>
                <c:pt idx="67">
                  <c:v>34942</c:v>
                </c:pt>
                <c:pt idx="68">
                  <c:v>34971</c:v>
                </c:pt>
                <c:pt idx="69">
                  <c:v>35003</c:v>
                </c:pt>
                <c:pt idx="70">
                  <c:v>35033</c:v>
                </c:pt>
                <c:pt idx="71">
                  <c:v>35062</c:v>
                </c:pt>
                <c:pt idx="72">
                  <c:v>35095</c:v>
                </c:pt>
                <c:pt idx="73">
                  <c:v>35124</c:v>
                </c:pt>
                <c:pt idx="74">
                  <c:v>35153</c:v>
                </c:pt>
                <c:pt idx="75">
                  <c:v>35185</c:v>
                </c:pt>
                <c:pt idx="76">
                  <c:v>35216</c:v>
                </c:pt>
                <c:pt idx="77">
                  <c:v>35244</c:v>
                </c:pt>
                <c:pt idx="78">
                  <c:v>35277</c:v>
                </c:pt>
                <c:pt idx="79">
                  <c:v>35307</c:v>
                </c:pt>
                <c:pt idx="80">
                  <c:v>35338</c:v>
                </c:pt>
                <c:pt idx="81">
                  <c:v>35369</c:v>
                </c:pt>
                <c:pt idx="82">
                  <c:v>35398</c:v>
                </c:pt>
                <c:pt idx="83">
                  <c:v>35430</c:v>
                </c:pt>
                <c:pt idx="84">
                  <c:v>35461</c:v>
                </c:pt>
                <c:pt idx="85">
                  <c:v>35489</c:v>
                </c:pt>
                <c:pt idx="86">
                  <c:v>35520</c:v>
                </c:pt>
                <c:pt idx="87">
                  <c:v>35550</c:v>
                </c:pt>
                <c:pt idx="88">
                  <c:v>35580</c:v>
                </c:pt>
                <c:pt idx="89">
                  <c:v>35611</c:v>
                </c:pt>
                <c:pt idx="90">
                  <c:v>35642</c:v>
                </c:pt>
                <c:pt idx="91">
                  <c:v>35671</c:v>
                </c:pt>
                <c:pt idx="92">
                  <c:v>35703</c:v>
                </c:pt>
                <c:pt idx="93">
                  <c:v>35734</c:v>
                </c:pt>
                <c:pt idx="94">
                  <c:v>35762</c:v>
                </c:pt>
                <c:pt idx="95">
                  <c:v>35795</c:v>
                </c:pt>
                <c:pt idx="96">
                  <c:v>35825</c:v>
                </c:pt>
                <c:pt idx="97">
                  <c:v>35853</c:v>
                </c:pt>
                <c:pt idx="98">
                  <c:v>35885</c:v>
                </c:pt>
                <c:pt idx="99">
                  <c:v>35915</c:v>
                </c:pt>
                <c:pt idx="100">
                  <c:v>35944</c:v>
                </c:pt>
                <c:pt idx="101">
                  <c:v>35976</c:v>
                </c:pt>
                <c:pt idx="102">
                  <c:v>36007</c:v>
                </c:pt>
                <c:pt idx="103">
                  <c:v>36038</c:v>
                </c:pt>
                <c:pt idx="104">
                  <c:v>36068</c:v>
                </c:pt>
                <c:pt idx="105">
                  <c:v>36098</c:v>
                </c:pt>
                <c:pt idx="106">
                  <c:v>36129</c:v>
                </c:pt>
                <c:pt idx="107">
                  <c:v>36160</c:v>
                </c:pt>
                <c:pt idx="108">
                  <c:v>36189</c:v>
                </c:pt>
                <c:pt idx="109">
                  <c:v>36217</c:v>
                </c:pt>
                <c:pt idx="110">
                  <c:v>36250</c:v>
                </c:pt>
                <c:pt idx="111">
                  <c:v>36280</c:v>
                </c:pt>
                <c:pt idx="112">
                  <c:v>36311</c:v>
                </c:pt>
                <c:pt idx="113">
                  <c:v>36341</c:v>
                </c:pt>
                <c:pt idx="114">
                  <c:v>36371</c:v>
                </c:pt>
                <c:pt idx="115">
                  <c:v>36403</c:v>
                </c:pt>
                <c:pt idx="116">
                  <c:v>36433</c:v>
                </c:pt>
                <c:pt idx="117">
                  <c:v>36462</c:v>
                </c:pt>
                <c:pt idx="118">
                  <c:v>36494</c:v>
                </c:pt>
                <c:pt idx="119">
                  <c:v>36525</c:v>
                </c:pt>
                <c:pt idx="120">
                  <c:v>36556</c:v>
                </c:pt>
                <c:pt idx="121">
                  <c:v>36585</c:v>
                </c:pt>
                <c:pt idx="122">
                  <c:v>36616</c:v>
                </c:pt>
                <c:pt idx="123">
                  <c:v>36644</c:v>
                </c:pt>
                <c:pt idx="124">
                  <c:v>36677</c:v>
                </c:pt>
                <c:pt idx="125">
                  <c:v>36707</c:v>
                </c:pt>
                <c:pt idx="126">
                  <c:v>36738</c:v>
                </c:pt>
                <c:pt idx="127">
                  <c:v>36769</c:v>
                </c:pt>
                <c:pt idx="128">
                  <c:v>36798</c:v>
                </c:pt>
                <c:pt idx="129">
                  <c:v>36830</c:v>
                </c:pt>
                <c:pt idx="130">
                  <c:v>36860</c:v>
                </c:pt>
                <c:pt idx="131">
                  <c:v>36889</c:v>
                </c:pt>
                <c:pt idx="132">
                  <c:v>36922</c:v>
                </c:pt>
                <c:pt idx="133">
                  <c:v>36950</c:v>
                </c:pt>
                <c:pt idx="134">
                  <c:v>36980</c:v>
                </c:pt>
                <c:pt idx="135">
                  <c:v>37011</c:v>
                </c:pt>
                <c:pt idx="136">
                  <c:v>37042</c:v>
                </c:pt>
                <c:pt idx="137">
                  <c:v>37071</c:v>
                </c:pt>
                <c:pt idx="138">
                  <c:v>37103</c:v>
                </c:pt>
                <c:pt idx="139">
                  <c:v>37134</c:v>
                </c:pt>
                <c:pt idx="140">
                  <c:v>37162</c:v>
                </c:pt>
                <c:pt idx="141">
                  <c:v>37195</c:v>
                </c:pt>
                <c:pt idx="142">
                  <c:v>37225</c:v>
                </c:pt>
                <c:pt idx="143">
                  <c:v>37256</c:v>
                </c:pt>
                <c:pt idx="144">
                  <c:v>37287</c:v>
                </c:pt>
                <c:pt idx="145">
                  <c:v>37315</c:v>
                </c:pt>
                <c:pt idx="146">
                  <c:v>37344</c:v>
                </c:pt>
                <c:pt idx="147">
                  <c:v>37376</c:v>
                </c:pt>
                <c:pt idx="148">
                  <c:v>37407</c:v>
                </c:pt>
                <c:pt idx="149">
                  <c:v>37435</c:v>
                </c:pt>
                <c:pt idx="150">
                  <c:v>37468</c:v>
                </c:pt>
                <c:pt idx="151">
                  <c:v>37498</c:v>
                </c:pt>
                <c:pt idx="152">
                  <c:v>37529</c:v>
                </c:pt>
                <c:pt idx="153">
                  <c:v>37560</c:v>
                </c:pt>
                <c:pt idx="154">
                  <c:v>37589</c:v>
                </c:pt>
                <c:pt idx="155">
                  <c:v>37621</c:v>
                </c:pt>
                <c:pt idx="156">
                  <c:v>37652</c:v>
                </c:pt>
                <c:pt idx="157">
                  <c:v>37680</c:v>
                </c:pt>
                <c:pt idx="158">
                  <c:v>37711</c:v>
                </c:pt>
                <c:pt idx="159">
                  <c:v>37741</c:v>
                </c:pt>
                <c:pt idx="160">
                  <c:v>37771</c:v>
                </c:pt>
                <c:pt idx="161">
                  <c:v>37802</c:v>
                </c:pt>
                <c:pt idx="162">
                  <c:v>37833</c:v>
                </c:pt>
                <c:pt idx="163">
                  <c:v>37862</c:v>
                </c:pt>
                <c:pt idx="164">
                  <c:v>37894</c:v>
                </c:pt>
                <c:pt idx="165">
                  <c:v>37925</c:v>
                </c:pt>
                <c:pt idx="166">
                  <c:v>37953</c:v>
                </c:pt>
                <c:pt idx="167">
                  <c:v>37986</c:v>
                </c:pt>
                <c:pt idx="168">
                  <c:v>38016</c:v>
                </c:pt>
                <c:pt idx="169">
                  <c:v>38044</c:v>
                </c:pt>
                <c:pt idx="170">
                  <c:v>38077</c:v>
                </c:pt>
                <c:pt idx="171">
                  <c:v>38107</c:v>
                </c:pt>
                <c:pt idx="172">
                  <c:v>38138</c:v>
                </c:pt>
                <c:pt idx="173">
                  <c:v>38168</c:v>
                </c:pt>
                <c:pt idx="174">
                  <c:v>38198</c:v>
                </c:pt>
                <c:pt idx="175">
                  <c:v>38230</c:v>
                </c:pt>
                <c:pt idx="176">
                  <c:v>38260</c:v>
                </c:pt>
                <c:pt idx="177">
                  <c:v>38289</c:v>
                </c:pt>
                <c:pt idx="178">
                  <c:v>38321</c:v>
                </c:pt>
                <c:pt idx="179">
                  <c:v>38352</c:v>
                </c:pt>
                <c:pt idx="180">
                  <c:v>38383</c:v>
                </c:pt>
                <c:pt idx="181">
                  <c:v>38411</c:v>
                </c:pt>
                <c:pt idx="182">
                  <c:v>38442</c:v>
                </c:pt>
                <c:pt idx="183">
                  <c:v>38471</c:v>
                </c:pt>
                <c:pt idx="184">
                  <c:v>38503</c:v>
                </c:pt>
                <c:pt idx="185">
                  <c:v>38533</c:v>
                </c:pt>
                <c:pt idx="186">
                  <c:v>38562</c:v>
                </c:pt>
                <c:pt idx="187">
                  <c:v>38595</c:v>
                </c:pt>
                <c:pt idx="188">
                  <c:v>38625</c:v>
                </c:pt>
                <c:pt idx="189">
                  <c:v>38656</c:v>
                </c:pt>
                <c:pt idx="190">
                  <c:v>38686</c:v>
                </c:pt>
                <c:pt idx="191">
                  <c:v>38716</c:v>
                </c:pt>
                <c:pt idx="192">
                  <c:v>38748</c:v>
                </c:pt>
                <c:pt idx="193">
                  <c:v>38776</c:v>
                </c:pt>
                <c:pt idx="194">
                  <c:v>38807</c:v>
                </c:pt>
                <c:pt idx="195">
                  <c:v>38835</c:v>
                </c:pt>
                <c:pt idx="196">
                  <c:v>38868</c:v>
                </c:pt>
                <c:pt idx="197">
                  <c:v>38898</c:v>
                </c:pt>
                <c:pt idx="198">
                  <c:v>38929</c:v>
                </c:pt>
                <c:pt idx="199">
                  <c:v>38960</c:v>
                </c:pt>
                <c:pt idx="200">
                  <c:v>38989</c:v>
                </c:pt>
                <c:pt idx="201">
                  <c:v>39021</c:v>
                </c:pt>
                <c:pt idx="202">
                  <c:v>39051</c:v>
                </c:pt>
                <c:pt idx="203">
                  <c:v>39080</c:v>
                </c:pt>
                <c:pt idx="204">
                  <c:v>39113</c:v>
                </c:pt>
                <c:pt idx="205">
                  <c:v>39141</c:v>
                </c:pt>
                <c:pt idx="206">
                  <c:v>39171</c:v>
                </c:pt>
                <c:pt idx="207">
                  <c:v>39202</c:v>
                </c:pt>
                <c:pt idx="208">
                  <c:v>39233</c:v>
                </c:pt>
                <c:pt idx="209">
                  <c:v>39262</c:v>
                </c:pt>
                <c:pt idx="210">
                  <c:v>39294</c:v>
                </c:pt>
                <c:pt idx="211">
                  <c:v>39325</c:v>
                </c:pt>
                <c:pt idx="212">
                  <c:v>39353</c:v>
                </c:pt>
                <c:pt idx="213">
                  <c:v>39386</c:v>
                </c:pt>
                <c:pt idx="214">
                  <c:v>39416</c:v>
                </c:pt>
                <c:pt idx="215">
                  <c:v>39447</c:v>
                </c:pt>
                <c:pt idx="216">
                  <c:v>39478</c:v>
                </c:pt>
                <c:pt idx="217">
                  <c:v>39507</c:v>
                </c:pt>
                <c:pt idx="218">
                  <c:v>39538</c:v>
                </c:pt>
                <c:pt idx="219">
                  <c:v>39568</c:v>
                </c:pt>
                <c:pt idx="220">
                  <c:v>39598</c:v>
                </c:pt>
                <c:pt idx="221">
                  <c:v>39629</c:v>
                </c:pt>
                <c:pt idx="222">
                  <c:v>39660</c:v>
                </c:pt>
                <c:pt idx="223">
                  <c:v>39689</c:v>
                </c:pt>
                <c:pt idx="224">
                  <c:v>39721</c:v>
                </c:pt>
                <c:pt idx="225">
                  <c:v>39752</c:v>
                </c:pt>
                <c:pt idx="226">
                  <c:v>39780</c:v>
                </c:pt>
                <c:pt idx="227">
                  <c:v>39813</c:v>
                </c:pt>
                <c:pt idx="228">
                  <c:v>39843</c:v>
                </c:pt>
                <c:pt idx="229">
                  <c:v>39871</c:v>
                </c:pt>
                <c:pt idx="230">
                  <c:v>39903</c:v>
                </c:pt>
                <c:pt idx="231">
                  <c:v>39933</c:v>
                </c:pt>
                <c:pt idx="232">
                  <c:v>39962</c:v>
                </c:pt>
                <c:pt idx="233">
                  <c:v>39994</c:v>
                </c:pt>
                <c:pt idx="234">
                  <c:v>40025</c:v>
                </c:pt>
                <c:pt idx="235">
                  <c:v>40056</c:v>
                </c:pt>
                <c:pt idx="236">
                  <c:v>40086</c:v>
                </c:pt>
                <c:pt idx="237">
                  <c:v>40116</c:v>
                </c:pt>
                <c:pt idx="238">
                  <c:v>40147</c:v>
                </c:pt>
                <c:pt idx="239">
                  <c:v>40178</c:v>
                </c:pt>
                <c:pt idx="240">
                  <c:v>40207</c:v>
                </c:pt>
                <c:pt idx="241">
                  <c:v>40235</c:v>
                </c:pt>
                <c:pt idx="242">
                  <c:v>40268</c:v>
                </c:pt>
                <c:pt idx="243">
                  <c:v>40298</c:v>
                </c:pt>
                <c:pt idx="244">
                  <c:v>40329</c:v>
                </c:pt>
                <c:pt idx="245">
                  <c:v>40359</c:v>
                </c:pt>
                <c:pt idx="246">
                  <c:v>40389</c:v>
                </c:pt>
                <c:pt idx="247">
                  <c:v>40421</c:v>
                </c:pt>
                <c:pt idx="248">
                  <c:v>40451</c:v>
                </c:pt>
                <c:pt idx="249">
                  <c:v>40480</c:v>
                </c:pt>
                <c:pt idx="250">
                  <c:v>40512</c:v>
                </c:pt>
                <c:pt idx="251">
                  <c:v>40543</c:v>
                </c:pt>
                <c:pt idx="252">
                  <c:v>40574</c:v>
                </c:pt>
                <c:pt idx="253">
                  <c:v>40602</c:v>
                </c:pt>
                <c:pt idx="254">
                  <c:v>40633</c:v>
                </c:pt>
                <c:pt idx="255">
                  <c:v>40662</c:v>
                </c:pt>
                <c:pt idx="256">
                  <c:v>40694</c:v>
                </c:pt>
                <c:pt idx="257">
                  <c:v>40724</c:v>
                </c:pt>
                <c:pt idx="258">
                  <c:v>40753</c:v>
                </c:pt>
                <c:pt idx="259">
                  <c:v>40786</c:v>
                </c:pt>
                <c:pt idx="260">
                  <c:v>40816</c:v>
                </c:pt>
                <c:pt idx="261">
                  <c:v>40847</c:v>
                </c:pt>
                <c:pt idx="262">
                  <c:v>40877</c:v>
                </c:pt>
                <c:pt idx="263">
                  <c:v>40907</c:v>
                </c:pt>
                <c:pt idx="264">
                  <c:v>40939</c:v>
                </c:pt>
                <c:pt idx="265">
                  <c:v>40968</c:v>
                </c:pt>
                <c:pt idx="266">
                  <c:v>40998</c:v>
                </c:pt>
                <c:pt idx="267">
                  <c:v>41029</c:v>
                </c:pt>
                <c:pt idx="268">
                  <c:v>41060</c:v>
                </c:pt>
                <c:pt idx="269">
                  <c:v>41089</c:v>
                </c:pt>
                <c:pt idx="270">
                  <c:v>41121</c:v>
                </c:pt>
                <c:pt idx="271">
                  <c:v>41152</c:v>
                </c:pt>
                <c:pt idx="272">
                  <c:v>41180</c:v>
                </c:pt>
                <c:pt idx="273">
                  <c:v>41213</c:v>
                </c:pt>
                <c:pt idx="274">
                  <c:v>41243</c:v>
                </c:pt>
                <c:pt idx="275">
                  <c:v>41274</c:v>
                </c:pt>
                <c:pt idx="276">
                  <c:v>41305</c:v>
                </c:pt>
                <c:pt idx="277">
                  <c:v>41333</c:v>
                </c:pt>
                <c:pt idx="278">
                  <c:v>41362</c:v>
                </c:pt>
                <c:pt idx="279">
                  <c:v>41394</c:v>
                </c:pt>
                <c:pt idx="280">
                  <c:v>41425</c:v>
                </c:pt>
                <c:pt idx="281">
                  <c:v>41453</c:v>
                </c:pt>
                <c:pt idx="282">
                  <c:v>41486</c:v>
                </c:pt>
                <c:pt idx="283">
                  <c:v>41516</c:v>
                </c:pt>
                <c:pt idx="284">
                  <c:v>41547</c:v>
                </c:pt>
                <c:pt idx="285">
                  <c:v>41578</c:v>
                </c:pt>
                <c:pt idx="286">
                  <c:v>41607</c:v>
                </c:pt>
                <c:pt idx="287">
                  <c:v>41639</c:v>
                </c:pt>
                <c:pt idx="288">
                  <c:v>41670</c:v>
                </c:pt>
                <c:pt idx="289">
                  <c:v>41698</c:v>
                </c:pt>
                <c:pt idx="290">
                  <c:v>41729</c:v>
                </c:pt>
                <c:pt idx="291">
                  <c:v>41759</c:v>
                </c:pt>
                <c:pt idx="292">
                  <c:v>41789</c:v>
                </c:pt>
                <c:pt idx="293">
                  <c:v>41820</c:v>
                </c:pt>
                <c:pt idx="294">
                  <c:v>41851</c:v>
                </c:pt>
                <c:pt idx="295">
                  <c:v>41880</c:v>
                </c:pt>
                <c:pt idx="296">
                  <c:v>41912</c:v>
                </c:pt>
                <c:pt idx="297">
                  <c:v>41943</c:v>
                </c:pt>
                <c:pt idx="298">
                  <c:v>41971</c:v>
                </c:pt>
                <c:pt idx="299">
                  <c:v>42004</c:v>
                </c:pt>
                <c:pt idx="300">
                  <c:v>42034</c:v>
                </c:pt>
                <c:pt idx="301">
                  <c:v>42062</c:v>
                </c:pt>
                <c:pt idx="302">
                  <c:v>42094</c:v>
                </c:pt>
                <c:pt idx="303">
                  <c:v>42124</c:v>
                </c:pt>
                <c:pt idx="304">
                  <c:v>42153</c:v>
                </c:pt>
                <c:pt idx="305">
                  <c:v>42185</c:v>
                </c:pt>
                <c:pt idx="306">
                  <c:v>42216</c:v>
                </c:pt>
                <c:pt idx="307">
                  <c:v>42247</c:v>
                </c:pt>
                <c:pt idx="308">
                  <c:v>42277</c:v>
                </c:pt>
                <c:pt idx="309">
                  <c:v>42307</c:v>
                </c:pt>
                <c:pt idx="310">
                  <c:v>42338</c:v>
                </c:pt>
                <c:pt idx="311">
                  <c:v>42369</c:v>
                </c:pt>
                <c:pt idx="312">
                  <c:v>42398</c:v>
                </c:pt>
                <c:pt idx="313">
                  <c:v>42429</c:v>
                </c:pt>
                <c:pt idx="314">
                  <c:v>42460</c:v>
                </c:pt>
                <c:pt idx="315">
                  <c:v>42489</c:v>
                </c:pt>
                <c:pt idx="316">
                  <c:v>42521</c:v>
                </c:pt>
                <c:pt idx="317">
                  <c:v>42551</c:v>
                </c:pt>
                <c:pt idx="318">
                  <c:v>42580</c:v>
                </c:pt>
                <c:pt idx="319">
                  <c:v>42613</c:v>
                </c:pt>
                <c:pt idx="320">
                  <c:v>42643</c:v>
                </c:pt>
                <c:pt idx="321">
                  <c:v>42674</c:v>
                </c:pt>
                <c:pt idx="322">
                  <c:v>42704</c:v>
                </c:pt>
                <c:pt idx="323">
                  <c:v>42734</c:v>
                </c:pt>
                <c:pt idx="324">
                  <c:v>42766</c:v>
                </c:pt>
                <c:pt idx="325">
                  <c:v>42794</c:v>
                </c:pt>
                <c:pt idx="326">
                  <c:v>42825</c:v>
                </c:pt>
                <c:pt idx="327">
                  <c:v>42853</c:v>
                </c:pt>
                <c:pt idx="328">
                  <c:v>42886</c:v>
                </c:pt>
                <c:pt idx="329">
                  <c:v>42916</c:v>
                </c:pt>
                <c:pt idx="330">
                  <c:v>42947</c:v>
                </c:pt>
                <c:pt idx="331">
                  <c:v>42978</c:v>
                </c:pt>
                <c:pt idx="332">
                  <c:v>43007</c:v>
                </c:pt>
                <c:pt idx="333">
                  <c:v>43039</c:v>
                </c:pt>
                <c:pt idx="334">
                  <c:v>43069</c:v>
                </c:pt>
                <c:pt idx="335">
                  <c:v>43098</c:v>
                </c:pt>
                <c:pt idx="336">
                  <c:v>43131</c:v>
                </c:pt>
                <c:pt idx="337">
                  <c:v>43159</c:v>
                </c:pt>
                <c:pt idx="338">
                  <c:v>43189</c:v>
                </c:pt>
                <c:pt idx="339">
                  <c:v>43220</c:v>
                </c:pt>
                <c:pt idx="340">
                  <c:v>43251</c:v>
                </c:pt>
                <c:pt idx="341">
                  <c:v>43280</c:v>
                </c:pt>
                <c:pt idx="342">
                  <c:v>43312</c:v>
                </c:pt>
                <c:pt idx="343">
                  <c:v>43343</c:v>
                </c:pt>
                <c:pt idx="344">
                  <c:v>43371</c:v>
                </c:pt>
                <c:pt idx="345">
                  <c:v>43404</c:v>
                </c:pt>
                <c:pt idx="346">
                  <c:v>43434</c:v>
                </c:pt>
                <c:pt idx="347">
                  <c:v>43465</c:v>
                </c:pt>
                <c:pt idx="348">
                  <c:v>43496</c:v>
                </c:pt>
                <c:pt idx="349">
                  <c:v>43524</c:v>
                </c:pt>
                <c:pt idx="350">
                  <c:v>43553</c:v>
                </c:pt>
                <c:pt idx="351">
                  <c:v>43585</c:v>
                </c:pt>
                <c:pt idx="352">
                  <c:v>43616</c:v>
                </c:pt>
                <c:pt idx="353">
                  <c:v>43644</c:v>
                </c:pt>
                <c:pt idx="354">
                  <c:v>43677</c:v>
                </c:pt>
                <c:pt idx="355">
                  <c:v>43707</c:v>
                </c:pt>
                <c:pt idx="356">
                  <c:v>43738</c:v>
                </c:pt>
              </c:numCache>
            </c:numRef>
          </c:cat>
          <c:val>
            <c:numRef>
              <c:f>Activity!$C$6:$XFD$6</c:f>
              <c:numCache>
                <c:formatCode>0.0%</c:formatCode>
                <c:ptCount val="16382"/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</c:numCache>
            </c:numRef>
          </c:val>
        </c:ser>
        <c:ser>
          <c:idx val="1"/>
          <c:order val="1"/>
          <c:tx>
            <c:strRef>
              <c:f>Activity!$B$18</c:f>
              <c:strCache>
                <c:ptCount val="1"/>
                <c:pt idx="0">
                  <c:v>Fixed Assets Investment (exc. Rural Households) cum. YoY MM3M</c:v>
                </c:pt>
              </c:strCache>
            </c:strRef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Activity!$C$1:$XFD$1</c:f>
              <c:numCache>
                <c:formatCode>[$-416]mmm\-yy;@</c:formatCode>
                <c:ptCount val="16382"/>
                <c:pt idx="0">
                  <c:v>0</c:v>
                </c:pt>
                <c:pt idx="1">
                  <c:v>32932</c:v>
                </c:pt>
                <c:pt idx="2">
                  <c:v>32962</c:v>
                </c:pt>
                <c:pt idx="3">
                  <c:v>32993</c:v>
                </c:pt>
                <c:pt idx="4">
                  <c:v>33024</c:v>
                </c:pt>
                <c:pt idx="5">
                  <c:v>33053</c:v>
                </c:pt>
                <c:pt idx="6">
                  <c:v>33085</c:v>
                </c:pt>
                <c:pt idx="7">
                  <c:v>33116</c:v>
                </c:pt>
                <c:pt idx="8">
                  <c:v>33144</c:v>
                </c:pt>
                <c:pt idx="9">
                  <c:v>33177</c:v>
                </c:pt>
                <c:pt idx="10">
                  <c:v>33207</c:v>
                </c:pt>
                <c:pt idx="11">
                  <c:v>33238</c:v>
                </c:pt>
                <c:pt idx="12">
                  <c:v>33269</c:v>
                </c:pt>
                <c:pt idx="13">
                  <c:v>33297</c:v>
                </c:pt>
                <c:pt idx="14">
                  <c:v>33326</c:v>
                </c:pt>
                <c:pt idx="15">
                  <c:v>33358</c:v>
                </c:pt>
                <c:pt idx="16">
                  <c:v>33389</c:v>
                </c:pt>
                <c:pt idx="17">
                  <c:v>33417</c:v>
                </c:pt>
                <c:pt idx="18">
                  <c:v>33450</c:v>
                </c:pt>
                <c:pt idx="19">
                  <c:v>33480</c:v>
                </c:pt>
                <c:pt idx="20">
                  <c:v>33511</c:v>
                </c:pt>
                <c:pt idx="21">
                  <c:v>33542</c:v>
                </c:pt>
                <c:pt idx="22">
                  <c:v>33571</c:v>
                </c:pt>
                <c:pt idx="23">
                  <c:v>33603</c:v>
                </c:pt>
                <c:pt idx="24">
                  <c:v>33634</c:v>
                </c:pt>
                <c:pt idx="25">
                  <c:v>33662</c:v>
                </c:pt>
                <c:pt idx="26">
                  <c:v>33694</c:v>
                </c:pt>
                <c:pt idx="27">
                  <c:v>33724</c:v>
                </c:pt>
                <c:pt idx="28">
                  <c:v>33753</c:v>
                </c:pt>
                <c:pt idx="29">
                  <c:v>33785</c:v>
                </c:pt>
                <c:pt idx="30">
                  <c:v>33816</c:v>
                </c:pt>
                <c:pt idx="31">
                  <c:v>33847</c:v>
                </c:pt>
                <c:pt idx="32">
                  <c:v>33877</c:v>
                </c:pt>
                <c:pt idx="33">
                  <c:v>33907</c:v>
                </c:pt>
                <c:pt idx="34">
                  <c:v>33938</c:v>
                </c:pt>
                <c:pt idx="35">
                  <c:v>33969</c:v>
                </c:pt>
                <c:pt idx="36">
                  <c:v>33998</c:v>
                </c:pt>
                <c:pt idx="37">
                  <c:v>34026</c:v>
                </c:pt>
                <c:pt idx="38">
                  <c:v>34059</c:v>
                </c:pt>
                <c:pt idx="39">
                  <c:v>34089</c:v>
                </c:pt>
                <c:pt idx="40">
                  <c:v>34120</c:v>
                </c:pt>
                <c:pt idx="41">
                  <c:v>34150</c:v>
                </c:pt>
                <c:pt idx="42">
                  <c:v>34180</c:v>
                </c:pt>
                <c:pt idx="43">
                  <c:v>34212</c:v>
                </c:pt>
                <c:pt idx="44">
                  <c:v>34242</c:v>
                </c:pt>
                <c:pt idx="45">
                  <c:v>34271</c:v>
                </c:pt>
                <c:pt idx="46">
                  <c:v>34303</c:v>
                </c:pt>
                <c:pt idx="47">
                  <c:v>34334</c:v>
                </c:pt>
                <c:pt idx="48">
                  <c:v>34365</c:v>
                </c:pt>
                <c:pt idx="49">
                  <c:v>34393</c:v>
                </c:pt>
                <c:pt idx="50">
                  <c:v>34424</c:v>
                </c:pt>
                <c:pt idx="51">
                  <c:v>34453</c:v>
                </c:pt>
                <c:pt idx="52">
                  <c:v>34485</c:v>
                </c:pt>
                <c:pt idx="53">
                  <c:v>34515</c:v>
                </c:pt>
                <c:pt idx="54">
                  <c:v>34544</c:v>
                </c:pt>
                <c:pt idx="55">
                  <c:v>34577</c:v>
                </c:pt>
                <c:pt idx="56">
                  <c:v>34607</c:v>
                </c:pt>
                <c:pt idx="57">
                  <c:v>34638</c:v>
                </c:pt>
                <c:pt idx="58">
                  <c:v>34668</c:v>
                </c:pt>
                <c:pt idx="59">
                  <c:v>34698</c:v>
                </c:pt>
                <c:pt idx="60">
                  <c:v>34730</c:v>
                </c:pt>
                <c:pt idx="61">
                  <c:v>34758</c:v>
                </c:pt>
                <c:pt idx="62">
                  <c:v>34789</c:v>
                </c:pt>
                <c:pt idx="63">
                  <c:v>34817</c:v>
                </c:pt>
                <c:pt idx="64">
                  <c:v>34850</c:v>
                </c:pt>
                <c:pt idx="65">
                  <c:v>34880</c:v>
                </c:pt>
                <c:pt idx="66">
                  <c:v>34911</c:v>
                </c:pt>
                <c:pt idx="67">
                  <c:v>34942</c:v>
                </c:pt>
                <c:pt idx="68">
                  <c:v>34971</c:v>
                </c:pt>
                <c:pt idx="69">
                  <c:v>35003</c:v>
                </c:pt>
                <c:pt idx="70">
                  <c:v>35033</c:v>
                </c:pt>
                <c:pt idx="71">
                  <c:v>35062</c:v>
                </c:pt>
                <c:pt idx="72">
                  <c:v>35095</c:v>
                </c:pt>
                <c:pt idx="73">
                  <c:v>35124</c:v>
                </c:pt>
                <c:pt idx="74">
                  <c:v>35153</c:v>
                </c:pt>
                <c:pt idx="75">
                  <c:v>35185</c:v>
                </c:pt>
                <c:pt idx="76">
                  <c:v>35216</c:v>
                </c:pt>
                <c:pt idx="77">
                  <c:v>35244</c:v>
                </c:pt>
                <c:pt idx="78">
                  <c:v>35277</c:v>
                </c:pt>
                <c:pt idx="79">
                  <c:v>35307</c:v>
                </c:pt>
                <c:pt idx="80">
                  <c:v>35338</c:v>
                </c:pt>
                <c:pt idx="81">
                  <c:v>35369</c:v>
                </c:pt>
                <c:pt idx="82">
                  <c:v>35398</c:v>
                </c:pt>
                <c:pt idx="83">
                  <c:v>35430</c:v>
                </c:pt>
                <c:pt idx="84">
                  <c:v>35461</c:v>
                </c:pt>
                <c:pt idx="85">
                  <c:v>35489</c:v>
                </c:pt>
                <c:pt idx="86">
                  <c:v>35520</c:v>
                </c:pt>
                <c:pt idx="87">
                  <c:v>35550</c:v>
                </c:pt>
                <c:pt idx="88">
                  <c:v>35580</c:v>
                </c:pt>
                <c:pt idx="89">
                  <c:v>35611</c:v>
                </c:pt>
                <c:pt idx="90">
                  <c:v>35642</c:v>
                </c:pt>
                <c:pt idx="91">
                  <c:v>35671</c:v>
                </c:pt>
                <c:pt idx="92">
                  <c:v>35703</c:v>
                </c:pt>
                <c:pt idx="93">
                  <c:v>35734</c:v>
                </c:pt>
                <c:pt idx="94">
                  <c:v>35762</c:v>
                </c:pt>
                <c:pt idx="95">
                  <c:v>35795</c:v>
                </c:pt>
                <c:pt idx="96">
                  <c:v>35825</c:v>
                </c:pt>
                <c:pt idx="97">
                  <c:v>35853</c:v>
                </c:pt>
                <c:pt idx="98">
                  <c:v>35885</c:v>
                </c:pt>
                <c:pt idx="99">
                  <c:v>35915</c:v>
                </c:pt>
                <c:pt idx="100">
                  <c:v>35944</c:v>
                </c:pt>
                <c:pt idx="101">
                  <c:v>35976</c:v>
                </c:pt>
                <c:pt idx="102">
                  <c:v>36007</c:v>
                </c:pt>
                <c:pt idx="103">
                  <c:v>36038</c:v>
                </c:pt>
                <c:pt idx="104">
                  <c:v>36068</c:v>
                </c:pt>
                <c:pt idx="105">
                  <c:v>36098</c:v>
                </c:pt>
                <c:pt idx="106">
                  <c:v>36129</c:v>
                </c:pt>
                <c:pt idx="107">
                  <c:v>36160</c:v>
                </c:pt>
                <c:pt idx="108">
                  <c:v>36189</c:v>
                </c:pt>
                <c:pt idx="109">
                  <c:v>36217</c:v>
                </c:pt>
                <c:pt idx="110">
                  <c:v>36250</c:v>
                </c:pt>
                <c:pt idx="111">
                  <c:v>36280</c:v>
                </c:pt>
                <c:pt idx="112">
                  <c:v>36311</c:v>
                </c:pt>
                <c:pt idx="113">
                  <c:v>36341</c:v>
                </c:pt>
                <c:pt idx="114">
                  <c:v>36371</c:v>
                </c:pt>
                <c:pt idx="115">
                  <c:v>36403</c:v>
                </c:pt>
                <c:pt idx="116">
                  <c:v>36433</c:v>
                </c:pt>
                <c:pt idx="117">
                  <c:v>36462</c:v>
                </c:pt>
                <c:pt idx="118">
                  <c:v>36494</c:v>
                </c:pt>
                <c:pt idx="119">
                  <c:v>36525</c:v>
                </c:pt>
                <c:pt idx="120">
                  <c:v>36556</c:v>
                </c:pt>
                <c:pt idx="121">
                  <c:v>36585</c:v>
                </c:pt>
                <c:pt idx="122">
                  <c:v>36616</c:v>
                </c:pt>
                <c:pt idx="123">
                  <c:v>36644</c:v>
                </c:pt>
                <c:pt idx="124">
                  <c:v>36677</c:v>
                </c:pt>
                <c:pt idx="125">
                  <c:v>36707</c:v>
                </c:pt>
                <c:pt idx="126">
                  <c:v>36738</c:v>
                </c:pt>
                <c:pt idx="127">
                  <c:v>36769</c:v>
                </c:pt>
                <c:pt idx="128">
                  <c:v>36798</c:v>
                </c:pt>
                <c:pt idx="129">
                  <c:v>36830</c:v>
                </c:pt>
                <c:pt idx="130">
                  <c:v>36860</c:v>
                </c:pt>
                <c:pt idx="131">
                  <c:v>36889</c:v>
                </c:pt>
                <c:pt idx="132">
                  <c:v>36922</c:v>
                </c:pt>
                <c:pt idx="133">
                  <c:v>36950</c:v>
                </c:pt>
                <c:pt idx="134">
                  <c:v>36980</c:v>
                </c:pt>
                <c:pt idx="135">
                  <c:v>37011</c:v>
                </c:pt>
                <c:pt idx="136">
                  <c:v>37042</c:v>
                </c:pt>
                <c:pt idx="137">
                  <c:v>37071</c:v>
                </c:pt>
                <c:pt idx="138">
                  <c:v>37103</c:v>
                </c:pt>
                <c:pt idx="139">
                  <c:v>37134</c:v>
                </c:pt>
                <c:pt idx="140">
                  <c:v>37162</c:v>
                </c:pt>
                <c:pt idx="141">
                  <c:v>37195</c:v>
                </c:pt>
                <c:pt idx="142">
                  <c:v>37225</c:v>
                </c:pt>
                <c:pt idx="143">
                  <c:v>37256</c:v>
                </c:pt>
                <c:pt idx="144">
                  <c:v>37287</c:v>
                </c:pt>
                <c:pt idx="145">
                  <c:v>37315</c:v>
                </c:pt>
                <c:pt idx="146">
                  <c:v>37344</c:v>
                </c:pt>
                <c:pt idx="147">
                  <c:v>37376</c:v>
                </c:pt>
                <c:pt idx="148">
                  <c:v>37407</c:v>
                </c:pt>
                <c:pt idx="149">
                  <c:v>37435</c:v>
                </c:pt>
                <c:pt idx="150">
                  <c:v>37468</c:v>
                </c:pt>
                <c:pt idx="151">
                  <c:v>37498</c:v>
                </c:pt>
                <c:pt idx="152">
                  <c:v>37529</c:v>
                </c:pt>
                <c:pt idx="153">
                  <c:v>37560</c:v>
                </c:pt>
                <c:pt idx="154">
                  <c:v>37589</c:v>
                </c:pt>
                <c:pt idx="155">
                  <c:v>37621</c:v>
                </c:pt>
                <c:pt idx="156">
                  <c:v>37652</c:v>
                </c:pt>
                <c:pt idx="157">
                  <c:v>37680</c:v>
                </c:pt>
                <c:pt idx="158">
                  <c:v>37711</c:v>
                </c:pt>
                <c:pt idx="159">
                  <c:v>37741</c:v>
                </c:pt>
                <c:pt idx="160">
                  <c:v>37771</c:v>
                </c:pt>
                <c:pt idx="161">
                  <c:v>37802</c:v>
                </c:pt>
                <c:pt idx="162">
                  <c:v>37833</c:v>
                </c:pt>
                <c:pt idx="163">
                  <c:v>37862</c:v>
                </c:pt>
                <c:pt idx="164">
                  <c:v>37894</c:v>
                </c:pt>
                <c:pt idx="165">
                  <c:v>37925</c:v>
                </c:pt>
                <c:pt idx="166">
                  <c:v>37953</c:v>
                </c:pt>
                <c:pt idx="167">
                  <c:v>37986</c:v>
                </c:pt>
                <c:pt idx="168">
                  <c:v>38016</c:v>
                </c:pt>
                <c:pt idx="169">
                  <c:v>38044</c:v>
                </c:pt>
                <c:pt idx="170">
                  <c:v>38077</c:v>
                </c:pt>
                <c:pt idx="171">
                  <c:v>38107</c:v>
                </c:pt>
                <c:pt idx="172">
                  <c:v>38138</c:v>
                </c:pt>
                <c:pt idx="173">
                  <c:v>38168</c:v>
                </c:pt>
                <c:pt idx="174">
                  <c:v>38198</c:v>
                </c:pt>
                <c:pt idx="175">
                  <c:v>38230</c:v>
                </c:pt>
                <c:pt idx="176">
                  <c:v>38260</c:v>
                </c:pt>
                <c:pt idx="177">
                  <c:v>38289</c:v>
                </c:pt>
                <c:pt idx="178">
                  <c:v>38321</c:v>
                </c:pt>
                <c:pt idx="179">
                  <c:v>38352</c:v>
                </c:pt>
                <c:pt idx="180">
                  <c:v>38383</c:v>
                </c:pt>
                <c:pt idx="181">
                  <c:v>38411</c:v>
                </c:pt>
                <c:pt idx="182">
                  <c:v>38442</c:v>
                </c:pt>
                <c:pt idx="183">
                  <c:v>38471</c:v>
                </c:pt>
                <c:pt idx="184">
                  <c:v>38503</c:v>
                </c:pt>
                <c:pt idx="185">
                  <c:v>38533</c:v>
                </c:pt>
                <c:pt idx="186">
                  <c:v>38562</c:v>
                </c:pt>
                <c:pt idx="187">
                  <c:v>38595</c:v>
                </c:pt>
                <c:pt idx="188">
                  <c:v>38625</c:v>
                </c:pt>
                <c:pt idx="189">
                  <c:v>38656</c:v>
                </c:pt>
                <c:pt idx="190">
                  <c:v>38686</c:v>
                </c:pt>
                <c:pt idx="191">
                  <c:v>38716</c:v>
                </c:pt>
                <c:pt idx="192">
                  <c:v>38748</c:v>
                </c:pt>
                <c:pt idx="193">
                  <c:v>38776</c:v>
                </c:pt>
                <c:pt idx="194">
                  <c:v>38807</c:v>
                </c:pt>
                <c:pt idx="195">
                  <c:v>38835</c:v>
                </c:pt>
                <c:pt idx="196">
                  <c:v>38868</c:v>
                </c:pt>
                <c:pt idx="197">
                  <c:v>38898</c:v>
                </c:pt>
                <c:pt idx="198">
                  <c:v>38929</c:v>
                </c:pt>
                <c:pt idx="199">
                  <c:v>38960</c:v>
                </c:pt>
                <c:pt idx="200">
                  <c:v>38989</c:v>
                </c:pt>
                <c:pt idx="201">
                  <c:v>39021</c:v>
                </c:pt>
                <c:pt idx="202">
                  <c:v>39051</c:v>
                </c:pt>
                <c:pt idx="203">
                  <c:v>39080</c:v>
                </c:pt>
                <c:pt idx="204">
                  <c:v>39113</c:v>
                </c:pt>
                <c:pt idx="205">
                  <c:v>39141</c:v>
                </c:pt>
                <c:pt idx="206">
                  <c:v>39171</c:v>
                </c:pt>
                <c:pt idx="207">
                  <c:v>39202</c:v>
                </c:pt>
                <c:pt idx="208">
                  <c:v>39233</c:v>
                </c:pt>
                <c:pt idx="209">
                  <c:v>39262</c:v>
                </c:pt>
                <c:pt idx="210">
                  <c:v>39294</c:v>
                </c:pt>
                <c:pt idx="211">
                  <c:v>39325</c:v>
                </c:pt>
                <c:pt idx="212">
                  <c:v>39353</c:v>
                </c:pt>
                <c:pt idx="213">
                  <c:v>39386</c:v>
                </c:pt>
                <c:pt idx="214">
                  <c:v>39416</c:v>
                </c:pt>
                <c:pt idx="215">
                  <c:v>39447</c:v>
                </c:pt>
                <c:pt idx="216">
                  <c:v>39478</c:v>
                </c:pt>
                <c:pt idx="217">
                  <c:v>39507</c:v>
                </c:pt>
                <c:pt idx="218">
                  <c:v>39538</c:v>
                </c:pt>
                <c:pt idx="219">
                  <c:v>39568</c:v>
                </c:pt>
                <c:pt idx="220">
                  <c:v>39598</c:v>
                </c:pt>
                <c:pt idx="221">
                  <c:v>39629</c:v>
                </c:pt>
                <c:pt idx="222">
                  <c:v>39660</c:v>
                </c:pt>
                <c:pt idx="223">
                  <c:v>39689</c:v>
                </c:pt>
                <c:pt idx="224">
                  <c:v>39721</c:v>
                </c:pt>
                <c:pt idx="225">
                  <c:v>39752</c:v>
                </c:pt>
                <c:pt idx="226">
                  <c:v>39780</c:v>
                </c:pt>
                <c:pt idx="227">
                  <c:v>39813</c:v>
                </c:pt>
                <c:pt idx="228">
                  <c:v>39843</c:v>
                </c:pt>
                <c:pt idx="229">
                  <c:v>39871</c:v>
                </c:pt>
                <c:pt idx="230">
                  <c:v>39903</c:v>
                </c:pt>
                <c:pt idx="231">
                  <c:v>39933</c:v>
                </c:pt>
                <c:pt idx="232">
                  <c:v>39962</c:v>
                </c:pt>
                <c:pt idx="233">
                  <c:v>39994</c:v>
                </c:pt>
                <c:pt idx="234">
                  <c:v>40025</c:v>
                </c:pt>
                <c:pt idx="235">
                  <c:v>40056</c:v>
                </c:pt>
                <c:pt idx="236">
                  <c:v>40086</c:v>
                </c:pt>
                <c:pt idx="237">
                  <c:v>40116</c:v>
                </c:pt>
                <c:pt idx="238">
                  <c:v>40147</c:v>
                </c:pt>
                <c:pt idx="239">
                  <c:v>40178</c:v>
                </c:pt>
                <c:pt idx="240">
                  <c:v>40207</c:v>
                </c:pt>
                <c:pt idx="241">
                  <c:v>40235</c:v>
                </c:pt>
                <c:pt idx="242">
                  <c:v>40268</c:v>
                </c:pt>
                <c:pt idx="243">
                  <c:v>40298</c:v>
                </c:pt>
                <c:pt idx="244">
                  <c:v>40329</c:v>
                </c:pt>
                <c:pt idx="245">
                  <c:v>40359</c:v>
                </c:pt>
                <c:pt idx="246">
                  <c:v>40389</c:v>
                </c:pt>
                <c:pt idx="247">
                  <c:v>40421</c:v>
                </c:pt>
                <c:pt idx="248">
                  <c:v>40451</c:v>
                </c:pt>
                <c:pt idx="249">
                  <c:v>40480</c:v>
                </c:pt>
                <c:pt idx="250">
                  <c:v>40512</c:v>
                </c:pt>
                <c:pt idx="251">
                  <c:v>40543</c:v>
                </c:pt>
                <c:pt idx="252">
                  <c:v>40574</c:v>
                </c:pt>
                <c:pt idx="253">
                  <c:v>40602</c:v>
                </c:pt>
                <c:pt idx="254">
                  <c:v>40633</c:v>
                </c:pt>
                <c:pt idx="255">
                  <c:v>40662</c:v>
                </c:pt>
                <c:pt idx="256">
                  <c:v>40694</c:v>
                </c:pt>
                <c:pt idx="257">
                  <c:v>40724</c:v>
                </c:pt>
                <c:pt idx="258">
                  <c:v>40753</c:v>
                </c:pt>
                <c:pt idx="259">
                  <c:v>40786</c:v>
                </c:pt>
                <c:pt idx="260">
                  <c:v>40816</c:v>
                </c:pt>
                <c:pt idx="261">
                  <c:v>40847</c:v>
                </c:pt>
                <c:pt idx="262">
                  <c:v>40877</c:v>
                </c:pt>
                <c:pt idx="263">
                  <c:v>40907</c:v>
                </c:pt>
                <c:pt idx="264">
                  <c:v>40939</c:v>
                </c:pt>
                <c:pt idx="265">
                  <c:v>40968</c:v>
                </c:pt>
                <c:pt idx="266">
                  <c:v>40998</c:v>
                </c:pt>
                <c:pt idx="267">
                  <c:v>41029</c:v>
                </c:pt>
                <c:pt idx="268">
                  <c:v>41060</c:v>
                </c:pt>
                <c:pt idx="269">
                  <c:v>41089</c:v>
                </c:pt>
                <c:pt idx="270">
                  <c:v>41121</c:v>
                </c:pt>
                <c:pt idx="271">
                  <c:v>41152</c:v>
                </c:pt>
                <c:pt idx="272">
                  <c:v>41180</c:v>
                </c:pt>
                <c:pt idx="273">
                  <c:v>41213</c:v>
                </c:pt>
                <c:pt idx="274">
                  <c:v>41243</c:v>
                </c:pt>
                <c:pt idx="275">
                  <c:v>41274</c:v>
                </c:pt>
                <c:pt idx="276">
                  <c:v>41305</c:v>
                </c:pt>
                <c:pt idx="277">
                  <c:v>41333</c:v>
                </c:pt>
                <c:pt idx="278">
                  <c:v>41362</c:v>
                </c:pt>
                <c:pt idx="279">
                  <c:v>41394</c:v>
                </c:pt>
                <c:pt idx="280">
                  <c:v>41425</c:v>
                </c:pt>
                <c:pt idx="281">
                  <c:v>41453</c:v>
                </c:pt>
                <c:pt idx="282">
                  <c:v>41486</c:v>
                </c:pt>
                <c:pt idx="283">
                  <c:v>41516</c:v>
                </c:pt>
                <c:pt idx="284">
                  <c:v>41547</c:v>
                </c:pt>
                <c:pt idx="285">
                  <c:v>41578</c:v>
                </c:pt>
                <c:pt idx="286">
                  <c:v>41607</c:v>
                </c:pt>
                <c:pt idx="287">
                  <c:v>41639</c:v>
                </c:pt>
                <c:pt idx="288">
                  <c:v>41670</c:v>
                </c:pt>
                <c:pt idx="289">
                  <c:v>41698</c:v>
                </c:pt>
                <c:pt idx="290">
                  <c:v>41729</c:v>
                </c:pt>
                <c:pt idx="291">
                  <c:v>41759</c:v>
                </c:pt>
                <c:pt idx="292">
                  <c:v>41789</c:v>
                </c:pt>
                <c:pt idx="293">
                  <c:v>41820</c:v>
                </c:pt>
                <c:pt idx="294">
                  <c:v>41851</c:v>
                </c:pt>
                <c:pt idx="295">
                  <c:v>41880</c:v>
                </c:pt>
                <c:pt idx="296">
                  <c:v>41912</c:v>
                </c:pt>
                <c:pt idx="297">
                  <c:v>41943</c:v>
                </c:pt>
                <c:pt idx="298">
                  <c:v>41971</c:v>
                </c:pt>
                <c:pt idx="299">
                  <c:v>42004</c:v>
                </c:pt>
                <c:pt idx="300">
                  <c:v>42034</c:v>
                </c:pt>
                <c:pt idx="301">
                  <c:v>42062</c:v>
                </c:pt>
                <c:pt idx="302">
                  <c:v>42094</c:v>
                </c:pt>
                <c:pt idx="303">
                  <c:v>42124</c:v>
                </c:pt>
                <c:pt idx="304">
                  <c:v>42153</c:v>
                </c:pt>
                <c:pt idx="305">
                  <c:v>42185</c:v>
                </c:pt>
                <c:pt idx="306">
                  <c:v>42216</c:v>
                </c:pt>
                <c:pt idx="307">
                  <c:v>42247</c:v>
                </c:pt>
                <c:pt idx="308">
                  <c:v>42277</c:v>
                </c:pt>
                <c:pt idx="309">
                  <c:v>42307</c:v>
                </c:pt>
                <c:pt idx="310">
                  <c:v>42338</c:v>
                </c:pt>
                <c:pt idx="311">
                  <c:v>42369</c:v>
                </c:pt>
                <c:pt idx="312">
                  <c:v>42398</c:v>
                </c:pt>
                <c:pt idx="313">
                  <c:v>42429</c:v>
                </c:pt>
                <c:pt idx="314">
                  <c:v>42460</c:v>
                </c:pt>
                <c:pt idx="315">
                  <c:v>42489</c:v>
                </c:pt>
                <c:pt idx="316">
                  <c:v>42521</c:v>
                </c:pt>
                <c:pt idx="317">
                  <c:v>42551</c:v>
                </c:pt>
                <c:pt idx="318">
                  <c:v>42580</c:v>
                </c:pt>
                <c:pt idx="319">
                  <c:v>42613</c:v>
                </c:pt>
                <c:pt idx="320">
                  <c:v>42643</c:v>
                </c:pt>
                <c:pt idx="321">
                  <c:v>42674</c:v>
                </c:pt>
                <c:pt idx="322">
                  <c:v>42704</c:v>
                </c:pt>
                <c:pt idx="323">
                  <c:v>42734</c:v>
                </c:pt>
                <c:pt idx="324">
                  <c:v>42766</c:v>
                </c:pt>
                <c:pt idx="325">
                  <c:v>42794</c:v>
                </c:pt>
                <c:pt idx="326">
                  <c:v>42825</c:v>
                </c:pt>
                <c:pt idx="327">
                  <c:v>42853</c:v>
                </c:pt>
                <c:pt idx="328">
                  <c:v>42886</c:v>
                </c:pt>
                <c:pt idx="329">
                  <c:v>42916</c:v>
                </c:pt>
                <c:pt idx="330">
                  <c:v>42947</c:v>
                </c:pt>
                <c:pt idx="331">
                  <c:v>42978</c:v>
                </c:pt>
                <c:pt idx="332">
                  <c:v>43007</c:v>
                </c:pt>
                <c:pt idx="333">
                  <c:v>43039</c:v>
                </c:pt>
                <c:pt idx="334">
                  <c:v>43069</c:v>
                </c:pt>
                <c:pt idx="335">
                  <c:v>43098</c:v>
                </c:pt>
                <c:pt idx="336">
                  <c:v>43131</c:v>
                </c:pt>
                <c:pt idx="337">
                  <c:v>43159</c:v>
                </c:pt>
                <c:pt idx="338">
                  <c:v>43189</c:v>
                </c:pt>
                <c:pt idx="339">
                  <c:v>43220</c:v>
                </c:pt>
                <c:pt idx="340">
                  <c:v>43251</c:v>
                </c:pt>
                <c:pt idx="341">
                  <c:v>43280</c:v>
                </c:pt>
                <c:pt idx="342">
                  <c:v>43312</c:v>
                </c:pt>
                <c:pt idx="343">
                  <c:v>43343</c:v>
                </c:pt>
                <c:pt idx="344">
                  <c:v>43371</c:v>
                </c:pt>
                <c:pt idx="345">
                  <c:v>43404</c:v>
                </c:pt>
                <c:pt idx="346">
                  <c:v>43434</c:v>
                </c:pt>
                <c:pt idx="347">
                  <c:v>43465</c:v>
                </c:pt>
                <c:pt idx="348">
                  <c:v>43496</c:v>
                </c:pt>
                <c:pt idx="349">
                  <c:v>43524</c:v>
                </c:pt>
                <c:pt idx="350">
                  <c:v>43553</c:v>
                </c:pt>
                <c:pt idx="351">
                  <c:v>43585</c:v>
                </c:pt>
                <c:pt idx="352">
                  <c:v>43616</c:v>
                </c:pt>
                <c:pt idx="353">
                  <c:v>43644</c:v>
                </c:pt>
                <c:pt idx="354">
                  <c:v>43677</c:v>
                </c:pt>
                <c:pt idx="355">
                  <c:v>43707</c:v>
                </c:pt>
                <c:pt idx="356">
                  <c:v>43738</c:v>
                </c:pt>
              </c:numCache>
            </c:numRef>
          </c:cat>
          <c:val>
            <c:numRef>
              <c:f>Activity!$C$18:$XFD$18</c:f>
              <c:numCache>
                <c:formatCode>0.0%</c:formatCode>
                <c:ptCount val="16382"/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</c:numCache>
            </c:numRef>
          </c:val>
        </c:ser>
        <c:marker val="1"/>
        <c:axId val="234907904"/>
        <c:axId val="234917888"/>
      </c:lineChart>
      <c:lineChart>
        <c:grouping val="standard"/>
        <c:ser>
          <c:idx val="5"/>
          <c:order val="3"/>
          <c:tx>
            <c:strRef>
              <c:f>Activity!$B$2</c:f>
              <c:strCache>
                <c:ptCount val="1"/>
                <c:pt idx="0">
                  <c:v>GDP constant YoY monthly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marker>
            <c:symbol val="none"/>
          </c:marker>
          <c:cat>
            <c:numRef>
              <c:f>Activity!$C$1:$XFD$1</c:f>
              <c:numCache>
                <c:formatCode>[$-416]mmm\-yy;@</c:formatCode>
                <c:ptCount val="16382"/>
                <c:pt idx="0">
                  <c:v>0</c:v>
                </c:pt>
                <c:pt idx="1">
                  <c:v>32932</c:v>
                </c:pt>
                <c:pt idx="2">
                  <c:v>32962</c:v>
                </c:pt>
                <c:pt idx="3">
                  <c:v>32993</c:v>
                </c:pt>
                <c:pt idx="4">
                  <c:v>33024</c:v>
                </c:pt>
                <c:pt idx="5">
                  <c:v>33053</c:v>
                </c:pt>
                <c:pt idx="6">
                  <c:v>33085</c:v>
                </c:pt>
                <c:pt idx="7">
                  <c:v>33116</c:v>
                </c:pt>
                <c:pt idx="8">
                  <c:v>33144</c:v>
                </c:pt>
                <c:pt idx="9">
                  <c:v>33177</c:v>
                </c:pt>
                <c:pt idx="10">
                  <c:v>33207</c:v>
                </c:pt>
                <c:pt idx="11">
                  <c:v>33238</c:v>
                </c:pt>
                <c:pt idx="12">
                  <c:v>33269</c:v>
                </c:pt>
                <c:pt idx="13">
                  <c:v>33297</c:v>
                </c:pt>
                <c:pt idx="14">
                  <c:v>33326</c:v>
                </c:pt>
                <c:pt idx="15">
                  <c:v>33358</c:v>
                </c:pt>
                <c:pt idx="16">
                  <c:v>33389</c:v>
                </c:pt>
                <c:pt idx="17">
                  <c:v>33417</c:v>
                </c:pt>
                <c:pt idx="18">
                  <c:v>33450</c:v>
                </c:pt>
                <c:pt idx="19">
                  <c:v>33480</c:v>
                </c:pt>
                <c:pt idx="20">
                  <c:v>33511</c:v>
                </c:pt>
                <c:pt idx="21">
                  <c:v>33542</c:v>
                </c:pt>
                <c:pt idx="22">
                  <c:v>33571</c:v>
                </c:pt>
                <c:pt idx="23">
                  <c:v>33603</c:v>
                </c:pt>
                <c:pt idx="24">
                  <c:v>33634</c:v>
                </c:pt>
                <c:pt idx="25">
                  <c:v>33662</c:v>
                </c:pt>
                <c:pt idx="26">
                  <c:v>33694</c:v>
                </c:pt>
                <c:pt idx="27">
                  <c:v>33724</c:v>
                </c:pt>
                <c:pt idx="28">
                  <c:v>33753</c:v>
                </c:pt>
                <c:pt idx="29">
                  <c:v>33785</c:v>
                </c:pt>
                <c:pt idx="30">
                  <c:v>33816</c:v>
                </c:pt>
                <c:pt idx="31">
                  <c:v>33847</c:v>
                </c:pt>
                <c:pt idx="32">
                  <c:v>33877</c:v>
                </c:pt>
                <c:pt idx="33">
                  <c:v>33907</c:v>
                </c:pt>
                <c:pt idx="34">
                  <c:v>33938</c:v>
                </c:pt>
                <c:pt idx="35">
                  <c:v>33969</c:v>
                </c:pt>
                <c:pt idx="36">
                  <c:v>33998</c:v>
                </c:pt>
                <c:pt idx="37">
                  <c:v>34026</c:v>
                </c:pt>
                <c:pt idx="38">
                  <c:v>34059</c:v>
                </c:pt>
                <c:pt idx="39">
                  <c:v>34089</c:v>
                </c:pt>
                <c:pt idx="40">
                  <c:v>34120</c:v>
                </c:pt>
                <c:pt idx="41">
                  <c:v>34150</c:v>
                </c:pt>
                <c:pt idx="42">
                  <c:v>34180</c:v>
                </c:pt>
                <c:pt idx="43">
                  <c:v>34212</c:v>
                </c:pt>
                <c:pt idx="44">
                  <c:v>34242</c:v>
                </c:pt>
                <c:pt idx="45">
                  <c:v>34271</c:v>
                </c:pt>
                <c:pt idx="46">
                  <c:v>34303</c:v>
                </c:pt>
                <c:pt idx="47">
                  <c:v>34334</c:v>
                </c:pt>
                <c:pt idx="48">
                  <c:v>34365</c:v>
                </c:pt>
                <c:pt idx="49">
                  <c:v>34393</c:v>
                </c:pt>
                <c:pt idx="50">
                  <c:v>34424</c:v>
                </c:pt>
                <c:pt idx="51">
                  <c:v>34453</c:v>
                </c:pt>
                <c:pt idx="52">
                  <c:v>34485</c:v>
                </c:pt>
                <c:pt idx="53">
                  <c:v>34515</c:v>
                </c:pt>
                <c:pt idx="54">
                  <c:v>34544</c:v>
                </c:pt>
                <c:pt idx="55">
                  <c:v>34577</c:v>
                </c:pt>
                <c:pt idx="56">
                  <c:v>34607</c:v>
                </c:pt>
                <c:pt idx="57">
                  <c:v>34638</c:v>
                </c:pt>
                <c:pt idx="58">
                  <c:v>34668</c:v>
                </c:pt>
                <c:pt idx="59">
                  <c:v>34698</c:v>
                </c:pt>
                <c:pt idx="60">
                  <c:v>34730</c:v>
                </c:pt>
                <c:pt idx="61">
                  <c:v>34758</c:v>
                </c:pt>
                <c:pt idx="62">
                  <c:v>34789</c:v>
                </c:pt>
                <c:pt idx="63">
                  <c:v>34817</c:v>
                </c:pt>
                <c:pt idx="64">
                  <c:v>34850</c:v>
                </c:pt>
                <c:pt idx="65">
                  <c:v>34880</c:v>
                </c:pt>
                <c:pt idx="66">
                  <c:v>34911</c:v>
                </c:pt>
                <c:pt idx="67">
                  <c:v>34942</c:v>
                </c:pt>
                <c:pt idx="68">
                  <c:v>34971</c:v>
                </c:pt>
                <c:pt idx="69">
                  <c:v>35003</c:v>
                </c:pt>
                <c:pt idx="70">
                  <c:v>35033</c:v>
                </c:pt>
                <c:pt idx="71">
                  <c:v>35062</c:v>
                </c:pt>
                <c:pt idx="72">
                  <c:v>35095</c:v>
                </c:pt>
                <c:pt idx="73">
                  <c:v>35124</c:v>
                </c:pt>
                <c:pt idx="74">
                  <c:v>35153</c:v>
                </c:pt>
                <c:pt idx="75">
                  <c:v>35185</c:v>
                </c:pt>
                <c:pt idx="76">
                  <c:v>35216</c:v>
                </c:pt>
                <c:pt idx="77">
                  <c:v>35244</c:v>
                </c:pt>
                <c:pt idx="78">
                  <c:v>35277</c:v>
                </c:pt>
                <c:pt idx="79">
                  <c:v>35307</c:v>
                </c:pt>
                <c:pt idx="80">
                  <c:v>35338</c:v>
                </c:pt>
                <c:pt idx="81">
                  <c:v>35369</c:v>
                </c:pt>
                <c:pt idx="82">
                  <c:v>35398</c:v>
                </c:pt>
                <c:pt idx="83">
                  <c:v>35430</c:v>
                </c:pt>
                <c:pt idx="84">
                  <c:v>35461</c:v>
                </c:pt>
                <c:pt idx="85">
                  <c:v>35489</c:v>
                </c:pt>
                <c:pt idx="86">
                  <c:v>35520</c:v>
                </c:pt>
                <c:pt idx="87">
                  <c:v>35550</c:v>
                </c:pt>
                <c:pt idx="88">
                  <c:v>35580</c:v>
                </c:pt>
                <c:pt idx="89">
                  <c:v>35611</c:v>
                </c:pt>
                <c:pt idx="90">
                  <c:v>35642</c:v>
                </c:pt>
                <c:pt idx="91">
                  <c:v>35671</c:v>
                </c:pt>
                <c:pt idx="92">
                  <c:v>35703</c:v>
                </c:pt>
                <c:pt idx="93">
                  <c:v>35734</c:v>
                </c:pt>
                <c:pt idx="94">
                  <c:v>35762</c:v>
                </c:pt>
                <c:pt idx="95">
                  <c:v>35795</c:v>
                </c:pt>
                <c:pt idx="96">
                  <c:v>35825</c:v>
                </c:pt>
                <c:pt idx="97">
                  <c:v>35853</c:v>
                </c:pt>
                <c:pt idx="98">
                  <c:v>35885</c:v>
                </c:pt>
                <c:pt idx="99">
                  <c:v>35915</c:v>
                </c:pt>
                <c:pt idx="100">
                  <c:v>35944</c:v>
                </c:pt>
                <c:pt idx="101">
                  <c:v>35976</c:v>
                </c:pt>
                <c:pt idx="102">
                  <c:v>36007</c:v>
                </c:pt>
                <c:pt idx="103">
                  <c:v>36038</c:v>
                </c:pt>
                <c:pt idx="104">
                  <c:v>36068</c:v>
                </c:pt>
                <c:pt idx="105">
                  <c:v>36098</c:v>
                </c:pt>
                <c:pt idx="106">
                  <c:v>36129</c:v>
                </c:pt>
                <c:pt idx="107">
                  <c:v>36160</c:v>
                </c:pt>
                <c:pt idx="108">
                  <c:v>36189</c:v>
                </c:pt>
                <c:pt idx="109">
                  <c:v>36217</c:v>
                </c:pt>
                <c:pt idx="110">
                  <c:v>36250</c:v>
                </c:pt>
                <c:pt idx="111">
                  <c:v>36280</c:v>
                </c:pt>
                <c:pt idx="112">
                  <c:v>36311</c:v>
                </c:pt>
                <c:pt idx="113">
                  <c:v>36341</c:v>
                </c:pt>
                <c:pt idx="114">
                  <c:v>36371</c:v>
                </c:pt>
                <c:pt idx="115">
                  <c:v>36403</c:v>
                </c:pt>
                <c:pt idx="116">
                  <c:v>36433</c:v>
                </c:pt>
                <c:pt idx="117">
                  <c:v>36462</c:v>
                </c:pt>
                <c:pt idx="118">
                  <c:v>36494</c:v>
                </c:pt>
                <c:pt idx="119">
                  <c:v>36525</c:v>
                </c:pt>
                <c:pt idx="120">
                  <c:v>36556</c:v>
                </c:pt>
                <c:pt idx="121">
                  <c:v>36585</c:v>
                </c:pt>
                <c:pt idx="122">
                  <c:v>36616</c:v>
                </c:pt>
                <c:pt idx="123">
                  <c:v>36644</c:v>
                </c:pt>
                <c:pt idx="124">
                  <c:v>36677</c:v>
                </c:pt>
                <c:pt idx="125">
                  <c:v>36707</c:v>
                </c:pt>
                <c:pt idx="126">
                  <c:v>36738</c:v>
                </c:pt>
                <c:pt idx="127">
                  <c:v>36769</c:v>
                </c:pt>
                <c:pt idx="128">
                  <c:v>36798</c:v>
                </c:pt>
                <c:pt idx="129">
                  <c:v>36830</c:v>
                </c:pt>
                <c:pt idx="130">
                  <c:v>36860</c:v>
                </c:pt>
                <c:pt idx="131">
                  <c:v>36889</c:v>
                </c:pt>
                <c:pt idx="132">
                  <c:v>36922</c:v>
                </c:pt>
                <c:pt idx="133">
                  <c:v>36950</c:v>
                </c:pt>
                <c:pt idx="134">
                  <c:v>36980</c:v>
                </c:pt>
                <c:pt idx="135">
                  <c:v>37011</c:v>
                </c:pt>
                <c:pt idx="136">
                  <c:v>37042</c:v>
                </c:pt>
                <c:pt idx="137">
                  <c:v>37071</c:v>
                </c:pt>
                <c:pt idx="138">
                  <c:v>37103</c:v>
                </c:pt>
                <c:pt idx="139">
                  <c:v>37134</c:v>
                </c:pt>
                <c:pt idx="140">
                  <c:v>37162</c:v>
                </c:pt>
                <c:pt idx="141">
                  <c:v>37195</c:v>
                </c:pt>
                <c:pt idx="142">
                  <c:v>37225</c:v>
                </c:pt>
                <c:pt idx="143">
                  <c:v>37256</c:v>
                </c:pt>
                <c:pt idx="144">
                  <c:v>37287</c:v>
                </c:pt>
                <c:pt idx="145">
                  <c:v>37315</c:v>
                </c:pt>
                <c:pt idx="146">
                  <c:v>37344</c:v>
                </c:pt>
                <c:pt idx="147">
                  <c:v>37376</c:v>
                </c:pt>
                <c:pt idx="148">
                  <c:v>37407</c:v>
                </c:pt>
                <c:pt idx="149">
                  <c:v>37435</c:v>
                </c:pt>
                <c:pt idx="150">
                  <c:v>37468</c:v>
                </c:pt>
                <c:pt idx="151">
                  <c:v>37498</c:v>
                </c:pt>
                <c:pt idx="152">
                  <c:v>37529</c:v>
                </c:pt>
                <c:pt idx="153">
                  <c:v>37560</c:v>
                </c:pt>
                <c:pt idx="154">
                  <c:v>37589</c:v>
                </c:pt>
                <c:pt idx="155">
                  <c:v>37621</c:v>
                </c:pt>
                <c:pt idx="156">
                  <c:v>37652</c:v>
                </c:pt>
                <c:pt idx="157">
                  <c:v>37680</c:v>
                </c:pt>
                <c:pt idx="158">
                  <c:v>37711</c:v>
                </c:pt>
                <c:pt idx="159">
                  <c:v>37741</c:v>
                </c:pt>
                <c:pt idx="160">
                  <c:v>37771</c:v>
                </c:pt>
                <c:pt idx="161">
                  <c:v>37802</c:v>
                </c:pt>
                <c:pt idx="162">
                  <c:v>37833</c:v>
                </c:pt>
                <c:pt idx="163">
                  <c:v>37862</c:v>
                </c:pt>
                <c:pt idx="164">
                  <c:v>37894</c:v>
                </c:pt>
                <c:pt idx="165">
                  <c:v>37925</c:v>
                </c:pt>
                <c:pt idx="166">
                  <c:v>37953</c:v>
                </c:pt>
                <c:pt idx="167">
                  <c:v>37986</c:v>
                </c:pt>
                <c:pt idx="168">
                  <c:v>38016</c:v>
                </c:pt>
                <c:pt idx="169">
                  <c:v>38044</c:v>
                </c:pt>
                <c:pt idx="170">
                  <c:v>38077</c:v>
                </c:pt>
                <c:pt idx="171">
                  <c:v>38107</c:v>
                </c:pt>
                <c:pt idx="172">
                  <c:v>38138</c:v>
                </c:pt>
                <c:pt idx="173">
                  <c:v>38168</c:v>
                </c:pt>
                <c:pt idx="174">
                  <c:v>38198</c:v>
                </c:pt>
                <c:pt idx="175">
                  <c:v>38230</c:v>
                </c:pt>
                <c:pt idx="176">
                  <c:v>38260</c:v>
                </c:pt>
                <c:pt idx="177">
                  <c:v>38289</c:v>
                </c:pt>
                <c:pt idx="178">
                  <c:v>38321</c:v>
                </c:pt>
                <c:pt idx="179">
                  <c:v>38352</c:v>
                </c:pt>
                <c:pt idx="180">
                  <c:v>38383</c:v>
                </c:pt>
                <c:pt idx="181">
                  <c:v>38411</c:v>
                </c:pt>
                <c:pt idx="182">
                  <c:v>38442</c:v>
                </c:pt>
                <c:pt idx="183">
                  <c:v>38471</c:v>
                </c:pt>
                <c:pt idx="184">
                  <c:v>38503</c:v>
                </c:pt>
                <c:pt idx="185">
                  <c:v>38533</c:v>
                </c:pt>
                <c:pt idx="186">
                  <c:v>38562</c:v>
                </c:pt>
                <c:pt idx="187">
                  <c:v>38595</c:v>
                </c:pt>
                <c:pt idx="188">
                  <c:v>38625</c:v>
                </c:pt>
                <c:pt idx="189">
                  <c:v>38656</c:v>
                </c:pt>
                <c:pt idx="190">
                  <c:v>38686</c:v>
                </c:pt>
                <c:pt idx="191">
                  <c:v>38716</c:v>
                </c:pt>
                <c:pt idx="192">
                  <c:v>38748</c:v>
                </c:pt>
                <c:pt idx="193">
                  <c:v>38776</c:v>
                </c:pt>
                <c:pt idx="194">
                  <c:v>38807</c:v>
                </c:pt>
                <c:pt idx="195">
                  <c:v>38835</c:v>
                </c:pt>
                <c:pt idx="196">
                  <c:v>38868</c:v>
                </c:pt>
                <c:pt idx="197">
                  <c:v>38898</c:v>
                </c:pt>
                <c:pt idx="198">
                  <c:v>38929</c:v>
                </c:pt>
                <c:pt idx="199">
                  <c:v>38960</c:v>
                </c:pt>
                <c:pt idx="200">
                  <c:v>38989</c:v>
                </c:pt>
                <c:pt idx="201">
                  <c:v>39021</c:v>
                </c:pt>
                <c:pt idx="202">
                  <c:v>39051</c:v>
                </c:pt>
                <c:pt idx="203">
                  <c:v>39080</c:v>
                </c:pt>
                <c:pt idx="204">
                  <c:v>39113</c:v>
                </c:pt>
                <c:pt idx="205">
                  <c:v>39141</c:v>
                </c:pt>
                <c:pt idx="206">
                  <c:v>39171</c:v>
                </c:pt>
                <c:pt idx="207">
                  <c:v>39202</c:v>
                </c:pt>
                <c:pt idx="208">
                  <c:v>39233</c:v>
                </c:pt>
                <c:pt idx="209">
                  <c:v>39262</c:v>
                </c:pt>
                <c:pt idx="210">
                  <c:v>39294</c:v>
                </c:pt>
                <c:pt idx="211">
                  <c:v>39325</c:v>
                </c:pt>
                <c:pt idx="212">
                  <c:v>39353</c:v>
                </c:pt>
                <c:pt idx="213">
                  <c:v>39386</c:v>
                </c:pt>
                <c:pt idx="214">
                  <c:v>39416</c:v>
                </c:pt>
                <c:pt idx="215">
                  <c:v>39447</c:v>
                </c:pt>
                <c:pt idx="216">
                  <c:v>39478</c:v>
                </c:pt>
                <c:pt idx="217">
                  <c:v>39507</c:v>
                </c:pt>
                <c:pt idx="218">
                  <c:v>39538</c:v>
                </c:pt>
                <c:pt idx="219">
                  <c:v>39568</c:v>
                </c:pt>
                <c:pt idx="220">
                  <c:v>39598</c:v>
                </c:pt>
                <c:pt idx="221">
                  <c:v>39629</c:v>
                </c:pt>
                <c:pt idx="222">
                  <c:v>39660</c:v>
                </c:pt>
                <c:pt idx="223">
                  <c:v>39689</c:v>
                </c:pt>
                <c:pt idx="224">
                  <c:v>39721</c:v>
                </c:pt>
                <c:pt idx="225">
                  <c:v>39752</c:v>
                </c:pt>
                <c:pt idx="226">
                  <c:v>39780</c:v>
                </c:pt>
                <c:pt idx="227">
                  <c:v>39813</c:v>
                </c:pt>
                <c:pt idx="228">
                  <c:v>39843</c:v>
                </c:pt>
                <c:pt idx="229">
                  <c:v>39871</c:v>
                </c:pt>
                <c:pt idx="230">
                  <c:v>39903</c:v>
                </c:pt>
                <c:pt idx="231">
                  <c:v>39933</c:v>
                </c:pt>
                <c:pt idx="232">
                  <c:v>39962</c:v>
                </c:pt>
                <c:pt idx="233">
                  <c:v>39994</c:v>
                </c:pt>
                <c:pt idx="234">
                  <c:v>40025</c:v>
                </c:pt>
                <c:pt idx="235">
                  <c:v>40056</c:v>
                </c:pt>
                <c:pt idx="236">
                  <c:v>40086</c:v>
                </c:pt>
                <c:pt idx="237">
                  <c:v>40116</c:v>
                </c:pt>
                <c:pt idx="238">
                  <c:v>40147</c:v>
                </c:pt>
                <c:pt idx="239">
                  <c:v>40178</c:v>
                </c:pt>
                <c:pt idx="240">
                  <c:v>40207</c:v>
                </c:pt>
                <c:pt idx="241">
                  <c:v>40235</c:v>
                </c:pt>
                <c:pt idx="242">
                  <c:v>40268</c:v>
                </c:pt>
                <c:pt idx="243">
                  <c:v>40298</c:v>
                </c:pt>
                <c:pt idx="244">
                  <c:v>40329</c:v>
                </c:pt>
                <c:pt idx="245">
                  <c:v>40359</c:v>
                </c:pt>
                <c:pt idx="246">
                  <c:v>40389</c:v>
                </c:pt>
                <c:pt idx="247">
                  <c:v>40421</c:v>
                </c:pt>
                <c:pt idx="248">
                  <c:v>40451</c:v>
                </c:pt>
                <c:pt idx="249">
                  <c:v>40480</c:v>
                </c:pt>
                <c:pt idx="250">
                  <c:v>40512</c:v>
                </c:pt>
                <c:pt idx="251">
                  <c:v>40543</c:v>
                </c:pt>
                <c:pt idx="252">
                  <c:v>40574</c:v>
                </c:pt>
                <c:pt idx="253">
                  <c:v>40602</c:v>
                </c:pt>
                <c:pt idx="254">
                  <c:v>40633</c:v>
                </c:pt>
                <c:pt idx="255">
                  <c:v>40662</c:v>
                </c:pt>
                <c:pt idx="256">
                  <c:v>40694</c:v>
                </c:pt>
                <c:pt idx="257">
                  <c:v>40724</c:v>
                </c:pt>
                <c:pt idx="258">
                  <c:v>40753</c:v>
                </c:pt>
                <c:pt idx="259">
                  <c:v>40786</c:v>
                </c:pt>
                <c:pt idx="260">
                  <c:v>40816</c:v>
                </c:pt>
                <c:pt idx="261">
                  <c:v>40847</c:v>
                </c:pt>
                <c:pt idx="262">
                  <c:v>40877</c:v>
                </c:pt>
                <c:pt idx="263">
                  <c:v>40907</c:v>
                </c:pt>
                <c:pt idx="264">
                  <c:v>40939</c:v>
                </c:pt>
                <c:pt idx="265">
                  <c:v>40968</c:v>
                </c:pt>
                <c:pt idx="266">
                  <c:v>40998</c:v>
                </c:pt>
                <c:pt idx="267">
                  <c:v>41029</c:v>
                </c:pt>
                <c:pt idx="268">
                  <c:v>41060</c:v>
                </c:pt>
                <c:pt idx="269">
                  <c:v>41089</c:v>
                </c:pt>
                <c:pt idx="270">
                  <c:v>41121</c:v>
                </c:pt>
                <c:pt idx="271">
                  <c:v>41152</c:v>
                </c:pt>
                <c:pt idx="272">
                  <c:v>41180</c:v>
                </c:pt>
                <c:pt idx="273">
                  <c:v>41213</c:v>
                </c:pt>
                <c:pt idx="274">
                  <c:v>41243</c:v>
                </c:pt>
                <c:pt idx="275">
                  <c:v>41274</c:v>
                </c:pt>
                <c:pt idx="276">
                  <c:v>41305</c:v>
                </c:pt>
                <c:pt idx="277">
                  <c:v>41333</c:v>
                </c:pt>
                <c:pt idx="278">
                  <c:v>41362</c:v>
                </c:pt>
                <c:pt idx="279">
                  <c:v>41394</c:v>
                </c:pt>
                <c:pt idx="280">
                  <c:v>41425</c:v>
                </c:pt>
                <c:pt idx="281">
                  <c:v>41453</c:v>
                </c:pt>
                <c:pt idx="282">
                  <c:v>41486</c:v>
                </c:pt>
                <c:pt idx="283">
                  <c:v>41516</c:v>
                </c:pt>
                <c:pt idx="284">
                  <c:v>41547</c:v>
                </c:pt>
                <c:pt idx="285">
                  <c:v>41578</c:v>
                </c:pt>
                <c:pt idx="286">
                  <c:v>41607</c:v>
                </c:pt>
                <c:pt idx="287">
                  <c:v>41639</c:v>
                </c:pt>
                <c:pt idx="288">
                  <c:v>41670</c:v>
                </c:pt>
                <c:pt idx="289">
                  <c:v>41698</c:v>
                </c:pt>
                <c:pt idx="290">
                  <c:v>41729</c:v>
                </c:pt>
                <c:pt idx="291">
                  <c:v>41759</c:v>
                </c:pt>
                <c:pt idx="292">
                  <c:v>41789</c:v>
                </c:pt>
                <c:pt idx="293">
                  <c:v>41820</c:v>
                </c:pt>
                <c:pt idx="294">
                  <c:v>41851</c:v>
                </c:pt>
                <c:pt idx="295">
                  <c:v>41880</c:v>
                </c:pt>
                <c:pt idx="296">
                  <c:v>41912</c:v>
                </c:pt>
                <c:pt idx="297">
                  <c:v>41943</c:v>
                </c:pt>
                <c:pt idx="298">
                  <c:v>41971</c:v>
                </c:pt>
                <c:pt idx="299">
                  <c:v>42004</c:v>
                </c:pt>
                <c:pt idx="300">
                  <c:v>42034</c:v>
                </c:pt>
                <c:pt idx="301">
                  <c:v>42062</c:v>
                </c:pt>
                <c:pt idx="302">
                  <c:v>42094</c:v>
                </c:pt>
                <c:pt idx="303">
                  <c:v>42124</c:v>
                </c:pt>
                <c:pt idx="304">
                  <c:v>42153</c:v>
                </c:pt>
                <c:pt idx="305">
                  <c:v>42185</c:v>
                </c:pt>
                <c:pt idx="306">
                  <c:v>42216</c:v>
                </c:pt>
                <c:pt idx="307">
                  <c:v>42247</c:v>
                </c:pt>
                <c:pt idx="308">
                  <c:v>42277</c:v>
                </c:pt>
                <c:pt idx="309">
                  <c:v>42307</c:v>
                </c:pt>
                <c:pt idx="310">
                  <c:v>42338</c:v>
                </c:pt>
                <c:pt idx="311">
                  <c:v>42369</c:v>
                </c:pt>
                <c:pt idx="312">
                  <c:v>42398</c:v>
                </c:pt>
                <c:pt idx="313">
                  <c:v>42429</c:v>
                </c:pt>
                <c:pt idx="314">
                  <c:v>42460</c:v>
                </c:pt>
                <c:pt idx="315">
                  <c:v>42489</c:v>
                </c:pt>
                <c:pt idx="316">
                  <c:v>42521</c:v>
                </c:pt>
                <c:pt idx="317">
                  <c:v>42551</c:v>
                </c:pt>
                <c:pt idx="318">
                  <c:v>42580</c:v>
                </c:pt>
                <c:pt idx="319">
                  <c:v>42613</c:v>
                </c:pt>
                <c:pt idx="320">
                  <c:v>42643</c:v>
                </c:pt>
                <c:pt idx="321">
                  <c:v>42674</c:v>
                </c:pt>
                <c:pt idx="322">
                  <c:v>42704</c:v>
                </c:pt>
                <c:pt idx="323">
                  <c:v>42734</c:v>
                </c:pt>
                <c:pt idx="324">
                  <c:v>42766</c:v>
                </c:pt>
                <c:pt idx="325">
                  <c:v>42794</c:v>
                </c:pt>
                <c:pt idx="326">
                  <c:v>42825</c:v>
                </c:pt>
                <c:pt idx="327">
                  <c:v>42853</c:v>
                </c:pt>
                <c:pt idx="328">
                  <c:v>42886</c:v>
                </c:pt>
                <c:pt idx="329">
                  <c:v>42916</c:v>
                </c:pt>
                <c:pt idx="330">
                  <c:v>42947</c:v>
                </c:pt>
                <c:pt idx="331">
                  <c:v>42978</c:v>
                </c:pt>
                <c:pt idx="332">
                  <c:v>43007</c:v>
                </c:pt>
                <c:pt idx="333">
                  <c:v>43039</c:v>
                </c:pt>
                <c:pt idx="334">
                  <c:v>43069</c:v>
                </c:pt>
                <c:pt idx="335">
                  <c:v>43098</c:v>
                </c:pt>
                <c:pt idx="336">
                  <c:v>43131</c:v>
                </c:pt>
                <c:pt idx="337">
                  <c:v>43159</c:v>
                </c:pt>
                <c:pt idx="338">
                  <c:v>43189</c:v>
                </c:pt>
                <c:pt idx="339">
                  <c:v>43220</c:v>
                </c:pt>
                <c:pt idx="340">
                  <c:v>43251</c:v>
                </c:pt>
                <c:pt idx="341">
                  <c:v>43280</c:v>
                </c:pt>
                <c:pt idx="342">
                  <c:v>43312</c:v>
                </c:pt>
                <c:pt idx="343">
                  <c:v>43343</c:v>
                </c:pt>
                <c:pt idx="344">
                  <c:v>43371</c:v>
                </c:pt>
                <c:pt idx="345">
                  <c:v>43404</c:v>
                </c:pt>
                <c:pt idx="346">
                  <c:v>43434</c:v>
                </c:pt>
                <c:pt idx="347">
                  <c:v>43465</c:v>
                </c:pt>
                <c:pt idx="348">
                  <c:v>43496</c:v>
                </c:pt>
                <c:pt idx="349">
                  <c:v>43524</c:v>
                </c:pt>
                <c:pt idx="350">
                  <c:v>43553</c:v>
                </c:pt>
                <c:pt idx="351">
                  <c:v>43585</c:v>
                </c:pt>
                <c:pt idx="352">
                  <c:v>43616</c:v>
                </c:pt>
                <c:pt idx="353">
                  <c:v>43644</c:v>
                </c:pt>
                <c:pt idx="354">
                  <c:v>43677</c:v>
                </c:pt>
                <c:pt idx="355">
                  <c:v>43707</c:v>
                </c:pt>
                <c:pt idx="356">
                  <c:v>43738</c:v>
                </c:pt>
              </c:numCache>
            </c:numRef>
          </c:cat>
          <c:val>
            <c:numRef>
              <c:f>Activity!$C$2:$XFD$2</c:f>
              <c:numCache>
                <c:formatCode>0.00</c:formatCode>
                <c:ptCount val="16382"/>
                <c:pt idx="26" formatCode="0.0%">
                  <c:v>0</c:v>
                </c:pt>
                <c:pt idx="27" formatCode="0.0%">
                  <c:v>0</c:v>
                </c:pt>
                <c:pt idx="28" formatCode="0.0%">
                  <c:v>0</c:v>
                </c:pt>
                <c:pt idx="29" formatCode="0.0%">
                  <c:v>0</c:v>
                </c:pt>
                <c:pt idx="30" formatCode="0.0%">
                  <c:v>0</c:v>
                </c:pt>
                <c:pt idx="31" formatCode="0.0%">
                  <c:v>0</c:v>
                </c:pt>
                <c:pt idx="32" formatCode="0.0%">
                  <c:v>0</c:v>
                </c:pt>
                <c:pt idx="33" formatCode="0.0%">
                  <c:v>0</c:v>
                </c:pt>
                <c:pt idx="34" formatCode="0.0%">
                  <c:v>0</c:v>
                </c:pt>
                <c:pt idx="35" formatCode="0.0%">
                  <c:v>0</c:v>
                </c:pt>
                <c:pt idx="36" formatCode="0.0%">
                  <c:v>0</c:v>
                </c:pt>
                <c:pt idx="37" formatCode="0.0%">
                  <c:v>0</c:v>
                </c:pt>
                <c:pt idx="38" formatCode="0.0%">
                  <c:v>0</c:v>
                </c:pt>
                <c:pt idx="39" formatCode="0.0%">
                  <c:v>0</c:v>
                </c:pt>
                <c:pt idx="40" formatCode="0.0%">
                  <c:v>0</c:v>
                </c:pt>
                <c:pt idx="41" formatCode="0.0%">
                  <c:v>0</c:v>
                </c:pt>
                <c:pt idx="42" formatCode="0.0%">
                  <c:v>0</c:v>
                </c:pt>
                <c:pt idx="43" formatCode="0.0%">
                  <c:v>0</c:v>
                </c:pt>
                <c:pt idx="44" formatCode="0.0%">
                  <c:v>0</c:v>
                </c:pt>
                <c:pt idx="45" formatCode="0.0%">
                  <c:v>0</c:v>
                </c:pt>
                <c:pt idx="46" formatCode="0.0%">
                  <c:v>0</c:v>
                </c:pt>
                <c:pt idx="47" formatCode="0.0%">
                  <c:v>0</c:v>
                </c:pt>
                <c:pt idx="48" formatCode="0.0%">
                  <c:v>0</c:v>
                </c:pt>
                <c:pt idx="49" formatCode="0.0%">
                  <c:v>0</c:v>
                </c:pt>
                <c:pt idx="50" formatCode="0.0%">
                  <c:v>0</c:v>
                </c:pt>
                <c:pt idx="51" formatCode="0.0%">
                  <c:v>0</c:v>
                </c:pt>
                <c:pt idx="52" formatCode="0.0%">
                  <c:v>0</c:v>
                </c:pt>
                <c:pt idx="53" formatCode="0.0%">
                  <c:v>0</c:v>
                </c:pt>
                <c:pt idx="54" formatCode="0.0%">
                  <c:v>0</c:v>
                </c:pt>
                <c:pt idx="55" formatCode="0.0%">
                  <c:v>0</c:v>
                </c:pt>
                <c:pt idx="56" formatCode="0.0%">
                  <c:v>0</c:v>
                </c:pt>
                <c:pt idx="57" formatCode="0.0%">
                  <c:v>0</c:v>
                </c:pt>
                <c:pt idx="58" formatCode="0.0%">
                  <c:v>0</c:v>
                </c:pt>
                <c:pt idx="59" formatCode="0.0%">
                  <c:v>0</c:v>
                </c:pt>
                <c:pt idx="60" formatCode="0.0%">
                  <c:v>0</c:v>
                </c:pt>
                <c:pt idx="61" formatCode="0.0%">
                  <c:v>0</c:v>
                </c:pt>
                <c:pt idx="62" formatCode="0.0%">
                  <c:v>0</c:v>
                </c:pt>
                <c:pt idx="63" formatCode="0.0%">
                  <c:v>0</c:v>
                </c:pt>
                <c:pt idx="64" formatCode="0.0%">
                  <c:v>0</c:v>
                </c:pt>
                <c:pt idx="65" formatCode="0.0%">
                  <c:v>0</c:v>
                </c:pt>
                <c:pt idx="66" formatCode="0.0%">
                  <c:v>0</c:v>
                </c:pt>
                <c:pt idx="67" formatCode="0.0%">
                  <c:v>0</c:v>
                </c:pt>
                <c:pt idx="68" formatCode="0.0%">
                  <c:v>0</c:v>
                </c:pt>
                <c:pt idx="69" formatCode="0.0%">
                  <c:v>0</c:v>
                </c:pt>
                <c:pt idx="70" formatCode="0.0%">
                  <c:v>0</c:v>
                </c:pt>
                <c:pt idx="71" formatCode="0.0%">
                  <c:v>0</c:v>
                </c:pt>
                <c:pt idx="72" formatCode="0.0%">
                  <c:v>0</c:v>
                </c:pt>
                <c:pt idx="73" formatCode="0.0%">
                  <c:v>0</c:v>
                </c:pt>
                <c:pt idx="74" formatCode="0.0%">
                  <c:v>0</c:v>
                </c:pt>
                <c:pt idx="75" formatCode="0.0%">
                  <c:v>0</c:v>
                </c:pt>
                <c:pt idx="76" formatCode="0.0%">
                  <c:v>0</c:v>
                </c:pt>
                <c:pt idx="77" formatCode="0.0%">
                  <c:v>0</c:v>
                </c:pt>
                <c:pt idx="78" formatCode="0.0%">
                  <c:v>0</c:v>
                </c:pt>
                <c:pt idx="79" formatCode="0.0%">
                  <c:v>0</c:v>
                </c:pt>
                <c:pt idx="80" formatCode="0.0%">
                  <c:v>0</c:v>
                </c:pt>
                <c:pt idx="81" formatCode="0.0%">
                  <c:v>0</c:v>
                </c:pt>
                <c:pt idx="82" formatCode="0.0%">
                  <c:v>0</c:v>
                </c:pt>
                <c:pt idx="83" formatCode="0.0%">
                  <c:v>0</c:v>
                </c:pt>
                <c:pt idx="84" formatCode="0.0%">
                  <c:v>0</c:v>
                </c:pt>
                <c:pt idx="85" formatCode="0.0%">
                  <c:v>0</c:v>
                </c:pt>
                <c:pt idx="86" formatCode="0.0%">
                  <c:v>0</c:v>
                </c:pt>
                <c:pt idx="87" formatCode="0.0%">
                  <c:v>0</c:v>
                </c:pt>
                <c:pt idx="88" formatCode="0.0%">
                  <c:v>0</c:v>
                </c:pt>
                <c:pt idx="89" formatCode="0.0%">
                  <c:v>0</c:v>
                </c:pt>
                <c:pt idx="90" formatCode="0.0%">
                  <c:v>0</c:v>
                </c:pt>
                <c:pt idx="91" formatCode="0.0%">
                  <c:v>0</c:v>
                </c:pt>
                <c:pt idx="92" formatCode="0.0%">
                  <c:v>0</c:v>
                </c:pt>
                <c:pt idx="93" formatCode="0.0%">
                  <c:v>0</c:v>
                </c:pt>
                <c:pt idx="94" formatCode="0.0%">
                  <c:v>0</c:v>
                </c:pt>
                <c:pt idx="95" formatCode="0.0%">
                  <c:v>0</c:v>
                </c:pt>
                <c:pt idx="96" formatCode="0.0%">
                  <c:v>0</c:v>
                </c:pt>
                <c:pt idx="97" formatCode="0.0%">
                  <c:v>0</c:v>
                </c:pt>
                <c:pt idx="98" formatCode="0.0%">
                  <c:v>0</c:v>
                </c:pt>
                <c:pt idx="99" formatCode="0.0%">
                  <c:v>0</c:v>
                </c:pt>
                <c:pt idx="100" formatCode="0.0%">
                  <c:v>0</c:v>
                </c:pt>
                <c:pt idx="101" formatCode="0.0%">
                  <c:v>0</c:v>
                </c:pt>
                <c:pt idx="102" formatCode="0.0%">
                  <c:v>0</c:v>
                </c:pt>
                <c:pt idx="103" formatCode="0.0%">
                  <c:v>0</c:v>
                </c:pt>
                <c:pt idx="104" formatCode="0.0%">
                  <c:v>0</c:v>
                </c:pt>
                <c:pt idx="105" formatCode="0.0%">
                  <c:v>0</c:v>
                </c:pt>
                <c:pt idx="106" formatCode="0.0%">
                  <c:v>0</c:v>
                </c:pt>
                <c:pt idx="107" formatCode="0.0%">
                  <c:v>0</c:v>
                </c:pt>
                <c:pt idx="108" formatCode="0.0%">
                  <c:v>0</c:v>
                </c:pt>
                <c:pt idx="109" formatCode="0.0%">
                  <c:v>0</c:v>
                </c:pt>
                <c:pt idx="110" formatCode="0.0%">
                  <c:v>0</c:v>
                </c:pt>
                <c:pt idx="111" formatCode="0.0%">
                  <c:v>0</c:v>
                </c:pt>
                <c:pt idx="112" formatCode="0.0%">
                  <c:v>0</c:v>
                </c:pt>
                <c:pt idx="113" formatCode="0.0%">
                  <c:v>0</c:v>
                </c:pt>
                <c:pt idx="114" formatCode="0.0%">
                  <c:v>0</c:v>
                </c:pt>
                <c:pt idx="115" formatCode="0.0%">
                  <c:v>0</c:v>
                </c:pt>
                <c:pt idx="116" formatCode="0.0%">
                  <c:v>0</c:v>
                </c:pt>
                <c:pt idx="117" formatCode="0.0%">
                  <c:v>0</c:v>
                </c:pt>
                <c:pt idx="118" formatCode="0.0%">
                  <c:v>0</c:v>
                </c:pt>
                <c:pt idx="119" formatCode="0.0%">
                  <c:v>0</c:v>
                </c:pt>
                <c:pt idx="120" formatCode="0.0%">
                  <c:v>0</c:v>
                </c:pt>
                <c:pt idx="121" formatCode="0.0%">
                  <c:v>0</c:v>
                </c:pt>
                <c:pt idx="122" formatCode="0.0%">
                  <c:v>0</c:v>
                </c:pt>
                <c:pt idx="123" formatCode="0.0%">
                  <c:v>0</c:v>
                </c:pt>
                <c:pt idx="124" formatCode="0.0%">
                  <c:v>0</c:v>
                </c:pt>
                <c:pt idx="125" formatCode="0.0%">
                  <c:v>0</c:v>
                </c:pt>
                <c:pt idx="126" formatCode="0.0%">
                  <c:v>0</c:v>
                </c:pt>
                <c:pt idx="127" formatCode="0.0%">
                  <c:v>0</c:v>
                </c:pt>
                <c:pt idx="128" formatCode="0.0%">
                  <c:v>0</c:v>
                </c:pt>
                <c:pt idx="129" formatCode="0.0%">
                  <c:v>0</c:v>
                </c:pt>
                <c:pt idx="130" formatCode="0.0%">
                  <c:v>0</c:v>
                </c:pt>
                <c:pt idx="131" formatCode="0.0%">
                  <c:v>0</c:v>
                </c:pt>
                <c:pt idx="132" formatCode="0.0%">
                  <c:v>0</c:v>
                </c:pt>
                <c:pt idx="133" formatCode="0.0%">
                  <c:v>0</c:v>
                </c:pt>
                <c:pt idx="134" formatCode="0.0%">
                  <c:v>0</c:v>
                </c:pt>
                <c:pt idx="135" formatCode="0.0%">
                  <c:v>0</c:v>
                </c:pt>
                <c:pt idx="136" formatCode="0.0%">
                  <c:v>0</c:v>
                </c:pt>
                <c:pt idx="137" formatCode="0.0%">
                  <c:v>0</c:v>
                </c:pt>
                <c:pt idx="138" formatCode="0.0%">
                  <c:v>0</c:v>
                </c:pt>
                <c:pt idx="139" formatCode="0.0%">
                  <c:v>0</c:v>
                </c:pt>
                <c:pt idx="140" formatCode="0.0%">
                  <c:v>0</c:v>
                </c:pt>
                <c:pt idx="141" formatCode="0.0%">
                  <c:v>0</c:v>
                </c:pt>
                <c:pt idx="142" formatCode="0.0%">
                  <c:v>0</c:v>
                </c:pt>
                <c:pt idx="143" formatCode="0.0%">
                  <c:v>0</c:v>
                </c:pt>
                <c:pt idx="144" formatCode="0.0%">
                  <c:v>0</c:v>
                </c:pt>
                <c:pt idx="145" formatCode="0.0%">
                  <c:v>0</c:v>
                </c:pt>
                <c:pt idx="146" formatCode="0.0%">
                  <c:v>0</c:v>
                </c:pt>
                <c:pt idx="147" formatCode="0.0%">
                  <c:v>0</c:v>
                </c:pt>
                <c:pt idx="148" formatCode="0.0%">
                  <c:v>0</c:v>
                </c:pt>
                <c:pt idx="149" formatCode="0.0%">
                  <c:v>0</c:v>
                </c:pt>
                <c:pt idx="150" formatCode="0.0%">
                  <c:v>0</c:v>
                </c:pt>
                <c:pt idx="151" formatCode="0.0%">
                  <c:v>0</c:v>
                </c:pt>
                <c:pt idx="152" formatCode="0.0%">
                  <c:v>0</c:v>
                </c:pt>
                <c:pt idx="153" formatCode="0.0%">
                  <c:v>0</c:v>
                </c:pt>
                <c:pt idx="154" formatCode="0.0%">
                  <c:v>0</c:v>
                </c:pt>
                <c:pt idx="155" formatCode="0.0%">
                  <c:v>0</c:v>
                </c:pt>
                <c:pt idx="156" formatCode="0.0%">
                  <c:v>0</c:v>
                </c:pt>
                <c:pt idx="157" formatCode="0.0%">
                  <c:v>0</c:v>
                </c:pt>
                <c:pt idx="158" formatCode="0.0%">
                  <c:v>0</c:v>
                </c:pt>
                <c:pt idx="159" formatCode="0.0%">
                  <c:v>0</c:v>
                </c:pt>
                <c:pt idx="160" formatCode="0.0%">
                  <c:v>0</c:v>
                </c:pt>
                <c:pt idx="161" formatCode="0.0%">
                  <c:v>0</c:v>
                </c:pt>
                <c:pt idx="162" formatCode="0.0%">
                  <c:v>0</c:v>
                </c:pt>
                <c:pt idx="163" formatCode="0.0%">
                  <c:v>0</c:v>
                </c:pt>
                <c:pt idx="164" formatCode="0.0%">
                  <c:v>0</c:v>
                </c:pt>
                <c:pt idx="165" formatCode="0.0%">
                  <c:v>0</c:v>
                </c:pt>
                <c:pt idx="166" formatCode="0.0%">
                  <c:v>0</c:v>
                </c:pt>
                <c:pt idx="167" formatCode="0.0%">
                  <c:v>0</c:v>
                </c:pt>
                <c:pt idx="168" formatCode="0.0%">
                  <c:v>0</c:v>
                </c:pt>
                <c:pt idx="169" formatCode="0.0%">
                  <c:v>0</c:v>
                </c:pt>
                <c:pt idx="170" formatCode="0.0%">
                  <c:v>0</c:v>
                </c:pt>
                <c:pt idx="171" formatCode="0.0%">
                  <c:v>0</c:v>
                </c:pt>
                <c:pt idx="172" formatCode="0.0%">
                  <c:v>0</c:v>
                </c:pt>
                <c:pt idx="173" formatCode="0.0%">
                  <c:v>0</c:v>
                </c:pt>
                <c:pt idx="174" formatCode="0.0%">
                  <c:v>0</c:v>
                </c:pt>
                <c:pt idx="175" formatCode="0.0%">
                  <c:v>0</c:v>
                </c:pt>
                <c:pt idx="176" formatCode="0.0%">
                  <c:v>0</c:v>
                </c:pt>
                <c:pt idx="177" formatCode="0.0%">
                  <c:v>0</c:v>
                </c:pt>
                <c:pt idx="178" formatCode="0.0%">
                  <c:v>0</c:v>
                </c:pt>
                <c:pt idx="179" formatCode="0.0%">
                  <c:v>0</c:v>
                </c:pt>
                <c:pt idx="180" formatCode="0.0%">
                  <c:v>0</c:v>
                </c:pt>
                <c:pt idx="181" formatCode="0.0%">
                  <c:v>0</c:v>
                </c:pt>
                <c:pt idx="182" formatCode="0.0%">
                  <c:v>0</c:v>
                </c:pt>
                <c:pt idx="183" formatCode="0.0%">
                  <c:v>0</c:v>
                </c:pt>
                <c:pt idx="184" formatCode="0.0%">
                  <c:v>0</c:v>
                </c:pt>
                <c:pt idx="185" formatCode="0.0%">
                  <c:v>0</c:v>
                </c:pt>
                <c:pt idx="186" formatCode="0.0%">
                  <c:v>0</c:v>
                </c:pt>
                <c:pt idx="187" formatCode="0.0%">
                  <c:v>0</c:v>
                </c:pt>
                <c:pt idx="188" formatCode="0.0%">
                  <c:v>0</c:v>
                </c:pt>
                <c:pt idx="189" formatCode="0.0%">
                  <c:v>0</c:v>
                </c:pt>
                <c:pt idx="190" formatCode="0.0%">
                  <c:v>0</c:v>
                </c:pt>
                <c:pt idx="191" formatCode="0.0%">
                  <c:v>0</c:v>
                </c:pt>
                <c:pt idx="192" formatCode="0.0%">
                  <c:v>0</c:v>
                </c:pt>
                <c:pt idx="193" formatCode="0.0%">
                  <c:v>0</c:v>
                </c:pt>
                <c:pt idx="194" formatCode="0.0%">
                  <c:v>0</c:v>
                </c:pt>
                <c:pt idx="195" formatCode="0.0%">
                  <c:v>0</c:v>
                </c:pt>
                <c:pt idx="196" formatCode="0.0%">
                  <c:v>0</c:v>
                </c:pt>
                <c:pt idx="197" formatCode="0.0%">
                  <c:v>0</c:v>
                </c:pt>
                <c:pt idx="198" formatCode="0.0%">
                  <c:v>0</c:v>
                </c:pt>
                <c:pt idx="199" formatCode="0.0%">
                  <c:v>0</c:v>
                </c:pt>
                <c:pt idx="200" formatCode="0.0%">
                  <c:v>0</c:v>
                </c:pt>
                <c:pt idx="201" formatCode="0.0%">
                  <c:v>0</c:v>
                </c:pt>
                <c:pt idx="202" formatCode="0.0%">
                  <c:v>0</c:v>
                </c:pt>
                <c:pt idx="203" formatCode="0.0%">
                  <c:v>0</c:v>
                </c:pt>
                <c:pt idx="204" formatCode="0.0%">
                  <c:v>0</c:v>
                </c:pt>
                <c:pt idx="205" formatCode="0.0%">
                  <c:v>0</c:v>
                </c:pt>
                <c:pt idx="206" formatCode="0.0%">
                  <c:v>0</c:v>
                </c:pt>
                <c:pt idx="207" formatCode="0.0%">
                  <c:v>0</c:v>
                </c:pt>
                <c:pt idx="208" formatCode="0.0%">
                  <c:v>0</c:v>
                </c:pt>
                <c:pt idx="209" formatCode="0.0%">
                  <c:v>0</c:v>
                </c:pt>
                <c:pt idx="210" formatCode="0.0%">
                  <c:v>0</c:v>
                </c:pt>
                <c:pt idx="211" formatCode="0.0%">
                  <c:v>0</c:v>
                </c:pt>
                <c:pt idx="212" formatCode="0.0%">
                  <c:v>0</c:v>
                </c:pt>
                <c:pt idx="213" formatCode="0.0%">
                  <c:v>0</c:v>
                </c:pt>
                <c:pt idx="214" formatCode="0.0%">
                  <c:v>0</c:v>
                </c:pt>
                <c:pt idx="215" formatCode="0.0%">
                  <c:v>0</c:v>
                </c:pt>
                <c:pt idx="216" formatCode="0.0%">
                  <c:v>0</c:v>
                </c:pt>
                <c:pt idx="217" formatCode="0.0%">
                  <c:v>0</c:v>
                </c:pt>
                <c:pt idx="218" formatCode="0.0%">
                  <c:v>0</c:v>
                </c:pt>
                <c:pt idx="219" formatCode="0.0%">
                  <c:v>0</c:v>
                </c:pt>
                <c:pt idx="220" formatCode="0.0%">
                  <c:v>0</c:v>
                </c:pt>
                <c:pt idx="221" formatCode="0.0%">
                  <c:v>0</c:v>
                </c:pt>
                <c:pt idx="222" formatCode="0.0%">
                  <c:v>0</c:v>
                </c:pt>
                <c:pt idx="223" formatCode="0.0%">
                  <c:v>0</c:v>
                </c:pt>
                <c:pt idx="224" formatCode="0.0%">
                  <c:v>0</c:v>
                </c:pt>
                <c:pt idx="225" formatCode="0.0%">
                  <c:v>0</c:v>
                </c:pt>
                <c:pt idx="226" formatCode="0.0%">
                  <c:v>0</c:v>
                </c:pt>
                <c:pt idx="227" formatCode="0.0%">
                  <c:v>0</c:v>
                </c:pt>
                <c:pt idx="228" formatCode="0.0%">
                  <c:v>0</c:v>
                </c:pt>
                <c:pt idx="229" formatCode="0.0%">
                  <c:v>0</c:v>
                </c:pt>
                <c:pt idx="230" formatCode="0.0%">
                  <c:v>0</c:v>
                </c:pt>
                <c:pt idx="231" formatCode="0.0%">
                  <c:v>0</c:v>
                </c:pt>
                <c:pt idx="232" formatCode="0.0%">
                  <c:v>0</c:v>
                </c:pt>
                <c:pt idx="233" formatCode="0.0%">
                  <c:v>0</c:v>
                </c:pt>
                <c:pt idx="234" formatCode="0.0%">
                  <c:v>0</c:v>
                </c:pt>
                <c:pt idx="235" formatCode="0.0%">
                  <c:v>0</c:v>
                </c:pt>
                <c:pt idx="236" formatCode="0.0%">
                  <c:v>0</c:v>
                </c:pt>
                <c:pt idx="237" formatCode="0.0%">
                  <c:v>0</c:v>
                </c:pt>
                <c:pt idx="238" formatCode="0.0%">
                  <c:v>0</c:v>
                </c:pt>
                <c:pt idx="239" formatCode="0.0%">
                  <c:v>0</c:v>
                </c:pt>
                <c:pt idx="240" formatCode="0.0%">
                  <c:v>0</c:v>
                </c:pt>
                <c:pt idx="241" formatCode="0.0%">
                  <c:v>0</c:v>
                </c:pt>
                <c:pt idx="242" formatCode="0.0%">
                  <c:v>0</c:v>
                </c:pt>
                <c:pt idx="243" formatCode="0.0%">
                  <c:v>0</c:v>
                </c:pt>
                <c:pt idx="244" formatCode="0.0%">
                  <c:v>0</c:v>
                </c:pt>
                <c:pt idx="245" formatCode="0.0%">
                  <c:v>0</c:v>
                </c:pt>
                <c:pt idx="246" formatCode="0.0%">
                  <c:v>0</c:v>
                </c:pt>
                <c:pt idx="247" formatCode="0.0%">
                  <c:v>0</c:v>
                </c:pt>
                <c:pt idx="248" formatCode="0.0%">
                  <c:v>0</c:v>
                </c:pt>
                <c:pt idx="249" formatCode="0.0%">
                  <c:v>0</c:v>
                </c:pt>
                <c:pt idx="250" formatCode="0.0%">
                  <c:v>0</c:v>
                </c:pt>
                <c:pt idx="251" formatCode="0.0%">
                  <c:v>0</c:v>
                </c:pt>
                <c:pt idx="252" formatCode="0.0%">
                  <c:v>0</c:v>
                </c:pt>
                <c:pt idx="253" formatCode="0.0%">
                  <c:v>0</c:v>
                </c:pt>
                <c:pt idx="254" formatCode="0.0%">
                  <c:v>0</c:v>
                </c:pt>
                <c:pt idx="255" formatCode="0.0%">
                  <c:v>0</c:v>
                </c:pt>
                <c:pt idx="256" formatCode="0.0%">
                  <c:v>0</c:v>
                </c:pt>
                <c:pt idx="257" formatCode="0.0%">
                  <c:v>0</c:v>
                </c:pt>
                <c:pt idx="258" formatCode="0.0%">
                  <c:v>0</c:v>
                </c:pt>
                <c:pt idx="259" formatCode="0.0%">
                  <c:v>0</c:v>
                </c:pt>
                <c:pt idx="260" formatCode="0.0%">
                  <c:v>0</c:v>
                </c:pt>
                <c:pt idx="261" formatCode="0.0%">
                  <c:v>0</c:v>
                </c:pt>
                <c:pt idx="262" formatCode="0.0%">
                  <c:v>0</c:v>
                </c:pt>
                <c:pt idx="263" formatCode="0.0%">
                  <c:v>0</c:v>
                </c:pt>
                <c:pt idx="264" formatCode="0.0%">
                  <c:v>0</c:v>
                </c:pt>
                <c:pt idx="265" formatCode="0.0%">
                  <c:v>0</c:v>
                </c:pt>
                <c:pt idx="266" formatCode="0.0%">
                  <c:v>0</c:v>
                </c:pt>
                <c:pt idx="267" formatCode="0.0%">
                  <c:v>0</c:v>
                </c:pt>
                <c:pt idx="268" formatCode="0.0%">
                  <c:v>0</c:v>
                </c:pt>
                <c:pt idx="269" formatCode="0.0%">
                  <c:v>0</c:v>
                </c:pt>
                <c:pt idx="270" formatCode="0.0%">
                  <c:v>0</c:v>
                </c:pt>
                <c:pt idx="271" formatCode="0.0%">
                  <c:v>0</c:v>
                </c:pt>
                <c:pt idx="272" formatCode="0.0%">
                  <c:v>0</c:v>
                </c:pt>
                <c:pt idx="273" formatCode="0.0%">
                  <c:v>0</c:v>
                </c:pt>
                <c:pt idx="274" formatCode="0.0%">
                  <c:v>0</c:v>
                </c:pt>
                <c:pt idx="275" formatCode="0.0%">
                  <c:v>0</c:v>
                </c:pt>
                <c:pt idx="276" formatCode="0.0%">
                  <c:v>0</c:v>
                </c:pt>
                <c:pt idx="277" formatCode="0.0%">
                  <c:v>0</c:v>
                </c:pt>
                <c:pt idx="278" formatCode="0.0%">
                  <c:v>0</c:v>
                </c:pt>
                <c:pt idx="279" formatCode="0.0%">
                  <c:v>0</c:v>
                </c:pt>
                <c:pt idx="280" formatCode="0.0%">
                  <c:v>0</c:v>
                </c:pt>
                <c:pt idx="281" formatCode="0.0%">
                  <c:v>0</c:v>
                </c:pt>
                <c:pt idx="282" formatCode="0.0%">
                  <c:v>0</c:v>
                </c:pt>
                <c:pt idx="283" formatCode="0.0%">
                  <c:v>0</c:v>
                </c:pt>
                <c:pt idx="284" formatCode="0.0%">
                  <c:v>0</c:v>
                </c:pt>
                <c:pt idx="285" formatCode="0.0%">
                  <c:v>0</c:v>
                </c:pt>
                <c:pt idx="286" formatCode="0.0%">
                  <c:v>0</c:v>
                </c:pt>
                <c:pt idx="287" formatCode="0.0%">
                  <c:v>0</c:v>
                </c:pt>
                <c:pt idx="288" formatCode="0.0%">
                  <c:v>0</c:v>
                </c:pt>
                <c:pt idx="289" formatCode="0.0%">
                  <c:v>0</c:v>
                </c:pt>
                <c:pt idx="290" formatCode="0.0%">
                  <c:v>0</c:v>
                </c:pt>
                <c:pt idx="291" formatCode="0.0%">
                  <c:v>0</c:v>
                </c:pt>
                <c:pt idx="292" formatCode="0.0%">
                  <c:v>0</c:v>
                </c:pt>
                <c:pt idx="293" formatCode="0.0%">
                  <c:v>0</c:v>
                </c:pt>
                <c:pt idx="294" formatCode="0.0%">
                  <c:v>0</c:v>
                </c:pt>
                <c:pt idx="295" formatCode="0.0%">
                  <c:v>0</c:v>
                </c:pt>
                <c:pt idx="296" formatCode="0.0%">
                  <c:v>0</c:v>
                </c:pt>
                <c:pt idx="297" formatCode="0.0%">
                  <c:v>0</c:v>
                </c:pt>
                <c:pt idx="298" formatCode="0.0%">
                  <c:v>0</c:v>
                </c:pt>
                <c:pt idx="299" formatCode="0.0%">
                  <c:v>0</c:v>
                </c:pt>
                <c:pt idx="300" formatCode="0.0%">
                  <c:v>0</c:v>
                </c:pt>
                <c:pt idx="301" formatCode="0.0%">
                  <c:v>0</c:v>
                </c:pt>
                <c:pt idx="302" formatCode="0.0%">
                  <c:v>0</c:v>
                </c:pt>
                <c:pt idx="303" formatCode="0.0%">
                  <c:v>0</c:v>
                </c:pt>
                <c:pt idx="304" formatCode="0.0%">
                  <c:v>0</c:v>
                </c:pt>
                <c:pt idx="305" formatCode="0.0%">
                  <c:v>0</c:v>
                </c:pt>
                <c:pt idx="306" formatCode="0.0%">
                  <c:v>0</c:v>
                </c:pt>
                <c:pt idx="307" formatCode="0.0%">
                  <c:v>0</c:v>
                </c:pt>
                <c:pt idx="308" formatCode="0.0%">
                  <c:v>0</c:v>
                </c:pt>
                <c:pt idx="309" formatCode="0.0%">
                  <c:v>0</c:v>
                </c:pt>
                <c:pt idx="310" formatCode="0.0%">
                  <c:v>0</c:v>
                </c:pt>
                <c:pt idx="311" formatCode="0.0%">
                  <c:v>0</c:v>
                </c:pt>
                <c:pt idx="312" formatCode="0.0%">
                  <c:v>0</c:v>
                </c:pt>
                <c:pt idx="313" formatCode="0.0%">
                  <c:v>0</c:v>
                </c:pt>
                <c:pt idx="314" formatCode="0.0%">
                  <c:v>0</c:v>
                </c:pt>
                <c:pt idx="315" formatCode="0.0%">
                  <c:v>0</c:v>
                </c:pt>
                <c:pt idx="316" formatCode="0.0%">
                  <c:v>0</c:v>
                </c:pt>
                <c:pt idx="317" formatCode="0.0%">
                  <c:v>0</c:v>
                </c:pt>
                <c:pt idx="318" formatCode="0.0%">
                  <c:v>0</c:v>
                </c:pt>
                <c:pt idx="319" formatCode="0.0%">
                  <c:v>0</c:v>
                </c:pt>
                <c:pt idx="320" formatCode="0.0%">
                  <c:v>0</c:v>
                </c:pt>
                <c:pt idx="321" formatCode="0.0%">
                  <c:v>0</c:v>
                </c:pt>
                <c:pt idx="322" formatCode="0.0%">
                  <c:v>0</c:v>
                </c:pt>
                <c:pt idx="323" formatCode="0.0%">
                  <c:v>0</c:v>
                </c:pt>
                <c:pt idx="324" formatCode="0.0%">
                  <c:v>0</c:v>
                </c:pt>
                <c:pt idx="325" formatCode="0.0%">
                  <c:v>0</c:v>
                </c:pt>
                <c:pt idx="326" formatCode="0.0%">
                  <c:v>0</c:v>
                </c:pt>
                <c:pt idx="327" formatCode="0.0%">
                  <c:v>0</c:v>
                </c:pt>
                <c:pt idx="328" formatCode="0.0%">
                  <c:v>0</c:v>
                </c:pt>
                <c:pt idx="329" formatCode="0.0%">
                  <c:v>0</c:v>
                </c:pt>
                <c:pt idx="330" formatCode="0.0%">
                  <c:v>0</c:v>
                </c:pt>
                <c:pt idx="331" formatCode="0.0%">
                  <c:v>0</c:v>
                </c:pt>
                <c:pt idx="332" formatCode="0.0%">
                  <c:v>0</c:v>
                </c:pt>
                <c:pt idx="333" formatCode="0.0%">
                  <c:v>0</c:v>
                </c:pt>
                <c:pt idx="334" formatCode="0.0%">
                  <c:v>0</c:v>
                </c:pt>
                <c:pt idx="335" formatCode="0.0%">
                  <c:v>0</c:v>
                </c:pt>
                <c:pt idx="336" formatCode="0.0%">
                  <c:v>0</c:v>
                </c:pt>
                <c:pt idx="337" formatCode="0.0%">
                  <c:v>0</c:v>
                </c:pt>
                <c:pt idx="338" formatCode="0.0%">
                  <c:v>0</c:v>
                </c:pt>
                <c:pt idx="339" formatCode="0.0%">
                  <c:v>0</c:v>
                </c:pt>
                <c:pt idx="340" formatCode="0.0%">
                  <c:v>0</c:v>
                </c:pt>
                <c:pt idx="341" formatCode="0.0%">
                  <c:v>0</c:v>
                </c:pt>
                <c:pt idx="342" formatCode="0.0%">
                  <c:v>0</c:v>
                </c:pt>
                <c:pt idx="343" formatCode="0.0%">
                  <c:v>0</c:v>
                </c:pt>
                <c:pt idx="344" formatCode="0.0%">
                  <c:v>0</c:v>
                </c:pt>
                <c:pt idx="345" formatCode="0.0%">
                  <c:v>0</c:v>
                </c:pt>
                <c:pt idx="346" formatCode="0.0%">
                  <c:v>0</c:v>
                </c:pt>
                <c:pt idx="347" formatCode="0.0%">
                  <c:v>0</c:v>
                </c:pt>
                <c:pt idx="348" formatCode="0.0%">
                  <c:v>0</c:v>
                </c:pt>
                <c:pt idx="349" formatCode="0.0%">
                  <c:v>0</c:v>
                </c:pt>
                <c:pt idx="350" formatCode="0.0%">
                  <c:v>0</c:v>
                </c:pt>
                <c:pt idx="351" formatCode="0.0%">
                  <c:v>0</c:v>
                </c:pt>
                <c:pt idx="352" formatCode="0.0%">
                  <c:v>0</c:v>
                </c:pt>
                <c:pt idx="353" formatCode="0.0%">
                  <c:v>0</c:v>
                </c:pt>
                <c:pt idx="354" formatCode="0.0%">
                  <c:v>0</c:v>
                </c:pt>
                <c:pt idx="355" formatCode="0.0%">
                  <c:v>0</c:v>
                </c:pt>
                <c:pt idx="356" formatCode="0.0%">
                  <c:v>0</c:v>
                </c:pt>
              </c:numCache>
            </c:numRef>
          </c:val>
        </c:ser>
        <c:marker val="1"/>
        <c:axId val="234920960"/>
        <c:axId val="234919424"/>
      </c:lineChart>
      <c:dateAx>
        <c:axId val="234907904"/>
        <c:scaling>
          <c:orientation val="minMax"/>
          <c:min val="41275"/>
        </c:scaling>
        <c:axPos val="b"/>
        <c:numFmt formatCode="[$-416]mmm\-yy;@" sourceLinked="0"/>
        <c:tickLblPos val="low"/>
        <c:txPr>
          <a:bodyPr/>
          <a:lstStyle/>
          <a:p>
            <a:pPr>
              <a:defRPr sz="1200" b="1"/>
            </a:pPr>
            <a:endParaRPr lang="en-US"/>
          </a:p>
        </c:txPr>
        <c:crossAx val="234917888"/>
        <c:crosses val="autoZero"/>
        <c:auto val="1"/>
        <c:lblOffset val="100"/>
        <c:baseTimeUnit val="months"/>
        <c:majorUnit val="12"/>
        <c:majorTimeUnit val="months"/>
        <c:minorUnit val="1"/>
        <c:minorTimeUnit val="months"/>
      </c:dateAx>
      <c:valAx>
        <c:axId val="234917888"/>
        <c:scaling>
          <c:orientation val="minMax"/>
          <c:max val="0.25"/>
          <c:min val="0"/>
        </c:scaling>
        <c:axPos val="l"/>
        <c:majorGridlines>
          <c:spPr>
            <a:ln w="0">
              <a:solidFill>
                <a:schemeClr val="bg1"/>
              </a:solidFill>
              <a:prstDash val="sysDot"/>
            </a:ln>
            <a:effectLst>
              <a:outerShdw blurRad="50800" dist="50800" dir="5400000" algn="ctr" rotWithShape="0">
                <a:schemeClr val="bg1"/>
              </a:outerShdw>
            </a:effectLst>
          </c:spPr>
        </c:majorGridlines>
        <c:numFmt formatCode="0%" sourceLinked="0"/>
        <c:tickLblPos val="nextTo"/>
        <c:txPr>
          <a:bodyPr/>
          <a:lstStyle/>
          <a:p>
            <a:pPr>
              <a:defRPr sz="1200" b="1"/>
            </a:pPr>
            <a:endParaRPr lang="en-US"/>
          </a:p>
        </c:txPr>
        <c:crossAx val="234907904"/>
        <c:crosses val="autoZero"/>
        <c:crossBetween val="between"/>
      </c:valAx>
      <c:valAx>
        <c:axId val="234919424"/>
        <c:scaling>
          <c:orientation val="minMax"/>
          <c:max val="8.5000000000000048E-2"/>
          <c:min val="6.0000000000000032E-2"/>
        </c:scaling>
        <c:axPos val="r"/>
        <c:numFmt formatCode="0.0%" sourceLinked="0"/>
        <c:tickLblPos val="nextTo"/>
        <c:txPr>
          <a:bodyPr/>
          <a:lstStyle/>
          <a:p>
            <a:pPr>
              <a:defRPr sz="1200" b="1"/>
            </a:pPr>
            <a:endParaRPr lang="en-US"/>
          </a:p>
        </c:txPr>
        <c:crossAx val="234920960"/>
        <c:crosses val="max"/>
        <c:crossBetween val="between"/>
      </c:valAx>
      <c:dateAx>
        <c:axId val="234920960"/>
        <c:scaling>
          <c:orientation val="minMax"/>
        </c:scaling>
        <c:delete val="1"/>
        <c:axPos val="b"/>
        <c:numFmt formatCode="[$-416]mmm\-yy;@" sourceLinked="1"/>
        <c:tickLblPos val="none"/>
        <c:crossAx val="234919424"/>
        <c:crosses val="autoZero"/>
        <c:auto val="1"/>
        <c:lblOffset val="100"/>
        <c:baseTimeUnit val="months"/>
      </c:dateAx>
    </c:plotArea>
    <c:legend>
      <c:legendPos val="l"/>
      <c:layout>
        <c:manualLayout>
          <c:xMode val="edge"/>
          <c:yMode val="edge"/>
          <c:x val="9.7153542990166611E-2"/>
          <c:y val="0.69925787686104091"/>
          <c:w val="0.80558112977694196"/>
          <c:h val="0.19077840453583186"/>
        </c:manualLayout>
      </c:layout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gap"/>
  </c:chart>
  <c:spPr>
    <a:ln>
      <a:noFill/>
    </a:ln>
  </c:spPr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Credit!$B$9</c:f>
              <c:strCache>
                <c:ptCount val="1"/>
                <c:pt idx="0">
                  <c:v>Imp. Cred. 3M stock</c:v>
                </c:pt>
              </c:strCache>
            </c:strRef>
          </c:tx>
          <c:marker>
            <c:symbol val="none"/>
          </c:marker>
          <c:cat>
            <c:numRef>
              <c:f>Credit!$AL$1:$XFD$1</c:f>
              <c:numCache>
                <c:formatCode>[$-416]mmm\-yy;@</c:formatCode>
                <c:ptCount val="16226"/>
                <c:pt idx="0">
                  <c:v>37652</c:v>
                </c:pt>
                <c:pt idx="1">
                  <c:v>37680</c:v>
                </c:pt>
                <c:pt idx="2">
                  <c:v>37711</c:v>
                </c:pt>
                <c:pt idx="3">
                  <c:v>37741</c:v>
                </c:pt>
                <c:pt idx="4">
                  <c:v>37771</c:v>
                </c:pt>
                <c:pt idx="5">
                  <c:v>37802</c:v>
                </c:pt>
                <c:pt idx="6">
                  <c:v>37833</c:v>
                </c:pt>
                <c:pt idx="7">
                  <c:v>37862</c:v>
                </c:pt>
                <c:pt idx="8">
                  <c:v>37894</c:v>
                </c:pt>
                <c:pt idx="9">
                  <c:v>37925</c:v>
                </c:pt>
                <c:pt idx="10">
                  <c:v>37953</c:v>
                </c:pt>
                <c:pt idx="11">
                  <c:v>37986</c:v>
                </c:pt>
                <c:pt idx="12">
                  <c:v>38016</c:v>
                </c:pt>
                <c:pt idx="13">
                  <c:v>38044</c:v>
                </c:pt>
                <c:pt idx="14">
                  <c:v>38077</c:v>
                </c:pt>
                <c:pt idx="15">
                  <c:v>38107</c:v>
                </c:pt>
                <c:pt idx="16">
                  <c:v>38138</c:v>
                </c:pt>
                <c:pt idx="17">
                  <c:v>38168</c:v>
                </c:pt>
                <c:pt idx="18">
                  <c:v>38198</c:v>
                </c:pt>
                <c:pt idx="19">
                  <c:v>38230</c:v>
                </c:pt>
                <c:pt idx="20">
                  <c:v>38260</c:v>
                </c:pt>
                <c:pt idx="21">
                  <c:v>38289</c:v>
                </c:pt>
                <c:pt idx="22">
                  <c:v>38321</c:v>
                </c:pt>
                <c:pt idx="23">
                  <c:v>38352</c:v>
                </c:pt>
                <c:pt idx="24">
                  <c:v>38383</c:v>
                </c:pt>
                <c:pt idx="25">
                  <c:v>38411</c:v>
                </c:pt>
                <c:pt idx="26">
                  <c:v>38442</c:v>
                </c:pt>
                <c:pt idx="27">
                  <c:v>38471</c:v>
                </c:pt>
                <c:pt idx="28">
                  <c:v>38503</c:v>
                </c:pt>
                <c:pt idx="29">
                  <c:v>38533</c:v>
                </c:pt>
                <c:pt idx="30">
                  <c:v>38562</c:v>
                </c:pt>
                <c:pt idx="31">
                  <c:v>38595</c:v>
                </c:pt>
                <c:pt idx="32">
                  <c:v>38625</c:v>
                </c:pt>
                <c:pt idx="33">
                  <c:v>38656</c:v>
                </c:pt>
                <c:pt idx="34">
                  <c:v>38686</c:v>
                </c:pt>
                <c:pt idx="35">
                  <c:v>38716</c:v>
                </c:pt>
                <c:pt idx="36">
                  <c:v>38748</c:v>
                </c:pt>
                <c:pt idx="37">
                  <c:v>38776</c:v>
                </c:pt>
                <c:pt idx="38">
                  <c:v>38807</c:v>
                </c:pt>
                <c:pt idx="39">
                  <c:v>38835</c:v>
                </c:pt>
                <c:pt idx="40">
                  <c:v>38868</c:v>
                </c:pt>
                <c:pt idx="41">
                  <c:v>38898</c:v>
                </c:pt>
                <c:pt idx="42">
                  <c:v>38929</c:v>
                </c:pt>
                <c:pt idx="43">
                  <c:v>38960</c:v>
                </c:pt>
                <c:pt idx="44">
                  <c:v>38989</c:v>
                </c:pt>
                <c:pt idx="45">
                  <c:v>39021</c:v>
                </c:pt>
                <c:pt idx="46">
                  <c:v>39051</c:v>
                </c:pt>
                <c:pt idx="47">
                  <c:v>39080</c:v>
                </c:pt>
                <c:pt idx="48">
                  <c:v>39113</c:v>
                </c:pt>
                <c:pt idx="49">
                  <c:v>39141</c:v>
                </c:pt>
                <c:pt idx="50">
                  <c:v>39171</c:v>
                </c:pt>
                <c:pt idx="51">
                  <c:v>39202</c:v>
                </c:pt>
                <c:pt idx="52">
                  <c:v>39233</c:v>
                </c:pt>
                <c:pt idx="53">
                  <c:v>39262</c:v>
                </c:pt>
                <c:pt idx="54">
                  <c:v>39294</c:v>
                </c:pt>
                <c:pt idx="55">
                  <c:v>39325</c:v>
                </c:pt>
                <c:pt idx="56">
                  <c:v>39353</c:v>
                </c:pt>
                <c:pt idx="57">
                  <c:v>39386</c:v>
                </c:pt>
                <c:pt idx="58">
                  <c:v>39416</c:v>
                </c:pt>
                <c:pt idx="59">
                  <c:v>39447</c:v>
                </c:pt>
                <c:pt idx="60">
                  <c:v>39478</c:v>
                </c:pt>
                <c:pt idx="61">
                  <c:v>39507</c:v>
                </c:pt>
                <c:pt idx="62">
                  <c:v>39538</c:v>
                </c:pt>
                <c:pt idx="63">
                  <c:v>39568</c:v>
                </c:pt>
                <c:pt idx="64">
                  <c:v>39598</c:v>
                </c:pt>
                <c:pt idx="65">
                  <c:v>39629</c:v>
                </c:pt>
                <c:pt idx="66">
                  <c:v>39660</c:v>
                </c:pt>
                <c:pt idx="67">
                  <c:v>39689</c:v>
                </c:pt>
                <c:pt idx="68">
                  <c:v>39721</c:v>
                </c:pt>
                <c:pt idx="69">
                  <c:v>39752</c:v>
                </c:pt>
                <c:pt idx="70">
                  <c:v>39780</c:v>
                </c:pt>
                <c:pt idx="71">
                  <c:v>39813</c:v>
                </c:pt>
                <c:pt idx="72">
                  <c:v>39843</c:v>
                </c:pt>
                <c:pt idx="73">
                  <c:v>39871</c:v>
                </c:pt>
                <c:pt idx="74">
                  <c:v>39903</c:v>
                </c:pt>
                <c:pt idx="75">
                  <c:v>39933</c:v>
                </c:pt>
                <c:pt idx="76">
                  <c:v>39962</c:v>
                </c:pt>
                <c:pt idx="77">
                  <c:v>39994</c:v>
                </c:pt>
                <c:pt idx="78">
                  <c:v>40025</c:v>
                </c:pt>
                <c:pt idx="79">
                  <c:v>40056</c:v>
                </c:pt>
                <c:pt idx="80">
                  <c:v>40086</c:v>
                </c:pt>
                <c:pt idx="81">
                  <c:v>40116</c:v>
                </c:pt>
                <c:pt idx="82">
                  <c:v>40147</c:v>
                </c:pt>
                <c:pt idx="83">
                  <c:v>40178</c:v>
                </c:pt>
                <c:pt idx="84">
                  <c:v>40207</c:v>
                </c:pt>
                <c:pt idx="85">
                  <c:v>40235</c:v>
                </c:pt>
                <c:pt idx="86">
                  <c:v>40268</c:v>
                </c:pt>
                <c:pt idx="87">
                  <c:v>40298</c:v>
                </c:pt>
                <c:pt idx="88">
                  <c:v>40329</c:v>
                </c:pt>
                <c:pt idx="89">
                  <c:v>40359</c:v>
                </c:pt>
                <c:pt idx="90">
                  <c:v>40389</c:v>
                </c:pt>
                <c:pt idx="91">
                  <c:v>40421</c:v>
                </c:pt>
                <c:pt idx="92">
                  <c:v>40451</c:v>
                </c:pt>
                <c:pt idx="93">
                  <c:v>40480</c:v>
                </c:pt>
                <c:pt idx="94">
                  <c:v>40512</c:v>
                </c:pt>
                <c:pt idx="95">
                  <c:v>40543</c:v>
                </c:pt>
                <c:pt idx="96">
                  <c:v>40574</c:v>
                </c:pt>
                <c:pt idx="97">
                  <c:v>40602</c:v>
                </c:pt>
                <c:pt idx="98">
                  <c:v>40633</c:v>
                </c:pt>
                <c:pt idx="99">
                  <c:v>40662</c:v>
                </c:pt>
                <c:pt idx="100">
                  <c:v>40694</c:v>
                </c:pt>
                <c:pt idx="101">
                  <c:v>40724</c:v>
                </c:pt>
                <c:pt idx="102">
                  <c:v>40753</c:v>
                </c:pt>
                <c:pt idx="103">
                  <c:v>40786</c:v>
                </c:pt>
                <c:pt idx="104">
                  <c:v>40816</c:v>
                </c:pt>
                <c:pt idx="105">
                  <c:v>40847</c:v>
                </c:pt>
                <c:pt idx="106">
                  <c:v>40877</c:v>
                </c:pt>
                <c:pt idx="107">
                  <c:v>40907</c:v>
                </c:pt>
                <c:pt idx="108">
                  <c:v>40939</c:v>
                </c:pt>
                <c:pt idx="109">
                  <c:v>40968</c:v>
                </c:pt>
                <c:pt idx="110">
                  <c:v>40998</c:v>
                </c:pt>
                <c:pt idx="111">
                  <c:v>41029</c:v>
                </c:pt>
                <c:pt idx="112">
                  <c:v>41060</c:v>
                </c:pt>
                <c:pt idx="113">
                  <c:v>41089</c:v>
                </c:pt>
                <c:pt idx="114">
                  <c:v>41121</c:v>
                </c:pt>
                <c:pt idx="115">
                  <c:v>41152</c:v>
                </c:pt>
                <c:pt idx="116">
                  <c:v>41180</c:v>
                </c:pt>
                <c:pt idx="117">
                  <c:v>41213</c:v>
                </c:pt>
                <c:pt idx="118">
                  <c:v>41243</c:v>
                </c:pt>
                <c:pt idx="119">
                  <c:v>41274</c:v>
                </c:pt>
                <c:pt idx="120">
                  <c:v>41305</c:v>
                </c:pt>
                <c:pt idx="121">
                  <c:v>41333</c:v>
                </c:pt>
                <c:pt idx="122">
                  <c:v>41362</c:v>
                </c:pt>
                <c:pt idx="123">
                  <c:v>41394</c:v>
                </c:pt>
                <c:pt idx="124">
                  <c:v>41425</c:v>
                </c:pt>
                <c:pt idx="125">
                  <c:v>41453</c:v>
                </c:pt>
                <c:pt idx="126">
                  <c:v>41486</c:v>
                </c:pt>
                <c:pt idx="127">
                  <c:v>41516</c:v>
                </c:pt>
                <c:pt idx="128">
                  <c:v>41547</c:v>
                </c:pt>
                <c:pt idx="129">
                  <c:v>41578</c:v>
                </c:pt>
                <c:pt idx="130">
                  <c:v>41607</c:v>
                </c:pt>
                <c:pt idx="131">
                  <c:v>41639</c:v>
                </c:pt>
                <c:pt idx="132">
                  <c:v>41670</c:v>
                </c:pt>
                <c:pt idx="133">
                  <c:v>41698</c:v>
                </c:pt>
                <c:pt idx="134">
                  <c:v>41729</c:v>
                </c:pt>
                <c:pt idx="135">
                  <c:v>41759</c:v>
                </c:pt>
                <c:pt idx="136">
                  <c:v>41789</c:v>
                </c:pt>
                <c:pt idx="137">
                  <c:v>41820</c:v>
                </c:pt>
                <c:pt idx="138">
                  <c:v>41851</c:v>
                </c:pt>
                <c:pt idx="139">
                  <c:v>41880</c:v>
                </c:pt>
                <c:pt idx="140">
                  <c:v>41912</c:v>
                </c:pt>
                <c:pt idx="141">
                  <c:v>41943</c:v>
                </c:pt>
                <c:pt idx="142">
                  <c:v>41971</c:v>
                </c:pt>
                <c:pt idx="143">
                  <c:v>42004</c:v>
                </c:pt>
                <c:pt idx="144">
                  <c:v>42034</c:v>
                </c:pt>
                <c:pt idx="145">
                  <c:v>42062</c:v>
                </c:pt>
                <c:pt idx="146">
                  <c:v>42094</c:v>
                </c:pt>
                <c:pt idx="147">
                  <c:v>42124</c:v>
                </c:pt>
                <c:pt idx="148">
                  <c:v>42153</c:v>
                </c:pt>
                <c:pt idx="149">
                  <c:v>42185</c:v>
                </c:pt>
                <c:pt idx="150">
                  <c:v>42216</c:v>
                </c:pt>
                <c:pt idx="151">
                  <c:v>42247</c:v>
                </c:pt>
                <c:pt idx="152">
                  <c:v>42277</c:v>
                </c:pt>
                <c:pt idx="153">
                  <c:v>42307</c:v>
                </c:pt>
                <c:pt idx="154">
                  <c:v>42338</c:v>
                </c:pt>
                <c:pt idx="155">
                  <c:v>42369</c:v>
                </c:pt>
                <c:pt idx="156">
                  <c:v>42398</c:v>
                </c:pt>
                <c:pt idx="157">
                  <c:v>42429</c:v>
                </c:pt>
                <c:pt idx="158">
                  <c:v>42460</c:v>
                </c:pt>
                <c:pt idx="159">
                  <c:v>42489</c:v>
                </c:pt>
                <c:pt idx="160">
                  <c:v>42521</c:v>
                </c:pt>
                <c:pt idx="161">
                  <c:v>42551</c:v>
                </c:pt>
                <c:pt idx="162">
                  <c:v>42580</c:v>
                </c:pt>
                <c:pt idx="163">
                  <c:v>42613</c:v>
                </c:pt>
                <c:pt idx="164">
                  <c:v>42643</c:v>
                </c:pt>
                <c:pt idx="165">
                  <c:v>42674</c:v>
                </c:pt>
                <c:pt idx="166">
                  <c:v>42704</c:v>
                </c:pt>
                <c:pt idx="167">
                  <c:v>42734</c:v>
                </c:pt>
                <c:pt idx="168">
                  <c:v>42766</c:v>
                </c:pt>
                <c:pt idx="169">
                  <c:v>42794</c:v>
                </c:pt>
                <c:pt idx="170">
                  <c:v>42825</c:v>
                </c:pt>
                <c:pt idx="171">
                  <c:v>42853</c:v>
                </c:pt>
                <c:pt idx="172">
                  <c:v>42886</c:v>
                </c:pt>
                <c:pt idx="173">
                  <c:v>42916</c:v>
                </c:pt>
                <c:pt idx="174">
                  <c:v>42947</c:v>
                </c:pt>
                <c:pt idx="175">
                  <c:v>42978</c:v>
                </c:pt>
                <c:pt idx="176">
                  <c:v>43007</c:v>
                </c:pt>
                <c:pt idx="177">
                  <c:v>43039</c:v>
                </c:pt>
                <c:pt idx="178">
                  <c:v>43069</c:v>
                </c:pt>
                <c:pt idx="179">
                  <c:v>43098</c:v>
                </c:pt>
                <c:pt idx="180">
                  <c:v>43131</c:v>
                </c:pt>
                <c:pt idx="181">
                  <c:v>43159</c:v>
                </c:pt>
                <c:pt idx="182">
                  <c:v>43189</c:v>
                </c:pt>
                <c:pt idx="183">
                  <c:v>43220</c:v>
                </c:pt>
                <c:pt idx="184">
                  <c:v>43251</c:v>
                </c:pt>
                <c:pt idx="185">
                  <c:v>43280</c:v>
                </c:pt>
                <c:pt idx="186">
                  <c:v>43312</c:v>
                </c:pt>
                <c:pt idx="187">
                  <c:v>43343</c:v>
                </c:pt>
                <c:pt idx="188">
                  <c:v>43371</c:v>
                </c:pt>
                <c:pt idx="189">
                  <c:v>43404</c:v>
                </c:pt>
                <c:pt idx="190">
                  <c:v>43434</c:v>
                </c:pt>
                <c:pt idx="191">
                  <c:v>43465</c:v>
                </c:pt>
                <c:pt idx="192">
                  <c:v>43496</c:v>
                </c:pt>
                <c:pt idx="193">
                  <c:v>43524</c:v>
                </c:pt>
                <c:pt idx="194">
                  <c:v>43553</c:v>
                </c:pt>
                <c:pt idx="195">
                  <c:v>43585</c:v>
                </c:pt>
                <c:pt idx="196">
                  <c:v>43616</c:v>
                </c:pt>
                <c:pt idx="197">
                  <c:v>43644</c:v>
                </c:pt>
                <c:pt idx="198">
                  <c:v>43677</c:v>
                </c:pt>
                <c:pt idx="199">
                  <c:v>43707</c:v>
                </c:pt>
                <c:pt idx="200">
                  <c:v>43738</c:v>
                </c:pt>
              </c:numCache>
            </c:numRef>
          </c:cat>
          <c:val>
            <c:numRef>
              <c:f>Credit!$AL$9:$XFD$9</c:f>
              <c:numCache>
                <c:formatCode>0.00</c:formatCode>
                <c:ptCount val="16226"/>
                <c:pt idx="23" formatCode="0.00%">
                  <c:v>0</c:v>
                </c:pt>
                <c:pt idx="24" formatCode="0.00%">
                  <c:v>0</c:v>
                </c:pt>
                <c:pt idx="25" formatCode="0.00%">
                  <c:v>0</c:v>
                </c:pt>
                <c:pt idx="26" formatCode="0.00%">
                  <c:v>0</c:v>
                </c:pt>
                <c:pt idx="27" formatCode="0.00%">
                  <c:v>0</c:v>
                </c:pt>
                <c:pt idx="28" formatCode="0.00%">
                  <c:v>0</c:v>
                </c:pt>
                <c:pt idx="29" formatCode="0.00%">
                  <c:v>0</c:v>
                </c:pt>
                <c:pt idx="30" formatCode="0.00%">
                  <c:v>0</c:v>
                </c:pt>
                <c:pt idx="31" formatCode="0.00%">
                  <c:v>0</c:v>
                </c:pt>
                <c:pt idx="32" formatCode="0.00%">
                  <c:v>0</c:v>
                </c:pt>
                <c:pt idx="33" formatCode="0.00%">
                  <c:v>0</c:v>
                </c:pt>
                <c:pt idx="34" formatCode="0.00%">
                  <c:v>0</c:v>
                </c:pt>
                <c:pt idx="35" formatCode="0.00%">
                  <c:v>0</c:v>
                </c:pt>
                <c:pt idx="36" formatCode="0.00%">
                  <c:v>0</c:v>
                </c:pt>
                <c:pt idx="37" formatCode="0.00%">
                  <c:v>0</c:v>
                </c:pt>
                <c:pt idx="38" formatCode="0.00%">
                  <c:v>0</c:v>
                </c:pt>
                <c:pt idx="39" formatCode="0.00%">
                  <c:v>0</c:v>
                </c:pt>
                <c:pt idx="40" formatCode="0.00%">
                  <c:v>0</c:v>
                </c:pt>
                <c:pt idx="41" formatCode="0.00%">
                  <c:v>0</c:v>
                </c:pt>
                <c:pt idx="42" formatCode="0.00%">
                  <c:v>0</c:v>
                </c:pt>
                <c:pt idx="43" formatCode="0.00%">
                  <c:v>0</c:v>
                </c:pt>
                <c:pt idx="44" formatCode="0.00%">
                  <c:v>0</c:v>
                </c:pt>
                <c:pt idx="45" formatCode="0.00%">
                  <c:v>0</c:v>
                </c:pt>
                <c:pt idx="46" formatCode="0.00%">
                  <c:v>0</c:v>
                </c:pt>
                <c:pt idx="47" formatCode="0.00%">
                  <c:v>0</c:v>
                </c:pt>
                <c:pt idx="48" formatCode="0.00%">
                  <c:v>0</c:v>
                </c:pt>
                <c:pt idx="49" formatCode="0.00%">
                  <c:v>0</c:v>
                </c:pt>
                <c:pt idx="50" formatCode="0.00%">
                  <c:v>0</c:v>
                </c:pt>
                <c:pt idx="51" formatCode="0.00%">
                  <c:v>0</c:v>
                </c:pt>
                <c:pt idx="52" formatCode="0.00%">
                  <c:v>0</c:v>
                </c:pt>
                <c:pt idx="53" formatCode="0.00%">
                  <c:v>0</c:v>
                </c:pt>
                <c:pt idx="54" formatCode="0.00%">
                  <c:v>0</c:v>
                </c:pt>
                <c:pt idx="55" formatCode="0.00%">
                  <c:v>0</c:v>
                </c:pt>
                <c:pt idx="56" formatCode="0.00%">
                  <c:v>0</c:v>
                </c:pt>
                <c:pt idx="57" formatCode="0.00%">
                  <c:v>0</c:v>
                </c:pt>
                <c:pt idx="58" formatCode="0.00%">
                  <c:v>0</c:v>
                </c:pt>
                <c:pt idx="59" formatCode="0.00%">
                  <c:v>0</c:v>
                </c:pt>
                <c:pt idx="60" formatCode="0.00%">
                  <c:v>0</c:v>
                </c:pt>
                <c:pt idx="61" formatCode="0.00%">
                  <c:v>0</c:v>
                </c:pt>
                <c:pt idx="62" formatCode="0.00%">
                  <c:v>0</c:v>
                </c:pt>
                <c:pt idx="63" formatCode="0.00%">
                  <c:v>0</c:v>
                </c:pt>
                <c:pt idx="64" formatCode="0.00%">
                  <c:v>0</c:v>
                </c:pt>
                <c:pt idx="65" formatCode="0.00%">
                  <c:v>0</c:v>
                </c:pt>
                <c:pt idx="66" formatCode="0.00%">
                  <c:v>0</c:v>
                </c:pt>
                <c:pt idx="67" formatCode="0.00%">
                  <c:v>0</c:v>
                </c:pt>
                <c:pt idx="68" formatCode="0.00%">
                  <c:v>0</c:v>
                </c:pt>
                <c:pt idx="69" formatCode="0.00%">
                  <c:v>0</c:v>
                </c:pt>
                <c:pt idx="70" formatCode="0.00%">
                  <c:v>0</c:v>
                </c:pt>
                <c:pt idx="71" formatCode="0.00%">
                  <c:v>0</c:v>
                </c:pt>
                <c:pt idx="72" formatCode="0.00%">
                  <c:v>0</c:v>
                </c:pt>
                <c:pt idx="73" formatCode="0.00%">
                  <c:v>0</c:v>
                </c:pt>
                <c:pt idx="74" formatCode="0.00%">
                  <c:v>0</c:v>
                </c:pt>
                <c:pt idx="75" formatCode="0.00%">
                  <c:v>0</c:v>
                </c:pt>
                <c:pt idx="76" formatCode="0.00%">
                  <c:v>0</c:v>
                </c:pt>
                <c:pt idx="77" formatCode="0.00%">
                  <c:v>0</c:v>
                </c:pt>
                <c:pt idx="78" formatCode="0.00%">
                  <c:v>0</c:v>
                </c:pt>
                <c:pt idx="79" formatCode="0.00%">
                  <c:v>0</c:v>
                </c:pt>
                <c:pt idx="80" formatCode="0.00%">
                  <c:v>0</c:v>
                </c:pt>
                <c:pt idx="81" formatCode="0.00%">
                  <c:v>0</c:v>
                </c:pt>
                <c:pt idx="82" formatCode="0.00%">
                  <c:v>0</c:v>
                </c:pt>
                <c:pt idx="83" formatCode="0.00%">
                  <c:v>0</c:v>
                </c:pt>
                <c:pt idx="84" formatCode="0.00%">
                  <c:v>0</c:v>
                </c:pt>
                <c:pt idx="85" formatCode="0.00%">
                  <c:v>0</c:v>
                </c:pt>
                <c:pt idx="86" formatCode="0.00%">
                  <c:v>0</c:v>
                </c:pt>
                <c:pt idx="87" formatCode="0.00%">
                  <c:v>0</c:v>
                </c:pt>
                <c:pt idx="88" formatCode="0.00%">
                  <c:v>0</c:v>
                </c:pt>
                <c:pt idx="89" formatCode="0.00%">
                  <c:v>0</c:v>
                </c:pt>
                <c:pt idx="90" formatCode="0.00%">
                  <c:v>0</c:v>
                </c:pt>
                <c:pt idx="91" formatCode="0.00%">
                  <c:v>0</c:v>
                </c:pt>
                <c:pt idx="92" formatCode="0.00%">
                  <c:v>0</c:v>
                </c:pt>
                <c:pt idx="93" formatCode="0.00%">
                  <c:v>0</c:v>
                </c:pt>
                <c:pt idx="94" formatCode="0.00%">
                  <c:v>0</c:v>
                </c:pt>
                <c:pt idx="95" formatCode="0.00%">
                  <c:v>0</c:v>
                </c:pt>
                <c:pt idx="96" formatCode="0.00%">
                  <c:v>0</c:v>
                </c:pt>
                <c:pt idx="97" formatCode="0.00%">
                  <c:v>0</c:v>
                </c:pt>
                <c:pt idx="98" formatCode="0.00%">
                  <c:v>0</c:v>
                </c:pt>
                <c:pt idx="99" formatCode="0.00%">
                  <c:v>0</c:v>
                </c:pt>
                <c:pt idx="100" formatCode="0.00%">
                  <c:v>0</c:v>
                </c:pt>
                <c:pt idx="101" formatCode="0.00%">
                  <c:v>0</c:v>
                </c:pt>
                <c:pt idx="102" formatCode="0.00%">
                  <c:v>0</c:v>
                </c:pt>
                <c:pt idx="103" formatCode="0.00%">
                  <c:v>0</c:v>
                </c:pt>
                <c:pt idx="104" formatCode="0.00%">
                  <c:v>0</c:v>
                </c:pt>
                <c:pt idx="105" formatCode="0.00%">
                  <c:v>0</c:v>
                </c:pt>
                <c:pt idx="106" formatCode="0.00%">
                  <c:v>0</c:v>
                </c:pt>
                <c:pt idx="107" formatCode="0.00%">
                  <c:v>0</c:v>
                </c:pt>
                <c:pt idx="108" formatCode="0.00%">
                  <c:v>0</c:v>
                </c:pt>
                <c:pt idx="109" formatCode="0.00%">
                  <c:v>0</c:v>
                </c:pt>
                <c:pt idx="110" formatCode="0.00%">
                  <c:v>0</c:v>
                </c:pt>
                <c:pt idx="111" formatCode="0.00%">
                  <c:v>0</c:v>
                </c:pt>
                <c:pt idx="112" formatCode="0.00%">
                  <c:v>0</c:v>
                </c:pt>
                <c:pt idx="113" formatCode="0.00%">
                  <c:v>0</c:v>
                </c:pt>
                <c:pt idx="114" formatCode="0.00%">
                  <c:v>0</c:v>
                </c:pt>
                <c:pt idx="115" formatCode="0.00%">
                  <c:v>0</c:v>
                </c:pt>
                <c:pt idx="116" formatCode="0.00%">
                  <c:v>0</c:v>
                </c:pt>
                <c:pt idx="117" formatCode="0.00%">
                  <c:v>0</c:v>
                </c:pt>
                <c:pt idx="118" formatCode="0.00%">
                  <c:v>0</c:v>
                </c:pt>
                <c:pt idx="119" formatCode="0.00%">
                  <c:v>0</c:v>
                </c:pt>
                <c:pt idx="120" formatCode="0.00%">
                  <c:v>0</c:v>
                </c:pt>
                <c:pt idx="121" formatCode="0.00%">
                  <c:v>0</c:v>
                </c:pt>
                <c:pt idx="122" formatCode="0.00%">
                  <c:v>0</c:v>
                </c:pt>
                <c:pt idx="123" formatCode="0.00%">
                  <c:v>0</c:v>
                </c:pt>
                <c:pt idx="124" formatCode="0.00%">
                  <c:v>0</c:v>
                </c:pt>
                <c:pt idx="125" formatCode="0.00%">
                  <c:v>0</c:v>
                </c:pt>
                <c:pt idx="126" formatCode="0.00%">
                  <c:v>0</c:v>
                </c:pt>
                <c:pt idx="127" formatCode="0.00%">
                  <c:v>0</c:v>
                </c:pt>
                <c:pt idx="128" formatCode="0.00%">
                  <c:v>0</c:v>
                </c:pt>
                <c:pt idx="129" formatCode="0.00%">
                  <c:v>0</c:v>
                </c:pt>
                <c:pt idx="130" formatCode="0.00%">
                  <c:v>0</c:v>
                </c:pt>
                <c:pt idx="131" formatCode="0.00%">
                  <c:v>0</c:v>
                </c:pt>
                <c:pt idx="132" formatCode="0.00%">
                  <c:v>0</c:v>
                </c:pt>
                <c:pt idx="133" formatCode="0.00%">
                  <c:v>0</c:v>
                </c:pt>
                <c:pt idx="134" formatCode="0.00%">
                  <c:v>0</c:v>
                </c:pt>
                <c:pt idx="135" formatCode="0.00%">
                  <c:v>0</c:v>
                </c:pt>
                <c:pt idx="136" formatCode="0.00%">
                  <c:v>0</c:v>
                </c:pt>
                <c:pt idx="137" formatCode="0.00%">
                  <c:v>0</c:v>
                </c:pt>
                <c:pt idx="138" formatCode="0.00%">
                  <c:v>0</c:v>
                </c:pt>
                <c:pt idx="139" formatCode="0.00%">
                  <c:v>0</c:v>
                </c:pt>
                <c:pt idx="140" formatCode="0.00%">
                  <c:v>0</c:v>
                </c:pt>
                <c:pt idx="141" formatCode="0.00%">
                  <c:v>0</c:v>
                </c:pt>
                <c:pt idx="142" formatCode="0.00%">
                  <c:v>0</c:v>
                </c:pt>
                <c:pt idx="143" formatCode="0.00%">
                  <c:v>0</c:v>
                </c:pt>
                <c:pt idx="144" formatCode="0.00%">
                  <c:v>0</c:v>
                </c:pt>
                <c:pt idx="145" formatCode="0.00%">
                  <c:v>0</c:v>
                </c:pt>
                <c:pt idx="146" formatCode="0.00%">
                  <c:v>0</c:v>
                </c:pt>
                <c:pt idx="147" formatCode="0.00%">
                  <c:v>0</c:v>
                </c:pt>
                <c:pt idx="148" formatCode="0.00%">
                  <c:v>0</c:v>
                </c:pt>
                <c:pt idx="149" formatCode="0.00%">
                  <c:v>0</c:v>
                </c:pt>
                <c:pt idx="150" formatCode="0.00%">
                  <c:v>0</c:v>
                </c:pt>
                <c:pt idx="151" formatCode="0.00%">
                  <c:v>0</c:v>
                </c:pt>
                <c:pt idx="152" formatCode="0.00%">
                  <c:v>0</c:v>
                </c:pt>
                <c:pt idx="153" formatCode="0.00%">
                  <c:v>0</c:v>
                </c:pt>
                <c:pt idx="154" formatCode="0.00%">
                  <c:v>0</c:v>
                </c:pt>
                <c:pt idx="155" formatCode="0.00%">
                  <c:v>0</c:v>
                </c:pt>
                <c:pt idx="156" formatCode="0.00%">
                  <c:v>0</c:v>
                </c:pt>
                <c:pt idx="157" formatCode="0.00%">
                  <c:v>0</c:v>
                </c:pt>
                <c:pt idx="158" formatCode="0.00%">
                  <c:v>0</c:v>
                </c:pt>
                <c:pt idx="159" formatCode="0.00%">
                  <c:v>0</c:v>
                </c:pt>
                <c:pt idx="160" formatCode="0.00%">
                  <c:v>0</c:v>
                </c:pt>
                <c:pt idx="161" formatCode="0.00%">
                  <c:v>0</c:v>
                </c:pt>
                <c:pt idx="162" formatCode="0.00%">
                  <c:v>0</c:v>
                </c:pt>
                <c:pt idx="163" formatCode="0.00%">
                  <c:v>0</c:v>
                </c:pt>
                <c:pt idx="164" formatCode="0.00%">
                  <c:v>0</c:v>
                </c:pt>
                <c:pt idx="165" formatCode="0.00%">
                  <c:v>0</c:v>
                </c:pt>
                <c:pt idx="166" formatCode="0.00%">
                  <c:v>0</c:v>
                </c:pt>
                <c:pt idx="167" formatCode="0.00%">
                  <c:v>0</c:v>
                </c:pt>
                <c:pt idx="168" formatCode="0.00%">
                  <c:v>0</c:v>
                </c:pt>
                <c:pt idx="169" formatCode="0.00%">
                  <c:v>0</c:v>
                </c:pt>
                <c:pt idx="170" formatCode="0.00%">
                  <c:v>0</c:v>
                </c:pt>
                <c:pt idx="171" formatCode="0.00%">
                  <c:v>0</c:v>
                </c:pt>
                <c:pt idx="172" formatCode="0.00%">
                  <c:v>0</c:v>
                </c:pt>
                <c:pt idx="173" formatCode="0.00%">
                  <c:v>0</c:v>
                </c:pt>
                <c:pt idx="174" formatCode="0.00%">
                  <c:v>0</c:v>
                </c:pt>
                <c:pt idx="175" formatCode="0.00%">
                  <c:v>0</c:v>
                </c:pt>
                <c:pt idx="176" formatCode="0.00%">
                  <c:v>0</c:v>
                </c:pt>
                <c:pt idx="177" formatCode="0.00%">
                  <c:v>0</c:v>
                </c:pt>
                <c:pt idx="178" formatCode="0.00%">
                  <c:v>0</c:v>
                </c:pt>
                <c:pt idx="179" formatCode="0.00%">
                  <c:v>0</c:v>
                </c:pt>
                <c:pt idx="180" formatCode="0.00%">
                  <c:v>0</c:v>
                </c:pt>
                <c:pt idx="181" formatCode="0.00%">
                  <c:v>0</c:v>
                </c:pt>
                <c:pt idx="182" formatCode="0.00%">
                  <c:v>0</c:v>
                </c:pt>
                <c:pt idx="183" formatCode="0.00%">
                  <c:v>0</c:v>
                </c:pt>
                <c:pt idx="184" formatCode="0.00%">
                  <c:v>0</c:v>
                </c:pt>
                <c:pt idx="185" formatCode="0.00%">
                  <c:v>0</c:v>
                </c:pt>
                <c:pt idx="186" formatCode="0.00%">
                  <c:v>0</c:v>
                </c:pt>
                <c:pt idx="187" formatCode="0.00%">
                  <c:v>0</c:v>
                </c:pt>
                <c:pt idx="188" formatCode="0.00%">
                  <c:v>0</c:v>
                </c:pt>
                <c:pt idx="189" formatCode="0.00%">
                  <c:v>0</c:v>
                </c:pt>
                <c:pt idx="190" formatCode="0.00%">
                  <c:v>0</c:v>
                </c:pt>
                <c:pt idx="191" formatCode="0.00%">
                  <c:v>0</c:v>
                </c:pt>
                <c:pt idx="192" formatCode="0.00%">
                  <c:v>0</c:v>
                </c:pt>
                <c:pt idx="193" formatCode="0.00%">
                  <c:v>0</c:v>
                </c:pt>
                <c:pt idx="194" formatCode="0.00%">
                  <c:v>0</c:v>
                </c:pt>
                <c:pt idx="195" formatCode="0.00%">
                  <c:v>0</c:v>
                </c:pt>
                <c:pt idx="196" formatCode="0.00%">
                  <c:v>0</c:v>
                </c:pt>
                <c:pt idx="197" formatCode="0.00%">
                  <c:v>0</c:v>
                </c:pt>
                <c:pt idx="198" formatCode="0.00%">
                  <c:v>0</c:v>
                </c:pt>
                <c:pt idx="199" formatCode="0.00%">
                  <c:v>0</c:v>
                </c:pt>
                <c:pt idx="200" formatCode="0.00%">
                  <c:v>0</c:v>
                </c:pt>
              </c:numCache>
            </c:numRef>
          </c:val>
        </c:ser>
        <c:ser>
          <c:idx val="1"/>
          <c:order val="1"/>
          <c:tx>
            <c:strRef>
              <c:f>Credit!$B$8</c:f>
              <c:strCache>
                <c:ptCount val="1"/>
                <c:pt idx="0">
                  <c:v>Imp. Cred. 12M stock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Credit!$AL$1:$XFD$1</c:f>
              <c:numCache>
                <c:formatCode>[$-416]mmm\-yy;@</c:formatCode>
                <c:ptCount val="16226"/>
                <c:pt idx="0">
                  <c:v>37652</c:v>
                </c:pt>
                <c:pt idx="1">
                  <c:v>37680</c:v>
                </c:pt>
                <c:pt idx="2">
                  <c:v>37711</c:v>
                </c:pt>
                <c:pt idx="3">
                  <c:v>37741</c:v>
                </c:pt>
                <c:pt idx="4">
                  <c:v>37771</c:v>
                </c:pt>
                <c:pt idx="5">
                  <c:v>37802</c:v>
                </c:pt>
                <c:pt idx="6">
                  <c:v>37833</c:v>
                </c:pt>
                <c:pt idx="7">
                  <c:v>37862</c:v>
                </c:pt>
                <c:pt idx="8">
                  <c:v>37894</c:v>
                </c:pt>
                <c:pt idx="9">
                  <c:v>37925</c:v>
                </c:pt>
                <c:pt idx="10">
                  <c:v>37953</c:v>
                </c:pt>
                <c:pt idx="11">
                  <c:v>37986</c:v>
                </c:pt>
                <c:pt idx="12">
                  <c:v>38016</c:v>
                </c:pt>
                <c:pt idx="13">
                  <c:v>38044</c:v>
                </c:pt>
                <c:pt idx="14">
                  <c:v>38077</c:v>
                </c:pt>
                <c:pt idx="15">
                  <c:v>38107</c:v>
                </c:pt>
                <c:pt idx="16">
                  <c:v>38138</c:v>
                </c:pt>
                <c:pt idx="17">
                  <c:v>38168</c:v>
                </c:pt>
                <c:pt idx="18">
                  <c:v>38198</c:v>
                </c:pt>
                <c:pt idx="19">
                  <c:v>38230</c:v>
                </c:pt>
                <c:pt idx="20">
                  <c:v>38260</c:v>
                </c:pt>
                <c:pt idx="21">
                  <c:v>38289</c:v>
                </c:pt>
                <c:pt idx="22">
                  <c:v>38321</c:v>
                </c:pt>
                <c:pt idx="23">
                  <c:v>38352</c:v>
                </c:pt>
                <c:pt idx="24">
                  <c:v>38383</c:v>
                </c:pt>
                <c:pt idx="25">
                  <c:v>38411</c:v>
                </c:pt>
                <c:pt idx="26">
                  <c:v>38442</c:v>
                </c:pt>
                <c:pt idx="27">
                  <c:v>38471</c:v>
                </c:pt>
                <c:pt idx="28">
                  <c:v>38503</c:v>
                </c:pt>
                <c:pt idx="29">
                  <c:v>38533</c:v>
                </c:pt>
                <c:pt idx="30">
                  <c:v>38562</c:v>
                </c:pt>
                <c:pt idx="31">
                  <c:v>38595</c:v>
                </c:pt>
                <c:pt idx="32">
                  <c:v>38625</c:v>
                </c:pt>
                <c:pt idx="33">
                  <c:v>38656</c:v>
                </c:pt>
                <c:pt idx="34">
                  <c:v>38686</c:v>
                </c:pt>
                <c:pt idx="35">
                  <c:v>38716</c:v>
                </c:pt>
                <c:pt idx="36">
                  <c:v>38748</c:v>
                </c:pt>
                <c:pt idx="37">
                  <c:v>38776</c:v>
                </c:pt>
                <c:pt idx="38">
                  <c:v>38807</c:v>
                </c:pt>
                <c:pt idx="39">
                  <c:v>38835</c:v>
                </c:pt>
                <c:pt idx="40">
                  <c:v>38868</c:v>
                </c:pt>
                <c:pt idx="41">
                  <c:v>38898</c:v>
                </c:pt>
                <c:pt idx="42">
                  <c:v>38929</c:v>
                </c:pt>
                <c:pt idx="43">
                  <c:v>38960</c:v>
                </c:pt>
                <c:pt idx="44">
                  <c:v>38989</c:v>
                </c:pt>
                <c:pt idx="45">
                  <c:v>39021</c:v>
                </c:pt>
                <c:pt idx="46">
                  <c:v>39051</c:v>
                </c:pt>
                <c:pt idx="47">
                  <c:v>39080</c:v>
                </c:pt>
                <c:pt idx="48">
                  <c:v>39113</c:v>
                </c:pt>
                <c:pt idx="49">
                  <c:v>39141</c:v>
                </c:pt>
                <c:pt idx="50">
                  <c:v>39171</c:v>
                </c:pt>
                <c:pt idx="51">
                  <c:v>39202</c:v>
                </c:pt>
                <c:pt idx="52">
                  <c:v>39233</c:v>
                </c:pt>
                <c:pt idx="53">
                  <c:v>39262</c:v>
                </c:pt>
                <c:pt idx="54">
                  <c:v>39294</c:v>
                </c:pt>
                <c:pt idx="55">
                  <c:v>39325</c:v>
                </c:pt>
                <c:pt idx="56">
                  <c:v>39353</c:v>
                </c:pt>
                <c:pt idx="57">
                  <c:v>39386</c:v>
                </c:pt>
                <c:pt idx="58">
                  <c:v>39416</c:v>
                </c:pt>
                <c:pt idx="59">
                  <c:v>39447</c:v>
                </c:pt>
                <c:pt idx="60">
                  <c:v>39478</c:v>
                </c:pt>
                <c:pt idx="61">
                  <c:v>39507</c:v>
                </c:pt>
                <c:pt idx="62">
                  <c:v>39538</c:v>
                </c:pt>
                <c:pt idx="63">
                  <c:v>39568</c:v>
                </c:pt>
                <c:pt idx="64">
                  <c:v>39598</c:v>
                </c:pt>
                <c:pt idx="65">
                  <c:v>39629</c:v>
                </c:pt>
                <c:pt idx="66">
                  <c:v>39660</c:v>
                </c:pt>
                <c:pt idx="67">
                  <c:v>39689</c:v>
                </c:pt>
                <c:pt idx="68">
                  <c:v>39721</c:v>
                </c:pt>
                <c:pt idx="69">
                  <c:v>39752</c:v>
                </c:pt>
                <c:pt idx="70">
                  <c:v>39780</c:v>
                </c:pt>
                <c:pt idx="71">
                  <c:v>39813</c:v>
                </c:pt>
                <c:pt idx="72">
                  <c:v>39843</c:v>
                </c:pt>
                <c:pt idx="73">
                  <c:v>39871</c:v>
                </c:pt>
                <c:pt idx="74">
                  <c:v>39903</c:v>
                </c:pt>
                <c:pt idx="75">
                  <c:v>39933</c:v>
                </c:pt>
                <c:pt idx="76">
                  <c:v>39962</c:v>
                </c:pt>
                <c:pt idx="77">
                  <c:v>39994</c:v>
                </c:pt>
                <c:pt idx="78">
                  <c:v>40025</c:v>
                </c:pt>
                <c:pt idx="79">
                  <c:v>40056</c:v>
                </c:pt>
                <c:pt idx="80">
                  <c:v>40086</c:v>
                </c:pt>
                <c:pt idx="81">
                  <c:v>40116</c:v>
                </c:pt>
                <c:pt idx="82">
                  <c:v>40147</c:v>
                </c:pt>
                <c:pt idx="83">
                  <c:v>40178</c:v>
                </c:pt>
                <c:pt idx="84">
                  <c:v>40207</c:v>
                </c:pt>
                <c:pt idx="85">
                  <c:v>40235</c:v>
                </c:pt>
                <c:pt idx="86">
                  <c:v>40268</c:v>
                </c:pt>
                <c:pt idx="87">
                  <c:v>40298</c:v>
                </c:pt>
                <c:pt idx="88">
                  <c:v>40329</c:v>
                </c:pt>
                <c:pt idx="89">
                  <c:v>40359</c:v>
                </c:pt>
                <c:pt idx="90">
                  <c:v>40389</c:v>
                </c:pt>
                <c:pt idx="91">
                  <c:v>40421</c:v>
                </c:pt>
                <c:pt idx="92">
                  <c:v>40451</c:v>
                </c:pt>
                <c:pt idx="93">
                  <c:v>40480</c:v>
                </c:pt>
                <c:pt idx="94">
                  <c:v>40512</c:v>
                </c:pt>
                <c:pt idx="95">
                  <c:v>40543</c:v>
                </c:pt>
                <c:pt idx="96">
                  <c:v>40574</c:v>
                </c:pt>
                <c:pt idx="97">
                  <c:v>40602</c:v>
                </c:pt>
                <c:pt idx="98">
                  <c:v>40633</c:v>
                </c:pt>
                <c:pt idx="99">
                  <c:v>40662</c:v>
                </c:pt>
                <c:pt idx="100">
                  <c:v>40694</c:v>
                </c:pt>
                <c:pt idx="101">
                  <c:v>40724</c:v>
                </c:pt>
                <c:pt idx="102">
                  <c:v>40753</c:v>
                </c:pt>
                <c:pt idx="103">
                  <c:v>40786</c:v>
                </c:pt>
                <c:pt idx="104">
                  <c:v>40816</c:v>
                </c:pt>
                <c:pt idx="105">
                  <c:v>40847</c:v>
                </c:pt>
                <c:pt idx="106">
                  <c:v>40877</c:v>
                </c:pt>
                <c:pt idx="107">
                  <c:v>40907</c:v>
                </c:pt>
                <c:pt idx="108">
                  <c:v>40939</c:v>
                </c:pt>
                <c:pt idx="109">
                  <c:v>40968</c:v>
                </c:pt>
                <c:pt idx="110">
                  <c:v>40998</c:v>
                </c:pt>
                <c:pt idx="111">
                  <c:v>41029</c:v>
                </c:pt>
                <c:pt idx="112">
                  <c:v>41060</c:v>
                </c:pt>
                <c:pt idx="113">
                  <c:v>41089</c:v>
                </c:pt>
                <c:pt idx="114">
                  <c:v>41121</c:v>
                </c:pt>
                <c:pt idx="115">
                  <c:v>41152</c:v>
                </c:pt>
                <c:pt idx="116">
                  <c:v>41180</c:v>
                </c:pt>
                <c:pt idx="117">
                  <c:v>41213</c:v>
                </c:pt>
                <c:pt idx="118">
                  <c:v>41243</c:v>
                </c:pt>
                <c:pt idx="119">
                  <c:v>41274</c:v>
                </c:pt>
                <c:pt idx="120">
                  <c:v>41305</c:v>
                </c:pt>
                <c:pt idx="121">
                  <c:v>41333</c:v>
                </c:pt>
                <c:pt idx="122">
                  <c:v>41362</c:v>
                </c:pt>
                <c:pt idx="123">
                  <c:v>41394</c:v>
                </c:pt>
                <c:pt idx="124">
                  <c:v>41425</c:v>
                </c:pt>
                <c:pt idx="125">
                  <c:v>41453</c:v>
                </c:pt>
                <c:pt idx="126">
                  <c:v>41486</c:v>
                </c:pt>
                <c:pt idx="127">
                  <c:v>41516</c:v>
                </c:pt>
                <c:pt idx="128">
                  <c:v>41547</c:v>
                </c:pt>
                <c:pt idx="129">
                  <c:v>41578</c:v>
                </c:pt>
                <c:pt idx="130">
                  <c:v>41607</c:v>
                </c:pt>
                <c:pt idx="131">
                  <c:v>41639</c:v>
                </c:pt>
                <c:pt idx="132">
                  <c:v>41670</c:v>
                </c:pt>
                <c:pt idx="133">
                  <c:v>41698</c:v>
                </c:pt>
                <c:pt idx="134">
                  <c:v>41729</c:v>
                </c:pt>
                <c:pt idx="135">
                  <c:v>41759</c:v>
                </c:pt>
                <c:pt idx="136">
                  <c:v>41789</c:v>
                </c:pt>
                <c:pt idx="137">
                  <c:v>41820</c:v>
                </c:pt>
                <c:pt idx="138">
                  <c:v>41851</c:v>
                </c:pt>
                <c:pt idx="139">
                  <c:v>41880</c:v>
                </c:pt>
                <c:pt idx="140">
                  <c:v>41912</c:v>
                </c:pt>
                <c:pt idx="141">
                  <c:v>41943</c:v>
                </c:pt>
                <c:pt idx="142">
                  <c:v>41971</c:v>
                </c:pt>
                <c:pt idx="143">
                  <c:v>42004</c:v>
                </c:pt>
                <c:pt idx="144">
                  <c:v>42034</c:v>
                </c:pt>
                <c:pt idx="145">
                  <c:v>42062</c:v>
                </c:pt>
                <c:pt idx="146">
                  <c:v>42094</c:v>
                </c:pt>
                <c:pt idx="147">
                  <c:v>42124</c:v>
                </c:pt>
                <c:pt idx="148">
                  <c:v>42153</c:v>
                </c:pt>
                <c:pt idx="149">
                  <c:v>42185</c:v>
                </c:pt>
                <c:pt idx="150">
                  <c:v>42216</c:v>
                </c:pt>
                <c:pt idx="151">
                  <c:v>42247</c:v>
                </c:pt>
                <c:pt idx="152">
                  <c:v>42277</c:v>
                </c:pt>
                <c:pt idx="153">
                  <c:v>42307</c:v>
                </c:pt>
                <c:pt idx="154">
                  <c:v>42338</c:v>
                </c:pt>
                <c:pt idx="155">
                  <c:v>42369</c:v>
                </c:pt>
                <c:pt idx="156">
                  <c:v>42398</c:v>
                </c:pt>
                <c:pt idx="157">
                  <c:v>42429</c:v>
                </c:pt>
                <c:pt idx="158">
                  <c:v>42460</c:v>
                </c:pt>
                <c:pt idx="159">
                  <c:v>42489</c:v>
                </c:pt>
                <c:pt idx="160">
                  <c:v>42521</c:v>
                </c:pt>
                <c:pt idx="161">
                  <c:v>42551</c:v>
                </c:pt>
                <c:pt idx="162">
                  <c:v>42580</c:v>
                </c:pt>
                <c:pt idx="163">
                  <c:v>42613</c:v>
                </c:pt>
                <c:pt idx="164">
                  <c:v>42643</c:v>
                </c:pt>
                <c:pt idx="165">
                  <c:v>42674</c:v>
                </c:pt>
                <c:pt idx="166">
                  <c:v>42704</c:v>
                </c:pt>
                <c:pt idx="167">
                  <c:v>42734</c:v>
                </c:pt>
                <c:pt idx="168">
                  <c:v>42766</c:v>
                </c:pt>
                <c:pt idx="169">
                  <c:v>42794</c:v>
                </c:pt>
                <c:pt idx="170">
                  <c:v>42825</c:v>
                </c:pt>
                <c:pt idx="171">
                  <c:v>42853</c:v>
                </c:pt>
                <c:pt idx="172">
                  <c:v>42886</c:v>
                </c:pt>
                <c:pt idx="173">
                  <c:v>42916</c:v>
                </c:pt>
                <c:pt idx="174">
                  <c:v>42947</c:v>
                </c:pt>
                <c:pt idx="175">
                  <c:v>42978</c:v>
                </c:pt>
                <c:pt idx="176">
                  <c:v>43007</c:v>
                </c:pt>
                <c:pt idx="177">
                  <c:v>43039</c:v>
                </c:pt>
                <c:pt idx="178">
                  <c:v>43069</c:v>
                </c:pt>
                <c:pt idx="179">
                  <c:v>43098</c:v>
                </c:pt>
                <c:pt idx="180">
                  <c:v>43131</c:v>
                </c:pt>
                <c:pt idx="181">
                  <c:v>43159</c:v>
                </c:pt>
                <c:pt idx="182">
                  <c:v>43189</c:v>
                </c:pt>
                <c:pt idx="183">
                  <c:v>43220</c:v>
                </c:pt>
                <c:pt idx="184">
                  <c:v>43251</c:v>
                </c:pt>
                <c:pt idx="185">
                  <c:v>43280</c:v>
                </c:pt>
                <c:pt idx="186">
                  <c:v>43312</c:v>
                </c:pt>
                <c:pt idx="187">
                  <c:v>43343</c:v>
                </c:pt>
                <c:pt idx="188">
                  <c:v>43371</c:v>
                </c:pt>
                <c:pt idx="189">
                  <c:v>43404</c:v>
                </c:pt>
                <c:pt idx="190">
                  <c:v>43434</c:v>
                </c:pt>
                <c:pt idx="191">
                  <c:v>43465</c:v>
                </c:pt>
                <c:pt idx="192">
                  <c:v>43496</c:v>
                </c:pt>
                <c:pt idx="193">
                  <c:v>43524</c:v>
                </c:pt>
                <c:pt idx="194">
                  <c:v>43553</c:v>
                </c:pt>
                <c:pt idx="195">
                  <c:v>43585</c:v>
                </c:pt>
                <c:pt idx="196">
                  <c:v>43616</c:v>
                </c:pt>
                <c:pt idx="197">
                  <c:v>43644</c:v>
                </c:pt>
                <c:pt idx="198">
                  <c:v>43677</c:v>
                </c:pt>
                <c:pt idx="199">
                  <c:v>43707</c:v>
                </c:pt>
                <c:pt idx="200">
                  <c:v>43738</c:v>
                </c:pt>
              </c:numCache>
            </c:numRef>
          </c:cat>
          <c:val>
            <c:numRef>
              <c:f>Credit!$AL$8:$XFD$8</c:f>
              <c:numCache>
                <c:formatCode>0.00</c:formatCode>
                <c:ptCount val="16226"/>
                <c:pt idx="23" formatCode="0.00%">
                  <c:v>0</c:v>
                </c:pt>
                <c:pt idx="24" formatCode="0.00%">
                  <c:v>0</c:v>
                </c:pt>
                <c:pt idx="25" formatCode="0.00%">
                  <c:v>0</c:v>
                </c:pt>
                <c:pt idx="26" formatCode="0.00%">
                  <c:v>0</c:v>
                </c:pt>
                <c:pt idx="27" formatCode="0.00%">
                  <c:v>0</c:v>
                </c:pt>
                <c:pt idx="28" formatCode="0.00%">
                  <c:v>0</c:v>
                </c:pt>
                <c:pt idx="29" formatCode="0.00%">
                  <c:v>0</c:v>
                </c:pt>
                <c:pt idx="30" formatCode="0.00%">
                  <c:v>0</c:v>
                </c:pt>
                <c:pt idx="31" formatCode="0.00%">
                  <c:v>0</c:v>
                </c:pt>
                <c:pt idx="32" formatCode="0.00%">
                  <c:v>0</c:v>
                </c:pt>
                <c:pt idx="33" formatCode="0.00%">
                  <c:v>0</c:v>
                </c:pt>
                <c:pt idx="34" formatCode="0.00%">
                  <c:v>0</c:v>
                </c:pt>
                <c:pt idx="35" formatCode="0.00%">
                  <c:v>0</c:v>
                </c:pt>
                <c:pt idx="36" formatCode="0.00%">
                  <c:v>0</c:v>
                </c:pt>
                <c:pt idx="37" formatCode="0.00%">
                  <c:v>0</c:v>
                </c:pt>
                <c:pt idx="38" formatCode="0.00%">
                  <c:v>0</c:v>
                </c:pt>
                <c:pt idx="39" formatCode="0.00%">
                  <c:v>0</c:v>
                </c:pt>
                <c:pt idx="40" formatCode="0.00%">
                  <c:v>0</c:v>
                </c:pt>
                <c:pt idx="41" formatCode="0.00%">
                  <c:v>0</c:v>
                </c:pt>
                <c:pt idx="42" formatCode="0.00%">
                  <c:v>0</c:v>
                </c:pt>
                <c:pt idx="43" formatCode="0.00%">
                  <c:v>0</c:v>
                </c:pt>
                <c:pt idx="44" formatCode="0.00%">
                  <c:v>0</c:v>
                </c:pt>
                <c:pt idx="45" formatCode="0.00%">
                  <c:v>0</c:v>
                </c:pt>
                <c:pt idx="46" formatCode="0.00%">
                  <c:v>0</c:v>
                </c:pt>
                <c:pt idx="47" formatCode="0.00%">
                  <c:v>0</c:v>
                </c:pt>
                <c:pt idx="48" formatCode="0.00%">
                  <c:v>0</c:v>
                </c:pt>
                <c:pt idx="49" formatCode="0.00%">
                  <c:v>0</c:v>
                </c:pt>
                <c:pt idx="50" formatCode="0.00%">
                  <c:v>0</c:v>
                </c:pt>
                <c:pt idx="51" formatCode="0.00%">
                  <c:v>0</c:v>
                </c:pt>
                <c:pt idx="52" formatCode="0.00%">
                  <c:v>0</c:v>
                </c:pt>
                <c:pt idx="53" formatCode="0.00%">
                  <c:v>0</c:v>
                </c:pt>
                <c:pt idx="54" formatCode="0.00%">
                  <c:v>0</c:v>
                </c:pt>
                <c:pt idx="55" formatCode="0.00%">
                  <c:v>0</c:v>
                </c:pt>
                <c:pt idx="56" formatCode="0.00%">
                  <c:v>0</c:v>
                </c:pt>
                <c:pt idx="57" formatCode="0.00%">
                  <c:v>0</c:v>
                </c:pt>
                <c:pt idx="58" formatCode="0.00%">
                  <c:v>0</c:v>
                </c:pt>
                <c:pt idx="59" formatCode="0.00%">
                  <c:v>0</c:v>
                </c:pt>
                <c:pt idx="60" formatCode="0.00%">
                  <c:v>0</c:v>
                </c:pt>
                <c:pt idx="61" formatCode="0.00%">
                  <c:v>0</c:v>
                </c:pt>
                <c:pt idx="62" formatCode="0.00%">
                  <c:v>0</c:v>
                </c:pt>
                <c:pt idx="63" formatCode="0.00%">
                  <c:v>0</c:v>
                </c:pt>
                <c:pt idx="64" formatCode="0.00%">
                  <c:v>0</c:v>
                </c:pt>
                <c:pt idx="65" formatCode="0.00%">
                  <c:v>0</c:v>
                </c:pt>
                <c:pt idx="66" formatCode="0.00%">
                  <c:v>0</c:v>
                </c:pt>
                <c:pt idx="67" formatCode="0.00%">
                  <c:v>0</c:v>
                </c:pt>
                <c:pt idx="68" formatCode="0.00%">
                  <c:v>0</c:v>
                </c:pt>
                <c:pt idx="69" formatCode="0.00%">
                  <c:v>0</c:v>
                </c:pt>
                <c:pt idx="70" formatCode="0.00%">
                  <c:v>0</c:v>
                </c:pt>
                <c:pt idx="71" formatCode="0.00%">
                  <c:v>0</c:v>
                </c:pt>
                <c:pt idx="72" formatCode="0.00%">
                  <c:v>0</c:v>
                </c:pt>
                <c:pt idx="73" formatCode="0.00%">
                  <c:v>0</c:v>
                </c:pt>
                <c:pt idx="74" formatCode="0.00%">
                  <c:v>0</c:v>
                </c:pt>
                <c:pt idx="75" formatCode="0.00%">
                  <c:v>0</c:v>
                </c:pt>
                <c:pt idx="76" formatCode="0.00%">
                  <c:v>0</c:v>
                </c:pt>
                <c:pt idx="77" formatCode="0.00%">
                  <c:v>0</c:v>
                </c:pt>
                <c:pt idx="78" formatCode="0.00%">
                  <c:v>0</c:v>
                </c:pt>
                <c:pt idx="79" formatCode="0.00%">
                  <c:v>0</c:v>
                </c:pt>
                <c:pt idx="80" formatCode="0.00%">
                  <c:v>0</c:v>
                </c:pt>
                <c:pt idx="81" formatCode="0.00%">
                  <c:v>0</c:v>
                </c:pt>
                <c:pt idx="82" formatCode="0.00%">
                  <c:v>0</c:v>
                </c:pt>
                <c:pt idx="83" formatCode="0.00%">
                  <c:v>0</c:v>
                </c:pt>
                <c:pt idx="84" formatCode="0.00%">
                  <c:v>0</c:v>
                </c:pt>
                <c:pt idx="85" formatCode="0.00%">
                  <c:v>0</c:v>
                </c:pt>
                <c:pt idx="86" formatCode="0.00%">
                  <c:v>0</c:v>
                </c:pt>
                <c:pt idx="87" formatCode="0.00%">
                  <c:v>0</c:v>
                </c:pt>
                <c:pt idx="88" formatCode="0.00%">
                  <c:v>0</c:v>
                </c:pt>
                <c:pt idx="89" formatCode="0.00%">
                  <c:v>0</c:v>
                </c:pt>
                <c:pt idx="90" formatCode="0.00%">
                  <c:v>0</c:v>
                </c:pt>
                <c:pt idx="91" formatCode="0.00%">
                  <c:v>0</c:v>
                </c:pt>
                <c:pt idx="92" formatCode="0.00%">
                  <c:v>0</c:v>
                </c:pt>
                <c:pt idx="93" formatCode="0.00%">
                  <c:v>0</c:v>
                </c:pt>
                <c:pt idx="94" formatCode="0.00%">
                  <c:v>0</c:v>
                </c:pt>
                <c:pt idx="95" formatCode="0.00%">
                  <c:v>0</c:v>
                </c:pt>
                <c:pt idx="96" formatCode="0.00%">
                  <c:v>0</c:v>
                </c:pt>
                <c:pt idx="97" formatCode="0.00%">
                  <c:v>0</c:v>
                </c:pt>
                <c:pt idx="98" formatCode="0.00%">
                  <c:v>0</c:v>
                </c:pt>
                <c:pt idx="99" formatCode="0.00%">
                  <c:v>0</c:v>
                </c:pt>
                <c:pt idx="100" formatCode="0.00%">
                  <c:v>0</c:v>
                </c:pt>
                <c:pt idx="101" formatCode="0.00%">
                  <c:v>0</c:v>
                </c:pt>
                <c:pt idx="102" formatCode="0.00%">
                  <c:v>0</c:v>
                </c:pt>
                <c:pt idx="103" formatCode="0.00%">
                  <c:v>0</c:v>
                </c:pt>
                <c:pt idx="104" formatCode="0.00%">
                  <c:v>0</c:v>
                </c:pt>
                <c:pt idx="105" formatCode="0.00%">
                  <c:v>0</c:v>
                </c:pt>
                <c:pt idx="106" formatCode="0.00%">
                  <c:v>0</c:v>
                </c:pt>
                <c:pt idx="107" formatCode="0.00%">
                  <c:v>0</c:v>
                </c:pt>
                <c:pt idx="108" formatCode="0.00%">
                  <c:v>0</c:v>
                </c:pt>
                <c:pt idx="109" formatCode="0.00%">
                  <c:v>0</c:v>
                </c:pt>
                <c:pt idx="110" formatCode="0.00%">
                  <c:v>0</c:v>
                </c:pt>
                <c:pt idx="111" formatCode="0.00%">
                  <c:v>0</c:v>
                </c:pt>
                <c:pt idx="112" formatCode="0.00%">
                  <c:v>0</c:v>
                </c:pt>
                <c:pt idx="113" formatCode="0.00%">
                  <c:v>0</c:v>
                </c:pt>
                <c:pt idx="114" formatCode="0.00%">
                  <c:v>0</c:v>
                </c:pt>
                <c:pt idx="115" formatCode="0.00%">
                  <c:v>0</c:v>
                </c:pt>
                <c:pt idx="116" formatCode="0.00%">
                  <c:v>0</c:v>
                </c:pt>
                <c:pt idx="117" formatCode="0.00%">
                  <c:v>0</c:v>
                </c:pt>
                <c:pt idx="118" formatCode="0.00%">
                  <c:v>0</c:v>
                </c:pt>
                <c:pt idx="119" formatCode="0.00%">
                  <c:v>0</c:v>
                </c:pt>
                <c:pt idx="120" formatCode="0.00%">
                  <c:v>0</c:v>
                </c:pt>
                <c:pt idx="121" formatCode="0.00%">
                  <c:v>0</c:v>
                </c:pt>
                <c:pt idx="122" formatCode="0.00%">
                  <c:v>0</c:v>
                </c:pt>
                <c:pt idx="123" formatCode="0.00%">
                  <c:v>0</c:v>
                </c:pt>
                <c:pt idx="124" formatCode="0.00%">
                  <c:v>0</c:v>
                </c:pt>
                <c:pt idx="125" formatCode="0.00%">
                  <c:v>0</c:v>
                </c:pt>
                <c:pt idx="126" formatCode="0.00%">
                  <c:v>0</c:v>
                </c:pt>
                <c:pt idx="127" formatCode="0.00%">
                  <c:v>0</c:v>
                </c:pt>
                <c:pt idx="128" formatCode="0.00%">
                  <c:v>0</c:v>
                </c:pt>
                <c:pt idx="129" formatCode="0.00%">
                  <c:v>0</c:v>
                </c:pt>
                <c:pt idx="130" formatCode="0.00%">
                  <c:v>0</c:v>
                </c:pt>
                <c:pt idx="131" formatCode="0.00%">
                  <c:v>0</c:v>
                </c:pt>
                <c:pt idx="132" formatCode="0.00%">
                  <c:v>0</c:v>
                </c:pt>
                <c:pt idx="133" formatCode="0.00%">
                  <c:v>0</c:v>
                </c:pt>
                <c:pt idx="134" formatCode="0.00%">
                  <c:v>0</c:v>
                </c:pt>
                <c:pt idx="135" formatCode="0.00%">
                  <c:v>0</c:v>
                </c:pt>
                <c:pt idx="136" formatCode="0.00%">
                  <c:v>0</c:v>
                </c:pt>
                <c:pt idx="137" formatCode="0.00%">
                  <c:v>0</c:v>
                </c:pt>
                <c:pt idx="138" formatCode="0.00%">
                  <c:v>0</c:v>
                </c:pt>
                <c:pt idx="139" formatCode="0.00%">
                  <c:v>0</c:v>
                </c:pt>
                <c:pt idx="140" formatCode="0.00%">
                  <c:v>0</c:v>
                </c:pt>
                <c:pt idx="141" formatCode="0.00%">
                  <c:v>0</c:v>
                </c:pt>
                <c:pt idx="142" formatCode="0.00%">
                  <c:v>0</c:v>
                </c:pt>
                <c:pt idx="143" formatCode="0.00%">
                  <c:v>0</c:v>
                </c:pt>
                <c:pt idx="144" formatCode="0.00%">
                  <c:v>0</c:v>
                </c:pt>
                <c:pt idx="145" formatCode="0.00%">
                  <c:v>0</c:v>
                </c:pt>
                <c:pt idx="146" formatCode="0.00%">
                  <c:v>0</c:v>
                </c:pt>
                <c:pt idx="147" formatCode="0.00%">
                  <c:v>0</c:v>
                </c:pt>
                <c:pt idx="148" formatCode="0.00%">
                  <c:v>0</c:v>
                </c:pt>
                <c:pt idx="149" formatCode="0.00%">
                  <c:v>0</c:v>
                </c:pt>
                <c:pt idx="150" formatCode="0.00%">
                  <c:v>0</c:v>
                </c:pt>
                <c:pt idx="151" formatCode="0.00%">
                  <c:v>0</c:v>
                </c:pt>
                <c:pt idx="152" formatCode="0.00%">
                  <c:v>0</c:v>
                </c:pt>
                <c:pt idx="153" formatCode="0.00%">
                  <c:v>0</c:v>
                </c:pt>
                <c:pt idx="154" formatCode="0.00%">
                  <c:v>0</c:v>
                </c:pt>
                <c:pt idx="155" formatCode="0.00%">
                  <c:v>0</c:v>
                </c:pt>
                <c:pt idx="156" formatCode="0.00%">
                  <c:v>0</c:v>
                </c:pt>
                <c:pt idx="157" formatCode="0.00%">
                  <c:v>0</c:v>
                </c:pt>
                <c:pt idx="158" formatCode="0.00%">
                  <c:v>0</c:v>
                </c:pt>
                <c:pt idx="159" formatCode="0.00%">
                  <c:v>0</c:v>
                </c:pt>
                <c:pt idx="160" formatCode="0.00%">
                  <c:v>0</c:v>
                </c:pt>
                <c:pt idx="161" formatCode="0.00%">
                  <c:v>0</c:v>
                </c:pt>
                <c:pt idx="162" formatCode="0.00%">
                  <c:v>0</c:v>
                </c:pt>
                <c:pt idx="163" formatCode="0.00%">
                  <c:v>0</c:v>
                </c:pt>
                <c:pt idx="164" formatCode="0.00%">
                  <c:v>0</c:v>
                </c:pt>
                <c:pt idx="165" formatCode="0.00%">
                  <c:v>0</c:v>
                </c:pt>
                <c:pt idx="166" formatCode="0.00%">
                  <c:v>0</c:v>
                </c:pt>
                <c:pt idx="167" formatCode="0.00%">
                  <c:v>0</c:v>
                </c:pt>
                <c:pt idx="168" formatCode="0.00%">
                  <c:v>0</c:v>
                </c:pt>
                <c:pt idx="169" formatCode="0.00%">
                  <c:v>0</c:v>
                </c:pt>
                <c:pt idx="170" formatCode="0.00%">
                  <c:v>0</c:v>
                </c:pt>
                <c:pt idx="171" formatCode="0.00%">
                  <c:v>0</c:v>
                </c:pt>
                <c:pt idx="172" formatCode="0.00%">
                  <c:v>0</c:v>
                </c:pt>
                <c:pt idx="173" formatCode="0.00%">
                  <c:v>0</c:v>
                </c:pt>
                <c:pt idx="174" formatCode="0.00%">
                  <c:v>0</c:v>
                </c:pt>
                <c:pt idx="175" formatCode="0.00%">
                  <c:v>0</c:v>
                </c:pt>
                <c:pt idx="176" formatCode="0.00%">
                  <c:v>0</c:v>
                </c:pt>
                <c:pt idx="177" formatCode="0.00%">
                  <c:v>0</c:v>
                </c:pt>
                <c:pt idx="178" formatCode="0.00%">
                  <c:v>0</c:v>
                </c:pt>
                <c:pt idx="179" formatCode="0.00%">
                  <c:v>0</c:v>
                </c:pt>
                <c:pt idx="180" formatCode="0.00%">
                  <c:v>0</c:v>
                </c:pt>
                <c:pt idx="181" formatCode="0.00%">
                  <c:v>0</c:v>
                </c:pt>
                <c:pt idx="182" formatCode="0.00%">
                  <c:v>0</c:v>
                </c:pt>
                <c:pt idx="183" formatCode="0.00%">
                  <c:v>0</c:v>
                </c:pt>
                <c:pt idx="184" formatCode="0.00%">
                  <c:v>0</c:v>
                </c:pt>
                <c:pt idx="185" formatCode="0.00%">
                  <c:v>0</c:v>
                </c:pt>
                <c:pt idx="186" formatCode="0.00%">
                  <c:v>0</c:v>
                </c:pt>
                <c:pt idx="187" formatCode="0.00%">
                  <c:v>0</c:v>
                </c:pt>
                <c:pt idx="188" formatCode="0.00%">
                  <c:v>0</c:v>
                </c:pt>
                <c:pt idx="189" formatCode="0.00%">
                  <c:v>0</c:v>
                </c:pt>
                <c:pt idx="190" formatCode="0.00%">
                  <c:v>0</c:v>
                </c:pt>
                <c:pt idx="191" formatCode="0.00%">
                  <c:v>0</c:v>
                </c:pt>
                <c:pt idx="192" formatCode="0.00%">
                  <c:v>0</c:v>
                </c:pt>
                <c:pt idx="193" formatCode="0.00%">
                  <c:v>0</c:v>
                </c:pt>
                <c:pt idx="194" formatCode="0.00%">
                  <c:v>0</c:v>
                </c:pt>
                <c:pt idx="195" formatCode="0.00%">
                  <c:v>0</c:v>
                </c:pt>
                <c:pt idx="196" formatCode="0.00%">
                  <c:v>0</c:v>
                </c:pt>
                <c:pt idx="197" formatCode="0.00%">
                  <c:v>0</c:v>
                </c:pt>
                <c:pt idx="198" formatCode="0.00%">
                  <c:v>0</c:v>
                </c:pt>
                <c:pt idx="199" formatCode="0.00%">
                  <c:v>0</c:v>
                </c:pt>
                <c:pt idx="200" formatCode="0.00%">
                  <c:v>0</c:v>
                </c:pt>
              </c:numCache>
            </c:numRef>
          </c:val>
        </c:ser>
        <c:marker val="1"/>
        <c:axId val="197475712"/>
        <c:axId val="197514368"/>
      </c:lineChart>
      <c:dateAx>
        <c:axId val="197475712"/>
        <c:scaling>
          <c:orientation val="minMax"/>
          <c:min val="38353"/>
        </c:scaling>
        <c:axPos val="b"/>
        <c:numFmt formatCode="[$-416]mmm\-yy;@" sourceLinked="1"/>
        <c:tickLblPos val="low"/>
        <c:txPr>
          <a:bodyPr rot="0" vert="horz"/>
          <a:lstStyle/>
          <a:p>
            <a:pPr>
              <a:defRPr sz="1200" b="1"/>
            </a:pPr>
            <a:endParaRPr lang="en-US"/>
          </a:p>
        </c:txPr>
        <c:crossAx val="197514368"/>
        <c:crosses val="autoZero"/>
        <c:auto val="1"/>
        <c:lblOffset val="100"/>
        <c:baseTimeUnit val="months"/>
        <c:majorUnit val="24"/>
        <c:majorTimeUnit val="months"/>
      </c:dateAx>
      <c:valAx>
        <c:axId val="197514368"/>
        <c:scaling>
          <c:orientation val="minMax"/>
        </c:scaling>
        <c:axPos val="l"/>
        <c:majorGridlines>
          <c:spPr>
            <a:ln>
              <a:solidFill>
                <a:schemeClr val="bg1"/>
              </a:solidFill>
            </a:ln>
          </c:spPr>
        </c:majorGridlines>
        <c:numFmt formatCode="0%" sourceLinked="0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200" b="1"/>
            </a:pPr>
            <a:endParaRPr lang="en-US"/>
          </a:p>
        </c:txPr>
        <c:crossAx val="197475712"/>
        <c:crosses val="autoZero"/>
        <c:crossBetween val="between"/>
      </c:valAx>
    </c:plotArea>
    <c:legend>
      <c:legendPos val="b"/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gap"/>
  </c:chart>
  <c:spPr>
    <a:ln>
      <a:noFill/>
    </a:ln>
  </c:sp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9.0923024669738187E-2"/>
          <c:y val="4.1982835871135812E-2"/>
          <c:w val="0.88595385439418972"/>
          <c:h val="0.85452707452639365"/>
        </c:manualLayout>
      </c:layout>
      <c:lineChart>
        <c:grouping val="standard"/>
        <c:ser>
          <c:idx val="3"/>
          <c:order val="2"/>
          <c:tx>
            <c:strRef>
              <c:f>Activity!$B$39</c:f>
              <c:strCache>
                <c:ptCount val="1"/>
                <c:pt idx="0">
                  <c:v>Ind. Output Automobiles YoY MM3M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Activity!$C$1:$XFD$1</c:f>
              <c:numCache>
                <c:formatCode>[$-416]mmm\-yy;@</c:formatCode>
                <c:ptCount val="16382"/>
                <c:pt idx="0">
                  <c:v>0</c:v>
                </c:pt>
                <c:pt idx="1">
                  <c:v>32932</c:v>
                </c:pt>
                <c:pt idx="2">
                  <c:v>32962</c:v>
                </c:pt>
                <c:pt idx="3">
                  <c:v>32993</c:v>
                </c:pt>
                <c:pt idx="4">
                  <c:v>33024</c:v>
                </c:pt>
                <c:pt idx="5">
                  <c:v>33053</c:v>
                </c:pt>
                <c:pt idx="6">
                  <c:v>33085</c:v>
                </c:pt>
                <c:pt idx="7">
                  <c:v>33116</c:v>
                </c:pt>
                <c:pt idx="8">
                  <c:v>33144</c:v>
                </c:pt>
                <c:pt idx="9">
                  <c:v>33177</c:v>
                </c:pt>
                <c:pt idx="10">
                  <c:v>33207</c:v>
                </c:pt>
                <c:pt idx="11">
                  <c:v>33238</c:v>
                </c:pt>
                <c:pt idx="12">
                  <c:v>33269</c:v>
                </c:pt>
                <c:pt idx="13">
                  <c:v>33297</c:v>
                </c:pt>
                <c:pt idx="14">
                  <c:v>33326</c:v>
                </c:pt>
                <c:pt idx="15">
                  <c:v>33358</c:v>
                </c:pt>
                <c:pt idx="16">
                  <c:v>33389</c:v>
                </c:pt>
                <c:pt idx="17">
                  <c:v>33417</c:v>
                </c:pt>
                <c:pt idx="18">
                  <c:v>33450</c:v>
                </c:pt>
                <c:pt idx="19">
                  <c:v>33480</c:v>
                </c:pt>
                <c:pt idx="20">
                  <c:v>33511</c:v>
                </c:pt>
                <c:pt idx="21">
                  <c:v>33542</c:v>
                </c:pt>
                <c:pt idx="22">
                  <c:v>33571</c:v>
                </c:pt>
                <c:pt idx="23">
                  <c:v>33603</c:v>
                </c:pt>
                <c:pt idx="24">
                  <c:v>33634</c:v>
                </c:pt>
                <c:pt idx="25">
                  <c:v>33662</c:v>
                </c:pt>
                <c:pt idx="26">
                  <c:v>33694</c:v>
                </c:pt>
                <c:pt idx="27">
                  <c:v>33724</c:v>
                </c:pt>
                <c:pt idx="28">
                  <c:v>33753</c:v>
                </c:pt>
                <c:pt idx="29">
                  <c:v>33785</c:v>
                </c:pt>
                <c:pt idx="30">
                  <c:v>33816</c:v>
                </c:pt>
                <c:pt idx="31">
                  <c:v>33847</c:v>
                </c:pt>
                <c:pt idx="32">
                  <c:v>33877</c:v>
                </c:pt>
                <c:pt idx="33">
                  <c:v>33907</c:v>
                </c:pt>
                <c:pt idx="34">
                  <c:v>33938</c:v>
                </c:pt>
                <c:pt idx="35">
                  <c:v>33969</c:v>
                </c:pt>
                <c:pt idx="36">
                  <c:v>33998</c:v>
                </c:pt>
                <c:pt idx="37">
                  <c:v>34026</c:v>
                </c:pt>
                <c:pt idx="38">
                  <c:v>34059</c:v>
                </c:pt>
                <c:pt idx="39">
                  <c:v>34089</c:v>
                </c:pt>
                <c:pt idx="40">
                  <c:v>34120</c:v>
                </c:pt>
                <c:pt idx="41">
                  <c:v>34150</c:v>
                </c:pt>
                <c:pt idx="42">
                  <c:v>34180</c:v>
                </c:pt>
                <c:pt idx="43">
                  <c:v>34212</c:v>
                </c:pt>
                <c:pt idx="44">
                  <c:v>34242</c:v>
                </c:pt>
                <c:pt idx="45">
                  <c:v>34271</c:v>
                </c:pt>
                <c:pt idx="46">
                  <c:v>34303</c:v>
                </c:pt>
                <c:pt idx="47">
                  <c:v>34334</c:v>
                </c:pt>
                <c:pt idx="48">
                  <c:v>34365</c:v>
                </c:pt>
                <c:pt idx="49">
                  <c:v>34393</c:v>
                </c:pt>
                <c:pt idx="50">
                  <c:v>34424</c:v>
                </c:pt>
                <c:pt idx="51">
                  <c:v>34453</c:v>
                </c:pt>
                <c:pt idx="52">
                  <c:v>34485</c:v>
                </c:pt>
                <c:pt idx="53">
                  <c:v>34515</c:v>
                </c:pt>
                <c:pt idx="54">
                  <c:v>34544</c:v>
                </c:pt>
                <c:pt idx="55">
                  <c:v>34577</c:v>
                </c:pt>
                <c:pt idx="56">
                  <c:v>34607</c:v>
                </c:pt>
                <c:pt idx="57">
                  <c:v>34638</c:v>
                </c:pt>
                <c:pt idx="58">
                  <c:v>34668</c:v>
                </c:pt>
                <c:pt idx="59">
                  <c:v>34698</c:v>
                </c:pt>
                <c:pt idx="60">
                  <c:v>34730</c:v>
                </c:pt>
                <c:pt idx="61">
                  <c:v>34758</c:v>
                </c:pt>
                <c:pt idx="62">
                  <c:v>34789</c:v>
                </c:pt>
                <c:pt idx="63">
                  <c:v>34817</c:v>
                </c:pt>
                <c:pt idx="64">
                  <c:v>34850</c:v>
                </c:pt>
                <c:pt idx="65">
                  <c:v>34880</c:v>
                </c:pt>
                <c:pt idx="66">
                  <c:v>34911</c:v>
                </c:pt>
                <c:pt idx="67">
                  <c:v>34942</c:v>
                </c:pt>
                <c:pt idx="68">
                  <c:v>34971</c:v>
                </c:pt>
                <c:pt idx="69">
                  <c:v>35003</c:v>
                </c:pt>
                <c:pt idx="70">
                  <c:v>35033</c:v>
                </c:pt>
                <c:pt idx="71">
                  <c:v>35062</c:v>
                </c:pt>
                <c:pt idx="72">
                  <c:v>35095</c:v>
                </c:pt>
                <c:pt idx="73">
                  <c:v>35124</c:v>
                </c:pt>
                <c:pt idx="74">
                  <c:v>35153</c:v>
                </c:pt>
                <c:pt idx="75">
                  <c:v>35185</c:v>
                </c:pt>
                <c:pt idx="76">
                  <c:v>35216</c:v>
                </c:pt>
                <c:pt idx="77">
                  <c:v>35244</c:v>
                </c:pt>
                <c:pt idx="78">
                  <c:v>35277</c:v>
                </c:pt>
                <c:pt idx="79">
                  <c:v>35307</c:v>
                </c:pt>
                <c:pt idx="80">
                  <c:v>35338</c:v>
                </c:pt>
                <c:pt idx="81">
                  <c:v>35369</c:v>
                </c:pt>
                <c:pt idx="82">
                  <c:v>35398</c:v>
                </c:pt>
                <c:pt idx="83">
                  <c:v>35430</c:v>
                </c:pt>
                <c:pt idx="84">
                  <c:v>35461</c:v>
                </c:pt>
                <c:pt idx="85">
                  <c:v>35489</c:v>
                </c:pt>
                <c:pt idx="86">
                  <c:v>35520</c:v>
                </c:pt>
                <c:pt idx="87">
                  <c:v>35550</c:v>
                </c:pt>
                <c:pt idx="88">
                  <c:v>35580</c:v>
                </c:pt>
                <c:pt idx="89">
                  <c:v>35611</c:v>
                </c:pt>
                <c:pt idx="90">
                  <c:v>35642</c:v>
                </c:pt>
                <c:pt idx="91">
                  <c:v>35671</c:v>
                </c:pt>
                <c:pt idx="92">
                  <c:v>35703</c:v>
                </c:pt>
                <c:pt idx="93">
                  <c:v>35734</c:v>
                </c:pt>
                <c:pt idx="94">
                  <c:v>35762</c:v>
                </c:pt>
                <c:pt idx="95">
                  <c:v>35795</c:v>
                </c:pt>
                <c:pt idx="96">
                  <c:v>35825</c:v>
                </c:pt>
                <c:pt idx="97">
                  <c:v>35853</c:v>
                </c:pt>
                <c:pt idx="98">
                  <c:v>35885</c:v>
                </c:pt>
                <c:pt idx="99">
                  <c:v>35915</c:v>
                </c:pt>
                <c:pt idx="100">
                  <c:v>35944</c:v>
                </c:pt>
                <c:pt idx="101">
                  <c:v>35976</c:v>
                </c:pt>
                <c:pt idx="102">
                  <c:v>36007</c:v>
                </c:pt>
                <c:pt idx="103">
                  <c:v>36038</c:v>
                </c:pt>
                <c:pt idx="104">
                  <c:v>36068</c:v>
                </c:pt>
                <c:pt idx="105">
                  <c:v>36098</c:v>
                </c:pt>
                <c:pt idx="106">
                  <c:v>36129</c:v>
                </c:pt>
                <c:pt idx="107">
                  <c:v>36160</c:v>
                </c:pt>
                <c:pt idx="108">
                  <c:v>36189</c:v>
                </c:pt>
                <c:pt idx="109">
                  <c:v>36217</c:v>
                </c:pt>
                <c:pt idx="110">
                  <c:v>36250</c:v>
                </c:pt>
                <c:pt idx="111">
                  <c:v>36280</c:v>
                </c:pt>
                <c:pt idx="112">
                  <c:v>36311</c:v>
                </c:pt>
                <c:pt idx="113">
                  <c:v>36341</c:v>
                </c:pt>
                <c:pt idx="114">
                  <c:v>36371</c:v>
                </c:pt>
                <c:pt idx="115">
                  <c:v>36403</c:v>
                </c:pt>
                <c:pt idx="116">
                  <c:v>36433</c:v>
                </c:pt>
                <c:pt idx="117">
                  <c:v>36462</c:v>
                </c:pt>
                <c:pt idx="118">
                  <c:v>36494</c:v>
                </c:pt>
                <c:pt idx="119">
                  <c:v>36525</c:v>
                </c:pt>
                <c:pt idx="120">
                  <c:v>36556</c:v>
                </c:pt>
                <c:pt idx="121">
                  <c:v>36585</c:v>
                </c:pt>
                <c:pt idx="122">
                  <c:v>36616</c:v>
                </c:pt>
                <c:pt idx="123">
                  <c:v>36644</c:v>
                </c:pt>
                <c:pt idx="124">
                  <c:v>36677</c:v>
                </c:pt>
                <c:pt idx="125">
                  <c:v>36707</c:v>
                </c:pt>
                <c:pt idx="126">
                  <c:v>36738</c:v>
                </c:pt>
                <c:pt idx="127">
                  <c:v>36769</c:v>
                </c:pt>
                <c:pt idx="128">
                  <c:v>36798</c:v>
                </c:pt>
                <c:pt idx="129">
                  <c:v>36830</c:v>
                </c:pt>
                <c:pt idx="130">
                  <c:v>36860</c:v>
                </c:pt>
                <c:pt idx="131">
                  <c:v>36889</c:v>
                </c:pt>
                <c:pt idx="132">
                  <c:v>36922</c:v>
                </c:pt>
                <c:pt idx="133">
                  <c:v>36950</c:v>
                </c:pt>
                <c:pt idx="134">
                  <c:v>36980</c:v>
                </c:pt>
                <c:pt idx="135">
                  <c:v>37011</c:v>
                </c:pt>
                <c:pt idx="136">
                  <c:v>37042</c:v>
                </c:pt>
                <c:pt idx="137">
                  <c:v>37071</c:v>
                </c:pt>
                <c:pt idx="138">
                  <c:v>37103</c:v>
                </c:pt>
                <c:pt idx="139">
                  <c:v>37134</c:v>
                </c:pt>
                <c:pt idx="140">
                  <c:v>37162</c:v>
                </c:pt>
                <c:pt idx="141">
                  <c:v>37195</c:v>
                </c:pt>
                <c:pt idx="142">
                  <c:v>37225</c:v>
                </c:pt>
                <c:pt idx="143">
                  <c:v>37256</c:v>
                </c:pt>
                <c:pt idx="144">
                  <c:v>37287</c:v>
                </c:pt>
                <c:pt idx="145">
                  <c:v>37315</c:v>
                </c:pt>
                <c:pt idx="146">
                  <c:v>37344</c:v>
                </c:pt>
                <c:pt idx="147">
                  <c:v>37376</c:v>
                </c:pt>
                <c:pt idx="148">
                  <c:v>37407</c:v>
                </c:pt>
                <c:pt idx="149">
                  <c:v>37435</c:v>
                </c:pt>
                <c:pt idx="150">
                  <c:v>37468</c:v>
                </c:pt>
                <c:pt idx="151">
                  <c:v>37498</c:v>
                </c:pt>
                <c:pt idx="152">
                  <c:v>37529</c:v>
                </c:pt>
                <c:pt idx="153">
                  <c:v>37560</c:v>
                </c:pt>
                <c:pt idx="154">
                  <c:v>37589</c:v>
                </c:pt>
                <c:pt idx="155">
                  <c:v>37621</c:v>
                </c:pt>
                <c:pt idx="156">
                  <c:v>37652</c:v>
                </c:pt>
                <c:pt idx="157">
                  <c:v>37680</c:v>
                </c:pt>
                <c:pt idx="158">
                  <c:v>37711</c:v>
                </c:pt>
                <c:pt idx="159">
                  <c:v>37741</c:v>
                </c:pt>
                <c:pt idx="160">
                  <c:v>37771</c:v>
                </c:pt>
                <c:pt idx="161">
                  <c:v>37802</c:v>
                </c:pt>
                <c:pt idx="162">
                  <c:v>37833</c:v>
                </c:pt>
                <c:pt idx="163">
                  <c:v>37862</c:v>
                </c:pt>
                <c:pt idx="164">
                  <c:v>37894</c:v>
                </c:pt>
                <c:pt idx="165">
                  <c:v>37925</c:v>
                </c:pt>
                <c:pt idx="166">
                  <c:v>37953</c:v>
                </c:pt>
                <c:pt idx="167">
                  <c:v>37986</c:v>
                </c:pt>
                <c:pt idx="168">
                  <c:v>38016</c:v>
                </c:pt>
                <c:pt idx="169">
                  <c:v>38044</c:v>
                </c:pt>
                <c:pt idx="170">
                  <c:v>38077</c:v>
                </c:pt>
                <c:pt idx="171">
                  <c:v>38107</c:v>
                </c:pt>
                <c:pt idx="172">
                  <c:v>38138</c:v>
                </c:pt>
                <c:pt idx="173">
                  <c:v>38168</c:v>
                </c:pt>
                <c:pt idx="174">
                  <c:v>38198</c:v>
                </c:pt>
                <c:pt idx="175">
                  <c:v>38230</c:v>
                </c:pt>
                <c:pt idx="176">
                  <c:v>38260</c:v>
                </c:pt>
                <c:pt idx="177">
                  <c:v>38289</c:v>
                </c:pt>
                <c:pt idx="178">
                  <c:v>38321</c:v>
                </c:pt>
                <c:pt idx="179">
                  <c:v>38352</c:v>
                </c:pt>
                <c:pt idx="180">
                  <c:v>38383</c:v>
                </c:pt>
                <c:pt idx="181">
                  <c:v>38411</c:v>
                </c:pt>
                <c:pt idx="182">
                  <c:v>38442</c:v>
                </c:pt>
                <c:pt idx="183">
                  <c:v>38471</c:v>
                </c:pt>
                <c:pt idx="184">
                  <c:v>38503</c:v>
                </c:pt>
                <c:pt idx="185">
                  <c:v>38533</c:v>
                </c:pt>
                <c:pt idx="186">
                  <c:v>38562</c:v>
                </c:pt>
                <c:pt idx="187">
                  <c:v>38595</c:v>
                </c:pt>
                <c:pt idx="188">
                  <c:v>38625</c:v>
                </c:pt>
                <c:pt idx="189">
                  <c:v>38656</c:v>
                </c:pt>
                <c:pt idx="190">
                  <c:v>38686</c:v>
                </c:pt>
                <c:pt idx="191">
                  <c:v>38716</c:v>
                </c:pt>
                <c:pt idx="192">
                  <c:v>38748</c:v>
                </c:pt>
                <c:pt idx="193">
                  <c:v>38776</c:v>
                </c:pt>
                <c:pt idx="194">
                  <c:v>38807</c:v>
                </c:pt>
                <c:pt idx="195">
                  <c:v>38835</c:v>
                </c:pt>
                <c:pt idx="196">
                  <c:v>38868</c:v>
                </c:pt>
                <c:pt idx="197">
                  <c:v>38898</c:v>
                </c:pt>
                <c:pt idx="198">
                  <c:v>38929</c:v>
                </c:pt>
                <c:pt idx="199">
                  <c:v>38960</c:v>
                </c:pt>
                <c:pt idx="200">
                  <c:v>38989</c:v>
                </c:pt>
                <c:pt idx="201">
                  <c:v>39021</c:v>
                </c:pt>
                <c:pt idx="202">
                  <c:v>39051</c:v>
                </c:pt>
                <c:pt idx="203">
                  <c:v>39080</c:v>
                </c:pt>
                <c:pt idx="204">
                  <c:v>39113</c:v>
                </c:pt>
                <c:pt idx="205">
                  <c:v>39141</c:v>
                </c:pt>
                <c:pt idx="206">
                  <c:v>39171</c:v>
                </c:pt>
                <c:pt idx="207">
                  <c:v>39202</c:v>
                </c:pt>
                <c:pt idx="208">
                  <c:v>39233</c:v>
                </c:pt>
                <c:pt idx="209">
                  <c:v>39262</c:v>
                </c:pt>
                <c:pt idx="210">
                  <c:v>39294</c:v>
                </c:pt>
                <c:pt idx="211">
                  <c:v>39325</c:v>
                </c:pt>
                <c:pt idx="212">
                  <c:v>39353</c:v>
                </c:pt>
                <c:pt idx="213">
                  <c:v>39386</c:v>
                </c:pt>
                <c:pt idx="214">
                  <c:v>39416</c:v>
                </c:pt>
                <c:pt idx="215">
                  <c:v>39447</c:v>
                </c:pt>
                <c:pt idx="216">
                  <c:v>39478</c:v>
                </c:pt>
                <c:pt idx="217">
                  <c:v>39507</c:v>
                </c:pt>
                <c:pt idx="218">
                  <c:v>39538</c:v>
                </c:pt>
                <c:pt idx="219">
                  <c:v>39568</c:v>
                </c:pt>
                <c:pt idx="220">
                  <c:v>39598</c:v>
                </c:pt>
                <c:pt idx="221">
                  <c:v>39629</c:v>
                </c:pt>
                <c:pt idx="222">
                  <c:v>39660</c:v>
                </c:pt>
                <c:pt idx="223">
                  <c:v>39689</c:v>
                </c:pt>
                <c:pt idx="224">
                  <c:v>39721</c:v>
                </c:pt>
                <c:pt idx="225">
                  <c:v>39752</c:v>
                </c:pt>
                <c:pt idx="226">
                  <c:v>39780</c:v>
                </c:pt>
                <c:pt idx="227">
                  <c:v>39813</c:v>
                </c:pt>
                <c:pt idx="228">
                  <c:v>39843</c:v>
                </c:pt>
                <c:pt idx="229">
                  <c:v>39871</c:v>
                </c:pt>
                <c:pt idx="230">
                  <c:v>39903</c:v>
                </c:pt>
                <c:pt idx="231">
                  <c:v>39933</c:v>
                </c:pt>
                <c:pt idx="232">
                  <c:v>39962</c:v>
                </c:pt>
                <c:pt idx="233">
                  <c:v>39994</c:v>
                </c:pt>
                <c:pt idx="234">
                  <c:v>40025</c:v>
                </c:pt>
                <c:pt idx="235">
                  <c:v>40056</c:v>
                </c:pt>
                <c:pt idx="236">
                  <c:v>40086</c:v>
                </c:pt>
                <c:pt idx="237">
                  <c:v>40116</c:v>
                </c:pt>
                <c:pt idx="238">
                  <c:v>40147</c:v>
                </c:pt>
                <c:pt idx="239">
                  <c:v>40178</c:v>
                </c:pt>
                <c:pt idx="240">
                  <c:v>40207</c:v>
                </c:pt>
                <c:pt idx="241">
                  <c:v>40235</c:v>
                </c:pt>
                <c:pt idx="242">
                  <c:v>40268</c:v>
                </c:pt>
                <c:pt idx="243">
                  <c:v>40298</c:v>
                </c:pt>
                <c:pt idx="244">
                  <c:v>40329</c:v>
                </c:pt>
                <c:pt idx="245">
                  <c:v>40359</c:v>
                </c:pt>
                <c:pt idx="246">
                  <c:v>40389</c:v>
                </c:pt>
                <c:pt idx="247">
                  <c:v>40421</c:v>
                </c:pt>
                <c:pt idx="248">
                  <c:v>40451</c:v>
                </c:pt>
                <c:pt idx="249">
                  <c:v>40480</c:v>
                </c:pt>
                <c:pt idx="250">
                  <c:v>40512</c:v>
                </c:pt>
                <c:pt idx="251">
                  <c:v>40543</c:v>
                </c:pt>
                <c:pt idx="252">
                  <c:v>40574</c:v>
                </c:pt>
                <c:pt idx="253">
                  <c:v>40602</c:v>
                </c:pt>
                <c:pt idx="254">
                  <c:v>40633</c:v>
                </c:pt>
                <c:pt idx="255">
                  <c:v>40662</c:v>
                </c:pt>
                <c:pt idx="256">
                  <c:v>40694</c:v>
                </c:pt>
                <c:pt idx="257">
                  <c:v>40724</c:v>
                </c:pt>
                <c:pt idx="258">
                  <c:v>40753</c:v>
                </c:pt>
                <c:pt idx="259">
                  <c:v>40786</c:v>
                </c:pt>
                <c:pt idx="260">
                  <c:v>40816</c:v>
                </c:pt>
                <c:pt idx="261">
                  <c:v>40847</c:v>
                </c:pt>
                <c:pt idx="262">
                  <c:v>40877</c:v>
                </c:pt>
                <c:pt idx="263">
                  <c:v>40907</c:v>
                </c:pt>
                <c:pt idx="264">
                  <c:v>40939</c:v>
                </c:pt>
                <c:pt idx="265">
                  <c:v>40968</c:v>
                </c:pt>
                <c:pt idx="266">
                  <c:v>40998</c:v>
                </c:pt>
                <c:pt idx="267">
                  <c:v>41029</c:v>
                </c:pt>
                <c:pt idx="268">
                  <c:v>41060</c:v>
                </c:pt>
                <c:pt idx="269">
                  <c:v>41089</c:v>
                </c:pt>
                <c:pt idx="270">
                  <c:v>41121</c:v>
                </c:pt>
                <c:pt idx="271">
                  <c:v>41152</c:v>
                </c:pt>
                <c:pt idx="272">
                  <c:v>41180</c:v>
                </c:pt>
                <c:pt idx="273">
                  <c:v>41213</c:v>
                </c:pt>
                <c:pt idx="274">
                  <c:v>41243</c:v>
                </c:pt>
                <c:pt idx="275">
                  <c:v>41274</c:v>
                </c:pt>
                <c:pt idx="276">
                  <c:v>41305</c:v>
                </c:pt>
                <c:pt idx="277">
                  <c:v>41333</c:v>
                </c:pt>
                <c:pt idx="278">
                  <c:v>41362</c:v>
                </c:pt>
                <c:pt idx="279">
                  <c:v>41394</c:v>
                </c:pt>
                <c:pt idx="280">
                  <c:v>41425</c:v>
                </c:pt>
                <c:pt idx="281">
                  <c:v>41453</c:v>
                </c:pt>
                <c:pt idx="282">
                  <c:v>41486</c:v>
                </c:pt>
                <c:pt idx="283">
                  <c:v>41516</c:v>
                </c:pt>
                <c:pt idx="284">
                  <c:v>41547</c:v>
                </c:pt>
                <c:pt idx="285">
                  <c:v>41578</c:v>
                </c:pt>
                <c:pt idx="286">
                  <c:v>41607</c:v>
                </c:pt>
                <c:pt idx="287">
                  <c:v>41639</c:v>
                </c:pt>
                <c:pt idx="288">
                  <c:v>41670</c:v>
                </c:pt>
                <c:pt idx="289">
                  <c:v>41698</c:v>
                </c:pt>
                <c:pt idx="290">
                  <c:v>41729</c:v>
                </c:pt>
                <c:pt idx="291">
                  <c:v>41759</c:v>
                </c:pt>
                <c:pt idx="292">
                  <c:v>41789</c:v>
                </c:pt>
                <c:pt idx="293">
                  <c:v>41820</c:v>
                </c:pt>
                <c:pt idx="294">
                  <c:v>41851</c:v>
                </c:pt>
                <c:pt idx="295">
                  <c:v>41880</c:v>
                </c:pt>
                <c:pt idx="296">
                  <c:v>41912</c:v>
                </c:pt>
                <c:pt idx="297">
                  <c:v>41943</c:v>
                </c:pt>
                <c:pt idx="298">
                  <c:v>41971</c:v>
                </c:pt>
                <c:pt idx="299">
                  <c:v>42004</c:v>
                </c:pt>
                <c:pt idx="300">
                  <c:v>42034</c:v>
                </c:pt>
                <c:pt idx="301">
                  <c:v>42062</c:v>
                </c:pt>
                <c:pt idx="302">
                  <c:v>42094</c:v>
                </c:pt>
                <c:pt idx="303">
                  <c:v>42124</c:v>
                </c:pt>
                <c:pt idx="304">
                  <c:v>42153</c:v>
                </c:pt>
                <c:pt idx="305">
                  <c:v>42185</c:v>
                </c:pt>
                <c:pt idx="306">
                  <c:v>42216</c:v>
                </c:pt>
                <c:pt idx="307">
                  <c:v>42247</c:v>
                </c:pt>
                <c:pt idx="308">
                  <c:v>42277</c:v>
                </c:pt>
                <c:pt idx="309">
                  <c:v>42307</c:v>
                </c:pt>
                <c:pt idx="310">
                  <c:v>42338</c:v>
                </c:pt>
                <c:pt idx="311">
                  <c:v>42369</c:v>
                </c:pt>
                <c:pt idx="312">
                  <c:v>42398</c:v>
                </c:pt>
                <c:pt idx="313">
                  <c:v>42429</c:v>
                </c:pt>
                <c:pt idx="314">
                  <c:v>42460</c:v>
                </c:pt>
                <c:pt idx="315">
                  <c:v>42489</c:v>
                </c:pt>
                <c:pt idx="316">
                  <c:v>42521</c:v>
                </c:pt>
                <c:pt idx="317">
                  <c:v>42551</c:v>
                </c:pt>
                <c:pt idx="318">
                  <c:v>42580</c:v>
                </c:pt>
                <c:pt idx="319">
                  <c:v>42613</c:v>
                </c:pt>
                <c:pt idx="320">
                  <c:v>42643</c:v>
                </c:pt>
                <c:pt idx="321">
                  <c:v>42674</c:v>
                </c:pt>
                <c:pt idx="322">
                  <c:v>42704</c:v>
                </c:pt>
                <c:pt idx="323">
                  <c:v>42734</c:v>
                </c:pt>
                <c:pt idx="324">
                  <c:v>42766</c:v>
                </c:pt>
                <c:pt idx="325">
                  <c:v>42794</c:v>
                </c:pt>
                <c:pt idx="326">
                  <c:v>42825</c:v>
                </c:pt>
                <c:pt idx="327">
                  <c:v>42853</c:v>
                </c:pt>
                <c:pt idx="328">
                  <c:v>42886</c:v>
                </c:pt>
                <c:pt idx="329">
                  <c:v>42916</c:v>
                </c:pt>
                <c:pt idx="330">
                  <c:v>42947</c:v>
                </c:pt>
                <c:pt idx="331">
                  <c:v>42978</c:v>
                </c:pt>
                <c:pt idx="332">
                  <c:v>43007</c:v>
                </c:pt>
                <c:pt idx="333">
                  <c:v>43039</c:v>
                </c:pt>
                <c:pt idx="334">
                  <c:v>43069</c:v>
                </c:pt>
                <c:pt idx="335">
                  <c:v>43098</c:v>
                </c:pt>
                <c:pt idx="336">
                  <c:v>43131</c:v>
                </c:pt>
                <c:pt idx="337">
                  <c:v>43159</c:v>
                </c:pt>
                <c:pt idx="338">
                  <c:v>43189</c:v>
                </c:pt>
                <c:pt idx="339">
                  <c:v>43220</c:v>
                </c:pt>
                <c:pt idx="340">
                  <c:v>43251</c:v>
                </c:pt>
                <c:pt idx="341">
                  <c:v>43280</c:v>
                </c:pt>
                <c:pt idx="342">
                  <c:v>43312</c:v>
                </c:pt>
                <c:pt idx="343">
                  <c:v>43343</c:v>
                </c:pt>
                <c:pt idx="344">
                  <c:v>43371</c:v>
                </c:pt>
                <c:pt idx="345">
                  <c:v>43404</c:v>
                </c:pt>
                <c:pt idx="346">
                  <c:v>43434</c:v>
                </c:pt>
                <c:pt idx="347">
                  <c:v>43465</c:v>
                </c:pt>
                <c:pt idx="348">
                  <c:v>43496</c:v>
                </c:pt>
                <c:pt idx="349">
                  <c:v>43524</c:v>
                </c:pt>
                <c:pt idx="350">
                  <c:v>43553</c:v>
                </c:pt>
                <c:pt idx="351">
                  <c:v>43585</c:v>
                </c:pt>
                <c:pt idx="352">
                  <c:v>43616</c:v>
                </c:pt>
                <c:pt idx="353">
                  <c:v>43644</c:v>
                </c:pt>
                <c:pt idx="354">
                  <c:v>43677</c:v>
                </c:pt>
                <c:pt idx="355">
                  <c:v>43707</c:v>
                </c:pt>
                <c:pt idx="356">
                  <c:v>43738</c:v>
                </c:pt>
              </c:numCache>
            </c:numRef>
          </c:cat>
          <c:val>
            <c:numRef>
              <c:f>Activity!$C$39:$XFD$39</c:f>
              <c:numCache>
                <c:formatCode>0.0%</c:formatCode>
                <c:ptCount val="16382"/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</c:numCache>
            </c:numRef>
          </c:val>
        </c:ser>
        <c:ser>
          <c:idx val="0"/>
          <c:order val="0"/>
          <c:tx>
            <c:strRef>
              <c:f>Activity!$B$37</c:f>
              <c:strCache>
                <c:ptCount val="1"/>
                <c:pt idx="0">
                  <c:v>Ind. Output Electricity YoY MM3M</c:v>
                </c:pt>
              </c:strCache>
            </c:strRef>
          </c:tx>
          <c:spPr>
            <a:ln w="28575"/>
          </c:spPr>
          <c:marker>
            <c:symbol val="none"/>
          </c:marker>
          <c:cat>
            <c:numRef>
              <c:f>Activity!$C$1:$XFD$1</c:f>
              <c:numCache>
                <c:formatCode>[$-416]mmm\-yy;@</c:formatCode>
                <c:ptCount val="16382"/>
                <c:pt idx="0">
                  <c:v>0</c:v>
                </c:pt>
                <c:pt idx="1">
                  <c:v>32932</c:v>
                </c:pt>
                <c:pt idx="2">
                  <c:v>32962</c:v>
                </c:pt>
                <c:pt idx="3">
                  <c:v>32993</c:v>
                </c:pt>
                <c:pt idx="4">
                  <c:v>33024</c:v>
                </c:pt>
                <c:pt idx="5">
                  <c:v>33053</c:v>
                </c:pt>
                <c:pt idx="6">
                  <c:v>33085</c:v>
                </c:pt>
                <c:pt idx="7">
                  <c:v>33116</c:v>
                </c:pt>
                <c:pt idx="8">
                  <c:v>33144</c:v>
                </c:pt>
                <c:pt idx="9">
                  <c:v>33177</c:v>
                </c:pt>
                <c:pt idx="10">
                  <c:v>33207</c:v>
                </c:pt>
                <c:pt idx="11">
                  <c:v>33238</c:v>
                </c:pt>
                <c:pt idx="12">
                  <c:v>33269</c:v>
                </c:pt>
                <c:pt idx="13">
                  <c:v>33297</c:v>
                </c:pt>
                <c:pt idx="14">
                  <c:v>33326</c:v>
                </c:pt>
                <c:pt idx="15">
                  <c:v>33358</c:v>
                </c:pt>
                <c:pt idx="16">
                  <c:v>33389</c:v>
                </c:pt>
                <c:pt idx="17">
                  <c:v>33417</c:v>
                </c:pt>
                <c:pt idx="18">
                  <c:v>33450</c:v>
                </c:pt>
                <c:pt idx="19">
                  <c:v>33480</c:v>
                </c:pt>
                <c:pt idx="20">
                  <c:v>33511</c:v>
                </c:pt>
                <c:pt idx="21">
                  <c:v>33542</c:v>
                </c:pt>
                <c:pt idx="22">
                  <c:v>33571</c:v>
                </c:pt>
                <c:pt idx="23">
                  <c:v>33603</c:v>
                </c:pt>
                <c:pt idx="24">
                  <c:v>33634</c:v>
                </c:pt>
                <c:pt idx="25">
                  <c:v>33662</c:v>
                </c:pt>
                <c:pt idx="26">
                  <c:v>33694</c:v>
                </c:pt>
                <c:pt idx="27">
                  <c:v>33724</c:v>
                </c:pt>
                <c:pt idx="28">
                  <c:v>33753</c:v>
                </c:pt>
                <c:pt idx="29">
                  <c:v>33785</c:v>
                </c:pt>
                <c:pt idx="30">
                  <c:v>33816</c:v>
                </c:pt>
                <c:pt idx="31">
                  <c:v>33847</c:v>
                </c:pt>
                <c:pt idx="32">
                  <c:v>33877</c:v>
                </c:pt>
                <c:pt idx="33">
                  <c:v>33907</c:v>
                </c:pt>
                <c:pt idx="34">
                  <c:v>33938</c:v>
                </c:pt>
                <c:pt idx="35">
                  <c:v>33969</c:v>
                </c:pt>
                <c:pt idx="36">
                  <c:v>33998</c:v>
                </c:pt>
                <c:pt idx="37">
                  <c:v>34026</c:v>
                </c:pt>
                <c:pt idx="38">
                  <c:v>34059</c:v>
                </c:pt>
                <c:pt idx="39">
                  <c:v>34089</c:v>
                </c:pt>
                <c:pt idx="40">
                  <c:v>34120</c:v>
                </c:pt>
                <c:pt idx="41">
                  <c:v>34150</c:v>
                </c:pt>
                <c:pt idx="42">
                  <c:v>34180</c:v>
                </c:pt>
                <c:pt idx="43">
                  <c:v>34212</c:v>
                </c:pt>
                <c:pt idx="44">
                  <c:v>34242</c:v>
                </c:pt>
                <c:pt idx="45">
                  <c:v>34271</c:v>
                </c:pt>
                <c:pt idx="46">
                  <c:v>34303</c:v>
                </c:pt>
                <c:pt idx="47">
                  <c:v>34334</c:v>
                </c:pt>
                <c:pt idx="48">
                  <c:v>34365</c:v>
                </c:pt>
                <c:pt idx="49">
                  <c:v>34393</c:v>
                </c:pt>
                <c:pt idx="50">
                  <c:v>34424</c:v>
                </c:pt>
                <c:pt idx="51">
                  <c:v>34453</c:v>
                </c:pt>
                <c:pt idx="52">
                  <c:v>34485</c:v>
                </c:pt>
                <c:pt idx="53">
                  <c:v>34515</c:v>
                </c:pt>
                <c:pt idx="54">
                  <c:v>34544</c:v>
                </c:pt>
                <c:pt idx="55">
                  <c:v>34577</c:v>
                </c:pt>
                <c:pt idx="56">
                  <c:v>34607</c:v>
                </c:pt>
                <c:pt idx="57">
                  <c:v>34638</c:v>
                </c:pt>
                <c:pt idx="58">
                  <c:v>34668</c:v>
                </c:pt>
                <c:pt idx="59">
                  <c:v>34698</c:v>
                </c:pt>
                <c:pt idx="60">
                  <c:v>34730</c:v>
                </c:pt>
                <c:pt idx="61">
                  <c:v>34758</c:v>
                </c:pt>
                <c:pt idx="62">
                  <c:v>34789</c:v>
                </c:pt>
                <c:pt idx="63">
                  <c:v>34817</c:v>
                </c:pt>
                <c:pt idx="64">
                  <c:v>34850</c:v>
                </c:pt>
                <c:pt idx="65">
                  <c:v>34880</c:v>
                </c:pt>
                <c:pt idx="66">
                  <c:v>34911</c:v>
                </c:pt>
                <c:pt idx="67">
                  <c:v>34942</c:v>
                </c:pt>
                <c:pt idx="68">
                  <c:v>34971</c:v>
                </c:pt>
                <c:pt idx="69">
                  <c:v>35003</c:v>
                </c:pt>
                <c:pt idx="70">
                  <c:v>35033</c:v>
                </c:pt>
                <c:pt idx="71">
                  <c:v>35062</c:v>
                </c:pt>
                <c:pt idx="72">
                  <c:v>35095</c:v>
                </c:pt>
                <c:pt idx="73">
                  <c:v>35124</c:v>
                </c:pt>
                <c:pt idx="74">
                  <c:v>35153</c:v>
                </c:pt>
                <c:pt idx="75">
                  <c:v>35185</c:v>
                </c:pt>
                <c:pt idx="76">
                  <c:v>35216</c:v>
                </c:pt>
                <c:pt idx="77">
                  <c:v>35244</c:v>
                </c:pt>
                <c:pt idx="78">
                  <c:v>35277</c:v>
                </c:pt>
                <c:pt idx="79">
                  <c:v>35307</c:v>
                </c:pt>
                <c:pt idx="80">
                  <c:v>35338</c:v>
                </c:pt>
                <c:pt idx="81">
                  <c:v>35369</c:v>
                </c:pt>
                <c:pt idx="82">
                  <c:v>35398</c:v>
                </c:pt>
                <c:pt idx="83">
                  <c:v>35430</c:v>
                </c:pt>
                <c:pt idx="84">
                  <c:v>35461</c:v>
                </c:pt>
                <c:pt idx="85">
                  <c:v>35489</c:v>
                </c:pt>
                <c:pt idx="86">
                  <c:v>35520</c:v>
                </c:pt>
                <c:pt idx="87">
                  <c:v>35550</c:v>
                </c:pt>
                <c:pt idx="88">
                  <c:v>35580</c:v>
                </c:pt>
                <c:pt idx="89">
                  <c:v>35611</c:v>
                </c:pt>
                <c:pt idx="90">
                  <c:v>35642</c:v>
                </c:pt>
                <c:pt idx="91">
                  <c:v>35671</c:v>
                </c:pt>
                <c:pt idx="92">
                  <c:v>35703</c:v>
                </c:pt>
                <c:pt idx="93">
                  <c:v>35734</c:v>
                </c:pt>
                <c:pt idx="94">
                  <c:v>35762</c:v>
                </c:pt>
                <c:pt idx="95">
                  <c:v>35795</c:v>
                </c:pt>
                <c:pt idx="96">
                  <c:v>35825</c:v>
                </c:pt>
                <c:pt idx="97">
                  <c:v>35853</c:v>
                </c:pt>
                <c:pt idx="98">
                  <c:v>35885</c:v>
                </c:pt>
                <c:pt idx="99">
                  <c:v>35915</c:v>
                </c:pt>
                <c:pt idx="100">
                  <c:v>35944</c:v>
                </c:pt>
                <c:pt idx="101">
                  <c:v>35976</c:v>
                </c:pt>
                <c:pt idx="102">
                  <c:v>36007</c:v>
                </c:pt>
                <c:pt idx="103">
                  <c:v>36038</c:v>
                </c:pt>
                <c:pt idx="104">
                  <c:v>36068</c:v>
                </c:pt>
                <c:pt idx="105">
                  <c:v>36098</c:v>
                </c:pt>
                <c:pt idx="106">
                  <c:v>36129</c:v>
                </c:pt>
                <c:pt idx="107">
                  <c:v>36160</c:v>
                </c:pt>
                <c:pt idx="108">
                  <c:v>36189</c:v>
                </c:pt>
                <c:pt idx="109">
                  <c:v>36217</c:v>
                </c:pt>
                <c:pt idx="110">
                  <c:v>36250</c:v>
                </c:pt>
                <c:pt idx="111">
                  <c:v>36280</c:v>
                </c:pt>
                <c:pt idx="112">
                  <c:v>36311</c:v>
                </c:pt>
                <c:pt idx="113">
                  <c:v>36341</c:v>
                </c:pt>
                <c:pt idx="114">
                  <c:v>36371</c:v>
                </c:pt>
                <c:pt idx="115">
                  <c:v>36403</c:v>
                </c:pt>
                <c:pt idx="116">
                  <c:v>36433</c:v>
                </c:pt>
                <c:pt idx="117">
                  <c:v>36462</c:v>
                </c:pt>
                <c:pt idx="118">
                  <c:v>36494</c:v>
                </c:pt>
                <c:pt idx="119">
                  <c:v>36525</c:v>
                </c:pt>
                <c:pt idx="120">
                  <c:v>36556</c:v>
                </c:pt>
                <c:pt idx="121">
                  <c:v>36585</c:v>
                </c:pt>
                <c:pt idx="122">
                  <c:v>36616</c:v>
                </c:pt>
                <c:pt idx="123">
                  <c:v>36644</c:v>
                </c:pt>
                <c:pt idx="124">
                  <c:v>36677</c:v>
                </c:pt>
                <c:pt idx="125">
                  <c:v>36707</c:v>
                </c:pt>
                <c:pt idx="126">
                  <c:v>36738</c:v>
                </c:pt>
                <c:pt idx="127">
                  <c:v>36769</c:v>
                </c:pt>
                <c:pt idx="128">
                  <c:v>36798</c:v>
                </c:pt>
                <c:pt idx="129">
                  <c:v>36830</c:v>
                </c:pt>
                <c:pt idx="130">
                  <c:v>36860</c:v>
                </c:pt>
                <c:pt idx="131">
                  <c:v>36889</c:v>
                </c:pt>
                <c:pt idx="132">
                  <c:v>36922</c:v>
                </c:pt>
                <c:pt idx="133">
                  <c:v>36950</c:v>
                </c:pt>
                <c:pt idx="134">
                  <c:v>36980</c:v>
                </c:pt>
                <c:pt idx="135">
                  <c:v>37011</c:v>
                </c:pt>
                <c:pt idx="136">
                  <c:v>37042</c:v>
                </c:pt>
                <c:pt idx="137">
                  <c:v>37071</c:v>
                </c:pt>
                <c:pt idx="138">
                  <c:v>37103</c:v>
                </c:pt>
                <c:pt idx="139">
                  <c:v>37134</c:v>
                </c:pt>
                <c:pt idx="140">
                  <c:v>37162</c:v>
                </c:pt>
                <c:pt idx="141">
                  <c:v>37195</c:v>
                </c:pt>
                <c:pt idx="142">
                  <c:v>37225</c:v>
                </c:pt>
                <c:pt idx="143">
                  <c:v>37256</c:v>
                </c:pt>
                <c:pt idx="144">
                  <c:v>37287</c:v>
                </c:pt>
                <c:pt idx="145">
                  <c:v>37315</c:v>
                </c:pt>
                <c:pt idx="146">
                  <c:v>37344</c:v>
                </c:pt>
                <c:pt idx="147">
                  <c:v>37376</c:v>
                </c:pt>
                <c:pt idx="148">
                  <c:v>37407</c:v>
                </c:pt>
                <c:pt idx="149">
                  <c:v>37435</c:v>
                </c:pt>
                <c:pt idx="150">
                  <c:v>37468</c:v>
                </c:pt>
                <c:pt idx="151">
                  <c:v>37498</c:v>
                </c:pt>
                <c:pt idx="152">
                  <c:v>37529</c:v>
                </c:pt>
                <c:pt idx="153">
                  <c:v>37560</c:v>
                </c:pt>
                <c:pt idx="154">
                  <c:v>37589</c:v>
                </c:pt>
                <c:pt idx="155">
                  <c:v>37621</c:v>
                </c:pt>
                <c:pt idx="156">
                  <c:v>37652</c:v>
                </c:pt>
                <c:pt idx="157">
                  <c:v>37680</c:v>
                </c:pt>
                <c:pt idx="158">
                  <c:v>37711</c:v>
                </c:pt>
                <c:pt idx="159">
                  <c:v>37741</c:v>
                </c:pt>
                <c:pt idx="160">
                  <c:v>37771</c:v>
                </c:pt>
                <c:pt idx="161">
                  <c:v>37802</c:v>
                </c:pt>
                <c:pt idx="162">
                  <c:v>37833</c:v>
                </c:pt>
                <c:pt idx="163">
                  <c:v>37862</c:v>
                </c:pt>
                <c:pt idx="164">
                  <c:v>37894</c:v>
                </c:pt>
                <c:pt idx="165">
                  <c:v>37925</c:v>
                </c:pt>
                <c:pt idx="166">
                  <c:v>37953</c:v>
                </c:pt>
                <c:pt idx="167">
                  <c:v>37986</c:v>
                </c:pt>
                <c:pt idx="168">
                  <c:v>38016</c:v>
                </c:pt>
                <c:pt idx="169">
                  <c:v>38044</c:v>
                </c:pt>
                <c:pt idx="170">
                  <c:v>38077</c:v>
                </c:pt>
                <c:pt idx="171">
                  <c:v>38107</c:v>
                </c:pt>
                <c:pt idx="172">
                  <c:v>38138</c:v>
                </c:pt>
                <c:pt idx="173">
                  <c:v>38168</c:v>
                </c:pt>
                <c:pt idx="174">
                  <c:v>38198</c:v>
                </c:pt>
                <c:pt idx="175">
                  <c:v>38230</c:v>
                </c:pt>
                <c:pt idx="176">
                  <c:v>38260</c:v>
                </c:pt>
                <c:pt idx="177">
                  <c:v>38289</c:v>
                </c:pt>
                <c:pt idx="178">
                  <c:v>38321</c:v>
                </c:pt>
                <c:pt idx="179">
                  <c:v>38352</c:v>
                </c:pt>
                <c:pt idx="180">
                  <c:v>38383</c:v>
                </c:pt>
                <c:pt idx="181">
                  <c:v>38411</c:v>
                </c:pt>
                <c:pt idx="182">
                  <c:v>38442</c:v>
                </c:pt>
                <c:pt idx="183">
                  <c:v>38471</c:v>
                </c:pt>
                <c:pt idx="184">
                  <c:v>38503</c:v>
                </c:pt>
                <c:pt idx="185">
                  <c:v>38533</c:v>
                </c:pt>
                <c:pt idx="186">
                  <c:v>38562</c:v>
                </c:pt>
                <c:pt idx="187">
                  <c:v>38595</c:v>
                </c:pt>
                <c:pt idx="188">
                  <c:v>38625</c:v>
                </c:pt>
                <c:pt idx="189">
                  <c:v>38656</c:v>
                </c:pt>
                <c:pt idx="190">
                  <c:v>38686</c:v>
                </c:pt>
                <c:pt idx="191">
                  <c:v>38716</c:v>
                </c:pt>
                <c:pt idx="192">
                  <c:v>38748</c:v>
                </c:pt>
                <c:pt idx="193">
                  <c:v>38776</c:v>
                </c:pt>
                <c:pt idx="194">
                  <c:v>38807</c:v>
                </c:pt>
                <c:pt idx="195">
                  <c:v>38835</c:v>
                </c:pt>
                <c:pt idx="196">
                  <c:v>38868</c:v>
                </c:pt>
                <c:pt idx="197">
                  <c:v>38898</c:v>
                </c:pt>
                <c:pt idx="198">
                  <c:v>38929</c:v>
                </c:pt>
                <c:pt idx="199">
                  <c:v>38960</c:v>
                </c:pt>
                <c:pt idx="200">
                  <c:v>38989</c:v>
                </c:pt>
                <c:pt idx="201">
                  <c:v>39021</c:v>
                </c:pt>
                <c:pt idx="202">
                  <c:v>39051</c:v>
                </c:pt>
                <c:pt idx="203">
                  <c:v>39080</c:v>
                </c:pt>
                <c:pt idx="204">
                  <c:v>39113</c:v>
                </c:pt>
                <c:pt idx="205">
                  <c:v>39141</c:v>
                </c:pt>
                <c:pt idx="206">
                  <c:v>39171</c:v>
                </c:pt>
                <c:pt idx="207">
                  <c:v>39202</c:v>
                </c:pt>
                <c:pt idx="208">
                  <c:v>39233</c:v>
                </c:pt>
                <c:pt idx="209">
                  <c:v>39262</c:v>
                </c:pt>
                <c:pt idx="210">
                  <c:v>39294</c:v>
                </c:pt>
                <c:pt idx="211">
                  <c:v>39325</c:v>
                </c:pt>
                <c:pt idx="212">
                  <c:v>39353</c:v>
                </c:pt>
                <c:pt idx="213">
                  <c:v>39386</c:v>
                </c:pt>
                <c:pt idx="214">
                  <c:v>39416</c:v>
                </c:pt>
                <c:pt idx="215">
                  <c:v>39447</c:v>
                </c:pt>
                <c:pt idx="216">
                  <c:v>39478</c:v>
                </c:pt>
                <c:pt idx="217">
                  <c:v>39507</c:v>
                </c:pt>
                <c:pt idx="218">
                  <c:v>39538</c:v>
                </c:pt>
                <c:pt idx="219">
                  <c:v>39568</c:v>
                </c:pt>
                <c:pt idx="220">
                  <c:v>39598</c:v>
                </c:pt>
                <c:pt idx="221">
                  <c:v>39629</c:v>
                </c:pt>
                <c:pt idx="222">
                  <c:v>39660</c:v>
                </c:pt>
                <c:pt idx="223">
                  <c:v>39689</c:v>
                </c:pt>
                <c:pt idx="224">
                  <c:v>39721</c:v>
                </c:pt>
                <c:pt idx="225">
                  <c:v>39752</c:v>
                </c:pt>
                <c:pt idx="226">
                  <c:v>39780</c:v>
                </c:pt>
                <c:pt idx="227">
                  <c:v>39813</c:v>
                </c:pt>
                <c:pt idx="228">
                  <c:v>39843</c:v>
                </c:pt>
                <c:pt idx="229">
                  <c:v>39871</c:v>
                </c:pt>
                <c:pt idx="230">
                  <c:v>39903</c:v>
                </c:pt>
                <c:pt idx="231">
                  <c:v>39933</c:v>
                </c:pt>
                <c:pt idx="232">
                  <c:v>39962</c:v>
                </c:pt>
                <c:pt idx="233">
                  <c:v>39994</c:v>
                </c:pt>
                <c:pt idx="234">
                  <c:v>40025</c:v>
                </c:pt>
                <c:pt idx="235">
                  <c:v>40056</c:v>
                </c:pt>
                <c:pt idx="236">
                  <c:v>40086</c:v>
                </c:pt>
                <c:pt idx="237">
                  <c:v>40116</c:v>
                </c:pt>
                <c:pt idx="238">
                  <c:v>40147</c:v>
                </c:pt>
                <c:pt idx="239">
                  <c:v>40178</c:v>
                </c:pt>
                <c:pt idx="240">
                  <c:v>40207</c:v>
                </c:pt>
                <c:pt idx="241">
                  <c:v>40235</c:v>
                </c:pt>
                <c:pt idx="242">
                  <c:v>40268</c:v>
                </c:pt>
                <c:pt idx="243">
                  <c:v>40298</c:v>
                </c:pt>
                <c:pt idx="244">
                  <c:v>40329</c:v>
                </c:pt>
                <c:pt idx="245">
                  <c:v>40359</c:v>
                </c:pt>
                <c:pt idx="246">
                  <c:v>40389</c:v>
                </c:pt>
                <c:pt idx="247">
                  <c:v>40421</c:v>
                </c:pt>
                <c:pt idx="248">
                  <c:v>40451</c:v>
                </c:pt>
                <c:pt idx="249">
                  <c:v>40480</c:v>
                </c:pt>
                <c:pt idx="250">
                  <c:v>40512</c:v>
                </c:pt>
                <c:pt idx="251">
                  <c:v>40543</c:v>
                </c:pt>
                <c:pt idx="252">
                  <c:v>40574</c:v>
                </c:pt>
                <c:pt idx="253">
                  <c:v>40602</c:v>
                </c:pt>
                <c:pt idx="254">
                  <c:v>40633</c:v>
                </c:pt>
                <c:pt idx="255">
                  <c:v>40662</c:v>
                </c:pt>
                <c:pt idx="256">
                  <c:v>40694</c:v>
                </c:pt>
                <c:pt idx="257">
                  <c:v>40724</c:v>
                </c:pt>
                <c:pt idx="258">
                  <c:v>40753</c:v>
                </c:pt>
                <c:pt idx="259">
                  <c:v>40786</c:v>
                </c:pt>
                <c:pt idx="260">
                  <c:v>40816</c:v>
                </c:pt>
                <c:pt idx="261">
                  <c:v>40847</c:v>
                </c:pt>
                <c:pt idx="262">
                  <c:v>40877</c:v>
                </c:pt>
                <c:pt idx="263">
                  <c:v>40907</c:v>
                </c:pt>
                <c:pt idx="264">
                  <c:v>40939</c:v>
                </c:pt>
                <c:pt idx="265">
                  <c:v>40968</c:v>
                </c:pt>
                <c:pt idx="266">
                  <c:v>40998</c:v>
                </c:pt>
                <c:pt idx="267">
                  <c:v>41029</c:v>
                </c:pt>
                <c:pt idx="268">
                  <c:v>41060</c:v>
                </c:pt>
                <c:pt idx="269">
                  <c:v>41089</c:v>
                </c:pt>
                <c:pt idx="270">
                  <c:v>41121</c:v>
                </c:pt>
                <c:pt idx="271">
                  <c:v>41152</c:v>
                </c:pt>
                <c:pt idx="272">
                  <c:v>41180</c:v>
                </c:pt>
                <c:pt idx="273">
                  <c:v>41213</c:v>
                </c:pt>
                <c:pt idx="274">
                  <c:v>41243</c:v>
                </c:pt>
                <c:pt idx="275">
                  <c:v>41274</c:v>
                </c:pt>
                <c:pt idx="276">
                  <c:v>41305</c:v>
                </c:pt>
                <c:pt idx="277">
                  <c:v>41333</c:v>
                </c:pt>
                <c:pt idx="278">
                  <c:v>41362</c:v>
                </c:pt>
                <c:pt idx="279">
                  <c:v>41394</c:v>
                </c:pt>
                <c:pt idx="280">
                  <c:v>41425</c:v>
                </c:pt>
                <c:pt idx="281">
                  <c:v>41453</c:v>
                </c:pt>
                <c:pt idx="282">
                  <c:v>41486</c:v>
                </c:pt>
                <c:pt idx="283">
                  <c:v>41516</c:v>
                </c:pt>
                <c:pt idx="284">
                  <c:v>41547</c:v>
                </c:pt>
                <c:pt idx="285">
                  <c:v>41578</c:v>
                </c:pt>
                <c:pt idx="286">
                  <c:v>41607</c:v>
                </c:pt>
                <c:pt idx="287">
                  <c:v>41639</c:v>
                </c:pt>
                <c:pt idx="288">
                  <c:v>41670</c:v>
                </c:pt>
                <c:pt idx="289">
                  <c:v>41698</c:v>
                </c:pt>
                <c:pt idx="290">
                  <c:v>41729</c:v>
                </c:pt>
                <c:pt idx="291">
                  <c:v>41759</c:v>
                </c:pt>
                <c:pt idx="292">
                  <c:v>41789</c:v>
                </c:pt>
                <c:pt idx="293">
                  <c:v>41820</c:v>
                </c:pt>
                <c:pt idx="294">
                  <c:v>41851</c:v>
                </c:pt>
                <c:pt idx="295">
                  <c:v>41880</c:v>
                </c:pt>
                <c:pt idx="296">
                  <c:v>41912</c:v>
                </c:pt>
                <c:pt idx="297">
                  <c:v>41943</c:v>
                </c:pt>
                <c:pt idx="298">
                  <c:v>41971</c:v>
                </c:pt>
                <c:pt idx="299">
                  <c:v>42004</c:v>
                </c:pt>
                <c:pt idx="300">
                  <c:v>42034</c:v>
                </c:pt>
                <c:pt idx="301">
                  <c:v>42062</c:v>
                </c:pt>
                <c:pt idx="302">
                  <c:v>42094</c:v>
                </c:pt>
                <c:pt idx="303">
                  <c:v>42124</c:v>
                </c:pt>
                <c:pt idx="304">
                  <c:v>42153</c:v>
                </c:pt>
                <c:pt idx="305">
                  <c:v>42185</c:v>
                </c:pt>
                <c:pt idx="306">
                  <c:v>42216</c:v>
                </c:pt>
                <c:pt idx="307">
                  <c:v>42247</c:v>
                </c:pt>
                <c:pt idx="308">
                  <c:v>42277</c:v>
                </c:pt>
                <c:pt idx="309">
                  <c:v>42307</c:v>
                </c:pt>
                <c:pt idx="310">
                  <c:v>42338</c:v>
                </c:pt>
                <c:pt idx="311">
                  <c:v>42369</c:v>
                </c:pt>
                <c:pt idx="312">
                  <c:v>42398</c:v>
                </c:pt>
                <c:pt idx="313">
                  <c:v>42429</c:v>
                </c:pt>
                <c:pt idx="314">
                  <c:v>42460</c:v>
                </c:pt>
                <c:pt idx="315">
                  <c:v>42489</c:v>
                </c:pt>
                <c:pt idx="316">
                  <c:v>42521</c:v>
                </c:pt>
                <c:pt idx="317">
                  <c:v>42551</c:v>
                </c:pt>
                <c:pt idx="318">
                  <c:v>42580</c:v>
                </c:pt>
                <c:pt idx="319">
                  <c:v>42613</c:v>
                </c:pt>
                <c:pt idx="320">
                  <c:v>42643</c:v>
                </c:pt>
                <c:pt idx="321">
                  <c:v>42674</c:v>
                </c:pt>
                <c:pt idx="322">
                  <c:v>42704</c:v>
                </c:pt>
                <c:pt idx="323">
                  <c:v>42734</c:v>
                </c:pt>
                <c:pt idx="324">
                  <c:v>42766</c:v>
                </c:pt>
                <c:pt idx="325">
                  <c:v>42794</c:v>
                </c:pt>
                <c:pt idx="326">
                  <c:v>42825</c:v>
                </c:pt>
                <c:pt idx="327">
                  <c:v>42853</c:v>
                </c:pt>
                <c:pt idx="328">
                  <c:v>42886</c:v>
                </c:pt>
                <c:pt idx="329">
                  <c:v>42916</c:v>
                </c:pt>
                <c:pt idx="330">
                  <c:v>42947</c:v>
                </c:pt>
                <c:pt idx="331">
                  <c:v>42978</c:v>
                </c:pt>
                <c:pt idx="332">
                  <c:v>43007</c:v>
                </c:pt>
                <c:pt idx="333">
                  <c:v>43039</c:v>
                </c:pt>
                <c:pt idx="334">
                  <c:v>43069</c:v>
                </c:pt>
                <c:pt idx="335">
                  <c:v>43098</c:v>
                </c:pt>
                <c:pt idx="336">
                  <c:v>43131</c:v>
                </c:pt>
                <c:pt idx="337">
                  <c:v>43159</c:v>
                </c:pt>
                <c:pt idx="338">
                  <c:v>43189</c:v>
                </c:pt>
                <c:pt idx="339">
                  <c:v>43220</c:v>
                </c:pt>
                <c:pt idx="340">
                  <c:v>43251</c:v>
                </c:pt>
                <c:pt idx="341">
                  <c:v>43280</c:v>
                </c:pt>
                <c:pt idx="342">
                  <c:v>43312</c:v>
                </c:pt>
                <c:pt idx="343">
                  <c:v>43343</c:v>
                </c:pt>
                <c:pt idx="344">
                  <c:v>43371</c:v>
                </c:pt>
                <c:pt idx="345">
                  <c:v>43404</c:v>
                </c:pt>
                <c:pt idx="346">
                  <c:v>43434</c:v>
                </c:pt>
                <c:pt idx="347">
                  <c:v>43465</c:v>
                </c:pt>
                <c:pt idx="348">
                  <c:v>43496</c:v>
                </c:pt>
                <c:pt idx="349">
                  <c:v>43524</c:v>
                </c:pt>
                <c:pt idx="350">
                  <c:v>43553</c:v>
                </c:pt>
                <c:pt idx="351">
                  <c:v>43585</c:v>
                </c:pt>
                <c:pt idx="352">
                  <c:v>43616</c:v>
                </c:pt>
                <c:pt idx="353">
                  <c:v>43644</c:v>
                </c:pt>
                <c:pt idx="354">
                  <c:v>43677</c:v>
                </c:pt>
                <c:pt idx="355">
                  <c:v>43707</c:v>
                </c:pt>
                <c:pt idx="356">
                  <c:v>43738</c:v>
                </c:pt>
              </c:numCache>
            </c:numRef>
          </c:cat>
          <c:val>
            <c:numRef>
              <c:f>Activity!$C$37:$XFD$37</c:f>
              <c:numCache>
                <c:formatCode>0.0%</c:formatCode>
                <c:ptCount val="16382"/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</c:numCache>
            </c:numRef>
          </c:val>
        </c:ser>
        <c:ser>
          <c:idx val="1"/>
          <c:order val="1"/>
          <c:tx>
            <c:strRef>
              <c:f>Activity!$B$25</c:f>
              <c:strCache>
                <c:ptCount val="1"/>
                <c:pt idx="0">
                  <c:v>Ind. Output Crude Steel YoY MM3M</c:v>
                </c:pt>
              </c:strCache>
            </c:strRef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Activity!$C$1:$XFD$1</c:f>
              <c:numCache>
                <c:formatCode>[$-416]mmm\-yy;@</c:formatCode>
                <c:ptCount val="16382"/>
                <c:pt idx="0">
                  <c:v>0</c:v>
                </c:pt>
                <c:pt idx="1">
                  <c:v>32932</c:v>
                </c:pt>
                <c:pt idx="2">
                  <c:v>32962</c:v>
                </c:pt>
                <c:pt idx="3">
                  <c:v>32993</c:v>
                </c:pt>
                <c:pt idx="4">
                  <c:v>33024</c:v>
                </c:pt>
                <c:pt idx="5">
                  <c:v>33053</c:v>
                </c:pt>
                <c:pt idx="6">
                  <c:v>33085</c:v>
                </c:pt>
                <c:pt idx="7">
                  <c:v>33116</c:v>
                </c:pt>
                <c:pt idx="8">
                  <c:v>33144</c:v>
                </c:pt>
                <c:pt idx="9">
                  <c:v>33177</c:v>
                </c:pt>
                <c:pt idx="10">
                  <c:v>33207</c:v>
                </c:pt>
                <c:pt idx="11">
                  <c:v>33238</c:v>
                </c:pt>
                <c:pt idx="12">
                  <c:v>33269</c:v>
                </c:pt>
                <c:pt idx="13">
                  <c:v>33297</c:v>
                </c:pt>
                <c:pt idx="14">
                  <c:v>33326</c:v>
                </c:pt>
                <c:pt idx="15">
                  <c:v>33358</c:v>
                </c:pt>
                <c:pt idx="16">
                  <c:v>33389</c:v>
                </c:pt>
                <c:pt idx="17">
                  <c:v>33417</c:v>
                </c:pt>
                <c:pt idx="18">
                  <c:v>33450</c:v>
                </c:pt>
                <c:pt idx="19">
                  <c:v>33480</c:v>
                </c:pt>
                <c:pt idx="20">
                  <c:v>33511</c:v>
                </c:pt>
                <c:pt idx="21">
                  <c:v>33542</c:v>
                </c:pt>
                <c:pt idx="22">
                  <c:v>33571</c:v>
                </c:pt>
                <c:pt idx="23">
                  <c:v>33603</c:v>
                </c:pt>
                <c:pt idx="24">
                  <c:v>33634</c:v>
                </c:pt>
                <c:pt idx="25">
                  <c:v>33662</c:v>
                </c:pt>
                <c:pt idx="26">
                  <c:v>33694</c:v>
                </c:pt>
                <c:pt idx="27">
                  <c:v>33724</c:v>
                </c:pt>
                <c:pt idx="28">
                  <c:v>33753</c:v>
                </c:pt>
                <c:pt idx="29">
                  <c:v>33785</c:v>
                </c:pt>
                <c:pt idx="30">
                  <c:v>33816</c:v>
                </c:pt>
                <c:pt idx="31">
                  <c:v>33847</c:v>
                </c:pt>
                <c:pt idx="32">
                  <c:v>33877</c:v>
                </c:pt>
                <c:pt idx="33">
                  <c:v>33907</c:v>
                </c:pt>
                <c:pt idx="34">
                  <c:v>33938</c:v>
                </c:pt>
                <c:pt idx="35">
                  <c:v>33969</c:v>
                </c:pt>
                <c:pt idx="36">
                  <c:v>33998</c:v>
                </c:pt>
                <c:pt idx="37">
                  <c:v>34026</c:v>
                </c:pt>
                <c:pt idx="38">
                  <c:v>34059</c:v>
                </c:pt>
                <c:pt idx="39">
                  <c:v>34089</c:v>
                </c:pt>
                <c:pt idx="40">
                  <c:v>34120</c:v>
                </c:pt>
                <c:pt idx="41">
                  <c:v>34150</c:v>
                </c:pt>
                <c:pt idx="42">
                  <c:v>34180</c:v>
                </c:pt>
                <c:pt idx="43">
                  <c:v>34212</c:v>
                </c:pt>
                <c:pt idx="44">
                  <c:v>34242</c:v>
                </c:pt>
                <c:pt idx="45">
                  <c:v>34271</c:v>
                </c:pt>
                <c:pt idx="46">
                  <c:v>34303</c:v>
                </c:pt>
                <c:pt idx="47">
                  <c:v>34334</c:v>
                </c:pt>
                <c:pt idx="48">
                  <c:v>34365</c:v>
                </c:pt>
                <c:pt idx="49">
                  <c:v>34393</c:v>
                </c:pt>
                <c:pt idx="50">
                  <c:v>34424</c:v>
                </c:pt>
                <c:pt idx="51">
                  <c:v>34453</c:v>
                </c:pt>
                <c:pt idx="52">
                  <c:v>34485</c:v>
                </c:pt>
                <c:pt idx="53">
                  <c:v>34515</c:v>
                </c:pt>
                <c:pt idx="54">
                  <c:v>34544</c:v>
                </c:pt>
                <c:pt idx="55">
                  <c:v>34577</c:v>
                </c:pt>
                <c:pt idx="56">
                  <c:v>34607</c:v>
                </c:pt>
                <c:pt idx="57">
                  <c:v>34638</c:v>
                </c:pt>
                <c:pt idx="58">
                  <c:v>34668</c:v>
                </c:pt>
                <c:pt idx="59">
                  <c:v>34698</c:v>
                </c:pt>
                <c:pt idx="60">
                  <c:v>34730</c:v>
                </c:pt>
                <c:pt idx="61">
                  <c:v>34758</c:v>
                </c:pt>
                <c:pt idx="62">
                  <c:v>34789</c:v>
                </c:pt>
                <c:pt idx="63">
                  <c:v>34817</c:v>
                </c:pt>
                <c:pt idx="64">
                  <c:v>34850</c:v>
                </c:pt>
                <c:pt idx="65">
                  <c:v>34880</c:v>
                </c:pt>
                <c:pt idx="66">
                  <c:v>34911</c:v>
                </c:pt>
                <c:pt idx="67">
                  <c:v>34942</c:v>
                </c:pt>
                <c:pt idx="68">
                  <c:v>34971</c:v>
                </c:pt>
                <c:pt idx="69">
                  <c:v>35003</c:v>
                </c:pt>
                <c:pt idx="70">
                  <c:v>35033</c:v>
                </c:pt>
                <c:pt idx="71">
                  <c:v>35062</c:v>
                </c:pt>
                <c:pt idx="72">
                  <c:v>35095</c:v>
                </c:pt>
                <c:pt idx="73">
                  <c:v>35124</c:v>
                </c:pt>
                <c:pt idx="74">
                  <c:v>35153</c:v>
                </c:pt>
                <c:pt idx="75">
                  <c:v>35185</c:v>
                </c:pt>
                <c:pt idx="76">
                  <c:v>35216</c:v>
                </c:pt>
                <c:pt idx="77">
                  <c:v>35244</c:v>
                </c:pt>
                <c:pt idx="78">
                  <c:v>35277</c:v>
                </c:pt>
                <c:pt idx="79">
                  <c:v>35307</c:v>
                </c:pt>
                <c:pt idx="80">
                  <c:v>35338</c:v>
                </c:pt>
                <c:pt idx="81">
                  <c:v>35369</c:v>
                </c:pt>
                <c:pt idx="82">
                  <c:v>35398</c:v>
                </c:pt>
                <c:pt idx="83">
                  <c:v>35430</c:v>
                </c:pt>
                <c:pt idx="84">
                  <c:v>35461</c:v>
                </c:pt>
                <c:pt idx="85">
                  <c:v>35489</c:v>
                </c:pt>
                <c:pt idx="86">
                  <c:v>35520</c:v>
                </c:pt>
                <c:pt idx="87">
                  <c:v>35550</c:v>
                </c:pt>
                <c:pt idx="88">
                  <c:v>35580</c:v>
                </c:pt>
                <c:pt idx="89">
                  <c:v>35611</c:v>
                </c:pt>
                <c:pt idx="90">
                  <c:v>35642</c:v>
                </c:pt>
                <c:pt idx="91">
                  <c:v>35671</c:v>
                </c:pt>
                <c:pt idx="92">
                  <c:v>35703</c:v>
                </c:pt>
                <c:pt idx="93">
                  <c:v>35734</c:v>
                </c:pt>
                <c:pt idx="94">
                  <c:v>35762</c:v>
                </c:pt>
                <c:pt idx="95">
                  <c:v>35795</c:v>
                </c:pt>
                <c:pt idx="96">
                  <c:v>35825</c:v>
                </c:pt>
                <c:pt idx="97">
                  <c:v>35853</c:v>
                </c:pt>
                <c:pt idx="98">
                  <c:v>35885</c:v>
                </c:pt>
                <c:pt idx="99">
                  <c:v>35915</c:v>
                </c:pt>
                <c:pt idx="100">
                  <c:v>35944</c:v>
                </c:pt>
                <c:pt idx="101">
                  <c:v>35976</c:v>
                </c:pt>
                <c:pt idx="102">
                  <c:v>36007</c:v>
                </c:pt>
                <c:pt idx="103">
                  <c:v>36038</c:v>
                </c:pt>
                <c:pt idx="104">
                  <c:v>36068</c:v>
                </c:pt>
                <c:pt idx="105">
                  <c:v>36098</c:v>
                </c:pt>
                <c:pt idx="106">
                  <c:v>36129</c:v>
                </c:pt>
                <c:pt idx="107">
                  <c:v>36160</c:v>
                </c:pt>
                <c:pt idx="108">
                  <c:v>36189</c:v>
                </c:pt>
                <c:pt idx="109">
                  <c:v>36217</c:v>
                </c:pt>
                <c:pt idx="110">
                  <c:v>36250</c:v>
                </c:pt>
                <c:pt idx="111">
                  <c:v>36280</c:v>
                </c:pt>
                <c:pt idx="112">
                  <c:v>36311</c:v>
                </c:pt>
                <c:pt idx="113">
                  <c:v>36341</c:v>
                </c:pt>
                <c:pt idx="114">
                  <c:v>36371</c:v>
                </c:pt>
                <c:pt idx="115">
                  <c:v>36403</c:v>
                </c:pt>
                <c:pt idx="116">
                  <c:v>36433</c:v>
                </c:pt>
                <c:pt idx="117">
                  <c:v>36462</c:v>
                </c:pt>
                <c:pt idx="118">
                  <c:v>36494</c:v>
                </c:pt>
                <c:pt idx="119">
                  <c:v>36525</c:v>
                </c:pt>
                <c:pt idx="120">
                  <c:v>36556</c:v>
                </c:pt>
                <c:pt idx="121">
                  <c:v>36585</c:v>
                </c:pt>
                <c:pt idx="122">
                  <c:v>36616</c:v>
                </c:pt>
                <c:pt idx="123">
                  <c:v>36644</c:v>
                </c:pt>
                <c:pt idx="124">
                  <c:v>36677</c:v>
                </c:pt>
                <c:pt idx="125">
                  <c:v>36707</c:v>
                </c:pt>
                <c:pt idx="126">
                  <c:v>36738</c:v>
                </c:pt>
                <c:pt idx="127">
                  <c:v>36769</c:v>
                </c:pt>
                <c:pt idx="128">
                  <c:v>36798</c:v>
                </c:pt>
                <c:pt idx="129">
                  <c:v>36830</c:v>
                </c:pt>
                <c:pt idx="130">
                  <c:v>36860</c:v>
                </c:pt>
                <c:pt idx="131">
                  <c:v>36889</c:v>
                </c:pt>
                <c:pt idx="132">
                  <c:v>36922</c:v>
                </c:pt>
                <c:pt idx="133">
                  <c:v>36950</c:v>
                </c:pt>
                <c:pt idx="134">
                  <c:v>36980</c:v>
                </c:pt>
                <c:pt idx="135">
                  <c:v>37011</c:v>
                </c:pt>
                <c:pt idx="136">
                  <c:v>37042</c:v>
                </c:pt>
                <c:pt idx="137">
                  <c:v>37071</c:v>
                </c:pt>
                <c:pt idx="138">
                  <c:v>37103</c:v>
                </c:pt>
                <c:pt idx="139">
                  <c:v>37134</c:v>
                </c:pt>
                <c:pt idx="140">
                  <c:v>37162</c:v>
                </c:pt>
                <c:pt idx="141">
                  <c:v>37195</c:v>
                </c:pt>
                <c:pt idx="142">
                  <c:v>37225</c:v>
                </c:pt>
                <c:pt idx="143">
                  <c:v>37256</c:v>
                </c:pt>
                <c:pt idx="144">
                  <c:v>37287</c:v>
                </c:pt>
                <c:pt idx="145">
                  <c:v>37315</c:v>
                </c:pt>
                <c:pt idx="146">
                  <c:v>37344</c:v>
                </c:pt>
                <c:pt idx="147">
                  <c:v>37376</c:v>
                </c:pt>
                <c:pt idx="148">
                  <c:v>37407</c:v>
                </c:pt>
                <c:pt idx="149">
                  <c:v>37435</c:v>
                </c:pt>
                <c:pt idx="150">
                  <c:v>37468</c:v>
                </c:pt>
                <c:pt idx="151">
                  <c:v>37498</c:v>
                </c:pt>
                <c:pt idx="152">
                  <c:v>37529</c:v>
                </c:pt>
                <c:pt idx="153">
                  <c:v>37560</c:v>
                </c:pt>
                <c:pt idx="154">
                  <c:v>37589</c:v>
                </c:pt>
                <c:pt idx="155">
                  <c:v>37621</c:v>
                </c:pt>
                <c:pt idx="156">
                  <c:v>37652</c:v>
                </c:pt>
                <c:pt idx="157">
                  <c:v>37680</c:v>
                </c:pt>
                <c:pt idx="158">
                  <c:v>37711</c:v>
                </c:pt>
                <c:pt idx="159">
                  <c:v>37741</c:v>
                </c:pt>
                <c:pt idx="160">
                  <c:v>37771</c:v>
                </c:pt>
                <c:pt idx="161">
                  <c:v>37802</c:v>
                </c:pt>
                <c:pt idx="162">
                  <c:v>37833</c:v>
                </c:pt>
                <c:pt idx="163">
                  <c:v>37862</c:v>
                </c:pt>
                <c:pt idx="164">
                  <c:v>37894</c:v>
                </c:pt>
                <c:pt idx="165">
                  <c:v>37925</c:v>
                </c:pt>
                <c:pt idx="166">
                  <c:v>37953</c:v>
                </c:pt>
                <c:pt idx="167">
                  <c:v>37986</c:v>
                </c:pt>
                <c:pt idx="168">
                  <c:v>38016</c:v>
                </c:pt>
                <c:pt idx="169">
                  <c:v>38044</c:v>
                </c:pt>
                <c:pt idx="170">
                  <c:v>38077</c:v>
                </c:pt>
                <c:pt idx="171">
                  <c:v>38107</c:v>
                </c:pt>
                <c:pt idx="172">
                  <c:v>38138</c:v>
                </c:pt>
                <c:pt idx="173">
                  <c:v>38168</c:v>
                </c:pt>
                <c:pt idx="174">
                  <c:v>38198</c:v>
                </c:pt>
                <c:pt idx="175">
                  <c:v>38230</c:v>
                </c:pt>
                <c:pt idx="176">
                  <c:v>38260</c:v>
                </c:pt>
                <c:pt idx="177">
                  <c:v>38289</c:v>
                </c:pt>
                <c:pt idx="178">
                  <c:v>38321</c:v>
                </c:pt>
                <c:pt idx="179">
                  <c:v>38352</c:v>
                </c:pt>
                <c:pt idx="180">
                  <c:v>38383</c:v>
                </c:pt>
                <c:pt idx="181">
                  <c:v>38411</c:v>
                </c:pt>
                <c:pt idx="182">
                  <c:v>38442</c:v>
                </c:pt>
                <c:pt idx="183">
                  <c:v>38471</c:v>
                </c:pt>
                <c:pt idx="184">
                  <c:v>38503</c:v>
                </c:pt>
                <c:pt idx="185">
                  <c:v>38533</c:v>
                </c:pt>
                <c:pt idx="186">
                  <c:v>38562</c:v>
                </c:pt>
                <c:pt idx="187">
                  <c:v>38595</c:v>
                </c:pt>
                <c:pt idx="188">
                  <c:v>38625</c:v>
                </c:pt>
                <c:pt idx="189">
                  <c:v>38656</c:v>
                </c:pt>
                <c:pt idx="190">
                  <c:v>38686</c:v>
                </c:pt>
                <c:pt idx="191">
                  <c:v>38716</c:v>
                </c:pt>
                <c:pt idx="192">
                  <c:v>38748</c:v>
                </c:pt>
                <c:pt idx="193">
                  <c:v>38776</c:v>
                </c:pt>
                <c:pt idx="194">
                  <c:v>38807</c:v>
                </c:pt>
                <c:pt idx="195">
                  <c:v>38835</c:v>
                </c:pt>
                <c:pt idx="196">
                  <c:v>38868</c:v>
                </c:pt>
                <c:pt idx="197">
                  <c:v>38898</c:v>
                </c:pt>
                <c:pt idx="198">
                  <c:v>38929</c:v>
                </c:pt>
                <c:pt idx="199">
                  <c:v>38960</c:v>
                </c:pt>
                <c:pt idx="200">
                  <c:v>38989</c:v>
                </c:pt>
                <c:pt idx="201">
                  <c:v>39021</c:v>
                </c:pt>
                <c:pt idx="202">
                  <c:v>39051</c:v>
                </c:pt>
                <c:pt idx="203">
                  <c:v>39080</c:v>
                </c:pt>
                <c:pt idx="204">
                  <c:v>39113</c:v>
                </c:pt>
                <c:pt idx="205">
                  <c:v>39141</c:v>
                </c:pt>
                <c:pt idx="206">
                  <c:v>39171</c:v>
                </c:pt>
                <c:pt idx="207">
                  <c:v>39202</c:v>
                </c:pt>
                <c:pt idx="208">
                  <c:v>39233</c:v>
                </c:pt>
                <c:pt idx="209">
                  <c:v>39262</c:v>
                </c:pt>
                <c:pt idx="210">
                  <c:v>39294</c:v>
                </c:pt>
                <c:pt idx="211">
                  <c:v>39325</c:v>
                </c:pt>
                <c:pt idx="212">
                  <c:v>39353</c:v>
                </c:pt>
                <c:pt idx="213">
                  <c:v>39386</c:v>
                </c:pt>
                <c:pt idx="214">
                  <c:v>39416</c:v>
                </c:pt>
                <c:pt idx="215">
                  <c:v>39447</c:v>
                </c:pt>
                <c:pt idx="216">
                  <c:v>39478</c:v>
                </c:pt>
                <c:pt idx="217">
                  <c:v>39507</c:v>
                </c:pt>
                <c:pt idx="218">
                  <c:v>39538</c:v>
                </c:pt>
                <c:pt idx="219">
                  <c:v>39568</c:v>
                </c:pt>
                <c:pt idx="220">
                  <c:v>39598</c:v>
                </c:pt>
                <c:pt idx="221">
                  <c:v>39629</c:v>
                </c:pt>
                <c:pt idx="222">
                  <c:v>39660</c:v>
                </c:pt>
                <c:pt idx="223">
                  <c:v>39689</c:v>
                </c:pt>
                <c:pt idx="224">
                  <c:v>39721</c:v>
                </c:pt>
                <c:pt idx="225">
                  <c:v>39752</c:v>
                </c:pt>
                <c:pt idx="226">
                  <c:v>39780</c:v>
                </c:pt>
                <c:pt idx="227">
                  <c:v>39813</c:v>
                </c:pt>
                <c:pt idx="228">
                  <c:v>39843</c:v>
                </c:pt>
                <c:pt idx="229">
                  <c:v>39871</c:v>
                </c:pt>
                <c:pt idx="230">
                  <c:v>39903</c:v>
                </c:pt>
                <c:pt idx="231">
                  <c:v>39933</c:v>
                </c:pt>
                <c:pt idx="232">
                  <c:v>39962</c:v>
                </c:pt>
                <c:pt idx="233">
                  <c:v>39994</c:v>
                </c:pt>
                <c:pt idx="234">
                  <c:v>40025</c:v>
                </c:pt>
                <c:pt idx="235">
                  <c:v>40056</c:v>
                </c:pt>
                <c:pt idx="236">
                  <c:v>40086</c:v>
                </c:pt>
                <c:pt idx="237">
                  <c:v>40116</c:v>
                </c:pt>
                <c:pt idx="238">
                  <c:v>40147</c:v>
                </c:pt>
                <c:pt idx="239">
                  <c:v>40178</c:v>
                </c:pt>
                <c:pt idx="240">
                  <c:v>40207</c:v>
                </c:pt>
                <c:pt idx="241">
                  <c:v>40235</c:v>
                </c:pt>
                <c:pt idx="242">
                  <c:v>40268</c:v>
                </c:pt>
                <c:pt idx="243">
                  <c:v>40298</c:v>
                </c:pt>
                <c:pt idx="244">
                  <c:v>40329</c:v>
                </c:pt>
                <c:pt idx="245">
                  <c:v>40359</c:v>
                </c:pt>
                <c:pt idx="246">
                  <c:v>40389</c:v>
                </c:pt>
                <c:pt idx="247">
                  <c:v>40421</c:v>
                </c:pt>
                <c:pt idx="248">
                  <c:v>40451</c:v>
                </c:pt>
                <c:pt idx="249">
                  <c:v>40480</c:v>
                </c:pt>
                <c:pt idx="250">
                  <c:v>40512</c:v>
                </c:pt>
                <c:pt idx="251">
                  <c:v>40543</c:v>
                </c:pt>
                <c:pt idx="252">
                  <c:v>40574</c:v>
                </c:pt>
                <c:pt idx="253">
                  <c:v>40602</c:v>
                </c:pt>
                <c:pt idx="254">
                  <c:v>40633</c:v>
                </c:pt>
                <c:pt idx="255">
                  <c:v>40662</c:v>
                </c:pt>
                <c:pt idx="256">
                  <c:v>40694</c:v>
                </c:pt>
                <c:pt idx="257">
                  <c:v>40724</c:v>
                </c:pt>
                <c:pt idx="258">
                  <c:v>40753</c:v>
                </c:pt>
                <c:pt idx="259">
                  <c:v>40786</c:v>
                </c:pt>
                <c:pt idx="260">
                  <c:v>40816</c:v>
                </c:pt>
                <c:pt idx="261">
                  <c:v>40847</c:v>
                </c:pt>
                <c:pt idx="262">
                  <c:v>40877</c:v>
                </c:pt>
                <c:pt idx="263">
                  <c:v>40907</c:v>
                </c:pt>
                <c:pt idx="264">
                  <c:v>40939</c:v>
                </c:pt>
                <c:pt idx="265">
                  <c:v>40968</c:v>
                </c:pt>
                <c:pt idx="266">
                  <c:v>40998</c:v>
                </c:pt>
                <c:pt idx="267">
                  <c:v>41029</c:v>
                </c:pt>
                <c:pt idx="268">
                  <c:v>41060</c:v>
                </c:pt>
                <c:pt idx="269">
                  <c:v>41089</c:v>
                </c:pt>
                <c:pt idx="270">
                  <c:v>41121</c:v>
                </c:pt>
                <c:pt idx="271">
                  <c:v>41152</c:v>
                </c:pt>
                <c:pt idx="272">
                  <c:v>41180</c:v>
                </c:pt>
                <c:pt idx="273">
                  <c:v>41213</c:v>
                </c:pt>
                <c:pt idx="274">
                  <c:v>41243</c:v>
                </c:pt>
                <c:pt idx="275">
                  <c:v>41274</c:v>
                </c:pt>
                <c:pt idx="276">
                  <c:v>41305</c:v>
                </c:pt>
                <c:pt idx="277">
                  <c:v>41333</c:v>
                </c:pt>
                <c:pt idx="278">
                  <c:v>41362</c:v>
                </c:pt>
                <c:pt idx="279">
                  <c:v>41394</c:v>
                </c:pt>
                <c:pt idx="280">
                  <c:v>41425</c:v>
                </c:pt>
                <c:pt idx="281">
                  <c:v>41453</c:v>
                </c:pt>
                <c:pt idx="282">
                  <c:v>41486</c:v>
                </c:pt>
                <c:pt idx="283">
                  <c:v>41516</c:v>
                </c:pt>
                <c:pt idx="284">
                  <c:v>41547</c:v>
                </c:pt>
                <c:pt idx="285">
                  <c:v>41578</c:v>
                </c:pt>
                <c:pt idx="286">
                  <c:v>41607</c:v>
                </c:pt>
                <c:pt idx="287">
                  <c:v>41639</c:v>
                </c:pt>
                <c:pt idx="288">
                  <c:v>41670</c:v>
                </c:pt>
                <c:pt idx="289">
                  <c:v>41698</c:v>
                </c:pt>
                <c:pt idx="290">
                  <c:v>41729</c:v>
                </c:pt>
                <c:pt idx="291">
                  <c:v>41759</c:v>
                </c:pt>
                <c:pt idx="292">
                  <c:v>41789</c:v>
                </c:pt>
                <c:pt idx="293">
                  <c:v>41820</c:v>
                </c:pt>
                <c:pt idx="294">
                  <c:v>41851</c:v>
                </c:pt>
                <c:pt idx="295">
                  <c:v>41880</c:v>
                </c:pt>
                <c:pt idx="296">
                  <c:v>41912</c:v>
                </c:pt>
                <c:pt idx="297">
                  <c:v>41943</c:v>
                </c:pt>
                <c:pt idx="298">
                  <c:v>41971</c:v>
                </c:pt>
                <c:pt idx="299">
                  <c:v>42004</c:v>
                </c:pt>
                <c:pt idx="300">
                  <c:v>42034</c:v>
                </c:pt>
                <c:pt idx="301">
                  <c:v>42062</c:v>
                </c:pt>
                <c:pt idx="302">
                  <c:v>42094</c:v>
                </c:pt>
                <c:pt idx="303">
                  <c:v>42124</c:v>
                </c:pt>
                <c:pt idx="304">
                  <c:v>42153</c:v>
                </c:pt>
                <c:pt idx="305">
                  <c:v>42185</c:v>
                </c:pt>
                <c:pt idx="306">
                  <c:v>42216</c:v>
                </c:pt>
                <c:pt idx="307">
                  <c:v>42247</c:v>
                </c:pt>
                <c:pt idx="308">
                  <c:v>42277</c:v>
                </c:pt>
                <c:pt idx="309">
                  <c:v>42307</c:v>
                </c:pt>
                <c:pt idx="310">
                  <c:v>42338</c:v>
                </c:pt>
                <c:pt idx="311">
                  <c:v>42369</c:v>
                </c:pt>
                <c:pt idx="312">
                  <c:v>42398</c:v>
                </c:pt>
                <c:pt idx="313">
                  <c:v>42429</c:v>
                </c:pt>
                <c:pt idx="314">
                  <c:v>42460</c:v>
                </c:pt>
                <c:pt idx="315">
                  <c:v>42489</c:v>
                </c:pt>
                <c:pt idx="316">
                  <c:v>42521</c:v>
                </c:pt>
                <c:pt idx="317">
                  <c:v>42551</c:v>
                </c:pt>
                <c:pt idx="318">
                  <c:v>42580</c:v>
                </c:pt>
                <c:pt idx="319">
                  <c:v>42613</c:v>
                </c:pt>
                <c:pt idx="320">
                  <c:v>42643</c:v>
                </c:pt>
                <c:pt idx="321">
                  <c:v>42674</c:v>
                </c:pt>
                <c:pt idx="322">
                  <c:v>42704</c:v>
                </c:pt>
                <c:pt idx="323">
                  <c:v>42734</c:v>
                </c:pt>
                <c:pt idx="324">
                  <c:v>42766</c:v>
                </c:pt>
                <c:pt idx="325">
                  <c:v>42794</c:v>
                </c:pt>
                <c:pt idx="326">
                  <c:v>42825</c:v>
                </c:pt>
                <c:pt idx="327">
                  <c:v>42853</c:v>
                </c:pt>
                <c:pt idx="328">
                  <c:v>42886</c:v>
                </c:pt>
                <c:pt idx="329">
                  <c:v>42916</c:v>
                </c:pt>
                <c:pt idx="330">
                  <c:v>42947</c:v>
                </c:pt>
                <c:pt idx="331">
                  <c:v>42978</c:v>
                </c:pt>
                <c:pt idx="332">
                  <c:v>43007</c:v>
                </c:pt>
                <c:pt idx="333">
                  <c:v>43039</c:v>
                </c:pt>
                <c:pt idx="334">
                  <c:v>43069</c:v>
                </c:pt>
                <c:pt idx="335">
                  <c:v>43098</c:v>
                </c:pt>
                <c:pt idx="336">
                  <c:v>43131</c:v>
                </c:pt>
                <c:pt idx="337">
                  <c:v>43159</c:v>
                </c:pt>
                <c:pt idx="338">
                  <c:v>43189</c:v>
                </c:pt>
                <c:pt idx="339">
                  <c:v>43220</c:v>
                </c:pt>
                <c:pt idx="340">
                  <c:v>43251</c:v>
                </c:pt>
                <c:pt idx="341">
                  <c:v>43280</c:v>
                </c:pt>
                <c:pt idx="342">
                  <c:v>43312</c:v>
                </c:pt>
                <c:pt idx="343">
                  <c:v>43343</c:v>
                </c:pt>
                <c:pt idx="344">
                  <c:v>43371</c:v>
                </c:pt>
                <c:pt idx="345">
                  <c:v>43404</c:v>
                </c:pt>
                <c:pt idx="346">
                  <c:v>43434</c:v>
                </c:pt>
                <c:pt idx="347">
                  <c:v>43465</c:v>
                </c:pt>
                <c:pt idx="348">
                  <c:v>43496</c:v>
                </c:pt>
                <c:pt idx="349">
                  <c:v>43524</c:v>
                </c:pt>
                <c:pt idx="350">
                  <c:v>43553</c:v>
                </c:pt>
                <c:pt idx="351">
                  <c:v>43585</c:v>
                </c:pt>
                <c:pt idx="352">
                  <c:v>43616</c:v>
                </c:pt>
                <c:pt idx="353">
                  <c:v>43644</c:v>
                </c:pt>
                <c:pt idx="354">
                  <c:v>43677</c:v>
                </c:pt>
                <c:pt idx="355">
                  <c:v>43707</c:v>
                </c:pt>
                <c:pt idx="356">
                  <c:v>43738</c:v>
                </c:pt>
              </c:numCache>
            </c:numRef>
          </c:cat>
          <c:val>
            <c:numRef>
              <c:f>Activity!$C$25:$XFD$25</c:f>
              <c:numCache>
                <c:formatCode>0.0%</c:formatCode>
                <c:ptCount val="16382"/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</c:numCache>
            </c:numRef>
          </c:val>
        </c:ser>
        <c:marker val="1"/>
        <c:axId val="229016704"/>
        <c:axId val="229018240"/>
      </c:lineChart>
      <c:dateAx>
        <c:axId val="229016704"/>
        <c:scaling>
          <c:orientation val="minMax"/>
          <c:min val="41275"/>
        </c:scaling>
        <c:axPos val="b"/>
        <c:numFmt formatCode="[$-416]mmm\-yy;@" sourceLinked="0"/>
        <c:tickLblPos val="low"/>
        <c:txPr>
          <a:bodyPr/>
          <a:lstStyle/>
          <a:p>
            <a:pPr>
              <a:defRPr sz="1200" b="1"/>
            </a:pPr>
            <a:endParaRPr lang="en-US"/>
          </a:p>
        </c:txPr>
        <c:crossAx val="229018240"/>
        <c:crosses val="autoZero"/>
        <c:auto val="1"/>
        <c:lblOffset val="100"/>
        <c:baseTimeUnit val="months"/>
        <c:majorUnit val="12"/>
        <c:majorTimeUnit val="months"/>
        <c:minorUnit val="1"/>
        <c:minorTimeUnit val="months"/>
      </c:dateAx>
      <c:valAx>
        <c:axId val="229018240"/>
        <c:scaling>
          <c:orientation val="minMax"/>
          <c:max val="0.28000000000000008"/>
        </c:scaling>
        <c:axPos val="l"/>
        <c:majorGridlines>
          <c:spPr>
            <a:ln w="0">
              <a:solidFill>
                <a:schemeClr val="bg1"/>
              </a:solidFill>
              <a:prstDash val="sysDot"/>
            </a:ln>
            <a:effectLst>
              <a:outerShdw blurRad="50800" dist="50800" dir="5400000" algn="ctr" rotWithShape="0">
                <a:schemeClr val="bg1"/>
              </a:outerShdw>
            </a:effectLst>
          </c:spPr>
        </c:majorGridlines>
        <c:numFmt formatCode="0%" sourceLinked="0"/>
        <c:tickLblPos val="nextTo"/>
        <c:txPr>
          <a:bodyPr/>
          <a:lstStyle/>
          <a:p>
            <a:pPr>
              <a:defRPr sz="1200" b="1"/>
            </a:pPr>
            <a:endParaRPr lang="en-US"/>
          </a:p>
        </c:txPr>
        <c:crossAx val="229016704"/>
        <c:crosses val="autoZero"/>
        <c:crossBetween val="between"/>
      </c:valAx>
    </c:plotArea>
    <c:legend>
      <c:legendPos val="l"/>
      <c:layout>
        <c:manualLayout>
          <c:xMode val="edge"/>
          <c:yMode val="edge"/>
          <c:x val="9.715354299016668E-2"/>
          <c:y val="0.69925787686104091"/>
          <c:w val="0.80558112977694141"/>
          <c:h val="0.19077840453583192"/>
        </c:manualLayout>
      </c:layout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gap"/>
  </c:chart>
  <c:spPr>
    <a:ln>
      <a:noFill/>
    </a:ln>
  </c:spPr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1"/>
          <c:order val="1"/>
          <c:tx>
            <c:strRef>
              <c:f>'Auto Sales'!$B$3</c:f>
              <c:strCache>
                <c:ptCount val="1"/>
                <c:pt idx="0">
                  <c:v>China Automobile Sales Passenger Car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cat>
            <c:numRef>
              <c:f>'Auto Sales'!$C$1:$MU$1</c:f>
              <c:numCache>
                <c:formatCode>[$-416]mmm\-yy;@</c:formatCode>
                <c:ptCount val="357"/>
                <c:pt idx="0">
                  <c:v>0</c:v>
                </c:pt>
                <c:pt idx="1">
                  <c:v>32932</c:v>
                </c:pt>
                <c:pt idx="2">
                  <c:v>32962</c:v>
                </c:pt>
                <c:pt idx="3">
                  <c:v>32993</c:v>
                </c:pt>
                <c:pt idx="4">
                  <c:v>33024</c:v>
                </c:pt>
                <c:pt idx="5">
                  <c:v>33053</c:v>
                </c:pt>
                <c:pt idx="6">
                  <c:v>33085</c:v>
                </c:pt>
                <c:pt idx="7">
                  <c:v>33116</c:v>
                </c:pt>
                <c:pt idx="8">
                  <c:v>33144</c:v>
                </c:pt>
                <c:pt idx="9">
                  <c:v>33177</c:v>
                </c:pt>
                <c:pt idx="10">
                  <c:v>33207</c:v>
                </c:pt>
                <c:pt idx="11">
                  <c:v>33238</c:v>
                </c:pt>
                <c:pt idx="12">
                  <c:v>33269</c:v>
                </c:pt>
                <c:pt idx="13">
                  <c:v>33297</c:v>
                </c:pt>
                <c:pt idx="14">
                  <c:v>33326</c:v>
                </c:pt>
                <c:pt idx="15">
                  <c:v>33358</c:v>
                </c:pt>
                <c:pt idx="16">
                  <c:v>33389</c:v>
                </c:pt>
                <c:pt idx="17">
                  <c:v>33417</c:v>
                </c:pt>
                <c:pt idx="18">
                  <c:v>33450</c:v>
                </c:pt>
                <c:pt idx="19">
                  <c:v>33480</c:v>
                </c:pt>
                <c:pt idx="20">
                  <c:v>33511</c:v>
                </c:pt>
                <c:pt idx="21">
                  <c:v>33542</c:v>
                </c:pt>
                <c:pt idx="22">
                  <c:v>33571</c:v>
                </c:pt>
                <c:pt idx="23">
                  <c:v>33603</c:v>
                </c:pt>
                <c:pt idx="24">
                  <c:v>33634</c:v>
                </c:pt>
                <c:pt idx="25">
                  <c:v>33662</c:v>
                </c:pt>
                <c:pt idx="26">
                  <c:v>33694</c:v>
                </c:pt>
                <c:pt idx="27">
                  <c:v>33724</c:v>
                </c:pt>
                <c:pt idx="28">
                  <c:v>33753</c:v>
                </c:pt>
                <c:pt idx="29">
                  <c:v>33785</c:v>
                </c:pt>
                <c:pt idx="30">
                  <c:v>33816</c:v>
                </c:pt>
                <c:pt idx="31">
                  <c:v>33847</c:v>
                </c:pt>
                <c:pt idx="32">
                  <c:v>33877</c:v>
                </c:pt>
                <c:pt idx="33">
                  <c:v>33907</c:v>
                </c:pt>
                <c:pt idx="34">
                  <c:v>33938</c:v>
                </c:pt>
                <c:pt idx="35">
                  <c:v>33969</c:v>
                </c:pt>
                <c:pt idx="36">
                  <c:v>33998</c:v>
                </c:pt>
                <c:pt idx="37">
                  <c:v>34026</c:v>
                </c:pt>
                <c:pt idx="38">
                  <c:v>34059</c:v>
                </c:pt>
                <c:pt idx="39">
                  <c:v>34089</c:v>
                </c:pt>
                <c:pt idx="40">
                  <c:v>34120</c:v>
                </c:pt>
                <c:pt idx="41">
                  <c:v>34150</c:v>
                </c:pt>
                <c:pt idx="42">
                  <c:v>34180</c:v>
                </c:pt>
                <c:pt idx="43">
                  <c:v>34212</c:v>
                </c:pt>
                <c:pt idx="44">
                  <c:v>34242</c:v>
                </c:pt>
                <c:pt idx="45">
                  <c:v>34271</c:v>
                </c:pt>
                <c:pt idx="46">
                  <c:v>34303</c:v>
                </c:pt>
                <c:pt idx="47">
                  <c:v>34334</c:v>
                </c:pt>
                <c:pt idx="48">
                  <c:v>34365</c:v>
                </c:pt>
                <c:pt idx="49">
                  <c:v>34393</c:v>
                </c:pt>
                <c:pt idx="50">
                  <c:v>34424</c:v>
                </c:pt>
                <c:pt idx="51">
                  <c:v>34453</c:v>
                </c:pt>
                <c:pt idx="52">
                  <c:v>34485</c:v>
                </c:pt>
                <c:pt idx="53">
                  <c:v>34515</c:v>
                </c:pt>
                <c:pt idx="54">
                  <c:v>34544</c:v>
                </c:pt>
                <c:pt idx="55">
                  <c:v>34577</c:v>
                </c:pt>
                <c:pt idx="56">
                  <c:v>34607</c:v>
                </c:pt>
                <c:pt idx="57">
                  <c:v>34638</c:v>
                </c:pt>
                <c:pt idx="58">
                  <c:v>34668</c:v>
                </c:pt>
                <c:pt idx="59">
                  <c:v>34698</c:v>
                </c:pt>
                <c:pt idx="60">
                  <c:v>34730</c:v>
                </c:pt>
                <c:pt idx="61">
                  <c:v>34758</c:v>
                </c:pt>
                <c:pt idx="62">
                  <c:v>34789</c:v>
                </c:pt>
                <c:pt idx="63">
                  <c:v>34817</c:v>
                </c:pt>
                <c:pt idx="64">
                  <c:v>34850</c:v>
                </c:pt>
                <c:pt idx="65">
                  <c:v>34880</c:v>
                </c:pt>
                <c:pt idx="66">
                  <c:v>34911</c:v>
                </c:pt>
                <c:pt idx="67">
                  <c:v>34942</c:v>
                </c:pt>
                <c:pt idx="68">
                  <c:v>34971</c:v>
                </c:pt>
                <c:pt idx="69">
                  <c:v>35003</c:v>
                </c:pt>
                <c:pt idx="70">
                  <c:v>35033</c:v>
                </c:pt>
                <c:pt idx="71">
                  <c:v>35062</c:v>
                </c:pt>
                <c:pt idx="72">
                  <c:v>35095</c:v>
                </c:pt>
                <c:pt idx="73">
                  <c:v>35124</c:v>
                </c:pt>
                <c:pt idx="74">
                  <c:v>35153</c:v>
                </c:pt>
                <c:pt idx="75">
                  <c:v>35185</c:v>
                </c:pt>
                <c:pt idx="76">
                  <c:v>35216</c:v>
                </c:pt>
                <c:pt idx="77">
                  <c:v>35244</c:v>
                </c:pt>
                <c:pt idx="78">
                  <c:v>35277</c:v>
                </c:pt>
                <c:pt idx="79">
                  <c:v>35307</c:v>
                </c:pt>
                <c:pt idx="80">
                  <c:v>35338</c:v>
                </c:pt>
                <c:pt idx="81">
                  <c:v>35369</c:v>
                </c:pt>
                <c:pt idx="82">
                  <c:v>35398</c:v>
                </c:pt>
                <c:pt idx="83">
                  <c:v>35430</c:v>
                </c:pt>
                <c:pt idx="84">
                  <c:v>35461</c:v>
                </c:pt>
                <c:pt idx="85">
                  <c:v>35489</c:v>
                </c:pt>
                <c:pt idx="86">
                  <c:v>35520</c:v>
                </c:pt>
                <c:pt idx="87">
                  <c:v>35550</c:v>
                </c:pt>
                <c:pt idx="88">
                  <c:v>35580</c:v>
                </c:pt>
                <c:pt idx="89">
                  <c:v>35611</c:v>
                </c:pt>
                <c:pt idx="90">
                  <c:v>35642</c:v>
                </c:pt>
                <c:pt idx="91">
                  <c:v>35671</c:v>
                </c:pt>
                <c:pt idx="92">
                  <c:v>35703</c:v>
                </c:pt>
                <c:pt idx="93">
                  <c:v>35734</c:v>
                </c:pt>
                <c:pt idx="94">
                  <c:v>35762</c:v>
                </c:pt>
                <c:pt idx="95">
                  <c:v>35795</c:v>
                </c:pt>
                <c:pt idx="96">
                  <c:v>35825</c:v>
                </c:pt>
                <c:pt idx="97">
                  <c:v>35853</c:v>
                </c:pt>
                <c:pt idx="98">
                  <c:v>35885</c:v>
                </c:pt>
                <c:pt idx="99">
                  <c:v>35915</c:v>
                </c:pt>
                <c:pt idx="100">
                  <c:v>35944</c:v>
                </c:pt>
                <c:pt idx="101">
                  <c:v>35976</c:v>
                </c:pt>
                <c:pt idx="102">
                  <c:v>36007</c:v>
                </c:pt>
                <c:pt idx="103">
                  <c:v>36038</c:v>
                </c:pt>
                <c:pt idx="104">
                  <c:v>36068</c:v>
                </c:pt>
                <c:pt idx="105">
                  <c:v>36098</c:v>
                </c:pt>
                <c:pt idx="106">
                  <c:v>36129</c:v>
                </c:pt>
                <c:pt idx="107">
                  <c:v>36160</c:v>
                </c:pt>
                <c:pt idx="108">
                  <c:v>36189</c:v>
                </c:pt>
                <c:pt idx="109">
                  <c:v>36217</c:v>
                </c:pt>
                <c:pt idx="110">
                  <c:v>36250</c:v>
                </c:pt>
                <c:pt idx="111">
                  <c:v>36280</c:v>
                </c:pt>
                <c:pt idx="112">
                  <c:v>36311</c:v>
                </c:pt>
                <c:pt idx="113">
                  <c:v>36341</c:v>
                </c:pt>
                <c:pt idx="114">
                  <c:v>36371</c:v>
                </c:pt>
                <c:pt idx="115">
                  <c:v>36403</c:v>
                </c:pt>
                <c:pt idx="116">
                  <c:v>36433</c:v>
                </c:pt>
                <c:pt idx="117">
                  <c:v>36462</c:v>
                </c:pt>
                <c:pt idx="118">
                  <c:v>36494</c:v>
                </c:pt>
                <c:pt idx="119">
                  <c:v>36525</c:v>
                </c:pt>
                <c:pt idx="120">
                  <c:v>36556</c:v>
                </c:pt>
                <c:pt idx="121">
                  <c:v>36585</c:v>
                </c:pt>
                <c:pt idx="122">
                  <c:v>36616</c:v>
                </c:pt>
                <c:pt idx="123">
                  <c:v>36644</c:v>
                </c:pt>
                <c:pt idx="124">
                  <c:v>36677</c:v>
                </c:pt>
                <c:pt idx="125">
                  <c:v>36707</c:v>
                </c:pt>
                <c:pt idx="126">
                  <c:v>36738</c:v>
                </c:pt>
                <c:pt idx="127">
                  <c:v>36769</c:v>
                </c:pt>
                <c:pt idx="128">
                  <c:v>36798</c:v>
                </c:pt>
                <c:pt idx="129">
                  <c:v>36830</c:v>
                </c:pt>
                <c:pt idx="130">
                  <c:v>36860</c:v>
                </c:pt>
                <c:pt idx="131">
                  <c:v>36889</c:v>
                </c:pt>
                <c:pt idx="132">
                  <c:v>36922</c:v>
                </c:pt>
                <c:pt idx="133">
                  <c:v>36950</c:v>
                </c:pt>
                <c:pt idx="134">
                  <c:v>36980</c:v>
                </c:pt>
                <c:pt idx="135">
                  <c:v>37011</c:v>
                </c:pt>
                <c:pt idx="136">
                  <c:v>37042</c:v>
                </c:pt>
                <c:pt idx="137">
                  <c:v>37071</c:v>
                </c:pt>
                <c:pt idx="138">
                  <c:v>37103</c:v>
                </c:pt>
                <c:pt idx="139">
                  <c:v>37134</c:v>
                </c:pt>
                <c:pt idx="140">
                  <c:v>37162</c:v>
                </c:pt>
                <c:pt idx="141">
                  <c:v>37195</c:v>
                </c:pt>
                <c:pt idx="142">
                  <c:v>37225</c:v>
                </c:pt>
                <c:pt idx="143">
                  <c:v>37256</c:v>
                </c:pt>
                <c:pt idx="144">
                  <c:v>37287</c:v>
                </c:pt>
                <c:pt idx="145">
                  <c:v>37315</c:v>
                </c:pt>
                <c:pt idx="146">
                  <c:v>37344</c:v>
                </c:pt>
                <c:pt idx="147">
                  <c:v>37376</c:v>
                </c:pt>
                <c:pt idx="148">
                  <c:v>37407</c:v>
                </c:pt>
                <c:pt idx="149">
                  <c:v>37435</c:v>
                </c:pt>
                <c:pt idx="150">
                  <c:v>37468</c:v>
                </c:pt>
                <c:pt idx="151">
                  <c:v>37498</c:v>
                </c:pt>
                <c:pt idx="152">
                  <c:v>37529</c:v>
                </c:pt>
                <c:pt idx="153">
                  <c:v>37560</c:v>
                </c:pt>
                <c:pt idx="154">
                  <c:v>37589</c:v>
                </c:pt>
                <c:pt idx="155">
                  <c:v>37621</c:v>
                </c:pt>
                <c:pt idx="156">
                  <c:v>37652</c:v>
                </c:pt>
                <c:pt idx="157">
                  <c:v>37680</c:v>
                </c:pt>
                <c:pt idx="158">
                  <c:v>37711</c:v>
                </c:pt>
                <c:pt idx="159">
                  <c:v>37741</c:v>
                </c:pt>
                <c:pt idx="160">
                  <c:v>37771</c:v>
                </c:pt>
                <c:pt idx="161">
                  <c:v>37802</c:v>
                </c:pt>
                <c:pt idx="162">
                  <c:v>37833</c:v>
                </c:pt>
                <c:pt idx="163">
                  <c:v>37862</c:v>
                </c:pt>
                <c:pt idx="164">
                  <c:v>37894</c:v>
                </c:pt>
                <c:pt idx="165">
                  <c:v>37925</c:v>
                </c:pt>
                <c:pt idx="166">
                  <c:v>37953</c:v>
                </c:pt>
                <c:pt idx="167">
                  <c:v>37986</c:v>
                </c:pt>
                <c:pt idx="168">
                  <c:v>38016</c:v>
                </c:pt>
                <c:pt idx="169">
                  <c:v>38044</c:v>
                </c:pt>
                <c:pt idx="170">
                  <c:v>38077</c:v>
                </c:pt>
                <c:pt idx="171">
                  <c:v>38107</c:v>
                </c:pt>
                <c:pt idx="172">
                  <c:v>38138</c:v>
                </c:pt>
                <c:pt idx="173">
                  <c:v>38168</c:v>
                </c:pt>
                <c:pt idx="174">
                  <c:v>38198</c:v>
                </c:pt>
                <c:pt idx="175">
                  <c:v>38230</c:v>
                </c:pt>
                <c:pt idx="176">
                  <c:v>38260</c:v>
                </c:pt>
                <c:pt idx="177">
                  <c:v>38289</c:v>
                </c:pt>
                <c:pt idx="178">
                  <c:v>38321</c:v>
                </c:pt>
                <c:pt idx="179">
                  <c:v>38352</c:v>
                </c:pt>
                <c:pt idx="180">
                  <c:v>38383</c:v>
                </c:pt>
                <c:pt idx="181">
                  <c:v>38411</c:v>
                </c:pt>
                <c:pt idx="182">
                  <c:v>38442</c:v>
                </c:pt>
                <c:pt idx="183">
                  <c:v>38471</c:v>
                </c:pt>
                <c:pt idx="184">
                  <c:v>38503</c:v>
                </c:pt>
                <c:pt idx="185">
                  <c:v>38533</c:v>
                </c:pt>
                <c:pt idx="186">
                  <c:v>38562</c:v>
                </c:pt>
                <c:pt idx="187">
                  <c:v>38595</c:v>
                </c:pt>
                <c:pt idx="188">
                  <c:v>38625</c:v>
                </c:pt>
                <c:pt idx="189">
                  <c:v>38656</c:v>
                </c:pt>
                <c:pt idx="190">
                  <c:v>38686</c:v>
                </c:pt>
                <c:pt idx="191">
                  <c:v>38716</c:v>
                </c:pt>
                <c:pt idx="192">
                  <c:v>38748</c:v>
                </c:pt>
                <c:pt idx="193">
                  <c:v>38776</c:v>
                </c:pt>
                <c:pt idx="194">
                  <c:v>38807</c:v>
                </c:pt>
                <c:pt idx="195">
                  <c:v>38835</c:v>
                </c:pt>
                <c:pt idx="196">
                  <c:v>38868</c:v>
                </c:pt>
                <c:pt idx="197">
                  <c:v>38898</c:v>
                </c:pt>
                <c:pt idx="198">
                  <c:v>38929</c:v>
                </c:pt>
                <c:pt idx="199">
                  <c:v>38960</c:v>
                </c:pt>
                <c:pt idx="200">
                  <c:v>38989</c:v>
                </c:pt>
                <c:pt idx="201">
                  <c:v>39021</c:v>
                </c:pt>
                <c:pt idx="202">
                  <c:v>39051</c:v>
                </c:pt>
                <c:pt idx="203">
                  <c:v>39080</c:v>
                </c:pt>
                <c:pt idx="204">
                  <c:v>39113</c:v>
                </c:pt>
                <c:pt idx="205">
                  <c:v>39141</c:v>
                </c:pt>
                <c:pt idx="206">
                  <c:v>39171</c:v>
                </c:pt>
                <c:pt idx="207">
                  <c:v>39202</c:v>
                </c:pt>
                <c:pt idx="208">
                  <c:v>39233</c:v>
                </c:pt>
                <c:pt idx="209">
                  <c:v>39262</c:v>
                </c:pt>
                <c:pt idx="210">
                  <c:v>39294</c:v>
                </c:pt>
                <c:pt idx="211">
                  <c:v>39325</c:v>
                </c:pt>
                <c:pt idx="212">
                  <c:v>39353</c:v>
                </c:pt>
                <c:pt idx="213">
                  <c:v>39386</c:v>
                </c:pt>
                <c:pt idx="214">
                  <c:v>39416</c:v>
                </c:pt>
                <c:pt idx="215">
                  <c:v>39447</c:v>
                </c:pt>
                <c:pt idx="216">
                  <c:v>39478</c:v>
                </c:pt>
                <c:pt idx="217">
                  <c:v>39507</c:v>
                </c:pt>
                <c:pt idx="218">
                  <c:v>39538</c:v>
                </c:pt>
                <c:pt idx="219">
                  <c:v>39568</c:v>
                </c:pt>
                <c:pt idx="220">
                  <c:v>39598</c:v>
                </c:pt>
                <c:pt idx="221">
                  <c:v>39629</c:v>
                </c:pt>
                <c:pt idx="222">
                  <c:v>39660</c:v>
                </c:pt>
                <c:pt idx="223">
                  <c:v>39689</c:v>
                </c:pt>
                <c:pt idx="224">
                  <c:v>39721</c:v>
                </c:pt>
                <c:pt idx="225">
                  <c:v>39752</c:v>
                </c:pt>
                <c:pt idx="226">
                  <c:v>39780</c:v>
                </c:pt>
                <c:pt idx="227">
                  <c:v>39813</c:v>
                </c:pt>
                <c:pt idx="228">
                  <c:v>39843</c:v>
                </c:pt>
                <c:pt idx="229">
                  <c:v>39871</c:v>
                </c:pt>
                <c:pt idx="230">
                  <c:v>39903</c:v>
                </c:pt>
                <c:pt idx="231">
                  <c:v>39933</c:v>
                </c:pt>
                <c:pt idx="232">
                  <c:v>39962</c:v>
                </c:pt>
                <c:pt idx="233">
                  <c:v>39994</c:v>
                </c:pt>
                <c:pt idx="234">
                  <c:v>40025</c:v>
                </c:pt>
                <c:pt idx="235">
                  <c:v>40056</c:v>
                </c:pt>
                <c:pt idx="236">
                  <c:v>40086</c:v>
                </c:pt>
                <c:pt idx="237">
                  <c:v>40116</c:v>
                </c:pt>
                <c:pt idx="238">
                  <c:v>40147</c:v>
                </c:pt>
                <c:pt idx="239">
                  <c:v>40178</c:v>
                </c:pt>
                <c:pt idx="240">
                  <c:v>40207</c:v>
                </c:pt>
                <c:pt idx="241">
                  <c:v>40235</c:v>
                </c:pt>
                <c:pt idx="242">
                  <c:v>40268</c:v>
                </c:pt>
                <c:pt idx="243">
                  <c:v>40298</c:v>
                </c:pt>
                <c:pt idx="244">
                  <c:v>40329</c:v>
                </c:pt>
                <c:pt idx="245">
                  <c:v>40359</c:v>
                </c:pt>
                <c:pt idx="246">
                  <c:v>40389</c:v>
                </c:pt>
                <c:pt idx="247">
                  <c:v>40421</c:v>
                </c:pt>
                <c:pt idx="248">
                  <c:v>40451</c:v>
                </c:pt>
                <c:pt idx="249">
                  <c:v>40480</c:v>
                </c:pt>
                <c:pt idx="250">
                  <c:v>40512</c:v>
                </c:pt>
                <c:pt idx="251">
                  <c:v>40543</c:v>
                </c:pt>
                <c:pt idx="252">
                  <c:v>40574</c:v>
                </c:pt>
                <c:pt idx="253">
                  <c:v>40602</c:v>
                </c:pt>
                <c:pt idx="254">
                  <c:v>40633</c:v>
                </c:pt>
                <c:pt idx="255">
                  <c:v>40662</c:v>
                </c:pt>
                <c:pt idx="256">
                  <c:v>40694</c:v>
                </c:pt>
                <c:pt idx="257">
                  <c:v>40724</c:v>
                </c:pt>
                <c:pt idx="258">
                  <c:v>40753</c:v>
                </c:pt>
                <c:pt idx="259">
                  <c:v>40786</c:v>
                </c:pt>
                <c:pt idx="260">
                  <c:v>40816</c:v>
                </c:pt>
                <c:pt idx="261">
                  <c:v>40847</c:v>
                </c:pt>
                <c:pt idx="262">
                  <c:v>40877</c:v>
                </c:pt>
                <c:pt idx="263">
                  <c:v>40907</c:v>
                </c:pt>
                <c:pt idx="264">
                  <c:v>40939</c:v>
                </c:pt>
                <c:pt idx="265">
                  <c:v>40968</c:v>
                </c:pt>
                <c:pt idx="266">
                  <c:v>40998</c:v>
                </c:pt>
                <c:pt idx="267">
                  <c:v>41029</c:v>
                </c:pt>
                <c:pt idx="268">
                  <c:v>41060</c:v>
                </c:pt>
                <c:pt idx="269">
                  <c:v>41089</c:v>
                </c:pt>
                <c:pt idx="270">
                  <c:v>41121</c:v>
                </c:pt>
                <c:pt idx="271">
                  <c:v>41152</c:v>
                </c:pt>
                <c:pt idx="272">
                  <c:v>41180</c:v>
                </c:pt>
                <c:pt idx="273">
                  <c:v>41213</c:v>
                </c:pt>
                <c:pt idx="274">
                  <c:v>41243</c:v>
                </c:pt>
                <c:pt idx="275">
                  <c:v>41274</c:v>
                </c:pt>
                <c:pt idx="276">
                  <c:v>41305</c:v>
                </c:pt>
                <c:pt idx="277">
                  <c:v>41333</c:v>
                </c:pt>
                <c:pt idx="278">
                  <c:v>41362</c:v>
                </c:pt>
                <c:pt idx="279">
                  <c:v>41394</c:v>
                </c:pt>
                <c:pt idx="280">
                  <c:v>41425</c:v>
                </c:pt>
                <c:pt idx="281">
                  <c:v>41453</c:v>
                </c:pt>
                <c:pt idx="282">
                  <c:v>41486</c:v>
                </c:pt>
                <c:pt idx="283">
                  <c:v>41516</c:v>
                </c:pt>
                <c:pt idx="284">
                  <c:v>41547</c:v>
                </c:pt>
                <c:pt idx="285">
                  <c:v>41578</c:v>
                </c:pt>
                <c:pt idx="286">
                  <c:v>41607</c:v>
                </c:pt>
                <c:pt idx="287">
                  <c:v>41639</c:v>
                </c:pt>
                <c:pt idx="288">
                  <c:v>41670</c:v>
                </c:pt>
                <c:pt idx="289">
                  <c:v>41698</c:v>
                </c:pt>
                <c:pt idx="290">
                  <c:v>41729</c:v>
                </c:pt>
                <c:pt idx="291">
                  <c:v>41759</c:v>
                </c:pt>
                <c:pt idx="292">
                  <c:v>41789</c:v>
                </c:pt>
                <c:pt idx="293">
                  <c:v>41820</c:v>
                </c:pt>
                <c:pt idx="294">
                  <c:v>41851</c:v>
                </c:pt>
                <c:pt idx="295">
                  <c:v>41880</c:v>
                </c:pt>
                <c:pt idx="296">
                  <c:v>41912</c:v>
                </c:pt>
                <c:pt idx="297">
                  <c:v>41943</c:v>
                </c:pt>
                <c:pt idx="298">
                  <c:v>41971</c:v>
                </c:pt>
                <c:pt idx="299">
                  <c:v>42004</c:v>
                </c:pt>
                <c:pt idx="300">
                  <c:v>42034</c:v>
                </c:pt>
                <c:pt idx="301">
                  <c:v>42062</c:v>
                </c:pt>
                <c:pt idx="302">
                  <c:v>42094</c:v>
                </c:pt>
                <c:pt idx="303">
                  <c:v>42124</c:v>
                </c:pt>
                <c:pt idx="304">
                  <c:v>42153</c:v>
                </c:pt>
                <c:pt idx="305">
                  <c:v>42185</c:v>
                </c:pt>
                <c:pt idx="306">
                  <c:v>42216</c:v>
                </c:pt>
                <c:pt idx="307">
                  <c:v>42247</c:v>
                </c:pt>
                <c:pt idx="308">
                  <c:v>42277</c:v>
                </c:pt>
                <c:pt idx="309">
                  <c:v>42307</c:v>
                </c:pt>
                <c:pt idx="310">
                  <c:v>42338</c:v>
                </c:pt>
                <c:pt idx="311">
                  <c:v>42369</c:v>
                </c:pt>
                <c:pt idx="312">
                  <c:v>42398</c:v>
                </c:pt>
                <c:pt idx="313">
                  <c:v>42429</c:v>
                </c:pt>
                <c:pt idx="314">
                  <c:v>42460</c:v>
                </c:pt>
                <c:pt idx="315">
                  <c:v>42489</c:v>
                </c:pt>
                <c:pt idx="316">
                  <c:v>42521</c:v>
                </c:pt>
                <c:pt idx="317">
                  <c:v>42551</c:v>
                </c:pt>
                <c:pt idx="318">
                  <c:v>42580</c:v>
                </c:pt>
                <c:pt idx="319">
                  <c:v>42613</c:v>
                </c:pt>
                <c:pt idx="320">
                  <c:v>42643</c:v>
                </c:pt>
                <c:pt idx="321">
                  <c:v>42674</c:v>
                </c:pt>
                <c:pt idx="322">
                  <c:v>42704</c:v>
                </c:pt>
                <c:pt idx="323">
                  <c:v>42734</c:v>
                </c:pt>
                <c:pt idx="324">
                  <c:v>42766</c:v>
                </c:pt>
                <c:pt idx="325">
                  <c:v>42794</c:v>
                </c:pt>
                <c:pt idx="326">
                  <c:v>42825</c:v>
                </c:pt>
                <c:pt idx="327">
                  <c:v>42853</c:v>
                </c:pt>
                <c:pt idx="328">
                  <c:v>42886</c:v>
                </c:pt>
                <c:pt idx="329">
                  <c:v>42916</c:v>
                </c:pt>
                <c:pt idx="330">
                  <c:v>42947</c:v>
                </c:pt>
                <c:pt idx="331">
                  <c:v>42978</c:v>
                </c:pt>
                <c:pt idx="332">
                  <c:v>43007</c:v>
                </c:pt>
                <c:pt idx="333">
                  <c:v>43039</c:v>
                </c:pt>
                <c:pt idx="334">
                  <c:v>43069</c:v>
                </c:pt>
                <c:pt idx="335">
                  <c:v>43098</c:v>
                </c:pt>
                <c:pt idx="336">
                  <c:v>43131</c:v>
                </c:pt>
                <c:pt idx="337">
                  <c:v>43159</c:v>
                </c:pt>
                <c:pt idx="338">
                  <c:v>43189</c:v>
                </c:pt>
                <c:pt idx="339">
                  <c:v>43220</c:v>
                </c:pt>
                <c:pt idx="340">
                  <c:v>43251</c:v>
                </c:pt>
                <c:pt idx="341">
                  <c:v>43280</c:v>
                </c:pt>
                <c:pt idx="342">
                  <c:v>43312</c:v>
                </c:pt>
                <c:pt idx="343">
                  <c:v>43343</c:v>
                </c:pt>
                <c:pt idx="344">
                  <c:v>43371</c:v>
                </c:pt>
                <c:pt idx="345">
                  <c:v>43404</c:v>
                </c:pt>
                <c:pt idx="346">
                  <c:v>43434</c:v>
                </c:pt>
                <c:pt idx="347">
                  <c:v>43465</c:v>
                </c:pt>
                <c:pt idx="348">
                  <c:v>43496</c:v>
                </c:pt>
                <c:pt idx="349">
                  <c:v>43524</c:v>
                </c:pt>
                <c:pt idx="350">
                  <c:v>43553</c:v>
                </c:pt>
                <c:pt idx="351">
                  <c:v>43585</c:v>
                </c:pt>
                <c:pt idx="352">
                  <c:v>43616</c:v>
                </c:pt>
                <c:pt idx="353">
                  <c:v>43644</c:v>
                </c:pt>
                <c:pt idx="354">
                  <c:v>43677</c:v>
                </c:pt>
                <c:pt idx="355">
                  <c:v>43707</c:v>
                </c:pt>
                <c:pt idx="356">
                  <c:v>43738</c:v>
                </c:pt>
              </c:numCache>
            </c:numRef>
          </c:cat>
          <c:val>
            <c:numRef>
              <c:f>'Auto Sales'!$C$3:$XFD$3</c:f>
              <c:numCache>
                <c:formatCode>0%</c:formatCode>
                <c:ptCount val="16382"/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</c:numCache>
            </c:numRef>
          </c:val>
        </c:ser>
        <c:gapWidth val="500"/>
        <c:overlap val="100"/>
        <c:axId val="229068800"/>
        <c:axId val="229070336"/>
      </c:barChart>
      <c:lineChart>
        <c:grouping val="standard"/>
        <c:ser>
          <c:idx val="2"/>
          <c:order val="2"/>
          <c:tx>
            <c:strRef>
              <c:f>'Auto Sales'!$B$4</c:f>
              <c:strCache>
                <c:ptCount val="1"/>
                <c:pt idx="0">
                  <c:v>China Automobile Sales Passenger Car</c:v>
                </c:pt>
              </c:strCache>
            </c:strRef>
          </c:tx>
          <c:spPr>
            <a:ln w="25400">
              <a:solidFill>
                <a:sysClr val="windowText" lastClr="000000"/>
              </a:solidFill>
            </a:ln>
          </c:spPr>
          <c:marker>
            <c:symbol val="none"/>
          </c:marker>
          <c:cat>
            <c:numRef>
              <c:f>'Auto Sales'!$C$1:$MU$1</c:f>
              <c:numCache>
                <c:formatCode>[$-416]mmm\-yy;@</c:formatCode>
                <c:ptCount val="357"/>
                <c:pt idx="0">
                  <c:v>0</c:v>
                </c:pt>
                <c:pt idx="1">
                  <c:v>32932</c:v>
                </c:pt>
                <c:pt idx="2">
                  <c:v>32962</c:v>
                </c:pt>
                <c:pt idx="3">
                  <c:v>32993</c:v>
                </c:pt>
                <c:pt idx="4">
                  <c:v>33024</c:v>
                </c:pt>
                <c:pt idx="5">
                  <c:v>33053</c:v>
                </c:pt>
                <c:pt idx="6">
                  <c:v>33085</c:v>
                </c:pt>
                <c:pt idx="7">
                  <c:v>33116</c:v>
                </c:pt>
                <c:pt idx="8">
                  <c:v>33144</c:v>
                </c:pt>
                <c:pt idx="9">
                  <c:v>33177</c:v>
                </c:pt>
                <c:pt idx="10">
                  <c:v>33207</c:v>
                </c:pt>
                <c:pt idx="11">
                  <c:v>33238</c:v>
                </c:pt>
                <c:pt idx="12">
                  <c:v>33269</c:v>
                </c:pt>
                <c:pt idx="13">
                  <c:v>33297</c:v>
                </c:pt>
                <c:pt idx="14">
                  <c:v>33326</c:v>
                </c:pt>
                <c:pt idx="15">
                  <c:v>33358</c:v>
                </c:pt>
                <c:pt idx="16">
                  <c:v>33389</c:v>
                </c:pt>
                <c:pt idx="17">
                  <c:v>33417</c:v>
                </c:pt>
                <c:pt idx="18">
                  <c:v>33450</c:v>
                </c:pt>
                <c:pt idx="19">
                  <c:v>33480</c:v>
                </c:pt>
                <c:pt idx="20">
                  <c:v>33511</c:v>
                </c:pt>
                <c:pt idx="21">
                  <c:v>33542</c:v>
                </c:pt>
                <c:pt idx="22">
                  <c:v>33571</c:v>
                </c:pt>
                <c:pt idx="23">
                  <c:v>33603</c:v>
                </c:pt>
                <c:pt idx="24">
                  <c:v>33634</c:v>
                </c:pt>
                <c:pt idx="25">
                  <c:v>33662</c:v>
                </c:pt>
                <c:pt idx="26">
                  <c:v>33694</c:v>
                </c:pt>
                <c:pt idx="27">
                  <c:v>33724</c:v>
                </c:pt>
                <c:pt idx="28">
                  <c:v>33753</c:v>
                </c:pt>
                <c:pt idx="29">
                  <c:v>33785</c:v>
                </c:pt>
                <c:pt idx="30">
                  <c:v>33816</c:v>
                </c:pt>
                <c:pt idx="31">
                  <c:v>33847</c:v>
                </c:pt>
                <c:pt idx="32">
                  <c:v>33877</c:v>
                </c:pt>
                <c:pt idx="33">
                  <c:v>33907</c:v>
                </c:pt>
                <c:pt idx="34">
                  <c:v>33938</c:v>
                </c:pt>
                <c:pt idx="35">
                  <c:v>33969</c:v>
                </c:pt>
                <c:pt idx="36">
                  <c:v>33998</c:v>
                </c:pt>
                <c:pt idx="37">
                  <c:v>34026</c:v>
                </c:pt>
                <c:pt idx="38">
                  <c:v>34059</c:v>
                </c:pt>
                <c:pt idx="39">
                  <c:v>34089</c:v>
                </c:pt>
                <c:pt idx="40">
                  <c:v>34120</c:v>
                </c:pt>
                <c:pt idx="41">
                  <c:v>34150</c:v>
                </c:pt>
                <c:pt idx="42">
                  <c:v>34180</c:v>
                </c:pt>
                <c:pt idx="43">
                  <c:v>34212</c:v>
                </c:pt>
                <c:pt idx="44">
                  <c:v>34242</c:v>
                </c:pt>
                <c:pt idx="45">
                  <c:v>34271</c:v>
                </c:pt>
                <c:pt idx="46">
                  <c:v>34303</c:v>
                </c:pt>
                <c:pt idx="47">
                  <c:v>34334</c:v>
                </c:pt>
                <c:pt idx="48">
                  <c:v>34365</c:v>
                </c:pt>
                <c:pt idx="49">
                  <c:v>34393</c:v>
                </c:pt>
                <c:pt idx="50">
                  <c:v>34424</c:v>
                </c:pt>
                <c:pt idx="51">
                  <c:v>34453</c:v>
                </c:pt>
                <c:pt idx="52">
                  <c:v>34485</c:v>
                </c:pt>
                <c:pt idx="53">
                  <c:v>34515</c:v>
                </c:pt>
                <c:pt idx="54">
                  <c:v>34544</c:v>
                </c:pt>
                <c:pt idx="55">
                  <c:v>34577</c:v>
                </c:pt>
                <c:pt idx="56">
                  <c:v>34607</c:v>
                </c:pt>
                <c:pt idx="57">
                  <c:v>34638</c:v>
                </c:pt>
                <c:pt idx="58">
                  <c:v>34668</c:v>
                </c:pt>
                <c:pt idx="59">
                  <c:v>34698</c:v>
                </c:pt>
                <c:pt idx="60">
                  <c:v>34730</c:v>
                </c:pt>
                <c:pt idx="61">
                  <c:v>34758</c:v>
                </c:pt>
                <c:pt idx="62">
                  <c:v>34789</c:v>
                </c:pt>
                <c:pt idx="63">
                  <c:v>34817</c:v>
                </c:pt>
                <c:pt idx="64">
                  <c:v>34850</c:v>
                </c:pt>
                <c:pt idx="65">
                  <c:v>34880</c:v>
                </c:pt>
                <c:pt idx="66">
                  <c:v>34911</c:v>
                </c:pt>
                <c:pt idx="67">
                  <c:v>34942</c:v>
                </c:pt>
                <c:pt idx="68">
                  <c:v>34971</c:v>
                </c:pt>
                <c:pt idx="69">
                  <c:v>35003</c:v>
                </c:pt>
                <c:pt idx="70">
                  <c:v>35033</c:v>
                </c:pt>
                <c:pt idx="71">
                  <c:v>35062</c:v>
                </c:pt>
                <c:pt idx="72">
                  <c:v>35095</c:v>
                </c:pt>
                <c:pt idx="73">
                  <c:v>35124</c:v>
                </c:pt>
                <c:pt idx="74">
                  <c:v>35153</c:v>
                </c:pt>
                <c:pt idx="75">
                  <c:v>35185</c:v>
                </c:pt>
                <c:pt idx="76">
                  <c:v>35216</c:v>
                </c:pt>
                <c:pt idx="77">
                  <c:v>35244</c:v>
                </c:pt>
                <c:pt idx="78">
                  <c:v>35277</c:v>
                </c:pt>
                <c:pt idx="79">
                  <c:v>35307</c:v>
                </c:pt>
                <c:pt idx="80">
                  <c:v>35338</c:v>
                </c:pt>
                <c:pt idx="81">
                  <c:v>35369</c:v>
                </c:pt>
                <c:pt idx="82">
                  <c:v>35398</c:v>
                </c:pt>
                <c:pt idx="83">
                  <c:v>35430</c:v>
                </c:pt>
                <c:pt idx="84">
                  <c:v>35461</c:v>
                </c:pt>
                <c:pt idx="85">
                  <c:v>35489</c:v>
                </c:pt>
                <c:pt idx="86">
                  <c:v>35520</c:v>
                </c:pt>
                <c:pt idx="87">
                  <c:v>35550</c:v>
                </c:pt>
                <c:pt idx="88">
                  <c:v>35580</c:v>
                </c:pt>
                <c:pt idx="89">
                  <c:v>35611</c:v>
                </c:pt>
                <c:pt idx="90">
                  <c:v>35642</c:v>
                </c:pt>
                <c:pt idx="91">
                  <c:v>35671</c:v>
                </c:pt>
                <c:pt idx="92">
                  <c:v>35703</c:v>
                </c:pt>
                <c:pt idx="93">
                  <c:v>35734</c:v>
                </c:pt>
                <c:pt idx="94">
                  <c:v>35762</c:v>
                </c:pt>
                <c:pt idx="95">
                  <c:v>35795</c:v>
                </c:pt>
                <c:pt idx="96">
                  <c:v>35825</c:v>
                </c:pt>
                <c:pt idx="97">
                  <c:v>35853</c:v>
                </c:pt>
                <c:pt idx="98">
                  <c:v>35885</c:v>
                </c:pt>
                <c:pt idx="99">
                  <c:v>35915</c:v>
                </c:pt>
                <c:pt idx="100">
                  <c:v>35944</c:v>
                </c:pt>
                <c:pt idx="101">
                  <c:v>35976</c:v>
                </c:pt>
                <c:pt idx="102">
                  <c:v>36007</c:v>
                </c:pt>
                <c:pt idx="103">
                  <c:v>36038</c:v>
                </c:pt>
                <c:pt idx="104">
                  <c:v>36068</c:v>
                </c:pt>
                <c:pt idx="105">
                  <c:v>36098</c:v>
                </c:pt>
                <c:pt idx="106">
                  <c:v>36129</c:v>
                </c:pt>
                <c:pt idx="107">
                  <c:v>36160</c:v>
                </c:pt>
                <c:pt idx="108">
                  <c:v>36189</c:v>
                </c:pt>
                <c:pt idx="109">
                  <c:v>36217</c:v>
                </c:pt>
                <c:pt idx="110">
                  <c:v>36250</c:v>
                </c:pt>
                <c:pt idx="111">
                  <c:v>36280</c:v>
                </c:pt>
                <c:pt idx="112">
                  <c:v>36311</c:v>
                </c:pt>
                <c:pt idx="113">
                  <c:v>36341</c:v>
                </c:pt>
                <c:pt idx="114">
                  <c:v>36371</c:v>
                </c:pt>
                <c:pt idx="115">
                  <c:v>36403</c:v>
                </c:pt>
                <c:pt idx="116">
                  <c:v>36433</c:v>
                </c:pt>
                <c:pt idx="117">
                  <c:v>36462</c:v>
                </c:pt>
                <c:pt idx="118">
                  <c:v>36494</c:v>
                </c:pt>
                <c:pt idx="119">
                  <c:v>36525</c:v>
                </c:pt>
                <c:pt idx="120">
                  <c:v>36556</c:v>
                </c:pt>
                <c:pt idx="121">
                  <c:v>36585</c:v>
                </c:pt>
                <c:pt idx="122">
                  <c:v>36616</c:v>
                </c:pt>
                <c:pt idx="123">
                  <c:v>36644</c:v>
                </c:pt>
                <c:pt idx="124">
                  <c:v>36677</c:v>
                </c:pt>
                <c:pt idx="125">
                  <c:v>36707</c:v>
                </c:pt>
                <c:pt idx="126">
                  <c:v>36738</c:v>
                </c:pt>
                <c:pt idx="127">
                  <c:v>36769</c:v>
                </c:pt>
                <c:pt idx="128">
                  <c:v>36798</c:v>
                </c:pt>
                <c:pt idx="129">
                  <c:v>36830</c:v>
                </c:pt>
                <c:pt idx="130">
                  <c:v>36860</c:v>
                </c:pt>
                <c:pt idx="131">
                  <c:v>36889</c:v>
                </c:pt>
                <c:pt idx="132">
                  <c:v>36922</c:v>
                </c:pt>
                <c:pt idx="133">
                  <c:v>36950</c:v>
                </c:pt>
                <c:pt idx="134">
                  <c:v>36980</c:v>
                </c:pt>
                <c:pt idx="135">
                  <c:v>37011</c:v>
                </c:pt>
                <c:pt idx="136">
                  <c:v>37042</c:v>
                </c:pt>
                <c:pt idx="137">
                  <c:v>37071</c:v>
                </c:pt>
                <c:pt idx="138">
                  <c:v>37103</c:v>
                </c:pt>
                <c:pt idx="139">
                  <c:v>37134</c:v>
                </c:pt>
                <c:pt idx="140">
                  <c:v>37162</c:v>
                </c:pt>
                <c:pt idx="141">
                  <c:v>37195</c:v>
                </c:pt>
                <c:pt idx="142">
                  <c:v>37225</c:v>
                </c:pt>
                <c:pt idx="143">
                  <c:v>37256</c:v>
                </c:pt>
                <c:pt idx="144">
                  <c:v>37287</c:v>
                </c:pt>
                <c:pt idx="145">
                  <c:v>37315</c:v>
                </c:pt>
                <c:pt idx="146">
                  <c:v>37344</c:v>
                </c:pt>
                <c:pt idx="147">
                  <c:v>37376</c:v>
                </c:pt>
                <c:pt idx="148">
                  <c:v>37407</c:v>
                </c:pt>
                <c:pt idx="149">
                  <c:v>37435</c:v>
                </c:pt>
                <c:pt idx="150">
                  <c:v>37468</c:v>
                </c:pt>
                <c:pt idx="151">
                  <c:v>37498</c:v>
                </c:pt>
                <c:pt idx="152">
                  <c:v>37529</c:v>
                </c:pt>
                <c:pt idx="153">
                  <c:v>37560</c:v>
                </c:pt>
                <c:pt idx="154">
                  <c:v>37589</c:v>
                </c:pt>
                <c:pt idx="155">
                  <c:v>37621</c:v>
                </c:pt>
                <c:pt idx="156">
                  <c:v>37652</c:v>
                </c:pt>
                <c:pt idx="157">
                  <c:v>37680</c:v>
                </c:pt>
                <c:pt idx="158">
                  <c:v>37711</c:v>
                </c:pt>
                <c:pt idx="159">
                  <c:v>37741</c:v>
                </c:pt>
                <c:pt idx="160">
                  <c:v>37771</c:v>
                </c:pt>
                <c:pt idx="161">
                  <c:v>37802</c:v>
                </c:pt>
                <c:pt idx="162">
                  <c:v>37833</c:v>
                </c:pt>
                <c:pt idx="163">
                  <c:v>37862</c:v>
                </c:pt>
                <c:pt idx="164">
                  <c:v>37894</c:v>
                </c:pt>
                <c:pt idx="165">
                  <c:v>37925</c:v>
                </c:pt>
                <c:pt idx="166">
                  <c:v>37953</c:v>
                </c:pt>
                <c:pt idx="167">
                  <c:v>37986</c:v>
                </c:pt>
                <c:pt idx="168">
                  <c:v>38016</c:v>
                </c:pt>
                <c:pt idx="169">
                  <c:v>38044</c:v>
                </c:pt>
                <c:pt idx="170">
                  <c:v>38077</c:v>
                </c:pt>
                <c:pt idx="171">
                  <c:v>38107</c:v>
                </c:pt>
                <c:pt idx="172">
                  <c:v>38138</c:v>
                </c:pt>
                <c:pt idx="173">
                  <c:v>38168</c:v>
                </c:pt>
                <c:pt idx="174">
                  <c:v>38198</c:v>
                </c:pt>
                <c:pt idx="175">
                  <c:v>38230</c:v>
                </c:pt>
                <c:pt idx="176">
                  <c:v>38260</c:v>
                </c:pt>
                <c:pt idx="177">
                  <c:v>38289</c:v>
                </c:pt>
                <c:pt idx="178">
                  <c:v>38321</c:v>
                </c:pt>
                <c:pt idx="179">
                  <c:v>38352</c:v>
                </c:pt>
                <c:pt idx="180">
                  <c:v>38383</c:v>
                </c:pt>
                <c:pt idx="181">
                  <c:v>38411</c:v>
                </c:pt>
                <c:pt idx="182">
                  <c:v>38442</c:v>
                </c:pt>
                <c:pt idx="183">
                  <c:v>38471</c:v>
                </c:pt>
                <c:pt idx="184">
                  <c:v>38503</c:v>
                </c:pt>
                <c:pt idx="185">
                  <c:v>38533</c:v>
                </c:pt>
                <c:pt idx="186">
                  <c:v>38562</c:v>
                </c:pt>
                <c:pt idx="187">
                  <c:v>38595</c:v>
                </c:pt>
                <c:pt idx="188">
                  <c:v>38625</c:v>
                </c:pt>
                <c:pt idx="189">
                  <c:v>38656</c:v>
                </c:pt>
                <c:pt idx="190">
                  <c:v>38686</c:v>
                </c:pt>
                <c:pt idx="191">
                  <c:v>38716</c:v>
                </c:pt>
                <c:pt idx="192">
                  <c:v>38748</c:v>
                </c:pt>
                <c:pt idx="193">
                  <c:v>38776</c:v>
                </c:pt>
                <c:pt idx="194">
                  <c:v>38807</c:v>
                </c:pt>
                <c:pt idx="195">
                  <c:v>38835</c:v>
                </c:pt>
                <c:pt idx="196">
                  <c:v>38868</c:v>
                </c:pt>
                <c:pt idx="197">
                  <c:v>38898</c:v>
                </c:pt>
                <c:pt idx="198">
                  <c:v>38929</c:v>
                </c:pt>
                <c:pt idx="199">
                  <c:v>38960</c:v>
                </c:pt>
                <c:pt idx="200">
                  <c:v>38989</c:v>
                </c:pt>
                <c:pt idx="201">
                  <c:v>39021</c:v>
                </c:pt>
                <c:pt idx="202">
                  <c:v>39051</c:v>
                </c:pt>
                <c:pt idx="203">
                  <c:v>39080</c:v>
                </c:pt>
                <c:pt idx="204">
                  <c:v>39113</c:v>
                </c:pt>
                <c:pt idx="205">
                  <c:v>39141</c:v>
                </c:pt>
                <c:pt idx="206">
                  <c:v>39171</c:v>
                </c:pt>
                <c:pt idx="207">
                  <c:v>39202</c:v>
                </c:pt>
                <c:pt idx="208">
                  <c:v>39233</c:v>
                </c:pt>
                <c:pt idx="209">
                  <c:v>39262</c:v>
                </c:pt>
                <c:pt idx="210">
                  <c:v>39294</c:v>
                </c:pt>
                <c:pt idx="211">
                  <c:v>39325</c:v>
                </c:pt>
                <c:pt idx="212">
                  <c:v>39353</c:v>
                </c:pt>
                <c:pt idx="213">
                  <c:v>39386</c:v>
                </c:pt>
                <c:pt idx="214">
                  <c:v>39416</c:v>
                </c:pt>
                <c:pt idx="215">
                  <c:v>39447</c:v>
                </c:pt>
                <c:pt idx="216">
                  <c:v>39478</c:v>
                </c:pt>
                <c:pt idx="217">
                  <c:v>39507</c:v>
                </c:pt>
                <c:pt idx="218">
                  <c:v>39538</c:v>
                </c:pt>
                <c:pt idx="219">
                  <c:v>39568</c:v>
                </c:pt>
                <c:pt idx="220">
                  <c:v>39598</c:v>
                </c:pt>
                <c:pt idx="221">
                  <c:v>39629</c:v>
                </c:pt>
                <c:pt idx="222">
                  <c:v>39660</c:v>
                </c:pt>
                <c:pt idx="223">
                  <c:v>39689</c:v>
                </c:pt>
                <c:pt idx="224">
                  <c:v>39721</c:v>
                </c:pt>
                <c:pt idx="225">
                  <c:v>39752</c:v>
                </c:pt>
                <c:pt idx="226">
                  <c:v>39780</c:v>
                </c:pt>
                <c:pt idx="227">
                  <c:v>39813</c:v>
                </c:pt>
                <c:pt idx="228">
                  <c:v>39843</c:v>
                </c:pt>
                <c:pt idx="229">
                  <c:v>39871</c:v>
                </c:pt>
                <c:pt idx="230">
                  <c:v>39903</c:v>
                </c:pt>
                <c:pt idx="231">
                  <c:v>39933</c:v>
                </c:pt>
                <c:pt idx="232">
                  <c:v>39962</c:v>
                </c:pt>
                <c:pt idx="233">
                  <c:v>39994</c:v>
                </c:pt>
                <c:pt idx="234">
                  <c:v>40025</c:v>
                </c:pt>
                <c:pt idx="235">
                  <c:v>40056</c:v>
                </c:pt>
                <c:pt idx="236">
                  <c:v>40086</c:v>
                </c:pt>
                <c:pt idx="237">
                  <c:v>40116</c:v>
                </c:pt>
                <c:pt idx="238">
                  <c:v>40147</c:v>
                </c:pt>
                <c:pt idx="239">
                  <c:v>40178</c:v>
                </c:pt>
                <c:pt idx="240">
                  <c:v>40207</c:v>
                </c:pt>
                <c:pt idx="241">
                  <c:v>40235</c:v>
                </c:pt>
                <c:pt idx="242">
                  <c:v>40268</c:v>
                </c:pt>
                <c:pt idx="243">
                  <c:v>40298</c:v>
                </c:pt>
                <c:pt idx="244">
                  <c:v>40329</c:v>
                </c:pt>
                <c:pt idx="245">
                  <c:v>40359</c:v>
                </c:pt>
                <c:pt idx="246">
                  <c:v>40389</c:v>
                </c:pt>
                <c:pt idx="247">
                  <c:v>40421</c:v>
                </c:pt>
                <c:pt idx="248">
                  <c:v>40451</c:v>
                </c:pt>
                <c:pt idx="249">
                  <c:v>40480</c:v>
                </c:pt>
                <c:pt idx="250">
                  <c:v>40512</c:v>
                </c:pt>
                <c:pt idx="251">
                  <c:v>40543</c:v>
                </c:pt>
                <c:pt idx="252">
                  <c:v>40574</c:v>
                </c:pt>
                <c:pt idx="253">
                  <c:v>40602</c:v>
                </c:pt>
                <c:pt idx="254">
                  <c:v>40633</c:v>
                </c:pt>
                <c:pt idx="255">
                  <c:v>40662</c:v>
                </c:pt>
                <c:pt idx="256">
                  <c:v>40694</c:v>
                </c:pt>
                <c:pt idx="257">
                  <c:v>40724</c:v>
                </c:pt>
                <c:pt idx="258">
                  <c:v>40753</c:v>
                </c:pt>
                <c:pt idx="259">
                  <c:v>40786</c:v>
                </c:pt>
                <c:pt idx="260">
                  <c:v>40816</c:v>
                </c:pt>
                <c:pt idx="261">
                  <c:v>40847</c:v>
                </c:pt>
                <c:pt idx="262">
                  <c:v>40877</c:v>
                </c:pt>
                <c:pt idx="263">
                  <c:v>40907</c:v>
                </c:pt>
                <c:pt idx="264">
                  <c:v>40939</c:v>
                </c:pt>
                <c:pt idx="265">
                  <c:v>40968</c:v>
                </c:pt>
                <c:pt idx="266">
                  <c:v>40998</c:v>
                </c:pt>
                <c:pt idx="267">
                  <c:v>41029</c:v>
                </c:pt>
                <c:pt idx="268">
                  <c:v>41060</c:v>
                </c:pt>
                <c:pt idx="269">
                  <c:v>41089</c:v>
                </c:pt>
                <c:pt idx="270">
                  <c:v>41121</c:v>
                </c:pt>
                <c:pt idx="271">
                  <c:v>41152</c:v>
                </c:pt>
                <c:pt idx="272">
                  <c:v>41180</c:v>
                </c:pt>
                <c:pt idx="273">
                  <c:v>41213</c:v>
                </c:pt>
                <c:pt idx="274">
                  <c:v>41243</c:v>
                </c:pt>
                <c:pt idx="275">
                  <c:v>41274</c:v>
                </c:pt>
                <c:pt idx="276">
                  <c:v>41305</c:v>
                </c:pt>
                <c:pt idx="277">
                  <c:v>41333</c:v>
                </c:pt>
                <c:pt idx="278">
                  <c:v>41362</c:v>
                </c:pt>
                <c:pt idx="279">
                  <c:v>41394</c:v>
                </c:pt>
                <c:pt idx="280">
                  <c:v>41425</c:v>
                </c:pt>
                <c:pt idx="281">
                  <c:v>41453</c:v>
                </c:pt>
                <c:pt idx="282">
                  <c:v>41486</c:v>
                </c:pt>
                <c:pt idx="283">
                  <c:v>41516</c:v>
                </c:pt>
                <c:pt idx="284">
                  <c:v>41547</c:v>
                </c:pt>
                <c:pt idx="285">
                  <c:v>41578</c:v>
                </c:pt>
                <c:pt idx="286">
                  <c:v>41607</c:v>
                </c:pt>
                <c:pt idx="287">
                  <c:v>41639</c:v>
                </c:pt>
                <c:pt idx="288">
                  <c:v>41670</c:v>
                </c:pt>
                <c:pt idx="289">
                  <c:v>41698</c:v>
                </c:pt>
                <c:pt idx="290">
                  <c:v>41729</c:v>
                </c:pt>
                <c:pt idx="291">
                  <c:v>41759</c:v>
                </c:pt>
                <c:pt idx="292">
                  <c:v>41789</c:v>
                </c:pt>
                <c:pt idx="293">
                  <c:v>41820</c:v>
                </c:pt>
                <c:pt idx="294">
                  <c:v>41851</c:v>
                </c:pt>
                <c:pt idx="295">
                  <c:v>41880</c:v>
                </c:pt>
                <c:pt idx="296">
                  <c:v>41912</c:v>
                </c:pt>
                <c:pt idx="297">
                  <c:v>41943</c:v>
                </c:pt>
                <c:pt idx="298">
                  <c:v>41971</c:v>
                </c:pt>
                <c:pt idx="299">
                  <c:v>42004</c:v>
                </c:pt>
                <c:pt idx="300">
                  <c:v>42034</c:v>
                </c:pt>
                <c:pt idx="301">
                  <c:v>42062</c:v>
                </c:pt>
                <c:pt idx="302">
                  <c:v>42094</c:v>
                </c:pt>
                <c:pt idx="303">
                  <c:v>42124</c:v>
                </c:pt>
                <c:pt idx="304">
                  <c:v>42153</c:v>
                </c:pt>
                <c:pt idx="305">
                  <c:v>42185</c:v>
                </c:pt>
                <c:pt idx="306">
                  <c:v>42216</c:v>
                </c:pt>
                <c:pt idx="307">
                  <c:v>42247</c:v>
                </c:pt>
                <c:pt idx="308">
                  <c:v>42277</c:v>
                </c:pt>
                <c:pt idx="309">
                  <c:v>42307</c:v>
                </c:pt>
                <c:pt idx="310">
                  <c:v>42338</c:v>
                </c:pt>
                <c:pt idx="311">
                  <c:v>42369</c:v>
                </c:pt>
                <c:pt idx="312">
                  <c:v>42398</c:v>
                </c:pt>
                <c:pt idx="313">
                  <c:v>42429</c:v>
                </c:pt>
                <c:pt idx="314">
                  <c:v>42460</c:v>
                </c:pt>
                <c:pt idx="315">
                  <c:v>42489</c:v>
                </c:pt>
                <c:pt idx="316">
                  <c:v>42521</c:v>
                </c:pt>
                <c:pt idx="317">
                  <c:v>42551</c:v>
                </c:pt>
                <c:pt idx="318">
                  <c:v>42580</c:v>
                </c:pt>
                <c:pt idx="319">
                  <c:v>42613</c:v>
                </c:pt>
                <c:pt idx="320">
                  <c:v>42643</c:v>
                </c:pt>
                <c:pt idx="321">
                  <c:v>42674</c:v>
                </c:pt>
                <c:pt idx="322">
                  <c:v>42704</c:v>
                </c:pt>
                <c:pt idx="323">
                  <c:v>42734</c:v>
                </c:pt>
                <c:pt idx="324">
                  <c:v>42766</c:v>
                </c:pt>
                <c:pt idx="325">
                  <c:v>42794</c:v>
                </c:pt>
                <c:pt idx="326">
                  <c:v>42825</c:v>
                </c:pt>
                <c:pt idx="327">
                  <c:v>42853</c:v>
                </c:pt>
                <c:pt idx="328">
                  <c:v>42886</c:v>
                </c:pt>
                <c:pt idx="329">
                  <c:v>42916</c:v>
                </c:pt>
                <c:pt idx="330">
                  <c:v>42947</c:v>
                </c:pt>
                <c:pt idx="331">
                  <c:v>42978</c:v>
                </c:pt>
                <c:pt idx="332">
                  <c:v>43007</c:v>
                </c:pt>
                <c:pt idx="333">
                  <c:v>43039</c:v>
                </c:pt>
                <c:pt idx="334">
                  <c:v>43069</c:v>
                </c:pt>
                <c:pt idx="335">
                  <c:v>43098</c:v>
                </c:pt>
                <c:pt idx="336">
                  <c:v>43131</c:v>
                </c:pt>
                <c:pt idx="337">
                  <c:v>43159</c:v>
                </c:pt>
                <c:pt idx="338">
                  <c:v>43189</c:v>
                </c:pt>
                <c:pt idx="339">
                  <c:v>43220</c:v>
                </c:pt>
                <c:pt idx="340">
                  <c:v>43251</c:v>
                </c:pt>
                <c:pt idx="341">
                  <c:v>43280</c:v>
                </c:pt>
                <c:pt idx="342">
                  <c:v>43312</c:v>
                </c:pt>
                <c:pt idx="343">
                  <c:v>43343</c:v>
                </c:pt>
                <c:pt idx="344">
                  <c:v>43371</c:v>
                </c:pt>
                <c:pt idx="345">
                  <c:v>43404</c:v>
                </c:pt>
                <c:pt idx="346">
                  <c:v>43434</c:v>
                </c:pt>
                <c:pt idx="347">
                  <c:v>43465</c:v>
                </c:pt>
                <c:pt idx="348">
                  <c:v>43496</c:v>
                </c:pt>
                <c:pt idx="349">
                  <c:v>43524</c:v>
                </c:pt>
                <c:pt idx="350">
                  <c:v>43553</c:v>
                </c:pt>
                <c:pt idx="351">
                  <c:v>43585</c:v>
                </c:pt>
                <c:pt idx="352">
                  <c:v>43616</c:v>
                </c:pt>
                <c:pt idx="353">
                  <c:v>43644</c:v>
                </c:pt>
                <c:pt idx="354">
                  <c:v>43677</c:v>
                </c:pt>
                <c:pt idx="355">
                  <c:v>43707</c:v>
                </c:pt>
                <c:pt idx="356">
                  <c:v>43738</c:v>
                </c:pt>
              </c:numCache>
            </c:numRef>
          </c:cat>
          <c:val>
            <c:numRef>
              <c:f>'Auto Sales'!$C$4:$XFD$4</c:f>
              <c:numCache>
                <c:formatCode>0%</c:formatCode>
                <c:ptCount val="16382"/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</c:numCache>
            </c:numRef>
          </c:val>
        </c:ser>
        <c:marker val="1"/>
        <c:axId val="229068800"/>
        <c:axId val="229070336"/>
      </c:lineChart>
      <c:lineChart>
        <c:grouping val="standard"/>
        <c:ser>
          <c:idx val="0"/>
          <c:order val="0"/>
          <c:tx>
            <c:strRef>
              <c:f>'Auto Sales'!$B$2</c:f>
              <c:strCache>
                <c:ptCount val="1"/>
                <c:pt idx="0">
                  <c:v>China Automobile Sales Passenger Car</c:v>
                </c:pt>
              </c:strCache>
            </c:strRef>
          </c:tx>
          <c:marker>
            <c:symbol val="none"/>
          </c:marker>
          <c:trendline>
            <c:spPr>
              <a:ln w="12700">
                <a:solidFill>
                  <a:schemeClr val="tx2">
                    <a:lumMod val="40000"/>
                    <a:lumOff val="60000"/>
                  </a:schemeClr>
                </a:solidFill>
              </a:ln>
            </c:spPr>
            <c:trendlineType val="movingAvg"/>
            <c:period val="12"/>
          </c:trendline>
          <c:cat>
            <c:numRef>
              <c:f>'Auto Sales'!$C$1:$MU$1</c:f>
              <c:numCache>
                <c:formatCode>[$-416]mmm\-yy;@</c:formatCode>
                <c:ptCount val="357"/>
                <c:pt idx="0">
                  <c:v>0</c:v>
                </c:pt>
                <c:pt idx="1">
                  <c:v>32932</c:v>
                </c:pt>
                <c:pt idx="2">
                  <c:v>32962</c:v>
                </c:pt>
                <c:pt idx="3">
                  <c:v>32993</c:v>
                </c:pt>
                <c:pt idx="4">
                  <c:v>33024</c:v>
                </c:pt>
                <c:pt idx="5">
                  <c:v>33053</c:v>
                </c:pt>
                <c:pt idx="6">
                  <c:v>33085</c:v>
                </c:pt>
                <c:pt idx="7">
                  <c:v>33116</c:v>
                </c:pt>
                <c:pt idx="8">
                  <c:v>33144</c:v>
                </c:pt>
                <c:pt idx="9">
                  <c:v>33177</c:v>
                </c:pt>
                <c:pt idx="10">
                  <c:v>33207</c:v>
                </c:pt>
                <c:pt idx="11">
                  <c:v>33238</c:v>
                </c:pt>
                <c:pt idx="12">
                  <c:v>33269</c:v>
                </c:pt>
                <c:pt idx="13">
                  <c:v>33297</c:v>
                </c:pt>
                <c:pt idx="14">
                  <c:v>33326</c:v>
                </c:pt>
                <c:pt idx="15">
                  <c:v>33358</c:v>
                </c:pt>
                <c:pt idx="16">
                  <c:v>33389</c:v>
                </c:pt>
                <c:pt idx="17">
                  <c:v>33417</c:v>
                </c:pt>
                <c:pt idx="18">
                  <c:v>33450</c:v>
                </c:pt>
                <c:pt idx="19">
                  <c:v>33480</c:v>
                </c:pt>
                <c:pt idx="20">
                  <c:v>33511</c:v>
                </c:pt>
                <c:pt idx="21">
                  <c:v>33542</c:v>
                </c:pt>
                <c:pt idx="22">
                  <c:v>33571</c:v>
                </c:pt>
                <c:pt idx="23">
                  <c:v>33603</c:v>
                </c:pt>
                <c:pt idx="24">
                  <c:v>33634</c:v>
                </c:pt>
                <c:pt idx="25">
                  <c:v>33662</c:v>
                </c:pt>
                <c:pt idx="26">
                  <c:v>33694</c:v>
                </c:pt>
                <c:pt idx="27">
                  <c:v>33724</c:v>
                </c:pt>
                <c:pt idx="28">
                  <c:v>33753</c:v>
                </c:pt>
                <c:pt idx="29">
                  <c:v>33785</c:v>
                </c:pt>
                <c:pt idx="30">
                  <c:v>33816</c:v>
                </c:pt>
                <c:pt idx="31">
                  <c:v>33847</c:v>
                </c:pt>
                <c:pt idx="32">
                  <c:v>33877</c:v>
                </c:pt>
                <c:pt idx="33">
                  <c:v>33907</c:v>
                </c:pt>
                <c:pt idx="34">
                  <c:v>33938</c:v>
                </c:pt>
                <c:pt idx="35">
                  <c:v>33969</c:v>
                </c:pt>
                <c:pt idx="36">
                  <c:v>33998</c:v>
                </c:pt>
                <c:pt idx="37">
                  <c:v>34026</c:v>
                </c:pt>
                <c:pt idx="38">
                  <c:v>34059</c:v>
                </c:pt>
                <c:pt idx="39">
                  <c:v>34089</c:v>
                </c:pt>
                <c:pt idx="40">
                  <c:v>34120</c:v>
                </c:pt>
                <c:pt idx="41">
                  <c:v>34150</c:v>
                </c:pt>
                <c:pt idx="42">
                  <c:v>34180</c:v>
                </c:pt>
                <c:pt idx="43">
                  <c:v>34212</c:v>
                </c:pt>
                <c:pt idx="44">
                  <c:v>34242</c:v>
                </c:pt>
                <c:pt idx="45">
                  <c:v>34271</c:v>
                </c:pt>
                <c:pt idx="46">
                  <c:v>34303</c:v>
                </c:pt>
                <c:pt idx="47">
                  <c:v>34334</c:v>
                </c:pt>
                <c:pt idx="48">
                  <c:v>34365</c:v>
                </c:pt>
                <c:pt idx="49">
                  <c:v>34393</c:v>
                </c:pt>
                <c:pt idx="50">
                  <c:v>34424</c:v>
                </c:pt>
                <c:pt idx="51">
                  <c:v>34453</c:v>
                </c:pt>
                <c:pt idx="52">
                  <c:v>34485</c:v>
                </c:pt>
                <c:pt idx="53">
                  <c:v>34515</c:v>
                </c:pt>
                <c:pt idx="54">
                  <c:v>34544</c:v>
                </c:pt>
                <c:pt idx="55">
                  <c:v>34577</c:v>
                </c:pt>
                <c:pt idx="56">
                  <c:v>34607</c:v>
                </c:pt>
                <c:pt idx="57">
                  <c:v>34638</c:v>
                </c:pt>
                <c:pt idx="58">
                  <c:v>34668</c:v>
                </c:pt>
                <c:pt idx="59">
                  <c:v>34698</c:v>
                </c:pt>
                <c:pt idx="60">
                  <c:v>34730</c:v>
                </c:pt>
                <c:pt idx="61">
                  <c:v>34758</c:v>
                </c:pt>
                <c:pt idx="62">
                  <c:v>34789</c:v>
                </c:pt>
                <c:pt idx="63">
                  <c:v>34817</c:v>
                </c:pt>
                <c:pt idx="64">
                  <c:v>34850</c:v>
                </c:pt>
                <c:pt idx="65">
                  <c:v>34880</c:v>
                </c:pt>
                <c:pt idx="66">
                  <c:v>34911</c:v>
                </c:pt>
                <c:pt idx="67">
                  <c:v>34942</c:v>
                </c:pt>
                <c:pt idx="68">
                  <c:v>34971</c:v>
                </c:pt>
                <c:pt idx="69">
                  <c:v>35003</c:v>
                </c:pt>
                <c:pt idx="70">
                  <c:v>35033</c:v>
                </c:pt>
                <c:pt idx="71">
                  <c:v>35062</c:v>
                </c:pt>
                <c:pt idx="72">
                  <c:v>35095</c:v>
                </c:pt>
                <c:pt idx="73">
                  <c:v>35124</c:v>
                </c:pt>
                <c:pt idx="74">
                  <c:v>35153</c:v>
                </c:pt>
                <c:pt idx="75">
                  <c:v>35185</c:v>
                </c:pt>
                <c:pt idx="76">
                  <c:v>35216</c:v>
                </c:pt>
                <c:pt idx="77">
                  <c:v>35244</c:v>
                </c:pt>
                <c:pt idx="78">
                  <c:v>35277</c:v>
                </c:pt>
                <c:pt idx="79">
                  <c:v>35307</c:v>
                </c:pt>
                <c:pt idx="80">
                  <c:v>35338</c:v>
                </c:pt>
                <c:pt idx="81">
                  <c:v>35369</c:v>
                </c:pt>
                <c:pt idx="82">
                  <c:v>35398</c:v>
                </c:pt>
                <c:pt idx="83">
                  <c:v>35430</c:v>
                </c:pt>
                <c:pt idx="84">
                  <c:v>35461</c:v>
                </c:pt>
                <c:pt idx="85">
                  <c:v>35489</c:v>
                </c:pt>
                <c:pt idx="86">
                  <c:v>35520</c:v>
                </c:pt>
                <c:pt idx="87">
                  <c:v>35550</c:v>
                </c:pt>
                <c:pt idx="88">
                  <c:v>35580</c:v>
                </c:pt>
                <c:pt idx="89">
                  <c:v>35611</c:v>
                </c:pt>
                <c:pt idx="90">
                  <c:v>35642</c:v>
                </c:pt>
                <c:pt idx="91">
                  <c:v>35671</c:v>
                </c:pt>
                <c:pt idx="92">
                  <c:v>35703</c:v>
                </c:pt>
                <c:pt idx="93">
                  <c:v>35734</c:v>
                </c:pt>
                <c:pt idx="94">
                  <c:v>35762</c:v>
                </c:pt>
                <c:pt idx="95">
                  <c:v>35795</c:v>
                </c:pt>
                <c:pt idx="96">
                  <c:v>35825</c:v>
                </c:pt>
                <c:pt idx="97">
                  <c:v>35853</c:v>
                </c:pt>
                <c:pt idx="98">
                  <c:v>35885</c:v>
                </c:pt>
                <c:pt idx="99">
                  <c:v>35915</c:v>
                </c:pt>
                <c:pt idx="100">
                  <c:v>35944</c:v>
                </c:pt>
                <c:pt idx="101">
                  <c:v>35976</c:v>
                </c:pt>
                <c:pt idx="102">
                  <c:v>36007</c:v>
                </c:pt>
                <c:pt idx="103">
                  <c:v>36038</c:v>
                </c:pt>
                <c:pt idx="104">
                  <c:v>36068</c:v>
                </c:pt>
                <c:pt idx="105">
                  <c:v>36098</c:v>
                </c:pt>
                <c:pt idx="106">
                  <c:v>36129</c:v>
                </c:pt>
                <c:pt idx="107">
                  <c:v>36160</c:v>
                </c:pt>
                <c:pt idx="108">
                  <c:v>36189</c:v>
                </c:pt>
                <c:pt idx="109">
                  <c:v>36217</c:v>
                </c:pt>
                <c:pt idx="110">
                  <c:v>36250</c:v>
                </c:pt>
                <c:pt idx="111">
                  <c:v>36280</c:v>
                </c:pt>
                <c:pt idx="112">
                  <c:v>36311</c:v>
                </c:pt>
                <c:pt idx="113">
                  <c:v>36341</c:v>
                </c:pt>
                <c:pt idx="114">
                  <c:v>36371</c:v>
                </c:pt>
                <c:pt idx="115">
                  <c:v>36403</c:v>
                </c:pt>
                <c:pt idx="116">
                  <c:v>36433</c:v>
                </c:pt>
                <c:pt idx="117">
                  <c:v>36462</c:v>
                </c:pt>
                <c:pt idx="118">
                  <c:v>36494</c:v>
                </c:pt>
                <c:pt idx="119">
                  <c:v>36525</c:v>
                </c:pt>
                <c:pt idx="120">
                  <c:v>36556</c:v>
                </c:pt>
                <c:pt idx="121">
                  <c:v>36585</c:v>
                </c:pt>
                <c:pt idx="122">
                  <c:v>36616</c:v>
                </c:pt>
                <c:pt idx="123">
                  <c:v>36644</c:v>
                </c:pt>
                <c:pt idx="124">
                  <c:v>36677</c:v>
                </c:pt>
                <c:pt idx="125">
                  <c:v>36707</c:v>
                </c:pt>
                <c:pt idx="126">
                  <c:v>36738</c:v>
                </c:pt>
                <c:pt idx="127">
                  <c:v>36769</c:v>
                </c:pt>
                <c:pt idx="128">
                  <c:v>36798</c:v>
                </c:pt>
                <c:pt idx="129">
                  <c:v>36830</c:v>
                </c:pt>
                <c:pt idx="130">
                  <c:v>36860</c:v>
                </c:pt>
                <c:pt idx="131">
                  <c:v>36889</c:v>
                </c:pt>
                <c:pt idx="132">
                  <c:v>36922</c:v>
                </c:pt>
                <c:pt idx="133">
                  <c:v>36950</c:v>
                </c:pt>
                <c:pt idx="134">
                  <c:v>36980</c:v>
                </c:pt>
                <c:pt idx="135">
                  <c:v>37011</c:v>
                </c:pt>
                <c:pt idx="136">
                  <c:v>37042</c:v>
                </c:pt>
                <c:pt idx="137">
                  <c:v>37071</c:v>
                </c:pt>
                <c:pt idx="138">
                  <c:v>37103</c:v>
                </c:pt>
                <c:pt idx="139">
                  <c:v>37134</c:v>
                </c:pt>
                <c:pt idx="140">
                  <c:v>37162</c:v>
                </c:pt>
                <c:pt idx="141">
                  <c:v>37195</c:v>
                </c:pt>
                <c:pt idx="142">
                  <c:v>37225</c:v>
                </c:pt>
                <c:pt idx="143">
                  <c:v>37256</c:v>
                </c:pt>
                <c:pt idx="144">
                  <c:v>37287</c:v>
                </c:pt>
                <c:pt idx="145">
                  <c:v>37315</c:v>
                </c:pt>
                <c:pt idx="146">
                  <c:v>37344</c:v>
                </c:pt>
                <c:pt idx="147">
                  <c:v>37376</c:v>
                </c:pt>
                <c:pt idx="148">
                  <c:v>37407</c:v>
                </c:pt>
                <c:pt idx="149">
                  <c:v>37435</c:v>
                </c:pt>
                <c:pt idx="150">
                  <c:v>37468</c:v>
                </c:pt>
                <c:pt idx="151">
                  <c:v>37498</c:v>
                </c:pt>
                <c:pt idx="152">
                  <c:v>37529</c:v>
                </c:pt>
                <c:pt idx="153">
                  <c:v>37560</c:v>
                </c:pt>
                <c:pt idx="154">
                  <c:v>37589</c:v>
                </c:pt>
                <c:pt idx="155">
                  <c:v>37621</c:v>
                </c:pt>
                <c:pt idx="156">
                  <c:v>37652</c:v>
                </c:pt>
                <c:pt idx="157">
                  <c:v>37680</c:v>
                </c:pt>
                <c:pt idx="158">
                  <c:v>37711</c:v>
                </c:pt>
                <c:pt idx="159">
                  <c:v>37741</c:v>
                </c:pt>
                <c:pt idx="160">
                  <c:v>37771</c:v>
                </c:pt>
                <c:pt idx="161">
                  <c:v>37802</c:v>
                </c:pt>
                <c:pt idx="162">
                  <c:v>37833</c:v>
                </c:pt>
                <c:pt idx="163">
                  <c:v>37862</c:v>
                </c:pt>
                <c:pt idx="164">
                  <c:v>37894</c:v>
                </c:pt>
                <c:pt idx="165">
                  <c:v>37925</c:v>
                </c:pt>
                <c:pt idx="166">
                  <c:v>37953</c:v>
                </c:pt>
                <c:pt idx="167">
                  <c:v>37986</c:v>
                </c:pt>
                <c:pt idx="168">
                  <c:v>38016</c:v>
                </c:pt>
                <c:pt idx="169">
                  <c:v>38044</c:v>
                </c:pt>
                <c:pt idx="170">
                  <c:v>38077</c:v>
                </c:pt>
                <c:pt idx="171">
                  <c:v>38107</c:v>
                </c:pt>
                <c:pt idx="172">
                  <c:v>38138</c:v>
                </c:pt>
                <c:pt idx="173">
                  <c:v>38168</c:v>
                </c:pt>
                <c:pt idx="174">
                  <c:v>38198</c:v>
                </c:pt>
                <c:pt idx="175">
                  <c:v>38230</c:v>
                </c:pt>
                <c:pt idx="176">
                  <c:v>38260</c:v>
                </c:pt>
                <c:pt idx="177">
                  <c:v>38289</c:v>
                </c:pt>
                <c:pt idx="178">
                  <c:v>38321</c:v>
                </c:pt>
                <c:pt idx="179">
                  <c:v>38352</c:v>
                </c:pt>
                <c:pt idx="180">
                  <c:v>38383</c:v>
                </c:pt>
                <c:pt idx="181">
                  <c:v>38411</c:v>
                </c:pt>
                <c:pt idx="182">
                  <c:v>38442</c:v>
                </c:pt>
                <c:pt idx="183">
                  <c:v>38471</c:v>
                </c:pt>
                <c:pt idx="184">
                  <c:v>38503</c:v>
                </c:pt>
                <c:pt idx="185">
                  <c:v>38533</c:v>
                </c:pt>
                <c:pt idx="186">
                  <c:v>38562</c:v>
                </c:pt>
                <c:pt idx="187">
                  <c:v>38595</c:v>
                </c:pt>
                <c:pt idx="188">
                  <c:v>38625</c:v>
                </c:pt>
                <c:pt idx="189">
                  <c:v>38656</c:v>
                </c:pt>
                <c:pt idx="190">
                  <c:v>38686</c:v>
                </c:pt>
                <c:pt idx="191">
                  <c:v>38716</c:v>
                </c:pt>
                <c:pt idx="192">
                  <c:v>38748</c:v>
                </c:pt>
                <c:pt idx="193">
                  <c:v>38776</c:v>
                </c:pt>
                <c:pt idx="194">
                  <c:v>38807</c:v>
                </c:pt>
                <c:pt idx="195">
                  <c:v>38835</c:v>
                </c:pt>
                <c:pt idx="196">
                  <c:v>38868</c:v>
                </c:pt>
                <c:pt idx="197">
                  <c:v>38898</c:v>
                </c:pt>
                <c:pt idx="198">
                  <c:v>38929</c:v>
                </c:pt>
                <c:pt idx="199">
                  <c:v>38960</c:v>
                </c:pt>
                <c:pt idx="200">
                  <c:v>38989</c:v>
                </c:pt>
                <c:pt idx="201">
                  <c:v>39021</c:v>
                </c:pt>
                <c:pt idx="202">
                  <c:v>39051</c:v>
                </c:pt>
                <c:pt idx="203">
                  <c:v>39080</c:v>
                </c:pt>
                <c:pt idx="204">
                  <c:v>39113</c:v>
                </c:pt>
                <c:pt idx="205">
                  <c:v>39141</c:v>
                </c:pt>
                <c:pt idx="206">
                  <c:v>39171</c:v>
                </c:pt>
                <c:pt idx="207">
                  <c:v>39202</c:v>
                </c:pt>
                <c:pt idx="208">
                  <c:v>39233</c:v>
                </c:pt>
                <c:pt idx="209">
                  <c:v>39262</c:v>
                </c:pt>
                <c:pt idx="210">
                  <c:v>39294</c:v>
                </c:pt>
                <c:pt idx="211">
                  <c:v>39325</c:v>
                </c:pt>
                <c:pt idx="212">
                  <c:v>39353</c:v>
                </c:pt>
                <c:pt idx="213">
                  <c:v>39386</c:v>
                </c:pt>
                <c:pt idx="214">
                  <c:v>39416</c:v>
                </c:pt>
                <c:pt idx="215">
                  <c:v>39447</c:v>
                </c:pt>
                <c:pt idx="216">
                  <c:v>39478</c:v>
                </c:pt>
                <c:pt idx="217">
                  <c:v>39507</c:v>
                </c:pt>
                <c:pt idx="218">
                  <c:v>39538</c:v>
                </c:pt>
                <c:pt idx="219">
                  <c:v>39568</c:v>
                </c:pt>
                <c:pt idx="220">
                  <c:v>39598</c:v>
                </c:pt>
                <c:pt idx="221">
                  <c:v>39629</c:v>
                </c:pt>
                <c:pt idx="222">
                  <c:v>39660</c:v>
                </c:pt>
                <c:pt idx="223">
                  <c:v>39689</c:v>
                </c:pt>
                <c:pt idx="224">
                  <c:v>39721</c:v>
                </c:pt>
                <c:pt idx="225">
                  <c:v>39752</c:v>
                </c:pt>
                <c:pt idx="226">
                  <c:v>39780</c:v>
                </c:pt>
                <c:pt idx="227">
                  <c:v>39813</c:v>
                </c:pt>
                <c:pt idx="228">
                  <c:v>39843</c:v>
                </c:pt>
                <c:pt idx="229">
                  <c:v>39871</c:v>
                </c:pt>
                <c:pt idx="230">
                  <c:v>39903</c:v>
                </c:pt>
                <c:pt idx="231">
                  <c:v>39933</c:v>
                </c:pt>
                <c:pt idx="232">
                  <c:v>39962</c:v>
                </c:pt>
                <c:pt idx="233">
                  <c:v>39994</c:v>
                </c:pt>
                <c:pt idx="234">
                  <c:v>40025</c:v>
                </c:pt>
                <c:pt idx="235">
                  <c:v>40056</c:v>
                </c:pt>
                <c:pt idx="236">
                  <c:v>40086</c:v>
                </c:pt>
                <c:pt idx="237">
                  <c:v>40116</c:v>
                </c:pt>
                <c:pt idx="238">
                  <c:v>40147</c:v>
                </c:pt>
                <c:pt idx="239">
                  <c:v>40178</c:v>
                </c:pt>
                <c:pt idx="240">
                  <c:v>40207</c:v>
                </c:pt>
                <c:pt idx="241">
                  <c:v>40235</c:v>
                </c:pt>
                <c:pt idx="242">
                  <c:v>40268</c:v>
                </c:pt>
                <c:pt idx="243">
                  <c:v>40298</c:v>
                </c:pt>
                <c:pt idx="244">
                  <c:v>40329</c:v>
                </c:pt>
                <c:pt idx="245">
                  <c:v>40359</c:v>
                </c:pt>
                <c:pt idx="246">
                  <c:v>40389</c:v>
                </c:pt>
                <c:pt idx="247">
                  <c:v>40421</c:v>
                </c:pt>
                <c:pt idx="248">
                  <c:v>40451</c:v>
                </c:pt>
                <c:pt idx="249">
                  <c:v>40480</c:v>
                </c:pt>
                <c:pt idx="250">
                  <c:v>40512</c:v>
                </c:pt>
                <c:pt idx="251">
                  <c:v>40543</c:v>
                </c:pt>
                <c:pt idx="252">
                  <c:v>40574</c:v>
                </c:pt>
                <c:pt idx="253">
                  <c:v>40602</c:v>
                </c:pt>
                <c:pt idx="254">
                  <c:v>40633</c:v>
                </c:pt>
                <c:pt idx="255">
                  <c:v>40662</c:v>
                </c:pt>
                <c:pt idx="256">
                  <c:v>40694</c:v>
                </c:pt>
                <c:pt idx="257">
                  <c:v>40724</c:v>
                </c:pt>
                <c:pt idx="258">
                  <c:v>40753</c:v>
                </c:pt>
                <c:pt idx="259">
                  <c:v>40786</c:v>
                </c:pt>
                <c:pt idx="260">
                  <c:v>40816</c:v>
                </c:pt>
                <c:pt idx="261">
                  <c:v>40847</c:v>
                </c:pt>
                <c:pt idx="262">
                  <c:v>40877</c:v>
                </c:pt>
                <c:pt idx="263">
                  <c:v>40907</c:v>
                </c:pt>
                <c:pt idx="264">
                  <c:v>40939</c:v>
                </c:pt>
                <c:pt idx="265">
                  <c:v>40968</c:v>
                </c:pt>
                <c:pt idx="266">
                  <c:v>40998</c:v>
                </c:pt>
                <c:pt idx="267">
                  <c:v>41029</c:v>
                </c:pt>
                <c:pt idx="268">
                  <c:v>41060</c:v>
                </c:pt>
                <c:pt idx="269">
                  <c:v>41089</c:v>
                </c:pt>
                <c:pt idx="270">
                  <c:v>41121</c:v>
                </c:pt>
                <c:pt idx="271">
                  <c:v>41152</c:v>
                </c:pt>
                <c:pt idx="272">
                  <c:v>41180</c:v>
                </c:pt>
                <c:pt idx="273">
                  <c:v>41213</c:v>
                </c:pt>
                <c:pt idx="274">
                  <c:v>41243</c:v>
                </c:pt>
                <c:pt idx="275">
                  <c:v>41274</c:v>
                </c:pt>
                <c:pt idx="276">
                  <c:v>41305</c:v>
                </c:pt>
                <c:pt idx="277">
                  <c:v>41333</c:v>
                </c:pt>
                <c:pt idx="278">
                  <c:v>41362</c:v>
                </c:pt>
                <c:pt idx="279">
                  <c:v>41394</c:v>
                </c:pt>
                <c:pt idx="280">
                  <c:v>41425</c:v>
                </c:pt>
                <c:pt idx="281">
                  <c:v>41453</c:v>
                </c:pt>
                <c:pt idx="282">
                  <c:v>41486</c:v>
                </c:pt>
                <c:pt idx="283">
                  <c:v>41516</c:v>
                </c:pt>
                <c:pt idx="284">
                  <c:v>41547</c:v>
                </c:pt>
                <c:pt idx="285">
                  <c:v>41578</c:v>
                </c:pt>
                <c:pt idx="286">
                  <c:v>41607</c:v>
                </c:pt>
                <c:pt idx="287">
                  <c:v>41639</c:v>
                </c:pt>
                <c:pt idx="288">
                  <c:v>41670</c:v>
                </c:pt>
                <c:pt idx="289">
                  <c:v>41698</c:v>
                </c:pt>
                <c:pt idx="290">
                  <c:v>41729</c:v>
                </c:pt>
                <c:pt idx="291">
                  <c:v>41759</c:v>
                </c:pt>
                <c:pt idx="292">
                  <c:v>41789</c:v>
                </c:pt>
                <c:pt idx="293">
                  <c:v>41820</c:v>
                </c:pt>
                <c:pt idx="294">
                  <c:v>41851</c:v>
                </c:pt>
                <c:pt idx="295">
                  <c:v>41880</c:v>
                </c:pt>
                <c:pt idx="296">
                  <c:v>41912</c:v>
                </c:pt>
                <c:pt idx="297">
                  <c:v>41943</c:v>
                </c:pt>
                <c:pt idx="298">
                  <c:v>41971</c:v>
                </c:pt>
                <c:pt idx="299">
                  <c:v>42004</c:v>
                </c:pt>
                <c:pt idx="300">
                  <c:v>42034</c:v>
                </c:pt>
                <c:pt idx="301">
                  <c:v>42062</c:v>
                </c:pt>
                <c:pt idx="302">
                  <c:v>42094</c:v>
                </c:pt>
                <c:pt idx="303">
                  <c:v>42124</c:v>
                </c:pt>
                <c:pt idx="304">
                  <c:v>42153</c:v>
                </c:pt>
                <c:pt idx="305">
                  <c:v>42185</c:v>
                </c:pt>
                <c:pt idx="306">
                  <c:v>42216</c:v>
                </c:pt>
                <c:pt idx="307">
                  <c:v>42247</c:v>
                </c:pt>
                <c:pt idx="308">
                  <c:v>42277</c:v>
                </c:pt>
                <c:pt idx="309">
                  <c:v>42307</c:v>
                </c:pt>
                <c:pt idx="310">
                  <c:v>42338</c:v>
                </c:pt>
                <c:pt idx="311">
                  <c:v>42369</c:v>
                </c:pt>
                <c:pt idx="312">
                  <c:v>42398</c:v>
                </c:pt>
                <c:pt idx="313">
                  <c:v>42429</c:v>
                </c:pt>
                <c:pt idx="314">
                  <c:v>42460</c:v>
                </c:pt>
                <c:pt idx="315">
                  <c:v>42489</c:v>
                </c:pt>
                <c:pt idx="316">
                  <c:v>42521</c:v>
                </c:pt>
                <c:pt idx="317">
                  <c:v>42551</c:v>
                </c:pt>
                <c:pt idx="318">
                  <c:v>42580</c:v>
                </c:pt>
                <c:pt idx="319">
                  <c:v>42613</c:v>
                </c:pt>
                <c:pt idx="320">
                  <c:v>42643</c:v>
                </c:pt>
                <c:pt idx="321">
                  <c:v>42674</c:v>
                </c:pt>
                <c:pt idx="322">
                  <c:v>42704</c:v>
                </c:pt>
                <c:pt idx="323">
                  <c:v>42734</c:v>
                </c:pt>
                <c:pt idx="324">
                  <c:v>42766</c:v>
                </c:pt>
                <c:pt idx="325">
                  <c:v>42794</c:v>
                </c:pt>
                <c:pt idx="326">
                  <c:v>42825</c:v>
                </c:pt>
                <c:pt idx="327">
                  <c:v>42853</c:v>
                </c:pt>
                <c:pt idx="328">
                  <c:v>42886</c:v>
                </c:pt>
                <c:pt idx="329">
                  <c:v>42916</c:v>
                </c:pt>
                <c:pt idx="330">
                  <c:v>42947</c:v>
                </c:pt>
                <c:pt idx="331">
                  <c:v>42978</c:v>
                </c:pt>
                <c:pt idx="332">
                  <c:v>43007</c:v>
                </c:pt>
                <c:pt idx="333">
                  <c:v>43039</c:v>
                </c:pt>
                <c:pt idx="334">
                  <c:v>43069</c:v>
                </c:pt>
                <c:pt idx="335">
                  <c:v>43098</c:v>
                </c:pt>
                <c:pt idx="336">
                  <c:v>43131</c:v>
                </c:pt>
                <c:pt idx="337">
                  <c:v>43159</c:v>
                </c:pt>
                <c:pt idx="338">
                  <c:v>43189</c:v>
                </c:pt>
                <c:pt idx="339">
                  <c:v>43220</c:v>
                </c:pt>
                <c:pt idx="340">
                  <c:v>43251</c:v>
                </c:pt>
                <c:pt idx="341">
                  <c:v>43280</c:v>
                </c:pt>
                <c:pt idx="342">
                  <c:v>43312</c:v>
                </c:pt>
                <c:pt idx="343">
                  <c:v>43343</c:v>
                </c:pt>
                <c:pt idx="344">
                  <c:v>43371</c:v>
                </c:pt>
                <c:pt idx="345">
                  <c:v>43404</c:v>
                </c:pt>
                <c:pt idx="346">
                  <c:v>43434</c:v>
                </c:pt>
                <c:pt idx="347">
                  <c:v>43465</c:v>
                </c:pt>
                <c:pt idx="348">
                  <c:v>43496</c:v>
                </c:pt>
                <c:pt idx="349">
                  <c:v>43524</c:v>
                </c:pt>
                <c:pt idx="350">
                  <c:v>43553</c:v>
                </c:pt>
                <c:pt idx="351">
                  <c:v>43585</c:v>
                </c:pt>
                <c:pt idx="352">
                  <c:v>43616</c:v>
                </c:pt>
                <c:pt idx="353">
                  <c:v>43644</c:v>
                </c:pt>
                <c:pt idx="354">
                  <c:v>43677</c:v>
                </c:pt>
                <c:pt idx="355">
                  <c:v>43707</c:v>
                </c:pt>
                <c:pt idx="356">
                  <c:v>43738</c:v>
                </c:pt>
              </c:numCache>
            </c:numRef>
          </c:cat>
          <c:val>
            <c:numRef>
              <c:f>'Auto Sales'!$C$2:$XFD$2</c:f>
              <c:numCache>
                <c:formatCode>0.00</c:formatCode>
                <c:ptCount val="16382"/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</c:numCache>
            </c:numRef>
          </c:val>
        </c:ser>
        <c:marker val="1"/>
        <c:axId val="229085952"/>
        <c:axId val="229071872"/>
      </c:lineChart>
      <c:dateAx>
        <c:axId val="229068800"/>
        <c:scaling>
          <c:orientation val="minMax"/>
          <c:min val="39814"/>
        </c:scaling>
        <c:axPos val="b"/>
        <c:numFmt formatCode="[$-416]mmm\-yy;@" sourceLinked="1"/>
        <c:tickLblPos val="low"/>
        <c:txPr>
          <a:bodyPr rot="0" vert="horz"/>
          <a:lstStyle/>
          <a:p>
            <a:pPr>
              <a:defRPr sz="1200" b="1"/>
            </a:pPr>
            <a:endParaRPr lang="en-US"/>
          </a:p>
        </c:txPr>
        <c:crossAx val="229070336"/>
        <c:crosses val="autoZero"/>
        <c:auto val="1"/>
        <c:lblOffset val="100"/>
        <c:baseTimeUnit val="months"/>
        <c:majorUnit val="12"/>
        <c:majorTimeUnit val="months"/>
      </c:dateAx>
      <c:valAx>
        <c:axId val="229070336"/>
        <c:scaling>
          <c:orientation val="minMax"/>
          <c:max val="0.30000000000000016"/>
          <c:min val="0"/>
        </c:scaling>
        <c:axPos val="l"/>
        <c:majorGridlines>
          <c:spPr>
            <a:ln w="0">
              <a:solidFill>
                <a:schemeClr val="bg1"/>
              </a:solidFill>
            </a:ln>
          </c:spPr>
        </c:majorGridlines>
        <c:numFmt formatCode="0%" sourceLinked="1"/>
        <c:tickLblPos val="nextTo"/>
        <c:txPr>
          <a:bodyPr/>
          <a:lstStyle/>
          <a:p>
            <a:pPr>
              <a:defRPr sz="1200" b="1"/>
            </a:pPr>
            <a:endParaRPr lang="en-US"/>
          </a:p>
        </c:txPr>
        <c:crossAx val="229068800"/>
        <c:crosses val="autoZero"/>
        <c:crossBetween val="between"/>
      </c:valAx>
      <c:valAx>
        <c:axId val="229071872"/>
        <c:scaling>
          <c:orientation val="minMax"/>
          <c:max val="100000"/>
          <c:min val="30000"/>
        </c:scaling>
        <c:axPos val="r"/>
        <c:numFmt formatCode="0" sourceLinked="0"/>
        <c:tickLblPos val="nextTo"/>
        <c:txPr>
          <a:bodyPr/>
          <a:lstStyle/>
          <a:p>
            <a:pPr>
              <a:defRPr sz="1200" b="1"/>
            </a:pPr>
            <a:endParaRPr lang="en-US"/>
          </a:p>
        </c:txPr>
        <c:crossAx val="229085952"/>
        <c:crosses val="max"/>
        <c:crossBetween val="between"/>
      </c:valAx>
      <c:dateAx>
        <c:axId val="229085952"/>
        <c:scaling>
          <c:orientation val="minMax"/>
        </c:scaling>
        <c:delete val="1"/>
        <c:axPos val="b"/>
        <c:numFmt formatCode="[$-416]mmm\-yy;@" sourceLinked="1"/>
        <c:tickLblPos val="none"/>
        <c:crossAx val="229071872"/>
        <c:crosses val="autoZero"/>
        <c:auto val="1"/>
        <c:lblOffset val="100"/>
        <c:baseTimeUnit val="months"/>
      </c:dateAx>
    </c:plotArea>
    <c:legend>
      <c:legendPos val="b"/>
      <c:layout>
        <c:manualLayout>
          <c:xMode val="edge"/>
          <c:yMode val="edge"/>
          <c:x val="1.7156836566477381E-2"/>
          <c:y val="0.7527256858784348"/>
          <c:w val="0.9596124148777927"/>
          <c:h val="0.22796396719673828"/>
        </c:manualLayout>
      </c:layout>
    </c:legend>
    <c:plotVisOnly val="1"/>
    <c:dispBlanksAs val="gap"/>
  </c:chart>
  <c:spPr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1"/>
          <c:order val="1"/>
          <c:tx>
            <c:strRef>
              <c:f>'Auto Sales'!$B$6</c:f>
              <c:strCache>
                <c:ptCount val="1"/>
                <c:pt idx="0">
                  <c:v>China Automobile Sales Model Type Total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cat>
            <c:numRef>
              <c:f>'Auto Sales'!$C$1:$MU$1</c:f>
              <c:numCache>
                <c:formatCode>[$-416]mmm\-yy;@</c:formatCode>
                <c:ptCount val="357"/>
                <c:pt idx="0">
                  <c:v>0</c:v>
                </c:pt>
                <c:pt idx="1">
                  <c:v>32932</c:v>
                </c:pt>
                <c:pt idx="2">
                  <c:v>32962</c:v>
                </c:pt>
                <c:pt idx="3">
                  <c:v>32993</c:v>
                </c:pt>
                <c:pt idx="4">
                  <c:v>33024</c:v>
                </c:pt>
                <c:pt idx="5">
                  <c:v>33053</c:v>
                </c:pt>
                <c:pt idx="6">
                  <c:v>33085</c:v>
                </c:pt>
                <c:pt idx="7">
                  <c:v>33116</c:v>
                </c:pt>
                <c:pt idx="8">
                  <c:v>33144</c:v>
                </c:pt>
                <c:pt idx="9">
                  <c:v>33177</c:v>
                </c:pt>
                <c:pt idx="10">
                  <c:v>33207</c:v>
                </c:pt>
                <c:pt idx="11">
                  <c:v>33238</c:v>
                </c:pt>
                <c:pt idx="12">
                  <c:v>33269</c:v>
                </c:pt>
                <c:pt idx="13">
                  <c:v>33297</c:v>
                </c:pt>
                <c:pt idx="14">
                  <c:v>33326</c:v>
                </c:pt>
                <c:pt idx="15">
                  <c:v>33358</c:v>
                </c:pt>
                <c:pt idx="16">
                  <c:v>33389</c:v>
                </c:pt>
                <c:pt idx="17">
                  <c:v>33417</c:v>
                </c:pt>
                <c:pt idx="18">
                  <c:v>33450</c:v>
                </c:pt>
                <c:pt idx="19">
                  <c:v>33480</c:v>
                </c:pt>
                <c:pt idx="20">
                  <c:v>33511</c:v>
                </c:pt>
                <c:pt idx="21">
                  <c:v>33542</c:v>
                </c:pt>
                <c:pt idx="22">
                  <c:v>33571</c:v>
                </c:pt>
                <c:pt idx="23">
                  <c:v>33603</c:v>
                </c:pt>
                <c:pt idx="24">
                  <c:v>33634</c:v>
                </c:pt>
                <c:pt idx="25">
                  <c:v>33662</c:v>
                </c:pt>
                <c:pt idx="26">
                  <c:v>33694</c:v>
                </c:pt>
                <c:pt idx="27">
                  <c:v>33724</c:v>
                </c:pt>
                <c:pt idx="28">
                  <c:v>33753</c:v>
                </c:pt>
                <c:pt idx="29">
                  <c:v>33785</c:v>
                </c:pt>
                <c:pt idx="30">
                  <c:v>33816</c:v>
                </c:pt>
                <c:pt idx="31">
                  <c:v>33847</c:v>
                </c:pt>
                <c:pt idx="32">
                  <c:v>33877</c:v>
                </c:pt>
                <c:pt idx="33">
                  <c:v>33907</c:v>
                </c:pt>
                <c:pt idx="34">
                  <c:v>33938</c:v>
                </c:pt>
                <c:pt idx="35">
                  <c:v>33969</c:v>
                </c:pt>
                <c:pt idx="36">
                  <c:v>33998</c:v>
                </c:pt>
                <c:pt idx="37">
                  <c:v>34026</c:v>
                </c:pt>
                <c:pt idx="38">
                  <c:v>34059</c:v>
                </c:pt>
                <c:pt idx="39">
                  <c:v>34089</c:v>
                </c:pt>
                <c:pt idx="40">
                  <c:v>34120</c:v>
                </c:pt>
                <c:pt idx="41">
                  <c:v>34150</c:v>
                </c:pt>
                <c:pt idx="42">
                  <c:v>34180</c:v>
                </c:pt>
                <c:pt idx="43">
                  <c:v>34212</c:v>
                </c:pt>
                <c:pt idx="44">
                  <c:v>34242</c:v>
                </c:pt>
                <c:pt idx="45">
                  <c:v>34271</c:v>
                </c:pt>
                <c:pt idx="46">
                  <c:v>34303</c:v>
                </c:pt>
                <c:pt idx="47">
                  <c:v>34334</c:v>
                </c:pt>
                <c:pt idx="48">
                  <c:v>34365</c:v>
                </c:pt>
                <c:pt idx="49">
                  <c:v>34393</c:v>
                </c:pt>
                <c:pt idx="50">
                  <c:v>34424</c:v>
                </c:pt>
                <c:pt idx="51">
                  <c:v>34453</c:v>
                </c:pt>
                <c:pt idx="52">
                  <c:v>34485</c:v>
                </c:pt>
                <c:pt idx="53">
                  <c:v>34515</c:v>
                </c:pt>
                <c:pt idx="54">
                  <c:v>34544</c:v>
                </c:pt>
                <c:pt idx="55">
                  <c:v>34577</c:v>
                </c:pt>
                <c:pt idx="56">
                  <c:v>34607</c:v>
                </c:pt>
                <c:pt idx="57">
                  <c:v>34638</c:v>
                </c:pt>
                <c:pt idx="58">
                  <c:v>34668</c:v>
                </c:pt>
                <c:pt idx="59">
                  <c:v>34698</c:v>
                </c:pt>
                <c:pt idx="60">
                  <c:v>34730</c:v>
                </c:pt>
                <c:pt idx="61">
                  <c:v>34758</c:v>
                </c:pt>
                <c:pt idx="62">
                  <c:v>34789</c:v>
                </c:pt>
                <c:pt idx="63">
                  <c:v>34817</c:v>
                </c:pt>
                <c:pt idx="64">
                  <c:v>34850</c:v>
                </c:pt>
                <c:pt idx="65">
                  <c:v>34880</c:v>
                </c:pt>
                <c:pt idx="66">
                  <c:v>34911</c:v>
                </c:pt>
                <c:pt idx="67">
                  <c:v>34942</c:v>
                </c:pt>
                <c:pt idx="68">
                  <c:v>34971</c:v>
                </c:pt>
                <c:pt idx="69">
                  <c:v>35003</c:v>
                </c:pt>
                <c:pt idx="70">
                  <c:v>35033</c:v>
                </c:pt>
                <c:pt idx="71">
                  <c:v>35062</c:v>
                </c:pt>
                <c:pt idx="72">
                  <c:v>35095</c:v>
                </c:pt>
                <c:pt idx="73">
                  <c:v>35124</c:v>
                </c:pt>
                <c:pt idx="74">
                  <c:v>35153</c:v>
                </c:pt>
                <c:pt idx="75">
                  <c:v>35185</c:v>
                </c:pt>
                <c:pt idx="76">
                  <c:v>35216</c:v>
                </c:pt>
                <c:pt idx="77">
                  <c:v>35244</c:v>
                </c:pt>
                <c:pt idx="78">
                  <c:v>35277</c:v>
                </c:pt>
                <c:pt idx="79">
                  <c:v>35307</c:v>
                </c:pt>
                <c:pt idx="80">
                  <c:v>35338</c:v>
                </c:pt>
                <c:pt idx="81">
                  <c:v>35369</c:v>
                </c:pt>
                <c:pt idx="82">
                  <c:v>35398</c:v>
                </c:pt>
                <c:pt idx="83">
                  <c:v>35430</c:v>
                </c:pt>
                <c:pt idx="84">
                  <c:v>35461</c:v>
                </c:pt>
                <c:pt idx="85">
                  <c:v>35489</c:v>
                </c:pt>
                <c:pt idx="86">
                  <c:v>35520</c:v>
                </c:pt>
                <c:pt idx="87">
                  <c:v>35550</c:v>
                </c:pt>
                <c:pt idx="88">
                  <c:v>35580</c:v>
                </c:pt>
                <c:pt idx="89">
                  <c:v>35611</c:v>
                </c:pt>
                <c:pt idx="90">
                  <c:v>35642</c:v>
                </c:pt>
                <c:pt idx="91">
                  <c:v>35671</c:v>
                </c:pt>
                <c:pt idx="92">
                  <c:v>35703</c:v>
                </c:pt>
                <c:pt idx="93">
                  <c:v>35734</c:v>
                </c:pt>
                <c:pt idx="94">
                  <c:v>35762</c:v>
                </c:pt>
                <c:pt idx="95">
                  <c:v>35795</c:v>
                </c:pt>
                <c:pt idx="96">
                  <c:v>35825</c:v>
                </c:pt>
                <c:pt idx="97">
                  <c:v>35853</c:v>
                </c:pt>
                <c:pt idx="98">
                  <c:v>35885</c:v>
                </c:pt>
                <c:pt idx="99">
                  <c:v>35915</c:v>
                </c:pt>
                <c:pt idx="100">
                  <c:v>35944</c:v>
                </c:pt>
                <c:pt idx="101">
                  <c:v>35976</c:v>
                </c:pt>
                <c:pt idx="102">
                  <c:v>36007</c:v>
                </c:pt>
                <c:pt idx="103">
                  <c:v>36038</c:v>
                </c:pt>
                <c:pt idx="104">
                  <c:v>36068</c:v>
                </c:pt>
                <c:pt idx="105">
                  <c:v>36098</c:v>
                </c:pt>
                <c:pt idx="106">
                  <c:v>36129</c:v>
                </c:pt>
                <c:pt idx="107">
                  <c:v>36160</c:v>
                </c:pt>
                <c:pt idx="108">
                  <c:v>36189</c:v>
                </c:pt>
                <c:pt idx="109">
                  <c:v>36217</c:v>
                </c:pt>
                <c:pt idx="110">
                  <c:v>36250</c:v>
                </c:pt>
                <c:pt idx="111">
                  <c:v>36280</c:v>
                </c:pt>
                <c:pt idx="112">
                  <c:v>36311</c:v>
                </c:pt>
                <c:pt idx="113">
                  <c:v>36341</c:v>
                </c:pt>
                <c:pt idx="114">
                  <c:v>36371</c:v>
                </c:pt>
                <c:pt idx="115">
                  <c:v>36403</c:v>
                </c:pt>
                <c:pt idx="116">
                  <c:v>36433</c:v>
                </c:pt>
                <c:pt idx="117">
                  <c:v>36462</c:v>
                </c:pt>
                <c:pt idx="118">
                  <c:v>36494</c:v>
                </c:pt>
                <c:pt idx="119">
                  <c:v>36525</c:v>
                </c:pt>
                <c:pt idx="120">
                  <c:v>36556</c:v>
                </c:pt>
                <c:pt idx="121">
                  <c:v>36585</c:v>
                </c:pt>
                <c:pt idx="122">
                  <c:v>36616</c:v>
                </c:pt>
                <c:pt idx="123">
                  <c:v>36644</c:v>
                </c:pt>
                <c:pt idx="124">
                  <c:v>36677</c:v>
                </c:pt>
                <c:pt idx="125">
                  <c:v>36707</c:v>
                </c:pt>
                <c:pt idx="126">
                  <c:v>36738</c:v>
                </c:pt>
                <c:pt idx="127">
                  <c:v>36769</c:v>
                </c:pt>
                <c:pt idx="128">
                  <c:v>36798</c:v>
                </c:pt>
                <c:pt idx="129">
                  <c:v>36830</c:v>
                </c:pt>
                <c:pt idx="130">
                  <c:v>36860</c:v>
                </c:pt>
                <c:pt idx="131">
                  <c:v>36889</c:v>
                </c:pt>
                <c:pt idx="132">
                  <c:v>36922</c:v>
                </c:pt>
                <c:pt idx="133">
                  <c:v>36950</c:v>
                </c:pt>
                <c:pt idx="134">
                  <c:v>36980</c:v>
                </c:pt>
                <c:pt idx="135">
                  <c:v>37011</c:v>
                </c:pt>
                <c:pt idx="136">
                  <c:v>37042</c:v>
                </c:pt>
                <c:pt idx="137">
                  <c:v>37071</c:v>
                </c:pt>
                <c:pt idx="138">
                  <c:v>37103</c:v>
                </c:pt>
                <c:pt idx="139">
                  <c:v>37134</c:v>
                </c:pt>
                <c:pt idx="140">
                  <c:v>37162</c:v>
                </c:pt>
                <c:pt idx="141">
                  <c:v>37195</c:v>
                </c:pt>
                <c:pt idx="142">
                  <c:v>37225</c:v>
                </c:pt>
                <c:pt idx="143">
                  <c:v>37256</c:v>
                </c:pt>
                <c:pt idx="144">
                  <c:v>37287</c:v>
                </c:pt>
                <c:pt idx="145">
                  <c:v>37315</c:v>
                </c:pt>
                <c:pt idx="146">
                  <c:v>37344</c:v>
                </c:pt>
                <c:pt idx="147">
                  <c:v>37376</c:v>
                </c:pt>
                <c:pt idx="148">
                  <c:v>37407</c:v>
                </c:pt>
                <c:pt idx="149">
                  <c:v>37435</c:v>
                </c:pt>
                <c:pt idx="150">
                  <c:v>37468</c:v>
                </c:pt>
                <c:pt idx="151">
                  <c:v>37498</c:v>
                </c:pt>
                <c:pt idx="152">
                  <c:v>37529</c:v>
                </c:pt>
                <c:pt idx="153">
                  <c:v>37560</c:v>
                </c:pt>
                <c:pt idx="154">
                  <c:v>37589</c:v>
                </c:pt>
                <c:pt idx="155">
                  <c:v>37621</c:v>
                </c:pt>
                <c:pt idx="156">
                  <c:v>37652</c:v>
                </c:pt>
                <c:pt idx="157">
                  <c:v>37680</c:v>
                </c:pt>
                <c:pt idx="158">
                  <c:v>37711</c:v>
                </c:pt>
                <c:pt idx="159">
                  <c:v>37741</c:v>
                </c:pt>
                <c:pt idx="160">
                  <c:v>37771</c:v>
                </c:pt>
                <c:pt idx="161">
                  <c:v>37802</c:v>
                </c:pt>
                <c:pt idx="162">
                  <c:v>37833</c:v>
                </c:pt>
                <c:pt idx="163">
                  <c:v>37862</c:v>
                </c:pt>
                <c:pt idx="164">
                  <c:v>37894</c:v>
                </c:pt>
                <c:pt idx="165">
                  <c:v>37925</c:v>
                </c:pt>
                <c:pt idx="166">
                  <c:v>37953</c:v>
                </c:pt>
                <c:pt idx="167">
                  <c:v>37986</c:v>
                </c:pt>
                <c:pt idx="168">
                  <c:v>38016</c:v>
                </c:pt>
                <c:pt idx="169">
                  <c:v>38044</c:v>
                </c:pt>
                <c:pt idx="170">
                  <c:v>38077</c:v>
                </c:pt>
                <c:pt idx="171">
                  <c:v>38107</c:v>
                </c:pt>
                <c:pt idx="172">
                  <c:v>38138</c:v>
                </c:pt>
                <c:pt idx="173">
                  <c:v>38168</c:v>
                </c:pt>
                <c:pt idx="174">
                  <c:v>38198</c:v>
                </c:pt>
                <c:pt idx="175">
                  <c:v>38230</c:v>
                </c:pt>
                <c:pt idx="176">
                  <c:v>38260</c:v>
                </c:pt>
                <c:pt idx="177">
                  <c:v>38289</c:v>
                </c:pt>
                <c:pt idx="178">
                  <c:v>38321</c:v>
                </c:pt>
                <c:pt idx="179">
                  <c:v>38352</c:v>
                </c:pt>
                <c:pt idx="180">
                  <c:v>38383</c:v>
                </c:pt>
                <c:pt idx="181">
                  <c:v>38411</c:v>
                </c:pt>
                <c:pt idx="182">
                  <c:v>38442</c:v>
                </c:pt>
                <c:pt idx="183">
                  <c:v>38471</c:v>
                </c:pt>
                <c:pt idx="184">
                  <c:v>38503</c:v>
                </c:pt>
                <c:pt idx="185">
                  <c:v>38533</c:v>
                </c:pt>
                <c:pt idx="186">
                  <c:v>38562</c:v>
                </c:pt>
                <c:pt idx="187">
                  <c:v>38595</c:v>
                </c:pt>
                <c:pt idx="188">
                  <c:v>38625</c:v>
                </c:pt>
                <c:pt idx="189">
                  <c:v>38656</c:v>
                </c:pt>
                <c:pt idx="190">
                  <c:v>38686</c:v>
                </c:pt>
                <c:pt idx="191">
                  <c:v>38716</c:v>
                </c:pt>
                <c:pt idx="192">
                  <c:v>38748</c:v>
                </c:pt>
                <c:pt idx="193">
                  <c:v>38776</c:v>
                </c:pt>
                <c:pt idx="194">
                  <c:v>38807</c:v>
                </c:pt>
                <c:pt idx="195">
                  <c:v>38835</c:v>
                </c:pt>
                <c:pt idx="196">
                  <c:v>38868</c:v>
                </c:pt>
                <c:pt idx="197">
                  <c:v>38898</c:v>
                </c:pt>
                <c:pt idx="198">
                  <c:v>38929</c:v>
                </c:pt>
                <c:pt idx="199">
                  <c:v>38960</c:v>
                </c:pt>
                <c:pt idx="200">
                  <c:v>38989</c:v>
                </c:pt>
                <c:pt idx="201">
                  <c:v>39021</c:v>
                </c:pt>
                <c:pt idx="202">
                  <c:v>39051</c:v>
                </c:pt>
                <c:pt idx="203">
                  <c:v>39080</c:v>
                </c:pt>
                <c:pt idx="204">
                  <c:v>39113</c:v>
                </c:pt>
                <c:pt idx="205">
                  <c:v>39141</c:v>
                </c:pt>
                <c:pt idx="206">
                  <c:v>39171</c:v>
                </c:pt>
                <c:pt idx="207">
                  <c:v>39202</c:v>
                </c:pt>
                <c:pt idx="208">
                  <c:v>39233</c:v>
                </c:pt>
                <c:pt idx="209">
                  <c:v>39262</c:v>
                </c:pt>
                <c:pt idx="210">
                  <c:v>39294</c:v>
                </c:pt>
                <c:pt idx="211">
                  <c:v>39325</c:v>
                </c:pt>
                <c:pt idx="212">
                  <c:v>39353</c:v>
                </c:pt>
                <c:pt idx="213">
                  <c:v>39386</c:v>
                </c:pt>
                <c:pt idx="214">
                  <c:v>39416</c:v>
                </c:pt>
                <c:pt idx="215">
                  <c:v>39447</c:v>
                </c:pt>
                <c:pt idx="216">
                  <c:v>39478</c:v>
                </c:pt>
                <c:pt idx="217">
                  <c:v>39507</c:v>
                </c:pt>
                <c:pt idx="218">
                  <c:v>39538</c:v>
                </c:pt>
                <c:pt idx="219">
                  <c:v>39568</c:v>
                </c:pt>
                <c:pt idx="220">
                  <c:v>39598</c:v>
                </c:pt>
                <c:pt idx="221">
                  <c:v>39629</c:v>
                </c:pt>
                <c:pt idx="222">
                  <c:v>39660</c:v>
                </c:pt>
                <c:pt idx="223">
                  <c:v>39689</c:v>
                </c:pt>
                <c:pt idx="224">
                  <c:v>39721</c:v>
                </c:pt>
                <c:pt idx="225">
                  <c:v>39752</c:v>
                </c:pt>
                <c:pt idx="226">
                  <c:v>39780</c:v>
                </c:pt>
                <c:pt idx="227">
                  <c:v>39813</c:v>
                </c:pt>
                <c:pt idx="228">
                  <c:v>39843</c:v>
                </c:pt>
                <c:pt idx="229">
                  <c:v>39871</c:v>
                </c:pt>
                <c:pt idx="230">
                  <c:v>39903</c:v>
                </c:pt>
                <c:pt idx="231">
                  <c:v>39933</c:v>
                </c:pt>
                <c:pt idx="232">
                  <c:v>39962</c:v>
                </c:pt>
                <c:pt idx="233">
                  <c:v>39994</c:v>
                </c:pt>
                <c:pt idx="234">
                  <c:v>40025</c:v>
                </c:pt>
                <c:pt idx="235">
                  <c:v>40056</c:v>
                </c:pt>
                <c:pt idx="236">
                  <c:v>40086</c:v>
                </c:pt>
                <c:pt idx="237">
                  <c:v>40116</c:v>
                </c:pt>
                <c:pt idx="238">
                  <c:v>40147</c:v>
                </c:pt>
                <c:pt idx="239">
                  <c:v>40178</c:v>
                </c:pt>
                <c:pt idx="240">
                  <c:v>40207</c:v>
                </c:pt>
                <c:pt idx="241">
                  <c:v>40235</c:v>
                </c:pt>
                <c:pt idx="242">
                  <c:v>40268</c:v>
                </c:pt>
                <c:pt idx="243">
                  <c:v>40298</c:v>
                </c:pt>
                <c:pt idx="244">
                  <c:v>40329</c:v>
                </c:pt>
                <c:pt idx="245">
                  <c:v>40359</c:v>
                </c:pt>
                <c:pt idx="246">
                  <c:v>40389</c:v>
                </c:pt>
                <c:pt idx="247">
                  <c:v>40421</c:v>
                </c:pt>
                <c:pt idx="248">
                  <c:v>40451</c:v>
                </c:pt>
                <c:pt idx="249">
                  <c:v>40480</c:v>
                </c:pt>
                <c:pt idx="250">
                  <c:v>40512</c:v>
                </c:pt>
                <c:pt idx="251">
                  <c:v>40543</c:v>
                </c:pt>
                <c:pt idx="252">
                  <c:v>40574</c:v>
                </c:pt>
                <c:pt idx="253">
                  <c:v>40602</c:v>
                </c:pt>
                <c:pt idx="254">
                  <c:v>40633</c:v>
                </c:pt>
                <c:pt idx="255">
                  <c:v>40662</c:v>
                </c:pt>
                <c:pt idx="256">
                  <c:v>40694</c:v>
                </c:pt>
                <c:pt idx="257">
                  <c:v>40724</c:v>
                </c:pt>
                <c:pt idx="258">
                  <c:v>40753</c:v>
                </c:pt>
                <c:pt idx="259">
                  <c:v>40786</c:v>
                </c:pt>
                <c:pt idx="260">
                  <c:v>40816</c:v>
                </c:pt>
                <c:pt idx="261">
                  <c:v>40847</c:v>
                </c:pt>
                <c:pt idx="262">
                  <c:v>40877</c:v>
                </c:pt>
                <c:pt idx="263">
                  <c:v>40907</c:v>
                </c:pt>
                <c:pt idx="264">
                  <c:v>40939</c:v>
                </c:pt>
                <c:pt idx="265">
                  <c:v>40968</c:v>
                </c:pt>
                <c:pt idx="266">
                  <c:v>40998</c:v>
                </c:pt>
                <c:pt idx="267">
                  <c:v>41029</c:v>
                </c:pt>
                <c:pt idx="268">
                  <c:v>41060</c:v>
                </c:pt>
                <c:pt idx="269">
                  <c:v>41089</c:v>
                </c:pt>
                <c:pt idx="270">
                  <c:v>41121</c:v>
                </c:pt>
                <c:pt idx="271">
                  <c:v>41152</c:v>
                </c:pt>
                <c:pt idx="272">
                  <c:v>41180</c:v>
                </c:pt>
                <c:pt idx="273">
                  <c:v>41213</c:v>
                </c:pt>
                <c:pt idx="274">
                  <c:v>41243</c:v>
                </c:pt>
                <c:pt idx="275">
                  <c:v>41274</c:v>
                </c:pt>
                <c:pt idx="276">
                  <c:v>41305</c:v>
                </c:pt>
                <c:pt idx="277">
                  <c:v>41333</c:v>
                </c:pt>
                <c:pt idx="278">
                  <c:v>41362</c:v>
                </c:pt>
                <c:pt idx="279">
                  <c:v>41394</c:v>
                </c:pt>
                <c:pt idx="280">
                  <c:v>41425</c:v>
                </c:pt>
                <c:pt idx="281">
                  <c:v>41453</c:v>
                </c:pt>
                <c:pt idx="282">
                  <c:v>41486</c:v>
                </c:pt>
                <c:pt idx="283">
                  <c:v>41516</c:v>
                </c:pt>
                <c:pt idx="284">
                  <c:v>41547</c:v>
                </c:pt>
                <c:pt idx="285">
                  <c:v>41578</c:v>
                </c:pt>
                <c:pt idx="286">
                  <c:v>41607</c:v>
                </c:pt>
                <c:pt idx="287">
                  <c:v>41639</c:v>
                </c:pt>
                <c:pt idx="288">
                  <c:v>41670</c:v>
                </c:pt>
                <c:pt idx="289">
                  <c:v>41698</c:v>
                </c:pt>
                <c:pt idx="290">
                  <c:v>41729</c:v>
                </c:pt>
                <c:pt idx="291">
                  <c:v>41759</c:v>
                </c:pt>
                <c:pt idx="292">
                  <c:v>41789</c:v>
                </c:pt>
                <c:pt idx="293">
                  <c:v>41820</c:v>
                </c:pt>
                <c:pt idx="294">
                  <c:v>41851</c:v>
                </c:pt>
                <c:pt idx="295">
                  <c:v>41880</c:v>
                </c:pt>
                <c:pt idx="296">
                  <c:v>41912</c:v>
                </c:pt>
                <c:pt idx="297">
                  <c:v>41943</c:v>
                </c:pt>
                <c:pt idx="298">
                  <c:v>41971</c:v>
                </c:pt>
                <c:pt idx="299">
                  <c:v>42004</c:v>
                </c:pt>
                <c:pt idx="300">
                  <c:v>42034</c:v>
                </c:pt>
                <c:pt idx="301">
                  <c:v>42062</c:v>
                </c:pt>
                <c:pt idx="302">
                  <c:v>42094</c:v>
                </c:pt>
                <c:pt idx="303">
                  <c:v>42124</c:v>
                </c:pt>
                <c:pt idx="304">
                  <c:v>42153</c:v>
                </c:pt>
                <c:pt idx="305">
                  <c:v>42185</c:v>
                </c:pt>
                <c:pt idx="306">
                  <c:v>42216</c:v>
                </c:pt>
                <c:pt idx="307">
                  <c:v>42247</c:v>
                </c:pt>
                <c:pt idx="308">
                  <c:v>42277</c:v>
                </c:pt>
                <c:pt idx="309">
                  <c:v>42307</c:v>
                </c:pt>
                <c:pt idx="310">
                  <c:v>42338</c:v>
                </c:pt>
                <c:pt idx="311">
                  <c:v>42369</c:v>
                </c:pt>
                <c:pt idx="312">
                  <c:v>42398</c:v>
                </c:pt>
                <c:pt idx="313">
                  <c:v>42429</c:v>
                </c:pt>
                <c:pt idx="314">
                  <c:v>42460</c:v>
                </c:pt>
                <c:pt idx="315">
                  <c:v>42489</c:v>
                </c:pt>
                <c:pt idx="316">
                  <c:v>42521</c:v>
                </c:pt>
                <c:pt idx="317">
                  <c:v>42551</c:v>
                </c:pt>
                <c:pt idx="318">
                  <c:v>42580</c:v>
                </c:pt>
                <c:pt idx="319">
                  <c:v>42613</c:v>
                </c:pt>
                <c:pt idx="320">
                  <c:v>42643</c:v>
                </c:pt>
                <c:pt idx="321">
                  <c:v>42674</c:v>
                </c:pt>
                <c:pt idx="322">
                  <c:v>42704</c:v>
                </c:pt>
                <c:pt idx="323">
                  <c:v>42734</c:v>
                </c:pt>
                <c:pt idx="324">
                  <c:v>42766</c:v>
                </c:pt>
                <c:pt idx="325">
                  <c:v>42794</c:v>
                </c:pt>
                <c:pt idx="326">
                  <c:v>42825</c:v>
                </c:pt>
                <c:pt idx="327">
                  <c:v>42853</c:v>
                </c:pt>
                <c:pt idx="328">
                  <c:v>42886</c:v>
                </c:pt>
                <c:pt idx="329">
                  <c:v>42916</c:v>
                </c:pt>
                <c:pt idx="330">
                  <c:v>42947</c:v>
                </c:pt>
                <c:pt idx="331">
                  <c:v>42978</c:v>
                </c:pt>
                <c:pt idx="332">
                  <c:v>43007</c:v>
                </c:pt>
                <c:pt idx="333">
                  <c:v>43039</c:v>
                </c:pt>
                <c:pt idx="334">
                  <c:v>43069</c:v>
                </c:pt>
                <c:pt idx="335">
                  <c:v>43098</c:v>
                </c:pt>
                <c:pt idx="336">
                  <c:v>43131</c:v>
                </c:pt>
                <c:pt idx="337">
                  <c:v>43159</c:v>
                </c:pt>
                <c:pt idx="338">
                  <c:v>43189</c:v>
                </c:pt>
                <c:pt idx="339">
                  <c:v>43220</c:v>
                </c:pt>
                <c:pt idx="340">
                  <c:v>43251</c:v>
                </c:pt>
                <c:pt idx="341">
                  <c:v>43280</c:v>
                </c:pt>
                <c:pt idx="342">
                  <c:v>43312</c:v>
                </c:pt>
                <c:pt idx="343">
                  <c:v>43343</c:v>
                </c:pt>
                <c:pt idx="344">
                  <c:v>43371</c:v>
                </c:pt>
                <c:pt idx="345">
                  <c:v>43404</c:v>
                </c:pt>
                <c:pt idx="346">
                  <c:v>43434</c:v>
                </c:pt>
                <c:pt idx="347">
                  <c:v>43465</c:v>
                </c:pt>
                <c:pt idx="348">
                  <c:v>43496</c:v>
                </c:pt>
                <c:pt idx="349">
                  <c:v>43524</c:v>
                </c:pt>
                <c:pt idx="350">
                  <c:v>43553</c:v>
                </c:pt>
                <c:pt idx="351">
                  <c:v>43585</c:v>
                </c:pt>
                <c:pt idx="352">
                  <c:v>43616</c:v>
                </c:pt>
                <c:pt idx="353">
                  <c:v>43644</c:v>
                </c:pt>
                <c:pt idx="354">
                  <c:v>43677</c:v>
                </c:pt>
                <c:pt idx="355">
                  <c:v>43707</c:v>
                </c:pt>
                <c:pt idx="356">
                  <c:v>43738</c:v>
                </c:pt>
              </c:numCache>
            </c:numRef>
          </c:cat>
          <c:val>
            <c:numRef>
              <c:f>'Auto Sales'!$C$6:$XFD$6</c:f>
              <c:numCache>
                <c:formatCode>0%</c:formatCode>
                <c:ptCount val="16382"/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</c:numCache>
            </c:numRef>
          </c:val>
        </c:ser>
        <c:gapWidth val="500"/>
        <c:overlap val="100"/>
        <c:axId val="295388288"/>
        <c:axId val="295389824"/>
      </c:barChart>
      <c:lineChart>
        <c:grouping val="standard"/>
        <c:ser>
          <c:idx val="2"/>
          <c:order val="2"/>
          <c:tx>
            <c:strRef>
              <c:f>'Auto Sales'!$B$7</c:f>
              <c:strCache>
                <c:ptCount val="1"/>
                <c:pt idx="0">
                  <c:v>China Automobile Sales Model Type Total</c:v>
                </c:pt>
              </c:strCache>
            </c:strRef>
          </c:tx>
          <c:spPr>
            <a:ln w="25400">
              <a:solidFill>
                <a:sysClr val="windowText" lastClr="000000"/>
              </a:solidFill>
            </a:ln>
          </c:spPr>
          <c:marker>
            <c:symbol val="none"/>
          </c:marker>
          <c:cat>
            <c:numRef>
              <c:f>'Auto Sales'!$C$1:$MU$1</c:f>
              <c:numCache>
                <c:formatCode>[$-416]mmm\-yy;@</c:formatCode>
                <c:ptCount val="357"/>
                <c:pt idx="0">
                  <c:v>0</c:v>
                </c:pt>
                <c:pt idx="1">
                  <c:v>32932</c:v>
                </c:pt>
                <c:pt idx="2">
                  <c:v>32962</c:v>
                </c:pt>
                <c:pt idx="3">
                  <c:v>32993</c:v>
                </c:pt>
                <c:pt idx="4">
                  <c:v>33024</c:v>
                </c:pt>
                <c:pt idx="5">
                  <c:v>33053</c:v>
                </c:pt>
                <c:pt idx="6">
                  <c:v>33085</c:v>
                </c:pt>
                <c:pt idx="7">
                  <c:v>33116</c:v>
                </c:pt>
                <c:pt idx="8">
                  <c:v>33144</c:v>
                </c:pt>
                <c:pt idx="9">
                  <c:v>33177</c:v>
                </c:pt>
                <c:pt idx="10">
                  <c:v>33207</c:v>
                </c:pt>
                <c:pt idx="11">
                  <c:v>33238</c:v>
                </c:pt>
                <c:pt idx="12">
                  <c:v>33269</c:v>
                </c:pt>
                <c:pt idx="13">
                  <c:v>33297</c:v>
                </c:pt>
                <c:pt idx="14">
                  <c:v>33326</c:v>
                </c:pt>
                <c:pt idx="15">
                  <c:v>33358</c:v>
                </c:pt>
                <c:pt idx="16">
                  <c:v>33389</c:v>
                </c:pt>
                <c:pt idx="17">
                  <c:v>33417</c:v>
                </c:pt>
                <c:pt idx="18">
                  <c:v>33450</c:v>
                </c:pt>
                <c:pt idx="19">
                  <c:v>33480</c:v>
                </c:pt>
                <c:pt idx="20">
                  <c:v>33511</c:v>
                </c:pt>
                <c:pt idx="21">
                  <c:v>33542</c:v>
                </c:pt>
                <c:pt idx="22">
                  <c:v>33571</c:v>
                </c:pt>
                <c:pt idx="23">
                  <c:v>33603</c:v>
                </c:pt>
                <c:pt idx="24">
                  <c:v>33634</c:v>
                </c:pt>
                <c:pt idx="25">
                  <c:v>33662</c:v>
                </c:pt>
                <c:pt idx="26">
                  <c:v>33694</c:v>
                </c:pt>
                <c:pt idx="27">
                  <c:v>33724</c:v>
                </c:pt>
                <c:pt idx="28">
                  <c:v>33753</c:v>
                </c:pt>
                <c:pt idx="29">
                  <c:v>33785</c:v>
                </c:pt>
                <c:pt idx="30">
                  <c:v>33816</c:v>
                </c:pt>
                <c:pt idx="31">
                  <c:v>33847</c:v>
                </c:pt>
                <c:pt idx="32">
                  <c:v>33877</c:v>
                </c:pt>
                <c:pt idx="33">
                  <c:v>33907</c:v>
                </c:pt>
                <c:pt idx="34">
                  <c:v>33938</c:v>
                </c:pt>
                <c:pt idx="35">
                  <c:v>33969</c:v>
                </c:pt>
                <c:pt idx="36">
                  <c:v>33998</c:v>
                </c:pt>
                <c:pt idx="37">
                  <c:v>34026</c:v>
                </c:pt>
                <c:pt idx="38">
                  <c:v>34059</c:v>
                </c:pt>
                <c:pt idx="39">
                  <c:v>34089</c:v>
                </c:pt>
                <c:pt idx="40">
                  <c:v>34120</c:v>
                </c:pt>
                <c:pt idx="41">
                  <c:v>34150</c:v>
                </c:pt>
                <c:pt idx="42">
                  <c:v>34180</c:v>
                </c:pt>
                <c:pt idx="43">
                  <c:v>34212</c:v>
                </c:pt>
                <c:pt idx="44">
                  <c:v>34242</c:v>
                </c:pt>
                <c:pt idx="45">
                  <c:v>34271</c:v>
                </c:pt>
                <c:pt idx="46">
                  <c:v>34303</c:v>
                </c:pt>
                <c:pt idx="47">
                  <c:v>34334</c:v>
                </c:pt>
                <c:pt idx="48">
                  <c:v>34365</c:v>
                </c:pt>
                <c:pt idx="49">
                  <c:v>34393</c:v>
                </c:pt>
                <c:pt idx="50">
                  <c:v>34424</c:v>
                </c:pt>
                <c:pt idx="51">
                  <c:v>34453</c:v>
                </c:pt>
                <c:pt idx="52">
                  <c:v>34485</c:v>
                </c:pt>
                <c:pt idx="53">
                  <c:v>34515</c:v>
                </c:pt>
                <c:pt idx="54">
                  <c:v>34544</c:v>
                </c:pt>
                <c:pt idx="55">
                  <c:v>34577</c:v>
                </c:pt>
                <c:pt idx="56">
                  <c:v>34607</c:v>
                </c:pt>
                <c:pt idx="57">
                  <c:v>34638</c:v>
                </c:pt>
                <c:pt idx="58">
                  <c:v>34668</c:v>
                </c:pt>
                <c:pt idx="59">
                  <c:v>34698</c:v>
                </c:pt>
                <c:pt idx="60">
                  <c:v>34730</c:v>
                </c:pt>
                <c:pt idx="61">
                  <c:v>34758</c:v>
                </c:pt>
                <c:pt idx="62">
                  <c:v>34789</c:v>
                </c:pt>
                <c:pt idx="63">
                  <c:v>34817</c:v>
                </c:pt>
                <c:pt idx="64">
                  <c:v>34850</c:v>
                </c:pt>
                <c:pt idx="65">
                  <c:v>34880</c:v>
                </c:pt>
                <c:pt idx="66">
                  <c:v>34911</c:v>
                </c:pt>
                <c:pt idx="67">
                  <c:v>34942</c:v>
                </c:pt>
                <c:pt idx="68">
                  <c:v>34971</c:v>
                </c:pt>
                <c:pt idx="69">
                  <c:v>35003</c:v>
                </c:pt>
                <c:pt idx="70">
                  <c:v>35033</c:v>
                </c:pt>
                <c:pt idx="71">
                  <c:v>35062</c:v>
                </c:pt>
                <c:pt idx="72">
                  <c:v>35095</c:v>
                </c:pt>
                <c:pt idx="73">
                  <c:v>35124</c:v>
                </c:pt>
                <c:pt idx="74">
                  <c:v>35153</c:v>
                </c:pt>
                <c:pt idx="75">
                  <c:v>35185</c:v>
                </c:pt>
                <c:pt idx="76">
                  <c:v>35216</c:v>
                </c:pt>
                <c:pt idx="77">
                  <c:v>35244</c:v>
                </c:pt>
                <c:pt idx="78">
                  <c:v>35277</c:v>
                </c:pt>
                <c:pt idx="79">
                  <c:v>35307</c:v>
                </c:pt>
                <c:pt idx="80">
                  <c:v>35338</c:v>
                </c:pt>
                <c:pt idx="81">
                  <c:v>35369</c:v>
                </c:pt>
                <c:pt idx="82">
                  <c:v>35398</c:v>
                </c:pt>
                <c:pt idx="83">
                  <c:v>35430</c:v>
                </c:pt>
                <c:pt idx="84">
                  <c:v>35461</c:v>
                </c:pt>
                <c:pt idx="85">
                  <c:v>35489</c:v>
                </c:pt>
                <c:pt idx="86">
                  <c:v>35520</c:v>
                </c:pt>
                <c:pt idx="87">
                  <c:v>35550</c:v>
                </c:pt>
                <c:pt idx="88">
                  <c:v>35580</c:v>
                </c:pt>
                <c:pt idx="89">
                  <c:v>35611</c:v>
                </c:pt>
                <c:pt idx="90">
                  <c:v>35642</c:v>
                </c:pt>
                <c:pt idx="91">
                  <c:v>35671</c:v>
                </c:pt>
                <c:pt idx="92">
                  <c:v>35703</c:v>
                </c:pt>
                <c:pt idx="93">
                  <c:v>35734</c:v>
                </c:pt>
                <c:pt idx="94">
                  <c:v>35762</c:v>
                </c:pt>
                <c:pt idx="95">
                  <c:v>35795</c:v>
                </c:pt>
                <c:pt idx="96">
                  <c:v>35825</c:v>
                </c:pt>
                <c:pt idx="97">
                  <c:v>35853</c:v>
                </c:pt>
                <c:pt idx="98">
                  <c:v>35885</c:v>
                </c:pt>
                <c:pt idx="99">
                  <c:v>35915</c:v>
                </c:pt>
                <c:pt idx="100">
                  <c:v>35944</c:v>
                </c:pt>
                <c:pt idx="101">
                  <c:v>35976</c:v>
                </c:pt>
                <c:pt idx="102">
                  <c:v>36007</c:v>
                </c:pt>
                <c:pt idx="103">
                  <c:v>36038</c:v>
                </c:pt>
                <c:pt idx="104">
                  <c:v>36068</c:v>
                </c:pt>
                <c:pt idx="105">
                  <c:v>36098</c:v>
                </c:pt>
                <c:pt idx="106">
                  <c:v>36129</c:v>
                </c:pt>
                <c:pt idx="107">
                  <c:v>36160</c:v>
                </c:pt>
                <c:pt idx="108">
                  <c:v>36189</c:v>
                </c:pt>
                <c:pt idx="109">
                  <c:v>36217</c:v>
                </c:pt>
                <c:pt idx="110">
                  <c:v>36250</c:v>
                </c:pt>
                <c:pt idx="111">
                  <c:v>36280</c:v>
                </c:pt>
                <c:pt idx="112">
                  <c:v>36311</c:v>
                </c:pt>
                <c:pt idx="113">
                  <c:v>36341</c:v>
                </c:pt>
                <c:pt idx="114">
                  <c:v>36371</c:v>
                </c:pt>
                <c:pt idx="115">
                  <c:v>36403</c:v>
                </c:pt>
                <c:pt idx="116">
                  <c:v>36433</c:v>
                </c:pt>
                <c:pt idx="117">
                  <c:v>36462</c:v>
                </c:pt>
                <c:pt idx="118">
                  <c:v>36494</c:v>
                </c:pt>
                <c:pt idx="119">
                  <c:v>36525</c:v>
                </c:pt>
                <c:pt idx="120">
                  <c:v>36556</c:v>
                </c:pt>
                <c:pt idx="121">
                  <c:v>36585</c:v>
                </c:pt>
                <c:pt idx="122">
                  <c:v>36616</c:v>
                </c:pt>
                <c:pt idx="123">
                  <c:v>36644</c:v>
                </c:pt>
                <c:pt idx="124">
                  <c:v>36677</c:v>
                </c:pt>
                <c:pt idx="125">
                  <c:v>36707</c:v>
                </c:pt>
                <c:pt idx="126">
                  <c:v>36738</c:v>
                </c:pt>
                <c:pt idx="127">
                  <c:v>36769</c:v>
                </c:pt>
                <c:pt idx="128">
                  <c:v>36798</c:v>
                </c:pt>
                <c:pt idx="129">
                  <c:v>36830</c:v>
                </c:pt>
                <c:pt idx="130">
                  <c:v>36860</c:v>
                </c:pt>
                <c:pt idx="131">
                  <c:v>36889</c:v>
                </c:pt>
                <c:pt idx="132">
                  <c:v>36922</c:v>
                </c:pt>
                <c:pt idx="133">
                  <c:v>36950</c:v>
                </c:pt>
                <c:pt idx="134">
                  <c:v>36980</c:v>
                </c:pt>
                <c:pt idx="135">
                  <c:v>37011</c:v>
                </c:pt>
                <c:pt idx="136">
                  <c:v>37042</c:v>
                </c:pt>
                <c:pt idx="137">
                  <c:v>37071</c:v>
                </c:pt>
                <c:pt idx="138">
                  <c:v>37103</c:v>
                </c:pt>
                <c:pt idx="139">
                  <c:v>37134</c:v>
                </c:pt>
                <c:pt idx="140">
                  <c:v>37162</c:v>
                </c:pt>
                <c:pt idx="141">
                  <c:v>37195</c:v>
                </c:pt>
                <c:pt idx="142">
                  <c:v>37225</c:v>
                </c:pt>
                <c:pt idx="143">
                  <c:v>37256</c:v>
                </c:pt>
                <c:pt idx="144">
                  <c:v>37287</c:v>
                </c:pt>
                <c:pt idx="145">
                  <c:v>37315</c:v>
                </c:pt>
                <c:pt idx="146">
                  <c:v>37344</c:v>
                </c:pt>
                <c:pt idx="147">
                  <c:v>37376</c:v>
                </c:pt>
                <c:pt idx="148">
                  <c:v>37407</c:v>
                </c:pt>
                <c:pt idx="149">
                  <c:v>37435</c:v>
                </c:pt>
                <c:pt idx="150">
                  <c:v>37468</c:v>
                </c:pt>
                <c:pt idx="151">
                  <c:v>37498</c:v>
                </c:pt>
                <c:pt idx="152">
                  <c:v>37529</c:v>
                </c:pt>
                <c:pt idx="153">
                  <c:v>37560</c:v>
                </c:pt>
                <c:pt idx="154">
                  <c:v>37589</c:v>
                </c:pt>
                <c:pt idx="155">
                  <c:v>37621</c:v>
                </c:pt>
                <c:pt idx="156">
                  <c:v>37652</c:v>
                </c:pt>
                <c:pt idx="157">
                  <c:v>37680</c:v>
                </c:pt>
                <c:pt idx="158">
                  <c:v>37711</c:v>
                </c:pt>
                <c:pt idx="159">
                  <c:v>37741</c:v>
                </c:pt>
                <c:pt idx="160">
                  <c:v>37771</c:v>
                </c:pt>
                <c:pt idx="161">
                  <c:v>37802</c:v>
                </c:pt>
                <c:pt idx="162">
                  <c:v>37833</c:v>
                </c:pt>
                <c:pt idx="163">
                  <c:v>37862</c:v>
                </c:pt>
                <c:pt idx="164">
                  <c:v>37894</c:v>
                </c:pt>
                <c:pt idx="165">
                  <c:v>37925</c:v>
                </c:pt>
                <c:pt idx="166">
                  <c:v>37953</c:v>
                </c:pt>
                <c:pt idx="167">
                  <c:v>37986</c:v>
                </c:pt>
                <c:pt idx="168">
                  <c:v>38016</c:v>
                </c:pt>
                <c:pt idx="169">
                  <c:v>38044</c:v>
                </c:pt>
                <c:pt idx="170">
                  <c:v>38077</c:v>
                </c:pt>
                <c:pt idx="171">
                  <c:v>38107</c:v>
                </c:pt>
                <c:pt idx="172">
                  <c:v>38138</c:v>
                </c:pt>
                <c:pt idx="173">
                  <c:v>38168</c:v>
                </c:pt>
                <c:pt idx="174">
                  <c:v>38198</c:v>
                </c:pt>
                <c:pt idx="175">
                  <c:v>38230</c:v>
                </c:pt>
                <c:pt idx="176">
                  <c:v>38260</c:v>
                </c:pt>
                <c:pt idx="177">
                  <c:v>38289</c:v>
                </c:pt>
                <c:pt idx="178">
                  <c:v>38321</c:v>
                </c:pt>
                <c:pt idx="179">
                  <c:v>38352</c:v>
                </c:pt>
                <c:pt idx="180">
                  <c:v>38383</c:v>
                </c:pt>
                <c:pt idx="181">
                  <c:v>38411</c:v>
                </c:pt>
                <c:pt idx="182">
                  <c:v>38442</c:v>
                </c:pt>
                <c:pt idx="183">
                  <c:v>38471</c:v>
                </c:pt>
                <c:pt idx="184">
                  <c:v>38503</c:v>
                </c:pt>
                <c:pt idx="185">
                  <c:v>38533</c:v>
                </c:pt>
                <c:pt idx="186">
                  <c:v>38562</c:v>
                </c:pt>
                <c:pt idx="187">
                  <c:v>38595</c:v>
                </c:pt>
                <c:pt idx="188">
                  <c:v>38625</c:v>
                </c:pt>
                <c:pt idx="189">
                  <c:v>38656</c:v>
                </c:pt>
                <c:pt idx="190">
                  <c:v>38686</c:v>
                </c:pt>
                <c:pt idx="191">
                  <c:v>38716</c:v>
                </c:pt>
                <c:pt idx="192">
                  <c:v>38748</c:v>
                </c:pt>
                <c:pt idx="193">
                  <c:v>38776</c:v>
                </c:pt>
                <c:pt idx="194">
                  <c:v>38807</c:v>
                </c:pt>
                <c:pt idx="195">
                  <c:v>38835</c:v>
                </c:pt>
                <c:pt idx="196">
                  <c:v>38868</c:v>
                </c:pt>
                <c:pt idx="197">
                  <c:v>38898</c:v>
                </c:pt>
                <c:pt idx="198">
                  <c:v>38929</c:v>
                </c:pt>
                <c:pt idx="199">
                  <c:v>38960</c:v>
                </c:pt>
                <c:pt idx="200">
                  <c:v>38989</c:v>
                </c:pt>
                <c:pt idx="201">
                  <c:v>39021</c:v>
                </c:pt>
                <c:pt idx="202">
                  <c:v>39051</c:v>
                </c:pt>
                <c:pt idx="203">
                  <c:v>39080</c:v>
                </c:pt>
                <c:pt idx="204">
                  <c:v>39113</c:v>
                </c:pt>
                <c:pt idx="205">
                  <c:v>39141</c:v>
                </c:pt>
                <c:pt idx="206">
                  <c:v>39171</c:v>
                </c:pt>
                <c:pt idx="207">
                  <c:v>39202</c:v>
                </c:pt>
                <c:pt idx="208">
                  <c:v>39233</c:v>
                </c:pt>
                <c:pt idx="209">
                  <c:v>39262</c:v>
                </c:pt>
                <c:pt idx="210">
                  <c:v>39294</c:v>
                </c:pt>
                <c:pt idx="211">
                  <c:v>39325</c:v>
                </c:pt>
                <c:pt idx="212">
                  <c:v>39353</c:v>
                </c:pt>
                <c:pt idx="213">
                  <c:v>39386</c:v>
                </c:pt>
                <c:pt idx="214">
                  <c:v>39416</c:v>
                </c:pt>
                <c:pt idx="215">
                  <c:v>39447</c:v>
                </c:pt>
                <c:pt idx="216">
                  <c:v>39478</c:v>
                </c:pt>
                <c:pt idx="217">
                  <c:v>39507</c:v>
                </c:pt>
                <c:pt idx="218">
                  <c:v>39538</c:v>
                </c:pt>
                <c:pt idx="219">
                  <c:v>39568</c:v>
                </c:pt>
                <c:pt idx="220">
                  <c:v>39598</c:v>
                </c:pt>
                <c:pt idx="221">
                  <c:v>39629</c:v>
                </c:pt>
                <c:pt idx="222">
                  <c:v>39660</c:v>
                </c:pt>
                <c:pt idx="223">
                  <c:v>39689</c:v>
                </c:pt>
                <c:pt idx="224">
                  <c:v>39721</c:v>
                </c:pt>
                <c:pt idx="225">
                  <c:v>39752</c:v>
                </c:pt>
                <c:pt idx="226">
                  <c:v>39780</c:v>
                </c:pt>
                <c:pt idx="227">
                  <c:v>39813</c:v>
                </c:pt>
                <c:pt idx="228">
                  <c:v>39843</c:v>
                </c:pt>
                <c:pt idx="229">
                  <c:v>39871</c:v>
                </c:pt>
                <c:pt idx="230">
                  <c:v>39903</c:v>
                </c:pt>
                <c:pt idx="231">
                  <c:v>39933</c:v>
                </c:pt>
                <c:pt idx="232">
                  <c:v>39962</c:v>
                </c:pt>
                <c:pt idx="233">
                  <c:v>39994</c:v>
                </c:pt>
                <c:pt idx="234">
                  <c:v>40025</c:v>
                </c:pt>
                <c:pt idx="235">
                  <c:v>40056</c:v>
                </c:pt>
                <c:pt idx="236">
                  <c:v>40086</c:v>
                </c:pt>
                <c:pt idx="237">
                  <c:v>40116</c:v>
                </c:pt>
                <c:pt idx="238">
                  <c:v>40147</c:v>
                </c:pt>
                <c:pt idx="239">
                  <c:v>40178</c:v>
                </c:pt>
                <c:pt idx="240">
                  <c:v>40207</c:v>
                </c:pt>
                <c:pt idx="241">
                  <c:v>40235</c:v>
                </c:pt>
                <c:pt idx="242">
                  <c:v>40268</c:v>
                </c:pt>
                <c:pt idx="243">
                  <c:v>40298</c:v>
                </c:pt>
                <c:pt idx="244">
                  <c:v>40329</c:v>
                </c:pt>
                <c:pt idx="245">
                  <c:v>40359</c:v>
                </c:pt>
                <c:pt idx="246">
                  <c:v>40389</c:v>
                </c:pt>
                <c:pt idx="247">
                  <c:v>40421</c:v>
                </c:pt>
                <c:pt idx="248">
                  <c:v>40451</c:v>
                </c:pt>
                <c:pt idx="249">
                  <c:v>40480</c:v>
                </c:pt>
                <c:pt idx="250">
                  <c:v>40512</c:v>
                </c:pt>
                <c:pt idx="251">
                  <c:v>40543</c:v>
                </c:pt>
                <c:pt idx="252">
                  <c:v>40574</c:v>
                </c:pt>
                <c:pt idx="253">
                  <c:v>40602</c:v>
                </c:pt>
                <c:pt idx="254">
                  <c:v>40633</c:v>
                </c:pt>
                <c:pt idx="255">
                  <c:v>40662</c:v>
                </c:pt>
                <c:pt idx="256">
                  <c:v>40694</c:v>
                </c:pt>
                <c:pt idx="257">
                  <c:v>40724</c:v>
                </c:pt>
                <c:pt idx="258">
                  <c:v>40753</c:v>
                </c:pt>
                <c:pt idx="259">
                  <c:v>40786</c:v>
                </c:pt>
                <c:pt idx="260">
                  <c:v>40816</c:v>
                </c:pt>
                <c:pt idx="261">
                  <c:v>40847</c:v>
                </c:pt>
                <c:pt idx="262">
                  <c:v>40877</c:v>
                </c:pt>
                <c:pt idx="263">
                  <c:v>40907</c:v>
                </c:pt>
                <c:pt idx="264">
                  <c:v>40939</c:v>
                </c:pt>
                <c:pt idx="265">
                  <c:v>40968</c:v>
                </c:pt>
                <c:pt idx="266">
                  <c:v>40998</c:v>
                </c:pt>
                <c:pt idx="267">
                  <c:v>41029</c:v>
                </c:pt>
                <c:pt idx="268">
                  <c:v>41060</c:v>
                </c:pt>
                <c:pt idx="269">
                  <c:v>41089</c:v>
                </c:pt>
                <c:pt idx="270">
                  <c:v>41121</c:v>
                </c:pt>
                <c:pt idx="271">
                  <c:v>41152</c:v>
                </c:pt>
                <c:pt idx="272">
                  <c:v>41180</c:v>
                </c:pt>
                <c:pt idx="273">
                  <c:v>41213</c:v>
                </c:pt>
                <c:pt idx="274">
                  <c:v>41243</c:v>
                </c:pt>
                <c:pt idx="275">
                  <c:v>41274</c:v>
                </c:pt>
                <c:pt idx="276">
                  <c:v>41305</c:v>
                </c:pt>
                <c:pt idx="277">
                  <c:v>41333</c:v>
                </c:pt>
                <c:pt idx="278">
                  <c:v>41362</c:v>
                </c:pt>
                <c:pt idx="279">
                  <c:v>41394</c:v>
                </c:pt>
                <c:pt idx="280">
                  <c:v>41425</c:v>
                </c:pt>
                <c:pt idx="281">
                  <c:v>41453</c:v>
                </c:pt>
                <c:pt idx="282">
                  <c:v>41486</c:v>
                </c:pt>
                <c:pt idx="283">
                  <c:v>41516</c:v>
                </c:pt>
                <c:pt idx="284">
                  <c:v>41547</c:v>
                </c:pt>
                <c:pt idx="285">
                  <c:v>41578</c:v>
                </c:pt>
                <c:pt idx="286">
                  <c:v>41607</c:v>
                </c:pt>
                <c:pt idx="287">
                  <c:v>41639</c:v>
                </c:pt>
                <c:pt idx="288">
                  <c:v>41670</c:v>
                </c:pt>
                <c:pt idx="289">
                  <c:v>41698</c:v>
                </c:pt>
                <c:pt idx="290">
                  <c:v>41729</c:v>
                </c:pt>
                <c:pt idx="291">
                  <c:v>41759</c:v>
                </c:pt>
                <c:pt idx="292">
                  <c:v>41789</c:v>
                </c:pt>
                <c:pt idx="293">
                  <c:v>41820</c:v>
                </c:pt>
                <c:pt idx="294">
                  <c:v>41851</c:v>
                </c:pt>
                <c:pt idx="295">
                  <c:v>41880</c:v>
                </c:pt>
                <c:pt idx="296">
                  <c:v>41912</c:v>
                </c:pt>
                <c:pt idx="297">
                  <c:v>41943</c:v>
                </c:pt>
                <c:pt idx="298">
                  <c:v>41971</c:v>
                </c:pt>
                <c:pt idx="299">
                  <c:v>42004</c:v>
                </c:pt>
                <c:pt idx="300">
                  <c:v>42034</c:v>
                </c:pt>
                <c:pt idx="301">
                  <c:v>42062</c:v>
                </c:pt>
                <c:pt idx="302">
                  <c:v>42094</c:v>
                </c:pt>
                <c:pt idx="303">
                  <c:v>42124</c:v>
                </c:pt>
                <c:pt idx="304">
                  <c:v>42153</c:v>
                </c:pt>
                <c:pt idx="305">
                  <c:v>42185</c:v>
                </c:pt>
                <c:pt idx="306">
                  <c:v>42216</c:v>
                </c:pt>
                <c:pt idx="307">
                  <c:v>42247</c:v>
                </c:pt>
                <c:pt idx="308">
                  <c:v>42277</c:v>
                </c:pt>
                <c:pt idx="309">
                  <c:v>42307</c:v>
                </c:pt>
                <c:pt idx="310">
                  <c:v>42338</c:v>
                </c:pt>
                <c:pt idx="311">
                  <c:v>42369</c:v>
                </c:pt>
                <c:pt idx="312">
                  <c:v>42398</c:v>
                </c:pt>
                <c:pt idx="313">
                  <c:v>42429</c:v>
                </c:pt>
                <c:pt idx="314">
                  <c:v>42460</c:v>
                </c:pt>
                <c:pt idx="315">
                  <c:v>42489</c:v>
                </c:pt>
                <c:pt idx="316">
                  <c:v>42521</c:v>
                </c:pt>
                <c:pt idx="317">
                  <c:v>42551</c:v>
                </c:pt>
                <c:pt idx="318">
                  <c:v>42580</c:v>
                </c:pt>
                <c:pt idx="319">
                  <c:v>42613</c:v>
                </c:pt>
                <c:pt idx="320">
                  <c:v>42643</c:v>
                </c:pt>
                <c:pt idx="321">
                  <c:v>42674</c:v>
                </c:pt>
                <c:pt idx="322">
                  <c:v>42704</c:v>
                </c:pt>
                <c:pt idx="323">
                  <c:v>42734</c:v>
                </c:pt>
                <c:pt idx="324">
                  <c:v>42766</c:v>
                </c:pt>
                <c:pt idx="325">
                  <c:v>42794</c:v>
                </c:pt>
                <c:pt idx="326">
                  <c:v>42825</c:v>
                </c:pt>
                <c:pt idx="327">
                  <c:v>42853</c:v>
                </c:pt>
                <c:pt idx="328">
                  <c:v>42886</c:v>
                </c:pt>
                <c:pt idx="329">
                  <c:v>42916</c:v>
                </c:pt>
                <c:pt idx="330">
                  <c:v>42947</c:v>
                </c:pt>
                <c:pt idx="331">
                  <c:v>42978</c:v>
                </c:pt>
                <c:pt idx="332">
                  <c:v>43007</c:v>
                </c:pt>
                <c:pt idx="333">
                  <c:v>43039</c:v>
                </c:pt>
                <c:pt idx="334">
                  <c:v>43069</c:v>
                </c:pt>
                <c:pt idx="335">
                  <c:v>43098</c:v>
                </c:pt>
                <c:pt idx="336">
                  <c:v>43131</c:v>
                </c:pt>
                <c:pt idx="337">
                  <c:v>43159</c:v>
                </c:pt>
                <c:pt idx="338">
                  <c:v>43189</c:v>
                </c:pt>
                <c:pt idx="339">
                  <c:v>43220</c:v>
                </c:pt>
                <c:pt idx="340">
                  <c:v>43251</c:v>
                </c:pt>
                <c:pt idx="341">
                  <c:v>43280</c:v>
                </c:pt>
                <c:pt idx="342">
                  <c:v>43312</c:v>
                </c:pt>
                <c:pt idx="343">
                  <c:v>43343</c:v>
                </c:pt>
                <c:pt idx="344">
                  <c:v>43371</c:v>
                </c:pt>
                <c:pt idx="345">
                  <c:v>43404</c:v>
                </c:pt>
                <c:pt idx="346">
                  <c:v>43434</c:v>
                </c:pt>
                <c:pt idx="347">
                  <c:v>43465</c:v>
                </c:pt>
                <c:pt idx="348">
                  <c:v>43496</c:v>
                </c:pt>
                <c:pt idx="349">
                  <c:v>43524</c:v>
                </c:pt>
                <c:pt idx="350">
                  <c:v>43553</c:v>
                </c:pt>
                <c:pt idx="351">
                  <c:v>43585</c:v>
                </c:pt>
                <c:pt idx="352">
                  <c:v>43616</c:v>
                </c:pt>
                <c:pt idx="353">
                  <c:v>43644</c:v>
                </c:pt>
                <c:pt idx="354">
                  <c:v>43677</c:v>
                </c:pt>
                <c:pt idx="355">
                  <c:v>43707</c:v>
                </c:pt>
                <c:pt idx="356">
                  <c:v>43738</c:v>
                </c:pt>
              </c:numCache>
            </c:numRef>
          </c:cat>
          <c:val>
            <c:numRef>
              <c:f>'Auto Sales'!$C$7:$XFD$7</c:f>
              <c:numCache>
                <c:formatCode>0%</c:formatCode>
                <c:ptCount val="16382"/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</c:numCache>
            </c:numRef>
          </c:val>
        </c:ser>
        <c:marker val="1"/>
        <c:axId val="295388288"/>
        <c:axId val="295389824"/>
      </c:lineChart>
      <c:lineChart>
        <c:grouping val="standard"/>
        <c:ser>
          <c:idx val="0"/>
          <c:order val="0"/>
          <c:tx>
            <c:strRef>
              <c:f>'Auto Sales'!$B$5</c:f>
              <c:strCache>
                <c:ptCount val="1"/>
                <c:pt idx="0">
                  <c:v>China Automobile Sales Model Type Total</c:v>
                </c:pt>
              </c:strCache>
            </c:strRef>
          </c:tx>
          <c:marker>
            <c:symbol val="none"/>
          </c:marker>
          <c:trendline>
            <c:spPr>
              <a:ln w="12700">
                <a:solidFill>
                  <a:schemeClr val="tx2">
                    <a:lumMod val="40000"/>
                    <a:lumOff val="60000"/>
                  </a:schemeClr>
                </a:solidFill>
              </a:ln>
            </c:spPr>
            <c:trendlineType val="movingAvg"/>
            <c:period val="12"/>
          </c:trendline>
          <c:cat>
            <c:numRef>
              <c:f>'Auto Sales'!$C$1:$MU$1</c:f>
              <c:numCache>
                <c:formatCode>[$-416]mmm\-yy;@</c:formatCode>
                <c:ptCount val="357"/>
                <c:pt idx="0">
                  <c:v>0</c:v>
                </c:pt>
                <c:pt idx="1">
                  <c:v>32932</c:v>
                </c:pt>
                <c:pt idx="2">
                  <c:v>32962</c:v>
                </c:pt>
                <c:pt idx="3">
                  <c:v>32993</c:v>
                </c:pt>
                <c:pt idx="4">
                  <c:v>33024</c:v>
                </c:pt>
                <c:pt idx="5">
                  <c:v>33053</c:v>
                </c:pt>
                <c:pt idx="6">
                  <c:v>33085</c:v>
                </c:pt>
                <c:pt idx="7">
                  <c:v>33116</c:v>
                </c:pt>
                <c:pt idx="8">
                  <c:v>33144</c:v>
                </c:pt>
                <c:pt idx="9">
                  <c:v>33177</c:v>
                </c:pt>
                <c:pt idx="10">
                  <c:v>33207</c:v>
                </c:pt>
                <c:pt idx="11">
                  <c:v>33238</c:v>
                </c:pt>
                <c:pt idx="12">
                  <c:v>33269</c:v>
                </c:pt>
                <c:pt idx="13">
                  <c:v>33297</c:v>
                </c:pt>
                <c:pt idx="14">
                  <c:v>33326</c:v>
                </c:pt>
                <c:pt idx="15">
                  <c:v>33358</c:v>
                </c:pt>
                <c:pt idx="16">
                  <c:v>33389</c:v>
                </c:pt>
                <c:pt idx="17">
                  <c:v>33417</c:v>
                </c:pt>
                <c:pt idx="18">
                  <c:v>33450</c:v>
                </c:pt>
                <c:pt idx="19">
                  <c:v>33480</c:v>
                </c:pt>
                <c:pt idx="20">
                  <c:v>33511</c:v>
                </c:pt>
                <c:pt idx="21">
                  <c:v>33542</c:v>
                </c:pt>
                <c:pt idx="22">
                  <c:v>33571</c:v>
                </c:pt>
                <c:pt idx="23">
                  <c:v>33603</c:v>
                </c:pt>
                <c:pt idx="24">
                  <c:v>33634</c:v>
                </c:pt>
                <c:pt idx="25">
                  <c:v>33662</c:v>
                </c:pt>
                <c:pt idx="26">
                  <c:v>33694</c:v>
                </c:pt>
                <c:pt idx="27">
                  <c:v>33724</c:v>
                </c:pt>
                <c:pt idx="28">
                  <c:v>33753</c:v>
                </c:pt>
                <c:pt idx="29">
                  <c:v>33785</c:v>
                </c:pt>
                <c:pt idx="30">
                  <c:v>33816</c:v>
                </c:pt>
                <c:pt idx="31">
                  <c:v>33847</c:v>
                </c:pt>
                <c:pt idx="32">
                  <c:v>33877</c:v>
                </c:pt>
                <c:pt idx="33">
                  <c:v>33907</c:v>
                </c:pt>
                <c:pt idx="34">
                  <c:v>33938</c:v>
                </c:pt>
                <c:pt idx="35">
                  <c:v>33969</c:v>
                </c:pt>
                <c:pt idx="36">
                  <c:v>33998</c:v>
                </c:pt>
                <c:pt idx="37">
                  <c:v>34026</c:v>
                </c:pt>
                <c:pt idx="38">
                  <c:v>34059</c:v>
                </c:pt>
                <c:pt idx="39">
                  <c:v>34089</c:v>
                </c:pt>
                <c:pt idx="40">
                  <c:v>34120</c:v>
                </c:pt>
                <c:pt idx="41">
                  <c:v>34150</c:v>
                </c:pt>
                <c:pt idx="42">
                  <c:v>34180</c:v>
                </c:pt>
                <c:pt idx="43">
                  <c:v>34212</c:v>
                </c:pt>
                <c:pt idx="44">
                  <c:v>34242</c:v>
                </c:pt>
                <c:pt idx="45">
                  <c:v>34271</c:v>
                </c:pt>
                <c:pt idx="46">
                  <c:v>34303</c:v>
                </c:pt>
                <c:pt idx="47">
                  <c:v>34334</c:v>
                </c:pt>
                <c:pt idx="48">
                  <c:v>34365</c:v>
                </c:pt>
                <c:pt idx="49">
                  <c:v>34393</c:v>
                </c:pt>
                <c:pt idx="50">
                  <c:v>34424</c:v>
                </c:pt>
                <c:pt idx="51">
                  <c:v>34453</c:v>
                </c:pt>
                <c:pt idx="52">
                  <c:v>34485</c:v>
                </c:pt>
                <c:pt idx="53">
                  <c:v>34515</c:v>
                </c:pt>
                <c:pt idx="54">
                  <c:v>34544</c:v>
                </c:pt>
                <c:pt idx="55">
                  <c:v>34577</c:v>
                </c:pt>
                <c:pt idx="56">
                  <c:v>34607</c:v>
                </c:pt>
                <c:pt idx="57">
                  <c:v>34638</c:v>
                </c:pt>
                <c:pt idx="58">
                  <c:v>34668</c:v>
                </c:pt>
                <c:pt idx="59">
                  <c:v>34698</c:v>
                </c:pt>
                <c:pt idx="60">
                  <c:v>34730</c:v>
                </c:pt>
                <c:pt idx="61">
                  <c:v>34758</c:v>
                </c:pt>
                <c:pt idx="62">
                  <c:v>34789</c:v>
                </c:pt>
                <c:pt idx="63">
                  <c:v>34817</c:v>
                </c:pt>
                <c:pt idx="64">
                  <c:v>34850</c:v>
                </c:pt>
                <c:pt idx="65">
                  <c:v>34880</c:v>
                </c:pt>
                <c:pt idx="66">
                  <c:v>34911</c:v>
                </c:pt>
                <c:pt idx="67">
                  <c:v>34942</c:v>
                </c:pt>
                <c:pt idx="68">
                  <c:v>34971</c:v>
                </c:pt>
                <c:pt idx="69">
                  <c:v>35003</c:v>
                </c:pt>
                <c:pt idx="70">
                  <c:v>35033</c:v>
                </c:pt>
                <c:pt idx="71">
                  <c:v>35062</c:v>
                </c:pt>
                <c:pt idx="72">
                  <c:v>35095</c:v>
                </c:pt>
                <c:pt idx="73">
                  <c:v>35124</c:v>
                </c:pt>
                <c:pt idx="74">
                  <c:v>35153</c:v>
                </c:pt>
                <c:pt idx="75">
                  <c:v>35185</c:v>
                </c:pt>
                <c:pt idx="76">
                  <c:v>35216</c:v>
                </c:pt>
                <c:pt idx="77">
                  <c:v>35244</c:v>
                </c:pt>
                <c:pt idx="78">
                  <c:v>35277</c:v>
                </c:pt>
                <c:pt idx="79">
                  <c:v>35307</c:v>
                </c:pt>
                <c:pt idx="80">
                  <c:v>35338</c:v>
                </c:pt>
                <c:pt idx="81">
                  <c:v>35369</c:v>
                </c:pt>
                <c:pt idx="82">
                  <c:v>35398</c:v>
                </c:pt>
                <c:pt idx="83">
                  <c:v>35430</c:v>
                </c:pt>
                <c:pt idx="84">
                  <c:v>35461</c:v>
                </c:pt>
                <c:pt idx="85">
                  <c:v>35489</c:v>
                </c:pt>
                <c:pt idx="86">
                  <c:v>35520</c:v>
                </c:pt>
                <c:pt idx="87">
                  <c:v>35550</c:v>
                </c:pt>
                <c:pt idx="88">
                  <c:v>35580</c:v>
                </c:pt>
                <c:pt idx="89">
                  <c:v>35611</c:v>
                </c:pt>
                <c:pt idx="90">
                  <c:v>35642</c:v>
                </c:pt>
                <c:pt idx="91">
                  <c:v>35671</c:v>
                </c:pt>
                <c:pt idx="92">
                  <c:v>35703</c:v>
                </c:pt>
                <c:pt idx="93">
                  <c:v>35734</c:v>
                </c:pt>
                <c:pt idx="94">
                  <c:v>35762</c:v>
                </c:pt>
                <c:pt idx="95">
                  <c:v>35795</c:v>
                </c:pt>
                <c:pt idx="96">
                  <c:v>35825</c:v>
                </c:pt>
                <c:pt idx="97">
                  <c:v>35853</c:v>
                </c:pt>
                <c:pt idx="98">
                  <c:v>35885</c:v>
                </c:pt>
                <c:pt idx="99">
                  <c:v>35915</c:v>
                </c:pt>
                <c:pt idx="100">
                  <c:v>35944</c:v>
                </c:pt>
                <c:pt idx="101">
                  <c:v>35976</c:v>
                </c:pt>
                <c:pt idx="102">
                  <c:v>36007</c:v>
                </c:pt>
                <c:pt idx="103">
                  <c:v>36038</c:v>
                </c:pt>
                <c:pt idx="104">
                  <c:v>36068</c:v>
                </c:pt>
                <c:pt idx="105">
                  <c:v>36098</c:v>
                </c:pt>
                <c:pt idx="106">
                  <c:v>36129</c:v>
                </c:pt>
                <c:pt idx="107">
                  <c:v>36160</c:v>
                </c:pt>
                <c:pt idx="108">
                  <c:v>36189</c:v>
                </c:pt>
                <c:pt idx="109">
                  <c:v>36217</c:v>
                </c:pt>
                <c:pt idx="110">
                  <c:v>36250</c:v>
                </c:pt>
                <c:pt idx="111">
                  <c:v>36280</c:v>
                </c:pt>
                <c:pt idx="112">
                  <c:v>36311</c:v>
                </c:pt>
                <c:pt idx="113">
                  <c:v>36341</c:v>
                </c:pt>
                <c:pt idx="114">
                  <c:v>36371</c:v>
                </c:pt>
                <c:pt idx="115">
                  <c:v>36403</c:v>
                </c:pt>
                <c:pt idx="116">
                  <c:v>36433</c:v>
                </c:pt>
                <c:pt idx="117">
                  <c:v>36462</c:v>
                </c:pt>
                <c:pt idx="118">
                  <c:v>36494</c:v>
                </c:pt>
                <c:pt idx="119">
                  <c:v>36525</c:v>
                </c:pt>
                <c:pt idx="120">
                  <c:v>36556</c:v>
                </c:pt>
                <c:pt idx="121">
                  <c:v>36585</c:v>
                </c:pt>
                <c:pt idx="122">
                  <c:v>36616</c:v>
                </c:pt>
                <c:pt idx="123">
                  <c:v>36644</c:v>
                </c:pt>
                <c:pt idx="124">
                  <c:v>36677</c:v>
                </c:pt>
                <c:pt idx="125">
                  <c:v>36707</c:v>
                </c:pt>
                <c:pt idx="126">
                  <c:v>36738</c:v>
                </c:pt>
                <c:pt idx="127">
                  <c:v>36769</c:v>
                </c:pt>
                <c:pt idx="128">
                  <c:v>36798</c:v>
                </c:pt>
                <c:pt idx="129">
                  <c:v>36830</c:v>
                </c:pt>
                <c:pt idx="130">
                  <c:v>36860</c:v>
                </c:pt>
                <c:pt idx="131">
                  <c:v>36889</c:v>
                </c:pt>
                <c:pt idx="132">
                  <c:v>36922</c:v>
                </c:pt>
                <c:pt idx="133">
                  <c:v>36950</c:v>
                </c:pt>
                <c:pt idx="134">
                  <c:v>36980</c:v>
                </c:pt>
                <c:pt idx="135">
                  <c:v>37011</c:v>
                </c:pt>
                <c:pt idx="136">
                  <c:v>37042</c:v>
                </c:pt>
                <c:pt idx="137">
                  <c:v>37071</c:v>
                </c:pt>
                <c:pt idx="138">
                  <c:v>37103</c:v>
                </c:pt>
                <c:pt idx="139">
                  <c:v>37134</c:v>
                </c:pt>
                <c:pt idx="140">
                  <c:v>37162</c:v>
                </c:pt>
                <c:pt idx="141">
                  <c:v>37195</c:v>
                </c:pt>
                <c:pt idx="142">
                  <c:v>37225</c:v>
                </c:pt>
                <c:pt idx="143">
                  <c:v>37256</c:v>
                </c:pt>
                <c:pt idx="144">
                  <c:v>37287</c:v>
                </c:pt>
                <c:pt idx="145">
                  <c:v>37315</c:v>
                </c:pt>
                <c:pt idx="146">
                  <c:v>37344</c:v>
                </c:pt>
                <c:pt idx="147">
                  <c:v>37376</c:v>
                </c:pt>
                <c:pt idx="148">
                  <c:v>37407</c:v>
                </c:pt>
                <c:pt idx="149">
                  <c:v>37435</c:v>
                </c:pt>
                <c:pt idx="150">
                  <c:v>37468</c:v>
                </c:pt>
                <c:pt idx="151">
                  <c:v>37498</c:v>
                </c:pt>
                <c:pt idx="152">
                  <c:v>37529</c:v>
                </c:pt>
                <c:pt idx="153">
                  <c:v>37560</c:v>
                </c:pt>
                <c:pt idx="154">
                  <c:v>37589</c:v>
                </c:pt>
                <c:pt idx="155">
                  <c:v>37621</c:v>
                </c:pt>
                <c:pt idx="156">
                  <c:v>37652</c:v>
                </c:pt>
                <c:pt idx="157">
                  <c:v>37680</c:v>
                </c:pt>
                <c:pt idx="158">
                  <c:v>37711</c:v>
                </c:pt>
                <c:pt idx="159">
                  <c:v>37741</c:v>
                </c:pt>
                <c:pt idx="160">
                  <c:v>37771</c:v>
                </c:pt>
                <c:pt idx="161">
                  <c:v>37802</c:v>
                </c:pt>
                <c:pt idx="162">
                  <c:v>37833</c:v>
                </c:pt>
                <c:pt idx="163">
                  <c:v>37862</c:v>
                </c:pt>
                <c:pt idx="164">
                  <c:v>37894</c:v>
                </c:pt>
                <c:pt idx="165">
                  <c:v>37925</c:v>
                </c:pt>
                <c:pt idx="166">
                  <c:v>37953</c:v>
                </c:pt>
                <c:pt idx="167">
                  <c:v>37986</c:v>
                </c:pt>
                <c:pt idx="168">
                  <c:v>38016</c:v>
                </c:pt>
                <c:pt idx="169">
                  <c:v>38044</c:v>
                </c:pt>
                <c:pt idx="170">
                  <c:v>38077</c:v>
                </c:pt>
                <c:pt idx="171">
                  <c:v>38107</c:v>
                </c:pt>
                <c:pt idx="172">
                  <c:v>38138</c:v>
                </c:pt>
                <c:pt idx="173">
                  <c:v>38168</c:v>
                </c:pt>
                <c:pt idx="174">
                  <c:v>38198</c:v>
                </c:pt>
                <c:pt idx="175">
                  <c:v>38230</c:v>
                </c:pt>
                <c:pt idx="176">
                  <c:v>38260</c:v>
                </c:pt>
                <c:pt idx="177">
                  <c:v>38289</c:v>
                </c:pt>
                <c:pt idx="178">
                  <c:v>38321</c:v>
                </c:pt>
                <c:pt idx="179">
                  <c:v>38352</c:v>
                </c:pt>
                <c:pt idx="180">
                  <c:v>38383</c:v>
                </c:pt>
                <c:pt idx="181">
                  <c:v>38411</c:v>
                </c:pt>
                <c:pt idx="182">
                  <c:v>38442</c:v>
                </c:pt>
                <c:pt idx="183">
                  <c:v>38471</c:v>
                </c:pt>
                <c:pt idx="184">
                  <c:v>38503</c:v>
                </c:pt>
                <c:pt idx="185">
                  <c:v>38533</c:v>
                </c:pt>
                <c:pt idx="186">
                  <c:v>38562</c:v>
                </c:pt>
                <c:pt idx="187">
                  <c:v>38595</c:v>
                </c:pt>
                <c:pt idx="188">
                  <c:v>38625</c:v>
                </c:pt>
                <c:pt idx="189">
                  <c:v>38656</c:v>
                </c:pt>
                <c:pt idx="190">
                  <c:v>38686</c:v>
                </c:pt>
                <c:pt idx="191">
                  <c:v>38716</c:v>
                </c:pt>
                <c:pt idx="192">
                  <c:v>38748</c:v>
                </c:pt>
                <c:pt idx="193">
                  <c:v>38776</c:v>
                </c:pt>
                <c:pt idx="194">
                  <c:v>38807</c:v>
                </c:pt>
                <c:pt idx="195">
                  <c:v>38835</c:v>
                </c:pt>
                <c:pt idx="196">
                  <c:v>38868</c:v>
                </c:pt>
                <c:pt idx="197">
                  <c:v>38898</c:v>
                </c:pt>
                <c:pt idx="198">
                  <c:v>38929</c:v>
                </c:pt>
                <c:pt idx="199">
                  <c:v>38960</c:v>
                </c:pt>
                <c:pt idx="200">
                  <c:v>38989</c:v>
                </c:pt>
                <c:pt idx="201">
                  <c:v>39021</c:v>
                </c:pt>
                <c:pt idx="202">
                  <c:v>39051</c:v>
                </c:pt>
                <c:pt idx="203">
                  <c:v>39080</c:v>
                </c:pt>
                <c:pt idx="204">
                  <c:v>39113</c:v>
                </c:pt>
                <c:pt idx="205">
                  <c:v>39141</c:v>
                </c:pt>
                <c:pt idx="206">
                  <c:v>39171</c:v>
                </c:pt>
                <c:pt idx="207">
                  <c:v>39202</c:v>
                </c:pt>
                <c:pt idx="208">
                  <c:v>39233</c:v>
                </c:pt>
                <c:pt idx="209">
                  <c:v>39262</c:v>
                </c:pt>
                <c:pt idx="210">
                  <c:v>39294</c:v>
                </c:pt>
                <c:pt idx="211">
                  <c:v>39325</c:v>
                </c:pt>
                <c:pt idx="212">
                  <c:v>39353</c:v>
                </c:pt>
                <c:pt idx="213">
                  <c:v>39386</c:v>
                </c:pt>
                <c:pt idx="214">
                  <c:v>39416</c:v>
                </c:pt>
                <c:pt idx="215">
                  <c:v>39447</c:v>
                </c:pt>
                <c:pt idx="216">
                  <c:v>39478</c:v>
                </c:pt>
                <c:pt idx="217">
                  <c:v>39507</c:v>
                </c:pt>
                <c:pt idx="218">
                  <c:v>39538</c:v>
                </c:pt>
                <c:pt idx="219">
                  <c:v>39568</c:v>
                </c:pt>
                <c:pt idx="220">
                  <c:v>39598</c:v>
                </c:pt>
                <c:pt idx="221">
                  <c:v>39629</c:v>
                </c:pt>
                <c:pt idx="222">
                  <c:v>39660</c:v>
                </c:pt>
                <c:pt idx="223">
                  <c:v>39689</c:v>
                </c:pt>
                <c:pt idx="224">
                  <c:v>39721</c:v>
                </c:pt>
                <c:pt idx="225">
                  <c:v>39752</c:v>
                </c:pt>
                <c:pt idx="226">
                  <c:v>39780</c:v>
                </c:pt>
                <c:pt idx="227">
                  <c:v>39813</c:v>
                </c:pt>
                <c:pt idx="228">
                  <c:v>39843</c:v>
                </c:pt>
                <c:pt idx="229">
                  <c:v>39871</c:v>
                </c:pt>
                <c:pt idx="230">
                  <c:v>39903</c:v>
                </c:pt>
                <c:pt idx="231">
                  <c:v>39933</c:v>
                </c:pt>
                <c:pt idx="232">
                  <c:v>39962</c:v>
                </c:pt>
                <c:pt idx="233">
                  <c:v>39994</c:v>
                </c:pt>
                <c:pt idx="234">
                  <c:v>40025</c:v>
                </c:pt>
                <c:pt idx="235">
                  <c:v>40056</c:v>
                </c:pt>
                <c:pt idx="236">
                  <c:v>40086</c:v>
                </c:pt>
                <c:pt idx="237">
                  <c:v>40116</c:v>
                </c:pt>
                <c:pt idx="238">
                  <c:v>40147</c:v>
                </c:pt>
                <c:pt idx="239">
                  <c:v>40178</c:v>
                </c:pt>
                <c:pt idx="240">
                  <c:v>40207</c:v>
                </c:pt>
                <c:pt idx="241">
                  <c:v>40235</c:v>
                </c:pt>
                <c:pt idx="242">
                  <c:v>40268</c:v>
                </c:pt>
                <c:pt idx="243">
                  <c:v>40298</c:v>
                </c:pt>
                <c:pt idx="244">
                  <c:v>40329</c:v>
                </c:pt>
                <c:pt idx="245">
                  <c:v>40359</c:v>
                </c:pt>
                <c:pt idx="246">
                  <c:v>40389</c:v>
                </c:pt>
                <c:pt idx="247">
                  <c:v>40421</c:v>
                </c:pt>
                <c:pt idx="248">
                  <c:v>40451</c:v>
                </c:pt>
                <c:pt idx="249">
                  <c:v>40480</c:v>
                </c:pt>
                <c:pt idx="250">
                  <c:v>40512</c:v>
                </c:pt>
                <c:pt idx="251">
                  <c:v>40543</c:v>
                </c:pt>
                <c:pt idx="252">
                  <c:v>40574</c:v>
                </c:pt>
                <c:pt idx="253">
                  <c:v>40602</c:v>
                </c:pt>
                <c:pt idx="254">
                  <c:v>40633</c:v>
                </c:pt>
                <c:pt idx="255">
                  <c:v>40662</c:v>
                </c:pt>
                <c:pt idx="256">
                  <c:v>40694</c:v>
                </c:pt>
                <c:pt idx="257">
                  <c:v>40724</c:v>
                </c:pt>
                <c:pt idx="258">
                  <c:v>40753</c:v>
                </c:pt>
                <c:pt idx="259">
                  <c:v>40786</c:v>
                </c:pt>
                <c:pt idx="260">
                  <c:v>40816</c:v>
                </c:pt>
                <c:pt idx="261">
                  <c:v>40847</c:v>
                </c:pt>
                <c:pt idx="262">
                  <c:v>40877</c:v>
                </c:pt>
                <c:pt idx="263">
                  <c:v>40907</c:v>
                </c:pt>
                <c:pt idx="264">
                  <c:v>40939</c:v>
                </c:pt>
                <c:pt idx="265">
                  <c:v>40968</c:v>
                </c:pt>
                <c:pt idx="266">
                  <c:v>40998</c:v>
                </c:pt>
                <c:pt idx="267">
                  <c:v>41029</c:v>
                </c:pt>
                <c:pt idx="268">
                  <c:v>41060</c:v>
                </c:pt>
                <c:pt idx="269">
                  <c:v>41089</c:v>
                </c:pt>
                <c:pt idx="270">
                  <c:v>41121</c:v>
                </c:pt>
                <c:pt idx="271">
                  <c:v>41152</c:v>
                </c:pt>
                <c:pt idx="272">
                  <c:v>41180</c:v>
                </c:pt>
                <c:pt idx="273">
                  <c:v>41213</c:v>
                </c:pt>
                <c:pt idx="274">
                  <c:v>41243</c:v>
                </c:pt>
                <c:pt idx="275">
                  <c:v>41274</c:v>
                </c:pt>
                <c:pt idx="276">
                  <c:v>41305</c:v>
                </c:pt>
                <c:pt idx="277">
                  <c:v>41333</c:v>
                </c:pt>
                <c:pt idx="278">
                  <c:v>41362</c:v>
                </c:pt>
                <c:pt idx="279">
                  <c:v>41394</c:v>
                </c:pt>
                <c:pt idx="280">
                  <c:v>41425</c:v>
                </c:pt>
                <c:pt idx="281">
                  <c:v>41453</c:v>
                </c:pt>
                <c:pt idx="282">
                  <c:v>41486</c:v>
                </c:pt>
                <c:pt idx="283">
                  <c:v>41516</c:v>
                </c:pt>
                <c:pt idx="284">
                  <c:v>41547</c:v>
                </c:pt>
                <c:pt idx="285">
                  <c:v>41578</c:v>
                </c:pt>
                <c:pt idx="286">
                  <c:v>41607</c:v>
                </c:pt>
                <c:pt idx="287">
                  <c:v>41639</c:v>
                </c:pt>
                <c:pt idx="288">
                  <c:v>41670</c:v>
                </c:pt>
                <c:pt idx="289">
                  <c:v>41698</c:v>
                </c:pt>
                <c:pt idx="290">
                  <c:v>41729</c:v>
                </c:pt>
                <c:pt idx="291">
                  <c:v>41759</c:v>
                </c:pt>
                <c:pt idx="292">
                  <c:v>41789</c:v>
                </c:pt>
                <c:pt idx="293">
                  <c:v>41820</c:v>
                </c:pt>
                <c:pt idx="294">
                  <c:v>41851</c:v>
                </c:pt>
                <c:pt idx="295">
                  <c:v>41880</c:v>
                </c:pt>
                <c:pt idx="296">
                  <c:v>41912</c:v>
                </c:pt>
                <c:pt idx="297">
                  <c:v>41943</c:v>
                </c:pt>
                <c:pt idx="298">
                  <c:v>41971</c:v>
                </c:pt>
                <c:pt idx="299">
                  <c:v>42004</c:v>
                </c:pt>
                <c:pt idx="300">
                  <c:v>42034</c:v>
                </c:pt>
                <c:pt idx="301">
                  <c:v>42062</c:v>
                </c:pt>
                <c:pt idx="302">
                  <c:v>42094</c:v>
                </c:pt>
                <c:pt idx="303">
                  <c:v>42124</c:v>
                </c:pt>
                <c:pt idx="304">
                  <c:v>42153</c:v>
                </c:pt>
                <c:pt idx="305">
                  <c:v>42185</c:v>
                </c:pt>
                <c:pt idx="306">
                  <c:v>42216</c:v>
                </c:pt>
                <c:pt idx="307">
                  <c:v>42247</c:v>
                </c:pt>
                <c:pt idx="308">
                  <c:v>42277</c:v>
                </c:pt>
                <c:pt idx="309">
                  <c:v>42307</c:v>
                </c:pt>
                <c:pt idx="310">
                  <c:v>42338</c:v>
                </c:pt>
                <c:pt idx="311">
                  <c:v>42369</c:v>
                </c:pt>
                <c:pt idx="312">
                  <c:v>42398</c:v>
                </c:pt>
                <c:pt idx="313">
                  <c:v>42429</c:v>
                </c:pt>
                <c:pt idx="314">
                  <c:v>42460</c:v>
                </c:pt>
                <c:pt idx="315">
                  <c:v>42489</c:v>
                </c:pt>
                <c:pt idx="316">
                  <c:v>42521</c:v>
                </c:pt>
                <c:pt idx="317">
                  <c:v>42551</c:v>
                </c:pt>
                <c:pt idx="318">
                  <c:v>42580</c:v>
                </c:pt>
                <c:pt idx="319">
                  <c:v>42613</c:v>
                </c:pt>
                <c:pt idx="320">
                  <c:v>42643</c:v>
                </c:pt>
                <c:pt idx="321">
                  <c:v>42674</c:v>
                </c:pt>
                <c:pt idx="322">
                  <c:v>42704</c:v>
                </c:pt>
                <c:pt idx="323">
                  <c:v>42734</c:v>
                </c:pt>
                <c:pt idx="324">
                  <c:v>42766</c:v>
                </c:pt>
                <c:pt idx="325">
                  <c:v>42794</c:v>
                </c:pt>
                <c:pt idx="326">
                  <c:v>42825</c:v>
                </c:pt>
                <c:pt idx="327">
                  <c:v>42853</c:v>
                </c:pt>
                <c:pt idx="328">
                  <c:v>42886</c:v>
                </c:pt>
                <c:pt idx="329">
                  <c:v>42916</c:v>
                </c:pt>
                <c:pt idx="330">
                  <c:v>42947</c:v>
                </c:pt>
                <c:pt idx="331">
                  <c:v>42978</c:v>
                </c:pt>
                <c:pt idx="332">
                  <c:v>43007</c:v>
                </c:pt>
                <c:pt idx="333">
                  <c:v>43039</c:v>
                </c:pt>
                <c:pt idx="334">
                  <c:v>43069</c:v>
                </c:pt>
                <c:pt idx="335">
                  <c:v>43098</c:v>
                </c:pt>
                <c:pt idx="336">
                  <c:v>43131</c:v>
                </c:pt>
                <c:pt idx="337">
                  <c:v>43159</c:v>
                </c:pt>
                <c:pt idx="338">
                  <c:v>43189</c:v>
                </c:pt>
                <c:pt idx="339">
                  <c:v>43220</c:v>
                </c:pt>
                <c:pt idx="340">
                  <c:v>43251</c:v>
                </c:pt>
                <c:pt idx="341">
                  <c:v>43280</c:v>
                </c:pt>
                <c:pt idx="342">
                  <c:v>43312</c:v>
                </c:pt>
                <c:pt idx="343">
                  <c:v>43343</c:v>
                </c:pt>
                <c:pt idx="344">
                  <c:v>43371</c:v>
                </c:pt>
                <c:pt idx="345">
                  <c:v>43404</c:v>
                </c:pt>
                <c:pt idx="346">
                  <c:v>43434</c:v>
                </c:pt>
                <c:pt idx="347">
                  <c:v>43465</c:v>
                </c:pt>
                <c:pt idx="348">
                  <c:v>43496</c:v>
                </c:pt>
                <c:pt idx="349">
                  <c:v>43524</c:v>
                </c:pt>
                <c:pt idx="350">
                  <c:v>43553</c:v>
                </c:pt>
                <c:pt idx="351">
                  <c:v>43585</c:v>
                </c:pt>
                <c:pt idx="352">
                  <c:v>43616</c:v>
                </c:pt>
                <c:pt idx="353">
                  <c:v>43644</c:v>
                </c:pt>
                <c:pt idx="354">
                  <c:v>43677</c:v>
                </c:pt>
                <c:pt idx="355">
                  <c:v>43707</c:v>
                </c:pt>
                <c:pt idx="356">
                  <c:v>43738</c:v>
                </c:pt>
              </c:numCache>
            </c:numRef>
          </c:cat>
          <c:val>
            <c:numRef>
              <c:f>'Auto Sales'!$C$5:$XFD$5</c:f>
              <c:numCache>
                <c:formatCode>0.00</c:formatCode>
                <c:ptCount val="16382"/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</c:numCache>
            </c:numRef>
          </c:val>
        </c:ser>
        <c:marker val="1"/>
        <c:axId val="295409536"/>
        <c:axId val="295408000"/>
      </c:lineChart>
      <c:dateAx>
        <c:axId val="295388288"/>
        <c:scaling>
          <c:orientation val="minMax"/>
          <c:min val="39814"/>
        </c:scaling>
        <c:axPos val="b"/>
        <c:numFmt formatCode="[$-416]mmm\-yy;@" sourceLinked="1"/>
        <c:tickLblPos val="low"/>
        <c:txPr>
          <a:bodyPr rot="0" vert="horz"/>
          <a:lstStyle/>
          <a:p>
            <a:pPr>
              <a:defRPr sz="1200" b="1"/>
            </a:pPr>
            <a:endParaRPr lang="en-US"/>
          </a:p>
        </c:txPr>
        <c:crossAx val="295389824"/>
        <c:crosses val="autoZero"/>
        <c:auto val="1"/>
        <c:lblOffset val="100"/>
        <c:baseTimeUnit val="months"/>
        <c:majorUnit val="12"/>
        <c:majorTimeUnit val="months"/>
      </c:dateAx>
      <c:valAx>
        <c:axId val="295389824"/>
        <c:scaling>
          <c:orientation val="minMax"/>
          <c:max val="0.60000000000000064"/>
          <c:min val="-0.2"/>
        </c:scaling>
        <c:axPos val="l"/>
        <c:majorGridlines>
          <c:spPr>
            <a:ln w="0">
              <a:solidFill>
                <a:schemeClr val="bg1"/>
              </a:solidFill>
            </a:ln>
          </c:spPr>
        </c:majorGridlines>
        <c:numFmt formatCode="0%" sourceLinked="1"/>
        <c:tickLblPos val="nextTo"/>
        <c:txPr>
          <a:bodyPr/>
          <a:lstStyle/>
          <a:p>
            <a:pPr>
              <a:defRPr sz="1200" b="1"/>
            </a:pPr>
            <a:endParaRPr lang="en-US"/>
          </a:p>
        </c:txPr>
        <c:crossAx val="295388288"/>
        <c:crosses val="autoZero"/>
        <c:crossBetween val="between"/>
      </c:valAx>
      <c:valAx>
        <c:axId val="295408000"/>
        <c:scaling>
          <c:orientation val="minMax"/>
          <c:max val="3200000"/>
          <c:min val="500000"/>
        </c:scaling>
        <c:axPos val="r"/>
        <c:numFmt formatCode="0" sourceLinked="0"/>
        <c:tickLblPos val="nextTo"/>
        <c:txPr>
          <a:bodyPr/>
          <a:lstStyle/>
          <a:p>
            <a:pPr>
              <a:defRPr sz="1200" b="1"/>
            </a:pPr>
            <a:endParaRPr lang="en-US"/>
          </a:p>
        </c:txPr>
        <c:crossAx val="295409536"/>
        <c:crosses val="max"/>
        <c:crossBetween val="between"/>
      </c:valAx>
      <c:dateAx>
        <c:axId val="295409536"/>
        <c:scaling>
          <c:orientation val="minMax"/>
        </c:scaling>
        <c:delete val="1"/>
        <c:axPos val="b"/>
        <c:numFmt formatCode="[$-416]mmm\-yy;@" sourceLinked="1"/>
        <c:tickLblPos val="none"/>
        <c:crossAx val="295408000"/>
        <c:crosses val="autoZero"/>
        <c:auto val="1"/>
        <c:lblOffset val="100"/>
        <c:baseTimeUnit val="months"/>
      </c:dateAx>
    </c:plotArea>
    <c:legend>
      <c:legendPos val="b"/>
      <c:layout>
        <c:manualLayout>
          <c:xMode val="edge"/>
          <c:yMode val="edge"/>
          <c:x val="1.7156836566477381E-2"/>
          <c:y val="0.75272568587843502"/>
          <c:w val="0.9596124148777927"/>
          <c:h val="0.22796396719673834"/>
        </c:manualLayout>
      </c:layout>
    </c:legend>
    <c:plotVisOnly val="1"/>
    <c:dispBlanksAs val="gap"/>
  </c:chart>
  <c:spPr>
    <a:ln>
      <a:noFill/>
    </a:ln>
  </c:spPr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1"/>
          <c:order val="1"/>
          <c:tx>
            <c:strRef>
              <c:f>'Auto Sales'!$B$9</c:f>
              <c:strCache>
                <c:ptCount val="1"/>
                <c:pt idx="0">
                  <c:v>China Automobile Production Domestically Made Car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cat>
            <c:numRef>
              <c:f>'Auto Sales'!$C$1:$MU$1</c:f>
              <c:numCache>
                <c:formatCode>[$-416]mmm\-yy;@</c:formatCode>
                <c:ptCount val="357"/>
                <c:pt idx="0">
                  <c:v>0</c:v>
                </c:pt>
                <c:pt idx="1">
                  <c:v>32932</c:v>
                </c:pt>
                <c:pt idx="2">
                  <c:v>32962</c:v>
                </c:pt>
                <c:pt idx="3">
                  <c:v>32993</c:v>
                </c:pt>
                <c:pt idx="4">
                  <c:v>33024</c:v>
                </c:pt>
                <c:pt idx="5">
                  <c:v>33053</c:v>
                </c:pt>
                <c:pt idx="6">
                  <c:v>33085</c:v>
                </c:pt>
                <c:pt idx="7">
                  <c:v>33116</c:v>
                </c:pt>
                <c:pt idx="8">
                  <c:v>33144</c:v>
                </c:pt>
                <c:pt idx="9">
                  <c:v>33177</c:v>
                </c:pt>
                <c:pt idx="10">
                  <c:v>33207</c:v>
                </c:pt>
                <c:pt idx="11">
                  <c:v>33238</c:v>
                </c:pt>
                <c:pt idx="12">
                  <c:v>33269</c:v>
                </c:pt>
                <c:pt idx="13">
                  <c:v>33297</c:v>
                </c:pt>
                <c:pt idx="14">
                  <c:v>33326</c:v>
                </c:pt>
                <c:pt idx="15">
                  <c:v>33358</c:v>
                </c:pt>
                <c:pt idx="16">
                  <c:v>33389</c:v>
                </c:pt>
                <c:pt idx="17">
                  <c:v>33417</c:v>
                </c:pt>
                <c:pt idx="18">
                  <c:v>33450</c:v>
                </c:pt>
                <c:pt idx="19">
                  <c:v>33480</c:v>
                </c:pt>
                <c:pt idx="20">
                  <c:v>33511</c:v>
                </c:pt>
                <c:pt idx="21">
                  <c:v>33542</c:v>
                </c:pt>
                <c:pt idx="22">
                  <c:v>33571</c:v>
                </c:pt>
                <c:pt idx="23">
                  <c:v>33603</c:v>
                </c:pt>
                <c:pt idx="24">
                  <c:v>33634</c:v>
                </c:pt>
                <c:pt idx="25">
                  <c:v>33662</c:v>
                </c:pt>
                <c:pt idx="26">
                  <c:v>33694</c:v>
                </c:pt>
                <c:pt idx="27">
                  <c:v>33724</c:v>
                </c:pt>
                <c:pt idx="28">
                  <c:v>33753</c:v>
                </c:pt>
                <c:pt idx="29">
                  <c:v>33785</c:v>
                </c:pt>
                <c:pt idx="30">
                  <c:v>33816</c:v>
                </c:pt>
                <c:pt idx="31">
                  <c:v>33847</c:v>
                </c:pt>
                <c:pt idx="32">
                  <c:v>33877</c:v>
                </c:pt>
                <c:pt idx="33">
                  <c:v>33907</c:v>
                </c:pt>
                <c:pt idx="34">
                  <c:v>33938</c:v>
                </c:pt>
                <c:pt idx="35">
                  <c:v>33969</c:v>
                </c:pt>
                <c:pt idx="36">
                  <c:v>33998</c:v>
                </c:pt>
                <c:pt idx="37">
                  <c:v>34026</c:v>
                </c:pt>
                <c:pt idx="38">
                  <c:v>34059</c:v>
                </c:pt>
                <c:pt idx="39">
                  <c:v>34089</c:v>
                </c:pt>
                <c:pt idx="40">
                  <c:v>34120</c:v>
                </c:pt>
                <c:pt idx="41">
                  <c:v>34150</c:v>
                </c:pt>
                <c:pt idx="42">
                  <c:v>34180</c:v>
                </c:pt>
                <c:pt idx="43">
                  <c:v>34212</c:v>
                </c:pt>
                <c:pt idx="44">
                  <c:v>34242</c:v>
                </c:pt>
                <c:pt idx="45">
                  <c:v>34271</c:v>
                </c:pt>
                <c:pt idx="46">
                  <c:v>34303</c:v>
                </c:pt>
                <c:pt idx="47">
                  <c:v>34334</c:v>
                </c:pt>
                <c:pt idx="48">
                  <c:v>34365</c:v>
                </c:pt>
                <c:pt idx="49">
                  <c:v>34393</c:v>
                </c:pt>
                <c:pt idx="50">
                  <c:v>34424</c:v>
                </c:pt>
                <c:pt idx="51">
                  <c:v>34453</c:v>
                </c:pt>
                <c:pt idx="52">
                  <c:v>34485</c:v>
                </c:pt>
                <c:pt idx="53">
                  <c:v>34515</c:v>
                </c:pt>
                <c:pt idx="54">
                  <c:v>34544</c:v>
                </c:pt>
                <c:pt idx="55">
                  <c:v>34577</c:v>
                </c:pt>
                <c:pt idx="56">
                  <c:v>34607</c:v>
                </c:pt>
                <c:pt idx="57">
                  <c:v>34638</c:v>
                </c:pt>
                <c:pt idx="58">
                  <c:v>34668</c:v>
                </c:pt>
                <c:pt idx="59">
                  <c:v>34698</c:v>
                </c:pt>
                <c:pt idx="60">
                  <c:v>34730</c:v>
                </c:pt>
                <c:pt idx="61">
                  <c:v>34758</c:v>
                </c:pt>
                <c:pt idx="62">
                  <c:v>34789</c:v>
                </c:pt>
                <c:pt idx="63">
                  <c:v>34817</c:v>
                </c:pt>
                <c:pt idx="64">
                  <c:v>34850</c:v>
                </c:pt>
                <c:pt idx="65">
                  <c:v>34880</c:v>
                </c:pt>
                <c:pt idx="66">
                  <c:v>34911</c:v>
                </c:pt>
                <c:pt idx="67">
                  <c:v>34942</c:v>
                </c:pt>
                <c:pt idx="68">
                  <c:v>34971</c:v>
                </c:pt>
                <c:pt idx="69">
                  <c:v>35003</c:v>
                </c:pt>
                <c:pt idx="70">
                  <c:v>35033</c:v>
                </c:pt>
                <c:pt idx="71">
                  <c:v>35062</c:v>
                </c:pt>
                <c:pt idx="72">
                  <c:v>35095</c:v>
                </c:pt>
                <c:pt idx="73">
                  <c:v>35124</c:v>
                </c:pt>
                <c:pt idx="74">
                  <c:v>35153</c:v>
                </c:pt>
                <c:pt idx="75">
                  <c:v>35185</c:v>
                </c:pt>
                <c:pt idx="76">
                  <c:v>35216</c:v>
                </c:pt>
                <c:pt idx="77">
                  <c:v>35244</c:v>
                </c:pt>
                <c:pt idx="78">
                  <c:v>35277</c:v>
                </c:pt>
                <c:pt idx="79">
                  <c:v>35307</c:v>
                </c:pt>
                <c:pt idx="80">
                  <c:v>35338</c:v>
                </c:pt>
                <c:pt idx="81">
                  <c:v>35369</c:v>
                </c:pt>
                <c:pt idx="82">
                  <c:v>35398</c:v>
                </c:pt>
                <c:pt idx="83">
                  <c:v>35430</c:v>
                </c:pt>
                <c:pt idx="84">
                  <c:v>35461</c:v>
                </c:pt>
                <c:pt idx="85">
                  <c:v>35489</c:v>
                </c:pt>
                <c:pt idx="86">
                  <c:v>35520</c:v>
                </c:pt>
                <c:pt idx="87">
                  <c:v>35550</c:v>
                </c:pt>
                <c:pt idx="88">
                  <c:v>35580</c:v>
                </c:pt>
                <c:pt idx="89">
                  <c:v>35611</c:v>
                </c:pt>
                <c:pt idx="90">
                  <c:v>35642</c:v>
                </c:pt>
                <c:pt idx="91">
                  <c:v>35671</c:v>
                </c:pt>
                <c:pt idx="92">
                  <c:v>35703</c:v>
                </c:pt>
                <c:pt idx="93">
                  <c:v>35734</c:v>
                </c:pt>
                <c:pt idx="94">
                  <c:v>35762</c:v>
                </c:pt>
                <c:pt idx="95">
                  <c:v>35795</c:v>
                </c:pt>
                <c:pt idx="96">
                  <c:v>35825</c:v>
                </c:pt>
                <c:pt idx="97">
                  <c:v>35853</c:v>
                </c:pt>
                <c:pt idx="98">
                  <c:v>35885</c:v>
                </c:pt>
                <c:pt idx="99">
                  <c:v>35915</c:v>
                </c:pt>
                <c:pt idx="100">
                  <c:v>35944</c:v>
                </c:pt>
                <c:pt idx="101">
                  <c:v>35976</c:v>
                </c:pt>
                <c:pt idx="102">
                  <c:v>36007</c:v>
                </c:pt>
                <c:pt idx="103">
                  <c:v>36038</c:v>
                </c:pt>
                <c:pt idx="104">
                  <c:v>36068</c:v>
                </c:pt>
                <c:pt idx="105">
                  <c:v>36098</c:v>
                </c:pt>
                <c:pt idx="106">
                  <c:v>36129</c:v>
                </c:pt>
                <c:pt idx="107">
                  <c:v>36160</c:v>
                </c:pt>
                <c:pt idx="108">
                  <c:v>36189</c:v>
                </c:pt>
                <c:pt idx="109">
                  <c:v>36217</c:v>
                </c:pt>
                <c:pt idx="110">
                  <c:v>36250</c:v>
                </c:pt>
                <c:pt idx="111">
                  <c:v>36280</c:v>
                </c:pt>
                <c:pt idx="112">
                  <c:v>36311</c:v>
                </c:pt>
                <c:pt idx="113">
                  <c:v>36341</c:v>
                </c:pt>
                <c:pt idx="114">
                  <c:v>36371</c:v>
                </c:pt>
                <c:pt idx="115">
                  <c:v>36403</c:v>
                </c:pt>
                <c:pt idx="116">
                  <c:v>36433</c:v>
                </c:pt>
                <c:pt idx="117">
                  <c:v>36462</c:v>
                </c:pt>
                <c:pt idx="118">
                  <c:v>36494</c:v>
                </c:pt>
                <c:pt idx="119">
                  <c:v>36525</c:v>
                </c:pt>
                <c:pt idx="120">
                  <c:v>36556</c:v>
                </c:pt>
                <c:pt idx="121">
                  <c:v>36585</c:v>
                </c:pt>
                <c:pt idx="122">
                  <c:v>36616</c:v>
                </c:pt>
                <c:pt idx="123">
                  <c:v>36644</c:v>
                </c:pt>
                <c:pt idx="124">
                  <c:v>36677</c:v>
                </c:pt>
                <c:pt idx="125">
                  <c:v>36707</c:v>
                </c:pt>
                <c:pt idx="126">
                  <c:v>36738</c:v>
                </c:pt>
                <c:pt idx="127">
                  <c:v>36769</c:v>
                </c:pt>
                <c:pt idx="128">
                  <c:v>36798</c:v>
                </c:pt>
                <c:pt idx="129">
                  <c:v>36830</c:v>
                </c:pt>
                <c:pt idx="130">
                  <c:v>36860</c:v>
                </c:pt>
                <c:pt idx="131">
                  <c:v>36889</c:v>
                </c:pt>
                <c:pt idx="132">
                  <c:v>36922</c:v>
                </c:pt>
                <c:pt idx="133">
                  <c:v>36950</c:v>
                </c:pt>
                <c:pt idx="134">
                  <c:v>36980</c:v>
                </c:pt>
                <c:pt idx="135">
                  <c:v>37011</c:v>
                </c:pt>
                <c:pt idx="136">
                  <c:v>37042</c:v>
                </c:pt>
                <c:pt idx="137">
                  <c:v>37071</c:v>
                </c:pt>
                <c:pt idx="138">
                  <c:v>37103</c:v>
                </c:pt>
                <c:pt idx="139">
                  <c:v>37134</c:v>
                </c:pt>
                <c:pt idx="140">
                  <c:v>37162</c:v>
                </c:pt>
                <c:pt idx="141">
                  <c:v>37195</c:v>
                </c:pt>
                <c:pt idx="142">
                  <c:v>37225</c:v>
                </c:pt>
                <c:pt idx="143">
                  <c:v>37256</c:v>
                </c:pt>
                <c:pt idx="144">
                  <c:v>37287</c:v>
                </c:pt>
                <c:pt idx="145">
                  <c:v>37315</c:v>
                </c:pt>
                <c:pt idx="146">
                  <c:v>37344</c:v>
                </c:pt>
                <c:pt idx="147">
                  <c:v>37376</c:v>
                </c:pt>
                <c:pt idx="148">
                  <c:v>37407</c:v>
                </c:pt>
                <c:pt idx="149">
                  <c:v>37435</c:v>
                </c:pt>
                <c:pt idx="150">
                  <c:v>37468</c:v>
                </c:pt>
                <c:pt idx="151">
                  <c:v>37498</c:v>
                </c:pt>
                <c:pt idx="152">
                  <c:v>37529</c:v>
                </c:pt>
                <c:pt idx="153">
                  <c:v>37560</c:v>
                </c:pt>
                <c:pt idx="154">
                  <c:v>37589</c:v>
                </c:pt>
                <c:pt idx="155">
                  <c:v>37621</c:v>
                </c:pt>
                <c:pt idx="156">
                  <c:v>37652</c:v>
                </c:pt>
                <c:pt idx="157">
                  <c:v>37680</c:v>
                </c:pt>
                <c:pt idx="158">
                  <c:v>37711</c:v>
                </c:pt>
                <c:pt idx="159">
                  <c:v>37741</c:v>
                </c:pt>
                <c:pt idx="160">
                  <c:v>37771</c:v>
                </c:pt>
                <c:pt idx="161">
                  <c:v>37802</c:v>
                </c:pt>
                <c:pt idx="162">
                  <c:v>37833</c:v>
                </c:pt>
                <c:pt idx="163">
                  <c:v>37862</c:v>
                </c:pt>
                <c:pt idx="164">
                  <c:v>37894</c:v>
                </c:pt>
                <c:pt idx="165">
                  <c:v>37925</c:v>
                </c:pt>
                <c:pt idx="166">
                  <c:v>37953</c:v>
                </c:pt>
                <c:pt idx="167">
                  <c:v>37986</c:v>
                </c:pt>
                <c:pt idx="168">
                  <c:v>38016</c:v>
                </c:pt>
                <c:pt idx="169">
                  <c:v>38044</c:v>
                </c:pt>
                <c:pt idx="170">
                  <c:v>38077</c:v>
                </c:pt>
                <c:pt idx="171">
                  <c:v>38107</c:v>
                </c:pt>
                <c:pt idx="172">
                  <c:v>38138</c:v>
                </c:pt>
                <c:pt idx="173">
                  <c:v>38168</c:v>
                </c:pt>
                <c:pt idx="174">
                  <c:v>38198</c:v>
                </c:pt>
                <c:pt idx="175">
                  <c:v>38230</c:v>
                </c:pt>
                <c:pt idx="176">
                  <c:v>38260</c:v>
                </c:pt>
                <c:pt idx="177">
                  <c:v>38289</c:v>
                </c:pt>
                <c:pt idx="178">
                  <c:v>38321</c:v>
                </c:pt>
                <c:pt idx="179">
                  <c:v>38352</c:v>
                </c:pt>
                <c:pt idx="180">
                  <c:v>38383</c:v>
                </c:pt>
                <c:pt idx="181">
                  <c:v>38411</c:v>
                </c:pt>
                <c:pt idx="182">
                  <c:v>38442</c:v>
                </c:pt>
                <c:pt idx="183">
                  <c:v>38471</c:v>
                </c:pt>
                <c:pt idx="184">
                  <c:v>38503</c:v>
                </c:pt>
                <c:pt idx="185">
                  <c:v>38533</c:v>
                </c:pt>
                <c:pt idx="186">
                  <c:v>38562</c:v>
                </c:pt>
                <c:pt idx="187">
                  <c:v>38595</c:v>
                </c:pt>
                <c:pt idx="188">
                  <c:v>38625</c:v>
                </c:pt>
                <c:pt idx="189">
                  <c:v>38656</c:v>
                </c:pt>
                <c:pt idx="190">
                  <c:v>38686</c:v>
                </c:pt>
                <c:pt idx="191">
                  <c:v>38716</c:v>
                </c:pt>
                <c:pt idx="192">
                  <c:v>38748</c:v>
                </c:pt>
                <c:pt idx="193">
                  <c:v>38776</c:v>
                </c:pt>
                <c:pt idx="194">
                  <c:v>38807</c:v>
                </c:pt>
                <c:pt idx="195">
                  <c:v>38835</c:v>
                </c:pt>
                <c:pt idx="196">
                  <c:v>38868</c:v>
                </c:pt>
                <c:pt idx="197">
                  <c:v>38898</c:v>
                </c:pt>
                <c:pt idx="198">
                  <c:v>38929</c:v>
                </c:pt>
                <c:pt idx="199">
                  <c:v>38960</c:v>
                </c:pt>
                <c:pt idx="200">
                  <c:v>38989</c:v>
                </c:pt>
                <c:pt idx="201">
                  <c:v>39021</c:v>
                </c:pt>
                <c:pt idx="202">
                  <c:v>39051</c:v>
                </c:pt>
                <c:pt idx="203">
                  <c:v>39080</c:v>
                </c:pt>
                <c:pt idx="204">
                  <c:v>39113</c:v>
                </c:pt>
                <c:pt idx="205">
                  <c:v>39141</c:v>
                </c:pt>
                <c:pt idx="206">
                  <c:v>39171</c:v>
                </c:pt>
                <c:pt idx="207">
                  <c:v>39202</c:v>
                </c:pt>
                <c:pt idx="208">
                  <c:v>39233</c:v>
                </c:pt>
                <c:pt idx="209">
                  <c:v>39262</c:v>
                </c:pt>
                <c:pt idx="210">
                  <c:v>39294</c:v>
                </c:pt>
                <c:pt idx="211">
                  <c:v>39325</c:v>
                </c:pt>
                <c:pt idx="212">
                  <c:v>39353</c:v>
                </c:pt>
                <c:pt idx="213">
                  <c:v>39386</c:v>
                </c:pt>
                <c:pt idx="214">
                  <c:v>39416</c:v>
                </c:pt>
                <c:pt idx="215">
                  <c:v>39447</c:v>
                </c:pt>
                <c:pt idx="216">
                  <c:v>39478</c:v>
                </c:pt>
                <c:pt idx="217">
                  <c:v>39507</c:v>
                </c:pt>
                <c:pt idx="218">
                  <c:v>39538</c:v>
                </c:pt>
                <c:pt idx="219">
                  <c:v>39568</c:v>
                </c:pt>
                <c:pt idx="220">
                  <c:v>39598</c:v>
                </c:pt>
                <c:pt idx="221">
                  <c:v>39629</c:v>
                </c:pt>
                <c:pt idx="222">
                  <c:v>39660</c:v>
                </c:pt>
                <c:pt idx="223">
                  <c:v>39689</c:v>
                </c:pt>
                <c:pt idx="224">
                  <c:v>39721</c:v>
                </c:pt>
                <c:pt idx="225">
                  <c:v>39752</c:v>
                </c:pt>
                <c:pt idx="226">
                  <c:v>39780</c:v>
                </c:pt>
                <c:pt idx="227">
                  <c:v>39813</c:v>
                </c:pt>
                <c:pt idx="228">
                  <c:v>39843</c:v>
                </c:pt>
                <c:pt idx="229">
                  <c:v>39871</c:v>
                </c:pt>
                <c:pt idx="230">
                  <c:v>39903</c:v>
                </c:pt>
                <c:pt idx="231">
                  <c:v>39933</c:v>
                </c:pt>
                <c:pt idx="232">
                  <c:v>39962</c:v>
                </c:pt>
                <c:pt idx="233">
                  <c:v>39994</c:v>
                </c:pt>
                <c:pt idx="234">
                  <c:v>40025</c:v>
                </c:pt>
                <c:pt idx="235">
                  <c:v>40056</c:v>
                </c:pt>
                <c:pt idx="236">
                  <c:v>40086</c:v>
                </c:pt>
                <c:pt idx="237">
                  <c:v>40116</c:v>
                </c:pt>
                <c:pt idx="238">
                  <c:v>40147</c:v>
                </c:pt>
                <c:pt idx="239">
                  <c:v>40178</c:v>
                </c:pt>
                <c:pt idx="240">
                  <c:v>40207</c:v>
                </c:pt>
                <c:pt idx="241">
                  <c:v>40235</c:v>
                </c:pt>
                <c:pt idx="242">
                  <c:v>40268</c:v>
                </c:pt>
                <c:pt idx="243">
                  <c:v>40298</c:v>
                </c:pt>
                <c:pt idx="244">
                  <c:v>40329</c:v>
                </c:pt>
                <c:pt idx="245">
                  <c:v>40359</c:v>
                </c:pt>
                <c:pt idx="246">
                  <c:v>40389</c:v>
                </c:pt>
                <c:pt idx="247">
                  <c:v>40421</c:v>
                </c:pt>
                <c:pt idx="248">
                  <c:v>40451</c:v>
                </c:pt>
                <c:pt idx="249">
                  <c:v>40480</c:v>
                </c:pt>
                <c:pt idx="250">
                  <c:v>40512</c:v>
                </c:pt>
                <c:pt idx="251">
                  <c:v>40543</c:v>
                </c:pt>
                <c:pt idx="252">
                  <c:v>40574</c:v>
                </c:pt>
                <c:pt idx="253">
                  <c:v>40602</c:v>
                </c:pt>
                <c:pt idx="254">
                  <c:v>40633</c:v>
                </c:pt>
                <c:pt idx="255">
                  <c:v>40662</c:v>
                </c:pt>
                <c:pt idx="256">
                  <c:v>40694</c:v>
                </c:pt>
                <c:pt idx="257">
                  <c:v>40724</c:v>
                </c:pt>
                <c:pt idx="258">
                  <c:v>40753</c:v>
                </c:pt>
                <c:pt idx="259">
                  <c:v>40786</c:v>
                </c:pt>
                <c:pt idx="260">
                  <c:v>40816</c:v>
                </c:pt>
                <c:pt idx="261">
                  <c:v>40847</c:v>
                </c:pt>
                <c:pt idx="262">
                  <c:v>40877</c:v>
                </c:pt>
                <c:pt idx="263">
                  <c:v>40907</c:v>
                </c:pt>
                <c:pt idx="264">
                  <c:v>40939</c:v>
                </c:pt>
                <c:pt idx="265">
                  <c:v>40968</c:v>
                </c:pt>
                <c:pt idx="266">
                  <c:v>40998</c:v>
                </c:pt>
                <c:pt idx="267">
                  <c:v>41029</c:v>
                </c:pt>
                <c:pt idx="268">
                  <c:v>41060</c:v>
                </c:pt>
                <c:pt idx="269">
                  <c:v>41089</c:v>
                </c:pt>
                <c:pt idx="270">
                  <c:v>41121</c:v>
                </c:pt>
                <c:pt idx="271">
                  <c:v>41152</c:v>
                </c:pt>
                <c:pt idx="272">
                  <c:v>41180</c:v>
                </c:pt>
                <c:pt idx="273">
                  <c:v>41213</c:v>
                </c:pt>
                <c:pt idx="274">
                  <c:v>41243</c:v>
                </c:pt>
                <c:pt idx="275">
                  <c:v>41274</c:v>
                </c:pt>
                <c:pt idx="276">
                  <c:v>41305</c:v>
                </c:pt>
                <c:pt idx="277">
                  <c:v>41333</c:v>
                </c:pt>
                <c:pt idx="278">
                  <c:v>41362</c:v>
                </c:pt>
                <c:pt idx="279">
                  <c:v>41394</c:v>
                </c:pt>
                <c:pt idx="280">
                  <c:v>41425</c:v>
                </c:pt>
                <c:pt idx="281">
                  <c:v>41453</c:v>
                </c:pt>
                <c:pt idx="282">
                  <c:v>41486</c:v>
                </c:pt>
                <c:pt idx="283">
                  <c:v>41516</c:v>
                </c:pt>
                <c:pt idx="284">
                  <c:v>41547</c:v>
                </c:pt>
                <c:pt idx="285">
                  <c:v>41578</c:v>
                </c:pt>
                <c:pt idx="286">
                  <c:v>41607</c:v>
                </c:pt>
                <c:pt idx="287">
                  <c:v>41639</c:v>
                </c:pt>
                <c:pt idx="288">
                  <c:v>41670</c:v>
                </c:pt>
                <c:pt idx="289">
                  <c:v>41698</c:v>
                </c:pt>
                <c:pt idx="290">
                  <c:v>41729</c:v>
                </c:pt>
                <c:pt idx="291">
                  <c:v>41759</c:v>
                </c:pt>
                <c:pt idx="292">
                  <c:v>41789</c:v>
                </c:pt>
                <c:pt idx="293">
                  <c:v>41820</c:v>
                </c:pt>
                <c:pt idx="294">
                  <c:v>41851</c:v>
                </c:pt>
                <c:pt idx="295">
                  <c:v>41880</c:v>
                </c:pt>
                <c:pt idx="296">
                  <c:v>41912</c:v>
                </c:pt>
                <c:pt idx="297">
                  <c:v>41943</c:v>
                </c:pt>
                <c:pt idx="298">
                  <c:v>41971</c:v>
                </c:pt>
                <c:pt idx="299">
                  <c:v>42004</c:v>
                </c:pt>
                <c:pt idx="300">
                  <c:v>42034</c:v>
                </c:pt>
                <c:pt idx="301">
                  <c:v>42062</c:v>
                </c:pt>
                <c:pt idx="302">
                  <c:v>42094</c:v>
                </c:pt>
                <c:pt idx="303">
                  <c:v>42124</c:v>
                </c:pt>
                <c:pt idx="304">
                  <c:v>42153</c:v>
                </c:pt>
                <c:pt idx="305">
                  <c:v>42185</c:v>
                </c:pt>
                <c:pt idx="306">
                  <c:v>42216</c:v>
                </c:pt>
                <c:pt idx="307">
                  <c:v>42247</c:v>
                </c:pt>
                <c:pt idx="308">
                  <c:v>42277</c:v>
                </c:pt>
                <c:pt idx="309">
                  <c:v>42307</c:v>
                </c:pt>
                <c:pt idx="310">
                  <c:v>42338</c:v>
                </c:pt>
                <c:pt idx="311">
                  <c:v>42369</c:v>
                </c:pt>
                <c:pt idx="312">
                  <c:v>42398</c:v>
                </c:pt>
                <c:pt idx="313">
                  <c:v>42429</c:v>
                </c:pt>
                <c:pt idx="314">
                  <c:v>42460</c:v>
                </c:pt>
                <c:pt idx="315">
                  <c:v>42489</c:v>
                </c:pt>
                <c:pt idx="316">
                  <c:v>42521</c:v>
                </c:pt>
                <c:pt idx="317">
                  <c:v>42551</c:v>
                </c:pt>
                <c:pt idx="318">
                  <c:v>42580</c:v>
                </c:pt>
                <c:pt idx="319">
                  <c:v>42613</c:v>
                </c:pt>
                <c:pt idx="320">
                  <c:v>42643</c:v>
                </c:pt>
                <c:pt idx="321">
                  <c:v>42674</c:v>
                </c:pt>
                <c:pt idx="322">
                  <c:v>42704</c:v>
                </c:pt>
                <c:pt idx="323">
                  <c:v>42734</c:v>
                </c:pt>
                <c:pt idx="324">
                  <c:v>42766</c:v>
                </c:pt>
                <c:pt idx="325">
                  <c:v>42794</c:v>
                </c:pt>
                <c:pt idx="326">
                  <c:v>42825</c:v>
                </c:pt>
                <c:pt idx="327">
                  <c:v>42853</c:v>
                </c:pt>
                <c:pt idx="328">
                  <c:v>42886</c:v>
                </c:pt>
                <c:pt idx="329">
                  <c:v>42916</c:v>
                </c:pt>
                <c:pt idx="330">
                  <c:v>42947</c:v>
                </c:pt>
                <c:pt idx="331">
                  <c:v>42978</c:v>
                </c:pt>
                <c:pt idx="332">
                  <c:v>43007</c:v>
                </c:pt>
                <c:pt idx="333">
                  <c:v>43039</c:v>
                </c:pt>
                <c:pt idx="334">
                  <c:v>43069</c:v>
                </c:pt>
                <c:pt idx="335">
                  <c:v>43098</c:v>
                </c:pt>
                <c:pt idx="336">
                  <c:v>43131</c:v>
                </c:pt>
                <c:pt idx="337">
                  <c:v>43159</c:v>
                </c:pt>
                <c:pt idx="338">
                  <c:v>43189</c:v>
                </c:pt>
                <c:pt idx="339">
                  <c:v>43220</c:v>
                </c:pt>
                <c:pt idx="340">
                  <c:v>43251</c:v>
                </c:pt>
                <c:pt idx="341">
                  <c:v>43280</c:v>
                </c:pt>
                <c:pt idx="342">
                  <c:v>43312</c:v>
                </c:pt>
                <c:pt idx="343">
                  <c:v>43343</c:v>
                </c:pt>
                <c:pt idx="344">
                  <c:v>43371</c:v>
                </c:pt>
                <c:pt idx="345">
                  <c:v>43404</c:v>
                </c:pt>
                <c:pt idx="346">
                  <c:v>43434</c:v>
                </c:pt>
                <c:pt idx="347">
                  <c:v>43465</c:v>
                </c:pt>
                <c:pt idx="348">
                  <c:v>43496</c:v>
                </c:pt>
                <c:pt idx="349">
                  <c:v>43524</c:v>
                </c:pt>
                <c:pt idx="350">
                  <c:v>43553</c:v>
                </c:pt>
                <c:pt idx="351">
                  <c:v>43585</c:v>
                </c:pt>
                <c:pt idx="352">
                  <c:v>43616</c:v>
                </c:pt>
                <c:pt idx="353">
                  <c:v>43644</c:v>
                </c:pt>
                <c:pt idx="354">
                  <c:v>43677</c:v>
                </c:pt>
                <c:pt idx="355">
                  <c:v>43707</c:v>
                </c:pt>
                <c:pt idx="356">
                  <c:v>43738</c:v>
                </c:pt>
              </c:numCache>
            </c:numRef>
          </c:cat>
          <c:val>
            <c:numRef>
              <c:f>'Auto Sales'!$C$9:$XFD$9</c:f>
              <c:numCache>
                <c:formatCode>0%</c:formatCode>
                <c:ptCount val="16382"/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</c:numCache>
            </c:numRef>
          </c:val>
        </c:ser>
        <c:gapWidth val="500"/>
        <c:overlap val="100"/>
        <c:axId val="296061184"/>
        <c:axId val="296067072"/>
      </c:barChart>
      <c:lineChart>
        <c:grouping val="standard"/>
        <c:ser>
          <c:idx val="2"/>
          <c:order val="2"/>
          <c:tx>
            <c:strRef>
              <c:f>'Auto Sales'!$B$10</c:f>
              <c:strCache>
                <c:ptCount val="1"/>
                <c:pt idx="0">
                  <c:v>China Automobile Production Domestically Made Car</c:v>
                </c:pt>
              </c:strCache>
            </c:strRef>
          </c:tx>
          <c:spPr>
            <a:ln w="25400">
              <a:solidFill>
                <a:sysClr val="windowText" lastClr="000000"/>
              </a:solidFill>
            </a:ln>
          </c:spPr>
          <c:marker>
            <c:symbol val="none"/>
          </c:marker>
          <c:cat>
            <c:numRef>
              <c:f>'Auto Sales'!$C$1:$MU$1</c:f>
              <c:numCache>
                <c:formatCode>[$-416]mmm\-yy;@</c:formatCode>
                <c:ptCount val="357"/>
                <c:pt idx="0">
                  <c:v>0</c:v>
                </c:pt>
                <c:pt idx="1">
                  <c:v>32932</c:v>
                </c:pt>
                <c:pt idx="2">
                  <c:v>32962</c:v>
                </c:pt>
                <c:pt idx="3">
                  <c:v>32993</c:v>
                </c:pt>
                <c:pt idx="4">
                  <c:v>33024</c:v>
                </c:pt>
                <c:pt idx="5">
                  <c:v>33053</c:v>
                </c:pt>
                <c:pt idx="6">
                  <c:v>33085</c:v>
                </c:pt>
                <c:pt idx="7">
                  <c:v>33116</c:v>
                </c:pt>
                <c:pt idx="8">
                  <c:v>33144</c:v>
                </c:pt>
                <c:pt idx="9">
                  <c:v>33177</c:v>
                </c:pt>
                <c:pt idx="10">
                  <c:v>33207</c:v>
                </c:pt>
                <c:pt idx="11">
                  <c:v>33238</c:v>
                </c:pt>
                <c:pt idx="12">
                  <c:v>33269</c:v>
                </c:pt>
                <c:pt idx="13">
                  <c:v>33297</c:v>
                </c:pt>
                <c:pt idx="14">
                  <c:v>33326</c:v>
                </c:pt>
                <c:pt idx="15">
                  <c:v>33358</c:v>
                </c:pt>
                <c:pt idx="16">
                  <c:v>33389</c:v>
                </c:pt>
                <c:pt idx="17">
                  <c:v>33417</c:v>
                </c:pt>
                <c:pt idx="18">
                  <c:v>33450</c:v>
                </c:pt>
                <c:pt idx="19">
                  <c:v>33480</c:v>
                </c:pt>
                <c:pt idx="20">
                  <c:v>33511</c:v>
                </c:pt>
                <c:pt idx="21">
                  <c:v>33542</c:v>
                </c:pt>
                <c:pt idx="22">
                  <c:v>33571</c:v>
                </c:pt>
                <c:pt idx="23">
                  <c:v>33603</c:v>
                </c:pt>
                <c:pt idx="24">
                  <c:v>33634</c:v>
                </c:pt>
                <c:pt idx="25">
                  <c:v>33662</c:v>
                </c:pt>
                <c:pt idx="26">
                  <c:v>33694</c:v>
                </c:pt>
                <c:pt idx="27">
                  <c:v>33724</c:v>
                </c:pt>
                <c:pt idx="28">
                  <c:v>33753</c:v>
                </c:pt>
                <c:pt idx="29">
                  <c:v>33785</c:v>
                </c:pt>
                <c:pt idx="30">
                  <c:v>33816</c:v>
                </c:pt>
                <c:pt idx="31">
                  <c:v>33847</c:v>
                </c:pt>
                <c:pt idx="32">
                  <c:v>33877</c:v>
                </c:pt>
                <c:pt idx="33">
                  <c:v>33907</c:v>
                </c:pt>
                <c:pt idx="34">
                  <c:v>33938</c:v>
                </c:pt>
                <c:pt idx="35">
                  <c:v>33969</c:v>
                </c:pt>
                <c:pt idx="36">
                  <c:v>33998</c:v>
                </c:pt>
                <c:pt idx="37">
                  <c:v>34026</c:v>
                </c:pt>
                <c:pt idx="38">
                  <c:v>34059</c:v>
                </c:pt>
                <c:pt idx="39">
                  <c:v>34089</c:v>
                </c:pt>
                <c:pt idx="40">
                  <c:v>34120</c:v>
                </c:pt>
                <c:pt idx="41">
                  <c:v>34150</c:v>
                </c:pt>
                <c:pt idx="42">
                  <c:v>34180</c:v>
                </c:pt>
                <c:pt idx="43">
                  <c:v>34212</c:v>
                </c:pt>
                <c:pt idx="44">
                  <c:v>34242</c:v>
                </c:pt>
                <c:pt idx="45">
                  <c:v>34271</c:v>
                </c:pt>
                <c:pt idx="46">
                  <c:v>34303</c:v>
                </c:pt>
                <c:pt idx="47">
                  <c:v>34334</c:v>
                </c:pt>
                <c:pt idx="48">
                  <c:v>34365</c:v>
                </c:pt>
                <c:pt idx="49">
                  <c:v>34393</c:v>
                </c:pt>
                <c:pt idx="50">
                  <c:v>34424</c:v>
                </c:pt>
                <c:pt idx="51">
                  <c:v>34453</c:v>
                </c:pt>
                <c:pt idx="52">
                  <c:v>34485</c:v>
                </c:pt>
                <c:pt idx="53">
                  <c:v>34515</c:v>
                </c:pt>
                <c:pt idx="54">
                  <c:v>34544</c:v>
                </c:pt>
                <c:pt idx="55">
                  <c:v>34577</c:v>
                </c:pt>
                <c:pt idx="56">
                  <c:v>34607</c:v>
                </c:pt>
                <c:pt idx="57">
                  <c:v>34638</c:v>
                </c:pt>
                <c:pt idx="58">
                  <c:v>34668</c:v>
                </c:pt>
                <c:pt idx="59">
                  <c:v>34698</c:v>
                </c:pt>
                <c:pt idx="60">
                  <c:v>34730</c:v>
                </c:pt>
                <c:pt idx="61">
                  <c:v>34758</c:v>
                </c:pt>
                <c:pt idx="62">
                  <c:v>34789</c:v>
                </c:pt>
                <c:pt idx="63">
                  <c:v>34817</c:v>
                </c:pt>
                <c:pt idx="64">
                  <c:v>34850</c:v>
                </c:pt>
                <c:pt idx="65">
                  <c:v>34880</c:v>
                </c:pt>
                <c:pt idx="66">
                  <c:v>34911</c:v>
                </c:pt>
                <c:pt idx="67">
                  <c:v>34942</c:v>
                </c:pt>
                <c:pt idx="68">
                  <c:v>34971</c:v>
                </c:pt>
                <c:pt idx="69">
                  <c:v>35003</c:v>
                </c:pt>
                <c:pt idx="70">
                  <c:v>35033</c:v>
                </c:pt>
                <c:pt idx="71">
                  <c:v>35062</c:v>
                </c:pt>
                <c:pt idx="72">
                  <c:v>35095</c:v>
                </c:pt>
                <c:pt idx="73">
                  <c:v>35124</c:v>
                </c:pt>
                <c:pt idx="74">
                  <c:v>35153</c:v>
                </c:pt>
                <c:pt idx="75">
                  <c:v>35185</c:v>
                </c:pt>
                <c:pt idx="76">
                  <c:v>35216</c:v>
                </c:pt>
                <c:pt idx="77">
                  <c:v>35244</c:v>
                </c:pt>
                <c:pt idx="78">
                  <c:v>35277</c:v>
                </c:pt>
                <c:pt idx="79">
                  <c:v>35307</c:v>
                </c:pt>
                <c:pt idx="80">
                  <c:v>35338</c:v>
                </c:pt>
                <c:pt idx="81">
                  <c:v>35369</c:v>
                </c:pt>
                <c:pt idx="82">
                  <c:v>35398</c:v>
                </c:pt>
                <c:pt idx="83">
                  <c:v>35430</c:v>
                </c:pt>
                <c:pt idx="84">
                  <c:v>35461</c:v>
                </c:pt>
                <c:pt idx="85">
                  <c:v>35489</c:v>
                </c:pt>
                <c:pt idx="86">
                  <c:v>35520</c:v>
                </c:pt>
                <c:pt idx="87">
                  <c:v>35550</c:v>
                </c:pt>
                <c:pt idx="88">
                  <c:v>35580</c:v>
                </c:pt>
                <c:pt idx="89">
                  <c:v>35611</c:v>
                </c:pt>
                <c:pt idx="90">
                  <c:v>35642</c:v>
                </c:pt>
                <c:pt idx="91">
                  <c:v>35671</c:v>
                </c:pt>
                <c:pt idx="92">
                  <c:v>35703</c:v>
                </c:pt>
                <c:pt idx="93">
                  <c:v>35734</c:v>
                </c:pt>
                <c:pt idx="94">
                  <c:v>35762</c:v>
                </c:pt>
                <c:pt idx="95">
                  <c:v>35795</c:v>
                </c:pt>
                <c:pt idx="96">
                  <c:v>35825</c:v>
                </c:pt>
                <c:pt idx="97">
                  <c:v>35853</c:v>
                </c:pt>
                <c:pt idx="98">
                  <c:v>35885</c:v>
                </c:pt>
                <c:pt idx="99">
                  <c:v>35915</c:v>
                </c:pt>
                <c:pt idx="100">
                  <c:v>35944</c:v>
                </c:pt>
                <c:pt idx="101">
                  <c:v>35976</c:v>
                </c:pt>
                <c:pt idx="102">
                  <c:v>36007</c:v>
                </c:pt>
                <c:pt idx="103">
                  <c:v>36038</c:v>
                </c:pt>
                <c:pt idx="104">
                  <c:v>36068</c:v>
                </c:pt>
                <c:pt idx="105">
                  <c:v>36098</c:v>
                </c:pt>
                <c:pt idx="106">
                  <c:v>36129</c:v>
                </c:pt>
                <c:pt idx="107">
                  <c:v>36160</c:v>
                </c:pt>
                <c:pt idx="108">
                  <c:v>36189</c:v>
                </c:pt>
                <c:pt idx="109">
                  <c:v>36217</c:v>
                </c:pt>
                <c:pt idx="110">
                  <c:v>36250</c:v>
                </c:pt>
                <c:pt idx="111">
                  <c:v>36280</c:v>
                </c:pt>
                <c:pt idx="112">
                  <c:v>36311</c:v>
                </c:pt>
                <c:pt idx="113">
                  <c:v>36341</c:v>
                </c:pt>
                <c:pt idx="114">
                  <c:v>36371</c:v>
                </c:pt>
                <c:pt idx="115">
                  <c:v>36403</c:v>
                </c:pt>
                <c:pt idx="116">
                  <c:v>36433</c:v>
                </c:pt>
                <c:pt idx="117">
                  <c:v>36462</c:v>
                </c:pt>
                <c:pt idx="118">
                  <c:v>36494</c:v>
                </c:pt>
                <c:pt idx="119">
                  <c:v>36525</c:v>
                </c:pt>
                <c:pt idx="120">
                  <c:v>36556</c:v>
                </c:pt>
                <c:pt idx="121">
                  <c:v>36585</c:v>
                </c:pt>
                <c:pt idx="122">
                  <c:v>36616</c:v>
                </c:pt>
                <c:pt idx="123">
                  <c:v>36644</c:v>
                </c:pt>
                <c:pt idx="124">
                  <c:v>36677</c:v>
                </c:pt>
                <c:pt idx="125">
                  <c:v>36707</c:v>
                </c:pt>
                <c:pt idx="126">
                  <c:v>36738</c:v>
                </c:pt>
                <c:pt idx="127">
                  <c:v>36769</c:v>
                </c:pt>
                <c:pt idx="128">
                  <c:v>36798</c:v>
                </c:pt>
                <c:pt idx="129">
                  <c:v>36830</c:v>
                </c:pt>
                <c:pt idx="130">
                  <c:v>36860</c:v>
                </c:pt>
                <c:pt idx="131">
                  <c:v>36889</c:v>
                </c:pt>
                <c:pt idx="132">
                  <c:v>36922</c:v>
                </c:pt>
                <c:pt idx="133">
                  <c:v>36950</c:v>
                </c:pt>
                <c:pt idx="134">
                  <c:v>36980</c:v>
                </c:pt>
                <c:pt idx="135">
                  <c:v>37011</c:v>
                </c:pt>
                <c:pt idx="136">
                  <c:v>37042</c:v>
                </c:pt>
                <c:pt idx="137">
                  <c:v>37071</c:v>
                </c:pt>
                <c:pt idx="138">
                  <c:v>37103</c:v>
                </c:pt>
                <c:pt idx="139">
                  <c:v>37134</c:v>
                </c:pt>
                <c:pt idx="140">
                  <c:v>37162</c:v>
                </c:pt>
                <c:pt idx="141">
                  <c:v>37195</c:v>
                </c:pt>
                <c:pt idx="142">
                  <c:v>37225</c:v>
                </c:pt>
                <c:pt idx="143">
                  <c:v>37256</c:v>
                </c:pt>
                <c:pt idx="144">
                  <c:v>37287</c:v>
                </c:pt>
                <c:pt idx="145">
                  <c:v>37315</c:v>
                </c:pt>
                <c:pt idx="146">
                  <c:v>37344</c:v>
                </c:pt>
                <c:pt idx="147">
                  <c:v>37376</c:v>
                </c:pt>
                <c:pt idx="148">
                  <c:v>37407</c:v>
                </c:pt>
                <c:pt idx="149">
                  <c:v>37435</c:v>
                </c:pt>
                <c:pt idx="150">
                  <c:v>37468</c:v>
                </c:pt>
                <c:pt idx="151">
                  <c:v>37498</c:v>
                </c:pt>
                <c:pt idx="152">
                  <c:v>37529</c:v>
                </c:pt>
                <c:pt idx="153">
                  <c:v>37560</c:v>
                </c:pt>
                <c:pt idx="154">
                  <c:v>37589</c:v>
                </c:pt>
                <c:pt idx="155">
                  <c:v>37621</c:v>
                </c:pt>
                <c:pt idx="156">
                  <c:v>37652</c:v>
                </c:pt>
                <c:pt idx="157">
                  <c:v>37680</c:v>
                </c:pt>
                <c:pt idx="158">
                  <c:v>37711</c:v>
                </c:pt>
                <c:pt idx="159">
                  <c:v>37741</c:v>
                </c:pt>
                <c:pt idx="160">
                  <c:v>37771</c:v>
                </c:pt>
                <c:pt idx="161">
                  <c:v>37802</c:v>
                </c:pt>
                <c:pt idx="162">
                  <c:v>37833</c:v>
                </c:pt>
                <c:pt idx="163">
                  <c:v>37862</c:v>
                </c:pt>
                <c:pt idx="164">
                  <c:v>37894</c:v>
                </c:pt>
                <c:pt idx="165">
                  <c:v>37925</c:v>
                </c:pt>
                <c:pt idx="166">
                  <c:v>37953</c:v>
                </c:pt>
                <c:pt idx="167">
                  <c:v>37986</c:v>
                </c:pt>
                <c:pt idx="168">
                  <c:v>38016</c:v>
                </c:pt>
                <c:pt idx="169">
                  <c:v>38044</c:v>
                </c:pt>
                <c:pt idx="170">
                  <c:v>38077</c:v>
                </c:pt>
                <c:pt idx="171">
                  <c:v>38107</c:v>
                </c:pt>
                <c:pt idx="172">
                  <c:v>38138</c:v>
                </c:pt>
                <c:pt idx="173">
                  <c:v>38168</c:v>
                </c:pt>
                <c:pt idx="174">
                  <c:v>38198</c:v>
                </c:pt>
                <c:pt idx="175">
                  <c:v>38230</c:v>
                </c:pt>
                <c:pt idx="176">
                  <c:v>38260</c:v>
                </c:pt>
                <c:pt idx="177">
                  <c:v>38289</c:v>
                </c:pt>
                <c:pt idx="178">
                  <c:v>38321</c:v>
                </c:pt>
                <c:pt idx="179">
                  <c:v>38352</c:v>
                </c:pt>
                <c:pt idx="180">
                  <c:v>38383</c:v>
                </c:pt>
                <c:pt idx="181">
                  <c:v>38411</c:v>
                </c:pt>
                <c:pt idx="182">
                  <c:v>38442</c:v>
                </c:pt>
                <c:pt idx="183">
                  <c:v>38471</c:v>
                </c:pt>
                <c:pt idx="184">
                  <c:v>38503</c:v>
                </c:pt>
                <c:pt idx="185">
                  <c:v>38533</c:v>
                </c:pt>
                <c:pt idx="186">
                  <c:v>38562</c:v>
                </c:pt>
                <c:pt idx="187">
                  <c:v>38595</c:v>
                </c:pt>
                <c:pt idx="188">
                  <c:v>38625</c:v>
                </c:pt>
                <c:pt idx="189">
                  <c:v>38656</c:v>
                </c:pt>
                <c:pt idx="190">
                  <c:v>38686</c:v>
                </c:pt>
                <c:pt idx="191">
                  <c:v>38716</c:v>
                </c:pt>
                <c:pt idx="192">
                  <c:v>38748</c:v>
                </c:pt>
                <c:pt idx="193">
                  <c:v>38776</c:v>
                </c:pt>
                <c:pt idx="194">
                  <c:v>38807</c:v>
                </c:pt>
                <c:pt idx="195">
                  <c:v>38835</c:v>
                </c:pt>
                <c:pt idx="196">
                  <c:v>38868</c:v>
                </c:pt>
                <c:pt idx="197">
                  <c:v>38898</c:v>
                </c:pt>
                <c:pt idx="198">
                  <c:v>38929</c:v>
                </c:pt>
                <c:pt idx="199">
                  <c:v>38960</c:v>
                </c:pt>
                <c:pt idx="200">
                  <c:v>38989</c:v>
                </c:pt>
                <c:pt idx="201">
                  <c:v>39021</c:v>
                </c:pt>
                <c:pt idx="202">
                  <c:v>39051</c:v>
                </c:pt>
                <c:pt idx="203">
                  <c:v>39080</c:v>
                </c:pt>
                <c:pt idx="204">
                  <c:v>39113</c:v>
                </c:pt>
                <c:pt idx="205">
                  <c:v>39141</c:v>
                </c:pt>
                <c:pt idx="206">
                  <c:v>39171</c:v>
                </c:pt>
                <c:pt idx="207">
                  <c:v>39202</c:v>
                </c:pt>
                <c:pt idx="208">
                  <c:v>39233</c:v>
                </c:pt>
                <c:pt idx="209">
                  <c:v>39262</c:v>
                </c:pt>
                <c:pt idx="210">
                  <c:v>39294</c:v>
                </c:pt>
                <c:pt idx="211">
                  <c:v>39325</c:v>
                </c:pt>
                <c:pt idx="212">
                  <c:v>39353</c:v>
                </c:pt>
                <c:pt idx="213">
                  <c:v>39386</c:v>
                </c:pt>
                <c:pt idx="214">
                  <c:v>39416</c:v>
                </c:pt>
                <c:pt idx="215">
                  <c:v>39447</c:v>
                </c:pt>
                <c:pt idx="216">
                  <c:v>39478</c:v>
                </c:pt>
                <c:pt idx="217">
                  <c:v>39507</c:v>
                </c:pt>
                <c:pt idx="218">
                  <c:v>39538</c:v>
                </c:pt>
                <c:pt idx="219">
                  <c:v>39568</c:v>
                </c:pt>
                <c:pt idx="220">
                  <c:v>39598</c:v>
                </c:pt>
                <c:pt idx="221">
                  <c:v>39629</c:v>
                </c:pt>
                <c:pt idx="222">
                  <c:v>39660</c:v>
                </c:pt>
                <c:pt idx="223">
                  <c:v>39689</c:v>
                </c:pt>
                <c:pt idx="224">
                  <c:v>39721</c:v>
                </c:pt>
                <c:pt idx="225">
                  <c:v>39752</c:v>
                </c:pt>
                <c:pt idx="226">
                  <c:v>39780</c:v>
                </c:pt>
                <c:pt idx="227">
                  <c:v>39813</c:v>
                </c:pt>
                <c:pt idx="228">
                  <c:v>39843</c:v>
                </c:pt>
                <c:pt idx="229">
                  <c:v>39871</c:v>
                </c:pt>
                <c:pt idx="230">
                  <c:v>39903</c:v>
                </c:pt>
                <c:pt idx="231">
                  <c:v>39933</c:v>
                </c:pt>
                <c:pt idx="232">
                  <c:v>39962</c:v>
                </c:pt>
                <c:pt idx="233">
                  <c:v>39994</c:v>
                </c:pt>
                <c:pt idx="234">
                  <c:v>40025</c:v>
                </c:pt>
                <c:pt idx="235">
                  <c:v>40056</c:v>
                </c:pt>
                <c:pt idx="236">
                  <c:v>40086</c:v>
                </c:pt>
                <c:pt idx="237">
                  <c:v>40116</c:v>
                </c:pt>
                <c:pt idx="238">
                  <c:v>40147</c:v>
                </c:pt>
                <c:pt idx="239">
                  <c:v>40178</c:v>
                </c:pt>
                <c:pt idx="240">
                  <c:v>40207</c:v>
                </c:pt>
                <c:pt idx="241">
                  <c:v>40235</c:v>
                </c:pt>
                <c:pt idx="242">
                  <c:v>40268</c:v>
                </c:pt>
                <c:pt idx="243">
                  <c:v>40298</c:v>
                </c:pt>
                <c:pt idx="244">
                  <c:v>40329</c:v>
                </c:pt>
                <c:pt idx="245">
                  <c:v>40359</c:v>
                </c:pt>
                <c:pt idx="246">
                  <c:v>40389</c:v>
                </c:pt>
                <c:pt idx="247">
                  <c:v>40421</c:v>
                </c:pt>
                <c:pt idx="248">
                  <c:v>40451</c:v>
                </c:pt>
                <c:pt idx="249">
                  <c:v>40480</c:v>
                </c:pt>
                <c:pt idx="250">
                  <c:v>40512</c:v>
                </c:pt>
                <c:pt idx="251">
                  <c:v>40543</c:v>
                </c:pt>
                <c:pt idx="252">
                  <c:v>40574</c:v>
                </c:pt>
                <c:pt idx="253">
                  <c:v>40602</c:v>
                </c:pt>
                <c:pt idx="254">
                  <c:v>40633</c:v>
                </c:pt>
                <c:pt idx="255">
                  <c:v>40662</c:v>
                </c:pt>
                <c:pt idx="256">
                  <c:v>40694</c:v>
                </c:pt>
                <c:pt idx="257">
                  <c:v>40724</c:v>
                </c:pt>
                <c:pt idx="258">
                  <c:v>40753</c:v>
                </c:pt>
                <c:pt idx="259">
                  <c:v>40786</c:v>
                </c:pt>
                <c:pt idx="260">
                  <c:v>40816</c:v>
                </c:pt>
                <c:pt idx="261">
                  <c:v>40847</c:v>
                </c:pt>
                <c:pt idx="262">
                  <c:v>40877</c:v>
                </c:pt>
                <c:pt idx="263">
                  <c:v>40907</c:v>
                </c:pt>
                <c:pt idx="264">
                  <c:v>40939</c:v>
                </c:pt>
                <c:pt idx="265">
                  <c:v>40968</c:v>
                </c:pt>
                <c:pt idx="266">
                  <c:v>40998</c:v>
                </c:pt>
                <c:pt idx="267">
                  <c:v>41029</c:v>
                </c:pt>
                <c:pt idx="268">
                  <c:v>41060</c:v>
                </c:pt>
                <c:pt idx="269">
                  <c:v>41089</c:v>
                </c:pt>
                <c:pt idx="270">
                  <c:v>41121</c:v>
                </c:pt>
                <c:pt idx="271">
                  <c:v>41152</c:v>
                </c:pt>
                <c:pt idx="272">
                  <c:v>41180</c:v>
                </c:pt>
                <c:pt idx="273">
                  <c:v>41213</c:v>
                </c:pt>
                <c:pt idx="274">
                  <c:v>41243</c:v>
                </c:pt>
                <c:pt idx="275">
                  <c:v>41274</c:v>
                </c:pt>
                <c:pt idx="276">
                  <c:v>41305</c:v>
                </c:pt>
                <c:pt idx="277">
                  <c:v>41333</c:v>
                </c:pt>
                <c:pt idx="278">
                  <c:v>41362</c:v>
                </c:pt>
                <c:pt idx="279">
                  <c:v>41394</c:v>
                </c:pt>
                <c:pt idx="280">
                  <c:v>41425</c:v>
                </c:pt>
                <c:pt idx="281">
                  <c:v>41453</c:v>
                </c:pt>
                <c:pt idx="282">
                  <c:v>41486</c:v>
                </c:pt>
                <c:pt idx="283">
                  <c:v>41516</c:v>
                </c:pt>
                <c:pt idx="284">
                  <c:v>41547</c:v>
                </c:pt>
                <c:pt idx="285">
                  <c:v>41578</c:v>
                </c:pt>
                <c:pt idx="286">
                  <c:v>41607</c:v>
                </c:pt>
                <c:pt idx="287">
                  <c:v>41639</c:v>
                </c:pt>
                <c:pt idx="288">
                  <c:v>41670</c:v>
                </c:pt>
                <c:pt idx="289">
                  <c:v>41698</c:v>
                </c:pt>
                <c:pt idx="290">
                  <c:v>41729</c:v>
                </c:pt>
                <c:pt idx="291">
                  <c:v>41759</c:v>
                </c:pt>
                <c:pt idx="292">
                  <c:v>41789</c:v>
                </c:pt>
                <c:pt idx="293">
                  <c:v>41820</c:v>
                </c:pt>
                <c:pt idx="294">
                  <c:v>41851</c:v>
                </c:pt>
                <c:pt idx="295">
                  <c:v>41880</c:v>
                </c:pt>
                <c:pt idx="296">
                  <c:v>41912</c:v>
                </c:pt>
                <c:pt idx="297">
                  <c:v>41943</c:v>
                </c:pt>
                <c:pt idx="298">
                  <c:v>41971</c:v>
                </c:pt>
                <c:pt idx="299">
                  <c:v>42004</c:v>
                </c:pt>
                <c:pt idx="300">
                  <c:v>42034</c:v>
                </c:pt>
                <c:pt idx="301">
                  <c:v>42062</c:v>
                </c:pt>
                <c:pt idx="302">
                  <c:v>42094</c:v>
                </c:pt>
                <c:pt idx="303">
                  <c:v>42124</c:v>
                </c:pt>
                <c:pt idx="304">
                  <c:v>42153</c:v>
                </c:pt>
                <c:pt idx="305">
                  <c:v>42185</c:v>
                </c:pt>
                <c:pt idx="306">
                  <c:v>42216</c:v>
                </c:pt>
                <c:pt idx="307">
                  <c:v>42247</c:v>
                </c:pt>
                <c:pt idx="308">
                  <c:v>42277</c:v>
                </c:pt>
                <c:pt idx="309">
                  <c:v>42307</c:v>
                </c:pt>
                <c:pt idx="310">
                  <c:v>42338</c:v>
                </c:pt>
                <c:pt idx="311">
                  <c:v>42369</c:v>
                </c:pt>
                <c:pt idx="312">
                  <c:v>42398</c:v>
                </c:pt>
                <c:pt idx="313">
                  <c:v>42429</c:v>
                </c:pt>
                <c:pt idx="314">
                  <c:v>42460</c:v>
                </c:pt>
                <c:pt idx="315">
                  <c:v>42489</c:v>
                </c:pt>
                <c:pt idx="316">
                  <c:v>42521</c:v>
                </c:pt>
                <c:pt idx="317">
                  <c:v>42551</c:v>
                </c:pt>
                <c:pt idx="318">
                  <c:v>42580</c:v>
                </c:pt>
                <c:pt idx="319">
                  <c:v>42613</c:v>
                </c:pt>
                <c:pt idx="320">
                  <c:v>42643</c:v>
                </c:pt>
                <c:pt idx="321">
                  <c:v>42674</c:v>
                </c:pt>
                <c:pt idx="322">
                  <c:v>42704</c:v>
                </c:pt>
                <c:pt idx="323">
                  <c:v>42734</c:v>
                </c:pt>
                <c:pt idx="324">
                  <c:v>42766</c:v>
                </c:pt>
                <c:pt idx="325">
                  <c:v>42794</c:v>
                </c:pt>
                <c:pt idx="326">
                  <c:v>42825</c:v>
                </c:pt>
                <c:pt idx="327">
                  <c:v>42853</c:v>
                </c:pt>
                <c:pt idx="328">
                  <c:v>42886</c:v>
                </c:pt>
                <c:pt idx="329">
                  <c:v>42916</c:v>
                </c:pt>
                <c:pt idx="330">
                  <c:v>42947</c:v>
                </c:pt>
                <c:pt idx="331">
                  <c:v>42978</c:v>
                </c:pt>
                <c:pt idx="332">
                  <c:v>43007</c:v>
                </c:pt>
                <c:pt idx="333">
                  <c:v>43039</c:v>
                </c:pt>
                <c:pt idx="334">
                  <c:v>43069</c:v>
                </c:pt>
                <c:pt idx="335">
                  <c:v>43098</c:v>
                </c:pt>
                <c:pt idx="336">
                  <c:v>43131</c:v>
                </c:pt>
                <c:pt idx="337">
                  <c:v>43159</c:v>
                </c:pt>
                <c:pt idx="338">
                  <c:v>43189</c:v>
                </c:pt>
                <c:pt idx="339">
                  <c:v>43220</c:v>
                </c:pt>
                <c:pt idx="340">
                  <c:v>43251</c:v>
                </c:pt>
                <c:pt idx="341">
                  <c:v>43280</c:v>
                </c:pt>
                <c:pt idx="342">
                  <c:v>43312</c:v>
                </c:pt>
                <c:pt idx="343">
                  <c:v>43343</c:v>
                </c:pt>
                <c:pt idx="344">
                  <c:v>43371</c:v>
                </c:pt>
                <c:pt idx="345">
                  <c:v>43404</c:v>
                </c:pt>
                <c:pt idx="346">
                  <c:v>43434</c:v>
                </c:pt>
                <c:pt idx="347">
                  <c:v>43465</c:v>
                </c:pt>
                <c:pt idx="348">
                  <c:v>43496</c:v>
                </c:pt>
                <c:pt idx="349">
                  <c:v>43524</c:v>
                </c:pt>
                <c:pt idx="350">
                  <c:v>43553</c:v>
                </c:pt>
                <c:pt idx="351">
                  <c:v>43585</c:v>
                </c:pt>
                <c:pt idx="352">
                  <c:v>43616</c:v>
                </c:pt>
                <c:pt idx="353">
                  <c:v>43644</c:v>
                </c:pt>
                <c:pt idx="354">
                  <c:v>43677</c:v>
                </c:pt>
                <c:pt idx="355">
                  <c:v>43707</c:v>
                </c:pt>
                <c:pt idx="356">
                  <c:v>43738</c:v>
                </c:pt>
              </c:numCache>
            </c:numRef>
          </c:cat>
          <c:val>
            <c:numRef>
              <c:f>'Auto Sales'!$C$10:$XFD$10</c:f>
              <c:numCache>
                <c:formatCode>0%</c:formatCode>
                <c:ptCount val="16382"/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</c:numCache>
            </c:numRef>
          </c:val>
        </c:ser>
        <c:marker val="1"/>
        <c:axId val="296061184"/>
        <c:axId val="296067072"/>
      </c:lineChart>
      <c:lineChart>
        <c:grouping val="standard"/>
        <c:ser>
          <c:idx val="0"/>
          <c:order val="0"/>
          <c:tx>
            <c:strRef>
              <c:f>'Auto Sales'!$B$8</c:f>
              <c:strCache>
                <c:ptCount val="1"/>
                <c:pt idx="0">
                  <c:v>China Automobile Production Domestically Made Car</c:v>
                </c:pt>
              </c:strCache>
            </c:strRef>
          </c:tx>
          <c:marker>
            <c:symbol val="none"/>
          </c:marker>
          <c:trendline>
            <c:spPr>
              <a:ln w="12700">
                <a:solidFill>
                  <a:schemeClr val="tx2">
                    <a:lumMod val="40000"/>
                    <a:lumOff val="60000"/>
                  </a:schemeClr>
                </a:solidFill>
              </a:ln>
            </c:spPr>
            <c:trendlineType val="movingAvg"/>
            <c:period val="12"/>
          </c:trendline>
          <c:cat>
            <c:numRef>
              <c:f>'Auto Sales'!$C$1:$MU$1</c:f>
              <c:numCache>
                <c:formatCode>[$-416]mmm\-yy;@</c:formatCode>
                <c:ptCount val="357"/>
                <c:pt idx="0">
                  <c:v>0</c:v>
                </c:pt>
                <c:pt idx="1">
                  <c:v>32932</c:v>
                </c:pt>
                <c:pt idx="2">
                  <c:v>32962</c:v>
                </c:pt>
                <c:pt idx="3">
                  <c:v>32993</c:v>
                </c:pt>
                <c:pt idx="4">
                  <c:v>33024</c:v>
                </c:pt>
                <c:pt idx="5">
                  <c:v>33053</c:v>
                </c:pt>
                <c:pt idx="6">
                  <c:v>33085</c:v>
                </c:pt>
                <c:pt idx="7">
                  <c:v>33116</c:v>
                </c:pt>
                <c:pt idx="8">
                  <c:v>33144</c:v>
                </c:pt>
                <c:pt idx="9">
                  <c:v>33177</c:v>
                </c:pt>
                <c:pt idx="10">
                  <c:v>33207</c:v>
                </c:pt>
                <c:pt idx="11">
                  <c:v>33238</c:v>
                </c:pt>
                <c:pt idx="12">
                  <c:v>33269</c:v>
                </c:pt>
                <c:pt idx="13">
                  <c:v>33297</c:v>
                </c:pt>
                <c:pt idx="14">
                  <c:v>33326</c:v>
                </c:pt>
                <c:pt idx="15">
                  <c:v>33358</c:v>
                </c:pt>
                <c:pt idx="16">
                  <c:v>33389</c:v>
                </c:pt>
                <c:pt idx="17">
                  <c:v>33417</c:v>
                </c:pt>
                <c:pt idx="18">
                  <c:v>33450</c:v>
                </c:pt>
                <c:pt idx="19">
                  <c:v>33480</c:v>
                </c:pt>
                <c:pt idx="20">
                  <c:v>33511</c:v>
                </c:pt>
                <c:pt idx="21">
                  <c:v>33542</c:v>
                </c:pt>
                <c:pt idx="22">
                  <c:v>33571</c:v>
                </c:pt>
                <c:pt idx="23">
                  <c:v>33603</c:v>
                </c:pt>
                <c:pt idx="24">
                  <c:v>33634</c:v>
                </c:pt>
                <c:pt idx="25">
                  <c:v>33662</c:v>
                </c:pt>
                <c:pt idx="26">
                  <c:v>33694</c:v>
                </c:pt>
                <c:pt idx="27">
                  <c:v>33724</c:v>
                </c:pt>
                <c:pt idx="28">
                  <c:v>33753</c:v>
                </c:pt>
                <c:pt idx="29">
                  <c:v>33785</c:v>
                </c:pt>
                <c:pt idx="30">
                  <c:v>33816</c:v>
                </c:pt>
                <c:pt idx="31">
                  <c:v>33847</c:v>
                </c:pt>
                <c:pt idx="32">
                  <c:v>33877</c:v>
                </c:pt>
                <c:pt idx="33">
                  <c:v>33907</c:v>
                </c:pt>
                <c:pt idx="34">
                  <c:v>33938</c:v>
                </c:pt>
                <c:pt idx="35">
                  <c:v>33969</c:v>
                </c:pt>
                <c:pt idx="36">
                  <c:v>33998</c:v>
                </c:pt>
                <c:pt idx="37">
                  <c:v>34026</c:v>
                </c:pt>
                <c:pt idx="38">
                  <c:v>34059</c:v>
                </c:pt>
                <c:pt idx="39">
                  <c:v>34089</c:v>
                </c:pt>
                <c:pt idx="40">
                  <c:v>34120</c:v>
                </c:pt>
                <c:pt idx="41">
                  <c:v>34150</c:v>
                </c:pt>
                <c:pt idx="42">
                  <c:v>34180</c:v>
                </c:pt>
                <c:pt idx="43">
                  <c:v>34212</c:v>
                </c:pt>
                <c:pt idx="44">
                  <c:v>34242</c:v>
                </c:pt>
                <c:pt idx="45">
                  <c:v>34271</c:v>
                </c:pt>
                <c:pt idx="46">
                  <c:v>34303</c:v>
                </c:pt>
                <c:pt idx="47">
                  <c:v>34334</c:v>
                </c:pt>
                <c:pt idx="48">
                  <c:v>34365</c:v>
                </c:pt>
                <c:pt idx="49">
                  <c:v>34393</c:v>
                </c:pt>
                <c:pt idx="50">
                  <c:v>34424</c:v>
                </c:pt>
                <c:pt idx="51">
                  <c:v>34453</c:v>
                </c:pt>
                <c:pt idx="52">
                  <c:v>34485</c:v>
                </c:pt>
                <c:pt idx="53">
                  <c:v>34515</c:v>
                </c:pt>
                <c:pt idx="54">
                  <c:v>34544</c:v>
                </c:pt>
                <c:pt idx="55">
                  <c:v>34577</c:v>
                </c:pt>
                <c:pt idx="56">
                  <c:v>34607</c:v>
                </c:pt>
                <c:pt idx="57">
                  <c:v>34638</c:v>
                </c:pt>
                <c:pt idx="58">
                  <c:v>34668</c:v>
                </c:pt>
                <c:pt idx="59">
                  <c:v>34698</c:v>
                </c:pt>
                <c:pt idx="60">
                  <c:v>34730</c:v>
                </c:pt>
                <c:pt idx="61">
                  <c:v>34758</c:v>
                </c:pt>
                <c:pt idx="62">
                  <c:v>34789</c:v>
                </c:pt>
                <c:pt idx="63">
                  <c:v>34817</c:v>
                </c:pt>
                <c:pt idx="64">
                  <c:v>34850</c:v>
                </c:pt>
                <c:pt idx="65">
                  <c:v>34880</c:v>
                </c:pt>
                <c:pt idx="66">
                  <c:v>34911</c:v>
                </c:pt>
                <c:pt idx="67">
                  <c:v>34942</c:v>
                </c:pt>
                <c:pt idx="68">
                  <c:v>34971</c:v>
                </c:pt>
                <c:pt idx="69">
                  <c:v>35003</c:v>
                </c:pt>
                <c:pt idx="70">
                  <c:v>35033</c:v>
                </c:pt>
                <c:pt idx="71">
                  <c:v>35062</c:v>
                </c:pt>
                <c:pt idx="72">
                  <c:v>35095</c:v>
                </c:pt>
                <c:pt idx="73">
                  <c:v>35124</c:v>
                </c:pt>
                <c:pt idx="74">
                  <c:v>35153</c:v>
                </c:pt>
                <c:pt idx="75">
                  <c:v>35185</c:v>
                </c:pt>
                <c:pt idx="76">
                  <c:v>35216</c:v>
                </c:pt>
                <c:pt idx="77">
                  <c:v>35244</c:v>
                </c:pt>
                <c:pt idx="78">
                  <c:v>35277</c:v>
                </c:pt>
                <c:pt idx="79">
                  <c:v>35307</c:v>
                </c:pt>
                <c:pt idx="80">
                  <c:v>35338</c:v>
                </c:pt>
                <c:pt idx="81">
                  <c:v>35369</c:v>
                </c:pt>
                <c:pt idx="82">
                  <c:v>35398</c:v>
                </c:pt>
                <c:pt idx="83">
                  <c:v>35430</c:v>
                </c:pt>
                <c:pt idx="84">
                  <c:v>35461</c:v>
                </c:pt>
                <c:pt idx="85">
                  <c:v>35489</c:v>
                </c:pt>
                <c:pt idx="86">
                  <c:v>35520</c:v>
                </c:pt>
                <c:pt idx="87">
                  <c:v>35550</c:v>
                </c:pt>
                <c:pt idx="88">
                  <c:v>35580</c:v>
                </c:pt>
                <c:pt idx="89">
                  <c:v>35611</c:v>
                </c:pt>
                <c:pt idx="90">
                  <c:v>35642</c:v>
                </c:pt>
                <c:pt idx="91">
                  <c:v>35671</c:v>
                </c:pt>
                <c:pt idx="92">
                  <c:v>35703</c:v>
                </c:pt>
                <c:pt idx="93">
                  <c:v>35734</c:v>
                </c:pt>
                <c:pt idx="94">
                  <c:v>35762</c:v>
                </c:pt>
                <c:pt idx="95">
                  <c:v>35795</c:v>
                </c:pt>
                <c:pt idx="96">
                  <c:v>35825</c:v>
                </c:pt>
                <c:pt idx="97">
                  <c:v>35853</c:v>
                </c:pt>
                <c:pt idx="98">
                  <c:v>35885</c:v>
                </c:pt>
                <c:pt idx="99">
                  <c:v>35915</c:v>
                </c:pt>
                <c:pt idx="100">
                  <c:v>35944</c:v>
                </c:pt>
                <c:pt idx="101">
                  <c:v>35976</c:v>
                </c:pt>
                <c:pt idx="102">
                  <c:v>36007</c:v>
                </c:pt>
                <c:pt idx="103">
                  <c:v>36038</c:v>
                </c:pt>
                <c:pt idx="104">
                  <c:v>36068</c:v>
                </c:pt>
                <c:pt idx="105">
                  <c:v>36098</c:v>
                </c:pt>
                <c:pt idx="106">
                  <c:v>36129</c:v>
                </c:pt>
                <c:pt idx="107">
                  <c:v>36160</c:v>
                </c:pt>
                <c:pt idx="108">
                  <c:v>36189</c:v>
                </c:pt>
                <c:pt idx="109">
                  <c:v>36217</c:v>
                </c:pt>
                <c:pt idx="110">
                  <c:v>36250</c:v>
                </c:pt>
                <c:pt idx="111">
                  <c:v>36280</c:v>
                </c:pt>
                <c:pt idx="112">
                  <c:v>36311</c:v>
                </c:pt>
                <c:pt idx="113">
                  <c:v>36341</c:v>
                </c:pt>
                <c:pt idx="114">
                  <c:v>36371</c:v>
                </c:pt>
                <c:pt idx="115">
                  <c:v>36403</c:v>
                </c:pt>
                <c:pt idx="116">
                  <c:v>36433</c:v>
                </c:pt>
                <c:pt idx="117">
                  <c:v>36462</c:v>
                </c:pt>
                <c:pt idx="118">
                  <c:v>36494</c:v>
                </c:pt>
                <c:pt idx="119">
                  <c:v>36525</c:v>
                </c:pt>
                <c:pt idx="120">
                  <c:v>36556</c:v>
                </c:pt>
                <c:pt idx="121">
                  <c:v>36585</c:v>
                </c:pt>
                <c:pt idx="122">
                  <c:v>36616</c:v>
                </c:pt>
                <c:pt idx="123">
                  <c:v>36644</c:v>
                </c:pt>
                <c:pt idx="124">
                  <c:v>36677</c:v>
                </c:pt>
                <c:pt idx="125">
                  <c:v>36707</c:v>
                </c:pt>
                <c:pt idx="126">
                  <c:v>36738</c:v>
                </c:pt>
                <c:pt idx="127">
                  <c:v>36769</c:v>
                </c:pt>
                <c:pt idx="128">
                  <c:v>36798</c:v>
                </c:pt>
                <c:pt idx="129">
                  <c:v>36830</c:v>
                </c:pt>
                <c:pt idx="130">
                  <c:v>36860</c:v>
                </c:pt>
                <c:pt idx="131">
                  <c:v>36889</c:v>
                </c:pt>
                <c:pt idx="132">
                  <c:v>36922</c:v>
                </c:pt>
                <c:pt idx="133">
                  <c:v>36950</c:v>
                </c:pt>
                <c:pt idx="134">
                  <c:v>36980</c:v>
                </c:pt>
                <c:pt idx="135">
                  <c:v>37011</c:v>
                </c:pt>
                <c:pt idx="136">
                  <c:v>37042</c:v>
                </c:pt>
                <c:pt idx="137">
                  <c:v>37071</c:v>
                </c:pt>
                <c:pt idx="138">
                  <c:v>37103</c:v>
                </c:pt>
                <c:pt idx="139">
                  <c:v>37134</c:v>
                </c:pt>
                <c:pt idx="140">
                  <c:v>37162</c:v>
                </c:pt>
                <c:pt idx="141">
                  <c:v>37195</c:v>
                </c:pt>
                <c:pt idx="142">
                  <c:v>37225</c:v>
                </c:pt>
                <c:pt idx="143">
                  <c:v>37256</c:v>
                </c:pt>
                <c:pt idx="144">
                  <c:v>37287</c:v>
                </c:pt>
                <c:pt idx="145">
                  <c:v>37315</c:v>
                </c:pt>
                <c:pt idx="146">
                  <c:v>37344</c:v>
                </c:pt>
                <c:pt idx="147">
                  <c:v>37376</c:v>
                </c:pt>
                <c:pt idx="148">
                  <c:v>37407</c:v>
                </c:pt>
                <c:pt idx="149">
                  <c:v>37435</c:v>
                </c:pt>
                <c:pt idx="150">
                  <c:v>37468</c:v>
                </c:pt>
                <c:pt idx="151">
                  <c:v>37498</c:v>
                </c:pt>
                <c:pt idx="152">
                  <c:v>37529</c:v>
                </c:pt>
                <c:pt idx="153">
                  <c:v>37560</c:v>
                </c:pt>
                <c:pt idx="154">
                  <c:v>37589</c:v>
                </c:pt>
                <c:pt idx="155">
                  <c:v>37621</c:v>
                </c:pt>
                <c:pt idx="156">
                  <c:v>37652</c:v>
                </c:pt>
                <c:pt idx="157">
                  <c:v>37680</c:v>
                </c:pt>
                <c:pt idx="158">
                  <c:v>37711</c:v>
                </c:pt>
                <c:pt idx="159">
                  <c:v>37741</c:v>
                </c:pt>
                <c:pt idx="160">
                  <c:v>37771</c:v>
                </c:pt>
                <c:pt idx="161">
                  <c:v>37802</c:v>
                </c:pt>
                <c:pt idx="162">
                  <c:v>37833</c:v>
                </c:pt>
                <c:pt idx="163">
                  <c:v>37862</c:v>
                </c:pt>
                <c:pt idx="164">
                  <c:v>37894</c:v>
                </c:pt>
                <c:pt idx="165">
                  <c:v>37925</c:v>
                </c:pt>
                <c:pt idx="166">
                  <c:v>37953</c:v>
                </c:pt>
                <c:pt idx="167">
                  <c:v>37986</c:v>
                </c:pt>
                <c:pt idx="168">
                  <c:v>38016</c:v>
                </c:pt>
                <c:pt idx="169">
                  <c:v>38044</c:v>
                </c:pt>
                <c:pt idx="170">
                  <c:v>38077</c:v>
                </c:pt>
                <c:pt idx="171">
                  <c:v>38107</c:v>
                </c:pt>
                <c:pt idx="172">
                  <c:v>38138</c:v>
                </c:pt>
                <c:pt idx="173">
                  <c:v>38168</c:v>
                </c:pt>
                <c:pt idx="174">
                  <c:v>38198</c:v>
                </c:pt>
                <c:pt idx="175">
                  <c:v>38230</c:v>
                </c:pt>
                <c:pt idx="176">
                  <c:v>38260</c:v>
                </c:pt>
                <c:pt idx="177">
                  <c:v>38289</c:v>
                </c:pt>
                <c:pt idx="178">
                  <c:v>38321</c:v>
                </c:pt>
                <c:pt idx="179">
                  <c:v>38352</c:v>
                </c:pt>
                <c:pt idx="180">
                  <c:v>38383</c:v>
                </c:pt>
                <c:pt idx="181">
                  <c:v>38411</c:v>
                </c:pt>
                <c:pt idx="182">
                  <c:v>38442</c:v>
                </c:pt>
                <c:pt idx="183">
                  <c:v>38471</c:v>
                </c:pt>
                <c:pt idx="184">
                  <c:v>38503</c:v>
                </c:pt>
                <c:pt idx="185">
                  <c:v>38533</c:v>
                </c:pt>
                <c:pt idx="186">
                  <c:v>38562</c:v>
                </c:pt>
                <c:pt idx="187">
                  <c:v>38595</c:v>
                </c:pt>
                <c:pt idx="188">
                  <c:v>38625</c:v>
                </c:pt>
                <c:pt idx="189">
                  <c:v>38656</c:v>
                </c:pt>
                <c:pt idx="190">
                  <c:v>38686</c:v>
                </c:pt>
                <c:pt idx="191">
                  <c:v>38716</c:v>
                </c:pt>
                <c:pt idx="192">
                  <c:v>38748</c:v>
                </c:pt>
                <c:pt idx="193">
                  <c:v>38776</c:v>
                </c:pt>
                <c:pt idx="194">
                  <c:v>38807</c:v>
                </c:pt>
                <c:pt idx="195">
                  <c:v>38835</c:v>
                </c:pt>
                <c:pt idx="196">
                  <c:v>38868</c:v>
                </c:pt>
                <c:pt idx="197">
                  <c:v>38898</c:v>
                </c:pt>
                <c:pt idx="198">
                  <c:v>38929</c:v>
                </c:pt>
                <c:pt idx="199">
                  <c:v>38960</c:v>
                </c:pt>
                <c:pt idx="200">
                  <c:v>38989</c:v>
                </c:pt>
                <c:pt idx="201">
                  <c:v>39021</c:v>
                </c:pt>
                <c:pt idx="202">
                  <c:v>39051</c:v>
                </c:pt>
                <c:pt idx="203">
                  <c:v>39080</c:v>
                </c:pt>
                <c:pt idx="204">
                  <c:v>39113</c:v>
                </c:pt>
                <c:pt idx="205">
                  <c:v>39141</c:v>
                </c:pt>
                <c:pt idx="206">
                  <c:v>39171</c:v>
                </c:pt>
                <c:pt idx="207">
                  <c:v>39202</c:v>
                </c:pt>
                <c:pt idx="208">
                  <c:v>39233</c:v>
                </c:pt>
                <c:pt idx="209">
                  <c:v>39262</c:v>
                </c:pt>
                <c:pt idx="210">
                  <c:v>39294</c:v>
                </c:pt>
                <c:pt idx="211">
                  <c:v>39325</c:v>
                </c:pt>
                <c:pt idx="212">
                  <c:v>39353</c:v>
                </c:pt>
                <c:pt idx="213">
                  <c:v>39386</c:v>
                </c:pt>
                <c:pt idx="214">
                  <c:v>39416</c:v>
                </c:pt>
                <c:pt idx="215">
                  <c:v>39447</c:v>
                </c:pt>
                <c:pt idx="216">
                  <c:v>39478</c:v>
                </c:pt>
                <c:pt idx="217">
                  <c:v>39507</c:v>
                </c:pt>
                <c:pt idx="218">
                  <c:v>39538</c:v>
                </c:pt>
                <c:pt idx="219">
                  <c:v>39568</c:v>
                </c:pt>
                <c:pt idx="220">
                  <c:v>39598</c:v>
                </c:pt>
                <c:pt idx="221">
                  <c:v>39629</c:v>
                </c:pt>
                <c:pt idx="222">
                  <c:v>39660</c:v>
                </c:pt>
                <c:pt idx="223">
                  <c:v>39689</c:v>
                </c:pt>
                <c:pt idx="224">
                  <c:v>39721</c:v>
                </c:pt>
                <c:pt idx="225">
                  <c:v>39752</c:v>
                </c:pt>
                <c:pt idx="226">
                  <c:v>39780</c:v>
                </c:pt>
                <c:pt idx="227">
                  <c:v>39813</c:v>
                </c:pt>
                <c:pt idx="228">
                  <c:v>39843</c:v>
                </c:pt>
                <c:pt idx="229">
                  <c:v>39871</c:v>
                </c:pt>
                <c:pt idx="230">
                  <c:v>39903</c:v>
                </c:pt>
                <c:pt idx="231">
                  <c:v>39933</c:v>
                </c:pt>
                <c:pt idx="232">
                  <c:v>39962</c:v>
                </c:pt>
                <c:pt idx="233">
                  <c:v>39994</c:v>
                </c:pt>
                <c:pt idx="234">
                  <c:v>40025</c:v>
                </c:pt>
                <c:pt idx="235">
                  <c:v>40056</c:v>
                </c:pt>
                <c:pt idx="236">
                  <c:v>40086</c:v>
                </c:pt>
                <c:pt idx="237">
                  <c:v>40116</c:v>
                </c:pt>
                <c:pt idx="238">
                  <c:v>40147</c:v>
                </c:pt>
                <c:pt idx="239">
                  <c:v>40178</c:v>
                </c:pt>
                <c:pt idx="240">
                  <c:v>40207</c:v>
                </c:pt>
                <c:pt idx="241">
                  <c:v>40235</c:v>
                </c:pt>
                <c:pt idx="242">
                  <c:v>40268</c:v>
                </c:pt>
                <c:pt idx="243">
                  <c:v>40298</c:v>
                </c:pt>
                <c:pt idx="244">
                  <c:v>40329</c:v>
                </c:pt>
                <c:pt idx="245">
                  <c:v>40359</c:v>
                </c:pt>
                <c:pt idx="246">
                  <c:v>40389</c:v>
                </c:pt>
                <c:pt idx="247">
                  <c:v>40421</c:v>
                </c:pt>
                <c:pt idx="248">
                  <c:v>40451</c:v>
                </c:pt>
                <c:pt idx="249">
                  <c:v>40480</c:v>
                </c:pt>
                <c:pt idx="250">
                  <c:v>40512</c:v>
                </c:pt>
                <c:pt idx="251">
                  <c:v>40543</c:v>
                </c:pt>
                <c:pt idx="252">
                  <c:v>40574</c:v>
                </c:pt>
                <c:pt idx="253">
                  <c:v>40602</c:v>
                </c:pt>
                <c:pt idx="254">
                  <c:v>40633</c:v>
                </c:pt>
                <c:pt idx="255">
                  <c:v>40662</c:v>
                </c:pt>
                <c:pt idx="256">
                  <c:v>40694</c:v>
                </c:pt>
                <c:pt idx="257">
                  <c:v>40724</c:v>
                </c:pt>
                <c:pt idx="258">
                  <c:v>40753</c:v>
                </c:pt>
                <c:pt idx="259">
                  <c:v>40786</c:v>
                </c:pt>
                <c:pt idx="260">
                  <c:v>40816</c:v>
                </c:pt>
                <c:pt idx="261">
                  <c:v>40847</c:v>
                </c:pt>
                <c:pt idx="262">
                  <c:v>40877</c:v>
                </c:pt>
                <c:pt idx="263">
                  <c:v>40907</c:v>
                </c:pt>
                <c:pt idx="264">
                  <c:v>40939</c:v>
                </c:pt>
                <c:pt idx="265">
                  <c:v>40968</c:v>
                </c:pt>
                <c:pt idx="266">
                  <c:v>40998</c:v>
                </c:pt>
                <c:pt idx="267">
                  <c:v>41029</c:v>
                </c:pt>
                <c:pt idx="268">
                  <c:v>41060</c:v>
                </c:pt>
                <c:pt idx="269">
                  <c:v>41089</c:v>
                </c:pt>
                <c:pt idx="270">
                  <c:v>41121</c:v>
                </c:pt>
                <c:pt idx="271">
                  <c:v>41152</c:v>
                </c:pt>
                <c:pt idx="272">
                  <c:v>41180</c:v>
                </c:pt>
                <c:pt idx="273">
                  <c:v>41213</c:v>
                </c:pt>
                <c:pt idx="274">
                  <c:v>41243</c:v>
                </c:pt>
                <c:pt idx="275">
                  <c:v>41274</c:v>
                </c:pt>
                <c:pt idx="276">
                  <c:v>41305</c:v>
                </c:pt>
                <c:pt idx="277">
                  <c:v>41333</c:v>
                </c:pt>
                <c:pt idx="278">
                  <c:v>41362</c:v>
                </c:pt>
                <c:pt idx="279">
                  <c:v>41394</c:v>
                </c:pt>
                <c:pt idx="280">
                  <c:v>41425</c:v>
                </c:pt>
                <c:pt idx="281">
                  <c:v>41453</c:v>
                </c:pt>
                <c:pt idx="282">
                  <c:v>41486</c:v>
                </c:pt>
                <c:pt idx="283">
                  <c:v>41516</c:v>
                </c:pt>
                <c:pt idx="284">
                  <c:v>41547</c:v>
                </c:pt>
                <c:pt idx="285">
                  <c:v>41578</c:v>
                </c:pt>
                <c:pt idx="286">
                  <c:v>41607</c:v>
                </c:pt>
                <c:pt idx="287">
                  <c:v>41639</c:v>
                </c:pt>
                <c:pt idx="288">
                  <c:v>41670</c:v>
                </c:pt>
                <c:pt idx="289">
                  <c:v>41698</c:v>
                </c:pt>
                <c:pt idx="290">
                  <c:v>41729</c:v>
                </c:pt>
                <c:pt idx="291">
                  <c:v>41759</c:v>
                </c:pt>
                <c:pt idx="292">
                  <c:v>41789</c:v>
                </c:pt>
                <c:pt idx="293">
                  <c:v>41820</c:v>
                </c:pt>
                <c:pt idx="294">
                  <c:v>41851</c:v>
                </c:pt>
                <c:pt idx="295">
                  <c:v>41880</c:v>
                </c:pt>
                <c:pt idx="296">
                  <c:v>41912</c:v>
                </c:pt>
                <c:pt idx="297">
                  <c:v>41943</c:v>
                </c:pt>
                <c:pt idx="298">
                  <c:v>41971</c:v>
                </c:pt>
                <c:pt idx="299">
                  <c:v>42004</c:v>
                </c:pt>
                <c:pt idx="300">
                  <c:v>42034</c:v>
                </c:pt>
                <c:pt idx="301">
                  <c:v>42062</c:v>
                </c:pt>
                <c:pt idx="302">
                  <c:v>42094</c:v>
                </c:pt>
                <c:pt idx="303">
                  <c:v>42124</c:v>
                </c:pt>
                <c:pt idx="304">
                  <c:v>42153</c:v>
                </c:pt>
                <c:pt idx="305">
                  <c:v>42185</c:v>
                </c:pt>
                <c:pt idx="306">
                  <c:v>42216</c:v>
                </c:pt>
                <c:pt idx="307">
                  <c:v>42247</c:v>
                </c:pt>
                <c:pt idx="308">
                  <c:v>42277</c:v>
                </c:pt>
                <c:pt idx="309">
                  <c:v>42307</c:v>
                </c:pt>
                <c:pt idx="310">
                  <c:v>42338</c:v>
                </c:pt>
                <c:pt idx="311">
                  <c:v>42369</c:v>
                </c:pt>
                <c:pt idx="312">
                  <c:v>42398</c:v>
                </c:pt>
                <c:pt idx="313">
                  <c:v>42429</c:v>
                </c:pt>
                <c:pt idx="314">
                  <c:v>42460</c:v>
                </c:pt>
                <c:pt idx="315">
                  <c:v>42489</c:v>
                </c:pt>
                <c:pt idx="316">
                  <c:v>42521</c:v>
                </c:pt>
                <c:pt idx="317">
                  <c:v>42551</c:v>
                </c:pt>
                <c:pt idx="318">
                  <c:v>42580</c:v>
                </c:pt>
                <c:pt idx="319">
                  <c:v>42613</c:v>
                </c:pt>
                <c:pt idx="320">
                  <c:v>42643</c:v>
                </c:pt>
                <c:pt idx="321">
                  <c:v>42674</c:v>
                </c:pt>
                <c:pt idx="322">
                  <c:v>42704</c:v>
                </c:pt>
                <c:pt idx="323">
                  <c:v>42734</c:v>
                </c:pt>
                <c:pt idx="324">
                  <c:v>42766</c:v>
                </c:pt>
                <c:pt idx="325">
                  <c:v>42794</c:v>
                </c:pt>
                <c:pt idx="326">
                  <c:v>42825</c:v>
                </c:pt>
                <c:pt idx="327">
                  <c:v>42853</c:v>
                </c:pt>
                <c:pt idx="328">
                  <c:v>42886</c:v>
                </c:pt>
                <c:pt idx="329">
                  <c:v>42916</c:v>
                </c:pt>
                <c:pt idx="330">
                  <c:v>42947</c:v>
                </c:pt>
                <c:pt idx="331">
                  <c:v>42978</c:v>
                </c:pt>
                <c:pt idx="332">
                  <c:v>43007</c:v>
                </c:pt>
                <c:pt idx="333">
                  <c:v>43039</c:v>
                </c:pt>
                <c:pt idx="334">
                  <c:v>43069</c:v>
                </c:pt>
                <c:pt idx="335">
                  <c:v>43098</c:v>
                </c:pt>
                <c:pt idx="336">
                  <c:v>43131</c:v>
                </c:pt>
                <c:pt idx="337">
                  <c:v>43159</c:v>
                </c:pt>
                <c:pt idx="338">
                  <c:v>43189</c:v>
                </c:pt>
                <c:pt idx="339">
                  <c:v>43220</c:v>
                </c:pt>
                <c:pt idx="340">
                  <c:v>43251</c:v>
                </c:pt>
                <c:pt idx="341">
                  <c:v>43280</c:v>
                </c:pt>
                <c:pt idx="342">
                  <c:v>43312</c:v>
                </c:pt>
                <c:pt idx="343">
                  <c:v>43343</c:v>
                </c:pt>
                <c:pt idx="344">
                  <c:v>43371</c:v>
                </c:pt>
                <c:pt idx="345">
                  <c:v>43404</c:v>
                </c:pt>
                <c:pt idx="346">
                  <c:v>43434</c:v>
                </c:pt>
                <c:pt idx="347">
                  <c:v>43465</c:v>
                </c:pt>
                <c:pt idx="348">
                  <c:v>43496</c:v>
                </c:pt>
                <c:pt idx="349">
                  <c:v>43524</c:v>
                </c:pt>
                <c:pt idx="350">
                  <c:v>43553</c:v>
                </c:pt>
                <c:pt idx="351">
                  <c:v>43585</c:v>
                </c:pt>
                <c:pt idx="352">
                  <c:v>43616</c:v>
                </c:pt>
                <c:pt idx="353">
                  <c:v>43644</c:v>
                </c:pt>
                <c:pt idx="354">
                  <c:v>43677</c:v>
                </c:pt>
                <c:pt idx="355">
                  <c:v>43707</c:v>
                </c:pt>
                <c:pt idx="356">
                  <c:v>43738</c:v>
                </c:pt>
              </c:numCache>
            </c:numRef>
          </c:cat>
          <c:val>
            <c:numRef>
              <c:f>'Auto Sales'!$C$8:$XFD$8</c:f>
              <c:numCache>
                <c:formatCode>0.00</c:formatCode>
                <c:ptCount val="16382"/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</c:numCache>
            </c:numRef>
          </c:val>
        </c:ser>
        <c:marker val="1"/>
        <c:axId val="296070144"/>
        <c:axId val="296068608"/>
      </c:lineChart>
      <c:dateAx>
        <c:axId val="296061184"/>
        <c:scaling>
          <c:orientation val="minMax"/>
          <c:min val="39814"/>
        </c:scaling>
        <c:axPos val="b"/>
        <c:numFmt formatCode="[$-416]mmm\-yy;@" sourceLinked="1"/>
        <c:tickLblPos val="low"/>
        <c:txPr>
          <a:bodyPr rot="0" vert="horz" anchor="t" anchorCtr="0"/>
          <a:lstStyle/>
          <a:p>
            <a:pPr>
              <a:defRPr sz="1200" b="1"/>
            </a:pPr>
            <a:endParaRPr lang="en-US"/>
          </a:p>
        </c:txPr>
        <c:crossAx val="296067072"/>
        <c:crosses val="autoZero"/>
        <c:auto val="1"/>
        <c:lblOffset val="100"/>
        <c:baseTimeUnit val="months"/>
        <c:majorUnit val="12"/>
        <c:majorTimeUnit val="months"/>
      </c:dateAx>
      <c:valAx>
        <c:axId val="296067072"/>
        <c:scaling>
          <c:orientation val="minMax"/>
          <c:max val="0.60000000000000064"/>
          <c:min val="-0.2"/>
        </c:scaling>
        <c:axPos val="l"/>
        <c:majorGridlines>
          <c:spPr>
            <a:ln w="0">
              <a:solidFill>
                <a:schemeClr val="bg1"/>
              </a:solidFill>
            </a:ln>
          </c:spPr>
        </c:majorGridlines>
        <c:numFmt formatCode="0%" sourceLinked="1"/>
        <c:tickLblPos val="nextTo"/>
        <c:txPr>
          <a:bodyPr/>
          <a:lstStyle/>
          <a:p>
            <a:pPr>
              <a:defRPr sz="1200" b="1"/>
            </a:pPr>
            <a:endParaRPr lang="en-US"/>
          </a:p>
        </c:txPr>
        <c:crossAx val="296061184"/>
        <c:crosses val="autoZero"/>
        <c:crossBetween val="between"/>
      </c:valAx>
      <c:valAx>
        <c:axId val="296068608"/>
        <c:scaling>
          <c:orientation val="minMax"/>
          <c:max val="3200000"/>
          <c:min val="500000"/>
        </c:scaling>
        <c:axPos val="r"/>
        <c:numFmt formatCode="0" sourceLinked="0"/>
        <c:tickLblPos val="nextTo"/>
        <c:txPr>
          <a:bodyPr/>
          <a:lstStyle/>
          <a:p>
            <a:pPr>
              <a:defRPr sz="1200" b="1"/>
            </a:pPr>
            <a:endParaRPr lang="en-US"/>
          </a:p>
        </c:txPr>
        <c:crossAx val="296070144"/>
        <c:crosses val="max"/>
        <c:crossBetween val="between"/>
      </c:valAx>
      <c:dateAx>
        <c:axId val="296070144"/>
        <c:scaling>
          <c:orientation val="minMax"/>
        </c:scaling>
        <c:delete val="1"/>
        <c:axPos val="b"/>
        <c:numFmt formatCode="[$-416]mmm\-yy;@" sourceLinked="1"/>
        <c:tickLblPos val="none"/>
        <c:crossAx val="296068608"/>
        <c:crosses val="autoZero"/>
        <c:auto val="1"/>
        <c:lblOffset val="100"/>
        <c:baseTimeUnit val="months"/>
      </c:dateAx>
    </c:plotArea>
    <c:legend>
      <c:legendPos val="b"/>
      <c:layout>
        <c:manualLayout>
          <c:xMode val="edge"/>
          <c:yMode val="edge"/>
          <c:x val="1.7156836566477381E-2"/>
          <c:y val="0.75272568587843502"/>
          <c:w val="0.9596124148777927"/>
          <c:h val="0.22796396719673834"/>
        </c:manualLayout>
      </c:layout>
    </c:legend>
    <c:plotVisOnly val="1"/>
    <c:dispBlanksAs val="gap"/>
  </c:chart>
  <c:spPr>
    <a:ln>
      <a:noFill/>
    </a:ln>
  </c:spPr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1"/>
          <c:order val="1"/>
          <c:tx>
            <c:strRef>
              <c:f>'Auto Sales'!$B$12</c:f>
              <c:strCache>
                <c:ptCount val="1"/>
                <c:pt idx="0">
                  <c:v>China Automobile Sales Bus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cat>
            <c:numRef>
              <c:f>'Auto Sales'!$C$1:$MU$1</c:f>
              <c:numCache>
                <c:formatCode>[$-416]mmm\-yy;@</c:formatCode>
                <c:ptCount val="357"/>
                <c:pt idx="0">
                  <c:v>0</c:v>
                </c:pt>
                <c:pt idx="1">
                  <c:v>32932</c:v>
                </c:pt>
                <c:pt idx="2">
                  <c:v>32962</c:v>
                </c:pt>
                <c:pt idx="3">
                  <c:v>32993</c:v>
                </c:pt>
                <c:pt idx="4">
                  <c:v>33024</c:v>
                </c:pt>
                <c:pt idx="5">
                  <c:v>33053</c:v>
                </c:pt>
                <c:pt idx="6">
                  <c:v>33085</c:v>
                </c:pt>
                <c:pt idx="7">
                  <c:v>33116</c:v>
                </c:pt>
                <c:pt idx="8">
                  <c:v>33144</c:v>
                </c:pt>
                <c:pt idx="9">
                  <c:v>33177</c:v>
                </c:pt>
                <c:pt idx="10">
                  <c:v>33207</c:v>
                </c:pt>
                <c:pt idx="11">
                  <c:v>33238</c:v>
                </c:pt>
                <c:pt idx="12">
                  <c:v>33269</c:v>
                </c:pt>
                <c:pt idx="13">
                  <c:v>33297</c:v>
                </c:pt>
                <c:pt idx="14">
                  <c:v>33326</c:v>
                </c:pt>
                <c:pt idx="15">
                  <c:v>33358</c:v>
                </c:pt>
                <c:pt idx="16">
                  <c:v>33389</c:v>
                </c:pt>
                <c:pt idx="17">
                  <c:v>33417</c:v>
                </c:pt>
                <c:pt idx="18">
                  <c:v>33450</c:v>
                </c:pt>
                <c:pt idx="19">
                  <c:v>33480</c:v>
                </c:pt>
                <c:pt idx="20">
                  <c:v>33511</c:v>
                </c:pt>
                <c:pt idx="21">
                  <c:v>33542</c:v>
                </c:pt>
                <c:pt idx="22">
                  <c:v>33571</c:v>
                </c:pt>
                <c:pt idx="23">
                  <c:v>33603</c:v>
                </c:pt>
                <c:pt idx="24">
                  <c:v>33634</c:v>
                </c:pt>
                <c:pt idx="25">
                  <c:v>33662</c:v>
                </c:pt>
                <c:pt idx="26">
                  <c:v>33694</c:v>
                </c:pt>
                <c:pt idx="27">
                  <c:v>33724</c:v>
                </c:pt>
                <c:pt idx="28">
                  <c:v>33753</c:v>
                </c:pt>
                <c:pt idx="29">
                  <c:v>33785</c:v>
                </c:pt>
                <c:pt idx="30">
                  <c:v>33816</c:v>
                </c:pt>
                <c:pt idx="31">
                  <c:v>33847</c:v>
                </c:pt>
                <c:pt idx="32">
                  <c:v>33877</c:v>
                </c:pt>
                <c:pt idx="33">
                  <c:v>33907</c:v>
                </c:pt>
                <c:pt idx="34">
                  <c:v>33938</c:v>
                </c:pt>
                <c:pt idx="35">
                  <c:v>33969</c:v>
                </c:pt>
                <c:pt idx="36">
                  <c:v>33998</c:v>
                </c:pt>
                <c:pt idx="37">
                  <c:v>34026</c:v>
                </c:pt>
                <c:pt idx="38">
                  <c:v>34059</c:v>
                </c:pt>
                <c:pt idx="39">
                  <c:v>34089</c:v>
                </c:pt>
                <c:pt idx="40">
                  <c:v>34120</c:v>
                </c:pt>
                <c:pt idx="41">
                  <c:v>34150</c:v>
                </c:pt>
                <c:pt idx="42">
                  <c:v>34180</c:v>
                </c:pt>
                <c:pt idx="43">
                  <c:v>34212</c:v>
                </c:pt>
                <c:pt idx="44">
                  <c:v>34242</c:v>
                </c:pt>
                <c:pt idx="45">
                  <c:v>34271</c:v>
                </c:pt>
                <c:pt idx="46">
                  <c:v>34303</c:v>
                </c:pt>
                <c:pt idx="47">
                  <c:v>34334</c:v>
                </c:pt>
                <c:pt idx="48">
                  <c:v>34365</c:v>
                </c:pt>
                <c:pt idx="49">
                  <c:v>34393</c:v>
                </c:pt>
                <c:pt idx="50">
                  <c:v>34424</c:v>
                </c:pt>
                <c:pt idx="51">
                  <c:v>34453</c:v>
                </c:pt>
                <c:pt idx="52">
                  <c:v>34485</c:v>
                </c:pt>
                <c:pt idx="53">
                  <c:v>34515</c:v>
                </c:pt>
                <c:pt idx="54">
                  <c:v>34544</c:v>
                </c:pt>
                <c:pt idx="55">
                  <c:v>34577</c:v>
                </c:pt>
                <c:pt idx="56">
                  <c:v>34607</c:v>
                </c:pt>
                <c:pt idx="57">
                  <c:v>34638</c:v>
                </c:pt>
                <c:pt idx="58">
                  <c:v>34668</c:v>
                </c:pt>
                <c:pt idx="59">
                  <c:v>34698</c:v>
                </c:pt>
                <c:pt idx="60">
                  <c:v>34730</c:v>
                </c:pt>
                <c:pt idx="61">
                  <c:v>34758</c:v>
                </c:pt>
                <c:pt idx="62">
                  <c:v>34789</c:v>
                </c:pt>
                <c:pt idx="63">
                  <c:v>34817</c:v>
                </c:pt>
                <c:pt idx="64">
                  <c:v>34850</c:v>
                </c:pt>
                <c:pt idx="65">
                  <c:v>34880</c:v>
                </c:pt>
                <c:pt idx="66">
                  <c:v>34911</c:v>
                </c:pt>
                <c:pt idx="67">
                  <c:v>34942</c:v>
                </c:pt>
                <c:pt idx="68">
                  <c:v>34971</c:v>
                </c:pt>
                <c:pt idx="69">
                  <c:v>35003</c:v>
                </c:pt>
                <c:pt idx="70">
                  <c:v>35033</c:v>
                </c:pt>
                <c:pt idx="71">
                  <c:v>35062</c:v>
                </c:pt>
                <c:pt idx="72">
                  <c:v>35095</c:v>
                </c:pt>
                <c:pt idx="73">
                  <c:v>35124</c:v>
                </c:pt>
                <c:pt idx="74">
                  <c:v>35153</c:v>
                </c:pt>
                <c:pt idx="75">
                  <c:v>35185</c:v>
                </c:pt>
                <c:pt idx="76">
                  <c:v>35216</c:v>
                </c:pt>
                <c:pt idx="77">
                  <c:v>35244</c:v>
                </c:pt>
                <c:pt idx="78">
                  <c:v>35277</c:v>
                </c:pt>
                <c:pt idx="79">
                  <c:v>35307</c:v>
                </c:pt>
                <c:pt idx="80">
                  <c:v>35338</c:v>
                </c:pt>
                <c:pt idx="81">
                  <c:v>35369</c:v>
                </c:pt>
                <c:pt idx="82">
                  <c:v>35398</c:v>
                </c:pt>
                <c:pt idx="83">
                  <c:v>35430</c:v>
                </c:pt>
                <c:pt idx="84">
                  <c:v>35461</c:v>
                </c:pt>
                <c:pt idx="85">
                  <c:v>35489</c:v>
                </c:pt>
                <c:pt idx="86">
                  <c:v>35520</c:v>
                </c:pt>
                <c:pt idx="87">
                  <c:v>35550</c:v>
                </c:pt>
                <c:pt idx="88">
                  <c:v>35580</c:v>
                </c:pt>
                <c:pt idx="89">
                  <c:v>35611</c:v>
                </c:pt>
                <c:pt idx="90">
                  <c:v>35642</c:v>
                </c:pt>
                <c:pt idx="91">
                  <c:v>35671</c:v>
                </c:pt>
                <c:pt idx="92">
                  <c:v>35703</c:v>
                </c:pt>
                <c:pt idx="93">
                  <c:v>35734</c:v>
                </c:pt>
                <c:pt idx="94">
                  <c:v>35762</c:v>
                </c:pt>
                <c:pt idx="95">
                  <c:v>35795</c:v>
                </c:pt>
                <c:pt idx="96">
                  <c:v>35825</c:v>
                </c:pt>
                <c:pt idx="97">
                  <c:v>35853</c:v>
                </c:pt>
                <c:pt idx="98">
                  <c:v>35885</c:v>
                </c:pt>
                <c:pt idx="99">
                  <c:v>35915</c:v>
                </c:pt>
                <c:pt idx="100">
                  <c:v>35944</c:v>
                </c:pt>
                <c:pt idx="101">
                  <c:v>35976</c:v>
                </c:pt>
                <c:pt idx="102">
                  <c:v>36007</c:v>
                </c:pt>
                <c:pt idx="103">
                  <c:v>36038</c:v>
                </c:pt>
                <c:pt idx="104">
                  <c:v>36068</c:v>
                </c:pt>
                <c:pt idx="105">
                  <c:v>36098</c:v>
                </c:pt>
                <c:pt idx="106">
                  <c:v>36129</c:v>
                </c:pt>
                <c:pt idx="107">
                  <c:v>36160</c:v>
                </c:pt>
                <c:pt idx="108">
                  <c:v>36189</c:v>
                </c:pt>
                <c:pt idx="109">
                  <c:v>36217</c:v>
                </c:pt>
                <c:pt idx="110">
                  <c:v>36250</c:v>
                </c:pt>
                <c:pt idx="111">
                  <c:v>36280</c:v>
                </c:pt>
                <c:pt idx="112">
                  <c:v>36311</c:v>
                </c:pt>
                <c:pt idx="113">
                  <c:v>36341</c:v>
                </c:pt>
                <c:pt idx="114">
                  <c:v>36371</c:v>
                </c:pt>
                <c:pt idx="115">
                  <c:v>36403</c:v>
                </c:pt>
                <c:pt idx="116">
                  <c:v>36433</c:v>
                </c:pt>
                <c:pt idx="117">
                  <c:v>36462</c:v>
                </c:pt>
                <c:pt idx="118">
                  <c:v>36494</c:v>
                </c:pt>
                <c:pt idx="119">
                  <c:v>36525</c:v>
                </c:pt>
                <c:pt idx="120">
                  <c:v>36556</c:v>
                </c:pt>
                <c:pt idx="121">
                  <c:v>36585</c:v>
                </c:pt>
                <c:pt idx="122">
                  <c:v>36616</c:v>
                </c:pt>
                <c:pt idx="123">
                  <c:v>36644</c:v>
                </c:pt>
                <c:pt idx="124">
                  <c:v>36677</c:v>
                </c:pt>
                <c:pt idx="125">
                  <c:v>36707</c:v>
                </c:pt>
                <c:pt idx="126">
                  <c:v>36738</c:v>
                </c:pt>
                <c:pt idx="127">
                  <c:v>36769</c:v>
                </c:pt>
                <c:pt idx="128">
                  <c:v>36798</c:v>
                </c:pt>
                <c:pt idx="129">
                  <c:v>36830</c:v>
                </c:pt>
                <c:pt idx="130">
                  <c:v>36860</c:v>
                </c:pt>
                <c:pt idx="131">
                  <c:v>36889</c:v>
                </c:pt>
                <c:pt idx="132">
                  <c:v>36922</c:v>
                </c:pt>
                <c:pt idx="133">
                  <c:v>36950</c:v>
                </c:pt>
                <c:pt idx="134">
                  <c:v>36980</c:v>
                </c:pt>
                <c:pt idx="135">
                  <c:v>37011</c:v>
                </c:pt>
                <c:pt idx="136">
                  <c:v>37042</c:v>
                </c:pt>
                <c:pt idx="137">
                  <c:v>37071</c:v>
                </c:pt>
                <c:pt idx="138">
                  <c:v>37103</c:v>
                </c:pt>
                <c:pt idx="139">
                  <c:v>37134</c:v>
                </c:pt>
                <c:pt idx="140">
                  <c:v>37162</c:v>
                </c:pt>
                <c:pt idx="141">
                  <c:v>37195</c:v>
                </c:pt>
                <c:pt idx="142">
                  <c:v>37225</c:v>
                </c:pt>
                <c:pt idx="143">
                  <c:v>37256</c:v>
                </c:pt>
                <c:pt idx="144">
                  <c:v>37287</c:v>
                </c:pt>
                <c:pt idx="145">
                  <c:v>37315</c:v>
                </c:pt>
                <c:pt idx="146">
                  <c:v>37344</c:v>
                </c:pt>
                <c:pt idx="147">
                  <c:v>37376</c:v>
                </c:pt>
                <c:pt idx="148">
                  <c:v>37407</c:v>
                </c:pt>
                <c:pt idx="149">
                  <c:v>37435</c:v>
                </c:pt>
                <c:pt idx="150">
                  <c:v>37468</c:v>
                </c:pt>
                <c:pt idx="151">
                  <c:v>37498</c:v>
                </c:pt>
                <c:pt idx="152">
                  <c:v>37529</c:v>
                </c:pt>
                <c:pt idx="153">
                  <c:v>37560</c:v>
                </c:pt>
                <c:pt idx="154">
                  <c:v>37589</c:v>
                </c:pt>
                <c:pt idx="155">
                  <c:v>37621</c:v>
                </c:pt>
                <c:pt idx="156">
                  <c:v>37652</c:v>
                </c:pt>
                <c:pt idx="157">
                  <c:v>37680</c:v>
                </c:pt>
                <c:pt idx="158">
                  <c:v>37711</c:v>
                </c:pt>
                <c:pt idx="159">
                  <c:v>37741</c:v>
                </c:pt>
                <c:pt idx="160">
                  <c:v>37771</c:v>
                </c:pt>
                <c:pt idx="161">
                  <c:v>37802</c:v>
                </c:pt>
                <c:pt idx="162">
                  <c:v>37833</c:v>
                </c:pt>
                <c:pt idx="163">
                  <c:v>37862</c:v>
                </c:pt>
                <c:pt idx="164">
                  <c:v>37894</c:v>
                </c:pt>
                <c:pt idx="165">
                  <c:v>37925</c:v>
                </c:pt>
                <c:pt idx="166">
                  <c:v>37953</c:v>
                </c:pt>
                <c:pt idx="167">
                  <c:v>37986</c:v>
                </c:pt>
                <c:pt idx="168">
                  <c:v>38016</c:v>
                </c:pt>
                <c:pt idx="169">
                  <c:v>38044</c:v>
                </c:pt>
                <c:pt idx="170">
                  <c:v>38077</c:v>
                </c:pt>
                <c:pt idx="171">
                  <c:v>38107</c:v>
                </c:pt>
                <c:pt idx="172">
                  <c:v>38138</c:v>
                </c:pt>
                <c:pt idx="173">
                  <c:v>38168</c:v>
                </c:pt>
                <c:pt idx="174">
                  <c:v>38198</c:v>
                </c:pt>
                <c:pt idx="175">
                  <c:v>38230</c:v>
                </c:pt>
                <c:pt idx="176">
                  <c:v>38260</c:v>
                </c:pt>
                <c:pt idx="177">
                  <c:v>38289</c:v>
                </c:pt>
                <c:pt idx="178">
                  <c:v>38321</c:v>
                </c:pt>
                <c:pt idx="179">
                  <c:v>38352</c:v>
                </c:pt>
                <c:pt idx="180">
                  <c:v>38383</c:v>
                </c:pt>
                <c:pt idx="181">
                  <c:v>38411</c:v>
                </c:pt>
                <c:pt idx="182">
                  <c:v>38442</c:v>
                </c:pt>
                <c:pt idx="183">
                  <c:v>38471</c:v>
                </c:pt>
                <c:pt idx="184">
                  <c:v>38503</c:v>
                </c:pt>
                <c:pt idx="185">
                  <c:v>38533</c:v>
                </c:pt>
                <c:pt idx="186">
                  <c:v>38562</c:v>
                </c:pt>
                <c:pt idx="187">
                  <c:v>38595</c:v>
                </c:pt>
                <c:pt idx="188">
                  <c:v>38625</c:v>
                </c:pt>
                <c:pt idx="189">
                  <c:v>38656</c:v>
                </c:pt>
                <c:pt idx="190">
                  <c:v>38686</c:v>
                </c:pt>
                <c:pt idx="191">
                  <c:v>38716</c:v>
                </c:pt>
                <c:pt idx="192">
                  <c:v>38748</c:v>
                </c:pt>
                <c:pt idx="193">
                  <c:v>38776</c:v>
                </c:pt>
                <c:pt idx="194">
                  <c:v>38807</c:v>
                </c:pt>
                <c:pt idx="195">
                  <c:v>38835</c:v>
                </c:pt>
                <c:pt idx="196">
                  <c:v>38868</c:v>
                </c:pt>
                <c:pt idx="197">
                  <c:v>38898</c:v>
                </c:pt>
                <c:pt idx="198">
                  <c:v>38929</c:v>
                </c:pt>
                <c:pt idx="199">
                  <c:v>38960</c:v>
                </c:pt>
                <c:pt idx="200">
                  <c:v>38989</c:v>
                </c:pt>
                <c:pt idx="201">
                  <c:v>39021</c:v>
                </c:pt>
                <c:pt idx="202">
                  <c:v>39051</c:v>
                </c:pt>
                <c:pt idx="203">
                  <c:v>39080</c:v>
                </c:pt>
                <c:pt idx="204">
                  <c:v>39113</c:v>
                </c:pt>
                <c:pt idx="205">
                  <c:v>39141</c:v>
                </c:pt>
                <c:pt idx="206">
                  <c:v>39171</c:v>
                </c:pt>
                <c:pt idx="207">
                  <c:v>39202</c:v>
                </c:pt>
                <c:pt idx="208">
                  <c:v>39233</c:v>
                </c:pt>
                <c:pt idx="209">
                  <c:v>39262</c:v>
                </c:pt>
                <c:pt idx="210">
                  <c:v>39294</c:v>
                </c:pt>
                <c:pt idx="211">
                  <c:v>39325</c:v>
                </c:pt>
                <c:pt idx="212">
                  <c:v>39353</c:v>
                </c:pt>
                <c:pt idx="213">
                  <c:v>39386</c:v>
                </c:pt>
                <c:pt idx="214">
                  <c:v>39416</c:v>
                </c:pt>
                <c:pt idx="215">
                  <c:v>39447</c:v>
                </c:pt>
                <c:pt idx="216">
                  <c:v>39478</c:v>
                </c:pt>
                <c:pt idx="217">
                  <c:v>39507</c:v>
                </c:pt>
                <c:pt idx="218">
                  <c:v>39538</c:v>
                </c:pt>
                <c:pt idx="219">
                  <c:v>39568</c:v>
                </c:pt>
                <c:pt idx="220">
                  <c:v>39598</c:v>
                </c:pt>
                <c:pt idx="221">
                  <c:v>39629</c:v>
                </c:pt>
                <c:pt idx="222">
                  <c:v>39660</c:v>
                </c:pt>
                <c:pt idx="223">
                  <c:v>39689</c:v>
                </c:pt>
                <c:pt idx="224">
                  <c:v>39721</c:v>
                </c:pt>
                <c:pt idx="225">
                  <c:v>39752</c:v>
                </c:pt>
                <c:pt idx="226">
                  <c:v>39780</c:v>
                </c:pt>
                <c:pt idx="227">
                  <c:v>39813</c:v>
                </c:pt>
                <c:pt idx="228">
                  <c:v>39843</c:v>
                </c:pt>
                <c:pt idx="229">
                  <c:v>39871</c:v>
                </c:pt>
                <c:pt idx="230">
                  <c:v>39903</c:v>
                </c:pt>
                <c:pt idx="231">
                  <c:v>39933</c:v>
                </c:pt>
                <c:pt idx="232">
                  <c:v>39962</c:v>
                </c:pt>
                <c:pt idx="233">
                  <c:v>39994</c:v>
                </c:pt>
                <c:pt idx="234">
                  <c:v>40025</c:v>
                </c:pt>
                <c:pt idx="235">
                  <c:v>40056</c:v>
                </c:pt>
                <c:pt idx="236">
                  <c:v>40086</c:v>
                </c:pt>
                <c:pt idx="237">
                  <c:v>40116</c:v>
                </c:pt>
                <c:pt idx="238">
                  <c:v>40147</c:v>
                </c:pt>
                <c:pt idx="239">
                  <c:v>40178</c:v>
                </c:pt>
                <c:pt idx="240">
                  <c:v>40207</c:v>
                </c:pt>
                <c:pt idx="241">
                  <c:v>40235</c:v>
                </c:pt>
                <c:pt idx="242">
                  <c:v>40268</c:v>
                </c:pt>
                <c:pt idx="243">
                  <c:v>40298</c:v>
                </c:pt>
                <c:pt idx="244">
                  <c:v>40329</c:v>
                </c:pt>
                <c:pt idx="245">
                  <c:v>40359</c:v>
                </c:pt>
                <c:pt idx="246">
                  <c:v>40389</c:v>
                </c:pt>
                <c:pt idx="247">
                  <c:v>40421</c:v>
                </c:pt>
                <c:pt idx="248">
                  <c:v>40451</c:v>
                </c:pt>
                <c:pt idx="249">
                  <c:v>40480</c:v>
                </c:pt>
                <c:pt idx="250">
                  <c:v>40512</c:v>
                </c:pt>
                <c:pt idx="251">
                  <c:v>40543</c:v>
                </c:pt>
                <c:pt idx="252">
                  <c:v>40574</c:v>
                </c:pt>
                <c:pt idx="253">
                  <c:v>40602</c:v>
                </c:pt>
                <c:pt idx="254">
                  <c:v>40633</c:v>
                </c:pt>
                <c:pt idx="255">
                  <c:v>40662</c:v>
                </c:pt>
                <c:pt idx="256">
                  <c:v>40694</c:v>
                </c:pt>
                <c:pt idx="257">
                  <c:v>40724</c:v>
                </c:pt>
                <c:pt idx="258">
                  <c:v>40753</c:v>
                </c:pt>
                <c:pt idx="259">
                  <c:v>40786</c:v>
                </c:pt>
                <c:pt idx="260">
                  <c:v>40816</c:v>
                </c:pt>
                <c:pt idx="261">
                  <c:v>40847</c:v>
                </c:pt>
                <c:pt idx="262">
                  <c:v>40877</c:v>
                </c:pt>
                <c:pt idx="263">
                  <c:v>40907</c:v>
                </c:pt>
                <c:pt idx="264">
                  <c:v>40939</c:v>
                </c:pt>
                <c:pt idx="265">
                  <c:v>40968</c:v>
                </c:pt>
                <c:pt idx="266">
                  <c:v>40998</c:v>
                </c:pt>
                <c:pt idx="267">
                  <c:v>41029</c:v>
                </c:pt>
                <c:pt idx="268">
                  <c:v>41060</c:v>
                </c:pt>
                <c:pt idx="269">
                  <c:v>41089</c:v>
                </c:pt>
                <c:pt idx="270">
                  <c:v>41121</c:v>
                </c:pt>
                <c:pt idx="271">
                  <c:v>41152</c:v>
                </c:pt>
                <c:pt idx="272">
                  <c:v>41180</c:v>
                </c:pt>
                <c:pt idx="273">
                  <c:v>41213</c:v>
                </c:pt>
                <c:pt idx="274">
                  <c:v>41243</c:v>
                </c:pt>
                <c:pt idx="275">
                  <c:v>41274</c:v>
                </c:pt>
                <c:pt idx="276">
                  <c:v>41305</c:v>
                </c:pt>
                <c:pt idx="277">
                  <c:v>41333</c:v>
                </c:pt>
                <c:pt idx="278">
                  <c:v>41362</c:v>
                </c:pt>
                <c:pt idx="279">
                  <c:v>41394</c:v>
                </c:pt>
                <c:pt idx="280">
                  <c:v>41425</c:v>
                </c:pt>
                <c:pt idx="281">
                  <c:v>41453</c:v>
                </c:pt>
                <c:pt idx="282">
                  <c:v>41486</c:v>
                </c:pt>
                <c:pt idx="283">
                  <c:v>41516</c:v>
                </c:pt>
                <c:pt idx="284">
                  <c:v>41547</c:v>
                </c:pt>
                <c:pt idx="285">
                  <c:v>41578</c:v>
                </c:pt>
                <c:pt idx="286">
                  <c:v>41607</c:v>
                </c:pt>
                <c:pt idx="287">
                  <c:v>41639</c:v>
                </c:pt>
                <c:pt idx="288">
                  <c:v>41670</c:v>
                </c:pt>
                <c:pt idx="289">
                  <c:v>41698</c:v>
                </c:pt>
                <c:pt idx="290">
                  <c:v>41729</c:v>
                </c:pt>
                <c:pt idx="291">
                  <c:v>41759</c:v>
                </c:pt>
                <c:pt idx="292">
                  <c:v>41789</c:v>
                </c:pt>
                <c:pt idx="293">
                  <c:v>41820</c:v>
                </c:pt>
                <c:pt idx="294">
                  <c:v>41851</c:v>
                </c:pt>
                <c:pt idx="295">
                  <c:v>41880</c:v>
                </c:pt>
                <c:pt idx="296">
                  <c:v>41912</c:v>
                </c:pt>
                <c:pt idx="297">
                  <c:v>41943</c:v>
                </c:pt>
                <c:pt idx="298">
                  <c:v>41971</c:v>
                </c:pt>
                <c:pt idx="299">
                  <c:v>42004</c:v>
                </c:pt>
                <c:pt idx="300">
                  <c:v>42034</c:v>
                </c:pt>
                <c:pt idx="301">
                  <c:v>42062</c:v>
                </c:pt>
                <c:pt idx="302">
                  <c:v>42094</c:v>
                </c:pt>
                <c:pt idx="303">
                  <c:v>42124</c:v>
                </c:pt>
                <c:pt idx="304">
                  <c:v>42153</c:v>
                </c:pt>
                <c:pt idx="305">
                  <c:v>42185</c:v>
                </c:pt>
                <c:pt idx="306">
                  <c:v>42216</c:v>
                </c:pt>
                <c:pt idx="307">
                  <c:v>42247</c:v>
                </c:pt>
                <c:pt idx="308">
                  <c:v>42277</c:v>
                </c:pt>
                <c:pt idx="309">
                  <c:v>42307</c:v>
                </c:pt>
                <c:pt idx="310">
                  <c:v>42338</c:v>
                </c:pt>
                <c:pt idx="311">
                  <c:v>42369</c:v>
                </c:pt>
                <c:pt idx="312">
                  <c:v>42398</c:v>
                </c:pt>
                <c:pt idx="313">
                  <c:v>42429</c:v>
                </c:pt>
                <c:pt idx="314">
                  <c:v>42460</c:v>
                </c:pt>
                <c:pt idx="315">
                  <c:v>42489</c:v>
                </c:pt>
                <c:pt idx="316">
                  <c:v>42521</c:v>
                </c:pt>
                <c:pt idx="317">
                  <c:v>42551</c:v>
                </c:pt>
                <c:pt idx="318">
                  <c:v>42580</c:v>
                </c:pt>
                <c:pt idx="319">
                  <c:v>42613</c:v>
                </c:pt>
                <c:pt idx="320">
                  <c:v>42643</c:v>
                </c:pt>
                <c:pt idx="321">
                  <c:v>42674</c:v>
                </c:pt>
                <c:pt idx="322">
                  <c:v>42704</c:v>
                </c:pt>
                <c:pt idx="323">
                  <c:v>42734</c:v>
                </c:pt>
                <c:pt idx="324">
                  <c:v>42766</c:v>
                </c:pt>
                <c:pt idx="325">
                  <c:v>42794</c:v>
                </c:pt>
                <c:pt idx="326">
                  <c:v>42825</c:v>
                </c:pt>
                <c:pt idx="327">
                  <c:v>42853</c:v>
                </c:pt>
                <c:pt idx="328">
                  <c:v>42886</c:v>
                </c:pt>
                <c:pt idx="329">
                  <c:v>42916</c:v>
                </c:pt>
                <c:pt idx="330">
                  <c:v>42947</c:v>
                </c:pt>
                <c:pt idx="331">
                  <c:v>42978</c:v>
                </c:pt>
                <c:pt idx="332">
                  <c:v>43007</c:v>
                </c:pt>
                <c:pt idx="333">
                  <c:v>43039</c:v>
                </c:pt>
                <c:pt idx="334">
                  <c:v>43069</c:v>
                </c:pt>
                <c:pt idx="335">
                  <c:v>43098</c:v>
                </c:pt>
                <c:pt idx="336">
                  <c:v>43131</c:v>
                </c:pt>
                <c:pt idx="337">
                  <c:v>43159</c:v>
                </c:pt>
                <c:pt idx="338">
                  <c:v>43189</c:v>
                </c:pt>
                <c:pt idx="339">
                  <c:v>43220</c:v>
                </c:pt>
                <c:pt idx="340">
                  <c:v>43251</c:v>
                </c:pt>
                <c:pt idx="341">
                  <c:v>43280</c:v>
                </c:pt>
                <c:pt idx="342">
                  <c:v>43312</c:v>
                </c:pt>
                <c:pt idx="343">
                  <c:v>43343</c:v>
                </c:pt>
                <c:pt idx="344">
                  <c:v>43371</c:v>
                </c:pt>
                <c:pt idx="345">
                  <c:v>43404</c:v>
                </c:pt>
                <c:pt idx="346">
                  <c:v>43434</c:v>
                </c:pt>
                <c:pt idx="347">
                  <c:v>43465</c:v>
                </c:pt>
                <c:pt idx="348">
                  <c:v>43496</c:v>
                </c:pt>
                <c:pt idx="349">
                  <c:v>43524</c:v>
                </c:pt>
                <c:pt idx="350">
                  <c:v>43553</c:v>
                </c:pt>
                <c:pt idx="351">
                  <c:v>43585</c:v>
                </c:pt>
                <c:pt idx="352">
                  <c:v>43616</c:v>
                </c:pt>
                <c:pt idx="353">
                  <c:v>43644</c:v>
                </c:pt>
                <c:pt idx="354">
                  <c:v>43677</c:v>
                </c:pt>
                <c:pt idx="355">
                  <c:v>43707</c:v>
                </c:pt>
                <c:pt idx="356">
                  <c:v>43738</c:v>
                </c:pt>
              </c:numCache>
            </c:numRef>
          </c:cat>
          <c:val>
            <c:numRef>
              <c:f>'Auto Sales'!$C$12:$XFD$12</c:f>
              <c:numCache>
                <c:formatCode>0%</c:formatCode>
                <c:ptCount val="16382"/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</c:numCache>
            </c:numRef>
          </c:val>
        </c:ser>
        <c:gapWidth val="500"/>
        <c:overlap val="100"/>
        <c:axId val="296091008"/>
        <c:axId val="295453824"/>
      </c:barChart>
      <c:lineChart>
        <c:grouping val="standard"/>
        <c:ser>
          <c:idx val="2"/>
          <c:order val="2"/>
          <c:tx>
            <c:strRef>
              <c:f>'Auto Sales'!$B$13</c:f>
              <c:strCache>
                <c:ptCount val="1"/>
                <c:pt idx="0">
                  <c:v>China Automobile Sales Bus</c:v>
                </c:pt>
              </c:strCache>
            </c:strRef>
          </c:tx>
          <c:spPr>
            <a:ln w="25400">
              <a:solidFill>
                <a:sysClr val="windowText" lastClr="000000"/>
              </a:solidFill>
            </a:ln>
          </c:spPr>
          <c:marker>
            <c:symbol val="none"/>
          </c:marker>
          <c:cat>
            <c:numRef>
              <c:f>'Auto Sales'!$C$1:$MU$1</c:f>
              <c:numCache>
                <c:formatCode>[$-416]mmm\-yy;@</c:formatCode>
                <c:ptCount val="357"/>
                <c:pt idx="0">
                  <c:v>0</c:v>
                </c:pt>
                <c:pt idx="1">
                  <c:v>32932</c:v>
                </c:pt>
                <c:pt idx="2">
                  <c:v>32962</c:v>
                </c:pt>
                <c:pt idx="3">
                  <c:v>32993</c:v>
                </c:pt>
                <c:pt idx="4">
                  <c:v>33024</c:v>
                </c:pt>
                <c:pt idx="5">
                  <c:v>33053</c:v>
                </c:pt>
                <c:pt idx="6">
                  <c:v>33085</c:v>
                </c:pt>
                <c:pt idx="7">
                  <c:v>33116</c:v>
                </c:pt>
                <c:pt idx="8">
                  <c:v>33144</c:v>
                </c:pt>
                <c:pt idx="9">
                  <c:v>33177</c:v>
                </c:pt>
                <c:pt idx="10">
                  <c:v>33207</c:v>
                </c:pt>
                <c:pt idx="11">
                  <c:v>33238</c:v>
                </c:pt>
                <c:pt idx="12">
                  <c:v>33269</c:v>
                </c:pt>
                <c:pt idx="13">
                  <c:v>33297</c:v>
                </c:pt>
                <c:pt idx="14">
                  <c:v>33326</c:v>
                </c:pt>
                <c:pt idx="15">
                  <c:v>33358</c:v>
                </c:pt>
                <c:pt idx="16">
                  <c:v>33389</c:v>
                </c:pt>
                <c:pt idx="17">
                  <c:v>33417</c:v>
                </c:pt>
                <c:pt idx="18">
                  <c:v>33450</c:v>
                </c:pt>
                <c:pt idx="19">
                  <c:v>33480</c:v>
                </c:pt>
                <c:pt idx="20">
                  <c:v>33511</c:v>
                </c:pt>
                <c:pt idx="21">
                  <c:v>33542</c:v>
                </c:pt>
                <c:pt idx="22">
                  <c:v>33571</c:v>
                </c:pt>
                <c:pt idx="23">
                  <c:v>33603</c:v>
                </c:pt>
                <c:pt idx="24">
                  <c:v>33634</c:v>
                </c:pt>
                <c:pt idx="25">
                  <c:v>33662</c:v>
                </c:pt>
                <c:pt idx="26">
                  <c:v>33694</c:v>
                </c:pt>
                <c:pt idx="27">
                  <c:v>33724</c:v>
                </c:pt>
                <c:pt idx="28">
                  <c:v>33753</c:v>
                </c:pt>
                <c:pt idx="29">
                  <c:v>33785</c:v>
                </c:pt>
                <c:pt idx="30">
                  <c:v>33816</c:v>
                </c:pt>
                <c:pt idx="31">
                  <c:v>33847</c:v>
                </c:pt>
                <c:pt idx="32">
                  <c:v>33877</c:v>
                </c:pt>
                <c:pt idx="33">
                  <c:v>33907</c:v>
                </c:pt>
                <c:pt idx="34">
                  <c:v>33938</c:v>
                </c:pt>
                <c:pt idx="35">
                  <c:v>33969</c:v>
                </c:pt>
                <c:pt idx="36">
                  <c:v>33998</c:v>
                </c:pt>
                <c:pt idx="37">
                  <c:v>34026</c:v>
                </c:pt>
                <c:pt idx="38">
                  <c:v>34059</c:v>
                </c:pt>
                <c:pt idx="39">
                  <c:v>34089</c:v>
                </c:pt>
                <c:pt idx="40">
                  <c:v>34120</c:v>
                </c:pt>
                <c:pt idx="41">
                  <c:v>34150</c:v>
                </c:pt>
                <c:pt idx="42">
                  <c:v>34180</c:v>
                </c:pt>
                <c:pt idx="43">
                  <c:v>34212</c:v>
                </c:pt>
                <c:pt idx="44">
                  <c:v>34242</c:v>
                </c:pt>
                <c:pt idx="45">
                  <c:v>34271</c:v>
                </c:pt>
                <c:pt idx="46">
                  <c:v>34303</c:v>
                </c:pt>
                <c:pt idx="47">
                  <c:v>34334</c:v>
                </c:pt>
                <c:pt idx="48">
                  <c:v>34365</c:v>
                </c:pt>
                <c:pt idx="49">
                  <c:v>34393</c:v>
                </c:pt>
                <c:pt idx="50">
                  <c:v>34424</c:v>
                </c:pt>
                <c:pt idx="51">
                  <c:v>34453</c:v>
                </c:pt>
                <c:pt idx="52">
                  <c:v>34485</c:v>
                </c:pt>
                <c:pt idx="53">
                  <c:v>34515</c:v>
                </c:pt>
                <c:pt idx="54">
                  <c:v>34544</c:v>
                </c:pt>
                <c:pt idx="55">
                  <c:v>34577</c:v>
                </c:pt>
                <c:pt idx="56">
                  <c:v>34607</c:v>
                </c:pt>
                <c:pt idx="57">
                  <c:v>34638</c:v>
                </c:pt>
                <c:pt idx="58">
                  <c:v>34668</c:v>
                </c:pt>
                <c:pt idx="59">
                  <c:v>34698</c:v>
                </c:pt>
                <c:pt idx="60">
                  <c:v>34730</c:v>
                </c:pt>
                <c:pt idx="61">
                  <c:v>34758</c:v>
                </c:pt>
                <c:pt idx="62">
                  <c:v>34789</c:v>
                </c:pt>
                <c:pt idx="63">
                  <c:v>34817</c:v>
                </c:pt>
                <c:pt idx="64">
                  <c:v>34850</c:v>
                </c:pt>
                <c:pt idx="65">
                  <c:v>34880</c:v>
                </c:pt>
                <c:pt idx="66">
                  <c:v>34911</c:v>
                </c:pt>
                <c:pt idx="67">
                  <c:v>34942</c:v>
                </c:pt>
                <c:pt idx="68">
                  <c:v>34971</c:v>
                </c:pt>
                <c:pt idx="69">
                  <c:v>35003</c:v>
                </c:pt>
                <c:pt idx="70">
                  <c:v>35033</c:v>
                </c:pt>
                <c:pt idx="71">
                  <c:v>35062</c:v>
                </c:pt>
                <c:pt idx="72">
                  <c:v>35095</c:v>
                </c:pt>
                <c:pt idx="73">
                  <c:v>35124</c:v>
                </c:pt>
                <c:pt idx="74">
                  <c:v>35153</c:v>
                </c:pt>
                <c:pt idx="75">
                  <c:v>35185</c:v>
                </c:pt>
                <c:pt idx="76">
                  <c:v>35216</c:v>
                </c:pt>
                <c:pt idx="77">
                  <c:v>35244</c:v>
                </c:pt>
                <c:pt idx="78">
                  <c:v>35277</c:v>
                </c:pt>
                <c:pt idx="79">
                  <c:v>35307</c:v>
                </c:pt>
                <c:pt idx="80">
                  <c:v>35338</c:v>
                </c:pt>
                <c:pt idx="81">
                  <c:v>35369</c:v>
                </c:pt>
                <c:pt idx="82">
                  <c:v>35398</c:v>
                </c:pt>
                <c:pt idx="83">
                  <c:v>35430</c:v>
                </c:pt>
                <c:pt idx="84">
                  <c:v>35461</c:v>
                </c:pt>
                <c:pt idx="85">
                  <c:v>35489</c:v>
                </c:pt>
                <c:pt idx="86">
                  <c:v>35520</c:v>
                </c:pt>
                <c:pt idx="87">
                  <c:v>35550</c:v>
                </c:pt>
                <c:pt idx="88">
                  <c:v>35580</c:v>
                </c:pt>
                <c:pt idx="89">
                  <c:v>35611</c:v>
                </c:pt>
                <c:pt idx="90">
                  <c:v>35642</c:v>
                </c:pt>
                <c:pt idx="91">
                  <c:v>35671</c:v>
                </c:pt>
                <c:pt idx="92">
                  <c:v>35703</c:v>
                </c:pt>
                <c:pt idx="93">
                  <c:v>35734</c:v>
                </c:pt>
                <c:pt idx="94">
                  <c:v>35762</c:v>
                </c:pt>
                <c:pt idx="95">
                  <c:v>35795</c:v>
                </c:pt>
                <c:pt idx="96">
                  <c:v>35825</c:v>
                </c:pt>
                <c:pt idx="97">
                  <c:v>35853</c:v>
                </c:pt>
                <c:pt idx="98">
                  <c:v>35885</c:v>
                </c:pt>
                <c:pt idx="99">
                  <c:v>35915</c:v>
                </c:pt>
                <c:pt idx="100">
                  <c:v>35944</c:v>
                </c:pt>
                <c:pt idx="101">
                  <c:v>35976</c:v>
                </c:pt>
                <c:pt idx="102">
                  <c:v>36007</c:v>
                </c:pt>
                <c:pt idx="103">
                  <c:v>36038</c:v>
                </c:pt>
                <c:pt idx="104">
                  <c:v>36068</c:v>
                </c:pt>
                <c:pt idx="105">
                  <c:v>36098</c:v>
                </c:pt>
                <c:pt idx="106">
                  <c:v>36129</c:v>
                </c:pt>
                <c:pt idx="107">
                  <c:v>36160</c:v>
                </c:pt>
                <c:pt idx="108">
                  <c:v>36189</c:v>
                </c:pt>
                <c:pt idx="109">
                  <c:v>36217</c:v>
                </c:pt>
                <c:pt idx="110">
                  <c:v>36250</c:v>
                </c:pt>
                <c:pt idx="111">
                  <c:v>36280</c:v>
                </c:pt>
                <c:pt idx="112">
                  <c:v>36311</c:v>
                </c:pt>
                <c:pt idx="113">
                  <c:v>36341</c:v>
                </c:pt>
                <c:pt idx="114">
                  <c:v>36371</c:v>
                </c:pt>
                <c:pt idx="115">
                  <c:v>36403</c:v>
                </c:pt>
                <c:pt idx="116">
                  <c:v>36433</c:v>
                </c:pt>
                <c:pt idx="117">
                  <c:v>36462</c:v>
                </c:pt>
                <c:pt idx="118">
                  <c:v>36494</c:v>
                </c:pt>
                <c:pt idx="119">
                  <c:v>36525</c:v>
                </c:pt>
                <c:pt idx="120">
                  <c:v>36556</c:v>
                </c:pt>
                <c:pt idx="121">
                  <c:v>36585</c:v>
                </c:pt>
                <c:pt idx="122">
                  <c:v>36616</c:v>
                </c:pt>
                <c:pt idx="123">
                  <c:v>36644</c:v>
                </c:pt>
                <c:pt idx="124">
                  <c:v>36677</c:v>
                </c:pt>
                <c:pt idx="125">
                  <c:v>36707</c:v>
                </c:pt>
                <c:pt idx="126">
                  <c:v>36738</c:v>
                </c:pt>
                <c:pt idx="127">
                  <c:v>36769</c:v>
                </c:pt>
                <c:pt idx="128">
                  <c:v>36798</c:v>
                </c:pt>
                <c:pt idx="129">
                  <c:v>36830</c:v>
                </c:pt>
                <c:pt idx="130">
                  <c:v>36860</c:v>
                </c:pt>
                <c:pt idx="131">
                  <c:v>36889</c:v>
                </c:pt>
                <c:pt idx="132">
                  <c:v>36922</c:v>
                </c:pt>
                <c:pt idx="133">
                  <c:v>36950</c:v>
                </c:pt>
                <c:pt idx="134">
                  <c:v>36980</c:v>
                </c:pt>
                <c:pt idx="135">
                  <c:v>37011</c:v>
                </c:pt>
                <c:pt idx="136">
                  <c:v>37042</c:v>
                </c:pt>
                <c:pt idx="137">
                  <c:v>37071</c:v>
                </c:pt>
                <c:pt idx="138">
                  <c:v>37103</c:v>
                </c:pt>
                <c:pt idx="139">
                  <c:v>37134</c:v>
                </c:pt>
                <c:pt idx="140">
                  <c:v>37162</c:v>
                </c:pt>
                <c:pt idx="141">
                  <c:v>37195</c:v>
                </c:pt>
                <c:pt idx="142">
                  <c:v>37225</c:v>
                </c:pt>
                <c:pt idx="143">
                  <c:v>37256</c:v>
                </c:pt>
                <c:pt idx="144">
                  <c:v>37287</c:v>
                </c:pt>
                <c:pt idx="145">
                  <c:v>37315</c:v>
                </c:pt>
                <c:pt idx="146">
                  <c:v>37344</c:v>
                </c:pt>
                <c:pt idx="147">
                  <c:v>37376</c:v>
                </c:pt>
                <c:pt idx="148">
                  <c:v>37407</c:v>
                </c:pt>
                <c:pt idx="149">
                  <c:v>37435</c:v>
                </c:pt>
                <c:pt idx="150">
                  <c:v>37468</c:v>
                </c:pt>
                <c:pt idx="151">
                  <c:v>37498</c:v>
                </c:pt>
                <c:pt idx="152">
                  <c:v>37529</c:v>
                </c:pt>
                <c:pt idx="153">
                  <c:v>37560</c:v>
                </c:pt>
                <c:pt idx="154">
                  <c:v>37589</c:v>
                </c:pt>
                <c:pt idx="155">
                  <c:v>37621</c:v>
                </c:pt>
                <c:pt idx="156">
                  <c:v>37652</c:v>
                </c:pt>
                <c:pt idx="157">
                  <c:v>37680</c:v>
                </c:pt>
                <c:pt idx="158">
                  <c:v>37711</c:v>
                </c:pt>
                <c:pt idx="159">
                  <c:v>37741</c:v>
                </c:pt>
                <c:pt idx="160">
                  <c:v>37771</c:v>
                </c:pt>
                <c:pt idx="161">
                  <c:v>37802</c:v>
                </c:pt>
                <c:pt idx="162">
                  <c:v>37833</c:v>
                </c:pt>
                <c:pt idx="163">
                  <c:v>37862</c:v>
                </c:pt>
                <c:pt idx="164">
                  <c:v>37894</c:v>
                </c:pt>
                <c:pt idx="165">
                  <c:v>37925</c:v>
                </c:pt>
                <c:pt idx="166">
                  <c:v>37953</c:v>
                </c:pt>
                <c:pt idx="167">
                  <c:v>37986</c:v>
                </c:pt>
                <c:pt idx="168">
                  <c:v>38016</c:v>
                </c:pt>
                <c:pt idx="169">
                  <c:v>38044</c:v>
                </c:pt>
                <c:pt idx="170">
                  <c:v>38077</c:v>
                </c:pt>
                <c:pt idx="171">
                  <c:v>38107</c:v>
                </c:pt>
                <c:pt idx="172">
                  <c:v>38138</c:v>
                </c:pt>
                <c:pt idx="173">
                  <c:v>38168</c:v>
                </c:pt>
                <c:pt idx="174">
                  <c:v>38198</c:v>
                </c:pt>
                <c:pt idx="175">
                  <c:v>38230</c:v>
                </c:pt>
                <c:pt idx="176">
                  <c:v>38260</c:v>
                </c:pt>
                <c:pt idx="177">
                  <c:v>38289</c:v>
                </c:pt>
                <c:pt idx="178">
                  <c:v>38321</c:v>
                </c:pt>
                <c:pt idx="179">
                  <c:v>38352</c:v>
                </c:pt>
                <c:pt idx="180">
                  <c:v>38383</c:v>
                </c:pt>
                <c:pt idx="181">
                  <c:v>38411</c:v>
                </c:pt>
                <c:pt idx="182">
                  <c:v>38442</c:v>
                </c:pt>
                <c:pt idx="183">
                  <c:v>38471</c:v>
                </c:pt>
                <c:pt idx="184">
                  <c:v>38503</c:v>
                </c:pt>
                <c:pt idx="185">
                  <c:v>38533</c:v>
                </c:pt>
                <c:pt idx="186">
                  <c:v>38562</c:v>
                </c:pt>
                <c:pt idx="187">
                  <c:v>38595</c:v>
                </c:pt>
                <c:pt idx="188">
                  <c:v>38625</c:v>
                </c:pt>
                <c:pt idx="189">
                  <c:v>38656</c:v>
                </c:pt>
                <c:pt idx="190">
                  <c:v>38686</c:v>
                </c:pt>
                <c:pt idx="191">
                  <c:v>38716</c:v>
                </c:pt>
                <c:pt idx="192">
                  <c:v>38748</c:v>
                </c:pt>
                <c:pt idx="193">
                  <c:v>38776</c:v>
                </c:pt>
                <c:pt idx="194">
                  <c:v>38807</c:v>
                </c:pt>
                <c:pt idx="195">
                  <c:v>38835</c:v>
                </c:pt>
                <c:pt idx="196">
                  <c:v>38868</c:v>
                </c:pt>
                <c:pt idx="197">
                  <c:v>38898</c:v>
                </c:pt>
                <c:pt idx="198">
                  <c:v>38929</c:v>
                </c:pt>
                <c:pt idx="199">
                  <c:v>38960</c:v>
                </c:pt>
                <c:pt idx="200">
                  <c:v>38989</c:v>
                </c:pt>
                <c:pt idx="201">
                  <c:v>39021</c:v>
                </c:pt>
                <c:pt idx="202">
                  <c:v>39051</c:v>
                </c:pt>
                <c:pt idx="203">
                  <c:v>39080</c:v>
                </c:pt>
                <c:pt idx="204">
                  <c:v>39113</c:v>
                </c:pt>
                <c:pt idx="205">
                  <c:v>39141</c:v>
                </c:pt>
                <c:pt idx="206">
                  <c:v>39171</c:v>
                </c:pt>
                <c:pt idx="207">
                  <c:v>39202</c:v>
                </c:pt>
                <c:pt idx="208">
                  <c:v>39233</c:v>
                </c:pt>
                <c:pt idx="209">
                  <c:v>39262</c:v>
                </c:pt>
                <c:pt idx="210">
                  <c:v>39294</c:v>
                </c:pt>
                <c:pt idx="211">
                  <c:v>39325</c:v>
                </c:pt>
                <c:pt idx="212">
                  <c:v>39353</c:v>
                </c:pt>
                <c:pt idx="213">
                  <c:v>39386</c:v>
                </c:pt>
                <c:pt idx="214">
                  <c:v>39416</c:v>
                </c:pt>
                <c:pt idx="215">
                  <c:v>39447</c:v>
                </c:pt>
                <c:pt idx="216">
                  <c:v>39478</c:v>
                </c:pt>
                <c:pt idx="217">
                  <c:v>39507</c:v>
                </c:pt>
                <c:pt idx="218">
                  <c:v>39538</c:v>
                </c:pt>
                <c:pt idx="219">
                  <c:v>39568</c:v>
                </c:pt>
                <c:pt idx="220">
                  <c:v>39598</c:v>
                </c:pt>
                <c:pt idx="221">
                  <c:v>39629</c:v>
                </c:pt>
                <c:pt idx="222">
                  <c:v>39660</c:v>
                </c:pt>
                <c:pt idx="223">
                  <c:v>39689</c:v>
                </c:pt>
                <c:pt idx="224">
                  <c:v>39721</c:v>
                </c:pt>
                <c:pt idx="225">
                  <c:v>39752</c:v>
                </c:pt>
                <c:pt idx="226">
                  <c:v>39780</c:v>
                </c:pt>
                <c:pt idx="227">
                  <c:v>39813</c:v>
                </c:pt>
                <c:pt idx="228">
                  <c:v>39843</c:v>
                </c:pt>
                <c:pt idx="229">
                  <c:v>39871</c:v>
                </c:pt>
                <c:pt idx="230">
                  <c:v>39903</c:v>
                </c:pt>
                <c:pt idx="231">
                  <c:v>39933</c:v>
                </c:pt>
                <c:pt idx="232">
                  <c:v>39962</c:v>
                </c:pt>
                <c:pt idx="233">
                  <c:v>39994</c:v>
                </c:pt>
                <c:pt idx="234">
                  <c:v>40025</c:v>
                </c:pt>
                <c:pt idx="235">
                  <c:v>40056</c:v>
                </c:pt>
                <c:pt idx="236">
                  <c:v>40086</c:v>
                </c:pt>
                <c:pt idx="237">
                  <c:v>40116</c:v>
                </c:pt>
                <c:pt idx="238">
                  <c:v>40147</c:v>
                </c:pt>
                <c:pt idx="239">
                  <c:v>40178</c:v>
                </c:pt>
                <c:pt idx="240">
                  <c:v>40207</c:v>
                </c:pt>
                <c:pt idx="241">
                  <c:v>40235</c:v>
                </c:pt>
                <c:pt idx="242">
                  <c:v>40268</c:v>
                </c:pt>
                <c:pt idx="243">
                  <c:v>40298</c:v>
                </c:pt>
                <c:pt idx="244">
                  <c:v>40329</c:v>
                </c:pt>
                <c:pt idx="245">
                  <c:v>40359</c:v>
                </c:pt>
                <c:pt idx="246">
                  <c:v>40389</c:v>
                </c:pt>
                <c:pt idx="247">
                  <c:v>40421</c:v>
                </c:pt>
                <c:pt idx="248">
                  <c:v>40451</c:v>
                </c:pt>
                <c:pt idx="249">
                  <c:v>40480</c:v>
                </c:pt>
                <c:pt idx="250">
                  <c:v>40512</c:v>
                </c:pt>
                <c:pt idx="251">
                  <c:v>40543</c:v>
                </c:pt>
                <c:pt idx="252">
                  <c:v>40574</c:v>
                </c:pt>
                <c:pt idx="253">
                  <c:v>40602</c:v>
                </c:pt>
                <c:pt idx="254">
                  <c:v>40633</c:v>
                </c:pt>
                <c:pt idx="255">
                  <c:v>40662</c:v>
                </c:pt>
                <c:pt idx="256">
                  <c:v>40694</c:v>
                </c:pt>
                <c:pt idx="257">
                  <c:v>40724</c:v>
                </c:pt>
                <c:pt idx="258">
                  <c:v>40753</c:v>
                </c:pt>
                <c:pt idx="259">
                  <c:v>40786</c:v>
                </c:pt>
                <c:pt idx="260">
                  <c:v>40816</c:v>
                </c:pt>
                <c:pt idx="261">
                  <c:v>40847</c:v>
                </c:pt>
                <c:pt idx="262">
                  <c:v>40877</c:v>
                </c:pt>
                <c:pt idx="263">
                  <c:v>40907</c:v>
                </c:pt>
                <c:pt idx="264">
                  <c:v>40939</c:v>
                </c:pt>
                <c:pt idx="265">
                  <c:v>40968</c:v>
                </c:pt>
                <c:pt idx="266">
                  <c:v>40998</c:v>
                </c:pt>
                <c:pt idx="267">
                  <c:v>41029</c:v>
                </c:pt>
                <c:pt idx="268">
                  <c:v>41060</c:v>
                </c:pt>
                <c:pt idx="269">
                  <c:v>41089</c:v>
                </c:pt>
                <c:pt idx="270">
                  <c:v>41121</c:v>
                </c:pt>
                <c:pt idx="271">
                  <c:v>41152</c:v>
                </c:pt>
                <c:pt idx="272">
                  <c:v>41180</c:v>
                </c:pt>
                <c:pt idx="273">
                  <c:v>41213</c:v>
                </c:pt>
                <c:pt idx="274">
                  <c:v>41243</c:v>
                </c:pt>
                <c:pt idx="275">
                  <c:v>41274</c:v>
                </c:pt>
                <c:pt idx="276">
                  <c:v>41305</c:v>
                </c:pt>
                <c:pt idx="277">
                  <c:v>41333</c:v>
                </c:pt>
                <c:pt idx="278">
                  <c:v>41362</c:v>
                </c:pt>
                <c:pt idx="279">
                  <c:v>41394</c:v>
                </c:pt>
                <c:pt idx="280">
                  <c:v>41425</c:v>
                </c:pt>
                <c:pt idx="281">
                  <c:v>41453</c:v>
                </c:pt>
                <c:pt idx="282">
                  <c:v>41486</c:v>
                </c:pt>
                <c:pt idx="283">
                  <c:v>41516</c:v>
                </c:pt>
                <c:pt idx="284">
                  <c:v>41547</c:v>
                </c:pt>
                <c:pt idx="285">
                  <c:v>41578</c:v>
                </c:pt>
                <c:pt idx="286">
                  <c:v>41607</c:v>
                </c:pt>
                <c:pt idx="287">
                  <c:v>41639</c:v>
                </c:pt>
                <c:pt idx="288">
                  <c:v>41670</c:v>
                </c:pt>
                <c:pt idx="289">
                  <c:v>41698</c:v>
                </c:pt>
                <c:pt idx="290">
                  <c:v>41729</c:v>
                </c:pt>
                <c:pt idx="291">
                  <c:v>41759</c:v>
                </c:pt>
                <c:pt idx="292">
                  <c:v>41789</c:v>
                </c:pt>
                <c:pt idx="293">
                  <c:v>41820</c:v>
                </c:pt>
                <c:pt idx="294">
                  <c:v>41851</c:v>
                </c:pt>
                <c:pt idx="295">
                  <c:v>41880</c:v>
                </c:pt>
                <c:pt idx="296">
                  <c:v>41912</c:v>
                </c:pt>
                <c:pt idx="297">
                  <c:v>41943</c:v>
                </c:pt>
                <c:pt idx="298">
                  <c:v>41971</c:v>
                </c:pt>
                <c:pt idx="299">
                  <c:v>42004</c:v>
                </c:pt>
                <c:pt idx="300">
                  <c:v>42034</c:v>
                </c:pt>
                <c:pt idx="301">
                  <c:v>42062</c:v>
                </c:pt>
                <c:pt idx="302">
                  <c:v>42094</c:v>
                </c:pt>
                <c:pt idx="303">
                  <c:v>42124</c:v>
                </c:pt>
                <c:pt idx="304">
                  <c:v>42153</c:v>
                </c:pt>
                <c:pt idx="305">
                  <c:v>42185</c:v>
                </c:pt>
                <c:pt idx="306">
                  <c:v>42216</c:v>
                </c:pt>
                <c:pt idx="307">
                  <c:v>42247</c:v>
                </c:pt>
                <c:pt idx="308">
                  <c:v>42277</c:v>
                </c:pt>
                <c:pt idx="309">
                  <c:v>42307</c:v>
                </c:pt>
                <c:pt idx="310">
                  <c:v>42338</c:v>
                </c:pt>
                <c:pt idx="311">
                  <c:v>42369</c:v>
                </c:pt>
                <c:pt idx="312">
                  <c:v>42398</c:v>
                </c:pt>
                <c:pt idx="313">
                  <c:v>42429</c:v>
                </c:pt>
                <c:pt idx="314">
                  <c:v>42460</c:v>
                </c:pt>
                <c:pt idx="315">
                  <c:v>42489</c:v>
                </c:pt>
                <c:pt idx="316">
                  <c:v>42521</c:v>
                </c:pt>
                <c:pt idx="317">
                  <c:v>42551</c:v>
                </c:pt>
                <c:pt idx="318">
                  <c:v>42580</c:v>
                </c:pt>
                <c:pt idx="319">
                  <c:v>42613</c:v>
                </c:pt>
                <c:pt idx="320">
                  <c:v>42643</c:v>
                </c:pt>
                <c:pt idx="321">
                  <c:v>42674</c:v>
                </c:pt>
                <c:pt idx="322">
                  <c:v>42704</c:v>
                </c:pt>
                <c:pt idx="323">
                  <c:v>42734</c:v>
                </c:pt>
                <c:pt idx="324">
                  <c:v>42766</c:v>
                </c:pt>
                <c:pt idx="325">
                  <c:v>42794</c:v>
                </c:pt>
                <c:pt idx="326">
                  <c:v>42825</c:v>
                </c:pt>
                <c:pt idx="327">
                  <c:v>42853</c:v>
                </c:pt>
                <c:pt idx="328">
                  <c:v>42886</c:v>
                </c:pt>
                <c:pt idx="329">
                  <c:v>42916</c:v>
                </c:pt>
                <c:pt idx="330">
                  <c:v>42947</c:v>
                </c:pt>
                <c:pt idx="331">
                  <c:v>42978</c:v>
                </c:pt>
                <c:pt idx="332">
                  <c:v>43007</c:v>
                </c:pt>
                <c:pt idx="333">
                  <c:v>43039</c:v>
                </c:pt>
                <c:pt idx="334">
                  <c:v>43069</c:v>
                </c:pt>
                <c:pt idx="335">
                  <c:v>43098</c:v>
                </c:pt>
                <c:pt idx="336">
                  <c:v>43131</c:v>
                </c:pt>
                <c:pt idx="337">
                  <c:v>43159</c:v>
                </c:pt>
                <c:pt idx="338">
                  <c:v>43189</c:v>
                </c:pt>
                <c:pt idx="339">
                  <c:v>43220</c:v>
                </c:pt>
                <c:pt idx="340">
                  <c:v>43251</c:v>
                </c:pt>
                <c:pt idx="341">
                  <c:v>43280</c:v>
                </c:pt>
                <c:pt idx="342">
                  <c:v>43312</c:v>
                </c:pt>
                <c:pt idx="343">
                  <c:v>43343</c:v>
                </c:pt>
                <c:pt idx="344">
                  <c:v>43371</c:v>
                </c:pt>
                <c:pt idx="345">
                  <c:v>43404</c:v>
                </c:pt>
                <c:pt idx="346">
                  <c:v>43434</c:v>
                </c:pt>
                <c:pt idx="347">
                  <c:v>43465</c:v>
                </c:pt>
                <c:pt idx="348">
                  <c:v>43496</c:v>
                </c:pt>
                <c:pt idx="349">
                  <c:v>43524</c:v>
                </c:pt>
                <c:pt idx="350">
                  <c:v>43553</c:v>
                </c:pt>
                <c:pt idx="351">
                  <c:v>43585</c:v>
                </c:pt>
                <c:pt idx="352">
                  <c:v>43616</c:v>
                </c:pt>
                <c:pt idx="353">
                  <c:v>43644</c:v>
                </c:pt>
                <c:pt idx="354">
                  <c:v>43677</c:v>
                </c:pt>
                <c:pt idx="355">
                  <c:v>43707</c:v>
                </c:pt>
                <c:pt idx="356">
                  <c:v>43738</c:v>
                </c:pt>
              </c:numCache>
            </c:numRef>
          </c:cat>
          <c:val>
            <c:numRef>
              <c:f>'Auto Sales'!$C$13:$XFD$13</c:f>
              <c:numCache>
                <c:formatCode>0%</c:formatCode>
                <c:ptCount val="16382"/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</c:numCache>
            </c:numRef>
          </c:val>
        </c:ser>
        <c:marker val="1"/>
        <c:axId val="296091008"/>
        <c:axId val="295453824"/>
      </c:lineChart>
      <c:lineChart>
        <c:grouping val="standard"/>
        <c:ser>
          <c:idx val="0"/>
          <c:order val="0"/>
          <c:tx>
            <c:strRef>
              <c:f>'Auto Sales'!$B$11</c:f>
              <c:strCache>
                <c:ptCount val="1"/>
                <c:pt idx="0">
                  <c:v>China Automobile Sales Bus</c:v>
                </c:pt>
              </c:strCache>
            </c:strRef>
          </c:tx>
          <c:marker>
            <c:symbol val="none"/>
          </c:marker>
          <c:trendline>
            <c:spPr>
              <a:ln w="12700">
                <a:solidFill>
                  <a:schemeClr val="tx2">
                    <a:lumMod val="40000"/>
                    <a:lumOff val="60000"/>
                  </a:schemeClr>
                </a:solidFill>
              </a:ln>
            </c:spPr>
            <c:trendlineType val="movingAvg"/>
            <c:period val="12"/>
          </c:trendline>
          <c:cat>
            <c:numRef>
              <c:f>'Auto Sales'!$C$1:$MU$1</c:f>
              <c:numCache>
                <c:formatCode>[$-416]mmm\-yy;@</c:formatCode>
                <c:ptCount val="357"/>
                <c:pt idx="0">
                  <c:v>0</c:v>
                </c:pt>
                <c:pt idx="1">
                  <c:v>32932</c:v>
                </c:pt>
                <c:pt idx="2">
                  <c:v>32962</c:v>
                </c:pt>
                <c:pt idx="3">
                  <c:v>32993</c:v>
                </c:pt>
                <c:pt idx="4">
                  <c:v>33024</c:v>
                </c:pt>
                <c:pt idx="5">
                  <c:v>33053</c:v>
                </c:pt>
                <c:pt idx="6">
                  <c:v>33085</c:v>
                </c:pt>
                <c:pt idx="7">
                  <c:v>33116</c:v>
                </c:pt>
                <c:pt idx="8">
                  <c:v>33144</c:v>
                </c:pt>
                <c:pt idx="9">
                  <c:v>33177</c:v>
                </c:pt>
                <c:pt idx="10">
                  <c:v>33207</c:v>
                </c:pt>
                <c:pt idx="11">
                  <c:v>33238</c:v>
                </c:pt>
                <c:pt idx="12">
                  <c:v>33269</c:v>
                </c:pt>
                <c:pt idx="13">
                  <c:v>33297</c:v>
                </c:pt>
                <c:pt idx="14">
                  <c:v>33326</c:v>
                </c:pt>
                <c:pt idx="15">
                  <c:v>33358</c:v>
                </c:pt>
                <c:pt idx="16">
                  <c:v>33389</c:v>
                </c:pt>
                <c:pt idx="17">
                  <c:v>33417</c:v>
                </c:pt>
                <c:pt idx="18">
                  <c:v>33450</c:v>
                </c:pt>
                <c:pt idx="19">
                  <c:v>33480</c:v>
                </c:pt>
                <c:pt idx="20">
                  <c:v>33511</c:v>
                </c:pt>
                <c:pt idx="21">
                  <c:v>33542</c:v>
                </c:pt>
                <c:pt idx="22">
                  <c:v>33571</c:v>
                </c:pt>
                <c:pt idx="23">
                  <c:v>33603</c:v>
                </c:pt>
                <c:pt idx="24">
                  <c:v>33634</c:v>
                </c:pt>
                <c:pt idx="25">
                  <c:v>33662</c:v>
                </c:pt>
                <c:pt idx="26">
                  <c:v>33694</c:v>
                </c:pt>
                <c:pt idx="27">
                  <c:v>33724</c:v>
                </c:pt>
                <c:pt idx="28">
                  <c:v>33753</c:v>
                </c:pt>
                <c:pt idx="29">
                  <c:v>33785</c:v>
                </c:pt>
                <c:pt idx="30">
                  <c:v>33816</c:v>
                </c:pt>
                <c:pt idx="31">
                  <c:v>33847</c:v>
                </c:pt>
                <c:pt idx="32">
                  <c:v>33877</c:v>
                </c:pt>
                <c:pt idx="33">
                  <c:v>33907</c:v>
                </c:pt>
                <c:pt idx="34">
                  <c:v>33938</c:v>
                </c:pt>
                <c:pt idx="35">
                  <c:v>33969</c:v>
                </c:pt>
                <c:pt idx="36">
                  <c:v>33998</c:v>
                </c:pt>
                <c:pt idx="37">
                  <c:v>34026</c:v>
                </c:pt>
                <c:pt idx="38">
                  <c:v>34059</c:v>
                </c:pt>
                <c:pt idx="39">
                  <c:v>34089</c:v>
                </c:pt>
                <c:pt idx="40">
                  <c:v>34120</c:v>
                </c:pt>
                <c:pt idx="41">
                  <c:v>34150</c:v>
                </c:pt>
                <c:pt idx="42">
                  <c:v>34180</c:v>
                </c:pt>
                <c:pt idx="43">
                  <c:v>34212</c:v>
                </c:pt>
                <c:pt idx="44">
                  <c:v>34242</c:v>
                </c:pt>
                <c:pt idx="45">
                  <c:v>34271</c:v>
                </c:pt>
                <c:pt idx="46">
                  <c:v>34303</c:v>
                </c:pt>
                <c:pt idx="47">
                  <c:v>34334</c:v>
                </c:pt>
                <c:pt idx="48">
                  <c:v>34365</c:v>
                </c:pt>
                <c:pt idx="49">
                  <c:v>34393</c:v>
                </c:pt>
                <c:pt idx="50">
                  <c:v>34424</c:v>
                </c:pt>
                <c:pt idx="51">
                  <c:v>34453</c:v>
                </c:pt>
                <c:pt idx="52">
                  <c:v>34485</c:v>
                </c:pt>
                <c:pt idx="53">
                  <c:v>34515</c:v>
                </c:pt>
                <c:pt idx="54">
                  <c:v>34544</c:v>
                </c:pt>
                <c:pt idx="55">
                  <c:v>34577</c:v>
                </c:pt>
                <c:pt idx="56">
                  <c:v>34607</c:v>
                </c:pt>
                <c:pt idx="57">
                  <c:v>34638</c:v>
                </c:pt>
                <c:pt idx="58">
                  <c:v>34668</c:v>
                </c:pt>
                <c:pt idx="59">
                  <c:v>34698</c:v>
                </c:pt>
                <c:pt idx="60">
                  <c:v>34730</c:v>
                </c:pt>
                <c:pt idx="61">
                  <c:v>34758</c:v>
                </c:pt>
                <c:pt idx="62">
                  <c:v>34789</c:v>
                </c:pt>
                <c:pt idx="63">
                  <c:v>34817</c:v>
                </c:pt>
                <c:pt idx="64">
                  <c:v>34850</c:v>
                </c:pt>
                <c:pt idx="65">
                  <c:v>34880</c:v>
                </c:pt>
                <c:pt idx="66">
                  <c:v>34911</c:v>
                </c:pt>
                <c:pt idx="67">
                  <c:v>34942</c:v>
                </c:pt>
                <c:pt idx="68">
                  <c:v>34971</c:v>
                </c:pt>
                <c:pt idx="69">
                  <c:v>35003</c:v>
                </c:pt>
                <c:pt idx="70">
                  <c:v>35033</c:v>
                </c:pt>
                <c:pt idx="71">
                  <c:v>35062</c:v>
                </c:pt>
                <c:pt idx="72">
                  <c:v>35095</c:v>
                </c:pt>
                <c:pt idx="73">
                  <c:v>35124</c:v>
                </c:pt>
                <c:pt idx="74">
                  <c:v>35153</c:v>
                </c:pt>
                <c:pt idx="75">
                  <c:v>35185</c:v>
                </c:pt>
                <c:pt idx="76">
                  <c:v>35216</c:v>
                </c:pt>
                <c:pt idx="77">
                  <c:v>35244</c:v>
                </c:pt>
                <c:pt idx="78">
                  <c:v>35277</c:v>
                </c:pt>
                <c:pt idx="79">
                  <c:v>35307</c:v>
                </c:pt>
                <c:pt idx="80">
                  <c:v>35338</c:v>
                </c:pt>
                <c:pt idx="81">
                  <c:v>35369</c:v>
                </c:pt>
                <c:pt idx="82">
                  <c:v>35398</c:v>
                </c:pt>
                <c:pt idx="83">
                  <c:v>35430</c:v>
                </c:pt>
                <c:pt idx="84">
                  <c:v>35461</c:v>
                </c:pt>
                <c:pt idx="85">
                  <c:v>35489</c:v>
                </c:pt>
                <c:pt idx="86">
                  <c:v>35520</c:v>
                </c:pt>
                <c:pt idx="87">
                  <c:v>35550</c:v>
                </c:pt>
                <c:pt idx="88">
                  <c:v>35580</c:v>
                </c:pt>
                <c:pt idx="89">
                  <c:v>35611</c:v>
                </c:pt>
                <c:pt idx="90">
                  <c:v>35642</c:v>
                </c:pt>
                <c:pt idx="91">
                  <c:v>35671</c:v>
                </c:pt>
                <c:pt idx="92">
                  <c:v>35703</c:v>
                </c:pt>
                <c:pt idx="93">
                  <c:v>35734</c:v>
                </c:pt>
                <c:pt idx="94">
                  <c:v>35762</c:v>
                </c:pt>
                <c:pt idx="95">
                  <c:v>35795</c:v>
                </c:pt>
                <c:pt idx="96">
                  <c:v>35825</c:v>
                </c:pt>
                <c:pt idx="97">
                  <c:v>35853</c:v>
                </c:pt>
                <c:pt idx="98">
                  <c:v>35885</c:v>
                </c:pt>
                <c:pt idx="99">
                  <c:v>35915</c:v>
                </c:pt>
                <c:pt idx="100">
                  <c:v>35944</c:v>
                </c:pt>
                <c:pt idx="101">
                  <c:v>35976</c:v>
                </c:pt>
                <c:pt idx="102">
                  <c:v>36007</c:v>
                </c:pt>
                <c:pt idx="103">
                  <c:v>36038</c:v>
                </c:pt>
                <c:pt idx="104">
                  <c:v>36068</c:v>
                </c:pt>
                <c:pt idx="105">
                  <c:v>36098</c:v>
                </c:pt>
                <c:pt idx="106">
                  <c:v>36129</c:v>
                </c:pt>
                <c:pt idx="107">
                  <c:v>36160</c:v>
                </c:pt>
                <c:pt idx="108">
                  <c:v>36189</c:v>
                </c:pt>
                <c:pt idx="109">
                  <c:v>36217</c:v>
                </c:pt>
                <c:pt idx="110">
                  <c:v>36250</c:v>
                </c:pt>
                <c:pt idx="111">
                  <c:v>36280</c:v>
                </c:pt>
                <c:pt idx="112">
                  <c:v>36311</c:v>
                </c:pt>
                <c:pt idx="113">
                  <c:v>36341</c:v>
                </c:pt>
                <c:pt idx="114">
                  <c:v>36371</c:v>
                </c:pt>
                <c:pt idx="115">
                  <c:v>36403</c:v>
                </c:pt>
                <c:pt idx="116">
                  <c:v>36433</c:v>
                </c:pt>
                <c:pt idx="117">
                  <c:v>36462</c:v>
                </c:pt>
                <c:pt idx="118">
                  <c:v>36494</c:v>
                </c:pt>
                <c:pt idx="119">
                  <c:v>36525</c:v>
                </c:pt>
                <c:pt idx="120">
                  <c:v>36556</c:v>
                </c:pt>
                <c:pt idx="121">
                  <c:v>36585</c:v>
                </c:pt>
                <c:pt idx="122">
                  <c:v>36616</c:v>
                </c:pt>
                <c:pt idx="123">
                  <c:v>36644</c:v>
                </c:pt>
                <c:pt idx="124">
                  <c:v>36677</c:v>
                </c:pt>
                <c:pt idx="125">
                  <c:v>36707</c:v>
                </c:pt>
                <c:pt idx="126">
                  <c:v>36738</c:v>
                </c:pt>
                <c:pt idx="127">
                  <c:v>36769</c:v>
                </c:pt>
                <c:pt idx="128">
                  <c:v>36798</c:v>
                </c:pt>
                <c:pt idx="129">
                  <c:v>36830</c:v>
                </c:pt>
                <c:pt idx="130">
                  <c:v>36860</c:v>
                </c:pt>
                <c:pt idx="131">
                  <c:v>36889</c:v>
                </c:pt>
                <c:pt idx="132">
                  <c:v>36922</c:v>
                </c:pt>
                <c:pt idx="133">
                  <c:v>36950</c:v>
                </c:pt>
                <c:pt idx="134">
                  <c:v>36980</c:v>
                </c:pt>
                <c:pt idx="135">
                  <c:v>37011</c:v>
                </c:pt>
                <c:pt idx="136">
                  <c:v>37042</c:v>
                </c:pt>
                <c:pt idx="137">
                  <c:v>37071</c:v>
                </c:pt>
                <c:pt idx="138">
                  <c:v>37103</c:v>
                </c:pt>
                <c:pt idx="139">
                  <c:v>37134</c:v>
                </c:pt>
                <c:pt idx="140">
                  <c:v>37162</c:v>
                </c:pt>
                <c:pt idx="141">
                  <c:v>37195</c:v>
                </c:pt>
                <c:pt idx="142">
                  <c:v>37225</c:v>
                </c:pt>
                <c:pt idx="143">
                  <c:v>37256</c:v>
                </c:pt>
                <c:pt idx="144">
                  <c:v>37287</c:v>
                </c:pt>
                <c:pt idx="145">
                  <c:v>37315</c:v>
                </c:pt>
                <c:pt idx="146">
                  <c:v>37344</c:v>
                </c:pt>
                <c:pt idx="147">
                  <c:v>37376</c:v>
                </c:pt>
                <c:pt idx="148">
                  <c:v>37407</c:v>
                </c:pt>
                <c:pt idx="149">
                  <c:v>37435</c:v>
                </c:pt>
                <c:pt idx="150">
                  <c:v>37468</c:v>
                </c:pt>
                <c:pt idx="151">
                  <c:v>37498</c:v>
                </c:pt>
                <c:pt idx="152">
                  <c:v>37529</c:v>
                </c:pt>
                <c:pt idx="153">
                  <c:v>37560</c:v>
                </c:pt>
                <c:pt idx="154">
                  <c:v>37589</c:v>
                </c:pt>
                <c:pt idx="155">
                  <c:v>37621</c:v>
                </c:pt>
                <c:pt idx="156">
                  <c:v>37652</c:v>
                </c:pt>
                <c:pt idx="157">
                  <c:v>37680</c:v>
                </c:pt>
                <c:pt idx="158">
                  <c:v>37711</c:v>
                </c:pt>
                <c:pt idx="159">
                  <c:v>37741</c:v>
                </c:pt>
                <c:pt idx="160">
                  <c:v>37771</c:v>
                </c:pt>
                <c:pt idx="161">
                  <c:v>37802</c:v>
                </c:pt>
                <c:pt idx="162">
                  <c:v>37833</c:v>
                </c:pt>
                <c:pt idx="163">
                  <c:v>37862</c:v>
                </c:pt>
                <c:pt idx="164">
                  <c:v>37894</c:v>
                </c:pt>
                <c:pt idx="165">
                  <c:v>37925</c:v>
                </c:pt>
                <c:pt idx="166">
                  <c:v>37953</c:v>
                </c:pt>
                <c:pt idx="167">
                  <c:v>37986</c:v>
                </c:pt>
                <c:pt idx="168">
                  <c:v>38016</c:v>
                </c:pt>
                <c:pt idx="169">
                  <c:v>38044</c:v>
                </c:pt>
                <c:pt idx="170">
                  <c:v>38077</c:v>
                </c:pt>
                <c:pt idx="171">
                  <c:v>38107</c:v>
                </c:pt>
                <c:pt idx="172">
                  <c:v>38138</c:v>
                </c:pt>
                <c:pt idx="173">
                  <c:v>38168</c:v>
                </c:pt>
                <c:pt idx="174">
                  <c:v>38198</c:v>
                </c:pt>
                <c:pt idx="175">
                  <c:v>38230</c:v>
                </c:pt>
                <c:pt idx="176">
                  <c:v>38260</c:v>
                </c:pt>
                <c:pt idx="177">
                  <c:v>38289</c:v>
                </c:pt>
                <c:pt idx="178">
                  <c:v>38321</c:v>
                </c:pt>
                <c:pt idx="179">
                  <c:v>38352</c:v>
                </c:pt>
                <c:pt idx="180">
                  <c:v>38383</c:v>
                </c:pt>
                <c:pt idx="181">
                  <c:v>38411</c:v>
                </c:pt>
                <c:pt idx="182">
                  <c:v>38442</c:v>
                </c:pt>
                <c:pt idx="183">
                  <c:v>38471</c:v>
                </c:pt>
                <c:pt idx="184">
                  <c:v>38503</c:v>
                </c:pt>
                <c:pt idx="185">
                  <c:v>38533</c:v>
                </c:pt>
                <c:pt idx="186">
                  <c:v>38562</c:v>
                </c:pt>
                <c:pt idx="187">
                  <c:v>38595</c:v>
                </c:pt>
                <c:pt idx="188">
                  <c:v>38625</c:v>
                </c:pt>
                <c:pt idx="189">
                  <c:v>38656</c:v>
                </c:pt>
                <c:pt idx="190">
                  <c:v>38686</c:v>
                </c:pt>
                <c:pt idx="191">
                  <c:v>38716</c:v>
                </c:pt>
                <c:pt idx="192">
                  <c:v>38748</c:v>
                </c:pt>
                <c:pt idx="193">
                  <c:v>38776</c:v>
                </c:pt>
                <c:pt idx="194">
                  <c:v>38807</c:v>
                </c:pt>
                <c:pt idx="195">
                  <c:v>38835</c:v>
                </c:pt>
                <c:pt idx="196">
                  <c:v>38868</c:v>
                </c:pt>
                <c:pt idx="197">
                  <c:v>38898</c:v>
                </c:pt>
                <c:pt idx="198">
                  <c:v>38929</c:v>
                </c:pt>
                <c:pt idx="199">
                  <c:v>38960</c:v>
                </c:pt>
                <c:pt idx="200">
                  <c:v>38989</c:v>
                </c:pt>
                <c:pt idx="201">
                  <c:v>39021</c:v>
                </c:pt>
                <c:pt idx="202">
                  <c:v>39051</c:v>
                </c:pt>
                <c:pt idx="203">
                  <c:v>39080</c:v>
                </c:pt>
                <c:pt idx="204">
                  <c:v>39113</c:v>
                </c:pt>
                <c:pt idx="205">
                  <c:v>39141</c:v>
                </c:pt>
                <c:pt idx="206">
                  <c:v>39171</c:v>
                </c:pt>
                <c:pt idx="207">
                  <c:v>39202</c:v>
                </c:pt>
                <c:pt idx="208">
                  <c:v>39233</c:v>
                </c:pt>
                <c:pt idx="209">
                  <c:v>39262</c:v>
                </c:pt>
                <c:pt idx="210">
                  <c:v>39294</c:v>
                </c:pt>
                <c:pt idx="211">
                  <c:v>39325</c:v>
                </c:pt>
                <c:pt idx="212">
                  <c:v>39353</c:v>
                </c:pt>
                <c:pt idx="213">
                  <c:v>39386</c:v>
                </c:pt>
                <c:pt idx="214">
                  <c:v>39416</c:v>
                </c:pt>
                <c:pt idx="215">
                  <c:v>39447</c:v>
                </c:pt>
                <c:pt idx="216">
                  <c:v>39478</c:v>
                </c:pt>
                <c:pt idx="217">
                  <c:v>39507</c:v>
                </c:pt>
                <c:pt idx="218">
                  <c:v>39538</c:v>
                </c:pt>
                <c:pt idx="219">
                  <c:v>39568</c:v>
                </c:pt>
                <c:pt idx="220">
                  <c:v>39598</c:v>
                </c:pt>
                <c:pt idx="221">
                  <c:v>39629</c:v>
                </c:pt>
                <c:pt idx="222">
                  <c:v>39660</c:v>
                </c:pt>
                <c:pt idx="223">
                  <c:v>39689</c:v>
                </c:pt>
                <c:pt idx="224">
                  <c:v>39721</c:v>
                </c:pt>
                <c:pt idx="225">
                  <c:v>39752</c:v>
                </c:pt>
                <c:pt idx="226">
                  <c:v>39780</c:v>
                </c:pt>
                <c:pt idx="227">
                  <c:v>39813</c:v>
                </c:pt>
                <c:pt idx="228">
                  <c:v>39843</c:v>
                </c:pt>
                <c:pt idx="229">
                  <c:v>39871</c:v>
                </c:pt>
                <c:pt idx="230">
                  <c:v>39903</c:v>
                </c:pt>
                <c:pt idx="231">
                  <c:v>39933</c:v>
                </c:pt>
                <c:pt idx="232">
                  <c:v>39962</c:v>
                </c:pt>
                <c:pt idx="233">
                  <c:v>39994</c:v>
                </c:pt>
                <c:pt idx="234">
                  <c:v>40025</c:v>
                </c:pt>
                <c:pt idx="235">
                  <c:v>40056</c:v>
                </c:pt>
                <c:pt idx="236">
                  <c:v>40086</c:v>
                </c:pt>
                <c:pt idx="237">
                  <c:v>40116</c:v>
                </c:pt>
                <c:pt idx="238">
                  <c:v>40147</c:v>
                </c:pt>
                <c:pt idx="239">
                  <c:v>40178</c:v>
                </c:pt>
                <c:pt idx="240">
                  <c:v>40207</c:v>
                </c:pt>
                <c:pt idx="241">
                  <c:v>40235</c:v>
                </c:pt>
                <c:pt idx="242">
                  <c:v>40268</c:v>
                </c:pt>
                <c:pt idx="243">
                  <c:v>40298</c:v>
                </c:pt>
                <c:pt idx="244">
                  <c:v>40329</c:v>
                </c:pt>
                <c:pt idx="245">
                  <c:v>40359</c:v>
                </c:pt>
                <c:pt idx="246">
                  <c:v>40389</c:v>
                </c:pt>
                <c:pt idx="247">
                  <c:v>40421</c:v>
                </c:pt>
                <c:pt idx="248">
                  <c:v>40451</c:v>
                </c:pt>
                <c:pt idx="249">
                  <c:v>40480</c:v>
                </c:pt>
                <c:pt idx="250">
                  <c:v>40512</c:v>
                </c:pt>
                <c:pt idx="251">
                  <c:v>40543</c:v>
                </c:pt>
                <c:pt idx="252">
                  <c:v>40574</c:v>
                </c:pt>
                <c:pt idx="253">
                  <c:v>40602</c:v>
                </c:pt>
                <c:pt idx="254">
                  <c:v>40633</c:v>
                </c:pt>
                <c:pt idx="255">
                  <c:v>40662</c:v>
                </c:pt>
                <c:pt idx="256">
                  <c:v>40694</c:v>
                </c:pt>
                <c:pt idx="257">
                  <c:v>40724</c:v>
                </c:pt>
                <c:pt idx="258">
                  <c:v>40753</c:v>
                </c:pt>
                <c:pt idx="259">
                  <c:v>40786</c:v>
                </c:pt>
                <c:pt idx="260">
                  <c:v>40816</c:v>
                </c:pt>
                <c:pt idx="261">
                  <c:v>40847</c:v>
                </c:pt>
                <c:pt idx="262">
                  <c:v>40877</c:v>
                </c:pt>
                <c:pt idx="263">
                  <c:v>40907</c:v>
                </c:pt>
                <c:pt idx="264">
                  <c:v>40939</c:v>
                </c:pt>
                <c:pt idx="265">
                  <c:v>40968</c:v>
                </c:pt>
                <c:pt idx="266">
                  <c:v>40998</c:v>
                </c:pt>
                <c:pt idx="267">
                  <c:v>41029</c:v>
                </c:pt>
                <c:pt idx="268">
                  <c:v>41060</c:v>
                </c:pt>
                <c:pt idx="269">
                  <c:v>41089</c:v>
                </c:pt>
                <c:pt idx="270">
                  <c:v>41121</c:v>
                </c:pt>
                <c:pt idx="271">
                  <c:v>41152</c:v>
                </c:pt>
                <c:pt idx="272">
                  <c:v>41180</c:v>
                </c:pt>
                <c:pt idx="273">
                  <c:v>41213</c:v>
                </c:pt>
                <c:pt idx="274">
                  <c:v>41243</c:v>
                </c:pt>
                <c:pt idx="275">
                  <c:v>41274</c:v>
                </c:pt>
                <c:pt idx="276">
                  <c:v>41305</c:v>
                </c:pt>
                <c:pt idx="277">
                  <c:v>41333</c:v>
                </c:pt>
                <c:pt idx="278">
                  <c:v>41362</c:v>
                </c:pt>
                <c:pt idx="279">
                  <c:v>41394</c:v>
                </c:pt>
                <c:pt idx="280">
                  <c:v>41425</c:v>
                </c:pt>
                <c:pt idx="281">
                  <c:v>41453</c:v>
                </c:pt>
                <c:pt idx="282">
                  <c:v>41486</c:v>
                </c:pt>
                <c:pt idx="283">
                  <c:v>41516</c:v>
                </c:pt>
                <c:pt idx="284">
                  <c:v>41547</c:v>
                </c:pt>
                <c:pt idx="285">
                  <c:v>41578</c:v>
                </c:pt>
                <c:pt idx="286">
                  <c:v>41607</c:v>
                </c:pt>
                <c:pt idx="287">
                  <c:v>41639</c:v>
                </c:pt>
                <c:pt idx="288">
                  <c:v>41670</c:v>
                </c:pt>
                <c:pt idx="289">
                  <c:v>41698</c:v>
                </c:pt>
                <c:pt idx="290">
                  <c:v>41729</c:v>
                </c:pt>
                <c:pt idx="291">
                  <c:v>41759</c:v>
                </c:pt>
                <c:pt idx="292">
                  <c:v>41789</c:v>
                </c:pt>
                <c:pt idx="293">
                  <c:v>41820</c:v>
                </c:pt>
                <c:pt idx="294">
                  <c:v>41851</c:v>
                </c:pt>
                <c:pt idx="295">
                  <c:v>41880</c:v>
                </c:pt>
                <c:pt idx="296">
                  <c:v>41912</c:v>
                </c:pt>
                <c:pt idx="297">
                  <c:v>41943</c:v>
                </c:pt>
                <c:pt idx="298">
                  <c:v>41971</c:v>
                </c:pt>
                <c:pt idx="299">
                  <c:v>42004</c:v>
                </c:pt>
                <c:pt idx="300">
                  <c:v>42034</c:v>
                </c:pt>
                <c:pt idx="301">
                  <c:v>42062</c:v>
                </c:pt>
                <c:pt idx="302">
                  <c:v>42094</c:v>
                </c:pt>
                <c:pt idx="303">
                  <c:v>42124</c:v>
                </c:pt>
                <c:pt idx="304">
                  <c:v>42153</c:v>
                </c:pt>
                <c:pt idx="305">
                  <c:v>42185</c:v>
                </c:pt>
                <c:pt idx="306">
                  <c:v>42216</c:v>
                </c:pt>
                <c:pt idx="307">
                  <c:v>42247</c:v>
                </c:pt>
                <c:pt idx="308">
                  <c:v>42277</c:v>
                </c:pt>
                <c:pt idx="309">
                  <c:v>42307</c:v>
                </c:pt>
                <c:pt idx="310">
                  <c:v>42338</c:v>
                </c:pt>
                <c:pt idx="311">
                  <c:v>42369</c:v>
                </c:pt>
                <c:pt idx="312">
                  <c:v>42398</c:v>
                </c:pt>
                <c:pt idx="313">
                  <c:v>42429</c:v>
                </c:pt>
                <c:pt idx="314">
                  <c:v>42460</c:v>
                </c:pt>
                <c:pt idx="315">
                  <c:v>42489</c:v>
                </c:pt>
                <c:pt idx="316">
                  <c:v>42521</c:v>
                </c:pt>
                <c:pt idx="317">
                  <c:v>42551</c:v>
                </c:pt>
                <c:pt idx="318">
                  <c:v>42580</c:v>
                </c:pt>
                <c:pt idx="319">
                  <c:v>42613</c:v>
                </c:pt>
                <c:pt idx="320">
                  <c:v>42643</c:v>
                </c:pt>
                <c:pt idx="321">
                  <c:v>42674</c:v>
                </c:pt>
                <c:pt idx="322">
                  <c:v>42704</c:v>
                </c:pt>
                <c:pt idx="323">
                  <c:v>42734</c:v>
                </c:pt>
                <c:pt idx="324">
                  <c:v>42766</c:v>
                </c:pt>
                <c:pt idx="325">
                  <c:v>42794</c:v>
                </c:pt>
                <c:pt idx="326">
                  <c:v>42825</c:v>
                </c:pt>
                <c:pt idx="327">
                  <c:v>42853</c:v>
                </c:pt>
                <c:pt idx="328">
                  <c:v>42886</c:v>
                </c:pt>
                <c:pt idx="329">
                  <c:v>42916</c:v>
                </c:pt>
                <c:pt idx="330">
                  <c:v>42947</c:v>
                </c:pt>
                <c:pt idx="331">
                  <c:v>42978</c:v>
                </c:pt>
                <c:pt idx="332">
                  <c:v>43007</c:v>
                </c:pt>
                <c:pt idx="333">
                  <c:v>43039</c:v>
                </c:pt>
                <c:pt idx="334">
                  <c:v>43069</c:v>
                </c:pt>
                <c:pt idx="335">
                  <c:v>43098</c:v>
                </c:pt>
                <c:pt idx="336">
                  <c:v>43131</c:v>
                </c:pt>
                <c:pt idx="337">
                  <c:v>43159</c:v>
                </c:pt>
                <c:pt idx="338">
                  <c:v>43189</c:v>
                </c:pt>
                <c:pt idx="339">
                  <c:v>43220</c:v>
                </c:pt>
                <c:pt idx="340">
                  <c:v>43251</c:v>
                </c:pt>
                <c:pt idx="341">
                  <c:v>43280</c:v>
                </c:pt>
                <c:pt idx="342">
                  <c:v>43312</c:v>
                </c:pt>
                <c:pt idx="343">
                  <c:v>43343</c:v>
                </c:pt>
                <c:pt idx="344">
                  <c:v>43371</c:v>
                </c:pt>
                <c:pt idx="345">
                  <c:v>43404</c:v>
                </c:pt>
                <c:pt idx="346">
                  <c:v>43434</c:v>
                </c:pt>
                <c:pt idx="347">
                  <c:v>43465</c:v>
                </c:pt>
                <c:pt idx="348">
                  <c:v>43496</c:v>
                </c:pt>
                <c:pt idx="349">
                  <c:v>43524</c:v>
                </c:pt>
                <c:pt idx="350">
                  <c:v>43553</c:v>
                </c:pt>
                <c:pt idx="351">
                  <c:v>43585</c:v>
                </c:pt>
                <c:pt idx="352">
                  <c:v>43616</c:v>
                </c:pt>
                <c:pt idx="353">
                  <c:v>43644</c:v>
                </c:pt>
                <c:pt idx="354">
                  <c:v>43677</c:v>
                </c:pt>
                <c:pt idx="355">
                  <c:v>43707</c:v>
                </c:pt>
                <c:pt idx="356">
                  <c:v>43738</c:v>
                </c:pt>
              </c:numCache>
            </c:numRef>
          </c:cat>
          <c:val>
            <c:numRef>
              <c:f>'Auto Sales'!$C$11:$XFD$11</c:f>
              <c:numCache>
                <c:formatCode>0.00</c:formatCode>
                <c:ptCount val="16382"/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</c:numCache>
            </c:numRef>
          </c:val>
        </c:ser>
        <c:marker val="1"/>
        <c:axId val="295473536"/>
        <c:axId val="295455360"/>
      </c:lineChart>
      <c:dateAx>
        <c:axId val="296091008"/>
        <c:scaling>
          <c:orientation val="minMax"/>
          <c:min val="39814"/>
        </c:scaling>
        <c:axPos val="b"/>
        <c:numFmt formatCode="[$-416]mmm\-yy;@" sourceLinked="1"/>
        <c:tickLblPos val="low"/>
        <c:txPr>
          <a:bodyPr rot="0" vert="horz"/>
          <a:lstStyle/>
          <a:p>
            <a:pPr>
              <a:defRPr sz="1200" b="1"/>
            </a:pPr>
            <a:endParaRPr lang="en-US"/>
          </a:p>
        </c:txPr>
        <c:crossAx val="295453824"/>
        <c:crosses val="autoZero"/>
        <c:auto val="1"/>
        <c:lblOffset val="100"/>
        <c:baseTimeUnit val="months"/>
        <c:majorUnit val="12"/>
        <c:majorTimeUnit val="months"/>
      </c:dateAx>
      <c:valAx>
        <c:axId val="295453824"/>
        <c:scaling>
          <c:orientation val="minMax"/>
          <c:max val="1.5"/>
          <c:min val="-1.5"/>
        </c:scaling>
        <c:axPos val="l"/>
        <c:majorGridlines>
          <c:spPr>
            <a:ln w="0">
              <a:solidFill>
                <a:schemeClr val="bg1"/>
              </a:solidFill>
            </a:ln>
          </c:spPr>
        </c:majorGridlines>
        <c:numFmt formatCode="0%" sourceLinked="1"/>
        <c:tickLblPos val="nextTo"/>
        <c:txPr>
          <a:bodyPr/>
          <a:lstStyle/>
          <a:p>
            <a:pPr>
              <a:defRPr sz="1200" b="1"/>
            </a:pPr>
            <a:endParaRPr lang="en-US"/>
          </a:p>
        </c:txPr>
        <c:crossAx val="296091008"/>
        <c:crosses val="autoZero"/>
        <c:crossBetween val="between"/>
      </c:valAx>
      <c:valAx>
        <c:axId val="295455360"/>
        <c:scaling>
          <c:orientation val="minMax"/>
        </c:scaling>
        <c:axPos val="r"/>
        <c:numFmt formatCode="0" sourceLinked="0"/>
        <c:tickLblPos val="nextTo"/>
        <c:txPr>
          <a:bodyPr/>
          <a:lstStyle/>
          <a:p>
            <a:pPr>
              <a:defRPr sz="1200" b="1"/>
            </a:pPr>
            <a:endParaRPr lang="en-US"/>
          </a:p>
        </c:txPr>
        <c:crossAx val="295473536"/>
        <c:crosses val="max"/>
        <c:crossBetween val="between"/>
      </c:valAx>
      <c:dateAx>
        <c:axId val="295473536"/>
        <c:scaling>
          <c:orientation val="minMax"/>
        </c:scaling>
        <c:delete val="1"/>
        <c:axPos val="b"/>
        <c:numFmt formatCode="[$-416]mmm\-yy;@" sourceLinked="1"/>
        <c:tickLblPos val="none"/>
        <c:crossAx val="295455360"/>
        <c:crosses val="autoZero"/>
        <c:auto val="1"/>
        <c:lblOffset val="100"/>
        <c:baseTimeUnit val="months"/>
      </c:dateAx>
    </c:plotArea>
    <c:legend>
      <c:legendPos val="b"/>
      <c:layout>
        <c:manualLayout>
          <c:xMode val="edge"/>
          <c:yMode val="edge"/>
          <c:x val="1.7156836566477381E-2"/>
          <c:y val="0.75272568587843502"/>
          <c:w val="0.9596124148777927"/>
          <c:h val="0.22796396719673834"/>
        </c:manualLayout>
      </c:layout>
    </c:legend>
    <c:plotVisOnly val="1"/>
    <c:dispBlanksAs val="gap"/>
  </c:chart>
  <c:spPr>
    <a:ln>
      <a:noFill/>
    </a:ln>
  </c:spPr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1"/>
          <c:order val="1"/>
          <c:tx>
            <c:strRef>
              <c:f>'Auto Sales'!$B$15</c:f>
              <c:strCache>
                <c:ptCount val="1"/>
                <c:pt idx="0">
                  <c:v>China Automobile Sales Truck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cat>
            <c:numRef>
              <c:f>'Auto Sales'!$C$1:$MU$1</c:f>
              <c:numCache>
                <c:formatCode>[$-416]mmm\-yy;@</c:formatCode>
                <c:ptCount val="357"/>
                <c:pt idx="0">
                  <c:v>0</c:v>
                </c:pt>
                <c:pt idx="1">
                  <c:v>32932</c:v>
                </c:pt>
                <c:pt idx="2">
                  <c:v>32962</c:v>
                </c:pt>
                <c:pt idx="3">
                  <c:v>32993</c:v>
                </c:pt>
                <c:pt idx="4">
                  <c:v>33024</c:v>
                </c:pt>
                <c:pt idx="5">
                  <c:v>33053</c:v>
                </c:pt>
                <c:pt idx="6">
                  <c:v>33085</c:v>
                </c:pt>
                <c:pt idx="7">
                  <c:v>33116</c:v>
                </c:pt>
                <c:pt idx="8">
                  <c:v>33144</c:v>
                </c:pt>
                <c:pt idx="9">
                  <c:v>33177</c:v>
                </c:pt>
                <c:pt idx="10">
                  <c:v>33207</c:v>
                </c:pt>
                <c:pt idx="11">
                  <c:v>33238</c:v>
                </c:pt>
                <c:pt idx="12">
                  <c:v>33269</c:v>
                </c:pt>
                <c:pt idx="13">
                  <c:v>33297</c:v>
                </c:pt>
                <c:pt idx="14">
                  <c:v>33326</c:v>
                </c:pt>
                <c:pt idx="15">
                  <c:v>33358</c:v>
                </c:pt>
                <c:pt idx="16">
                  <c:v>33389</c:v>
                </c:pt>
                <c:pt idx="17">
                  <c:v>33417</c:v>
                </c:pt>
                <c:pt idx="18">
                  <c:v>33450</c:v>
                </c:pt>
                <c:pt idx="19">
                  <c:v>33480</c:v>
                </c:pt>
                <c:pt idx="20">
                  <c:v>33511</c:v>
                </c:pt>
                <c:pt idx="21">
                  <c:v>33542</c:v>
                </c:pt>
                <c:pt idx="22">
                  <c:v>33571</c:v>
                </c:pt>
                <c:pt idx="23">
                  <c:v>33603</c:v>
                </c:pt>
                <c:pt idx="24">
                  <c:v>33634</c:v>
                </c:pt>
                <c:pt idx="25">
                  <c:v>33662</c:v>
                </c:pt>
                <c:pt idx="26">
                  <c:v>33694</c:v>
                </c:pt>
                <c:pt idx="27">
                  <c:v>33724</c:v>
                </c:pt>
                <c:pt idx="28">
                  <c:v>33753</c:v>
                </c:pt>
                <c:pt idx="29">
                  <c:v>33785</c:v>
                </c:pt>
                <c:pt idx="30">
                  <c:v>33816</c:v>
                </c:pt>
                <c:pt idx="31">
                  <c:v>33847</c:v>
                </c:pt>
                <c:pt idx="32">
                  <c:v>33877</c:v>
                </c:pt>
                <c:pt idx="33">
                  <c:v>33907</c:v>
                </c:pt>
                <c:pt idx="34">
                  <c:v>33938</c:v>
                </c:pt>
                <c:pt idx="35">
                  <c:v>33969</c:v>
                </c:pt>
                <c:pt idx="36">
                  <c:v>33998</c:v>
                </c:pt>
                <c:pt idx="37">
                  <c:v>34026</c:v>
                </c:pt>
                <c:pt idx="38">
                  <c:v>34059</c:v>
                </c:pt>
                <c:pt idx="39">
                  <c:v>34089</c:v>
                </c:pt>
                <c:pt idx="40">
                  <c:v>34120</c:v>
                </c:pt>
                <c:pt idx="41">
                  <c:v>34150</c:v>
                </c:pt>
                <c:pt idx="42">
                  <c:v>34180</c:v>
                </c:pt>
                <c:pt idx="43">
                  <c:v>34212</c:v>
                </c:pt>
                <c:pt idx="44">
                  <c:v>34242</c:v>
                </c:pt>
                <c:pt idx="45">
                  <c:v>34271</c:v>
                </c:pt>
                <c:pt idx="46">
                  <c:v>34303</c:v>
                </c:pt>
                <c:pt idx="47">
                  <c:v>34334</c:v>
                </c:pt>
                <c:pt idx="48">
                  <c:v>34365</c:v>
                </c:pt>
                <c:pt idx="49">
                  <c:v>34393</c:v>
                </c:pt>
                <c:pt idx="50">
                  <c:v>34424</c:v>
                </c:pt>
                <c:pt idx="51">
                  <c:v>34453</c:v>
                </c:pt>
                <c:pt idx="52">
                  <c:v>34485</c:v>
                </c:pt>
                <c:pt idx="53">
                  <c:v>34515</c:v>
                </c:pt>
                <c:pt idx="54">
                  <c:v>34544</c:v>
                </c:pt>
                <c:pt idx="55">
                  <c:v>34577</c:v>
                </c:pt>
                <c:pt idx="56">
                  <c:v>34607</c:v>
                </c:pt>
                <c:pt idx="57">
                  <c:v>34638</c:v>
                </c:pt>
                <c:pt idx="58">
                  <c:v>34668</c:v>
                </c:pt>
                <c:pt idx="59">
                  <c:v>34698</c:v>
                </c:pt>
                <c:pt idx="60">
                  <c:v>34730</c:v>
                </c:pt>
                <c:pt idx="61">
                  <c:v>34758</c:v>
                </c:pt>
                <c:pt idx="62">
                  <c:v>34789</c:v>
                </c:pt>
                <c:pt idx="63">
                  <c:v>34817</c:v>
                </c:pt>
                <c:pt idx="64">
                  <c:v>34850</c:v>
                </c:pt>
                <c:pt idx="65">
                  <c:v>34880</c:v>
                </c:pt>
                <c:pt idx="66">
                  <c:v>34911</c:v>
                </c:pt>
                <c:pt idx="67">
                  <c:v>34942</c:v>
                </c:pt>
                <c:pt idx="68">
                  <c:v>34971</c:v>
                </c:pt>
                <c:pt idx="69">
                  <c:v>35003</c:v>
                </c:pt>
                <c:pt idx="70">
                  <c:v>35033</c:v>
                </c:pt>
                <c:pt idx="71">
                  <c:v>35062</c:v>
                </c:pt>
                <c:pt idx="72">
                  <c:v>35095</c:v>
                </c:pt>
                <c:pt idx="73">
                  <c:v>35124</c:v>
                </c:pt>
                <c:pt idx="74">
                  <c:v>35153</c:v>
                </c:pt>
                <c:pt idx="75">
                  <c:v>35185</c:v>
                </c:pt>
                <c:pt idx="76">
                  <c:v>35216</c:v>
                </c:pt>
                <c:pt idx="77">
                  <c:v>35244</c:v>
                </c:pt>
                <c:pt idx="78">
                  <c:v>35277</c:v>
                </c:pt>
                <c:pt idx="79">
                  <c:v>35307</c:v>
                </c:pt>
                <c:pt idx="80">
                  <c:v>35338</c:v>
                </c:pt>
                <c:pt idx="81">
                  <c:v>35369</c:v>
                </c:pt>
                <c:pt idx="82">
                  <c:v>35398</c:v>
                </c:pt>
                <c:pt idx="83">
                  <c:v>35430</c:v>
                </c:pt>
                <c:pt idx="84">
                  <c:v>35461</c:v>
                </c:pt>
                <c:pt idx="85">
                  <c:v>35489</c:v>
                </c:pt>
                <c:pt idx="86">
                  <c:v>35520</c:v>
                </c:pt>
                <c:pt idx="87">
                  <c:v>35550</c:v>
                </c:pt>
                <c:pt idx="88">
                  <c:v>35580</c:v>
                </c:pt>
                <c:pt idx="89">
                  <c:v>35611</c:v>
                </c:pt>
                <c:pt idx="90">
                  <c:v>35642</c:v>
                </c:pt>
                <c:pt idx="91">
                  <c:v>35671</c:v>
                </c:pt>
                <c:pt idx="92">
                  <c:v>35703</c:v>
                </c:pt>
                <c:pt idx="93">
                  <c:v>35734</c:v>
                </c:pt>
                <c:pt idx="94">
                  <c:v>35762</c:v>
                </c:pt>
                <c:pt idx="95">
                  <c:v>35795</c:v>
                </c:pt>
                <c:pt idx="96">
                  <c:v>35825</c:v>
                </c:pt>
                <c:pt idx="97">
                  <c:v>35853</c:v>
                </c:pt>
                <c:pt idx="98">
                  <c:v>35885</c:v>
                </c:pt>
                <c:pt idx="99">
                  <c:v>35915</c:v>
                </c:pt>
                <c:pt idx="100">
                  <c:v>35944</c:v>
                </c:pt>
                <c:pt idx="101">
                  <c:v>35976</c:v>
                </c:pt>
                <c:pt idx="102">
                  <c:v>36007</c:v>
                </c:pt>
                <c:pt idx="103">
                  <c:v>36038</c:v>
                </c:pt>
                <c:pt idx="104">
                  <c:v>36068</c:v>
                </c:pt>
                <c:pt idx="105">
                  <c:v>36098</c:v>
                </c:pt>
                <c:pt idx="106">
                  <c:v>36129</c:v>
                </c:pt>
                <c:pt idx="107">
                  <c:v>36160</c:v>
                </c:pt>
                <c:pt idx="108">
                  <c:v>36189</c:v>
                </c:pt>
                <c:pt idx="109">
                  <c:v>36217</c:v>
                </c:pt>
                <c:pt idx="110">
                  <c:v>36250</c:v>
                </c:pt>
                <c:pt idx="111">
                  <c:v>36280</c:v>
                </c:pt>
                <c:pt idx="112">
                  <c:v>36311</c:v>
                </c:pt>
                <c:pt idx="113">
                  <c:v>36341</c:v>
                </c:pt>
                <c:pt idx="114">
                  <c:v>36371</c:v>
                </c:pt>
                <c:pt idx="115">
                  <c:v>36403</c:v>
                </c:pt>
                <c:pt idx="116">
                  <c:v>36433</c:v>
                </c:pt>
                <c:pt idx="117">
                  <c:v>36462</c:v>
                </c:pt>
                <c:pt idx="118">
                  <c:v>36494</c:v>
                </c:pt>
                <c:pt idx="119">
                  <c:v>36525</c:v>
                </c:pt>
                <c:pt idx="120">
                  <c:v>36556</c:v>
                </c:pt>
                <c:pt idx="121">
                  <c:v>36585</c:v>
                </c:pt>
                <c:pt idx="122">
                  <c:v>36616</c:v>
                </c:pt>
                <c:pt idx="123">
                  <c:v>36644</c:v>
                </c:pt>
                <c:pt idx="124">
                  <c:v>36677</c:v>
                </c:pt>
                <c:pt idx="125">
                  <c:v>36707</c:v>
                </c:pt>
                <c:pt idx="126">
                  <c:v>36738</c:v>
                </c:pt>
                <c:pt idx="127">
                  <c:v>36769</c:v>
                </c:pt>
                <c:pt idx="128">
                  <c:v>36798</c:v>
                </c:pt>
                <c:pt idx="129">
                  <c:v>36830</c:v>
                </c:pt>
                <c:pt idx="130">
                  <c:v>36860</c:v>
                </c:pt>
                <c:pt idx="131">
                  <c:v>36889</c:v>
                </c:pt>
                <c:pt idx="132">
                  <c:v>36922</c:v>
                </c:pt>
                <c:pt idx="133">
                  <c:v>36950</c:v>
                </c:pt>
                <c:pt idx="134">
                  <c:v>36980</c:v>
                </c:pt>
                <c:pt idx="135">
                  <c:v>37011</c:v>
                </c:pt>
                <c:pt idx="136">
                  <c:v>37042</c:v>
                </c:pt>
                <c:pt idx="137">
                  <c:v>37071</c:v>
                </c:pt>
                <c:pt idx="138">
                  <c:v>37103</c:v>
                </c:pt>
                <c:pt idx="139">
                  <c:v>37134</c:v>
                </c:pt>
                <c:pt idx="140">
                  <c:v>37162</c:v>
                </c:pt>
                <c:pt idx="141">
                  <c:v>37195</c:v>
                </c:pt>
                <c:pt idx="142">
                  <c:v>37225</c:v>
                </c:pt>
                <c:pt idx="143">
                  <c:v>37256</c:v>
                </c:pt>
                <c:pt idx="144">
                  <c:v>37287</c:v>
                </c:pt>
                <c:pt idx="145">
                  <c:v>37315</c:v>
                </c:pt>
                <c:pt idx="146">
                  <c:v>37344</c:v>
                </c:pt>
                <c:pt idx="147">
                  <c:v>37376</c:v>
                </c:pt>
                <c:pt idx="148">
                  <c:v>37407</c:v>
                </c:pt>
                <c:pt idx="149">
                  <c:v>37435</c:v>
                </c:pt>
                <c:pt idx="150">
                  <c:v>37468</c:v>
                </c:pt>
                <c:pt idx="151">
                  <c:v>37498</c:v>
                </c:pt>
                <c:pt idx="152">
                  <c:v>37529</c:v>
                </c:pt>
                <c:pt idx="153">
                  <c:v>37560</c:v>
                </c:pt>
                <c:pt idx="154">
                  <c:v>37589</c:v>
                </c:pt>
                <c:pt idx="155">
                  <c:v>37621</c:v>
                </c:pt>
                <c:pt idx="156">
                  <c:v>37652</c:v>
                </c:pt>
                <c:pt idx="157">
                  <c:v>37680</c:v>
                </c:pt>
                <c:pt idx="158">
                  <c:v>37711</c:v>
                </c:pt>
                <c:pt idx="159">
                  <c:v>37741</c:v>
                </c:pt>
                <c:pt idx="160">
                  <c:v>37771</c:v>
                </c:pt>
                <c:pt idx="161">
                  <c:v>37802</c:v>
                </c:pt>
                <c:pt idx="162">
                  <c:v>37833</c:v>
                </c:pt>
                <c:pt idx="163">
                  <c:v>37862</c:v>
                </c:pt>
                <c:pt idx="164">
                  <c:v>37894</c:v>
                </c:pt>
                <c:pt idx="165">
                  <c:v>37925</c:v>
                </c:pt>
                <c:pt idx="166">
                  <c:v>37953</c:v>
                </c:pt>
                <c:pt idx="167">
                  <c:v>37986</c:v>
                </c:pt>
                <c:pt idx="168">
                  <c:v>38016</c:v>
                </c:pt>
                <c:pt idx="169">
                  <c:v>38044</c:v>
                </c:pt>
                <c:pt idx="170">
                  <c:v>38077</c:v>
                </c:pt>
                <c:pt idx="171">
                  <c:v>38107</c:v>
                </c:pt>
                <c:pt idx="172">
                  <c:v>38138</c:v>
                </c:pt>
                <c:pt idx="173">
                  <c:v>38168</c:v>
                </c:pt>
                <c:pt idx="174">
                  <c:v>38198</c:v>
                </c:pt>
                <c:pt idx="175">
                  <c:v>38230</c:v>
                </c:pt>
                <c:pt idx="176">
                  <c:v>38260</c:v>
                </c:pt>
                <c:pt idx="177">
                  <c:v>38289</c:v>
                </c:pt>
                <c:pt idx="178">
                  <c:v>38321</c:v>
                </c:pt>
                <c:pt idx="179">
                  <c:v>38352</c:v>
                </c:pt>
                <c:pt idx="180">
                  <c:v>38383</c:v>
                </c:pt>
                <c:pt idx="181">
                  <c:v>38411</c:v>
                </c:pt>
                <c:pt idx="182">
                  <c:v>38442</c:v>
                </c:pt>
                <c:pt idx="183">
                  <c:v>38471</c:v>
                </c:pt>
                <c:pt idx="184">
                  <c:v>38503</c:v>
                </c:pt>
                <c:pt idx="185">
                  <c:v>38533</c:v>
                </c:pt>
                <c:pt idx="186">
                  <c:v>38562</c:v>
                </c:pt>
                <c:pt idx="187">
                  <c:v>38595</c:v>
                </c:pt>
                <c:pt idx="188">
                  <c:v>38625</c:v>
                </c:pt>
                <c:pt idx="189">
                  <c:v>38656</c:v>
                </c:pt>
                <c:pt idx="190">
                  <c:v>38686</c:v>
                </c:pt>
                <c:pt idx="191">
                  <c:v>38716</c:v>
                </c:pt>
                <c:pt idx="192">
                  <c:v>38748</c:v>
                </c:pt>
                <c:pt idx="193">
                  <c:v>38776</c:v>
                </c:pt>
                <c:pt idx="194">
                  <c:v>38807</c:v>
                </c:pt>
                <c:pt idx="195">
                  <c:v>38835</c:v>
                </c:pt>
                <c:pt idx="196">
                  <c:v>38868</c:v>
                </c:pt>
                <c:pt idx="197">
                  <c:v>38898</c:v>
                </c:pt>
                <c:pt idx="198">
                  <c:v>38929</c:v>
                </c:pt>
                <c:pt idx="199">
                  <c:v>38960</c:v>
                </c:pt>
                <c:pt idx="200">
                  <c:v>38989</c:v>
                </c:pt>
                <c:pt idx="201">
                  <c:v>39021</c:v>
                </c:pt>
                <c:pt idx="202">
                  <c:v>39051</c:v>
                </c:pt>
                <c:pt idx="203">
                  <c:v>39080</c:v>
                </c:pt>
                <c:pt idx="204">
                  <c:v>39113</c:v>
                </c:pt>
                <c:pt idx="205">
                  <c:v>39141</c:v>
                </c:pt>
                <c:pt idx="206">
                  <c:v>39171</c:v>
                </c:pt>
                <c:pt idx="207">
                  <c:v>39202</c:v>
                </c:pt>
                <c:pt idx="208">
                  <c:v>39233</c:v>
                </c:pt>
                <c:pt idx="209">
                  <c:v>39262</c:v>
                </c:pt>
                <c:pt idx="210">
                  <c:v>39294</c:v>
                </c:pt>
                <c:pt idx="211">
                  <c:v>39325</c:v>
                </c:pt>
                <c:pt idx="212">
                  <c:v>39353</c:v>
                </c:pt>
                <c:pt idx="213">
                  <c:v>39386</c:v>
                </c:pt>
                <c:pt idx="214">
                  <c:v>39416</c:v>
                </c:pt>
                <c:pt idx="215">
                  <c:v>39447</c:v>
                </c:pt>
                <c:pt idx="216">
                  <c:v>39478</c:v>
                </c:pt>
                <c:pt idx="217">
                  <c:v>39507</c:v>
                </c:pt>
                <c:pt idx="218">
                  <c:v>39538</c:v>
                </c:pt>
                <c:pt idx="219">
                  <c:v>39568</c:v>
                </c:pt>
                <c:pt idx="220">
                  <c:v>39598</c:v>
                </c:pt>
                <c:pt idx="221">
                  <c:v>39629</c:v>
                </c:pt>
                <c:pt idx="222">
                  <c:v>39660</c:v>
                </c:pt>
                <c:pt idx="223">
                  <c:v>39689</c:v>
                </c:pt>
                <c:pt idx="224">
                  <c:v>39721</c:v>
                </c:pt>
                <c:pt idx="225">
                  <c:v>39752</c:v>
                </c:pt>
                <c:pt idx="226">
                  <c:v>39780</c:v>
                </c:pt>
                <c:pt idx="227">
                  <c:v>39813</c:v>
                </c:pt>
                <c:pt idx="228">
                  <c:v>39843</c:v>
                </c:pt>
                <c:pt idx="229">
                  <c:v>39871</c:v>
                </c:pt>
                <c:pt idx="230">
                  <c:v>39903</c:v>
                </c:pt>
                <c:pt idx="231">
                  <c:v>39933</c:v>
                </c:pt>
                <c:pt idx="232">
                  <c:v>39962</c:v>
                </c:pt>
                <c:pt idx="233">
                  <c:v>39994</c:v>
                </c:pt>
                <c:pt idx="234">
                  <c:v>40025</c:v>
                </c:pt>
                <c:pt idx="235">
                  <c:v>40056</c:v>
                </c:pt>
                <c:pt idx="236">
                  <c:v>40086</c:v>
                </c:pt>
                <c:pt idx="237">
                  <c:v>40116</c:v>
                </c:pt>
                <c:pt idx="238">
                  <c:v>40147</c:v>
                </c:pt>
                <c:pt idx="239">
                  <c:v>40178</c:v>
                </c:pt>
                <c:pt idx="240">
                  <c:v>40207</c:v>
                </c:pt>
                <c:pt idx="241">
                  <c:v>40235</c:v>
                </c:pt>
                <c:pt idx="242">
                  <c:v>40268</c:v>
                </c:pt>
                <c:pt idx="243">
                  <c:v>40298</c:v>
                </c:pt>
                <c:pt idx="244">
                  <c:v>40329</c:v>
                </c:pt>
                <c:pt idx="245">
                  <c:v>40359</c:v>
                </c:pt>
                <c:pt idx="246">
                  <c:v>40389</c:v>
                </c:pt>
                <c:pt idx="247">
                  <c:v>40421</c:v>
                </c:pt>
                <c:pt idx="248">
                  <c:v>40451</c:v>
                </c:pt>
                <c:pt idx="249">
                  <c:v>40480</c:v>
                </c:pt>
                <c:pt idx="250">
                  <c:v>40512</c:v>
                </c:pt>
                <c:pt idx="251">
                  <c:v>40543</c:v>
                </c:pt>
                <c:pt idx="252">
                  <c:v>40574</c:v>
                </c:pt>
                <c:pt idx="253">
                  <c:v>40602</c:v>
                </c:pt>
                <c:pt idx="254">
                  <c:v>40633</c:v>
                </c:pt>
                <c:pt idx="255">
                  <c:v>40662</c:v>
                </c:pt>
                <c:pt idx="256">
                  <c:v>40694</c:v>
                </c:pt>
                <c:pt idx="257">
                  <c:v>40724</c:v>
                </c:pt>
                <c:pt idx="258">
                  <c:v>40753</c:v>
                </c:pt>
                <c:pt idx="259">
                  <c:v>40786</c:v>
                </c:pt>
                <c:pt idx="260">
                  <c:v>40816</c:v>
                </c:pt>
                <c:pt idx="261">
                  <c:v>40847</c:v>
                </c:pt>
                <c:pt idx="262">
                  <c:v>40877</c:v>
                </c:pt>
                <c:pt idx="263">
                  <c:v>40907</c:v>
                </c:pt>
                <c:pt idx="264">
                  <c:v>40939</c:v>
                </c:pt>
                <c:pt idx="265">
                  <c:v>40968</c:v>
                </c:pt>
                <c:pt idx="266">
                  <c:v>40998</c:v>
                </c:pt>
                <c:pt idx="267">
                  <c:v>41029</c:v>
                </c:pt>
                <c:pt idx="268">
                  <c:v>41060</c:v>
                </c:pt>
                <c:pt idx="269">
                  <c:v>41089</c:v>
                </c:pt>
                <c:pt idx="270">
                  <c:v>41121</c:v>
                </c:pt>
                <c:pt idx="271">
                  <c:v>41152</c:v>
                </c:pt>
                <c:pt idx="272">
                  <c:v>41180</c:v>
                </c:pt>
                <c:pt idx="273">
                  <c:v>41213</c:v>
                </c:pt>
                <c:pt idx="274">
                  <c:v>41243</c:v>
                </c:pt>
                <c:pt idx="275">
                  <c:v>41274</c:v>
                </c:pt>
                <c:pt idx="276">
                  <c:v>41305</c:v>
                </c:pt>
                <c:pt idx="277">
                  <c:v>41333</c:v>
                </c:pt>
                <c:pt idx="278">
                  <c:v>41362</c:v>
                </c:pt>
                <c:pt idx="279">
                  <c:v>41394</c:v>
                </c:pt>
                <c:pt idx="280">
                  <c:v>41425</c:v>
                </c:pt>
                <c:pt idx="281">
                  <c:v>41453</c:v>
                </c:pt>
                <c:pt idx="282">
                  <c:v>41486</c:v>
                </c:pt>
                <c:pt idx="283">
                  <c:v>41516</c:v>
                </c:pt>
                <c:pt idx="284">
                  <c:v>41547</c:v>
                </c:pt>
                <c:pt idx="285">
                  <c:v>41578</c:v>
                </c:pt>
                <c:pt idx="286">
                  <c:v>41607</c:v>
                </c:pt>
                <c:pt idx="287">
                  <c:v>41639</c:v>
                </c:pt>
                <c:pt idx="288">
                  <c:v>41670</c:v>
                </c:pt>
                <c:pt idx="289">
                  <c:v>41698</c:v>
                </c:pt>
                <c:pt idx="290">
                  <c:v>41729</c:v>
                </c:pt>
                <c:pt idx="291">
                  <c:v>41759</c:v>
                </c:pt>
                <c:pt idx="292">
                  <c:v>41789</c:v>
                </c:pt>
                <c:pt idx="293">
                  <c:v>41820</c:v>
                </c:pt>
                <c:pt idx="294">
                  <c:v>41851</c:v>
                </c:pt>
                <c:pt idx="295">
                  <c:v>41880</c:v>
                </c:pt>
                <c:pt idx="296">
                  <c:v>41912</c:v>
                </c:pt>
                <c:pt idx="297">
                  <c:v>41943</c:v>
                </c:pt>
                <c:pt idx="298">
                  <c:v>41971</c:v>
                </c:pt>
                <c:pt idx="299">
                  <c:v>42004</c:v>
                </c:pt>
                <c:pt idx="300">
                  <c:v>42034</c:v>
                </c:pt>
                <c:pt idx="301">
                  <c:v>42062</c:v>
                </c:pt>
                <c:pt idx="302">
                  <c:v>42094</c:v>
                </c:pt>
                <c:pt idx="303">
                  <c:v>42124</c:v>
                </c:pt>
                <c:pt idx="304">
                  <c:v>42153</c:v>
                </c:pt>
                <c:pt idx="305">
                  <c:v>42185</c:v>
                </c:pt>
                <c:pt idx="306">
                  <c:v>42216</c:v>
                </c:pt>
                <c:pt idx="307">
                  <c:v>42247</c:v>
                </c:pt>
                <c:pt idx="308">
                  <c:v>42277</c:v>
                </c:pt>
                <c:pt idx="309">
                  <c:v>42307</c:v>
                </c:pt>
                <c:pt idx="310">
                  <c:v>42338</c:v>
                </c:pt>
                <c:pt idx="311">
                  <c:v>42369</c:v>
                </c:pt>
                <c:pt idx="312">
                  <c:v>42398</c:v>
                </c:pt>
                <c:pt idx="313">
                  <c:v>42429</c:v>
                </c:pt>
                <c:pt idx="314">
                  <c:v>42460</c:v>
                </c:pt>
                <c:pt idx="315">
                  <c:v>42489</c:v>
                </c:pt>
                <c:pt idx="316">
                  <c:v>42521</c:v>
                </c:pt>
                <c:pt idx="317">
                  <c:v>42551</c:v>
                </c:pt>
                <c:pt idx="318">
                  <c:v>42580</c:v>
                </c:pt>
                <c:pt idx="319">
                  <c:v>42613</c:v>
                </c:pt>
                <c:pt idx="320">
                  <c:v>42643</c:v>
                </c:pt>
                <c:pt idx="321">
                  <c:v>42674</c:v>
                </c:pt>
                <c:pt idx="322">
                  <c:v>42704</c:v>
                </c:pt>
                <c:pt idx="323">
                  <c:v>42734</c:v>
                </c:pt>
                <c:pt idx="324">
                  <c:v>42766</c:v>
                </c:pt>
                <c:pt idx="325">
                  <c:v>42794</c:v>
                </c:pt>
                <c:pt idx="326">
                  <c:v>42825</c:v>
                </c:pt>
                <c:pt idx="327">
                  <c:v>42853</c:v>
                </c:pt>
                <c:pt idx="328">
                  <c:v>42886</c:v>
                </c:pt>
                <c:pt idx="329">
                  <c:v>42916</c:v>
                </c:pt>
                <c:pt idx="330">
                  <c:v>42947</c:v>
                </c:pt>
                <c:pt idx="331">
                  <c:v>42978</c:v>
                </c:pt>
                <c:pt idx="332">
                  <c:v>43007</c:v>
                </c:pt>
                <c:pt idx="333">
                  <c:v>43039</c:v>
                </c:pt>
                <c:pt idx="334">
                  <c:v>43069</c:v>
                </c:pt>
                <c:pt idx="335">
                  <c:v>43098</c:v>
                </c:pt>
                <c:pt idx="336">
                  <c:v>43131</c:v>
                </c:pt>
                <c:pt idx="337">
                  <c:v>43159</c:v>
                </c:pt>
                <c:pt idx="338">
                  <c:v>43189</c:v>
                </c:pt>
                <c:pt idx="339">
                  <c:v>43220</c:v>
                </c:pt>
                <c:pt idx="340">
                  <c:v>43251</c:v>
                </c:pt>
                <c:pt idx="341">
                  <c:v>43280</c:v>
                </c:pt>
                <c:pt idx="342">
                  <c:v>43312</c:v>
                </c:pt>
                <c:pt idx="343">
                  <c:v>43343</c:v>
                </c:pt>
                <c:pt idx="344">
                  <c:v>43371</c:v>
                </c:pt>
                <c:pt idx="345">
                  <c:v>43404</c:v>
                </c:pt>
                <c:pt idx="346">
                  <c:v>43434</c:v>
                </c:pt>
                <c:pt idx="347">
                  <c:v>43465</c:v>
                </c:pt>
                <c:pt idx="348">
                  <c:v>43496</c:v>
                </c:pt>
                <c:pt idx="349">
                  <c:v>43524</c:v>
                </c:pt>
                <c:pt idx="350">
                  <c:v>43553</c:v>
                </c:pt>
                <c:pt idx="351">
                  <c:v>43585</c:v>
                </c:pt>
                <c:pt idx="352">
                  <c:v>43616</c:v>
                </c:pt>
                <c:pt idx="353">
                  <c:v>43644</c:v>
                </c:pt>
                <c:pt idx="354">
                  <c:v>43677</c:v>
                </c:pt>
                <c:pt idx="355">
                  <c:v>43707</c:v>
                </c:pt>
                <c:pt idx="356">
                  <c:v>43738</c:v>
                </c:pt>
              </c:numCache>
            </c:numRef>
          </c:cat>
          <c:val>
            <c:numRef>
              <c:f>'Auto Sales'!$C$15:$XFD$15</c:f>
              <c:numCache>
                <c:formatCode>0%</c:formatCode>
                <c:ptCount val="16382"/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</c:numCache>
            </c:numRef>
          </c:val>
        </c:ser>
        <c:gapWidth val="500"/>
        <c:overlap val="100"/>
        <c:axId val="295523072"/>
        <c:axId val="295524608"/>
      </c:barChart>
      <c:lineChart>
        <c:grouping val="standard"/>
        <c:ser>
          <c:idx val="2"/>
          <c:order val="2"/>
          <c:tx>
            <c:strRef>
              <c:f>'Auto Sales'!$B$16</c:f>
              <c:strCache>
                <c:ptCount val="1"/>
                <c:pt idx="0">
                  <c:v>China Automobile Sales Truck</c:v>
                </c:pt>
              </c:strCache>
            </c:strRef>
          </c:tx>
          <c:spPr>
            <a:ln w="25400">
              <a:solidFill>
                <a:sysClr val="windowText" lastClr="000000"/>
              </a:solidFill>
            </a:ln>
          </c:spPr>
          <c:marker>
            <c:symbol val="none"/>
          </c:marker>
          <c:cat>
            <c:numRef>
              <c:f>'Auto Sales'!$C$1:$MU$1</c:f>
              <c:numCache>
                <c:formatCode>[$-416]mmm\-yy;@</c:formatCode>
                <c:ptCount val="357"/>
                <c:pt idx="0">
                  <c:v>0</c:v>
                </c:pt>
                <c:pt idx="1">
                  <c:v>32932</c:v>
                </c:pt>
                <c:pt idx="2">
                  <c:v>32962</c:v>
                </c:pt>
                <c:pt idx="3">
                  <c:v>32993</c:v>
                </c:pt>
                <c:pt idx="4">
                  <c:v>33024</c:v>
                </c:pt>
                <c:pt idx="5">
                  <c:v>33053</c:v>
                </c:pt>
                <c:pt idx="6">
                  <c:v>33085</c:v>
                </c:pt>
                <c:pt idx="7">
                  <c:v>33116</c:v>
                </c:pt>
                <c:pt idx="8">
                  <c:v>33144</c:v>
                </c:pt>
                <c:pt idx="9">
                  <c:v>33177</c:v>
                </c:pt>
                <c:pt idx="10">
                  <c:v>33207</c:v>
                </c:pt>
                <c:pt idx="11">
                  <c:v>33238</c:v>
                </c:pt>
                <c:pt idx="12">
                  <c:v>33269</c:v>
                </c:pt>
                <c:pt idx="13">
                  <c:v>33297</c:v>
                </c:pt>
                <c:pt idx="14">
                  <c:v>33326</c:v>
                </c:pt>
                <c:pt idx="15">
                  <c:v>33358</c:v>
                </c:pt>
                <c:pt idx="16">
                  <c:v>33389</c:v>
                </c:pt>
                <c:pt idx="17">
                  <c:v>33417</c:v>
                </c:pt>
                <c:pt idx="18">
                  <c:v>33450</c:v>
                </c:pt>
                <c:pt idx="19">
                  <c:v>33480</c:v>
                </c:pt>
                <c:pt idx="20">
                  <c:v>33511</c:v>
                </c:pt>
                <c:pt idx="21">
                  <c:v>33542</c:v>
                </c:pt>
                <c:pt idx="22">
                  <c:v>33571</c:v>
                </c:pt>
                <c:pt idx="23">
                  <c:v>33603</c:v>
                </c:pt>
                <c:pt idx="24">
                  <c:v>33634</c:v>
                </c:pt>
                <c:pt idx="25">
                  <c:v>33662</c:v>
                </c:pt>
                <c:pt idx="26">
                  <c:v>33694</c:v>
                </c:pt>
                <c:pt idx="27">
                  <c:v>33724</c:v>
                </c:pt>
                <c:pt idx="28">
                  <c:v>33753</c:v>
                </c:pt>
                <c:pt idx="29">
                  <c:v>33785</c:v>
                </c:pt>
                <c:pt idx="30">
                  <c:v>33816</c:v>
                </c:pt>
                <c:pt idx="31">
                  <c:v>33847</c:v>
                </c:pt>
                <c:pt idx="32">
                  <c:v>33877</c:v>
                </c:pt>
                <c:pt idx="33">
                  <c:v>33907</c:v>
                </c:pt>
                <c:pt idx="34">
                  <c:v>33938</c:v>
                </c:pt>
                <c:pt idx="35">
                  <c:v>33969</c:v>
                </c:pt>
                <c:pt idx="36">
                  <c:v>33998</c:v>
                </c:pt>
                <c:pt idx="37">
                  <c:v>34026</c:v>
                </c:pt>
                <c:pt idx="38">
                  <c:v>34059</c:v>
                </c:pt>
                <c:pt idx="39">
                  <c:v>34089</c:v>
                </c:pt>
                <c:pt idx="40">
                  <c:v>34120</c:v>
                </c:pt>
                <c:pt idx="41">
                  <c:v>34150</c:v>
                </c:pt>
                <c:pt idx="42">
                  <c:v>34180</c:v>
                </c:pt>
                <c:pt idx="43">
                  <c:v>34212</c:v>
                </c:pt>
                <c:pt idx="44">
                  <c:v>34242</c:v>
                </c:pt>
                <c:pt idx="45">
                  <c:v>34271</c:v>
                </c:pt>
                <c:pt idx="46">
                  <c:v>34303</c:v>
                </c:pt>
                <c:pt idx="47">
                  <c:v>34334</c:v>
                </c:pt>
                <c:pt idx="48">
                  <c:v>34365</c:v>
                </c:pt>
                <c:pt idx="49">
                  <c:v>34393</c:v>
                </c:pt>
                <c:pt idx="50">
                  <c:v>34424</c:v>
                </c:pt>
                <c:pt idx="51">
                  <c:v>34453</c:v>
                </c:pt>
                <c:pt idx="52">
                  <c:v>34485</c:v>
                </c:pt>
                <c:pt idx="53">
                  <c:v>34515</c:v>
                </c:pt>
                <c:pt idx="54">
                  <c:v>34544</c:v>
                </c:pt>
                <c:pt idx="55">
                  <c:v>34577</c:v>
                </c:pt>
                <c:pt idx="56">
                  <c:v>34607</c:v>
                </c:pt>
                <c:pt idx="57">
                  <c:v>34638</c:v>
                </c:pt>
                <c:pt idx="58">
                  <c:v>34668</c:v>
                </c:pt>
                <c:pt idx="59">
                  <c:v>34698</c:v>
                </c:pt>
                <c:pt idx="60">
                  <c:v>34730</c:v>
                </c:pt>
                <c:pt idx="61">
                  <c:v>34758</c:v>
                </c:pt>
                <c:pt idx="62">
                  <c:v>34789</c:v>
                </c:pt>
                <c:pt idx="63">
                  <c:v>34817</c:v>
                </c:pt>
                <c:pt idx="64">
                  <c:v>34850</c:v>
                </c:pt>
                <c:pt idx="65">
                  <c:v>34880</c:v>
                </c:pt>
                <c:pt idx="66">
                  <c:v>34911</c:v>
                </c:pt>
                <c:pt idx="67">
                  <c:v>34942</c:v>
                </c:pt>
                <c:pt idx="68">
                  <c:v>34971</c:v>
                </c:pt>
                <c:pt idx="69">
                  <c:v>35003</c:v>
                </c:pt>
                <c:pt idx="70">
                  <c:v>35033</c:v>
                </c:pt>
                <c:pt idx="71">
                  <c:v>35062</c:v>
                </c:pt>
                <c:pt idx="72">
                  <c:v>35095</c:v>
                </c:pt>
                <c:pt idx="73">
                  <c:v>35124</c:v>
                </c:pt>
                <c:pt idx="74">
                  <c:v>35153</c:v>
                </c:pt>
                <c:pt idx="75">
                  <c:v>35185</c:v>
                </c:pt>
                <c:pt idx="76">
                  <c:v>35216</c:v>
                </c:pt>
                <c:pt idx="77">
                  <c:v>35244</c:v>
                </c:pt>
                <c:pt idx="78">
                  <c:v>35277</c:v>
                </c:pt>
                <c:pt idx="79">
                  <c:v>35307</c:v>
                </c:pt>
                <c:pt idx="80">
                  <c:v>35338</c:v>
                </c:pt>
                <c:pt idx="81">
                  <c:v>35369</c:v>
                </c:pt>
                <c:pt idx="82">
                  <c:v>35398</c:v>
                </c:pt>
                <c:pt idx="83">
                  <c:v>35430</c:v>
                </c:pt>
                <c:pt idx="84">
                  <c:v>35461</c:v>
                </c:pt>
                <c:pt idx="85">
                  <c:v>35489</c:v>
                </c:pt>
                <c:pt idx="86">
                  <c:v>35520</c:v>
                </c:pt>
                <c:pt idx="87">
                  <c:v>35550</c:v>
                </c:pt>
                <c:pt idx="88">
                  <c:v>35580</c:v>
                </c:pt>
                <c:pt idx="89">
                  <c:v>35611</c:v>
                </c:pt>
                <c:pt idx="90">
                  <c:v>35642</c:v>
                </c:pt>
                <c:pt idx="91">
                  <c:v>35671</c:v>
                </c:pt>
                <c:pt idx="92">
                  <c:v>35703</c:v>
                </c:pt>
                <c:pt idx="93">
                  <c:v>35734</c:v>
                </c:pt>
                <c:pt idx="94">
                  <c:v>35762</c:v>
                </c:pt>
                <c:pt idx="95">
                  <c:v>35795</c:v>
                </c:pt>
                <c:pt idx="96">
                  <c:v>35825</c:v>
                </c:pt>
                <c:pt idx="97">
                  <c:v>35853</c:v>
                </c:pt>
                <c:pt idx="98">
                  <c:v>35885</c:v>
                </c:pt>
                <c:pt idx="99">
                  <c:v>35915</c:v>
                </c:pt>
                <c:pt idx="100">
                  <c:v>35944</c:v>
                </c:pt>
                <c:pt idx="101">
                  <c:v>35976</c:v>
                </c:pt>
                <c:pt idx="102">
                  <c:v>36007</c:v>
                </c:pt>
                <c:pt idx="103">
                  <c:v>36038</c:v>
                </c:pt>
                <c:pt idx="104">
                  <c:v>36068</c:v>
                </c:pt>
                <c:pt idx="105">
                  <c:v>36098</c:v>
                </c:pt>
                <c:pt idx="106">
                  <c:v>36129</c:v>
                </c:pt>
                <c:pt idx="107">
                  <c:v>36160</c:v>
                </c:pt>
                <c:pt idx="108">
                  <c:v>36189</c:v>
                </c:pt>
                <c:pt idx="109">
                  <c:v>36217</c:v>
                </c:pt>
                <c:pt idx="110">
                  <c:v>36250</c:v>
                </c:pt>
                <c:pt idx="111">
                  <c:v>36280</c:v>
                </c:pt>
                <c:pt idx="112">
                  <c:v>36311</c:v>
                </c:pt>
                <c:pt idx="113">
                  <c:v>36341</c:v>
                </c:pt>
                <c:pt idx="114">
                  <c:v>36371</c:v>
                </c:pt>
                <c:pt idx="115">
                  <c:v>36403</c:v>
                </c:pt>
                <c:pt idx="116">
                  <c:v>36433</c:v>
                </c:pt>
                <c:pt idx="117">
                  <c:v>36462</c:v>
                </c:pt>
                <c:pt idx="118">
                  <c:v>36494</c:v>
                </c:pt>
                <c:pt idx="119">
                  <c:v>36525</c:v>
                </c:pt>
                <c:pt idx="120">
                  <c:v>36556</c:v>
                </c:pt>
                <c:pt idx="121">
                  <c:v>36585</c:v>
                </c:pt>
                <c:pt idx="122">
                  <c:v>36616</c:v>
                </c:pt>
                <c:pt idx="123">
                  <c:v>36644</c:v>
                </c:pt>
                <c:pt idx="124">
                  <c:v>36677</c:v>
                </c:pt>
                <c:pt idx="125">
                  <c:v>36707</c:v>
                </c:pt>
                <c:pt idx="126">
                  <c:v>36738</c:v>
                </c:pt>
                <c:pt idx="127">
                  <c:v>36769</c:v>
                </c:pt>
                <c:pt idx="128">
                  <c:v>36798</c:v>
                </c:pt>
                <c:pt idx="129">
                  <c:v>36830</c:v>
                </c:pt>
                <c:pt idx="130">
                  <c:v>36860</c:v>
                </c:pt>
                <c:pt idx="131">
                  <c:v>36889</c:v>
                </c:pt>
                <c:pt idx="132">
                  <c:v>36922</c:v>
                </c:pt>
                <c:pt idx="133">
                  <c:v>36950</c:v>
                </c:pt>
                <c:pt idx="134">
                  <c:v>36980</c:v>
                </c:pt>
                <c:pt idx="135">
                  <c:v>37011</c:v>
                </c:pt>
                <c:pt idx="136">
                  <c:v>37042</c:v>
                </c:pt>
                <c:pt idx="137">
                  <c:v>37071</c:v>
                </c:pt>
                <c:pt idx="138">
                  <c:v>37103</c:v>
                </c:pt>
                <c:pt idx="139">
                  <c:v>37134</c:v>
                </c:pt>
                <c:pt idx="140">
                  <c:v>37162</c:v>
                </c:pt>
                <c:pt idx="141">
                  <c:v>37195</c:v>
                </c:pt>
                <c:pt idx="142">
                  <c:v>37225</c:v>
                </c:pt>
                <c:pt idx="143">
                  <c:v>37256</c:v>
                </c:pt>
                <c:pt idx="144">
                  <c:v>37287</c:v>
                </c:pt>
                <c:pt idx="145">
                  <c:v>37315</c:v>
                </c:pt>
                <c:pt idx="146">
                  <c:v>37344</c:v>
                </c:pt>
                <c:pt idx="147">
                  <c:v>37376</c:v>
                </c:pt>
                <c:pt idx="148">
                  <c:v>37407</c:v>
                </c:pt>
                <c:pt idx="149">
                  <c:v>37435</c:v>
                </c:pt>
                <c:pt idx="150">
                  <c:v>37468</c:v>
                </c:pt>
                <c:pt idx="151">
                  <c:v>37498</c:v>
                </c:pt>
                <c:pt idx="152">
                  <c:v>37529</c:v>
                </c:pt>
                <c:pt idx="153">
                  <c:v>37560</c:v>
                </c:pt>
                <c:pt idx="154">
                  <c:v>37589</c:v>
                </c:pt>
                <c:pt idx="155">
                  <c:v>37621</c:v>
                </c:pt>
                <c:pt idx="156">
                  <c:v>37652</c:v>
                </c:pt>
                <c:pt idx="157">
                  <c:v>37680</c:v>
                </c:pt>
                <c:pt idx="158">
                  <c:v>37711</c:v>
                </c:pt>
                <c:pt idx="159">
                  <c:v>37741</c:v>
                </c:pt>
                <c:pt idx="160">
                  <c:v>37771</c:v>
                </c:pt>
                <c:pt idx="161">
                  <c:v>37802</c:v>
                </c:pt>
                <c:pt idx="162">
                  <c:v>37833</c:v>
                </c:pt>
                <c:pt idx="163">
                  <c:v>37862</c:v>
                </c:pt>
                <c:pt idx="164">
                  <c:v>37894</c:v>
                </c:pt>
                <c:pt idx="165">
                  <c:v>37925</c:v>
                </c:pt>
                <c:pt idx="166">
                  <c:v>37953</c:v>
                </c:pt>
                <c:pt idx="167">
                  <c:v>37986</c:v>
                </c:pt>
                <c:pt idx="168">
                  <c:v>38016</c:v>
                </c:pt>
                <c:pt idx="169">
                  <c:v>38044</c:v>
                </c:pt>
                <c:pt idx="170">
                  <c:v>38077</c:v>
                </c:pt>
                <c:pt idx="171">
                  <c:v>38107</c:v>
                </c:pt>
                <c:pt idx="172">
                  <c:v>38138</c:v>
                </c:pt>
                <c:pt idx="173">
                  <c:v>38168</c:v>
                </c:pt>
                <c:pt idx="174">
                  <c:v>38198</c:v>
                </c:pt>
                <c:pt idx="175">
                  <c:v>38230</c:v>
                </c:pt>
                <c:pt idx="176">
                  <c:v>38260</c:v>
                </c:pt>
                <c:pt idx="177">
                  <c:v>38289</c:v>
                </c:pt>
                <c:pt idx="178">
                  <c:v>38321</c:v>
                </c:pt>
                <c:pt idx="179">
                  <c:v>38352</c:v>
                </c:pt>
                <c:pt idx="180">
                  <c:v>38383</c:v>
                </c:pt>
                <c:pt idx="181">
                  <c:v>38411</c:v>
                </c:pt>
                <c:pt idx="182">
                  <c:v>38442</c:v>
                </c:pt>
                <c:pt idx="183">
                  <c:v>38471</c:v>
                </c:pt>
                <c:pt idx="184">
                  <c:v>38503</c:v>
                </c:pt>
                <c:pt idx="185">
                  <c:v>38533</c:v>
                </c:pt>
                <c:pt idx="186">
                  <c:v>38562</c:v>
                </c:pt>
                <c:pt idx="187">
                  <c:v>38595</c:v>
                </c:pt>
                <c:pt idx="188">
                  <c:v>38625</c:v>
                </c:pt>
                <c:pt idx="189">
                  <c:v>38656</c:v>
                </c:pt>
                <c:pt idx="190">
                  <c:v>38686</c:v>
                </c:pt>
                <c:pt idx="191">
                  <c:v>38716</c:v>
                </c:pt>
                <c:pt idx="192">
                  <c:v>38748</c:v>
                </c:pt>
                <c:pt idx="193">
                  <c:v>38776</c:v>
                </c:pt>
                <c:pt idx="194">
                  <c:v>38807</c:v>
                </c:pt>
                <c:pt idx="195">
                  <c:v>38835</c:v>
                </c:pt>
                <c:pt idx="196">
                  <c:v>38868</c:v>
                </c:pt>
                <c:pt idx="197">
                  <c:v>38898</c:v>
                </c:pt>
                <c:pt idx="198">
                  <c:v>38929</c:v>
                </c:pt>
                <c:pt idx="199">
                  <c:v>38960</c:v>
                </c:pt>
                <c:pt idx="200">
                  <c:v>38989</c:v>
                </c:pt>
                <c:pt idx="201">
                  <c:v>39021</c:v>
                </c:pt>
                <c:pt idx="202">
                  <c:v>39051</c:v>
                </c:pt>
                <c:pt idx="203">
                  <c:v>39080</c:v>
                </c:pt>
                <c:pt idx="204">
                  <c:v>39113</c:v>
                </c:pt>
                <c:pt idx="205">
                  <c:v>39141</c:v>
                </c:pt>
                <c:pt idx="206">
                  <c:v>39171</c:v>
                </c:pt>
                <c:pt idx="207">
                  <c:v>39202</c:v>
                </c:pt>
                <c:pt idx="208">
                  <c:v>39233</c:v>
                </c:pt>
                <c:pt idx="209">
                  <c:v>39262</c:v>
                </c:pt>
                <c:pt idx="210">
                  <c:v>39294</c:v>
                </c:pt>
                <c:pt idx="211">
                  <c:v>39325</c:v>
                </c:pt>
                <c:pt idx="212">
                  <c:v>39353</c:v>
                </c:pt>
                <c:pt idx="213">
                  <c:v>39386</c:v>
                </c:pt>
                <c:pt idx="214">
                  <c:v>39416</c:v>
                </c:pt>
                <c:pt idx="215">
                  <c:v>39447</c:v>
                </c:pt>
                <c:pt idx="216">
                  <c:v>39478</c:v>
                </c:pt>
                <c:pt idx="217">
                  <c:v>39507</c:v>
                </c:pt>
                <c:pt idx="218">
                  <c:v>39538</c:v>
                </c:pt>
                <c:pt idx="219">
                  <c:v>39568</c:v>
                </c:pt>
                <c:pt idx="220">
                  <c:v>39598</c:v>
                </c:pt>
                <c:pt idx="221">
                  <c:v>39629</c:v>
                </c:pt>
                <c:pt idx="222">
                  <c:v>39660</c:v>
                </c:pt>
                <c:pt idx="223">
                  <c:v>39689</c:v>
                </c:pt>
                <c:pt idx="224">
                  <c:v>39721</c:v>
                </c:pt>
                <c:pt idx="225">
                  <c:v>39752</c:v>
                </c:pt>
                <c:pt idx="226">
                  <c:v>39780</c:v>
                </c:pt>
                <c:pt idx="227">
                  <c:v>39813</c:v>
                </c:pt>
                <c:pt idx="228">
                  <c:v>39843</c:v>
                </c:pt>
                <c:pt idx="229">
                  <c:v>39871</c:v>
                </c:pt>
                <c:pt idx="230">
                  <c:v>39903</c:v>
                </c:pt>
                <c:pt idx="231">
                  <c:v>39933</c:v>
                </c:pt>
                <c:pt idx="232">
                  <c:v>39962</c:v>
                </c:pt>
                <c:pt idx="233">
                  <c:v>39994</c:v>
                </c:pt>
                <c:pt idx="234">
                  <c:v>40025</c:v>
                </c:pt>
                <c:pt idx="235">
                  <c:v>40056</c:v>
                </c:pt>
                <c:pt idx="236">
                  <c:v>40086</c:v>
                </c:pt>
                <c:pt idx="237">
                  <c:v>40116</c:v>
                </c:pt>
                <c:pt idx="238">
                  <c:v>40147</c:v>
                </c:pt>
                <c:pt idx="239">
                  <c:v>40178</c:v>
                </c:pt>
                <c:pt idx="240">
                  <c:v>40207</c:v>
                </c:pt>
                <c:pt idx="241">
                  <c:v>40235</c:v>
                </c:pt>
                <c:pt idx="242">
                  <c:v>40268</c:v>
                </c:pt>
                <c:pt idx="243">
                  <c:v>40298</c:v>
                </c:pt>
                <c:pt idx="244">
                  <c:v>40329</c:v>
                </c:pt>
                <c:pt idx="245">
                  <c:v>40359</c:v>
                </c:pt>
                <c:pt idx="246">
                  <c:v>40389</c:v>
                </c:pt>
                <c:pt idx="247">
                  <c:v>40421</c:v>
                </c:pt>
                <c:pt idx="248">
                  <c:v>40451</c:v>
                </c:pt>
                <c:pt idx="249">
                  <c:v>40480</c:v>
                </c:pt>
                <c:pt idx="250">
                  <c:v>40512</c:v>
                </c:pt>
                <c:pt idx="251">
                  <c:v>40543</c:v>
                </c:pt>
                <c:pt idx="252">
                  <c:v>40574</c:v>
                </c:pt>
                <c:pt idx="253">
                  <c:v>40602</c:v>
                </c:pt>
                <c:pt idx="254">
                  <c:v>40633</c:v>
                </c:pt>
                <c:pt idx="255">
                  <c:v>40662</c:v>
                </c:pt>
                <c:pt idx="256">
                  <c:v>40694</c:v>
                </c:pt>
                <c:pt idx="257">
                  <c:v>40724</c:v>
                </c:pt>
                <c:pt idx="258">
                  <c:v>40753</c:v>
                </c:pt>
                <c:pt idx="259">
                  <c:v>40786</c:v>
                </c:pt>
                <c:pt idx="260">
                  <c:v>40816</c:v>
                </c:pt>
                <c:pt idx="261">
                  <c:v>40847</c:v>
                </c:pt>
                <c:pt idx="262">
                  <c:v>40877</c:v>
                </c:pt>
                <c:pt idx="263">
                  <c:v>40907</c:v>
                </c:pt>
                <c:pt idx="264">
                  <c:v>40939</c:v>
                </c:pt>
                <c:pt idx="265">
                  <c:v>40968</c:v>
                </c:pt>
                <c:pt idx="266">
                  <c:v>40998</c:v>
                </c:pt>
                <c:pt idx="267">
                  <c:v>41029</c:v>
                </c:pt>
                <c:pt idx="268">
                  <c:v>41060</c:v>
                </c:pt>
                <c:pt idx="269">
                  <c:v>41089</c:v>
                </c:pt>
                <c:pt idx="270">
                  <c:v>41121</c:v>
                </c:pt>
                <c:pt idx="271">
                  <c:v>41152</c:v>
                </c:pt>
                <c:pt idx="272">
                  <c:v>41180</c:v>
                </c:pt>
                <c:pt idx="273">
                  <c:v>41213</c:v>
                </c:pt>
                <c:pt idx="274">
                  <c:v>41243</c:v>
                </c:pt>
                <c:pt idx="275">
                  <c:v>41274</c:v>
                </c:pt>
                <c:pt idx="276">
                  <c:v>41305</c:v>
                </c:pt>
                <c:pt idx="277">
                  <c:v>41333</c:v>
                </c:pt>
                <c:pt idx="278">
                  <c:v>41362</c:v>
                </c:pt>
                <c:pt idx="279">
                  <c:v>41394</c:v>
                </c:pt>
                <c:pt idx="280">
                  <c:v>41425</c:v>
                </c:pt>
                <c:pt idx="281">
                  <c:v>41453</c:v>
                </c:pt>
                <c:pt idx="282">
                  <c:v>41486</c:v>
                </c:pt>
                <c:pt idx="283">
                  <c:v>41516</c:v>
                </c:pt>
                <c:pt idx="284">
                  <c:v>41547</c:v>
                </c:pt>
                <c:pt idx="285">
                  <c:v>41578</c:v>
                </c:pt>
                <c:pt idx="286">
                  <c:v>41607</c:v>
                </c:pt>
                <c:pt idx="287">
                  <c:v>41639</c:v>
                </c:pt>
                <c:pt idx="288">
                  <c:v>41670</c:v>
                </c:pt>
                <c:pt idx="289">
                  <c:v>41698</c:v>
                </c:pt>
                <c:pt idx="290">
                  <c:v>41729</c:v>
                </c:pt>
                <c:pt idx="291">
                  <c:v>41759</c:v>
                </c:pt>
                <c:pt idx="292">
                  <c:v>41789</c:v>
                </c:pt>
                <c:pt idx="293">
                  <c:v>41820</c:v>
                </c:pt>
                <c:pt idx="294">
                  <c:v>41851</c:v>
                </c:pt>
                <c:pt idx="295">
                  <c:v>41880</c:v>
                </c:pt>
                <c:pt idx="296">
                  <c:v>41912</c:v>
                </c:pt>
                <c:pt idx="297">
                  <c:v>41943</c:v>
                </c:pt>
                <c:pt idx="298">
                  <c:v>41971</c:v>
                </c:pt>
                <c:pt idx="299">
                  <c:v>42004</c:v>
                </c:pt>
                <c:pt idx="300">
                  <c:v>42034</c:v>
                </c:pt>
                <c:pt idx="301">
                  <c:v>42062</c:v>
                </c:pt>
                <c:pt idx="302">
                  <c:v>42094</c:v>
                </c:pt>
                <c:pt idx="303">
                  <c:v>42124</c:v>
                </c:pt>
                <c:pt idx="304">
                  <c:v>42153</c:v>
                </c:pt>
                <c:pt idx="305">
                  <c:v>42185</c:v>
                </c:pt>
                <c:pt idx="306">
                  <c:v>42216</c:v>
                </c:pt>
                <c:pt idx="307">
                  <c:v>42247</c:v>
                </c:pt>
                <c:pt idx="308">
                  <c:v>42277</c:v>
                </c:pt>
                <c:pt idx="309">
                  <c:v>42307</c:v>
                </c:pt>
                <c:pt idx="310">
                  <c:v>42338</c:v>
                </c:pt>
                <c:pt idx="311">
                  <c:v>42369</c:v>
                </c:pt>
                <c:pt idx="312">
                  <c:v>42398</c:v>
                </c:pt>
                <c:pt idx="313">
                  <c:v>42429</c:v>
                </c:pt>
                <c:pt idx="314">
                  <c:v>42460</c:v>
                </c:pt>
                <c:pt idx="315">
                  <c:v>42489</c:v>
                </c:pt>
                <c:pt idx="316">
                  <c:v>42521</c:v>
                </c:pt>
                <c:pt idx="317">
                  <c:v>42551</c:v>
                </c:pt>
                <c:pt idx="318">
                  <c:v>42580</c:v>
                </c:pt>
                <c:pt idx="319">
                  <c:v>42613</c:v>
                </c:pt>
                <c:pt idx="320">
                  <c:v>42643</c:v>
                </c:pt>
                <c:pt idx="321">
                  <c:v>42674</c:v>
                </c:pt>
                <c:pt idx="322">
                  <c:v>42704</c:v>
                </c:pt>
                <c:pt idx="323">
                  <c:v>42734</c:v>
                </c:pt>
                <c:pt idx="324">
                  <c:v>42766</c:v>
                </c:pt>
                <c:pt idx="325">
                  <c:v>42794</c:v>
                </c:pt>
                <c:pt idx="326">
                  <c:v>42825</c:v>
                </c:pt>
                <c:pt idx="327">
                  <c:v>42853</c:v>
                </c:pt>
                <c:pt idx="328">
                  <c:v>42886</c:v>
                </c:pt>
                <c:pt idx="329">
                  <c:v>42916</c:v>
                </c:pt>
                <c:pt idx="330">
                  <c:v>42947</c:v>
                </c:pt>
                <c:pt idx="331">
                  <c:v>42978</c:v>
                </c:pt>
                <c:pt idx="332">
                  <c:v>43007</c:v>
                </c:pt>
                <c:pt idx="333">
                  <c:v>43039</c:v>
                </c:pt>
                <c:pt idx="334">
                  <c:v>43069</c:v>
                </c:pt>
                <c:pt idx="335">
                  <c:v>43098</c:v>
                </c:pt>
                <c:pt idx="336">
                  <c:v>43131</c:v>
                </c:pt>
                <c:pt idx="337">
                  <c:v>43159</c:v>
                </c:pt>
                <c:pt idx="338">
                  <c:v>43189</c:v>
                </c:pt>
                <c:pt idx="339">
                  <c:v>43220</c:v>
                </c:pt>
                <c:pt idx="340">
                  <c:v>43251</c:v>
                </c:pt>
                <c:pt idx="341">
                  <c:v>43280</c:v>
                </c:pt>
                <c:pt idx="342">
                  <c:v>43312</c:v>
                </c:pt>
                <c:pt idx="343">
                  <c:v>43343</c:v>
                </c:pt>
                <c:pt idx="344">
                  <c:v>43371</c:v>
                </c:pt>
                <c:pt idx="345">
                  <c:v>43404</c:v>
                </c:pt>
                <c:pt idx="346">
                  <c:v>43434</c:v>
                </c:pt>
                <c:pt idx="347">
                  <c:v>43465</c:v>
                </c:pt>
                <c:pt idx="348">
                  <c:v>43496</c:v>
                </c:pt>
                <c:pt idx="349">
                  <c:v>43524</c:v>
                </c:pt>
                <c:pt idx="350">
                  <c:v>43553</c:v>
                </c:pt>
                <c:pt idx="351">
                  <c:v>43585</c:v>
                </c:pt>
                <c:pt idx="352">
                  <c:v>43616</c:v>
                </c:pt>
                <c:pt idx="353">
                  <c:v>43644</c:v>
                </c:pt>
                <c:pt idx="354">
                  <c:v>43677</c:v>
                </c:pt>
                <c:pt idx="355">
                  <c:v>43707</c:v>
                </c:pt>
                <c:pt idx="356">
                  <c:v>43738</c:v>
                </c:pt>
              </c:numCache>
            </c:numRef>
          </c:cat>
          <c:val>
            <c:numRef>
              <c:f>'Auto Sales'!$C$16:$XFD$16</c:f>
              <c:numCache>
                <c:formatCode>0%</c:formatCode>
                <c:ptCount val="16382"/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</c:numCache>
            </c:numRef>
          </c:val>
        </c:ser>
        <c:marker val="1"/>
        <c:axId val="295523072"/>
        <c:axId val="295524608"/>
      </c:lineChart>
      <c:lineChart>
        <c:grouping val="standard"/>
        <c:ser>
          <c:idx val="0"/>
          <c:order val="0"/>
          <c:tx>
            <c:strRef>
              <c:f>'Auto Sales'!$B$14</c:f>
              <c:strCache>
                <c:ptCount val="1"/>
                <c:pt idx="0">
                  <c:v>China Automobile Sales Truck</c:v>
                </c:pt>
              </c:strCache>
            </c:strRef>
          </c:tx>
          <c:marker>
            <c:symbol val="none"/>
          </c:marker>
          <c:trendline>
            <c:spPr>
              <a:ln w="12700">
                <a:solidFill>
                  <a:schemeClr val="tx2">
                    <a:lumMod val="40000"/>
                    <a:lumOff val="60000"/>
                  </a:schemeClr>
                </a:solidFill>
              </a:ln>
            </c:spPr>
            <c:trendlineType val="movingAvg"/>
            <c:period val="12"/>
          </c:trendline>
          <c:cat>
            <c:numRef>
              <c:f>'Auto Sales'!$C$1:$MU$1</c:f>
              <c:numCache>
                <c:formatCode>[$-416]mmm\-yy;@</c:formatCode>
                <c:ptCount val="357"/>
                <c:pt idx="0">
                  <c:v>0</c:v>
                </c:pt>
                <c:pt idx="1">
                  <c:v>32932</c:v>
                </c:pt>
                <c:pt idx="2">
                  <c:v>32962</c:v>
                </c:pt>
                <c:pt idx="3">
                  <c:v>32993</c:v>
                </c:pt>
                <c:pt idx="4">
                  <c:v>33024</c:v>
                </c:pt>
                <c:pt idx="5">
                  <c:v>33053</c:v>
                </c:pt>
                <c:pt idx="6">
                  <c:v>33085</c:v>
                </c:pt>
                <c:pt idx="7">
                  <c:v>33116</c:v>
                </c:pt>
                <c:pt idx="8">
                  <c:v>33144</c:v>
                </c:pt>
                <c:pt idx="9">
                  <c:v>33177</c:v>
                </c:pt>
                <c:pt idx="10">
                  <c:v>33207</c:v>
                </c:pt>
                <c:pt idx="11">
                  <c:v>33238</c:v>
                </c:pt>
                <c:pt idx="12">
                  <c:v>33269</c:v>
                </c:pt>
                <c:pt idx="13">
                  <c:v>33297</c:v>
                </c:pt>
                <c:pt idx="14">
                  <c:v>33326</c:v>
                </c:pt>
                <c:pt idx="15">
                  <c:v>33358</c:v>
                </c:pt>
                <c:pt idx="16">
                  <c:v>33389</c:v>
                </c:pt>
                <c:pt idx="17">
                  <c:v>33417</c:v>
                </c:pt>
                <c:pt idx="18">
                  <c:v>33450</c:v>
                </c:pt>
                <c:pt idx="19">
                  <c:v>33480</c:v>
                </c:pt>
                <c:pt idx="20">
                  <c:v>33511</c:v>
                </c:pt>
                <c:pt idx="21">
                  <c:v>33542</c:v>
                </c:pt>
                <c:pt idx="22">
                  <c:v>33571</c:v>
                </c:pt>
                <c:pt idx="23">
                  <c:v>33603</c:v>
                </c:pt>
                <c:pt idx="24">
                  <c:v>33634</c:v>
                </c:pt>
                <c:pt idx="25">
                  <c:v>33662</c:v>
                </c:pt>
                <c:pt idx="26">
                  <c:v>33694</c:v>
                </c:pt>
                <c:pt idx="27">
                  <c:v>33724</c:v>
                </c:pt>
                <c:pt idx="28">
                  <c:v>33753</c:v>
                </c:pt>
                <c:pt idx="29">
                  <c:v>33785</c:v>
                </c:pt>
                <c:pt idx="30">
                  <c:v>33816</c:v>
                </c:pt>
                <c:pt idx="31">
                  <c:v>33847</c:v>
                </c:pt>
                <c:pt idx="32">
                  <c:v>33877</c:v>
                </c:pt>
                <c:pt idx="33">
                  <c:v>33907</c:v>
                </c:pt>
                <c:pt idx="34">
                  <c:v>33938</c:v>
                </c:pt>
                <c:pt idx="35">
                  <c:v>33969</c:v>
                </c:pt>
                <c:pt idx="36">
                  <c:v>33998</c:v>
                </c:pt>
                <c:pt idx="37">
                  <c:v>34026</c:v>
                </c:pt>
                <c:pt idx="38">
                  <c:v>34059</c:v>
                </c:pt>
                <c:pt idx="39">
                  <c:v>34089</c:v>
                </c:pt>
                <c:pt idx="40">
                  <c:v>34120</c:v>
                </c:pt>
                <c:pt idx="41">
                  <c:v>34150</c:v>
                </c:pt>
                <c:pt idx="42">
                  <c:v>34180</c:v>
                </c:pt>
                <c:pt idx="43">
                  <c:v>34212</c:v>
                </c:pt>
                <c:pt idx="44">
                  <c:v>34242</c:v>
                </c:pt>
                <c:pt idx="45">
                  <c:v>34271</c:v>
                </c:pt>
                <c:pt idx="46">
                  <c:v>34303</c:v>
                </c:pt>
                <c:pt idx="47">
                  <c:v>34334</c:v>
                </c:pt>
                <c:pt idx="48">
                  <c:v>34365</c:v>
                </c:pt>
                <c:pt idx="49">
                  <c:v>34393</c:v>
                </c:pt>
                <c:pt idx="50">
                  <c:v>34424</c:v>
                </c:pt>
                <c:pt idx="51">
                  <c:v>34453</c:v>
                </c:pt>
                <c:pt idx="52">
                  <c:v>34485</c:v>
                </c:pt>
                <c:pt idx="53">
                  <c:v>34515</c:v>
                </c:pt>
                <c:pt idx="54">
                  <c:v>34544</c:v>
                </c:pt>
                <c:pt idx="55">
                  <c:v>34577</c:v>
                </c:pt>
                <c:pt idx="56">
                  <c:v>34607</c:v>
                </c:pt>
                <c:pt idx="57">
                  <c:v>34638</c:v>
                </c:pt>
                <c:pt idx="58">
                  <c:v>34668</c:v>
                </c:pt>
                <c:pt idx="59">
                  <c:v>34698</c:v>
                </c:pt>
                <c:pt idx="60">
                  <c:v>34730</c:v>
                </c:pt>
                <c:pt idx="61">
                  <c:v>34758</c:v>
                </c:pt>
                <c:pt idx="62">
                  <c:v>34789</c:v>
                </c:pt>
                <c:pt idx="63">
                  <c:v>34817</c:v>
                </c:pt>
                <c:pt idx="64">
                  <c:v>34850</c:v>
                </c:pt>
                <c:pt idx="65">
                  <c:v>34880</c:v>
                </c:pt>
                <c:pt idx="66">
                  <c:v>34911</c:v>
                </c:pt>
                <c:pt idx="67">
                  <c:v>34942</c:v>
                </c:pt>
                <c:pt idx="68">
                  <c:v>34971</c:v>
                </c:pt>
                <c:pt idx="69">
                  <c:v>35003</c:v>
                </c:pt>
                <c:pt idx="70">
                  <c:v>35033</c:v>
                </c:pt>
                <c:pt idx="71">
                  <c:v>35062</c:v>
                </c:pt>
                <c:pt idx="72">
                  <c:v>35095</c:v>
                </c:pt>
                <c:pt idx="73">
                  <c:v>35124</c:v>
                </c:pt>
                <c:pt idx="74">
                  <c:v>35153</c:v>
                </c:pt>
                <c:pt idx="75">
                  <c:v>35185</c:v>
                </c:pt>
                <c:pt idx="76">
                  <c:v>35216</c:v>
                </c:pt>
                <c:pt idx="77">
                  <c:v>35244</c:v>
                </c:pt>
                <c:pt idx="78">
                  <c:v>35277</c:v>
                </c:pt>
                <c:pt idx="79">
                  <c:v>35307</c:v>
                </c:pt>
                <c:pt idx="80">
                  <c:v>35338</c:v>
                </c:pt>
                <c:pt idx="81">
                  <c:v>35369</c:v>
                </c:pt>
                <c:pt idx="82">
                  <c:v>35398</c:v>
                </c:pt>
                <c:pt idx="83">
                  <c:v>35430</c:v>
                </c:pt>
                <c:pt idx="84">
                  <c:v>35461</c:v>
                </c:pt>
                <c:pt idx="85">
                  <c:v>35489</c:v>
                </c:pt>
                <c:pt idx="86">
                  <c:v>35520</c:v>
                </c:pt>
                <c:pt idx="87">
                  <c:v>35550</c:v>
                </c:pt>
                <c:pt idx="88">
                  <c:v>35580</c:v>
                </c:pt>
                <c:pt idx="89">
                  <c:v>35611</c:v>
                </c:pt>
                <c:pt idx="90">
                  <c:v>35642</c:v>
                </c:pt>
                <c:pt idx="91">
                  <c:v>35671</c:v>
                </c:pt>
                <c:pt idx="92">
                  <c:v>35703</c:v>
                </c:pt>
                <c:pt idx="93">
                  <c:v>35734</c:v>
                </c:pt>
                <c:pt idx="94">
                  <c:v>35762</c:v>
                </c:pt>
                <c:pt idx="95">
                  <c:v>35795</c:v>
                </c:pt>
                <c:pt idx="96">
                  <c:v>35825</c:v>
                </c:pt>
                <c:pt idx="97">
                  <c:v>35853</c:v>
                </c:pt>
                <c:pt idx="98">
                  <c:v>35885</c:v>
                </c:pt>
                <c:pt idx="99">
                  <c:v>35915</c:v>
                </c:pt>
                <c:pt idx="100">
                  <c:v>35944</c:v>
                </c:pt>
                <c:pt idx="101">
                  <c:v>35976</c:v>
                </c:pt>
                <c:pt idx="102">
                  <c:v>36007</c:v>
                </c:pt>
                <c:pt idx="103">
                  <c:v>36038</c:v>
                </c:pt>
                <c:pt idx="104">
                  <c:v>36068</c:v>
                </c:pt>
                <c:pt idx="105">
                  <c:v>36098</c:v>
                </c:pt>
                <c:pt idx="106">
                  <c:v>36129</c:v>
                </c:pt>
                <c:pt idx="107">
                  <c:v>36160</c:v>
                </c:pt>
                <c:pt idx="108">
                  <c:v>36189</c:v>
                </c:pt>
                <c:pt idx="109">
                  <c:v>36217</c:v>
                </c:pt>
                <c:pt idx="110">
                  <c:v>36250</c:v>
                </c:pt>
                <c:pt idx="111">
                  <c:v>36280</c:v>
                </c:pt>
                <c:pt idx="112">
                  <c:v>36311</c:v>
                </c:pt>
                <c:pt idx="113">
                  <c:v>36341</c:v>
                </c:pt>
                <c:pt idx="114">
                  <c:v>36371</c:v>
                </c:pt>
                <c:pt idx="115">
                  <c:v>36403</c:v>
                </c:pt>
                <c:pt idx="116">
                  <c:v>36433</c:v>
                </c:pt>
                <c:pt idx="117">
                  <c:v>36462</c:v>
                </c:pt>
                <c:pt idx="118">
                  <c:v>36494</c:v>
                </c:pt>
                <c:pt idx="119">
                  <c:v>36525</c:v>
                </c:pt>
                <c:pt idx="120">
                  <c:v>36556</c:v>
                </c:pt>
                <c:pt idx="121">
                  <c:v>36585</c:v>
                </c:pt>
                <c:pt idx="122">
                  <c:v>36616</c:v>
                </c:pt>
                <c:pt idx="123">
                  <c:v>36644</c:v>
                </c:pt>
                <c:pt idx="124">
                  <c:v>36677</c:v>
                </c:pt>
                <c:pt idx="125">
                  <c:v>36707</c:v>
                </c:pt>
                <c:pt idx="126">
                  <c:v>36738</c:v>
                </c:pt>
                <c:pt idx="127">
                  <c:v>36769</c:v>
                </c:pt>
                <c:pt idx="128">
                  <c:v>36798</c:v>
                </c:pt>
                <c:pt idx="129">
                  <c:v>36830</c:v>
                </c:pt>
                <c:pt idx="130">
                  <c:v>36860</c:v>
                </c:pt>
                <c:pt idx="131">
                  <c:v>36889</c:v>
                </c:pt>
                <c:pt idx="132">
                  <c:v>36922</c:v>
                </c:pt>
                <c:pt idx="133">
                  <c:v>36950</c:v>
                </c:pt>
                <c:pt idx="134">
                  <c:v>36980</c:v>
                </c:pt>
                <c:pt idx="135">
                  <c:v>37011</c:v>
                </c:pt>
                <c:pt idx="136">
                  <c:v>37042</c:v>
                </c:pt>
                <c:pt idx="137">
                  <c:v>37071</c:v>
                </c:pt>
                <c:pt idx="138">
                  <c:v>37103</c:v>
                </c:pt>
                <c:pt idx="139">
                  <c:v>37134</c:v>
                </c:pt>
                <c:pt idx="140">
                  <c:v>37162</c:v>
                </c:pt>
                <c:pt idx="141">
                  <c:v>37195</c:v>
                </c:pt>
                <c:pt idx="142">
                  <c:v>37225</c:v>
                </c:pt>
                <c:pt idx="143">
                  <c:v>37256</c:v>
                </c:pt>
                <c:pt idx="144">
                  <c:v>37287</c:v>
                </c:pt>
                <c:pt idx="145">
                  <c:v>37315</c:v>
                </c:pt>
                <c:pt idx="146">
                  <c:v>37344</c:v>
                </c:pt>
                <c:pt idx="147">
                  <c:v>37376</c:v>
                </c:pt>
                <c:pt idx="148">
                  <c:v>37407</c:v>
                </c:pt>
                <c:pt idx="149">
                  <c:v>37435</c:v>
                </c:pt>
                <c:pt idx="150">
                  <c:v>37468</c:v>
                </c:pt>
                <c:pt idx="151">
                  <c:v>37498</c:v>
                </c:pt>
                <c:pt idx="152">
                  <c:v>37529</c:v>
                </c:pt>
                <c:pt idx="153">
                  <c:v>37560</c:v>
                </c:pt>
                <c:pt idx="154">
                  <c:v>37589</c:v>
                </c:pt>
                <c:pt idx="155">
                  <c:v>37621</c:v>
                </c:pt>
                <c:pt idx="156">
                  <c:v>37652</c:v>
                </c:pt>
                <c:pt idx="157">
                  <c:v>37680</c:v>
                </c:pt>
                <c:pt idx="158">
                  <c:v>37711</c:v>
                </c:pt>
                <c:pt idx="159">
                  <c:v>37741</c:v>
                </c:pt>
                <c:pt idx="160">
                  <c:v>37771</c:v>
                </c:pt>
                <c:pt idx="161">
                  <c:v>37802</c:v>
                </c:pt>
                <c:pt idx="162">
                  <c:v>37833</c:v>
                </c:pt>
                <c:pt idx="163">
                  <c:v>37862</c:v>
                </c:pt>
                <c:pt idx="164">
                  <c:v>37894</c:v>
                </c:pt>
                <c:pt idx="165">
                  <c:v>37925</c:v>
                </c:pt>
                <c:pt idx="166">
                  <c:v>37953</c:v>
                </c:pt>
                <c:pt idx="167">
                  <c:v>37986</c:v>
                </c:pt>
                <c:pt idx="168">
                  <c:v>38016</c:v>
                </c:pt>
                <c:pt idx="169">
                  <c:v>38044</c:v>
                </c:pt>
                <c:pt idx="170">
                  <c:v>38077</c:v>
                </c:pt>
                <c:pt idx="171">
                  <c:v>38107</c:v>
                </c:pt>
                <c:pt idx="172">
                  <c:v>38138</c:v>
                </c:pt>
                <c:pt idx="173">
                  <c:v>38168</c:v>
                </c:pt>
                <c:pt idx="174">
                  <c:v>38198</c:v>
                </c:pt>
                <c:pt idx="175">
                  <c:v>38230</c:v>
                </c:pt>
                <c:pt idx="176">
                  <c:v>38260</c:v>
                </c:pt>
                <c:pt idx="177">
                  <c:v>38289</c:v>
                </c:pt>
                <c:pt idx="178">
                  <c:v>38321</c:v>
                </c:pt>
                <c:pt idx="179">
                  <c:v>38352</c:v>
                </c:pt>
                <c:pt idx="180">
                  <c:v>38383</c:v>
                </c:pt>
                <c:pt idx="181">
                  <c:v>38411</c:v>
                </c:pt>
                <c:pt idx="182">
                  <c:v>38442</c:v>
                </c:pt>
                <c:pt idx="183">
                  <c:v>38471</c:v>
                </c:pt>
                <c:pt idx="184">
                  <c:v>38503</c:v>
                </c:pt>
                <c:pt idx="185">
                  <c:v>38533</c:v>
                </c:pt>
                <c:pt idx="186">
                  <c:v>38562</c:v>
                </c:pt>
                <c:pt idx="187">
                  <c:v>38595</c:v>
                </c:pt>
                <c:pt idx="188">
                  <c:v>38625</c:v>
                </c:pt>
                <c:pt idx="189">
                  <c:v>38656</c:v>
                </c:pt>
                <c:pt idx="190">
                  <c:v>38686</c:v>
                </c:pt>
                <c:pt idx="191">
                  <c:v>38716</c:v>
                </c:pt>
                <c:pt idx="192">
                  <c:v>38748</c:v>
                </c:pt>
                <c:pt idx="193">
                  <c:v>38776</c:v>
                </c:pt>
                <c:pt idx="194">
                  <c:v>38807</c:v>
                </c:pt>
                <c:pt idx="195">
                  <c:v>38835</c:v>
                </c:pt>
                <c:pt idx="196">
                  <c:v>38868</c:v>
                </c:pt>
                <c:pt idx="197">
                  <c:v>38898</c:v>
                </c:pt>
                <c:pt idx="198">
                  <c:v>38929</c:v>
                </c:pt>
                <c:pt idx="199">
                  <c:v>38960</c:v>
                </c:pt>
                <c:pt idx="200">
                  <c:v>38989</c:v>
                </c:pt>
                <c:pt idx="201">
                  <c:v>39021</c:v>
                </c:pt>
                <c:pt idx="202">
                  <c:v>39051</c:v>
                </c:pt>
                <c:pt idx="203">
                  <c:v>39080</c:v>
                </c:pt>
                <c:pt idx="204">
                  <c:v>39113</c:v>
                </c:pt>
                <c:pt idx="205">
                  <c:v>39141</c:v>
                </c:pt>
                <c:pt idx="206">
                  <c:v>39171</c:v>
                </c:pt>
                <c:pt idx="207">
                  <c:v>39202</c:v>
                </c:pt>
                <c:pt idx="208">
                  <c:v>39233</c:v>
                </c:pt>
                <c:pt idx="209">
                  <c:v>39262</c:v>
                </c:pt>
                <c:pt idx="210">
                  <c:v>39294</c:v>
                </c:pt>
                <c:pt idx="211">
                  <c:v>39325</c:v>
                </c:pt>
                <c:pt idx="212">
                  <c:v>39353</c:v>
                </c:pt>
                <c:pt idx="213">
                  <c:v>39386</c:v>
                </c:pt>
                <c:pt idx="214">
                  <c:v>39416</c:v>
                </c:pt>
                <c:pt idx="215">
                  <c:v>39447</c:v>
                </c:pt>
                <c:pt idx="216">
                  <c:v>39478</c:v>
                </c:pt>
                <c:pt idx="217">
                  <c:v>39507</c:v>
                </c:pt>
                <c:pt idx="218">
                  <c:v>39538</c:v>
                </c:pt>
                <c:pt idx="219">
                  <c:v>39568</c:v>
                </c:pt>
                <c:pt idx="220">
                  <c:v>39598</c:v>
                </c:pt>
                <c:pt idx="221">
                  <c:v>39629</c:v>
                </c:pt>
                <c:pt idx="222">
                  <c:v>39660</c:v>
                </c:pt>
                <c:pt idx="223">
                  <c:v>39689</c:v>
                </c:pt>
                <c:pt idx="224">
                  <c:v>39721</c:v>
                </c:pt>
                <c:pt idx="225">
                  <c:v>39752</c:v>
                </c:pt>
                <c:pt idx="226">
                  <c:v>39780</c:v>
                </c:pt>
                <c:pt idx="227">
                  <c:v>39813</c:v>
                </c:pt>
                <c:pt idx="228">
                  <c:v>39843</c:v>
                </c:pt>
                <c:pt idx="229">
                  <c:v>39871</c:v>
                </c:pt>
                <c:pt idx="230">
                  <c:v>39903</c:v>
                </c:pt>
                <c:pt idx="231">
                  <c:v>39933</c:v>
                </c:pt>
                <c:pt idx="232">
                  <c:v>39962</c:v>
                </c:pt>
                <c:pt idx="233">
                  <c:v>39994</c:v>
                </c:pt>
                <c:pt idx="234">
                  <c:v>40025</c:v>
                </c:pt>
                <c:pt idx="235">
                  <c:v>40056</c:v>
                </c:pt>
                <c:pt idx="236">
                  <c:v>40086</c:v>
                </c:pt>
                <c:pt idx="237">
                  <c:v>40116</c:v>
                </c:pt>
                <c:pt idx="238">
                  <c:v>40147</c:v>
                </c:pt>
                <c:pt idx="239">
                  <c:v>40178</c:v>
                </c:pt>
                <c:pt idx="240">
                  <c:v>40207</c:v>
                </c:pt>
                <c:pt idx="241">
                  <c:v>40235</c:v>
                </c:pt>
                <c:pt idx="242">
                  <c:v>40268</c:v>
                </c:pt>
                <c:pt idx="243">
                  <c:v>40298</c:v>
                </c:pt>
                <c:pt idx="244">
                  <c:v>40329</c:v>
                </c:pt>
                <c:pt idx="245">
                  <c:v>40359</c:v>
                </c:pt>
                <c:pt idx="246">
                  <c:v>40389</c:v>
                </c:pt>
                <c:pt idx="247">
                  <c:v>40421</c:v>
                </c:pt>
                <c:pt idx="248">
                  <c:v>40451</c:v>
                </c:pt>
                <c:pt idx="249">
                  <c:v>40480</c:v>
                </c:pt>
                <c:pt idx="250">
                  <c:v>40512</c:v>
                </c:pt>
                <c:pt idx="251">
                  <c:v>40543</c:v>
                </c:pt>
                <c:pt idx="252">
                  <c:v>40574</c:v>
                </c:pt>
                <c:pt idx="253">
                  <c:v>40602</c:v>
                </c:pt>
                <c:pt idx="254">
                  <c:v>40633</c:v>
                </c:pt>
                <c:pt idx="255">
                  <c:v>40662</c:v>
                </c:pt>
                <c:pt idx="256">
                  <c:v>40694</c:v>
                </c:pt>
                <c:pt idx="257">
                  <c:v>40724</c:v>
                </c:pt>
                <c:pt idx="258">
                  <c:v>40753</c:v>
                </c:pt>
                <c:pt idx="259">
                  <c:v>40786</c:v>
                </c:pt>
                <c:pt idx="260">
                  <c:v>40816</c:v>
                </c:pt>
                <c:pt idx="261">
                  <c:v>40847</c:v>
                </c:pt>
                <c:pt idx="262">
                  <c:v>40877</c:v>
                </c:pt>
                <c:pt idx="263">
                  <c:v>40907</c:v>
                </c:pt>
                <c:pt idx="264">
                  <c:v>40939</c:v>
                </c:pt>
                <c:pt idx="265">
                  <c:v>40968</c:v>
                </c:pt>
                <c:pt idx="266">
                  <c:v>40998</c:v>
                </c:pt>
                <c:pt idx="267">
                  <c:v>41029</c:v>
                </c:pt>
                <c:pt idx="268">
                  <c:v>41060</c:v>
                </c:pt>
                <c:pt idx="269">
                  <c:v>41089</c:v>
                </c:pt>
                <c:pt idx="270">
                  <c:v>41121</c:v>
                </c:pt>
                <c:pt idx="271">
                  <c:v>41152</c:v>
                </c:pt>
                <c:pt idx="272">
                  <c:v>41180</c:v>
                </c:pt>
                <c:pt idx="273">
                  <c:v>41213</c:v>
                </c:pt>
                <c:pt idx="274">
                  <c:v>41243</c:v>
                </c:pt>
                <c:pt idx="275">
                  <c:v>41274</c:v>
                </c:pt>
                <c:pt idx="276">
                  <c:v>41305</c:v>
                </c:pt>
                <c:pt idx="277">
                  <c:v>41333</c:v>
                </c:pt>
                <c:pt idx="278">
                  <c:v>41362</c:v>
                </c:pt>
                <c:pt idx="279">
                  <c:v>41394</c:v>
                </c:pt>
                <c:pt idx="280">
                  <c:v>41425</c:v>
                </c:pt>
                <c:pt idx="281">
                  <c:v>41453</c:v>
                </c:pt>
                <c:pt idx="282">
                  <c:v>41486</c:v>
                </c:pt>
                <c:pt idx="283">
                  <c:v>41516</c:v>
                </c:pt>
                <c:pt idx="284">
                  <c:v>41547</c:v>
                </c:pt>
                <c:pt idx="285">
                  <c:v>41578</c:v>
                </c:pt>
                <c:pt idx="286">
                  <c:v>41607</c:v>
                </c:pt>
                <c:pt idx="287">
                  <c:v>41639</c:v>
                </c:pt>
                <c:pt idx="288">
                  <c:v>41670</c:v>
                </c:pt>
                <c:pt idx="289">
                  <c:v>41698</c:v>
                </c:pt>
                <c:pt idx="290">
                  <c:v>41729</c:v>
                </c:pt>
                <c:pt idx="291">
                  <c:v>41759</c:v>
                </c:pt>
                <c:pt idx="292">
                  <c:v>41789</c:v>
                </c:pt>
                <c:pt idx="293">
                  <c:v>41820</c:v>
                </c:pt>
                <c:pt idx="294">
                  <c:v>41851</c:v>
                </c:pt>
                <c:pt idx="295">
                  <c:v>41880</c:v>
                </c:pt>
                <c:pt idx="296">
                  <c:v>41912</c:v>
                </c:pt>
                <c:pt idx="297">
                  <c:v>41943</c:v>
                </c:pt>
                <c:pt idx="298">
                  <c:v>41971</c:v>
                </c:pt>
                <c:pt idx="299">
                  <c:v>42004</c:v>
                </c:pt>
                <c:pt idx="300">
                  <c:v>42034</c:v>
                </c:pt>
                <c:pt idx="301">
                  <c:v>42062</c:v>
                </c:pt>
                <c:pt idx="302">
                  <c:v>42094</c:v>
                </c:pt>
                <c:pt idx="303">
                  <c:v>42124</c:v>
                </c:pt>
                <c:pt idx="304">
                  <c:v>42153</c:v>
                </c:pt>
                <c:pt idx="305">
                  <c:v>42185</c:v>
                </c:pt>
                <c:pt idx="306">
                  <c:v>42216</c:v>
                </c:pt>
                <c:pt idx="307">
                  <c:v>42247</c:v>
                </c:pt>
                <c:pt idx="308">
                  <c:v>42277</c:v>
                </c:pt>
                <c:pt idx="309">
                  <c:v>42307</c:v>
                </c:pt>
                <c:pt idx="310">
                  <c:v>42338</c:v>
                </c:pt>
                <c:pt idx="311">
                  <c:v>42369</c:v>
                </c:pt>
                <c:pt idx="312">
                  <c:v>42398</c:v>
                </c:pt>
                <c:pt idx="313">
                  <c:v>42429</c:v>
                </c:pt>
                <c:pt idx="314">
                  <c:v>42460</c:v>
                </c:pt>
                <c:pt idx="315">
                  <c:v>42489</c:v>
                </c:pt>
                <c:pt idx="316">
                  <c:v>42521</c:v>
                </c:pt>
                <c:pt idx="317">
                  <c:v>42551</c:v>
                </c:pt>
                <c:pt idx="318">
                  <c:v>42580</c:v>
                </c:pt>
                <c:pt idx="319">
                  <c:v>42613</c:v>
                </c:pt>
                <c:pt idx="320">
                  <c:v>42643</c:v>
                </c:pt>
                <c:pt idx="321">
                  <c:v>42674</c:v>
                </c:pt>
                <c:pt idx="322">
                  <c:v>42704</c:v>
                </c:pt>
                <c:pt idx="323">
                  <c:v>42734</c:v>
                </c:pt>
                <c:pt idx="324">
                  <c:v>42766</c:v>
                </c:pt>
                <c:pt idx="325">
                  <c:v>42794</c:v>
                </c:pt>
                <c:pt idx="326">
                  <c:v>42825</c:v>
                </c:pt>
                <c:pt idx="327">
                  <c:v>42853</c:v>
                </c:pt>
                <c:pt idx="328">
                  <c:v>42886</c:v>
                </c:pt>
                <c:pt idx="329">
                  <c:v>42916</c:v>
                </c:pt>
                <c:pt idx="330">
                  <c:v>42947</c:v>
                </c:pt>
                <c:pt idx="331">
                  <c:v>42978</c:v>
                </c:pt>
                <c:pt idx="332">
                  <c:v>43007</c:v>
                </c:pt>
                <c:pt idx="333">
                  <c:v>43039</c:v>
                </c:pt>
                <c:pt idx="334">
                  <c:v>43069</c:v>
                </c:pt>
                <c:pt idx="335">
                  <c:v>43098</c:v>
                </c:pt>
                <c:pt idx="336">
                  <c:v>43131</c:v>
                </c:pt>
                <c:pt idx="337">
                  <c:v>43159</c:v>
                </c:pt>
                <c:pt idx="338">
                  <c:v>43189</c:v>
                </c:pt>
                <c:pt idx="339">
                  <c:v>43220</c:v>
                </c:pt>
                <c:pt idx="340">
                  <c:v>43251</c:v>
                </c:pt>
                <c:pt idx="341">
                  <c:v>43280</c:v>
                </c:pt>
                <c:pt idx="342">
                  <c:v>43312</c:v>
                </c:pt>
                <c:pt idx="343">
                  <c:v>43343</c:v>
                </c:pt>
                <c:pt idx="344">
                  <c:v>43371</c:v>
                </c:pt>
                <c:pt idx="345">
                  <c:v>43404</c:v>
                </c:pt>
                <c:pt idx="346">
                  <c:v>43434</c:v>
                </c:pt>
                <c:pt idx="347">
                  <c:v>43465</c:v>
                </c:pt>
                <c:pt idx="348">
                  <c:v>43496</c:v>
                </c:pt>
                <c:pt idx="349">
                  <c:v>43524</c:v>
                </c:pt>
                <c:pt idx="350">
                  <c:v>43553</c:v>
                </c:pt>
                <c:pt idx="351">
                  <c:v>43585</c:v>
                </c:pt>
                <c:pt idx="352">
                  <c:v>43616</c:v>
                </c:pt>
                <c:pt idx="353">
                  <c:v>43644</c:v>
                </c:pt>
                <c:pt idx="354">
                  <c:v>43677</c:v>
                </c:pt>
                <c:pt idx="355">
                  <c:v>43707</c:v>
                </c:pt>
                <c:pt idx="356">
                  <c:v>43738</c:v>
                </c:pt>
              </c:numCache>
            </c:numRef>
          </c:cat>
          <c:val>
            <c:numRef>
              <c:f>'Auto Sales'!$C$14:$XFD$14</c:f>
              <c:numCache>
                <c:formatCode>0.00</c:formatCode>
                <c:ptCount val="16382"/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</c:numCache>
            </c:numRef>
          </c:val>
        </c:ser>
        <c:marker val="1"/>
        <c:axId val="295532032"/>
        <c:axId val="295530496"/>
      </c:lineChart>
      <c:dateAx>
        <c:axId val="295523072"/>
        <c:scaling>
          <c:orientation val="minMax"/>
          <c:min val="39814"/>
        </c:scaling>
        <c:axPos val="b"/>
        <c:numFmt formatCode="[$-416]mmm\-yy;@" sourceLinked="1"/>
        <c:tickLblPos val="low"/>
        <c:txPr>
          <a:bodyPr rot="0" vert="horz"/>
          <a:lstStyle/>
          <a:p>
            <a:pPr>
              <a:defRPr sz="1200" b="1"/>
            </a:pPr>
            <a:endParaRPr lang="en-US"/>
          </a:p>
        </c:txPr>
        <c:crossAx val="295524608"/>
        <c:crosses val="autoZero"/>
        <c:auto val="1"/>
        <c:lblOffset val="100"/>
        <c:baseTimeUnit val="months"/>
        <c:majorUnit val="12"/>
        <c:majorTimeUnit val="months"/>
      </c:dateAx>
      <c:valAx>
        <c:axId val="295524608"/>
        <c:scaling>
          <c:orientation val="minMax"/>
          <c:max val="0.60000000000000064"/>
          <c:min val="-0.2"/>
        </c:scaling>
        <c:axPos val="l"/>
        <c:majorGridlines>
          <c:spPr>
            <a:ln w="0">
              <a:solidFill>
                <a:schemeClr val="bg1"/>
              </a:solidFill>
            </a:ln>
          </c:spPr>
        </c:majorGridlines>
        <c:numFmt formatCode="0%" sourceLinked="1"/>
        <c:tickLblPos val="nextTo"/>
        <c:txPr>
          <a:bodyPr/>
          <a:lstStyle/>
          <a:p>
            <a:pPr>
              <a:defRPr sz="1200" b="1"/>
            </a:pPr>
            <a:endParaRPr lang="en-US"/>
          </a:p>
        </c:txPr>
        <c:crossAx val="295523072"/>
        <c:crosses val="autoZero"/>
        <c:crossBetween val="between"/>
      </c:valAx>
      <c:valAx>
        <c:axId val="295530496"/>
        <c:scaling>
          <c:orientation val="minMax"/>
          <c:min val="50000"/>
        </c:scaling>
        <c:axPos val="r"/>
        <c:numFmt formatCode="0" sourceLinked="0"/>
        <c:tickLblPos val="nextTo"/>
        <c:txPr>
          <a:bodyPr/>
          <a:lstStyle/>
          <a:p>
            <a:pPr>
              <a:defRPr sz="1200" b="1"/>
            </a:pPr>
            <a:endParaRPr lang="en-US"/>
          </a:p>
        </c:txPr>
        <c:crossAx val="295532032"/>
        <c:crosses val="max"/>
        <c:crossBetween val="between"/>
      </c:valAx>
      <c:dateAx>
        <c:axId val="295532032"/>
        <c:scaling>
          <c:orientation val="minMax"/>
        </c:scaling>
        <c:delete val="1"/>
        <c:axPos val="b"/>
        <c:numFmt formatCode="[$-416]mmm\-yy;@" sourceLinked="1"/>
        <c:tickLblPos val="none"/>
        <c:crossAx val="295530496"/>
        <c:crosses val="autoZero"/>
        <c:auto val="1"/>
        <c:lblOffset val="100"/>
        <c:baseTimeUnit val="months"/>
      </c:dateAx>
    </c:plotArea>
    <c:legend>
      <c:legendPos val="b"/>
      <c:layout>
        <c:manualLayout>
          <c:xMode val="edge"/>
          <c:yMode val="edge"/>
          <c:x val="1.7156836566477381E-2"/>
          <c:y val="0.75272568587843502"/>
          <c:w val="0.9596124148777927"/>
          <c:h val="0.22796396719673834"/>
        </c:manualLayout>
      </c:layout>
    </c:legend>
    <c:plotVisOnly val="1"/>
    <c:dispBlanksAs val="gap"/>
  </c:chart>
  <c:spPr>
    <a:ln>
      <a:noFill/>
    </a:ln>
  </c:spPr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1"/>
          <c:order val="1"/>
          <c:tx>
            <c:strRef>
              <c:f>Credit!$B$8</c:f>
              <c:strCache>
                <c:ptCount val="1"/>
                <c:pt idx="0">
                  <c:v>Imp. Cred. 12M stock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Credit!$AL$1:$XFD$1</c:f>
              <c:numCache>
                <c:formatCode>[$-416]mmm\-yy;@</c:formatCode>
                <c:ptCount val="16226"/>
                <c:pt idx="0">
                  <c:v>37652</c:v>
                </c:pt>
                <c:pt idx="1">
                  <c:v>37680</c:v>
                </c:pt>
                <c:pt idx="2">
                  <c:v>37711</c:v>
                </c:pt>
                <c:pt idx="3">
                  <c:v>37741</c:v>
                </c:pt>
                <c:pt idx="4">
                  <c:v>37771</c:v>
                </c:pt>
                <c:pt idx="5">
                  <c:v>37802</c:v>
                </c:pt>
                <c:pt idx="6">
                  <c:v>37833</c:v>
                </c:pt>
                <c:pt idx="7">
                  <c:v>37862</c:v>
                </c:pt>
                <c:pt idx="8">
                  <c:v>37894</c:v>
                </c:pt>
                <c:pt idx="9">
                  <c:v>37925</c:v>
                </c:pt>
                <c:pt idx="10">
                  <c:v>37953</c:v>
                </c:pt>
                <c:pt idx="11">
                  <c:v>37986</c:v>
                </c:pt>
                <c:pt idx="12">
                  <c:v>38016</c:v>
                </c:pt>
                <c:pt idx="13">
                  <c:v>38044</c:v>
                </c:pt>
                <c:pt idx="14">
                  <c:v>38077</c:v>
                </c:pt>
                <c:pt idx="15">
                  <c:v>38107</c:v>
                </c:pt>
                <c:pt idx="16">
                  <c:v>38138</c:v>
                </c:pt>
                <c:pt idx="17">
                  <c:v>38168</c:v>
                </c:pt>
                <c:pt idx="18">
                  <c:v>38198</c:v>
                </c:pt>
                <c:pt idx="19">
                  <c:v>38230</c:v>
                </c:pt>
                <c:pt idx="20">
                  <c:v>38260</c:v>
                </c:pt>
                <c:pt idx="21">
                  <c:v>38289</c:v>
                </c:pt>
                <c:pt idx="22">
                  <c:v>38321</c:v>
                </c:pt>
                <c:pt idx="23">
                  <c:v>38352</c:v>
                </c:pt>
                <c:pt idx="24">
                  <c:v>38383</c:v>
                </c:pt>
                <c:pt idx="25">
                  <c:v>38411</c:v>
                </c:pt>
                <c:pt idx="26">
                  <c:v>38442</c:v>
                </c:pt>
                <c:pt idx="27">
                  <c:v>38471</c:v>
                </c:pt>
                <c:pt idx="28">
                  <c:v>38503</c:v>
                </c:pt>
                <c:pt idx="29">
                  <c:v>38533</c:v>
                </c:pt>
                <c:pt idx="30">
                  <c:v>38562</c:v>
                </c:pt>
                <c:pt idx="31">
                  <c:v>38595</c:v>
                </c:pt>
                <c:pt idx="32">
                  <c:v>38625</c:v>
                </c:pt>
                <c:pt idx="33">
                  <c:v>38656</c:v>
                </c:pt>
                <c:pt idx="34">
                  <c:v>38686</c:v>
                </c:pt>
                <c:pt idx="35">
                  <c:v>38716</c:v>
                </c:pt>
                <c:pt idx="36">
                  <c:v>38748</c:v>
                </c:pt>
                <c:pt idx="37">
                  <c:v>38776</c:v>
                </c:pt>
                <c:pt idx="38">
                  <c:v>38807</c:v>
                </c:pt>
                <c:pt idx="39">
                  <c:v>38835</c:v>
                </c:pt>
                <c:pt idx="40">
                  <c:v>38868</c:v>
                </c:pt>
                <c:pt idx="41">
                  <c:v>38898</c:v>
                </c:pt>
                <c:pt idx="42">
                  <c:v>38929</c:v>
                </c:pt>
                <c:pt idx="43">
                  <c:v>38960</c:v>
                </c:pt>
                <c:pt idx="44">
                  <c:v>38989</c:v>
                </c:pt>
                <c:pt idx="45">
                  <c:v>39021</c:v>
                </c:pt>
                <c:pt idx="46">
                  <c:v>39051</c:v>
                </c:pt>
                <c:pt idx="47">
                  <c:v>39080</c:v>
                </c:pt>
                <c:pt idx="48">
                  <c:v>39113</c:v>
                </c:pt>
                <c:pt idx="49">
                  <c:v>39141</c:v>
                </c:pt>
                <c:pt idx="50">
                  <c:v>39171</c:v>
                </c:pt>
                <c:pt idx="51">
                  <c:v>39202</c:v>
                </c:pt>
                <c:pt idx="52">
                  <c:v>39233</c:v>
                </c:pt>
                <c:pt idx="53">
                  <c:v>39262</c:v>
                </c:pt>
                <c:pt idx="54">
                  <c:v>39294</c:v>
                </c:pt>
                <c:pt idx="55">
                  <c:v>39325</c:v>
                </c:pt>
                <c:pt idx="56">
                  <c:v>39353</c:v>
                </c:pt>
                <c:pt idx="57">
                  <c:v>39386</c:v>
                </c:pt>
                <c:pt idx="58">
                  <c:v>39416</c:v>
                </c:pt>
                <c:pt idx="59">
                  <c:v>39447</c:v>
                </c:pt>
                <c:pt idx="60">
                  <c:v>39478</c:v>
                </c:pt>
                <c:pt idx="61">
                  <c:v>39507</c:v>
                </c:pt>
                <c:pt idx="62">
                  <c:v>39538</c:v>
                </c:pt>
                <c:pt idx="63">
                  <c:v>39568</c:v>
                </c:pt>
                <c:pt idx="64">
                  <c:v>39598</c:v>
                </c:pt>
                <c:pt idx="65">
                  <c:v>39629</c:v>
                </c:pt>
                <c:pt idx="66">
                  <c:v>39660</c:v>
                </c:pt>
                <c:pt idx="67">
                  <c:v>39689</c:v>
                </c:pt>
                <c:pt idx="68">
                  <c:v>39721</c:v>
                </c:pt>
                <c:pt idx="69">
                  <c:v>39752</c:v>
                </c:pt>
                <c:pt idx="70">
                  <c:v>39780</c:v>
                </c:pt>
                <c:pt idx="71">
                  <c:v>39813</c:v>
                </c:pt>
                <c:pt idx="72">
                  <c:v>39843</c:v>
                </c:pt>
                <c:pt idx="73">
                  <c:v>39871</c:v>
                </c:pt>
                <c:pt idx="74">
                  <c:v>39903</c:v>
                </c:pt>
                <c:pt idx="75">
                  <c:v>39933</c:v>
                </c:pt>
                <c:pt idx="76">
                  <c:v>39962</c:v>
                </c:pt>
                <c:pt idx="77">
                  <c:v>39994</c:v>
                </c:pt>
                <c:pt idx="78">
                  <c:v>40025</c:v>
                </c:pt>
                <c:pt idx="79">
                  <c:v>40056</c:v>
                </c:pt>
                <c:pt idx="80">
                  <c:v>40086</c:v>
                </c:pt>
                <c:pt idx="81">
                  <c:v>40116</c:v>
                </c:pt>
                <c:pt idx="82">
                  <c:v>40147</c:v>
                </c:pt>
                <c:pt idx="83">
                  <c:v>40178</c:v>
                </c:pt>
                <c:pt idx="84">
                  <c:v>40207</c:v>
                </c:pt>
                <c:pt idx="85">
                  <c:v>40235</c:v>
                </c:pt>
                <c:pt idx="86">
                  <c:v>40268</c:v>
                </c:pt>
                <c:pt idx="87">
                  <c:v>40298</c:v>
                </c:pt>
                <c:pt idx="88">
                  <c:v>40329</c:v>
                </c:pt>
                <c:pt idx="89">
                  <c:v>40359</c:v>
                </c:pt>
                <c:pt idx="90">
                  <c:v>40389</c:v>
                </c:pt>
                <c:pt idx="91">
                  <c:v>40421</c:v>
                </c:pt>
                <c:pt idx="92">
                  <c:v>40451</c:v>
                </c:pt>
                <c:pt idx="93">
                  <c:v>40480</c:v>
                </c:pt>
                <c:pt idx="94">
                  <c:v>40512</c:v>
                </c:pt>
                <c:pt idx="95">
                  <c:v>40543</c:v>
                </c:pt>
                <c:pt idx="96">
                  <c:v>40574</c:v>
                </c:pt>
                <c:pt idx="97">
                  <c:v>40602</c:v>
                </c:pt>
                <c:pt idx="98">
                  <c:v>40633</c:v>
                </c:pt>
                <c:pt idx="99">
                  <c:v>40662</c:v>
                </c:pt>
                <c:pt idx="100">
                  <c:v>40694</c:v>
                </c:pt>
                <c:pt idx="101">
                  <c:v>40724</c:v>
                </c:pt>
                <c:pt idx="102">
                  <c:v>40753</c:v>
                </c:pt>
                <c:pt idx="103">
                  <c:v>40786</c:v>
                </c:pt>
                <c:pt idx="104">
                  <c:v>40816</c:v>
                </c:pt>
                <c:pt idx="105">
                  <c:v>40847</c:v>
                </c:pt>
                <c:pt idx="106">
                  <c:v>40877</c:v>
                </c:pt>
                <c:pt idx="107">
                  <c:v>40907</c:v>
                </c:pt>
                <c:pt idx="108">
                  <c:v>40939</c:v>
                </c:pt>
                <c:pt idx="109">
                  <c:v>40968</c:v>
                </c:pt>
                <c:pt idx="110">
                  <c:v>40998</c:v>
                </c:pt>
                <c:pt idx="111">
                  <c:v>41029</c:v>
                </c:pt>
                <c:pt idx="112">
                  <c:v>41060</c:v>
                </c:pt>
                <c:pt idx="113">
                  <c:v>41089</c:v>
                </c:pt>
                <c:pt idx="114">
                  <c:v>41121</c:v>
                </c:pt>
                <c:pt idx="115">
                  <c:v>41152</c:v>
                </c:pt>
                <c:pt idx="116">
                  <c:v>41180</c:v>
                </c:pt>
                <c:pt idx="117">
                  <c:v>41213</c:v>
                </c:pt>
                <c:pt idx="118">
                  <c:v>41243</c:v>
                </c:pt>
                <c:pt idx="119">
                  <c:v>41274</c:v>
                </c:pt>
                <c:pt idx="120">
                  <c:v>41305</c:v>
                </c:pt>
                <c:pt idx="121">
                  <c:v>41333</c:v>
                </c:pt>
                <c:pt idx="122">
                  <c:v>41362</c:v>
                </c:pt>
                <c:pt idx="123">
                  <c:v>41394</c:v>
                </c:pt>
                <c:pt idx="124">
                  <c:v>41425</c:v>
                </c:pt>
                <c:pt idx="125">
                  <c:v>41453</c:v>
                </c:pt>
                <c:pt idx="126">
                  <c:v>41486</c:v>
                </c:pt>
                <c:pt idx="127">
                  <c:v>41516</c:v>
                </c:pt>
                <c:pt idx="128">
                  <c:v>41547</c:v>
                </c:pt>
                <c:pt idx="129">
                  <c:v>41578</c:v>
                </c:pt>
                <c:pt idx="130">
                  <c:v>41607</c:v>
                </c:pt>
                <c:pt idx="131">
                  <c:v>41639</c:v>
                </c:pt>
                <c:pt idx="132">
                  <c:v>41670</c:v>
                </c:pt>
                <c:pt idx="133">
                  <c:v>41698</c:v>
                </c:pt>
                <c:pt idx="134">
                  <c:v>41729</c:v>
                </c:pt>
                <c:pt idx="135">
                  <c:v>41759</c:v>
                </c:pt>
                <c:pt idx="136">
                  <c:v>41789</c:v>
                </c:pt>
                <c:pt idx="137">
                  <c:v>41820</c:v>
                </c:pt>
                <c:pt idx="138">
                  <c:v>41851</c:v>
                </c:pt>
                <c:pt idx="139">
                  <c:v>41880</c:v>
                </c:pt>
                <c:pt idx="140">
                  <c:v>41912</c:v>
                </c:pt>
                <c:pt idx="141">
                  <c:v>41943</c:v>
                </c:pt>
                <c:pt idx="142">
                  <c:v>41971</c:v>
                </c:pt>
                <c:pt idx="143">
                  <c:v>42004</c:v>
                </c:pt>
                <c:pt idx="144">
                  <c:v>42034</c:v>
                </c:pt>
                <c:pt idx="145">
                  <c:v>42062</c:v>
                </c:pt>
                <c:pt idx="146">
                  <c:v>42094</c:v>
                </c:pt>
                <c:pt idx="147">
                  <c:v>42124</c:v>
                </c:pt>
                <c:pt idx="148">
                  <c:v>42153</c:v>
                </c:pt>
                <c:pt idx="149">
                  <c:v>42185</c:v>
                </c:pt>
                <c:pt idx="150">
                  <c:v>42216</c:v>
                </c:pt>
                <c:pt idx="151">
                  <c:v>42247</c:v>
                </c:pt>
                <c:pt idx="152">
                  <c:v>42277</c:v>
                </c:pt>
                <c:pt idx="153">
                  <c:v>42307</c:v>
                </c:pt>
                <c:pt idx="154">
                  <c:v>42338</c:v>
                </c:pt>
                <c:pt idx="155">
                  <c:v>42369</c:v>
                </c:pt>
                <c:pt idx="156">
                  <c:v>42398</c:v>
                </c:pt>
                <c:pt idx="157">
                  <c:v>42429</c:v>
                </c:pt>
                <c:pt idx="158">
                  <c:v>42460</c:v>
                </c:pt>
                <c:pt idx="159">
                  <c:v>42489</c:v>
                </c:pt>
                <c:pt idx="160">
                  <c:v>42521</c:v>
                </c:pt>
                <c:pt idx="161">
                  <c:v>42551</c:v>
                </c:pt>
                <c:pt idx="162">
                  <c:v>42580</c:v>
                </c:pt>
                <c:pt idx="163">
                  <c:v>42613</c:v>
                </c:pt>
                <c:pt idx="164">
                  <c:v>42643</c:v>
                </c:pt>
                <c:pt idx="165">
                  <c:v>42674</c:v>
                </c:pt>
                <c:pt idx="166">
                  <c:v>42704</c:v>
                </c:pt>
                <c:pt idx="167">
                  <c:v>42734</c:v>
                </c:pt>
                <c:pt idx="168">
                  <c:v>42766</c:v>
                </c:pt>
                <c:pt idx="169">
                  <c:v>42794</c:v>
                </c:pt>
                <c:pt idx="170">
                  <c:v>42825</c:v>
                </c:pt>
                <c:pt idx="171">
                  <c:v>42853</c:v>
                </c:pt>
                <c:pt idx="172">
                  <c:v>42886</c:v>
                </c:pt>
                <c:pt idx="173">
                  <c:v>42916</c:v>
                </c:pt>
                <c:pt idx="174">
                  <c:v>42947</c:v>
                </c:pt>
                <c:pt idx="175">
                  <c:v>42978</c:v>
                </c:pt>
                <c:pt idx="176">
                  <c:v>43007</c:v>
                </c:pt>
                <c:pt idx="177">
                  <c:v>43039</c:v>
                </c:pt>
                <c:pt idx="178">
                  <c:v>43069</c:v>
                </c:pt>
                <c:pt idx="179">
                  <c:v>43098</c:v>
                </c:pt>
                <c:pt idx="180">
                  <c:v>43131</c:v>
                </c:pt>
                <c:pt idx="181">
                  <c:v>43159</c:v>
                </c:pt>
                <c:pt idx="182">
                  <c:v>43189</c:v>
                </c:pt>
                <c:pt idx="183">
                  <c:v>43220</c:v>
                </c:pt>
                <c:pt idx="184">
                  <c:v>43251</c:v>
                </c:pt>
                <c:pt idx="185">
                  <c:v>43280</c:v>
                </c:pt>
                <c:pt idx="186">
                  <c:v>43312</c:v>
                </c:pt>
                <c:pt idx="187">
                  <c:v>43343</c:v>
                </c:pt>
                <c:pt idx="188">
                  <c:v>43371</c:v>
                </c:pt>
                <c:pt idx="189">
                  <c:v>43404</c:v>
                </c:pt>
                <c:pt idx="190">
                  <c:v>43434</c:v>
                </c:pt>
                <c:pt idx="191">
                  <c:v>43465</c:v>
                </c:pt>
                <c:pt idx="192">
                  <c:v>43496</c:v>
                </c:pt>
                <c:pt idx="193">
                  <c:v>43524</c:v>
                </c:pt>
                <c:pt idx="194">
                  <c:v>43553</c:v>
                </c:pt>
                <c:pt idx="195">
                  <c:v>43585</c:v>
                </c:pt>
                <c:pt idx="196">
                  <c:v>43616</c:v>
                </c:pt>
                <c:pt idx="197">
                  <c:v>43644</c:v>
                </c:pt>
                <c:pt idx="198">
                  <c:v>43677</c:v>
                </c:pt>
                <c:pt idx="199">
                  <c:v>43707</c:v>
                </c:pt>
                <c:pt idx="200">
                  <c:v>43738</c:v>
                </c:pt>
              </c:numCache>
            </c:numRef>
          </c:cat>
          <c:val>
            <c:numRef>
              <c:f>Credit!$AL$8:$XFD$8</c:f>
              <c:numCache>
                <c:formatCode>0.00</c:formatCode>
                <c:ptCount val="16226"/>
                <c:pt idx="23" formatCode="0.00%">
                  <c:v>0</c:v>
                </c:pt>
                <c:pt idx="24" formatCode="0.00%">
                  <c:v>0</c:v>
                </c:pt>
                <c:pt idx="25" formatCode="0.00%">
                  <c:v>0</c:v>
                </c:pt>
                <c:pt idx="26" formatCode="0.00%">
                  <c:v>0</c:v>
                </c:pt>
                <c:pt idx="27" formatCode="0.00%">
                  <c:v>0</c:v>
                </c:pt>
                <c:pt idx="28" formatCode="0.00%">
                  <c:v>0</c:v>
                </c:pt>
                <c:pt idx="29" formatCode="0.00%">
                  <c:v>0</c:v>
                </c:pt>
                <c:pt idx="30" formatCode="0.00%">
                  <c:v>0</c:v>
                </c:pt>
                <c:pt idx="31" formatCode="0.00%">
                  <c:v>0</c:v>
                </c:pt>
                <c:pt idx="32" formatCode="0.00%">
                  <c:v>0</c:v>
                </c:pt>
                <c:pt idx="33" formatCode="0.00%">
                  <c:v>0</c:v>
                </c:pt>
                <c:pt idx="34" formatCode="0.00%">
                  <c:v>0</c:v>
                </c:pt>
                <c:pt idx="35" formatCode="0.00%">
                  <c:v>0</c:v>
                </c:pt>
                <c:pt idx="36" formatCode="0.00%">
                  <c:v>0</c:v>
                </c:pt>
                <c:pt idx="37" formatCode="0.00%">
                  <c:v>0</c:v>
                </c:pt>
                <c:pt idx="38" formatCode="0.00%">
                  <c:v>0</c:v>
                </c:pt>
                <c:pt idx="39" formatCode="0.00%">
                  <c:v>0</c:v>
                </c:pt>
                <c:pt idx="40" formatCode="0.00%">
                  <c:v>0</c:v>
                </c:pt>
                <c:pt idx="41" formatCode="0.00%">
                  <c:v>0</c:v>
                </c:pt>
                <c:pt idx="42" formatCode="0.00%">
                  <c:v>0</c:v>
                </c:pt>
                <c:pt idx="43" formatCode="0.00%">
                  <c:v>0</c:v>
                </c:pt>
                <c:pt idx="44" formatCode="0.00%">
                  <c:v>0</c:v>
                </c:pt>
                <c:pt idx="45" formatCode="0.00%">
                  <c:v>0</c:v>
                </c:pt>
                <c:pt idx="46" formatCode="0.00%">
                  <c:v>0</c:v>
                </c:pt>
                <c:pt idx="47" formatCode="0.00%">
                  <c:v>0</c:v>
                </c:pt>
                <c:pt idx="48" formatCode="0.00%">
                  <c:v>0</c:v>
                </c:pt>
                <c:pt idx="49" formatCode="0.00%">
                  <c:v>0</c:v>
                </c:pt>
                <c:pt idx="50" formatCode="0.00%">
                  <c:v>0</c:v>
                </c:pt>
                <c:pt idx="51" formatCode="0.00%">
                  <c:v>0</c:v>
                </c:pt>
                <c:pt idx="52" formatCode="0.00%">
                  <c:v>0</c:v>
                </c:pt>
                <c:pt idx="53" formatCode="0.00%">
                  <c:v>0</c:v>
                </c:pt>
                <c:pt idx="54" formatCode="0.00%">
                  <c:v>0</c:v>
                </c:pt>
                <c:pt idx="55" formatCode="0.00%">
                  <c:v>0</c:v>
                </c:pt>
                <c:pt idx="56" formatCode="0.00%">
                  <c:v>0</c:v>
                </c:pt>
                <c:pt idx="57" formatCode="0.00%">
                  <c:v>0</c:v>
                </c:pt>
                <c:pt idx="58" formatCode="0.00%">
                  <c:v>0</c:v>
                </c:pt>
                <c:pt idx="59" formatCode="0.00%">
                  <c:v>0</c:v>
                </c:pt>
                <c:pt idx="60" formatCode="0.00%">
                  <c:v>0</c:v>
                </c:pt>
                <c:pt idx="61" formatCode="0.00%">
                  <c:v>0</c:v>
                </c:pt>
                <c:pt idx="62" formatCode="0.00%">
                  <c:v>0</c:v>
                </c:pt>
                <c:pt idx="63" formatCode="0.00%">
                  <c:v>0</c:v>
                </c:pt>
                <c:pt idx="64" formatCode="0.00%">
                  <c:v>0</c:v>
                </c:pt>
                <c:pt idx="65" formatCode="0.00%">
                  <c:v>0</c:v>
                </c:pt>
                <c:pt idx="66" formatCode="0.00%">
                  <c:v>0</c:v>
                </c:pt>
                <c:pt idx="67" formatCode="0.00%">
                  <c:v>0</c:v>
                </c:pt>
                <c:pt idx="68" formatCode="0.00%">
                  <c:v>0</c:v>
                </c:pt>
                <c:pt idx="69" formatCode="0.00%">
                  <c:v>0</c:v>
                </c:pt>
                <c:pt idx="70" formatCode="0.00%">
                  <c:v>0</c:v>
                </c:pt>
                <c:pt idx="71" formatCode="0.00%">
                  <c:v>0</c:v>
                </c:pt>
                <c:pt idx="72" formatCode="0.00%">
                  <c:v>0</c:v>
                </c:pt>
                <c:pt idx="73" formatCode="0.00%">
                  <c:v>0</c:v>
                </c:pt>
                <c:pt idx="74" formatCode="0.00%">
                  <c:v>0</c:v>
                </c:pt>
                <c:pt idx="75" formatCode="0.00%">
                  <c:v>0</c:v>
                </c:pt>
                <c:pt idx="76" formatCode="0.00%">
                  <c:v>0</c:v>
                </c:pt>
                <c:pt idx="77" formatCode="0.00%">
                  <c:v>0</c:v>
                </c:pt>
                <c:pt idx="78" formatCode="0.00%">
                  <c:v>0</c:v>
                </c:pt>
                <c:pt idx="79" formatCode="0.00%">
                  <c:v>0</c:v>
                </c:pt>
                <c:pt idx="80" formatCode="0.00%">
                  <c:v>0</c:v>
                </c:pt>
                <c:pt idx="81" formatCode="0.00%">
                  <c:v>0</c:v>
                </c:pt>
                <c:pt idx="82" formatCode="0.00%">
                  <c:v>0</c:v>
                </c:pt>
                <c:pt idx="83" formatCode="0.00%">
                  <c:v>0</c:v>
                </c:pt>
                <c:pt idx="84" formatCode="0.00%">
                  <c:v>0</c:v>
                </c:pt>
                <c:pt idx="85" formatCode="0.00%">
                  <c:v>0</c:v>
                </c:pt>
                <c:pt idx="86" formatCode="0.00%">
                  <c:v>0</c:v>
                </c:pt>
                <c:pt idx="87" formatCode="0.00%">
                  <c:v>0</c:v>
                </c:pt>
                <c:pt idx="88" formatCode="0.00%">
                  <c:v>0</c:v>
                </c:pt>
                <c:pt idx="89" formatCode="0.00%">
                  <c:v>0</c:v>
                </c:pt>
                <c:pt idx="90" formatCode="0.00%">
                  <c:v>0</c:v>
                </c:pt>
                <c:pt idx="91" formatCode="0.00%">
                  <c:v>0</c:v>
                </c:pt>
                <c:pt idx="92" formatCode="0.00%">
                  <c:v>0</c:v>
                </c:pt>
                <c:pt idx="93" formatCode="0.00%">
                  <c:v>0</c:v>
                </c:pt>
                <c:pt idx="94" formatCode="0.00%">
                  <c:v>0</c:v>
                </c:pt>
                <c:pt idx="95" formatCode="0.00%">
                  <c:v>0</c:v>
                </c:pt>
                <c:pt idx="96" formatCode="0.00%">
                  <c:v>0</c:v>
                </c:pt>
                <c:pt idx="97" formatCode="0.00%">
                  <c:v>0</c:v>
                </c:pt>
                <c:pt idx="98" formatCode="0.00%">
                  <c:v>0</c:v>
                </c:pt>
                <c:pt idx="99" formatCode="0.00%">
                  <c:v>0</c:v>
                </c:pt>
                <c:pt idx="100" formatCode="0.00%">
                  <c:v>0</c:v>
                </c:pt>
                <c:pt idx="101" formatCode="0.00%">
                  <c:v>0</c:v>
                </c:pt>
                <c:pt idx="102" formatCode="0.00%">
                  <c:v>0</c:v>
                </c:pt>
                <c:pt idx="103" formatCode="0.00%">
                  <c:v>0</c:v>
                </c:pt>
                <c:pt idx="104" formatCode="0.00%">
                  <c:v>0</c:v>
                </c:pt>
                <c:pt idx="105" formatCode="0.00%">
                  <c:v>0</c:v>
                </c:pt>
                <c:pt idx="106" formatCode="0.00%">
                  <c:v>0</c:v>
                </c:pt>
                <c:pt idx="107" formatCode="0.00%">
                  <c:v>0</c:v>
                </c:pt>
                <c:pt idx="108" formatCode="0.00%">
                  <c:v>0</c:v>
                </c:pt>
                <c:pt idx="109" formatCode="0.00%">
                  <c:v>0</c:v>
                </c:pt>
                <c:pt idx="110" formatCode="0.00%">
                  <c:v>0</c:v>
                </c:pt>
                <c:pt idx="111" formatCode="0.00%">
                  <c:v>0</c:v>
                </c:pt>
                <c:pt idx="112" formatCode="0.00%">
                  <c:v>0</c:v>
                </c:pt>
                <c:pt idx="113" formatCode="0.00%">
                  <c:v>0</c:v>
                </c:pt>
                <c:pt idx="114" formatCode="0.00%">
                  <c:v>0</c:v>
                </c:pt>
                <c:pt idx="115" formatCode="0.00%">
                  <c:v>0</c:v>
                </c:pt>
                <c:pt idx="116" formatCode="0.00%">
                  <c:v>0</c:v>
                </c:pt>
                <c:pt idx="117" formatCode="0.00%">
                  <c:v>0</c:v>
                </c:pt>
                <c:pt idx="118" formatCode="0.00%">
                  <c:v>0</c:v>
                </c:pt>
                <c:pt idx="119" formatCode="0.00%">
                  <c:v>0</c:v>
                </c:pt>
                <c:pt idx="120" formatCode="0.00%">
                  <c:v>0</c:v>
                </c:pt>
                <c:pt idx="121" formatCode="0.00%">
                  <c:v>0</c:v>
                </c:pt>
                <c:pt idx="122" formatCode="0.00%">
                  <c:v>0</c:v>
                </c:pt>
                <c:pt idx="123" formatCode="0.00%">
                  <c:v>0</c:v>
                </c:pt>
                <c:pt idx="124" formatCode="0.00%">
                  <c:v>0</c:v>
                </c:pt>
                <c:pt idx="125" formatCode="0.00%">
                  <c:v>0</c:v>
                </c:pt>
                <c:pt idx="126" formatCode="0.00%">
                  <c:v>0</c:v>
                </c:pt>
                <c:pt idx="127" formatCode="0.00%">
                  <c:v>0</c:v>
                </c:pt>
                <c:pt idx="128" formatCode="0.00%">
                  <c:v>0</c:v>
                </c:pt>
                <c:pt idx="129" formatCode="0.00%">
                  <c:v>0</c:v>
                </c:pt>
                <c:pt idx="130" formatCode="0.00%">
                  <c:v>0</c:v>
                </c:pt>
                <c:pt idx="131" formatCode="0.00%">
                  <c:v>0</c:v>
                </c:pt>
                <c:pt idx="132" formatCode="0.00%">
                  <c:v>0</c:v>
                </c:pt>
                <c:pt idx="133" formatCode="0.00%">
                  <c:v>0</c:v>
                </c:pt>
                <c:pt idx="134" formatCode="0.00%">
                  <c:v>0</c:v>
                </c:pt>
                <c:pt idx="135" formatCode="0.00%">
                  <c:v>0</c:v>
                </c:pt>
                <c:pt idx="136" formatCode="0.00%">
                  <c:v>0</c:v>
                </c:pt>
                <c:pt idx="137" formatCode="0.00%">
                  <c:v>0</c:v>
                </c:pt>
                <c:pt idx="138" formatCode="0.00%">
                  <c:v>0</c:v>
                </c:pt>
                <c:pt idx="139" formatCode="0.00%">
                  <c:v>0</c:v>
                </c:pt>
                <c:pt idx="140" formatCode="0.00%">
                  <c:v>0</c:v>
                </c:pt>
                <c:pt idx="141" formatCode="0.00%">
                  <c:v>0</c:v>
                </c:pt>
                <c:pt idx="142" formatCode="0.00%">
                  <c:v>0</c:v>
                </c:pt>
                <c:pt idx="143" formatCode="0.00%">
                  <c:v>0</c:v>
                </c:pt>
                <c:pt idx="144" formatCode="0.00%">
                  <c:v>0</c:v>
                </c:pt>
                <c:pt idx="145" formatCode="0.00%">
                  <c:v>0</c:v>
                </c:pt>
                <c:pt idx="146" formatCode="0.00%">
                  <c:v>0</c:v>
                </c:pt>
                <c:pt idx="147" formatCode="0.00%">
                  <c:v>0</c:v>
                </c:pt>
                <c:pt idx="148" formatCode="0.00%">
                  <c:v>0</c:v>
                </c:pt>
                <c:pt idx="149" formatCode="0.00%">
                  <c:v>0</c:v>
                </c:pt>
                <c:pt idx="150" formatCode="0.00%">
                  <c:v>0</c:v>
                </c:pt>
                <c:pt idx="151" formatCode="0.00%">
                  <c:v>0</c:v>
                </c:pt>
                <c:pt idx="152" formatCode="0.00%">
                  <c:v>0</c:v>
                </c:pt>
                <c:pt idx="153" formatCode="0.00%">
                  <c:v>0</c:v>
                </c:pt>
                <c:pt idx="154" formatCode="0.00%">
                  <c:v>0</c:v>
                </c:pt>
                <c:pt idx="155" formatCode="0.00%">
                  <c:v>0</c:v>
                </c:pt>
                <c:pt idx="156" formatCode="0.00%">
                  <c:v>0</c:v>
                </c:pt>
                <c:pt idx="157" formatCode="0.00%">
                  <c:v>0</c:v>
                </c:pt>
                <c:pt idx="158" formatCode="0.00%">
                  <c:v>0</c:v>
                </c:pt>
                <c:pt idx="159" formatCode="0.00%">
                  <c:v>0</c:v>
                </c:pt>
                <c:pt idx="160" formatCode="0.00%">
                  <c:v>0</c:v>
                </c:pt>
                <c:pt idx="161" formatCode="0.00%">
                  <c:v>0</c:v>
                </c:pt>
                <c:pt idx="162" formatCode="0.00%">
                  <c:v>0</c:v>
                </c:pt>
                <c:pt idx="163" formatCode="0.00%">
                  <c:v>0</c:v>
                </c:pt>
                <c:pt idx="164" formatCode="0.00%">
                  <c:v>0</c:v>
                </c:pt>
                <c:pt idx="165" formatCode="0.00%">
                  <c:v>0</c:v>
                </c:pt>
                <c:pt idx="166" formatCode="0.00%">
                  <c:v>0</c:v>
                </c:pt>
                <c:pt idx="167" formatCode="0.00%">
                  <c:v>0</c:v>
                </c:pt>
                <c:pt idx="168" formatCode="0.00%">
                  <c:v>0</c:v>
                </c:pt>
                <c:pt idx="169" formatCode="0.00%">
                  <c:v>0</c:v>
                </c:pt>
                <c:pt idx="170" formatCode="0.00%">
                  <c:v>0</c:v>
                </c:pt>
                <c:pt idx="171" formatCode="0.00%">
                  <c:v>0</c:v>
                </c:pt>
                <c:pt idx="172" formatCode="0.00%">
                  <c:v>0</c:v>
                </c:pt>
                <c:pt idx="173" formatCode="0.00%">
                  <c:v>0</c:v>
                </c:pt>
                <c:pt idx="174" formatCode="0.00%">
                  <c:v>0</c:v>
                </c:pt>
                <c:pt idx="175" formatCode="0.00%">
                  <c:v>0</c:v>
                </c:pt>
                <c:pt idx="176" formatCode="0.00%">
                  <c:v>0</c:v>
                </c:pt>
                <c:pt idx="177" formatCode="0.00%">
                  <c:v>0</c:v>
                </c:pt>
                <c:pt idx="178" formatCode="0.00%">
                  <c:v>0</c:v>
                </c:pt>
                <c:pt idx="179" formatCode="0.00%">
                  <c:v>0</c:v>
                </c:pt>
                <c:pt idx="180" formatCode="0.00%">
                  <c:v>0</c:v>
                </c:pt>
                <c:pt idx="181" formatCode="0.00%">
                  <c:v>0</c:v>
                </c:pt>
                <c:pt idx="182" formatCode="0.00%">
                  <c:v>0</c:v>
                </c:pt>
                <c:pt idx="183" formatCode="0.00%">
                  <c:v>0</c:v>
                </c:pt>
                <c:pt idx="184" formatCode="0.00%">
                  <c:v>0</c:v>
                </c:pt>
                <c:pt idx="185" formatCode="0.00%">
                  <c:v>0</c:v>
                </c:pt>
                <c:pt idx="186" formatCode="0.00%">
                  <c:v>0</c:v>
                </c:pt>
                <c:pt idx="187" formatCode="0.00%">
                  <c:v>0</c:v>
                </c:pt>
                <c:pt idx="188" formatCode="0.00%">
                  <c:v>0</c:v>
                </c:pt>
                <c:pt idx="189" formatCode="0.00%">
                  <c:v>0</c:v>
                </c:pt>
                <c:pt idx="190" formatCode="0.00%">
                  <c:v>0</c:v>
                </c:pt>
                <c:pt idx="191" formatCode="0.00%">
                  <c:v>0</c:v>
                </c:pt>
                <c:pt idx="192" formatCode="0.00%">
                  <c:v>0</c:v>
                </c:pt>
                <c:pt idx="193" formatCode="0.00%">
                  <c:v>0</c:v>
                </c:pt>
                <c:pt idx="194" formatCode="0.00%">
                  <c:v>0</c:v>
                </c:pt>
                <c:pt idx="195" formatCode="0.00%">
                  <c:v>0</c:v>
                </c:pt>
                <c:pt idx="196" formatCode="0.00%">
                  <c:v>0</c:v>
                </c:pt>
                <c:pt idx="197" formatCode="0.00%">
                  <c:v>0</c:v>
                </c:pt>
                <c:pt idx="198" formatCode="0.00%">
                  <c:v>0</c:v>
                </c:pt>
                <c:pt idx="199" formatCode="0.00%">
                  <c:v>0</c:v>
                </c:pt>
                <c:pt idx="200" formatCode="0.00%">
                  <c:v>0</c:v>
                </c:pt>
              </c:numCache>
            </c:numRef>
          </c:val>
        </c:ser>
        <c:marker val="1"/>
        <c:axId val="203488256"/>
        <c:axId val="203494144"/>
      </c:lineChart>
      <c:lineChart>
        <c:grouping val="standard"/>
        <c:ser>
          <c:idx val="0"/>
          <c:order val="0"/>
          <c:tx>
            <c:strRef>
              <c:f>Credit!$B$10</c:f>
              <c:strCache>
                <c:ptCount val="1"/>
                <c:pt idx="0">
                  <c:v>PMI Manuf MM3M</c:v>
                </c:pt>
              </c:strCache>
            </c:strRef>
          </c:tx>
          <c:marker>
            <c:symbol val="none"/>
          </c:marker>
          <c:cat>
            <c:numRef>
              <c:f>Credit!$AL$1:$XFD$1</c:f>
              <c:numCache>
                <c:formatCode>[$-416]mmm\-yy;@</c:formatCode>
                <c:ptCount val="16226"/>
                <c:pt idx="0">
                  <c:v>37652</c:v>
                </c:pt>
                <c:pt idx="1">
                  <c:v>37680</c:v>
                </c:pt>
                <c:pt idx="2">
                  <c:v>37711</c:v>
                </c:pt>
                <c:pt idx="3">
                  <c:v>37741</c:v>
                </c:pt>
                <c:pt idx="4">
                  <c:v>37771</c:v>
                </c:pt>
                <c:pt idx="5">
                  <c:v>37802</c:v>
                </c:pt>
                <c:pt idx="6">
                  <c:v>37833</c:v>
                </c:pt>
                <c:pt idx="7">
                  <c:v>37862</c:v>
                </c:pt>
                <c:pt idx="8">
                  <c:v>37894</c:v>
                </c:pt>
                <c:pt idx="9">
                  <c:v>37925</c:v>
                </c:pt>
                <c:pt idx="10">
                  <c:v>37953</c:v>
                </c:pt>
                <c:pt idx="11">
                  <c:v>37986</c:v>
                </c:pt>
                <c:pt idx="12">
                  <c:v>38016</c:v>
                </c:pt>
                <c:pt idx="13">
                  <c:v>38044</c:v>
                </c:pt>
                <c:pt idx="14">
                  <c:v>38077</c:v>
                </c:pt>
                <c:pt idx="15">
                  <c:v>38107</c:v>
                </c:pt>
                <c:pt idx="16">
                  <c:v>38138</c:v>
                </c:pt>
                <c:pt idx="17">
                  <c:v>38168</c:v>
                </c:pt>
                <c:pt idx="18">
                  <c:v>38198</c:v>
                </c:pt>
                <c:pt idx="19">
                  <c:v>38230</c:v>
                </c:pt>
                <c:pt idx="20">
                  <c:v>38260</c:v>
                </c:pt>
                <c:pt idx="21">
                  <c:v>38289</c:v>
                </c:pt>
                <c:pt idx="22">
                  <c:v>38321</c:v>
                </c:pt>
                <c:pt idx="23">
                  <c:v>38352</c:v>
                </c:pt>
                <c:pt idx="24">
                  <c:v>38383</c:v>
                </c:pt>
                <c:pt idx="25">
                  <c:v>38411</c:v>
                </c:pt>
                <c:pt idx="26">
                  <c:v>38442</c:v>
                </c:pt>
                <c:pt idx="27">
                  <c:v>38471</c:v>
                </c:pt>
                <c:pt idx="28">
                  <c:v>38503</c:v>
                </c:pt>
                <c:pt idx="29">
                  <c:v>38533</c:v>
                </c:pt>
                <c:pt idx="30">
                  <c:v>38562</c:v>
                </c:pt>
                <c:pt idx="31">
                  <c:v>38595</c:v>
                </c:pt>
                <c:pt idx="32">
                  <c:v>38625</c:v>
                </c:pt>
                <c:pt idx="33">
                  <c:v>38656</c:v>
                </c:pt>
                <c:pt idx="34">
                  <c:v>38686</c:v>
                </c:pt>
                <c:pt idx="35">
                  <c:v>38716</c:v>
                </c:pt>
                <c:pt idx="36">
                  <c:v>38748</c:v>
                </c:pt>
                <c:pt idx="37">
                  <c:v>38776</c:v>
                </c:pt>
                <c:pt idx="38">
                  <c:v>38807</c:v>
                </c:pt>
                <c:pt idx="39">
                  <c:v>38835</c:v>
                </c:pt>
                <c:pt idx="40">
                  <c:v>38868</c:v>
                </c:pt>
                <c:pt idx="41">
                  <c:v>38898</c:v>
                </c:pt>
                <c:pt idx="42">
                  <c:v>38929</c:v>
                </c:pt>
                <c:pt idx="43">
                  <c:v>38960</c:v>
                </c:pt>
                <c:pt idx="44">
                  <c:v>38989</c:v>
                </c:pt>
                <c:pt idx="45">
                  <c:v>39021</c:v>
                </c:pt>
                <c:pt idx="46">
                  <c:v>39051</c:v>
                </c:pt>
                <c:pt idx="47">
                  <c:v>39080</c:v>
                </c:pt>
                <c:pt idx="48">
                  <c:v>39113</c:v>
                </c:pt>
                <c:pt idx="49">
                  <c:v>39141</c:v>
                </c:pt>
                <c:pt idx="50">
                  <c:v>39171</c:v>
                </c:pt>
                <c:pt idx="51">
                  <c:v>39202</c:v>
                </c:pt>
                <c:pt idx="52">
                  <c:v>39233</c:v>
                </c:pt>
                <c:pt idx="53">
                  <c:v>39262</c:v>
                </c:pt>
                <c:pt idx="54">
                  <c:v>39294</c:v>
                </c:pt>
                <c:pt idx="55">
                  <c:v>39325</c:v>
                </c:pt>
                <c:pt idx="56">
                  <c:v>39353</c:v>
                </c:pt>
                <c:pt idx="57">
                  <c:v>39386</c:v>
                </c:pt>
                <c:pt idx="58">
                  <c:v>39416</c:v>
                </c:pt>
                <c:pt idx="59">
                  <c:v>39447</c:v>
                </c:pt>
                <c:pt idx="60">
                  <c:v>39478</c:v>
                </c:pt>
                <c:pt idx="61">
                  <c:v>39507</c:v>
                </c:pt>
                <c:pt idx="62">
                  <c:v>39538</c:v>
                </c:pt>
                <c:pt idx="63">
                  <c:v>39568</c:v>
                </c:pt>
                <c:pt idx="64">
                  <c:v>39598</c:v>
                </c:pt>
                <c:pt idx="65">
                  <c:v>39629</c:v>
                </c:pt>
                <c:pt idx="66">
                  <c:v>39660</c:v>
                </c:pt>
                <c:pt idx="67">
                  <c:v>39689</c:v>
                </c:pt>
                <c:pt idx="68">
                  <c:v>39721</c:v>
                </c:pt>
                <c:pt idx="69">
                  <c:v>39752</c:v>
                </c:pt>
                <c:pt idx="70">
                  <c:v>39780</c:v>
                </c:pt>
                <c:pt idx="71">
                  <c:v>39813</c:v>
                </c:pt>
                <c:pt idx="72">
                  <c:v>39843</c:v>
                </c:pt>
                <c:pt idx="73">
                  <c:v>39871</c:v>
                </c:pt>
                <c:pt idx="74">
                  <c:v>39903</c:v>
                </c:pt>
                <c:pt idx="75">
                  <c:v>39933</c:v>
                </c:pt>
                <c:pt idx="76">
                  <c:v>39962</c:v>
                </c:pt>
                <c:pt idx="77">
                  <c:v>39994</c:v>
                </c:pt>
                <c:pt idx="78">
                  <c:v>40025</c:v>
                </c:pt>
                <c:pt idx="79">
                  <c:v>40056</c:v>
                </c:pt>
                <c:pt idx="80">
                  <c:v>40086</c:v>
                </c:pt>
                <c:pt idx="81">
                  <c:v>40116</c:v>
                </c:pt>
                <c:pt idx="82">
                  <c:v>40147</c:v>
                </c:pt>
                <c:pt idx="83">
                  <c:v>40178</c:v>
                </c:pt>
                <c:pt idx="84">
                  <c:v>40207</c:v>
                </c:pt>
                <c:pt idx="85">
                  <c:v>40235</c:v>
                </c:pt>
                <c:pt idx="86">
                  <c:v>40268</c:v>
                </c:pt>
                <c:pt idx="87">
                  <c:v>40298</c:v>
                </c:pt>
                <c:pt idx="88">
                  <c:v>40329</c:v>
                </c:pt>
                <c:pt idx="89">
                  <c:v>40359</c:v>
                </c:pt>
                <c:pt idx="90">
                  <c:v>40389</c:v>
                </c:pt>
                <c:pt idx="91">
                  <c:v>40421</c:v>
                </c:pt>
                <c:pt idx="92">
                  <c:v>40451</c:v>
                </c:pt>
                <c:pt idx="93">
                  <c:v>40480</c:v>
                </c:pt>
                <c:pt idx="94">
                  <c:v>40512</c:v>
                </c:pt>
                <c:pt idx="95">
                  <c:v>40543</c:v>
                </c:pt>
                <c:pt idx="96">
                  <c:v>40574</c:v>
                </c:pt>
                <c:pt idx="97">
                  <c:v>40602</c:v>
                </c:pt>
                <c:pt idx="98">
                  <c:v>40633</c:v>
                </c:pt>
                <c:pt idx="99">
                  <c:v>40662</c:v>
                </c:pt>
                <c:pt idx="100">
                  <c:v>40694</c:v>
                </c:pt>
                <c:pt idx="101">
                  <c:v>40724</c:v>
                </c:pt>
                <c:pt idx="102">
                  <c:v>40753</c:v>
                </c:pt>
                <c:pt idx="103">
                  <c:v>40786</c:v>
                </c:pt>
                <c:pt idx="104">
                  <c:v>40816</c:v>
                </c:pt>
                <c:pt idx="105">
                  <c:v>40847</c:v>
                </c:pt>
                <c:pt idx="106">
                  <c:v>40877</c:v>
                </c:pt>
                <c:pt idx="107">
                  <c:v>40907</c:v>
                </c:pt>
                <c:pt idx="108">
                  <c:v>40939</c:v>
                </c:pt>
                <c:pt idx="109">
                  <c:v>40968</c:v>
                </c:pt>
                <c:pt idx="110">
                  <c:v>40998</c:v>
                </c:pt>
                <c:pt idx="111">
                  <c:v>41029</c:v>
                </c:pt>
                <c:pt idx="112">
                  <c:v>41060</c:v>
                </c:pt>
                <c:pt idx="113">
                  <c:v>41089</c:v>
                </c:pt>
                <c:pt idx="114">
                  <c:v>41121</c:v>
                </c:pt>
                <c:pt idx="115">
                  <c:v>41152</c:v>
                </c:pt>
                <c:pt idx="116">
                  <c:v>41180</c:v>
                </c:pt>
                <c:pt idx="117">
                  <c:v>41213</c:v>
                </c:pt>
                <c:pt idx="118">
                  <c:v>41243</c:v>
                </c:pt>
                <c:pt idx="119">
                  <c:v>41274</c:v>
                </c:pt>
                <c:pt idx="120">
                  <c:v>41305</c:v>
                </c:pt>
                <c:pt idx="121">
                  <c:v>41333</c:v>
                </c:pt>
                <c:pt idx="122">
                  <c:v>41362</c:v>
                </c:pt>
                <c:pt idx="123">
                  <c:v>41394</c:v>
                </c:pt>
                <c:pt idx="124">
                  <c:v>41425</c:v>
                </c:pt>
                <c:pt idx="125">
                  <c:v>41453</c:v>
                </c:pt>
                <c:pt idx="126">
                  <c:v>41486</c:v>
                </c:pt>
                <c:pt idx="127">
                  <c:v>41516</c:v>
                </c:pt>
                <c:pt idx="128">
                  <c:v>41547</c:v>
                </c:pt>
                <c:pt idx="129">
                  <c:v>41578</c:v>
                </c:pt>
                <c:pt idx="130">
                  <c:v>41607</c:v>
                </c:pt>
                <c:pt idx="131">
                  <c:v>41639</c:v>
                </c:pt>
                <c:pt idx="132">
                  <c:v>41670</c:v>
                </c:pt>
                <c:pt idx="133">
                  <c:v>41698</c:v>
                </c:pt>
                <c:pt idx="134">
                  <c:v>41729</c:v>
                </c:pt>
                <c:pt idx="135">
                  <c:v>41759</c:v>
                </c:pt>
                <c:pt idx="136">
                  <c:v>41789</c:v>
                </c:pt>
                <c:pt idx="137">
                  <c:v>41820</c:v>
                </c:pt>
                <c:pt idx="138">
                  <c:v>41851</c:v>
                </c:pt>
                <c:pt idx="139">
                  <c:v>41880</c:v>
                </c:pt>
                <c:pt idx="140">
                  <c:v>41912</c:v>
                </c:pt>
                <c:pt idx="141">
                  <c:v>41943</c:v>
                </c:pt>
                <c:pt idx="142">
                  <c:v>41971</c:v>
                </c:pt>
                <c:pt idx="143">
                  <c:v>42004</c:v>
                </c:pt>
                <c:pt idx="144">
                  <c:v>42034</c:v>
                </c:pt>
                <c:pt idx="145">
                  <c:v>42062</c:v>
                </c:pt>
                <c:pt idx="146">
                  <c:v>42094</c:v>
                </c:pt>
                <c:pt idx="147">
                  <c:v>42124</c:v>
                </c:pt>
                <c:pt idx="148">
                  <c:v>42153</c:v>
                </c:pt>
                <c:pt idx="149">
                  <c:v>42185</c:v>
                </c:pt>
                <c:pt idx="150">
                  <c:v>42216</c:v>
                </c:pt>
                <c:pt idx="151">
                  <c:v>42247</c:v>
                </c:pt>
                <c:pt idx="152">
                  <c:v>42277</c:v>
                </c:pt>
                <c:pt idx="153">
                  <c:v>42307</c:v>
                </c:pt>
                <c:pt idx="154">
                  <c:v>42338</c:v>
                </c:pt>
                <c:pt idx="155">
                  <c:v>42369</c:v>
                </c:pt>
                <c:pt idx="156">
                  <c:v>42398</c:v>
                </c:pt>
                <c:pt idx="157">
                  <c:v>42429</c:v>
                </c:pt>
                <c:pt idx="158">
                  <c:v>42460</c:v>
                </c:pt>
                <c:pt idx="159">
                  <c:v>42489</c:v>
                </c:pt>
                <c:pt idx="160">
                  <c:v>42521</c:v>
                </c:pt>
                <c:pt idx="161">
                  <c:v>42551</c:v>
                </c:pt>
                <c:pt idx="162">
                  <c:v>42580</c:v>
                </c:pt>
                <c:pt idx="163">
                  <c:v>42613</c:v>
                </c:pt>
                <c:pt idx="164">
                  <c:v>42643</c:v>
                </c:pt>
                <c:pt idx="165">
                  <c:v>42674</c:v>
                </c:pt>
                <c:pt idx="166">
                  <c:v>42704</c:v>
                </c:pt>
                <c:pt idx="167">
                  <c:v>42734</c:v>
                </c:pt>
                <c:pt idx="168">
                  <c:v>42766</c:v>
                </c:pt>
                <c:pt idx="169">
                  <c:v>42794</c:v>
                </c:pt>
                <c:pt idx="170">
                  <c:v>42825</c:v>
                </c:pt>
                <c:pt idx="171">
                  <c:v>42853</c:v>
                </c:pt>
                <c:pt idx="172">
                  <c:v>42886</c:v>
                </c:pt>
                <c:pt idx="173">
                  <c:v>42916</c:v>
                </c:pt>
                <c:pt idx="174">
                  <c:v>42947</c:v>
                </c:pt>
                <c:pt idx="175">
                  <c:v>42978</c:v>
                </c:pt>
                <c:pt idx="176">
                  <c:v>43007</c:v>
                </c:pt>
                <c:pt idx="177">
                  <c:v>43039</c:v>
                </c:pt>
                <c:pt idx="178">
                  <c:v>43069</c:v>
                </c:pt>
                <c:pt idx="179">
                  <c:v>43098</c:v>
                </c:pt>
                <c:pt idx="180">
                  <c:v>43131</c:v>
                </c:pt>
                <c:pt idx="181">
                  <c:v>43159</c:v>
                </c:pt>
                <c:pt idx="182">
                  <c:v>43189</c:v>
                </c:pt>
                <c:pt idx="183">
                  <c:v>43220</c:v>
                </c:pt>
                <c:pt idx="184">
                  <c:v>43251</c:v>
                </c:pt>
                <c:pt idx="185">
                  <c:v>43280</c:v>
                </c:pt>
                <c:pt idx="186">
                  <c:v>43312</c:v>
                </c:pt>
                <c:pt idx="187">
                  <c:v>43343</c:v>
                </c:pt>
                <c:pt idx="188">
                  <c:v>43371</c:v>
                </c:pt>
                <c:pt idx="189">
                  <c:v>43404</c:v>
                </c:pt>
                <c:pt idx="190">
                  <c:v>43434</c:v>
                </c:pt>
                <c:pt idx="191">
                  <c:v>43465</c:v>
                </c:pt>
                <c:pt idx="192">
                  <c:v>43496</c:v>
                </c:pt>
                <c:pt idx="193">
                  <c:v>43524</c:v>
                </c:pt>
                <c:pt idx="194">
                  <c:v>43553</c:v>
                </c:pt>
                <c:pt idx="195">
                  <c:v>43585</c:v>
                </c:pt>
                <c:pt idx="196">
                  <c:v>43616</c:v>
                </c:pt>
                <c:pt idx="197">
                  <c:v>43644</c:v>
                </c:pt>
                <c:pt idx="198">
                  <c:v>43677</c:v>
                </c:pt>
                <c:pt idx="199">
                  <c:v>43707</c:v>
                </c:pt>
                <c:pt idx="200">
                  <c:v>43738</c:v>
                </c:pt>
              </c:numCache>
            </c:numRef>
          </c:cat>
          <c:val>
            <c:numRef>
              <c:f>Credit!$AL$10:$XFD$10</c:f>
              <c:numCache>
                <c:formatCode>0.00</c:formatCode>
                <c:ptCount val="16226"/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val>
        </c:ser>
        <c:marker val="1"/>
        <c:axId val="203501568"/>
        <c:axId val="203495680"/>
      </c:lineChart>
      <c:dateAx>
        <c:axId val="203488256"/>
        <c:scaling>
          <c:orientation val="minMax"/>
          <c:min val="38353"/>
        </c:scaling>
        <c:axPos val="b"/>
        <c:numFmt formatCode="[$-416]mmm\-yy;@" sourceLinked="1"/>
        <c:tickLblPos val="low"/>
        <c:txPr>
          <a:bodyPr rot="0" vert="horz"/>
          <a:lstStyle/>
          <a:p>
            <a:pPr>
              <a:defRPr sz="1200" b="1"/>
            </a:pPr>
            <a:endParaRPr lang="en-US"/>
          </a:p>
        </c:txPr>
        <c:crossAx val="203494144"/>
        <c:crosses val="autoZero"/>
        <c:auto val="1"/>
        <c:lblOffset val="100"/>
        <c:baseTimeUnit val="months"/>
        <c:majorUnit val="24"/>
        <c:majorTimeUnit val="months"/>
      </c:dateAx>
      <c:valAx>
        <c:axId val="203494144"/>
        <c:scaling>
          <c:orientation val="minMax"/>
        </c:scaling>
        <c:axPos val="l"/>
        <c:majorGridlines>
          <c:spPr>
            <a:ln>
              <a:solidFill>
                <a:schemeClr val="bg1"/>
              </a:solidFill>
            </a:ln>
          </c:spPr>
        </c:majorGridlines>
        <c:numFmt formatCode="0%" sourceLinked="0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200" b="1"/>
            </a:pPr>
            <a:endParaRPr lang="en-US"/>
          </a:p>
        </c:txPr>
        <c:crossAx val="203488256"/>
        <c:crosses val="autoZero"/>
        <c:crossBetween val="between"/>
      </c:valAx>
      <c:valAx>
        <c:axId val="203495680"/>
        <c:scaling>
          <c:orientation val="minMax"/>
          <c:max val="58"/>
          <c:min val="40"/>
        </c:scaling>
        <c:axPos val="r"/>
        <c:numFmt formatCode="0" sourceLinked="0"/>
        <c:tickLblPos val="nextTo"/>
        <c:txPr>
          <a:bodyPr/>
          <a:lstStyle/>
          <a:p>
            <a:pPr>
              <a:defRPr sz="1200" b="1"/>
            </a:pPr>
            <a:endParaRPr lang="en-US"/>
          </a:p>
        </c:txPr>
        <c:crossAx val="203501568"/>
        <c:crosses val="max"/>
        <c:crossBetween val="between"/>
      </c:valAx>
      <c:dateAx>
        <c:axId val="203501568"/>
        <c:scaling>
          <c:orientation val="minMax"/>
        </c:scaling>
        <c:delete val="1"/>
        <c:axPos val="b"/>
        <c:numFmt formatCode="[$-416]mmm\-yy;@" sourceLinked="1"/>
        <c:tickLblPos val="none"/>
        <c:crossAx val="203495680"/>
        <c:crosses val="autoZero"/>
        <c:auto val="1"/>
        <c:lblOffset val="100"/>
        <c:baseTimeUnit val="months"/>
      </c:dateAx>
    </c:plotArea>
    <c:legend>
      <c:legendPos val="b"/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gap"/>
  </c:chart>
  <c:spPr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1"/>
          <c:order val="1"/>
          <c:tx>
            <c:strRef>
              <c:f>Credit!$B$9</c:f>
              <c:strCache>
                <c:ptCount val="1"/>
                <c:pt idx="0">
                  <c:v>Imp. Cred. 3M stock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Credit!$AL$1:$XFD$1</c:f>
              <c:numCache>
                <c:formatCode>[$-416]mmm\-yy;@</c:formatCode>
                <c:ptCount val="16226"/>
                <c:pt idx="0">
                  <c:v>37652</c:v>
                </c:pt>
                <c:pt idx="1">
                  <c:v>37680</c:v>
                </c:pt>
                <c:pt idx="2">
                  <c:v>37711</c:v>
                </c:pt>
                <c:pt idx="3">
                  <c:v>37741</c:v>
                </c:pt>
                <c:pt idx="4">
                  <c:v>37771</c:v>
                </c:pt>
                <c:pt idx="5">
                  <c:v>37802</c:v>
                </c:pt>
                <c:pt idx="6">
                  <c:v>37833</c:v>
                </c:pt>
                <c:pt idx="7">
                  <c:v>37862</c:v>
                </c:pt>
                <c:pt idx="8">
                  <c:v>37894</c:v>
                </c:pt>
                <c:pt idx="9">
                  <c:v>37925</c:v>
                </c:pt>
                <c:pt idx="10">
                  <c:v>37953</c:v>
                </c:pt>
                <c:pt idx="11">
                  <c:v>37986</c:v>
                </c:pt>
                <c:pt idx="12">
                  <c:v>38016</c:v>
                </c:pt>
                <c:pt idx="13">
                  <c:v>38044</c:v>
                </c:pt>
                <c:pt idx="14">
                  <c:v>38077</c:v>
                </c:pt>
                <c:pt idx="15">
                  <c:v>38107</c:v>
                </c:pt>
                <c:pt idx="16">
                  <c:v>38138</c:v>
                </c:pt>
                <c:pt idx="17">
                  <c:v>38168</c:v>
                </c:pt>
                <c:pt idx="18">
                  <c:v>38198</c:v>
                </c:pt>
                <c:pt idx="19">
                  <c:v>38230</c:v>
                </c:pt>
                <c:pt idx="20">
                  <c:v>38260</c:v>
                </c:pt>
                <c:pt idx="21">
                  <c:v>38289</c:v>
                </c:pt>
                <c:pt idx="22">
                  <c:v>38321</c:v>
                </c:pt>
                <c:pt idx="23">
                  <c:v>38352</c:v>
                </c:pt>
                <c:pt idx="24">
                  <c:v>38383</c:v>
                </c:pt>
                <c:pt idx="25">
                  <c:v>38411</c:v>
                </c:pt>
                <c:pt idx="26">
                  <c:v>38442</c:v>
                </c:pt>
                <c:pt idx="27">
                  <c:v>38471</c:v>
                </c:pt>
                <c:pt idx="28">
                  <c:v>38503</c:v>
                </c:pt>
                <c:pt idx="29">
                  <c:v>38533</c:v>
                </c:pt>
                <c:pt idx="30">
                  <c:v>38562</c:v>
                </c:pt>
                <c:pt idx="31">
                  <c:v>38595</c:v>
                </c:pt>
                <c:pt idx="32">
                  <c:v>38625</c:v>
                </c:pt>
                <c:pt idx="33">
                  <c:v>38656</c:v>
                </c:pt>
                <c:pt idx="34">
                  <c:v>38686</c:v>
                </c:pt>
                <c:pt idx="35">
                  <c:v>38716</c:v>
                </c:pt>
                <c:pt idx="36">
                  <c:v>38748</c:v>
                </c:pt>
                <c:pt idx="37">
                  <c:v>38776</c:v>
                </c:pt>
                <c:pt idx="38">
                  <c:v>38807</c:v>
                </c:pt>
                <c:pt idx="39">
                  <c:v>38835</c:v>
                </c:pt>
                <c:pt idx="40">
                  <c:v>38868</c:v>
                </c:pt>
                <c:pt idx="41">
                  <c:v>38898</c:v>
                </c:pt>
                <c:pt idx="42">
                  <c:v>38929</c:v>
                </c:pt>
                <c:pt idx="43">
                  <c:v>38960</c:v>
                </c:pt>
                <c:pt idx="44">
                  <c:v>38989</c:v>
                </c:pt>
                <c:pt idx="45">
                  <c:v>39021</c:v>
                </c:pt>
                <c:pt idx="46">
                  <c:v>39051</c:v>
                </c:pt>
                <c:pt idx="47">
                  <c:v>39080</c:v>
                </c:pt>
                <c:pt idx="48">
                  <c:v>39113</c:v>
                </c:pt>
                <c:pt idx="49">
                  <c:v>39141</c:v>
                </c:pt>
                <c:pt idx="50">
                  <c:v>39171</c:v>
                </c:pt>
                <c:pt idx="51">
                  <c:v>39202</c:v>
                </c:pt>
                <c:pt idx="52">
                  <c:v>39233</c:v>
                </c:pt>
                <c:pt idx="53">
                  <c:v>39262</c:v>
                </c:pt>
                <c:pt idx="54">
                  <c:v>39294</c:v>
                </c:pt>
                <c:pt idx="55">
                  <c:v>39325</c:v>
                </c:pt>
                <c:pt idx="56">
                  <c:v>39353</c:v>
                </c:pt>
                <c:pt idx="57">
                  <c:v>39386</c:v>
                </c:pt>
                <c:pt idx="58">
                  <c:v>39416</c:v>
                </c:pt>
                <c:pt idx="59">
                  <c:v>39447</c:v>
                </c:pt>
                <c:pt idx="60">
                  <c:v>39478</c:v>
                </c:pt>
                <c:pt idx="61">
                  <c:v>39507</c:v>
                </c:pt>
                <c:pt idx="62">
                  <c:v>39538</c:v>
                </c:pt>
                <c:pt idx="63">
                  <c:v>39568</c:v>
                </c:pt>
                <c:pt idx="64">
                  <c:v>39598</c:v>
                </c:pt>
                <c:pt idx="65">
                  <c:v>39629</c:v>
                </c:pt>
                <c:pt idx="66">
                  <c:v>39660</c:v>
                </c:pt>
                <c:pt idx="67">
                  <c:v>39689</c:v>
                </c:pt>
                <c:pt idx="68">
                  <c:v>39721</c:v>
                </c:pt>
                <c:pt idx="69">
                  <c:v>39752</c:v>
                </c:pt>
                <c:pt idx="70">
                  <c:v>39780</c:v>
                </c:pt>
                <c:pt idx="71">
                  <c:v>39813</c:v>
                </c:pt>
                <c:pt idx="72">
                  <c:v>39843</c:v>
                </c:pt>
                <c:pt idx="73">
                  <c:v>39871</c:v>
                </c:pt>
                <c:pt idx="74">
                  <c:v>39903</c:v>
                </c:pt>
                <c:pt idx="75">
                  <c:v>39933</c:v>
                </c:pt>
                <c:pt idx="76">
                  <c:v>39962</c:v>
                </c:pt>
                <c:pt idx="77">
                  <c:v>39994</c:v>
                </c:pt>
                <c:pt idx="78">
                  <c:v>40025</c:v>
                </c:pt>
                <c:pt idx="79">
                  <c:v>40056</c:v>
                </c:pt>
                <c:pt idx="80">
                  <c:v>40086</c:v>
                </c:pt>
                <c:pt idx="81">
                  <c:v>40116</c:v>
                </c:pt>
                <c:pt idx="82">
                  <c:v>40147</c:v>
                </c:pt>
                <c:pt idx="83">
                  <c:v>40178</c:v>
                </c:pt>
                <c:pt idx="84">
                  <c:v>40207</c:v>
                </c:pt>
                <c:pt idx="85">
                  <c:v>40235</c:v>
                </c:pt>
                <c:pt idx="86">
                  <c:v>40268</c:v>
                </c:pt>
                <c:pt idx="87">
                  <c:v>40298</c:v>
                </c:pt>
                <c:pt idx="88">
                  <c:v>40329</c:v>
                </c:pt>
                <c:pt idx="89">
                  <c:v>40359</c:v>
                </c:pt>
                <c:pt idx="90">
                  <c:v>40389</c:v>
                </c:pt>
                <c:pt idx="91">
                  <c:v>40421</c:v>
                </c:pt>
                <c:pt idx="92">
                  <c:v>40451</c:v>
                </c:pt>
                <c:pt idx="93">
                  <c:v>40480</c:v>
                </c:pt>
                <c:pt idx="94">
                  <c:v>40512</c:v>
                </c:pt>
                <c:pt idx="95">
                  <c:v>40543</c:v>
                </c:pt>
                <c:pt idx="96">
                  <c:v>40574</c:v>
                </c:pt>
                <c:pt idx="97">
                  <c:v>40602</c:v>
                </c:pt>
                <c:pt idx="98">
                  <c:v>40633</c:v>
                </c:pt>
                <c:pt idx="99">
                  <c:v>40662</c:v>
                </c:pt>
                <c:pt idx="100">
                  <c:v>40694</c:v>
                </c:pt>
                <c:pt idx="101">
                  <c:v>40724</c:v>
                </c:pt>
                <c:pt idx="102">
                  <c:v>40753</c:v>
                </c:pt>
                <c:pt idx="103">
                  <c:v>40786</c:v>
                </c:pt>
                <c:pt idx="104">
                  <c:v>40816</c:v>
                </c:pt>
                <c:pt idx="105">
                  <c:v>40847</c:v>
                </c:pt>
                <c:pt idx="106">
                  <c:v>40877</c:v>
                </c:pt>
                <c:pt idx="107">
                  <c:v>40907</c:v>
                </c:pt>
                <c:pt idx="108">
                  <c:v>40939</c:v>
                </c:pt>
                <c:pt idx="109">
                  <c:v>40968</c:v>
                </c:pt>
                <c:pt idx="110">
                  <c:v>40998</c:v>
                </c:pt>
                <c:pt idx="111">
                  <c:v>41029</c:v>
                </c:pt>
                <c:pt idx="112">
                  <c:v>41060</c:v>
                </c:pt>
                <c:pt idx="113">
                  <c:v>41089</c:v>
                </c:pt>
                <c:pt idx="114">
                  <c:v>41121</c:v>
                </c:pt>
                <c:pt idx="115">
                  <c:v>41152</c:v>
                </c:pt>
                <c:pt idx="116">
                  <c:v>41180</c:v>
                </c:pt>
                <c:pt idx="117">
                  <c:v>41213</c:v>
                </c:pt>
                <c:pt idx="118">
                  <c:v>41243</c:v>
                </c:pt>
                <c:pt idx="119">
                  <c:v>41274</c:v>
                </c:pt>
                <c:pt idx="120">
                  <c:v>41305</c:v>
                </c:pt>
                <c:pt idx="121">
                  <c:v>41333</c:v>
                </c:pt>
                <c:pt idx="122">
                  <c:v>41362</c:v>
                </c:pt>
                <c:pt idx="123">
                  <c:v>41394</c:v>
                </c:pt>
                <c:pt idx="124">
                  <c:v>41425</c:v>
                </c:pt>
                <c:pt idx="125">
                  <c:v>41453</c:v>
                </c:pt>
                <c:pt idx="126">
                  <c:v>41486</c:v>
                </c:pt>
                <c:pt idx="127">
                  <c:v>41516</c:v>
                </c:pt>
                <c:pt idx="128">
                  <c:v>41547</c:v>
                </c:pt>
                <c:pt idx="129">
                  <c:v>41578</c:v>
                </c:pt>
                <c:pt idx="130">
                  <c:v>41607</c:v>
                </c:pt>
                <c:pt idx="131">
                  <c:v>41639</c:v>
                </c:pt>
                <c:pt idx="132">
                  <c:v>41670</c:v>
                </c:pt>
                <c:pt idx="133">
                  <c:v>41698</c:v>
                </c:pt>
                <c:pt idx="134">
                  <c:v>41729</c:v>
                </c:pt>
                <c:pt idx="135">
                  <c:v>41759</c:v>
                </c:pt>
                <c:pt idx="136">
                  <c:v>41789</c:v>
                </c:pt>
                <c:pt idx="137">
                  <c:v>41820</c:v>
                </c:pt>
                <c:pt idx="138">
                  <c:v>41851</c:v>
                </c:pt>
                <c:pt idx="139">
                  <c:v>41880</c:v>
                </c:pt>
                <c:pt idx="140">
                  <c:v>41912</c:v>
                </c:pt>
                <c:pt idx="141">
                  <c:v>41943</c:v>
                </c:pt>
                <c:pt idx="142">
                  <c:v>41971</c:v>
                </c:pt>
                <c:pt idx="143">
                  <c:v>42004</c:v>
                </c:pt>
                <c:pt idx="144">
                  <c:v>42034</c:v>
                </c:pt>
                <c:pt idx="145">
                  <c:v>42062</c:v>
                </c:pt>
                <c:pt idx="146">
                  <c:v>42094</c:v>
                </c:pt>
                <c:pt idx="147">
                  <c:v>42124</c:v>
                </c:pt>
                <c:pt idx="148">
                  <c:v>42153</c:v>
                </c:pt>
                <c:pt idx="149">
                  <c:v>42185</c:v>
                </c:pt>
                <c:pt idx="150">
                  <c:v>42216</c:v>
                </c:pt>
                <c:pt idx="151">
                  <c:v>42247</c:v>
                </c:pt>
                <c:pt idx="152">
                  <c:v>42277</c:v>
                </c:pt>
                <c:pt idx="153">
                  <c:v>42307</c:v>
                </c:pt>
                <c:pt idx="154">
                  <c:v>42338</c:v>
                </c:pt>
                <c:pt idx="155">
                  <c:v>42369</c:v>
                </c:pt>
                <c:pt idx="156">
                  <c:v>42398</c:v>
                </c:pt>
                <c:pt idx="157">
                  <c:v>42429</c:v>
                </c:pt>
                <c:pt idx="158">
                  <c:v>42460</c:v>
                </c:pt>
                <c:pt idx="159">
                  <c:v>42489</c:v>
                </c:pt>
                <c:pt idx="160">
                  <c:v>42521</c:v>
                </c:pt>
                <c:pt idx="161">
                  <c:v>42551</c:v>
                </c:pt>
                <c:pt idx="162">
                  <c:v>42580</c:v>
                </c:pt>
                <c:pt idx="163">
                  <c:v>42613</c:v>
                </c:pt>
                <c:pt idx="164">
                  <c:v>42643</c:v>
                </c:pt>
                <c:pt idx="165">
                  <c:v>42674</c:v>
                </c:pt>
                <c:pt idx="166">
                  <c:v>42704</c:v>
                </c:pt>
                <c:pt idx="167">
                  <c:v>42734</c:v>
                </c:pt>
                <c:pt idx="168">
                  <c:v>42766</c:v>
                </c:pt>
                <c:pt idx="169">
                  <c:v>42794</c:v>
                </c:pt>
                <c:pt idx="170">
                  <c:v>42825</c:v>
                </c:pt>
                <c:pt idx="171">
                  <c:v>42853</c:v>
                </c:pt>
                <c:pt idx="172">
                  <c:v>42886</c:v>
                </c:pt>
                <c:pt idx="173">
                  <c:v>42916</c:v>
                </c:pt>
                <c:pt idx="174">
                  <c:v>42947</c:v>
                </c:pt>
                <c:pt idx="175">
                  <c:v>42978</c:v>
                </c:pt>
                <c:pt idx="176">
                  <c:v>43007</c:v>
                </c:pt>
                <c:pt idx="177">
                  <c:v>43039</c:v>
                </c:pt>
                <c:pt idx="178">
                  <c:v>43069</c:v>
                </c:pt>
                <c:pt idx="179">
                  <c:v>43098</c:v>
                </c:pt>
                <c:pt idx="180">
                  <c:v>43131</c:v>
                </c:pt>
                <c:pt idx="181">
                  <c:v>43159</c:v>
                </c:pt>
                <c:pt idx="182">
                  <c:v>43189</c:v>
                </c:pt>
                <c:pt idx="183">
                  <c:v>43220</c:v>
                </c:pt>
                <c:pt idx="184">
                  <c:v>43251</c:v>
                </c:pt>
                <c:pt idx="185">
                  <c:v>43280</c:v>
                </c:pt>
                <c:pt idx="186">
                  <c:v>43312</c:v>
                </c:pt>
                <c:pt idx="187">
                  <c:v>43343</c:v>
                </c:pt>
                <c:pt idx="188">
                  <c:v>43371</c:v>
                </c:pt>
                <c:pt idx="189">
                  <c:v>43404</c:v>
                </c:pt>
                <c:pt idx="190">
                  <c:v>43434</c:v>
                </c:pt>
                <c:pt idx="191">
                  <c:v>43465</c:v>
                </c:pt>
                <c:pt idx="192">
                  <c:v>43496</c:v>
                </c:pt>
                <c:pt idx="193">
                  <c:v>43524</c:v>
                </c:pt>
                <c:pt idx="194">
                  <c:v>43553</c:v>
                </c:pt>
                <c:pt idx="195">
                  <c:v>43585</c:v>
                </c:pt>
                <c:pt idx="196">
                  <c:v>43616</c:v>
                </c:pt>
                <c:pt idx="197">
                  <c:v>43644</c:v>
                </c:pt>
                <c:pt idx="198">
                  <c:v>43677</c:v>
                </c:pt>
                <c:pt idx="199">
                  <c:v>43707</c:v>
                </c:pt>
                <c:pt idx="200">
                  <c:v>43738</c:v>
                </c:pt>
              </c:numCache>
            </c:numRef>
          </c:cat>
          <c:val>
            <c:numRef>
              <c:f>Credit!$AL$9:$XFD$9</c:f>
              <c:numCache>
                <c:formatCode>0.00</c:formatCode>
                <c:ptCount val="16226"/>
                <c:pt idx="23" formatCode="0.00%">
                  <c:v>0</c:v>
                </c:pt>
                <c:pt idx="24" formatCode="0.00%">
                  <c:v>0</c:v>
                </c:pt>
                <c:pt idx="25" formatCode="0.00%">
                  <c:v>0</c:v>
                </c:pt>
                <c:pt idx="26" formatCode="0.00%">
                  <c:v>0</c:v>
                </c:pt>
                <c:pt idx="27" formatCode="0.00%">
                  <c:v>0</c:v>
                </c:pt>
                <c:pt idx="28" formatCode="0.00%">
                  <c:v>0</c:v>
                </c:pt>
                <c:pt idx="29" formatCode="0.00%">
                  <c:v>0</c:v>
                </c:pt>
                <c:pt idx="30" formatCode="0.00%">
                  <c:v>0</c:v>
                </c:pt>
                <c:pt idx="31" formatCode="0.00%">
                  <c:v>0</c:v>
                </c:pt>
                <c:pt idx="32" formatCode="0.00%">
                  <c:v>0</c:v>
                </c:pt>
                <c:pt idx="33" formatCode="0.00%">
                  <c:v>0</c:v>
                </c:pt>
                <c:pt idx="34" formatCode="0.00%">
                  <c:v>0</c:v>
                </c:pt>
                <c:pt idx="35" formatCode="0.00%">
                  <c:v>0</c:v>
                </c:pt>
                <c:pt idx="36" formatCode="0.00%">
                  <c:v>0</c:v>
                </c:pt>
                <c:pt idx="37" formatCode="0.00%">
                  <c:v>0</c:v>
                </c:pt>
                <c:pt idx="38" formatCode="0.00%">
                  <c:v>0</c:v>
                </c:pt>
                <c:pt idx="39" formatCode="0.00%">
                  <c:v>0</c:v>
                </c:pt>
                <c:pt idx="40" formatCode="0.00%">
                  <c:v>0</c:v>
                </c:pt>
                <c:pt idx="41" formatCode="0.00%">
                  <c:v>0</c:v>
                </c:pt>
                <c:pt idx="42" formatCode="0.00%">
                  <c:v>0</c:v>
                </c:pt>
                <c:pt idx="43" formatCode="0.00%">
                  <c:v>0</c:v>
                </c:pt>
                <c:pt idx="44" formatCode="0.00%">
                  <c:v>0</c:v>
                </c:pt>
                <c:pt idx="45" formatCode="0.00%">
                  <c:v>0</c:v>
                </c:pt>
                <c:pt idx="46" formatCode="0.00%">
                  <c:v>0</c:v>
                </c:pt>
                <c:pt idx="47" formatCode="0.00%">
                  <c:v>0</c:v>
                </c:pt>
                <c:pt idx="48" formatCode="0.00%">
                  <c:v>0</c:v>
                </c:pt>
                <c:pt idx="49" formatCode="0.00%">
                  <c:v>0</c:v>
                </c:pt>
                <c:pt idx="50" formatCode="0.00%">
                  <c:v>0</c:v>
                </c:pt>
                <c:pt idx="51" formatCode="0.00%">
                  <c:v>0</c:v>
                </c:pt>
                <c:pt idx="52" formatCode="0.00%">
                  <c:v>0</c:v>
                </c:pt>
                <c:pt idx="53" formatCode="0.00%">
                  <c:v>0</c:v>
                </c:pt>
                <c:pt idx="54" formatCode="0.00%">
                  <c:v>0</c:v>
                </c:pt>
                <c:pt idx="55" formatCode="0.00%">
                  <c:v>0</c:v>
                </c:pt>
                <c:pt idx="56" formatCode="0.00%">
                  <c:v>0</c:v>
                </c:pt>
                <c:pt idx="57" formatCode="0.00%">
                  <c:v>0</c:v>
                </c:pt>
                <c:pt idx="58" formatCode="0.00%">
                  <c:v>0</c:v>
                </c:pt>
                <c:pt idx="59" formatCode="0.00%">
                  <c:v>0</c:v>
                </c:pt>
                <c:pt idx="60" formatCode="0.00%">
                  <c:v>0</c:v>
                </c:pt>
                <c:pt idx="61" formatCode="0.00%">
                  <c:v>0</c:v>
                </c:pt>
                <c:pt idx="62" formatCode="0.00%">
                  <c:v>0</c:v>
                </c:pt>
                <c:pt idx="63" formatCode="0.00%">
                  <c:v>0</c:v>
                </c:pt>
                <c:pt idx="64" formatCode="0.00%">
                  <c:v>0</c:v>
                </c:pt>
                <c:pt idx="65" formatCode="0.00%">
                  <c:v>0</c:v>
                </c:pt>
                <c:pt idx="66" formatCode="0.00%">
                  <c:v>0</c:v>
                </c:pt>
                <c:pt idx="67" formatCode="0.00%">
                  <c:v>0</c:v>
                </c:pt>
                <c:pt idx="68" formatCode="0.00%">
                  <c:v>0</c:v>
                </c:pt>
                <c:pt idx="69" formatCode="0.00%">
                  <c:v>0</c:v>
                </c:pt>
                <c:pt idx="70" formatCode="0.00%">
                  <c:v>0</c:v>
                </c:pt>
                <c:pt idx="71" formatCode="0.00%">
                  <c:v>0</c:v>
                </c:pt>
                <c:pt idx="72" formatCode="0.00%">
                  <c:v>0</c:v>
                </c:pt>
                <c:pt idx="73" formatCode="0.00%">
                  <c:v>0</c:v>
                </c:pt>
                <c:pt idx="74" formatCode="0.00%">
                  <c:v>0</c:v>
                </c:pt>
                <c:pt idx="75" formatCode="0.00%">
                  <c:v>0</c:v>
                </c:pt>
                <c:pt idx="76" formatCode="0.00%">
                  <c:v>0</c:v>
                </c:pt>
                <c:pt idx="77" formatCode="0.00%">
                  <c:v>0</c:v>
                </c:pt>
                <c:pt idx="78" formatCode="0.00%">
                  <c:v>0</c:v>
                </c:pt>
                <c:pt idx="79" formatCode="0.00%">
                  <c:v>0</c:v>
                </c:pt>
                <c:pt idx="80" formatCode="0.00%">
                  <c:v>0</c:v>
                </c:pt>
                <c:pt idx="81" formatCode="0.00%">
                  <c:v>0</c:v>
                </c:pt>
                <c:pt idx="82" formatCode="0.00%">
                  <c:v>0</c:v>
                </c:pt>
                <c:pt idx="83" formatCode="0.00%">
                  <c:v>0</c:v>
                </c:pt>
                <c:pt idx="84" formatCode="0.00%">
                  <c:v>0</c:v>
                </c:pt>
                <c:pt idx="85" formatCode="0.00%">
                  <c:v>0</c:v>
                </c:pt>
                <c:pt idx="86" formatCode="0.00%">
                  <c:v>0</c:v>
                </c:pt>
                <c:pt idx="87" formatCode="0.00%">
                  <c:v>0</c:v>
                </c:pt>
                <c:pt idx="88" formatCode="0.00%">
                  <c:v>0</c:v>
                </c:pt>
                <c:pt idx="89" formatCode="0.00%">
                  <c:v>0</c:v>
                </c:pt>
                <c:pt idx="90" formatCode="0.00%">
                  <c:v>0</c:v>
                </c:pt>
                <c:pt idx="91" formatCode="0.00%">
                  <c:v>0</c:v>
                </c:pt>
                <c:pt idx="92" formatCode="0.00%">
                  <c:v>0</c:v>
                </c:pt>
                <c:pt idx="93" formatCode="0.00%">
                  <c:v>0</c:v>
                </c:pt>
                <c:pt idx="94" formatCode="0.00%">
                  <c:v>0</c:v>
                </c:pt>
                <c:pt idx="95" formatCode="0.00%">
                  <c:v>0</c:v>
                </c:pt>
                <c:pt idx="96" formatCode="0.00%">
                  <c:v>0</c:v>
                </c:pt>
                <c:pt idx="97" formatCode="0.00%">
                  <c:v>0</c:v>
                </c:pt>
                <c:pt idx="98" formatCode="0.00%">
                  <c:v>0</c:v>
                </c:pt>
                <c:pt idx="99" formatCode="0.00%">
                  <c:v>0</c:v>
                </c:pt>
                <c:pt idx="100" formatCode="0.00%">
                  <c:v>0</c:v>
                </c:pt>
                <c:pt idx="101" formatCode="0.00%">
                  <c:v>0</c:v>
                </c:pt>
                <c:pt idx="102" formatCode="0.00%">
                  <c:v>0</c:v>
                </c:pt>
                <c:pt idx="103" formatCode="0.00%">
                  <c:v>0</c:v>
                </c:pt>
                <c:pt idx="104" formatCode="0.00%">
                  <c:v>0</c:v>
                </c:pt>
                <c:pt idx="105" formatCode="0.00%">
                  <c:v>0</c:v>
                </c:pt>
                <c:pt idx="106" formatCode="0.00%">
                  <c:v>0</c:v>
                </c:pt>
                <c:pt idx="107" formatCode="0.00%">
                  <c:v>0</c:v>
                </c:pt>
                <c:pt idx="108" formatCode="0.00%">
                  <c:v>0</c:v>
                </c:pt>
                <c:pt idx="109" formatCode="0.00%">
                  <c:v>0</c:v>
                </c:pt>
                <c:pt idx="110" formatCode="0.00%">
                  <c:v>0</c:v>
                </c:pt>
                <c:pt idx="111" formatCode="0.00%">
                  <c:v>0</c:v>
                </c:pt>
                <c:pt idx="112" formatCode="0.00%">
                  <c:v>0</c:v>
                </c:pt>
                <c:pt idx="113" formatCode="0.00%">
                  <c:v>0</c:v>
                </c:pt>
                <c:pt idx="114" formatCode="0.00%">
                  <c:v>0</c:v>
                </c:pt>
                <c:pt idx="115" formatCode="0.00%">
                  <c:v>0</c:v>
                </c:pt>
                <c:pt idx="116" formatCode="0.00%">
                  <c:v>0</c:v>
                </c:pt>
                <c:pt idx="117" formatCode="0.00%">
                  <c:v>0</c:v>
                </c:pt>
                <c:pt idx="118" formatCode="0.00%">
                  <c:v>0</c:v>
                </c:pt>
                <c:pt idx="119" formatCode="0.00%">
                  <c:v>0</c:v>
                </c:pt>
                <c:pt idx="120" formatCode="0.00%">
                  <c:v>0</c:v>
                </c:pt>
                <c:pt idx="121" formatCode="0.00%">
                  <c:v>0</c:v>
                </c:pt>
                <c:pt idx="122" formatCode="0.00%">
                  <c:v>0</c:v>
                </c:pt>
                <c:pt idx="123" formatCode="0.00%">
                  <c:v>0</c:v>
                </c:pt>
                <c:pt idx="124" formatCode="0.00%">
                  <c:v>0</c:v>
                </c:pt>
                <c:pt idx="125" formatCode="0.00%">
                  <c:v>0</c:v>
                </c:pt>
                <c:pt idx="126" formatCode="0.00%">
                  <c:v>0</c:v>
                </c:pt>
                <c:pt idx="127" formatCode="0.00%">
                  <c:v>0</c:v>
                </c:pt>
                <c:pt idx="128" formatCode="0.00%">
                  <c:v>0</c:v>
                </c:pt>
                <c:pt idx="129" formatCode="0.00%">
                  <c:v>0</c:v>
                </c:pt>
                <c:pt idx="130" formatCode="0.00%">
                  <c:v>0</c:v>
                </c:pt>
                <c:pt idx="131" formatCode="0.00%">
                  <c:v>0</c:v>
                </c:pt>
                <c:pt idx="132" formatCode="0.00%">
                  <c:v>0</c:v>
                </c:pt>
                <c:pt idx="133" formatCode="0.00%">
                  <c:v>0</c:v>
                </c:pt>
                <c:pt idx="134" formatCode="0.00%">
                  <c:v>0</c:v>
                </c:pt>
                <c:pt idx="135" formatCode="0.00%">
                  <c:v>0</c:v>
                </c:pt>
                <c:pt idx="136" formatCode="0.00%">
                  <c:v>0</c:v>
                </c:pt>
                <c:pt idx="137" formatCode="0.00%">
                  <c:v>0</c:v>
                </c:pt>
                <c:pt idx="138" formatCode="0.00%">
                  <c:v>0</c:v>
                </c:pt>
                <c:pt idx="139" formatCode="0.00%">
                  <c:v>0</c:v>
                </c:pt>
                <c:pt idx="140" formatCode="0.00%">
                  <c:v>0</c:v>
                </c:pt>
                <c:pt idx="141" formatCode="0.00%">
                  <c:v>0</c:v>
                </c:pt>
                <c:pt idx="142" formatCode="0.00%">
                  <c:v>0</c:v>
                </c:pt>
                <c:pt idx="143" formatCode="0.00%">
                  <c:v>0</c:v>
                </c:pt>
                <c:pt idx="144" formatCode="0.00%">
                  <c:v>0</c:v>
                </c:pt>
                <c:pt idx="145" formatCode="0.00%">
                  <c:v>0</c:v>
                </c:pt>
                <c:pt idx="146" formatCode="0.00%">
                  <c:v>0</c:v>
                </c:pt>
                <c:pt idx="147" formatCode="0.00%">
                  <c:v>0</c:v>
                </c:pt>
                <c:pt idx="148" formatCode="0.00%">
                  <c:v>0</c:v>
                </c:pt>
                <c:pt idx="149" formatCode="0.00%">
                  <c:v>0</c:v>
                </c:pt>
                <c:pt idx="150" formatCode="0.00%">
                  <c:v>0</c:v>
                </c:pt>
                <c:pt idx="151" formatCode="0.00%">
                  <c:v>0</c:v>
                </c:pt>
                <c:pt idx="152" formatCode="0.00%">
                  <c:v>0</c:v>
                </c:pt>
                <c:pt idx="153" formatCode="0.00%">
                  <c:v>0</c:v>
                </c:pt>
                <c:pt idx="154" formatCode="0.00%">
                  <c:v>0</c:v>
                </c:pt>
                <c:pt idx="155" formatCode="0.00%">
                  <c:v>0</c:v>
                </c:pt>
                <c:pt idx="156" formatCode="0.00%">
                  <c:v>0</c:v>
                </c:pt>
                <c:pt idx="157" formatCode="0.00%">
                  <c:v>0</c:v>
                </c:pt>
                <c:pt idx="158" formatCode="0.00%">
                  <c:v>0</c:v>
                </c:pt>
                <c:pt idx="159" formatCode="0.00%">
                  <c:v>0</c:v>
                </c:pt>
                <c:pt idx="160" formatCode="0.00%">
                  <c:v>0</c:v>
                </c:pt>
                <c:pt idx="161" formatCode="0.00%">
                  <c:v>0</c:v>
                </c:pt>
                <c:pt idx="162" formatCode="0.00%">
                  <c:v>0</c:v>
                </c:pt>
                <c:pt idx="163" formatCode="0.00%">
                  <c:v>0</c:v>
                </c:pt>
                <c:pt idx="164" formatCode="0.00%">
                  <c:v>0</c:v>
                </c:pt>
                <c:pt idx="165" formatCode="0.00%">
                  <c:v>0</c:v>
                </c:pt>
                <c:pt idx="166" formatCode="0.00%">
                  <c:v>0</c:v>
                </c:pt>
                <c:pt idx="167" formatCode="0.00%">
                  <c:v>0</c:v>
                </c:pt>
                <c:pt idx="168" formatCode="0.00%">
                  <c:v>0</c:v>
                </c:pt>
                <c:pt idx="169" formatCode="0.00%">
                  <c:v>0</c:v>
                </c:pt>
                <c:pt idx="170" formatCode="0.00%">
                  <c:v>0</c:v>
                </c:pt>
                <c:pt idx="171" formatCode="0.00%">
                  <c:v>0</c:v>
                </c:pt>
                <c:pt idx="172" formatCode="0.00%">
                  <c:v>0</c:v>
                </c:pt>
                <c:pt idx="173" formatCode="0.00%">
                  <c:v>0</c:v>
                </c:pt>
                <c:pt idx="174" formatCode="0.00%">
                  <c:v>0</c:v>
                </c:pt>
                <c:pt idx="175" formatCode="0.00%">
                  <c:v>0</c:v>
                </c:pt>
                <c:pt idx="176" formatCode="0.00%">
                  <c:v>0</c:v>
                </c:pt>
                <c:pt idx="177" formatCode="0.00%">
                  <c:v>0</c:v>
                </c:pt>
                <c:pt idx="178" formatCode="0.00%">
                  <c:v>0</c:v>
                </c:pt>
                <c:pt idx="179" formatCode="0.00%">
                  <c:v>0</c:v>
                </c:pt>
                <c:pt idx="180" formatCode="0.00%">
                  <c:v>0</c:v>
                </c:pt>
                <c:pt idx="181" formatCode="0.00%">
                  <c:v>0</c:v>
                </c:pt>
                <c:pt idx="182" formatCode="0.00%">
                  <c:v>0</c:v>
                </c:pt>
                <c:pt idx="183" formatCode="0.00%">
                  <c:v>0</c:v>
                </c:pt>
                <c:pt idx="184" formatCode="0.00%">
                  <c:v>0</c:v>
                </c:pt>
                <c:pt idx="185" formatCode="0.00%">
                  <c:v>0</c:v>
                </c:pt>
                <c:pt idx="186" formatCode="0.00%">
                  <c:v>0</c:v>
                </c:pt>
                <c:pt idx="187" formatCode="0.00%">
                  <c:v>0</c:v>
                </c:pt>
                <c:pt idx="188" formatCode="0.00%">
                  <c:v>0</c:v>
                </c:pt>
                <c:pt idx="189" formatCode="0.00%">
                  <c:v>0</c:v>
                </c:pt>
                <c:pt idx="190" formatCode="0.00%">
                  <c:v>0</c:v>
                </c:pt>
                <c:pt idx="191" formatCode="0.00%">
                  <c:v>0</c:v>
                </c:pt>
                <c:pt idx="192" formatCode="0.00%">
                  <c:v>0</c:v>
                </c:pt>
                <c:pt idx="193" formatCode="0.00%">
                  <c:v>0</c:v>
                </c:pt>
                <c:pt idx="194" formatCode="0.00%">
                  <c:v>0</c:v>
                </c:pt>
                <c:pt idx="195" formatCode="0.00%">
                  <c:v>0</c:v>
                </c:pt>
                <c:pt idx="196" formatCode="0.00%">
                  <c:v>0</c:v>
                </c:pt>
                <c:pt idx="197" formatCode="0.00%">
                  <c:v>0</c:v>
                </c:pt>
                <c:pt idx="198" formatCode="0.00%">
                  <c:v>0</c:v>
                </c:pt>
                <c:pt idx="199" formatCode="0.00%">
                  <c:v>0</c:v>
                </c:pt>
                <c:pt idx="200" formatCode="0.00%">
                  <c:v>0</c:v>
                </c:pt>
              </c:numCache>
            </c:numRef>
          </c:val>
        </c:ser>
        <c:marker val="1"/>
        <c:axId val="203532160"/>
        <c:axId val="203533696"/>
      </c:lineChart>
      <c:lineChart>
        <c:grouping val="standard"/>
        <c:ser>
          <c:idx val="0"/>
          <c:order val="0"/>
          <c:tx>
            <c:strRef>
              <c:f>Credit!$B$10</c:f>
              <c:strCache>
                <c:ptCount val="1"/>
                <c:pt idx="0">
                  <c:v>PMI Manuf MM3M</c:v>
                </c:pt>
              </c:strCache>
            </c:strRef>
          </c:tx>
          <c:marker>
            <c:symbol val="none"/>
          </c:marker>
          <c:cat>
            <c:numRef>
              <c:f>Credit!$AL$1:$XFD$1</c:f>
              <c:numCache>
                <c:formatCode>[$-416]mmm\-yy;@</c:formatCode>
                <c:ptCount val="16226"/>
                <c:pt idx="0">
                  <c:v>37652</c:v>
                </c:pt>
                <c:pt idx="1">
                  <c:v>37680</c:v>
                </c:pt>
                <c:pt idx="2">
                  <c:v>37711</c:v>
                </c:pt>
                <c:pt idx="3">
                  <c:v>37741</c:v>
                </c:pt>
                <c:pt idx="4">
                  <c:v>37771</c:v>
                </c:pt>
                <c:pt idx="5">
                  <c:v>37802</c:v>
                </c:pt>
                <c:pt idx="6">
                  <c:v>37833</c:v>
                </c:pt>
                <c:pt idx="7">
                  <c:v>37862</c:v>
                </c:pt>
                <c:pt idx="8">
                  <c:v>37894</c:v>
                </c:pt>
                <c:pt idx="9">
                  <c:v>37925</c:v>
                </c:pt>
                <c:pt idx="10">
                  <c:v>37953</c:v>
                </c:pt>
                <c:pt idx="11">
                  <c:v>37986</c:v>
                </c:pt>
                <c:pt idx="12">
                  <c:v>38016</c:v>
                </c:pt>
                <c:pt idx="13">
                  <c:v>38044</c:v>
                </c:pt>
                <c:pt idx="14">
                  <c:v>38077</c:v>
                </c:pt>
                <c:pt idx="15">
                  <c:v>38107</c:v>
                </c:pt>
                <c:pt idx="16">
                  <c:v>38138</c:v>
                </c:pt>
                <c:pt idx="17">
                  <c:v>38168</c:v>
                </c:pt>
                <c:pt idx="18">
                  <c:v>38198</c:v>
                </c:pt>
                <c:pt idx="19">
                  <c:v>38230</c:v>
                </c:pt>
                <c:pt idx="20">
                  <c:v>38260</c:v>
                </c:pt>
                <c:pt idx="21">
                  <c:v>38289</c:v>
                </c:pt>
                <c:pt idx="22">
                  <c:v>38321</c:v>
                </c:pt>
                <c:pt idx="23">
                  <c:v>38352</c:v>
                </c:pt>
                <c:pt idx="24">
                  <c:v>38383</c:v>
                </c:pt>
                <c:pt idx="25">
                  <c:v>38411</c:v>
                </c:pt>
                <c:pt idx="26">
                  <c:v>38442</c:v>
                </c:pt>
                <c:pt idx="27">
                  <c:v>38471</c:v>
                </c:pt>
                <c:pt idx="28">
                  <c:v>38503</c:v>
                </c:pt>
                <c:pt idx="29">
                  <c:v>38533</c:v>
                </c:pt>
                <c:pt idx="30">
                  <c:v>38562</c:v>
                </c:pt>
                <c:pt idx="31">
                  <c:v>38595</c:v>
                </c:pt>
                <c:pt idx="32">
                  <c:v>38625</c:v>
                </c:pt>
                <c:pt idx="33">
                  <c:v>38656</c:v>
                </c:pt>
                <c:pt idx="34">
                  <c:v>38686</c:v>
                </c:pt>
                <c:pt idx="35">
                  <c:v>38716</c:v>
                </c:pt>
                <c:pt idx="36">
                  <c:v>38748</c:v>
                </c:pt>
                <c:pt idx="37">
                  <c:v>38776</c:v>
                </c:pt>
                <c:pt idx="38">
                  <c:v>38807</c:v>
                </c:pt>
                <c:pt idx="39">
                  <c:v>38835</c:v>
                </c:pt>
                <c:pt idx="40">
                  <c:v>38868</c:v>
                </c:pt>
                <c:pt idx="41">
                  <c:v>38898</c:v>
                </c:pt>
                <c:pt idx="42">
                  <c:v>38929</c:v>
                </c:pt>
                <c:pt idx="43">
                  <c:v>38960</c:v>
                </c:pt>
                <c:pt idx="44">
                  <c:v>38989</c:v>
                </c:pt>
                <c:pt idx="45">
                  <c:v>39021</c:v>
                </c:pt>
                <c:pt idx="46">
                  <c:v>39051</c:v>
                </c:pt>
                <c:pt idx="47">
                  <c:v>39080</c:v>
                </c:pt>
                <c:pt idx="48">
                  <c:v>39113</c:v>
                </c:pt>
                <c:pt idx="49">
                  <c:v>39141</c:v>
                </c:pt>
                <c:pt idx="50">
                  <c:v>39171</c:v>
                </c:pt>
                <c:pt idx="51">
                  <c:v>39202</c:v>
                </c:pt>
                <c:pt idx="52">
                  <c:v>39233</c:v>
                </c:pt>
                <c:pt idx="53">
                  <c:v>39262</c:v>
                </c:pt>
                <c:pt idx="54">
                  <c:v>39294</c:v>
                </c:pt>
                <c:pt idx="55">
                  <c:v>39325</c:v>
                </c:pt>
                <c:pt idx="56">
                  <c:v>39353</c:v>
                </c:pt>
                <c:pt idx="57">
                  <c:v>39386</c:v>
                </c:pt>
                <c:pt idx="58">
                  <c:v>39416</c:v>
                </c:pt>
                <c:pt idx="59">
                  <c:v>39447</c:v>
                </c:pt>
                <c:pt idx="60">
                  <c:v>39478</c:v>
                </c:pt>
                <c:pt idx="61">
                  <c:v>39507</c:v>
                </c:pt>
                <c:pt idx="62">
                  <c:v>39538</c:v>
                </c:pt>
                <c:pt idx="63">
                  <c:v>39568</c:v>
                </c:pt>
                <c:pt idx="64">
                  <c:v>39598</c:v>
                </c:pt>
                <c:pt idx="65">
                  <c:v>39629</c:v>
                </c:pt>
                <c:pt idx="66">
                  <c:v>39660</c:v>
                </c:pt>
                <c:pt idx="67">
                  <c:v>39689</c:v>
                </c:pt>
                <c:pt idx="68">
                  <c:v>39721</c:v>
                </c:pt>
                <c:pt idx="69">
                  <c:v>39752</c:v>
                </c:pt>
                <c:pt idx="70">
                  <c:v>39780</c:v>
                </c:pt>
                <c:pt idx="71">
                  <c:v>39813</c:v>
                </c:pt>
                <c:pt idx="72">
                  <c:v>39843</c:v>
                </c:pt>
                <c:pt idx="73">
                  <c:v>39871</c:v>
                </c:pt>
                <c:pt idx="74">
                  <c:v>39903</c:v>
                </c:pt>
                <c:pt idx="75">
                  <c:v>39933</c:v>
                </c:pt>
                <c:pt idx="76">
                  <c:v>39962</c:v>
                </c:pt>
                <c:pt idx="77">
                  <c:v>39994</c:v>
                </c:pt>
                <c:pt idx="78">
                  <c:v>40025</c:v>
                </c:pt>
                <c:pt idx="79">
                  <c:v>40056</c:v>
                </c:pt>
                <c:pt idx="80">
                  <c:v>40086</c:v>
                </c:pt>
                <c:pt idx="81">
                  <c:v>40116</c:v>
                </c:pt>
                <c:pt idx="82">
                  <c:v>40147</c:v>
                </c:pt>
                <c:pt idx="83">
                  <c:v>40178</c:v>
                </c:pt>
                <c:pt idx="84">
                  <c:v>40207</c:v>
                </c:pt>
                <c:pt idx="85">
                  <c:v>40235</c:v>
                </c:pt>
                <c:pt idx="86">
                  <c:v>40268</c:v>
                </c:pt>
                <c:pt idx="87">
                  <c:v>40298</c:v>
                </c:pt>
                <c:pt idx="88">
                  <c:v>40329</c:v>
                </c:pt>
                <c:pt idx="89">
                  <c:v>40359</c:v>
                </c:pt>
                <c:pt idx="90">
                  <c:v>40389</c:v>
                </c:pt>
                <c:pt idx="91">
                  <c:v>40421</c:v>
                </c:pt>
                <c:pt idx="92">
                  <c:v>40451</c:v>
                </c:pt>
                <c:pt idx="93">
                  <c:v>40480</c:v>
                </c:pt>
                <c:pt idx="94">
                  <c:v>40512</c:v>
                </c:pt>
                <c:pt idx="95">
                  <c:v>40543</c:v>
                </c:pt>
                <c:pt idx="96">
                  <c:v>40574</c:v>
                </c:pt>
                <c:pt idx="97">
                  <c:v>40602</c:v>
                </c:pt>
                <c:pt idx="98">
                  <c:v>40633</c:v>
                </c:pt>
                <c:pt idx="99">
                  <c:v>40662</c:v>
                </c:pt>
                <c:pt idx="100">
                  <c:v>40694</c:v>
                </c:pt>
                <c:pt idx="101">
                  <c:v>40724</c:v>
                </c:pt>
                <c:pt idx="102">
                  <c:v>40753</c:v>
                </c:pt>
                <c:pt idx="103">
                  <c:v>40786</c:v>
                </c:pt>
                <c:pt idx="104">
                  <c:v>40816</c:v>
                </c:pt>
                <c:pt idx="105">
                  <c:v>40847</c:v>
                </c:pt>
                <c:pt idx="106">
                  <c:v>40877</c:v>
                </c:pt>
                <c:pt idx="107">
                  <c:v>40907</c:v>
                </c:pt>
                <c:pt idx="108">
                  <c:v>40939</c:v>
                </c:pt>
                <c:pt idx="109">
                  <c:v>40968</c:v>
                </c:pt>
                <c:pt idx="110">
                  <c:v>40998</c:v>
                </c:pt>
                <c:pt idx="111">
                  <c:v>41029</c:v>
                </c:pt>
                <c:pt idx="112">
                  <c:v>41060</c:v>
                </c:pt>
                <c:pt idx="113">
                  <c:v>41089</c:v>
                </c:pt>
                <c:pt idx="114">
                  <c:v>41121</c:v>
                </c:pt>
                <c:pt idx="115">
                  <c:v>41152</c:v>
                </c:pt>
                <c:pt idx="116">
                  <c:v>41180</c:v>
                </c:pt>
                <c:pt idx="117">
                  <c:v>41213</c:v>
                </c:pt>
                <c:pt idx="118">
                  <c:v>41243</c:v>
                </c:pt>
                <c:pt idx="119">
                  <c:v>41274</c:v>
                </c:pt>
                <c:pt idx="120">
                  <c:v>41305</c:v>
                </c:pt>
                <c:pt idx="121">
                  <c:v>41333</c:v>
                </c:pt>
                <c:pt idx="122">
                  <c:v>41362</c:v>
                </c:pt>
                <c:pt idx="123">
                  <c:v>41394</c:v>
                </c:pt>
                <c:pt idx="124">
                  <c:v>41425</c:v>
                </c:pt>
                <c:pt idx="125">
                  <c:v>41453</c:v>
                </c:pt>
                <c:pt idx="126">
                  <c:v>41486</c:v>
                </c:pt>
                <c:pt idx="127">
                  <c:v>41516</c:v>
                </c:pt>
                <c:pt idx="128">
                  <c:v>41547</c:v>
                </c:pt>
                <c:pt idx="129">
                  <c:v>41578</c:v>
                </c:pt>
                <c:pt idx="130">
                  <c:v>41607</c:v>
                </c:pt>
                <c:pt idx="131">
                  <c:v>41639</c:v>
                </c:pt>
                <c:pt idx="132">
                  <c:v>41670</c:v>
                </c:pt>
                <c:pt idx="133">
                  <c:v>41698</c:v>
                </c:pt>
                <c:pt idx="134">
                  <c:v>41729</c:v>
                </c:pt>
                <c:pt idx="135">
                  <c:v>41759</c:v>
                </c:pt>
                <c:pt idx="136">
                  <c:v>41789</c:v>
                </c:pt>
                <c:pt idx="137">
                  <c:v>41820</c:v>
                </c:pt>
                <c:pt idx="138">
                  <c:v>41851</c:v>
                </c:pt>
                <c:pt idx="139">
                  <c:v>41880</c:v>
                </c:pt>
                <c:pt idx="140">
                  <c:v>41912</c:v>
                </c:pt>
                <c:pt idx="141">
                  <c:v>41943</c:v>
                </c:pt>
                <c:pt idx="142">
                  <c:v>41971</c:v>
                </c:pt>
                <c:pt idx="143">
                  <c:v>42004</c:v>
                </c:pt>
                <c:pt idx="144">
                  <c:v>42034</c:v>
                </c:pt>
                <c:pt idx="145">
                  <c:v>42062</c:v>
                </c:pt>
                <c:pt idx="146">
                  <c:v>42094</c:v>
                </c:pt>
                <c:pt idx="147">
                  <c:v>42124</c:v>
                </c:pt>
                <c:pt idx="148">
                  <c:v>42153</c:v>
                </c:pt>
                <c:pt idx="149">
                  <c:v>42185</c:v>
                </c:pt>
                <c:pt idx="150">
                  <c:v>42216</c:v>
                </c:pt>
                <c:pt idx="151">
                  <c:v>42247</c:v>
                </c:pt>
                <c:pt idx="152">
                  <c:v>42277</c:v>
                </c:pt>
                <c:pt idx="153">
                  <c:v>42307</c:v>
                </c:pt>
                <c:pt idx="154">
                  <c:v>42338</c:v>
                </c:pt>
                <c:pt idx="155">
                  <c:v>42369</c:v>
                </c:pt>
                <c:pt idx="156">
                  <c:v>42398</c:v>
                </c:pt>
                <c:pt idx="157">
                  <c:v>42429</c:v>
                </c:pt>
                <c:pt idx="158">
                  <c:v>42460</c:v>
                </c:pt>
                <c:pt idx="159">
                  <c:v>42489</c:v>
                </c:pt>
                <c:pt idx="160">
                  <c:v>42521</c:v>
                </c:pt>
                <c:pt idx="161">
                  <c:v>42551</c:v>
                </c:pt>
                <c:pt idx="162">
                  <c:v>42580</c:v>
                </c:pt>
                <c:pt idx="163">
                  <c:v>42613</c:v>
                </c:pt>
                <c:pt idx="164">
                  <c:v>42643</c:v>
                </c:pt>
                <c:pt idx="165">
                  <c:v>42674</c:v>
                </c:pt>
                <c:pt idx="166">
                  <c:v>42704</c:v>
                </c:pt>
                <c:pt idx="167">
                  <c:v>42734</c:v>
                </c:pt>
                <c:pt idx="168">
                  <c:v>42766</c:v>
                </c:pt>
                <c:pt idx="169">
                  <c:v>42794</c:v>
                </c:pt>
                <c:pt idx="170">
                  <c:v>42825</c:v>
                </c:pt>
                <c:pt idx="171">
                  <c:v>42853</c:v>
                </c:pt>
                <c:pt idx="172">
                  <c:v>42886</c:v>
                </c:pt>
                <c:pt idx="173">
                  <c:v>42916</c:v>
                </c:pt>
                <c:pt idx="174">
                  <c:v>42947</c:v>
                </c:pt>
                <c:pt idx="175">
                  <c:v>42978</c:v>
                </c:pt>
                <c:pt idx="176">
                  <c:v>43007</c:v>
                </c:pt>
                <c:pt idx="177">
                  <c:v>43039</c:v>
                </c:pt>
                <c:pt idx="178">
                  <c:v>43069</c:v>
                </c:pt>
                <c:pt idx="179">
                  <c:v>43098</c:v>
                </c:pt>
                <c:pt idx="180">
                  <c:v>43131</c:v>
                </c:pt>
                <c:pt idx="181">
                  <c:v>43159</c:v>
                </c:pt>
                <c:pt idx="182">
                  <c:v>43189</c:v>
                </c:pt>
                <c:pt idx="183">
                  <c:v>43220</c:v>
                </c:pt>
                <c:pt idx="184">
                  <c:v>43251</c:v>
                </c:pt>
                <c:pt idx="185">
                  <c:v>43280</c:v>
                </c:pt>
                <c:pt idx="186">
                  <c:v>43312</c:v>
                </c:pt>
                <c:pt idx="187">
                  <c:v>43343</c:v>
                </c:pt>
                <c:pt idx="188">
                  <c:v>43371</c:v>
                </c:pt>
                <c:pt idx="189">
                  <c:v>43404</c:v>
                </c:pt>
                <c:pt idx="190">
                  <c:v>43434</c:v>
                </c:pt>
                <c:pt idx="191">
                  <c:v>43465</c:v>
                </c:pt>
                <c:pt idx="192">
                  <c:v>43496</c:v>
                </c:pt>
                <c:pt idx="193">
                  <c:v>43524</c:v>
                </c:pt>
                <c:pt idx="194">
                  <c:v>43553</c:v>
                </c:pt>
                <c:pt idx="195">
                  <c:v>43585</c:v>
                </c:pt>
                <c:pt idx="196">
                  <c:v>43616</c:v>
                </c:pt>
                <c:pt idx="197">
                  <c:v>43644</c:v>
                </c:pt>
                <c:pt idx="198">
                  <c:v>43677</c:v>
                </c:pt>
                <c:pt idx="199">
                  <c:v>43707</c:v>
                </c:pt>
                <c:pt idx="200">
                  <c:v>43738</c:v>
                </c:pt>
              </c:numCache>
            </c:numRef>
          </c:cat>
          <c:val>
            <c:numRef>
              <c:f>Credit!$AL$10:$XFD$10</c:f>
              <c:numCache>
                <c:formatCode>0.00</c:formatCode>
                <c:ptCount val="16226"/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val>
        </c:ser>
        <c:marker val="1"/>
        <c:axId val="203545216"/>
        <c:axId val="203543680"/>
      </c:lineChart>
      <c:dateAx>
        <c:axId val="203532160"/>
        <c:scaling>
          <c:orientation val="minMax"/>
          <c:min val="38353"/>
        </c:scaling>
        <c:axPos val="b"/>
        <c:numFmt formatCode="[$-416]mmm\-yy;@" sourceLinked="1"/>
        <c:tickLblPos val="low"/>
        <c:txPr>
          <a:bodyPr rot="0" vert="horz"/>
          <a:lstStyle/>
          <a:p>
            <a:pPr>
              <a:defRPr sz="1200" b="1"/>
            </a:pPr>
            <a:endParaRPr lang="en-US"/>
          </a:p>
        </c:txPr>
        <c:crossAx val="203533696"/>
        <c:crosses val="autoZero"/>
        <c:auto val="1"/>
        <c:lblOffset val="100"/>
        <c:baseTimeUnit val="months"/>
        <c:majorUnit val="24"/>
        <c:majorTimeUnit val="months"/>
      </c:dateAx>
      <c:valAx>
        <c:axId val="203533696"/>
        <c:scaling>
          <c:orientation val="minMax"/>
        </c:scaling>
        <c:axPos val="l"/>
        <c:majorGridlines>
          <c:spPr>
            <a:ln>
              <a:solidFill>
                <a:schemeClr val="bg1"/>
              </a:solidFill>
            </a:ln>
          </c:spPr>
        </c:majorGridlines>
        <c:numFmt formatCode="0%" sourceLinked="0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200" b="1"/>
            </a:pPr>
            <a:endParaRPr lang="en-US"/>
          </a:p>
        </c:txPr>
        <c:crossAx val="203532160"/>
        <c:crosses val="autoZero"/>
        <c:crossBetween val="between"/>
      </c:valAx>
      <c:valAx>
        <c:axId val="203543680"/>
        <c:scaling>
          <c:orientation val="minMax"/>
          <c:max val="58"/>
          <c:min val="40"/>
        </c:scaling>
        <c:axPos val="r"/>
        <c:numFmt formatCode="0" sourceLinked="0"/>
        <c:tickLblPos val="nextTo"/>
        <c:txPr>
          <a:bodyPr/>
          <a:lstStyle/>
          <a:p>
            <a:pPr>
              <a:defRPr sz="1200" b="1"/>
            </a:pPr>
            <a:endParaRPr lang="en-US"/>
          </a:p>
        </c:txPr>
        <c:crossAx val="203545216"/>
        <c:crosses val="max"/>
        <c:crossBetween val="between"/>
      </c:valAx>
      <c:dateAx>
        <c:axId val="203545216"/>
        <c:scaling>
          <c:orientation val="minMax"/>
        </c:scaling>
        <c:delete val="1"/>
        <c:axPos val="b"/>
        <c:numFmt formatCode="[$-416]mmm\-yy;@" sourceLinked="1"/>
        <c:tickLblPos val="none"/>
        <c:crossAx val="203543680"/>
        <c:crosses val="autoZero"/>
        <c:auto val="1"/>
        <c:lblOffset val="100"/>
        <c:baseTimeUnit val="months"/>
      </c:dateAx>
    </c:plotArea>
    <c:legend>
      <c:legendPos val="b"/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gap"/>
  </c:chart>
  <c:spPr>
    <a:ln>
      <a:noFill/>
    </a:ln>
  </c:spPr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1"/>
          <c:order val="1"/>
          <c:tx>
            <c:strRef>
              <c:f>Credit!$B$8</c:f>
              <c:strCache>
                <c:ptCount val="1"/>
                <c:pt idx="0">
                  <c:v>Imp. Cred. 12M stock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Credit!$AL$1:$XFD$1</c:f>
              <c:numCache>
                <c:formatCode>[$-416]mmm\-yy;@</c:formatCode>
                <c:ptCount val="16226"/>
                <c:pt idx="0">
                  <c:v>37652</c:v>
                </c:pt>
                <c:pt idx="1">
                  <c:v>37680</c:v>
                </c:pt>
                <c:pt idx="2">
                  <c:v>37711</c:v>
                </c:pt>
                <c:pt idx="3">
                  <c:v>37741</c:v>
                </c:pt>
                <c:pt idx="4">
                  <c:v>37771</c:v>
                </c:pt>
                <c:pt idx="5">
                  <c:v>37802</c:v>
                </c:pt>
                <c:pt idx="6">
                  <c:v>37833</c:v>
                </c:pt>
                <c:pt idx="7">
                  <c:v>37862</c:v>
                </c:pt>
                <c:pt idx="8">
                  <c:v>37894</c:v>
                </c:pt>
                <c:pt idx="9">
                  <c:v>37925</c:v>
                </c:pt>
                <c:pt idx="10">
                  <c:v>37953</c:v>
                </c:pt>
                <c:pt idx="11">
                  <c:v>37986</c:v>
                </c:pt>
                <c:pt idx="12">
                  <c:v>38016</c:v>
                </c:pt>
                <c:pt idx="13">
                  <c:v>38044</c:v>
                </c:pt>
                <c:pt idx="14">
                  <c:v>38077</c:v>
                </c:pt>
                <c:pt idx="15">
                  <c:v>38107</c:v>
                </c:pt>
                <c:pt idx="16">
                  <c:v>38138</c:v>
                </c:pt>
                <c:pt idx="17">
                  <c:v>38168</c:v>
                </c:pt>
                <c:pt idx="18">
                  <c:v>38198</c:v>
                </c:pt>
                <c:pt idx="19">
                  <c:v>38230</c:v>
                </c:pt>
                <c:pt idx="20">
                  <c:v>38260</c:v>
                </c:pt>
                <c:pt idx="21">
                  <c:v>38289</c:v>
                </c:pt>
                <c:pt idx="22">
                  <c:v>38321</c:v>
                </c:pt>
                <c:pt idx="23">
                  <c:v>38352</c:v>
                </c:pt>
                <c:pt idx="24">
                  <c:v>38383</c:v>
                </c:pt>
                <c:pt idx="25">
                  <c:v>38411</c:v>
                </c:pt>
                <c:pt idx="26">
                  <c:v>38442</c:v>
                </c:pt>
                <c:pt idx="27">
                  <c:v>38471</c:v>
                </c:pt>
                <c:pt idx="28">
                  <c:v>38503</c:v>
                </c:pt>
                <c:pt idx="29">
                  <c:v>38533</c:v>
                </c:pt>
                <c:pt idx="30">
                  <c:v>38562</c:v>
                </c:pt>
                <c:pt idx="31">
                  <c:v>38595</c:v>
                </c:pt>
                <c:pt idx="32">
                  <c:v>38625</c:v>
                </c:pt>
                <c:pt idx="33">
                  <c:v>38656</c:v>
                </c:pt>
                <c:pt idx="34">
                  <c:v>38686</c:v>
                </c:pt>
                <c:pt idx="35">
                  <c:v>38716</c:v>
                </c:pt>
                <c:pt idx="36">
                  <c:v>38748</c:v>
                </c:pt>
                <c:pt idx="37">
                  <c:v>38776</c:v>
                </c:pt>
                <c:pt idx="38">
                  <c:v>38807</c:v>
                </c:pt>
                <c:pt idx="39">
                  <c:v>38835</c:v>
                </c:pt>
                <c:pt idx="40">
                  <c:v>38868</c:v>
                </c:pt>
                <c:pt idx="41">
                  <c:v>38898</c:v>
                </c:pt>
                <c:pt idx="42">
                  <c:v>38929</c:v>
                </c:pt>
                <c:pt idx="43">
                  <c:v>38960</c:v>
                </c:pt>
                <c:pt idx="44">
                  <c:v>38989</c:v>
                </c:pt>
                <c:pt idx="45">
                  <c:v>39021</c:v>
                </c:pt>
                <c:pt idx="46">
                  <c:v>39051</c:v>
                </c:pt>
                <c:pt idx="47">
                  <c:v>39080</c:v>
                </c:pt>
                <c:pt idx="48">
                  <c:v>39113</c:v>
                </c:pt>
                <c:pt idx="49">
                  <c:v>39141</c:v>
                </c:pt>
                <c:pt idx="50">
                  <c:v>39171</c:v>
                </c:pt>
                <c:pt idx="51">
                  <c:v>39202</c:v>
                </c:pt>
                <c:pt idx="52">
                  <c:v>39233</c:v>
                </c:pt>
                <c:pt idx="53">
                  <c:v>39262</c:v>
                </c:pt>
                <c:pt idx="54">
                  <c:v>39294</c:v>
                </c:pt>
                <c:pt idx="55">
                  <c:v>39325</c:v>
                </c:pt>
                <c:pt idx="56">
                  <c:v>39353</c:v>
                </c:pt>
                <c:pt idx="57">
                  <c:v>39386</c:v>
                </c:pt>
                <c:pt idx="58">
                  <c:v>39416</c:v>
                </c:pt>
                <c:pt idx="59">
                  <c:v>39447</c:v>
                </c:pt>
                <c:pt idx="60">
                  <c:v>39478</c:v>
                </c:pt>
                <c:pt idx="61">
                  <c:v>39507</c:v>
                </c:pt>
                <c:pt idx="62">
                  <c:v>39538</c:v>
                </c:pt>
                <c:pt idx="63">
                  <c:v>39568</c:v>
                </c:pt>
                <c:pt idx="64">
                  <c:v>39598</c:v>
                </c:pt>
                <c:pt idx="65">
                  <c:v>39629</c:v>
                </c:pt>
                <c:pt idx="66">
                  <c:v>39660</c:v>
                </c:pt>
                <c:pt idx="67">
                  <c:v>39689</c:v>
                </c:pt>
                <c:pt idx="68">
                  <c:v>39721</c:v>
                </c:pt>
                <c:pt idx="69">
                  <c:v>39752</c:v>
                </c:pt>
                <c:pt idx="70">
                  <c:v>39780</c:v>
                </c:pt>
                <c:pt idx="71">
                  <c:v>39813</c:v>
                </c:pt>
                <c:pt idx="72">
                  <c:v>39843</c:v>
                </c:pt>
                <c:pt idx="73">
                  <c:v>39871</c:v>
                </c:pt>
                <c:pt idx="74">
                  <c:v>39903</c:v>
                </c:pt>
                <c:pt idx="75">
                  <c:v>39933</c:v>
                </c:pt>
                <c:pt idx="76">
                  <c:v>39962</c:v>
                </c:pt>
                <c:pt idx="77">
                  <c:v>39994</c:v>
                </c:pt>
                <c:pt idx="78">
                  <c:v>40025</c:v>
                </c:pt>
                <c:pt idx="79">
                  <c:v>40056</c:v>
                </c:pt>
                <c:pt idx="80">
                  <c:v>40086</c:v>
                </c:pt>
                <c:pt idx="81">
                  <c:v>40116</c:v>
                </c:pt>
                <c:pt idx="82">
                  <c:v>40147</c:v>
                </c:pt>
                <c:pt idx="83">
                  <c:v>40178</c:v>
                </c:pt>
                <c:pt idx="84">
                  <c:v>40207</c:v>
                </c:pt>
                <c:pt idx="85">
                  <c:v>40235</c:v>
                </c:pt>
                <c:pt idx="86">
                  <c:v>40268</c:v>
                </c:pt>
                <c:pt idx="87">
                  <c:v>40298</c:v>
                </c:pt>
                <c:pt idx="88">
                  <c:v>40329</c:v>
                </c:pt>
                <c:pt idx="89">
                  <c:v>40359</c:v>
                </c:pt>
                <c:pt idx="90">
                  <c:v>40389</c:v>
                </c:pt>
                <c:pt idx="91">
                  <c:v>40421</c:v>
                </c:pt>
                <c:pt idx="92">
                  <c:v>40451</c:v>
                </c:pt>
                <c:pt idx="93">
                  <c:v>40480</c:v>
                </c:pt>
                <c:pt idx="94">
                  <c:v>40512</c:v>
                </c:pt>
                <c:pt idx="95">
                  <c:v>40543</c:v>
                </c:pt>
                <c:pt idx="96">
                  <c:v>40574</c:v>
                </c:pt>
                <c:pt idx="97">
                  <c:v>40602</c:v>
                </c:pt>
                <c:pt idx="98">
                  <c:v>40633</c:v>
                </c:pt>
                <c:pt idx="99">
                  <c:v>40662</c:v>
                </c:pt>
                <c:pt idx="100">
                  <c:v>40694</c:v>
                </c:pt>
                <c:pt idx="101">
                  <c:v>40724</c:v>
                </c:pt>
                <c:pt idx="102">
                  <c:v>40753</c:v>
                </c:pt>
                <c:pt idx="103">
                  <c:v>40786</c:v>
                </c:pt>
                <c:pt idx="104">
                  <c:v>40816</c:v>
                </c:pt>
                <c:pt idx="105">
                  <c:v>40847</c:v>
                </c:pt>
                <c:pt idx="106">
                  <c:v>40877</c:v>
                </c:pt>
                <c:pt idx="107">
                  <c:v>40907</c:v>
                </c:pt>
                <c:pt idx="108">
                  <c:v>40939</c:v>
                </c:pt>
                <c:pt idx="109">
                  <c:v>40968</c:v>
                </c:pt>
                <c:pt idx="110">
                  <c:v>40998</c:v>
                </c:pt>
                <c:pt idx="111">
                  <c:v>41029</c:v>
                </c:pt>
                <c:pt idx="112">
                  <c:v>41060</c:v>
                </c:pt>
                <c:pt idx="113">
                  <c:v>41089</c:v>
                </c:pt>
                <c:pt idx="114">
                  <c:v>41121</c:v>
                </c:pt>
                <c:pt idx="115">
                  <c:v>41152</c:v>
                </c:pt>
                <c:pt idx="116">
                  <c:v>41180</c:v>
                </c:pt>
                <c:pt idx="117">
                  <c:v>41213</c:v>
                </c:pt>
                <c:pt idx="118">
                  <c:v>41243</c:v>
                </c:pt>
                <c:pt idx="119">
                  <c:v>41274</c:v>
                </c:pt>
                <c:pt idx="120">
                  <c:v>41305</c:v>
                </c:pt>
                <c:pt idx="121">
                  <c:v>41333</c:v>
                </c:pt>
                <c:pt idx="122">
                  <c:v>41362</c:v>
                </c:pt>
                <c:pt idx="123">
                  <c:v>41394</c:v>
                </c:pt>
                <c:pt idx="124">
                  <c:v>41425</c:v>
                </c:pt>
                <c:pt idx="125">
                  <c:v>41453</c:v>
                </c:pt>
                <c:pt idx="126">
                  <c:v>41486</c:v>
                </c:pt>
                <c:pt idx="127">
                  <c:v>41516</c:v>
                </c:pt>
                <c:pt idx="128">
                  <c:v>41547</c:v>
                </c:pt>
                <c:pt idx="129">
                  <c:v>41578</c:v>
                </c:pt>
                <c:pt idx="130">
                  <c:v>41607</c:v>
                </c:pt>
                <c:pt idx="131">
                  <c:v>41639</c:v>
                </c:pt>
                <c:pt idx="132">
                  <c:v>41670</c:v>
                </c:pt>
                <c:pt idx="133">
                  <c:v>41698</c:v>
                </c:pt>
                <c:pt idx="134">
                  <c:v>41729</c:v>
                </c:pt>
                <c:pt idx="135">
                  <c:v>41759</c:v>
                </c:pt>
                <c:pt idx="136">
                  <c:v>41789</c:v>
                </c:pt>
                <c:pt idx="137">
                  <c:v>41820</c:v>
                </c:pt>
                <c:pt idx="138">
                  <c:v>41851</c:v>
                </c:pt>
                <c:pt idx="139">
                  <c:v>41880</c:v>
                </c:pt>
                <c:pt idx="140">
                  <c:v>41912</c:v>
                </c:pt>
                <c:pt idx="141">
                  <c:v>41943</c:v>
                </c:pt>
                <c:pt idx="142">
                  <c:v>41971</c:v>
                </c:pt>
                <c:pt idx="143">
                  <c:v>42004</c:v>
                </c:pt>
                <c:pt idx="144">
                  <c:v>42034</c:v>
                </c:pt>
                <c:pt idx="145">
                  <c:v>42062</c:v>
                </c:pt>
                <c:pt idx="146">
                  <c:v>42094</c:v>
                </c:pt>
                <c:pt idx="147">
                  <c:v>42124</c:v>
                </c:pt>
                <c:pt idx="148">
                  <c:v>42153</c:v>
                </c:pt>
                <c:pt idx="149">
                  <c:v>42185</c:v>
                </c:pt>
                <c:pt idx="150">
                  <c:v>42216</c:v>
                </c:pt>
                <c:pt idx="151">
                  <c:v>42247</c:v>
                </c:pt>
                <c:pt idx="152">
                  <c:v>42277</c:v>
                </c:pt>
                <c:pt idx="153">
                  <c:v>42307</c:v>
                </c:pt>
                <c:pt idx="154">
                  <c:v>42338</c:v>
                </c:pt>
                <c:pt idx="155">
                  <c:v>42369</c:v>
                </c:pt>
                <c:pt idx="156">
                  <c:v>42398</c:v>
                </c:pt>
                <c:pt idx="157">
                  <c:v>42429</c:v>
                </c:pt>
                <c:pt idx="158">
                  <c:v>42460</c:v>
                </c:pt>
                <c:pt idx="159">
                  <c:v>42489</c:v>
                </c:pt>
                <c:pt idx="160">
                  <c:v>42521</c:v>
                </c:pt>
                <c:pt idx="161">
                  <c:v>42551</c:v>
                </c:pt>
                <c:pt idx="162">
                  <c:v>42580</c:v>
                </c:pt>
                <c:pt idx="163">
                  <c:v>42613</c:v>
                </c:pt>
                <c:pt idx="164">
                  <c:v>42643</c:v>
                </c:pt>
                <c:pt idx="165">
                  <c:v>42674</c:v>
                </c:pt>
                <c:pt idx="166">
                  <c:v>42704</c:v>
                </c:pt>
                <c:pt idx="167">
                  <c:v>42734</c:v>
                </c:pt>
                <c:pt idx="168">
                  <c:v>42766</c:v>
                </c:pt>
                <c:pt idx="169">
                  <c:v>42794</c:v>
                </c:pt>
                <c:pt idx="170">
                  <c:v>42825</c:v>
                </c:pt>
                <c:pt idx="171">
                  <c:v>42853</c:v>
                </c:pt>
                <c:pt idx="172">
                  <c:v>42886</c:v>
                </c:pt>
                <c:pt idx="173">
                  <c:v>42916</c:v>
                </c:pt>
                <c:pt idx="174">
                  <c:v>42947</c:v>
                </c:pt>
                <c:pt idx="175">
                  <c:v>42978</c:v>
                </c:pt>
                <c:pt idx="176">
                  <c:v>43007</c:v>
                </c:pt>
                <c:pt idx="177">
                  <c:v>43039</c:v>
                </c:pt>
                <c:pt idx="178">
                  <c:v>43069</c:v>
                </c:pt>
                <c:pt idx="179">
                  <c:v>43098</c:v>
                </c:pt>
                <c:pt idx="180">
                  <c:v>43131</c:v>
                </c:pt>
                <c:pt idx="181">
                  <c:v>43159</c:v>
                </c:pt>
                <c:pt idx="182">
                  <c:v>43189</c:v>
                </c:pt>
                <c:pt idx="183">
                  <c:v>43220</c:v>
                </c:pt>
                <c:pt idx="184">
                  <c:v>43251</c:v>
                </c:pt>
                <c:pt idx="185">
                  <c:v>43280</c:v>
                </c:pt>
                <c:pt idx="186">
                  <c:v>43312</c:v>
                </c:pt>
                <c:pt idx="187">
                  <c:v>43343</c:v>
                </c:pt>
                <c:pt idx="188">
                  <c:v>43371</c:v>
                </c:pt>
                <c:pt idx="189">
                  <c:v>43404</c:v>
                </c:pt>
                <c:pt idx="190">
                  <c:v>43434</c:v>
                </c:pt>
                <c:pt idx="191">
                  <c:v>43465</c:v>
                </c:pt>
                <c:pt idx="192">
                  <c:v>43496</c:v>
                </c:pt>
                <c:pt idx="193">
                  <c:v>43524</c:v>
                </c:pt>
                <c:pt idx="194">
                  <c:v>43553</c:v>
                </c:pt>
                <c:pt idx="195">
                  <c:v>43585</c:v>
                </c:pt>
                <c:pt idx="196">
                  <c:v>43616</c:v>
                </c:pt>
                <c:pt idx="197">
                  <c:v>43644</c:v>
                </c:pt>
                <c:pt idx="198">
                  <c:v>43677</c:v>
                </c:pt>
                <c:pt idx="199">
                  <c:v>43707</c:v>
                </c:pt>
                <c:pt idx="200">
                  <c:v>43738</c:v>
                </c:pt>
              </c:numCache>
            </c:numRef>
          </c:cat>
          <c:val>
            <c:numRef>
              <c:f>Credit!$AL$8:$XFD$8</c:f>
              <c:numCache>
                <c:formatCode>0.00</c:formatCode>
                <c:ptCount val="16226"/>
                <c:pt idx="23" formatCode="0.00%">
                  <c:v>0</c:v>
                </c:pt>
                <c:pt idx="24" formatCode="0.00%">
                  <c:v>0</c:v>
                </c:pt>
                <c:pt idx="25" formatCode="0.00%">
                  <c:v>0</c:v>
                </c:pt>
                <c:pt idx="26" formatCode="0.00%">
                  <c:v>0</c:v>
                </c:pt>
                <c:pt idx="27" formatCode="0.00%">
                  <c:v>0</c:v>
                </c:pt>
                <c:pt idx="28" formatCode="0.00%">
                  <c:v>0</c:v>
                </c:pt>
                <c:pt idx="29" formatCode="0.00%">
                  <c:v>0</c:v>
                </c:pt>
                <c:pt idx="30" formatCode="0.00%">
                  <c:v>0</c:v>
                </c:pt>
                <c:pt idx="31" formatCode="0.00%">
                  <c:v>0</c:v>
                </c:pt>
                <c:pt idx="32" formatCode="0.00%">
                  <c:v>0</c:v>
                </c:pt>
                <c:pt idx="33" formatCode="0.00%">
                  <c:v>0</c:v>
                </c:pt>
                <c:pt idx="34" formatCode="0.00%">
                  <c:v>0</c:v>
                </c:pt>
                <c:pt idx="35" formatCode="0.00%">
                  <c:v>0</c:v>
                </c:pt>
                <c:pt idx="36" formatCode="0.00%">
                  <c:v>0</c:v>
                </c:pt>
                <c:pt idx="37" formatCode="0.00%">
                  <c:v>0</c:v>
                </c:pt>
                <c:pt idx="38" formatCode="0.00%">
                  <c:v>0</c:v>
                </c:pt>
                <c:pt idx="39" formatCode="0.00%">
                  <c:v>0</c:v>
                </c:pt>
                <c:pt idx="40" formatCode="0.00%">
                  <c:v>0</c:v>
                </c:pt>
                <c:pt idx="41" formatCode="0.00%">
                  <c:v>0</c:v>
                </c:pt>
                <c:pt idx="42" formatCode="0.00%">
                  <c:v>0</c:v>
                </c:pt>
                <c:pt idx="43" formatCode="0.00%">
                  <c:v>0</c:v>
                </c:pt>
                <c:pt idx="44" formatCode="0.00%">
                  <c:v>0</c:v>
                </c:pt>
                <c:pt idx="45" formatCode="0.00%">
                  <c:v>0</c:v>
                </c:pt>
                <c:pt idx="46" formatCode="0.00%">
                  <c:v>0</c:v>
                </c:pt>
                <c:pt idx="47" formatCode="0.00%">
                  <c:v>0</c:v>
                </c:pt>
                <c:pt idx="48" formatCode="0.00%">
                  <c:v>0</c:v>
                </c:pt>
                <c:pt idx="49" formatCode="0.00%">
                  <c:v>0</c:v>
                </c:pt>
                <c:pt idx="50" formatCode="0.00%">
                  <c:v>0</c:v>
                </c:pt>
                <c:pt idx="51" formatCode="0.00%">
                  <c:v>0</c:v>
                </c:pt>
                <c:pt idx="52" formatCode="0.00%">
                  <c:v>0</c:v>
                </c:pt>
                <c:pt idx="53" formatCode="0.00%">
                  <c:v>0</c:v>
                </c:pt>
                <c:pt idx="54" formatCode="0.00%">
                  <c:v>0</c:v>
                </c:pt>
                <c:pt idx="55" formatCode="0.00%">
                  <c:v>0</c:v>
                </c:pt>
                <c:pt idx="56" formatCode="0.00%">
                  <c:v>0</c:v>
                </c:pt>
                <c:pt idx="57" formatCode="0.00%">
                  <c:v>0</c:v>
                </c:pt>
                <c:pt idx="58" formatCode="0.00%">
                  <c:v>0</c:v>
                </c:pt>
                <c:pt idx="59" formatCode="0.00%">
                  <c:v>0</c:v>
                </c:pt>
                <c:pt idx="60" formatCode="0.00%">
                  <c:v>0</c:v>
                </c:pt>
                <c:pt idx="61" formatCode="0.00%">
                  <c:v>0</c:v>
                </c:pt>
                <c:pt idx="62" formatCode="0.00%">
                  <c:v>0</c:v>
                </c:pt>
                <c:pt idx="63" formatCode="0.00%">
                  <c:v>0</c:v>
                </c:pt>
                <c:pt idx="64" formatCode="0.00%">
                  <c:v>0</c:v>
                </c:pt>
                <c:pt idx="65" formatCode="0.00%">
                  <c:v>0</c:v>
                </c:pt>
                <c:pt idx="66" formatCode="0.00%">
                  <c:v>0</c:v>
                </c:pt>
                <c:pt idx="67" formatCode="0.00%">
                  <c:v>0</c:v>
                </c:pt>
                <c:pt idx="68" formatCode="0.00%">
                  <c:v>0</c:v>
                </c:pt>
                <c:pt idx="69" formatCode="0.00%">
                  <c:v>0</c:v>
                </c:pt>
                <c:pt idx="70" formatCode="0.00%">
                  <c:v>0</c:v>
                </c:pt>
                <c:pt idx="71" formatCode="0.00%">
                  <c:v>0</c:v>
                </c:pt>
                <c:pt idx="72" formatCode="0.00%">
                  <c:v>0</c:v>
                </c:pt>
                <c:pt idx="73" formatCode="0.00%">
                  <c:v>0</c:v>
                </c:pt>
                <c:pt idx="74" formatCode="0.00%">
                  <c:v>0</c:v>
                </c:pt>
                <c:pt idx="75" formatCode="0.00%">
                  <c:v>0</c:v>
                </c:pt>
                <c:pt idx="76" formatCode="0.00%">
                  <c:v>0</c:v>
                </c:pt>
                <c:pt idx="77" formatCode="0.00%">
                  <c:v>0</c:v>
                </c:pt>
                <c:pt idx="78" formatCode="0.00%">
                  <c:v>0</c:v>
                </c:pt>
                <c:pt idx="79" formatCode="0.00%">
                  <c:v>0</c:v>
                </c:pt>
                <c:pt idx="80" formatCode="0.00%">
                  <c:v>0</c:v>
                </c:pt>
                <c:pt idx="81" formatCode="0.00%">
                  <c:v>0</c:v>
                </c:pt>
                <c:pt idx="82" formatCode="0.00%">
                  <c:v>0</c:v>
                </c:pt>
                <c:pt idx="83" formatCode="0.00%">
                  <c:v>0</c:v>
                </c:pt>
                <c:pt idx="84" formatCode="0.00%">
                  <c:v>0</c:v>
                </c:pt>
                <c:pt idx="85" formatCode="0.00%">
                  <c:v>0</c:v>
                </c:pt>
                <c:pt idx="86" formatCode="0.00%">
                  <c:v>0</c:v>
                </c:pt>
                <c:pt idx="87" formatCode="0.00%">
                  <c:v>0</c:v>
                </c:pt>
                <c:pt idx="88" formatCode="0.00%">
                  <c:v>0</c:v>
                </c:pt>
                <c:pt idx="89" formatCode="0.00%">
                  <c:v>0</c:v>
                </c:pt>
                <c:pt idx="90" formatCode="0.00%">
                  <c:v>0</c:v>
                </c:pt>
                <c:pt idx="91" formatCode="0.00%">
                  <c:v>0</c:v>
                </c:pt>
                <c:pt idx="92" formatCode="0.00%">
                  <c:v>0</c:v>
                </c:pt>
                <c:pt idx="93" formatCode="0.00%">
                  <c:v>0</c:v>
                </c:pt>
                <c:pt idx="94" formatCode="0.00%">
                  <c:v>0</c:v>
                </c:pt>
                <c:pt idx="95" formatCode="0.00%">
                  <c:v>0</c:v>
                </c:pt>
                <c:pt idx="96" formatCode="0.00%">
                  <c:v>0</c:v>
                </c:pt>
                <c:pt idx="97" formatCode="0.00%">
                  <c:v>0</c:v>
                </c:pt>
                <c:pt idx="98" formatCode="0.00%">
                  <c:v>0</c:v>
                </c:pt>
                <c:pt idx="99" formatCode="0.00%">
                  <c:v>0</c:v>
                </c:pt>
                <c:pt idx="100" formatCode="0.00%">
                  <c:v>0</c:v>
                </c:pt>
                <c:pt idx="101" formatCode="0.00%">
                  <c:v>0</c:v>
                </c:pt>
                <c:pt idx="102" formatCode="0.00%">
                  <c:v>0</c:v>
                </c:pt>
                <c:pt idx="103" formatCode="0.00%">
                  <c:v>0</c:v>
                </c:pt>
                <c:pt idx="104" formatCode="0.00%">
                  <c:v>0</c:v>
                </c:pt>
                <c:pt idx="105" formatCode="0.00%">
                  <c:v>0</c:v>
                </c:pt>
                <c:pt idx="106" formatCode="0.00%">
                  <c:v>0</c:v>
                </c:pt>
                <c:pt idx="107" formatCode="0.00%">
                  <c:v>0</c:v>
                </c:pt>
                <c:pt idx="108" formatCode="0.00%">
                  <c:v>0</c:v>
                </c:pt>
                <c:pt idx="109" formatCode="0.00%">
                  <c:v>0</c:v>
                </c:pt>
                <c:pt idx="110" formatCode="0.00%">
                  <c:v>0</c:v>
                </c:pt>
                <c:pt idx="111" formatCode="0.00%">
                  <c:v>0</c:v>
                </c:pt>
                <c:pt idx="112" formatCode="0.00%">
                  <c:v>0</c:v>
                </c:pt>
                <c:pt idx="113" formatCode="0.00%">
                  <c:v>0</c:v>
                </c:pt>
                <c:pt idx="114" formatCode="0.00%">
                  <c:v>0</c:v>
                </c:pt>
                <c:pt idx="115" formatCode="0.00%">
                  <c:v>0</c:v>
                </c:pt>
                <c:pt idx="116" formatCode="0.00%">
                  <c:v>0</c:v>
                </c:pt>
                <c:pt idx="117" formatCode="0.00%">
                  <c:v>0</c:v>
                </c:pt>
                <c:pt idx="118" formatCode="0.00%">
                  <c:v>0</c:v>
                </c:pt>
                <c:pt idx="119" formatCode="0.00%">
                  <c:v>0</c:v>
                </c:pt>
                <c:pt idx="120" formatCode="0.00%">
                  <c:v>0</c:v>
                </c:pt>
                <c:pt idx="121" formatCode="0.00%">
                  <c:v>0</c:v>
                </c:pt>
                <c:pt idx="122" formatCode="0.00%">
                  <c:v>0</c:v>
                </c:pt>
                <c:pt idx="123" formatCode="0.00%">
                  <c:v>0</c:v>
                </c:pt>
                <c:pt idx="124" formatCode="0.00%">
                  <c:v>0</c:v>
                </c:pt>
                <c:pt idx="125" formatCode="0.00%">
                  <c:v>0</c:v>
                </c:pt>
                <c:pt idx="126" formatCode="0.00%">
                  <c:v>0</c:v>
                </c:pt>
                <c:pt idx="127" formatCode="0.00%">
                  <c:v>0</c:v>
                </c:pt>
                <c:pt idx="128" formatCode="0.00%">
                  <c:v>0</c:v>
                </c:pt>
                <c:pt idx="129" formatCode="0.00%">
                  <c:v>0</c:v>
                </c:pt>
                <c:pt idx="130" formatCode="0.00%">
                  <c:v>0</c:v>
                </c:pt>
                <c:pt idx="131" formatCode="0.00%">
                  <c:v>0</c:v>
                </c:pt>
                <c:pt idx="132" formatCode="0.00%">
                  <c:v>0</c:v>
                </c:pt>
                <c:pt idx="133" formatCode="0.00%">
                  <c:v>0</c:v>
                </c:pt>
                <c:pt idx="134" formatCode="0.00%">
                  <c:v>0</c:v>
                </c:pt>
                <c:pt idx="135" formatCode="0.00%">
                  <c:v>0</c:v>
                </c:pt>
                <c:pt idx="136" formatCode="0.00%">
                  <c:v>0</c:v>
                </c:pt>
                <c:pt idx="137" formatCode="0.00%">
                  <c:v>0</c:v>
                </c:pt>
                <c:pt idx="138" formatCode="0.00%">
                  <c:v>0</c:v>
                </c:pt>
                <c:pt idx="139" formatCode="0.00%">
                  <c:v>0</c:v>
                </c:pt>
                <c:pt idx="140" formatCode="0.00%">
                  <c:v>0</c:v>
                </c:pt>
                <c:pt idx="141" formatCode="0.00%">
                  <c:v>0</c:v>
                </c:pt>
                <c:pt idx="142" formatCode="0.00%">
                  <c:v>0</c:v>
                </c:pt>
                <c:pt idx="143" formatCode="0.00%">
                  <c:v>0</c:v>
                </c:pt>
                <c:pt idx="144" formatCode="0.00%">
                  <c:v>0</c:v>
                </c:pt>
                <c:pt idx="145" formatCode="0.00%">
                  <c:v>0</c:v>
                </c:pt>
                <c:pt idx="146" formatCode="0.00%">
                  <c:v>0</c:v>
                </c:pt>
                <c:pt idx="147" formatCode="0.00%">
                  <c:v>0</c:v>
                </c:pt>
                <c:pt idx="148" formatCode="0.00%">
                  <c:v>0</c:v>
                </c:pt>
                <c:pt idx="149" formatCode="0.00%">
                  <c:v>0</c:v>
                </c:pt>
                <c:pt idx="150" formatCode="0.00%">
                  <c:v>0</c:v>
                </c:pt>
                <c:pt idx="151" formatCode="0.00%">
                  <c:v>0</c:v>
                </c:pt>
                <c:pt idx="152" formatCode="0.00%">
                  <c:v>0</c:v>
                </c:pt>
                <c:pt idx="153" formatCode="0.00%">
                  <c:v>0</c:v>
                </c:pt>
                <c:pt idx="154" formatCode="0.00%">
                  <c:v>0</c:v>
                </c:pt>
                <c:pt idx="155" formatCode="0.00%">
                  <c:v>0</c:v>
                </c:pt>
                <c:pt idx="156" formatCode="0.00%">
                  <c:v>0</c:v>
                </c:pt>
                <c:pt idx="157" formatCode="0.00%">
                  <c:v>0</c:v>
                </c:pt>
                <c:pt idx="158" formatCode="0.00%">
                  <c:v>0</c:v>
                </c:pt>
                <c:pt idx="159" formatCode="0.00%">
                  <c:v>0</c:v>
                </c:pt>
                <c:pt idx="160" formatCode="0.00%">
                  <c:v>0</c:v>
                </c:pt>
                <c:pt idx="161" formatCode="0.00%">
                  <c:v>0</c:v>
                </c:pt>
                <c:pt idx="162" formatCode="0.00%">
                  <c:v>0</c:v>
                </c:pt>
                <c:pt idx="163" formatCode="0.00%">
                  <c:v>0</c:v>
                </c:pt>
                <c:pt idx="164" formatCode="0.00%">
                  <c:v>0</c:v>
                </c:pt>
                <c:pt idx="165" formatCode="0.00%">
                  <c:v>0</c:v>
                </c:pt>
                <c:pt idx="166" formatCode="0.00%">
                  <c:v>0</c:v>
                </c:pt>
                <c:pt idx="167" formatCode="0.00%">
                  <c:v>0</c:v>
                </c:pt>
                <c:pt idx="168" formatCode="0.00%">
                  <c:v>0</c:v>
                </c:pt>
                <c:pt idx="169" formatCode="0.00%">
                  <c:v>0</c:v>
                </c:pt>
                <c:pt idx="170" formatCode="0.00%">
                  <c:v>0</c:v>
                </c:pt>
                <c:pt idx="171" formatCode="0.00%">
                  <c:v>0</c:v>
                </c:pt>
                <c:pt idx="172" formatCode="0.00%">
                  <c:v>0</c:v>
                </c:pt>
                <c:pt idx="173" formatCode="0.00%">
                  <c:v>0</c:v>
                </c:pt>
                <c:pt idx="174" formatCode="0.00%">
                  <c:v>0</c:v>
                </c:pt>
                <c:pt idx="175" formatCode="0.00%">
                  <c:v>0</c:v>
                </c:pt>
                <c:pt idx="176" formatCode="0.00%">
                  <c:v>0</c:v>
                </c:pt>
                <c:pt idx="177" formatCode="0.00%">
                  <c:v>0</c:v>
                </c:pt>
                <c:pt idx="178" formatCode="0.00%">
                  <c:v>0</c:v>
                </c:pt>
                <c:pt idx="179" formatCode="0.00%">
                  <c:v>0</c:v>
                </c:pt>
                <c:pt idx="180" formatCode="0.00%">
                  <c:v>0</c:v>
                </c:pt>
                <c:pt idx="181" formatCode="0.00%">
                  <c:v>0</c:v>
                </c:pt>
                <c:pt idx="182" formatCode="0.00%">
                  <c:v>0</c:v>
                </c:pt>
                <c:pt idx="183" formatCode="0.00%">
                  <c:v>0</c:v>
                </c:pt>
                <c:pt idx="184" formatCode="0.00%">
                  <c:v>0</c:v>
                </c:pt>
                <c:pt idx="185" formatCode="0.00%">
                  <c:v>0</c:v>
                </c:pt>
                <c:pt idx="186" formatCode="0.00%">
                  <c:v>0</c:v>
                </c:pt>
                <c:pt idx="187" formatCode="0.00%">
                  <c:v>0</c:v>
                </c:pt>
                <c:pt idx="188" formatCode="0.00%">
                  <c:v>0</c:v>
                </c:pt>
                <c:pt idx="189" formatCode="0.00%">
                  <c:v>0</c:v>
                </c:pt>
                <c:pt idx="190" formatCode="0.00%">
                  <c:v>0</c:v>
                </c:pt>
                <c:pt idx="191" formatCode="0.00%">
                  <c:v>0</c:v>
                </c:pt>
                <c:pt idx="192" formatCode="0.00%">
                  <c:v>0</c:v>
                </c:pt>
                <c:pt idx="193" formatCode="0.00%">
                  <c:v>0</c:v>
                </c:pt>
                <c:pt idx="194" formatCode="0.00%">
                  <c:v>0</c:v>
                </c:pt>
                <c:pt idx="195" formatCode="0.00%">
                  <c:v>0</c:v>
                </c:pt>
                <c:pt idx="196" formatCode="0.00%">
                  <c:v>0</c:v>
                </c:pt>
                <c:pt idx="197" formatCode="0.00%">
                  <c:v>0</c:v>
                </c:pt>
                <c:pt idx="198" formatCode="0.00%">
                  <c:v>0</c:v>
                </c:pt>
                <c:pt idx="199" formatCode="0.00%">
                  <c:v>0</c:v>
                </c:pt>
                <c:pt idx="200" formatCode="0.00%">
                  <c:v>0</c:v>
                </c:pt>
              </c:numCache>
            </c:numRef>
          </c:val>
        </c:ser>
        <c:marker val="1"/>
        <c:axId val="203580160"/>
        <c:axId val="203581696"/>
      </c:lineChart>
      <c:lineChart>
        <c:grouping val="standard"/>
        <c:ser>
          <c:idx val="0"/>
          <c:order val="0"/>
          <c:tx>
            <c:strRef>
              <c:f>Credit!$B$13</c:f>
              <c:strCache>
                <c:ptCount val="1"/>
                <c:pt idx="0">
                  <c:v>VA Industry YoY MM3M</c:v>
                </c:pt>
              </c:strCache>
            </c:strRef>
          </c:tx>
          <c:marker>
            <c:symbol val="none"/>
          </c:marker>
          <c:cat>
            <c:numRef>
              <c:f>Credit!$AL$1:$XFD$1</c:f>
              <c:numCache>
                <c:formatCode>[$-416]mmm\-yy;@</c:formatCode>
                <c:ptCount val="16226"/>
                <c:pt idx="0">
                  <c:v>37652</c:v>
                </c:pt>
                <c:pt idx="1">
                  <c:v>37680</c:v>
                </c:pt>
                <c:pt idx="2">
                  <c:v>37711</c:v>
                </c:pt>
                <c:pt idx="3">
                  <c:v>37741</c:v>
                </c:pt>
                <c:pt idx="4">
                  <c:v>37771</c:v>
                </c:pt>
                <c:pt idx="5">
                  <c:v>37802</c:v>
                </c:pt>
                <c:pt idx="6">
                  <c:v>37833</c:v>
                </c:pt>
                <c:pt idx="7">
                  <c:v>37862</c:v>
                </c:pt>
                <c:pt idx="8">
                  <c:v>37894</c:v>
                </c:pt>
                <c:pt idx="9">
                  <c:v>37925</c:v>
                </c:pt>
                <c:pt idx="10">
                  <c:v>37953</c:v>
                </c:pt>
                <c:pt idx="11">
                  <c:v>37986</c:v>
                </c:pt>
                <c:pt idx="12">
                  <c:v>38016</c:v>
                </c:pt>
                <c:pt idx="13">
                  <c:v>38044</c:v>
                </c:pt>
                <c:pt idx="14">
                  <c:v>38077</c:v>
                </c:pt>
                <c:pt idx="15">
                  <c:v>38107</c:v>
                </c:pt>
                <c:pt idx="16">
                  <c:v>38138</c:v>
                </c:pt>
                <c:pt idx="17">
                  <c:v>38168</c:v>
                </c:pt>
                <c:pt idx="18">
                  <c:v>38198</c:v>
                </c:pt>
                <c:pt idx="19">
                  <c:v>38230</c:v>
                </c:pt>
                <c:pt idx="20">
                  <c:v>38260</c:v>
                </c:pt>
                <c:pt idx="21">
                  <c:v>38289</c:v>
                </c:pt>
                <c:pt idx="22">
                  <c:v>38321</c:v>
                </c:pt>
                <c:pt idx="23">
                  <c:v>38352</c:v>
                </c:pt>
                <c:pt idx="24">
                  <c:v>38383</c:v>
                </c:pt>
                <c:pt idx="25">
                  <c:v>38411</c:v>
                </c:pt>
                <c:pt idx="26">
                  <c:v>38442</c:v>
                </c:pt>
                <c:pt idx="27">
                  <c:v>38471</c:v>
                </c:pt>
                <c:pt idx="28">
                  <c:v>38503</c:v>
                </c:pt>
                <c:pt idx="29">
                  <c:v>38533</c:v>
                </c:pt>
                <c:pt idx="30">
                  <c:v>38562</c:v>
                </c:pt>
                <c:pt idx="31">
                  <c:v>38595</c:v>
                </c:pt>
                <c:pt idx="32">
                  <c:v>38625</c:v>
                </c:pt>
                <c:pt idx="33">
                  <c:v>38656</c:v>
                </c:pt>
                <c:pt idx="34">
                  <c:v>38686</c:v>
                </c:pt>
                <c:pt idx="35">
                  <c:v>38716</c:v>
                </c:pt>
                <c:pt idx="36">
                  <c:v>38748</c:v>
                </c:pt>
                <c:pt idx="37">
                  <c:v>38776</c:v>
                </c:pt>
                <c:pt idx="38">
                  <c:v>38807</c:v>
                </c:pt>
                <c:pt idx="39">
                  <c:v>38835</c:v>
                </c:pt>
                <c:pt idx="40">
                  <c:v>38868</c:v>
                </c:pt>
                <c:pt idx="41">
                  <c:v>38898</c:v>
                </c:pt>
                <c:pt idx="42">
                  <c:v>38929</c:v>
                </c:pt>
                <c:pt idx="43">
                  <c:v>38960</c:v>
                </c:pt>
                <c:pt idx="44">
                  <c:v>38989</c:v>
                </c:pt>
                <c:pt idx="45">
                  <c:v>39021</c:v>
                </c:pt>
                <c:pt idx="46">
                  <c:v>39051</c:v>
                </c:pt>
                <c:pt idx="47">
                  <c:v>39080</c:v>
                </c:pt>
                <c:pt idx="48">
                  <c:v>39113</c:v>
                </c:pt>
                <c:pt idx="49">
                  <c:v>39141</c:v>
                </c:pt>
                <c:pt idx="50">
                  <c:v>39171</c:v>
                </c:pt>
                <c:pt idx="51">
                  <c:v>39202</c:v>
                </c:pt>
                <c:pt idx="52">
                  <c:v>39233</c:v>
                </c:pt>
                <c:pt idx="53">
                  <c:v>39262</c:v>
                </c:pt>
                <c:pt idx="54">
                  <c:v>39294</c:v>
                </c:pt>
                <c:pt idx="55">
                  <c:v>39325</c:v>
                </c:pt>
                <c:pt idx="56">
                  <c:v>39353</c:v>
                </c:pt>
                <c:pt idx="57">
                  <c:v>39386</c:v>
                </c:pt>
                <c:pt idx="58">
                  <c:v>39416</c:v>
                </c:pt>
                <c:pt idx="59">
                  <c:v>39447</c:v>
                </c:pt>
                <c:pt idx="60">
                  <c:v>39478</c:v>
                </c:pt>
                <c:pt idx="61">
                  <c:v>39507</c:v>
                </c:pt>
                <c:pt idx="62">
                  <c:v>39538</c:v>
                </c:pt>
                <c:pt idx="63">
                  <c:v>39568</c:v>
                </c:pt>
                <c:pt idx="64">
                  <c:v>39598</c:v>
                </c:pt>
                <c:pt idx="65">
                  <c:v>39629</c:v>
                </c:pt>
                <c:pt idx="66">
                  <c:v>39660</c:v>
                </c:pt>
                <c:pt idx="67">
                  <c:v>39689</c:v>
                </c:pt>
                <c:pt idx="68">
                  <c:v>39721</c:v>
                </c:pt>
                <c:pt idx="69">
                  <c:v>39752</c:v>
                </c:pt>
                <c:pt idx="70">
                  <c:v>39780</c:v>
                </c:pt>
                <c:pt idx="71">
                  <c:v>39813</c:v>
                </c:pt>
                <c:pt idx="72">
                  <c:v>39843</c:v>
                </c:pt>
                <c:pt idx="73">
                  <c:v>39871</c:v>
                </c:pt>
                <c:pt idx="74">
                  <c:v>39903</c:v>
                </c:pt>
                <c:pt idx="75">
                  <c:v>39933</c:v>
                </c:pt>
                <c:pt idx="76">
                  <c:v>39962</c:v>
                </c:pt>
                <c:pt idx="77">
                  <c:v>39994</c:v>
                </c:pt>
                <c:pt idx="78">
                  <c:v>40025</c:v>
                </c:pt>
                <c:pt idx="79">
                  <c:v>40056</c:v>
                </c:pt>
                <c:pt idx="80">
                  <c:v>40086</c:v>
                </c:pt>
                <c:pt idx="81">
                  <c:v>40116</c:v>
                </c:pt>
                <c:pt idx="82">
                  <c:v>40147</c:v>
                </c:pt>
                <c:pt idx="83">
                  <c:v>40178</c:v>
                </c:pt>
                <c:pt idx="84">
                  <c:v>40207</c:v>
                </c:pt>
                <c:pt idx="85">
                  <c:v>40235</c:v>
                </c:pt>
                <c:pt idx="86">
                  <c:v>40268</c:v>
                </c:pt>
                <c:pt idx="87">
                  <c:v>40298</c:v>
                </c:pt>
                <c:pt idx="88">
                  <c:v>40329</c:v>
                </c:pt>
                <c:pt idx="89">
                  <c:v>40359</c:v>
                </c:pt>
                <c:pt idx="90">
                  <c:v>40389</c:v>
                </c:pt>
                <c:pt idx="91">
                  <c:v>40421</c:v>
                </c:pt>
                <c:pt idx="92">
                  <c:v>40451</c:v>
                </c:pt>
                <c:pt idx="93">
                  <c:v>40480</c:v>
                </c:pt>
                <c:pt idx="94">
                  <c:v>40512</c:v>
                </c:pt>
                <c:pt idx="95">
                  <c:v>40543</c:v>
                </c:pt>
                <c:pt idx="96">
                  <c:v>40574</c:v>
                </c:pt>
                <c:pt idx="97">
                  <c:v>40602</c:v>
                </c:pt>
                <c:pt idx="98">
                  <c:v>40633</c:v>
                </c:pt>
                <c:pt idx="99">
                  <c:v>40662</c:v>
                </c:pt>
                <c:pt idx="100">
                  <c:v>40694</c:v>
                </c:pt>
                <c:pt idx="101">
                  <c:v>40724</c:v>
                </c:pt>
                <c:pt idx="102">
                  <c:v>40753</c:v>
                </c:pt>
                <c:pt idx="103">
                  <c:v>40786</c:v>
                </c:pt>
                <c:pt idx="104">
                  <c:v>40816</c:v>
                </c:pt>
                <c:pt idx="105">
                  <c:v>40847</c:v>
                </c:pt>
                <c:pt idx="106">
                  <c:v>40877</c:v>
                </c:pt>
                <c:pt idx="107">
                  <c:v>40907</c:v>
                </c:pt>
                <c:pt idx="108">
                  <c:v>40939</c:v>
                </c:pt>
                <c:pt idx="109">
                  <c:v>40968</c:v>
                </c:pt>
                <c:pt idx="110">
                  <c:v>40998</c:v>
                </c:pt>
                <c:pt idx="111">
                  <c:v>41029</c:v>
                </c:pt>
                <c:pt idx="112">
                  <c:v>41060</c:v>
                </c:pt>
                <c:pt idx="113">
                  <c:v>41089</c:v>
                </c:pt>
                <c:pt idx="114">
                  <c:v>41121</c:v>
                </c:pt>
                <c:pt idx="115">
                  <c:v>41152</c:v>
                </c:pt>
                <c:pt idx="116">
                  <c:v>41180</c:v>
                </c:pt>
                <c:pt idx="117">
                  <c:v>41213</c:v>
                </c:pt>
                <c:pt idx="118">
                  <c:v>41243</c:v>
                </c:pt>
                <c:pt idx="119">
                  <c:v>41274</c:v>
                </c:pt>
                <c:pt idx="120">
                  <c:v>41305</c:v>
                </c:pt>
                <c:pt idx="121">
                  <c:v>41333</c:v>
                </c:pt>
                <c:pt idx="122">
                  <c:v>41362</c:v>
                </c:pt>
                <c:pt idx="123">
                  <c:v>41394</c:v>
                </c:pt>
                <c:pt idx="124">
                  <c:v>41425</c:v>
                </c:pt>
                <c:pt idx="125">
                  <c:v>41453</c:v>
                </c:pt>
                <c:pt idx="126">
                  <c:v>41486</c:v>
                </c:pt>
                <c:pt idx="127">
                  <c:v>41516</c:v>
                </c:pt>
                <c:pt idx="128">
                  <c:v>41547</c:v>
                </c:pt>
                <c:pt idx="129">
                  <c:v>41578</c:v>
                </c:pt>
                <c:pt idx="130">
                  <c:v>41607</c:v>
                </c:pt>
                <c:pt idx="131">
                  <c:v>41639</c:v>
                </c:pt>
                <c:pt idx="132">
                  <c:v>41670</c:v>
                </c:pt>
                <c:pt idx="133">
                  <c:v>41698</c:v>
                </c:pt>
                <c:pt idx="134">
                  <c:v>41729</c:v>
                </c:pt>
                <c:pt idx="135">
                  <c:v>41759</c:v>
                </c:pt>
                <c:pt idx="136">
                  <c:v>41789</c:v>
                </c:pt>
                <c:pt idx="137">
                  <c:v>41820</c:v>
                </c:pt>
                <c:pt idx="138">
                  <c:v>41851</c:v>
                </c:pt>
                <c:pt idx="139">
                  <c:v>41880</c:v>
                </c:pt>
                <c:pt idx="140">
                  <c:v>41912</c:v>
                </c:pt>
                <c:pt idx="141">
                  <c:v>41943</c:v>
                </c:pt>
                <c:pt idx="142">
                  <c:v>41971</c:v>
                </c:pt>
                <c:pt idx="143">
                  <c:v>42004</c:v>
                </c:pt>
                <c:pt idx="144">
                  <c:v>42034</c:v>
                </c:pt>
                <c:pt idx="145">
                  <c:v>42062</c:v>
                </c:pt>
                <c:pt idx="146">
                  <c:v>42094</c:v>
                </c:pt>
                <c:pt idx="147">
                  <c:v>42124</c:v>
                </c:pt>
                <c:pt idx="148">
                  <c:v>42153</c:v>
                </c:pt>
                <c:pt idx="149">
                  <c:v>42185</c:v>
                </c:pt>
                <c:pt idx="150">
                  <c:v>42216</c:v>
                </c:pt>
                <c:pt idx="151">
                  <c:v>42247</c:v>
                </c:pt>
                <c:pt idx="152">
                  <c:v>42277</c:v>
                </c:pt>
                <c:pt idx="153">
                  <c:v>42307</c:v>
                </c:pt>
                <c:pt idx="154">
                  <c:v>42338</c:v>
                </c:pt>
                <c:pt idx="155">
                  <c:v>42369</c:v>
                </c:pt>
                <c:pt idx="156">
                  <c:v>42398</c:v>
                </c:pt>
                <c:pt idx="157">
                  <c:v>42429</c:v>
                </c:pt>
                <c:pt idx="158">
                  <c:v>42460</c:v>
                </c:pt>
                <c:pt idx="159">
                  <c:v>42489</c:v>
                </c:pt>
                <c:pt idx="160">
                  <c:v>42521</c:v>
                </c:pt>
                <c:pt idx="161">
                  <c:v>42551</c:v>
                </c:pt>
                <c:pt idx="162">
                  <c:v>42580</c:v>
                </c:pt>
                <c:pt idx="163">
                  <c:v>42613</c:v>
                </c:pt>
                <c:pt idx="164">
                  <c:v>42643</c:v>
                </c:pt>
                <c:pt idx="165">
                  <c:v>42674</c:v>
                </c:pt>
                <c:pt idx="166">
                  <c:v>42704</c:v>
                </c:pt>
                <c:pt idx="167">
                  <c:v>42734</c:v>
                </c:pt>
                <c:pt idx="168">
                  <c:v>42766</c:v>
                </c:pt>
                <c:pt idx="169">
                  <c:v>42794</c:v>
                </c:pt>
                <c:pt idx="170">
                  <c:v>42825</c:v>
                </c:pt>
                <c:pt idx="171">
                  <c:v>42853</c:v>
                </c:pt>
                <c:pt idx="172">
                  <c:v>42886</c:v>
                </c:pt>
                <c:pt idx="173">
                  <c:v>42916</c:v>
                </c:pt>
                <c:pt idx="174">
                  <c:v>42947</c:v>
                </c:pt>
                <c:pt idx="175">
                  <c:v>42978</c:v>
                </c:pt>
                <c:pt idx="176">
                  <c:v>43007</c:v>
                </c:pt>
                <c:pt idx="177">
                  <c:v>43039</c:v>
                </c:pt>
                <c:pt idx="178">
                  <c:v>43069</c:v>
                </c:pt>
                <c:pt idx="179">
                  <c:v>43098</c:v>
                </c:pt>
                <c:pt idx="180">
                  <c:v>43131</c:v>
                </c:pt>
                <c:pt idx="181">
                  <c:v>43159</c:v>
                </c:pt>
                <c:pt idx="182">
                  <c:v>43189</c:v>
                </c:pt>
                <c:pt idx="183">
                  <c:v>43220</c:v>
                </c:pt>
                <c:pt idx="184">
                  <c:v>43251</c:v>
                </c:pt>
                <c:pt idx="185">
                  <c:v>43280</c:v>
                </c:pt>
                <c:pt idx="186">
                  <c:v>43312</c:v>
                </c:pt>
                <c:pt idx="187">
                  <c:v>43343</c:v>
                </c:pt>
                <c:pt idx="188">
                  <c:v>43371</c:v>
                </c:pt>
                <c:pt idx="189">
                  <c:v>43404</c:v>
                </c:pt>
                <c:pt idx="190">
                  <c:v>43434</c:v>
                </c:pt>
                <c:pt idx="191">
                  <c:v>43465</c:v>
                </c:pt>
                <c:pt idx="192">
                  <c:v>43496</c:v>
                </c:pt>
                <c:pt idx="193">
                  <c:v>43524</c:v>
                </c:pt>
                <c:pt idx="194">
                  <c:v>43553</c:v>
                </c:pt>
                <c:pt idx="195">
                  <c:v>43585</c:v>
                </c:pt>
                <c:pt idx="196">
                  <c:v>43616</c:v>
                </c:pt>
                <c:pt idx="197">
                  <c:v>43644</c:v>
                </c:pt>
                <c:pt idx="198">
                  <c:v>43677</c:v>
                </c:pt>
                <c:pt idx="199">
                  <c:v>43707</c:v>
                </c:pt>
                <c:pt idx="200">
                  <c:v>43738</c:v>
                </c:pt>
              </c:numCache>
            </c:numRef>
          </c:cat>
          <c:val>
            <c:numRef>
              <c:f>Credit!$AL$13:$XFD$13</c:f>
              <c:numCache>
                <c:formatCode>0.0%</c:formatCode>
                <c:ptCount val="162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val>
        </c:ser>
        <c:marker val="1"/>
        <c:axId val="203593216"/>
        <c:axId val="203591680"/>
      </c:lineChart>
      <c:dateAx>
        <c:axId val="203580160"/>
        <c:scaling>
          <c:orientation val="minMax"/>
          <c:min val="38353"/>
        </c:scaling>
        <c:axPos val="b"/>
        <c:numFmt formatCode="[$-416]mmm\-yy;@" sourceLinked="1"/>
        <c:tickLblPos val="low"/>
        <c:txPr>
          <a:bodyPr rot="0" vert="horz"/>
          <a:lstStyle/>
          <a:p>
            <a:pPr>
              <a:defRPr sz="1200" b="1"/>
            </a:pPr>
            <a:endParaRPr lang="en-US"/>
          </a:p>
        </c:txPr>
        <c:crossAx val="203581696"/>
        <c:crosses val="autoZero"/>
        <c:auto val="1"/>
        <c:lblOffset val="100"/>
        <c:baseTimeUnit val="months"/>
        <c:majorUnit val="24"/>
        <c:majorTimeUnit val="months"/>
      </c:dateAx>
      <c:valAx>
        <c:axId val="203581696"/>
        <c:scaling>
          <c:orientation val="minMax"/>
        </c:scaling>
        <c:axPos val="l"/>
        <c:majorGridlines>
          <c:spPr>
            <a:ln>
              <a:solidFill>
                <a:schemeClr val="bg1"/>
              </a:solidFill>
            </a:ln>
          </c:spPr>
        </c:majorGridlines>
        <c:numFmt formatCode="0%" sourceLinked="0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200" b="1"/>
            </a:pPr>
            <a:endParaRPr lang="en-US"/>
          </a:p>
        </c:txPr>
        <c:crossAx val="203580160"/>
        <c:crosses val="autoZero"/>
        <c:crossBetween val="between"/>
      </c:valAx>
      <c:valAx>
        <c:axId val="203591680"/>
        <c:scaling>
          <c:orientation val="minMax"/>
        </c:scaling>
        <c:axPos val="r"/>
        <c:numFmt formatCode="0%" sourceLinked="0"/>
        <c:tickLblPos val="nextTo"/>
        <c:txPr>
          <a:bodyPr/>
          <a:lstStyle/>
          <a:p>
            <a:pPr>
              <a:defRPr sz="1200" b="1"/>
            </a:pPr>
            <a:endParaRPr lang="en-US"/>
          </a:p>
        </c:txPr>
        <c:crossAx val="203593216"/>
        <c:crosses val="max"/>
        <c:crossBetween val="between"/>
      </c:valAx>
      <c:dateAx>
        <c:axId val="203593216"/>
        <c:scaling>
          <c:orientation val="minMax"/>
        </c:scaling>
        <c:delete val="1"/>
        <c:axPos val="b"/>
        <c:numFmt formatCode="[$-416]mmm\-yy;@" sourceLinked="1"/>
        <c:tickLblPos val="none"/>
        <c:crossAx val="203591680"/>
        <c:crosses val="autoZero"/>
        <c:auto val="1"/>
        <c:lblOffset val="100"/>
        <c:baseTimeUnit val="months"/>
      </c:dateAx>
    </c:plotArea>
    <c:legend>
      <c:legendPos val="b"/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gap"/>
  </c:chart>
  <c:spPr>
    <a:ln>
      <a:noFill/>
    </a:ln>
  </c:spPr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1"/>
          <c:order val="1"/>
          <c:tx>
            <c:strRef>
              <c:f>Credit!$B$9</c:f>
              <c:strCache>
                <c:ptCount val="1"/>
                <c:pt idx="0">
                  <c:v>Imp. Cred. 3M stock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Credit!$AL$1:$XFD$1</c:f>
              <c:numCache>
                <c:formatCode>[$-416]mmm\-yy;@</c:formatCode>
                <c:ptCount val="16226"/>
                <c:pt idx="0">
                  <c:v>37652</c:v>
                </c:pt>
                <c:pt idx="1">
                  <c:v>37680</c:v>
                </c:pt>
                <c:pt idx="2">
                  <c:v>37711</c:v>
                </c:pt>
                <c:pt idx="3">
                  <c:v>37741</c:v>
                </c:pt>
                <c:pt idx="4">
                  <c:v>37771</c:v>
                </c:pt>
                <c:pt idx="5">
                  <c:v>37802</c:v>
                </c:pt>
                <c:pt idx="6">
                  <c:v>37833</c:v>
                </c:pt>
                <c:pt idx="7">
                  <c:v>37862</c:v>
                </c:pt>
                <c:pt idx="8">
                  <c:v>37894</c:v>
                </c:pt>
                <c:pt idx="9">
                  <c:v>37925</c:v>
                </c:pt>
                <c:pt idx="10">
                  <c:v>37953</c:v>
                </c:pt>
                <c:pt idx="11">
                  <c:v>37986</c:v>
                </c:pt>
                <c:pt idx="12">
                  <c:v>38016</c:v>
                </c:pt>
                <c:pt idx="13">
                  <c:v>38044</c:v>
                </c:pt>
                <c:pt idx="14">
                  <c:v>38077</c:v>
                </c:pt>
                <c:pt idx="15">
                  <c:v>38107</c:v>
                </c:pt>
                <c:pt idx="16">
                  <c:v>38138</c:v>
                </c:pt>
                <c:pt idx="17">
                  <c:v>38168</c:v>
                </c:pt>
                <c:pt idx="18">
                  <c:v>38198</c:v>
                </c:pt>
                <c:pt idx="19">
                  <c:v>38230</c:v>
                </c:pt>
                <c:pt idx="20">
                  <c:v>38260</c:v>
                </c:pt>
                <c:pt idx="21">
                  <c:v>38289</c:v>
                </c:pt>
                <c:pt idx="22">
                  <c:v>38321</c:v>
                </c:pt>
                <c:pt idx="23">
                  <c:v>38352</c:v>
                </c:pt>
                <c:pt idx="24">
                  <c:v>38383</c:v>
                </c:pt>
                <c:pt idx="25">
                  <c:v>38411</c:v>
                </c:pt>
                <c:pt idx="26">
                  <c:v>38442</c:v>
                </c:pt>
                <c:pt idx="27">
                  <c:v>38471</c:v>
                </c:pt>
                <c:pt idx="28">
                  <c:v>38503</c:v>
                </c:pt>
                <c:pt idx="29">
                  <c:v>38533</c:v>
                </c:pt>
                <c:pt idx="30">
                  <c:v>38562</c:v>
                </c:pt>
                <c:pt idx="31">
                  <c:v>38595</c:v>
                </c:pt>
                <c:pt idx="32">
                  <c:v>38625</c:v>
                </c:pt>
                <c:pt idx="33">
                  <c:v>38656</c:v>
                </c:pt>
                <c:pt idx="34">
                  <c:v>38686</c:v>
                </c:pt>
                <c:pt idx="35">
                  <c:v>38716</c:v>
                </c:pt>
                <c:pt idx="36">
                  <c:v>38748</c:v>
                </c:pt>
                <c:pt idx="37">
                  <c:v>38776</c:v>
                </c:pt>
                <c:pt idx="38">
                  <c:v>38807</c:v>
                </c:pt>
                <c:pt idx="39">
                  <c:v>38835</c:v>
                </c:pt>
                <c:pt idx="40">
                  <c:v>38868</c:v>
                </c:pt>
                <c:pt idx="41">
                  <c:v>38898</c:v>
                </c:pt>
                <c:pt idx="42">
                  <c:v>38929</c:v>
                </c:pt>
                <c:pt idx="43">
                  <c:v>38960</c:v>
                </c:pt>
                <c:pt idx="44">
                  <c:v>38989</c:v>
                </c:pt>
                <c:pt idx="45">
                  <c:v>39021</c:v>
                </c:pt>
                <c:pt idx="46">
                  <c:v>39051</c:v>
                </c:pt>
                <c:pt idx="47">
                  <c:v>39080</c:v>
                </c:pt>
                <c:pt idx="48">
                  <c:v>39113</c:v>
                </c:pt>
                <c:pt idx="49">
                  <c:v>39141</c:v>
                </c:pt>
                <c:pt idx="50">
                  <c:v>39171</c:v>
                </c:pt>
                <c:pt idx="51">
                  <c:v>39202</c:v>
                </c:pt>
                <c:pt idx="52">
                  <c:v>39233</c:v>
                </c:pt>
                <c:pt idx="53">
                  <c:v>39262</c:v>
                </c:pt>
                <c:pt idx="54">
                  <c:v>39294</c:v>
                </c:pt>
                <c:pt idx="55">
                  <c:v>39325</c:v>
                </c:pt>
                <c:pt idx="56">
                  <c:v>39353</c:v>
                </c:pt>
                <c:pt idx="57">
                  <c:v>39386</c:v>
                </c:pt>
                <c:pt idx="58">
                  <c:v>39416</c:v>
                </c:pt>
                <c:pt idx="59">
                  <c:v>39447</c:v>
                </c:pt>
                <c:pt idx="60">
                  <c:v>39478</c:v>
                </c:pt>
                <c:pt idx="61">
                  <c:v>39507</c:v>
                </c:pt>
                <c:pt idx="62">
                  <c:v>39538</c:v>
                </c:pt>
                <c:pt idx="63">
                  <c:v>39568</c:v>
                </c:pt>
                <c:pt idx="64">
                  <c:v>39598</c:v>
                </c:pt>
                <c:pt idx="65">
                  <c:v>39629</c:v>
                </c:pt>
                <c:pt idx="66">
                  <c:v>39660</c:v>
                </c:pt>
                <c:pt idx="67">
                  <c:v>39689</c:v>
                </c:pt>
                <c:pt idx="68">
                  <c:v>39721</c:v>
                </c:pt>
                <c:pt idx="69">
                  <c:v>39752</c:v>
                </c:pt>
                <c:pt idx="70">
                  <c:v>39780</c:v>
                </c:pt>
                <c:pt idx="71">
                  <c:v>39813</c:v>
                </c:pt>
                <c:pt idx="72">
                  <c:v>39843</c:v>
                </c:pt>
                <c:pt idx="73">
                  <c:v>39871</c:v>
                </c:pt>
                <c:pt idx="74">
                  <c:v>39903</c:v>
                </c:pt>
                <c:pt idx="75">
                  <c:v>39933</c:v>
                </c:pt>
                <c:pt idx="76">
                  <c:v>39962</c:v>
                </c:pt>
                <c:pt idx="77">
                  <c:v>39994</c:v>
                </c:pt>
                <c:pt idx="78">
                  <c:v>40025</c:v>
                </c:pt>
                <c:pt idx="79">
                  <c:v>40056</c:v>
                </c:pt>
                <c:pt idx="80">
                  <c:v>40086</c:v>
                </c:pt>
                <c:pt idx="81">
                  <c:v>40116</c:v>
                </c:pt>
                <c:pt idx="82">
                  <c:v>40147</c:v>
                </c:pt>
                <c:pt idx="83">
                  <c:v>40178</c:v>
                </c:pt>
                <c:pt idx="84">
                  <c:v>40207</c:v>
                </c:pt>
                <c:pt idx="85">
                  <c:v>40235</c:v>
                </c:pt>
                <c:pt idx="86">
                  <c:v>40268</c:v>
                </c:pt>
                <c:pt idx="87">
                  <c:v>40298</c:v>
                </c:pt>
                <c:pt idx="88">
                  <c:v>40329</c:v>
                </c:pt>
                <c:pt idx="89">
                  <c:v>40359</c:v>
                </c:pt>
                <c:pt idx="90">
                  <c:v>40389</c:v>
                </c:pt>
                <c:pt idx="91">
                  <c:v>40421</c:v>
                </c:pt>
                <c:pt idx="92">
                  <c:v>40451</c:v>
                </c:pt>
                <c:pt idx="93">
                  <c:v>40480</c:v>
                </c:pt>
                <c:pt idx="94">
                  <c:v>40512</c:v>
                </c:pt>
                <c:pt idx="95">
                  <c:v>40543</c:v>
                </c:pt>
                <c:pt idx="96">
                  <c:v>40574</c:v>
                </c:pt>
                <c:pt idx="97">
                  <c:v>40602</c:v>
                </c:pt>
                <c:pt idx="98">
                  <c:v>40633</c:v>
                </c:pt>
                <c:pt idx="99">
                  <c:v>40662</c:v>
                </c:pt>
                <c:pt idx="100">
                  <c:v>40694</c:v>
                </c:pt>
                <c:pt idx="101">
                  <c:v>40724</c:v>
                </c:pt>
                <c:pt idx="102">
                  <c:v>40753</c:v>
                </c:pt>
                <c:pt idx="103">
                  <c:v>40786</c:v>
                </c:pt>
                <c:pt idx="104">
                  <c:v>40816</c:v>
                </c:pt>
                <c:pt idx="105">
                  <c:v>40847</c:v>
                </c:pt>
                <c:pt idx="106">
                  <c:v>40877</c:v>
                </c:pt>
                <c:pt idx="107">
                  <c:v>40907</c:v>
                </c:pt>
                <c:pt idx="108">
                  <c:v>40939</c:v>
                </c:pt>
                <c:pt idx="109">
                  <c:v>40968</c:v>
                </c:pt>
                <c:pt idx="110">
                  <c:v>40998</c:v>
                </c:pt>
                <c:pt idx="111">
                  <c:v>41029</c:v>
                </c:pt>
                <c:pt idx="112">
                  <c:v>41060</c:v>
                </c:pt>
                <c:pt idx="113">
                  <c:v>41089</c:v>
                </c:pt>
                <c:pt idx="114">
                  <c:v>41121</c:v>
                </c:pt>
                <c:pt idx="115">
                  <c:v>41152</c:v>
                </c:pt>
                <c:pt idx="116">
                  <c:v>41180</c:v>
                </c:pt>
                <c:pt idx="117">
                  <c:v>41213</c:v>
                </c:pt>
                <c:pt idx="118">
                  <c:v>41243</c:v>
                </c:pt>
                <c:pt idx="119">
                  <c:v>41274</c:v>
                </c:pt>
                <c:pt idx="120">
                  <c:v>41305</c:v>
                </c:pt>
                <c:pt idx="121">
                  <c:v>41333</c:v>
                </c:pt>
                <c:pt idx="122">
                  <c:v>41362</c:v>
                </c:pt>
                <c:pt idx="123">
                  <c:v>41394</c:v>
                </c:pt>
                <c:pt idx="124">
                  <c:v>41425</c:v>
                </c:pt>
                <c:pt idx="125">
                  <c:v>41453</c:v>
                </c:pt>
                <c:pt idx="126">
                  <c:v>41486</c:v>
                </c:pt>
                <c:pt idx="127">
                  <c:v>41516</c:v>
                </c:pt>
                <c:pt idx="128">
                  <c:v>41547</c:v>
                </c:pt>
                <c:pt idx="129">
                  <c:v>41578</c:v>
                </c:pt>
                <c:pt idx="130">
                  <c:v>41607</c:v>
                </c:pt>
                <c:pt idx="131">
                  <c:v>41639</c:v>
                </c:pt>
                <c:pt idx="132">
                  <c:v>41670</c:v>
                </c:pt>
                <c:pt idx="133">
                  <c:v>41698</c:v>
                </c:pt>
                <c:pt idx="134">
                  <c:v>41729</c:v>
                </c:pt>
                <c:pt idx="135">
                  <c:v>41759</c:v>
                </c:pt>
                <c:pt idx="136">
                  <c:v>41789</c:v>
                </c:pt>
                <c:pt idx="137">
                  <c:v>41820</c:v>
                </c:pt>
                <c:pt idx="138">
                  <c:v>41851</c:v>
                </c:pt>
                <c:pt idx="139">
                  <c:v>41880</c:v>
                </c:pt>
                <c:pt idx="140">
                  <c:v>41912</c:v>
                </c:pt>
                <c:pt idx="141">
                  <c:v>41943</c:v>
                </c:pt>
                <c:pt idx="142">
                  <c:v>41971</c:v>
                </c:pt>
                <c:pt idx="143">
                  <c:v>42004</c:v>
                </c:pt>
                <c:pt idx="144">
                  <c:v>42034</c:v>
                </c:pt>
                <c:pt idx="145">
                  <c:v>42062</c:v>
                </c:pt>
                <c:pt idx="146">
                  <c:v>42094</c:v>
                </c:pt>
                <c:pt idx="147">
                  <c:v>42124</c:v>
                </c:pt>
                <c:pt idx="148">
                  <c:v>42153</c:v>
                </c:pt>
                <c:pt idx="149">
                  <c:v>42185</c:v>
                </c:pt>
                <c:pt idx="150">
                  <c:v>42216</c:v>
                </c:pt>
                <c:pt idx="151">
                  <c:v>42247</c:v>
                </c:pt>
                <c:pt idx="152">
                  <c:v>42277</c:v>
                </c:pt>
                <c:pt idx="153">
                  <c:v>42307</c:v>
                </c:pt>
                <c:pt idx="154">
                  <c:v>42338</c:v>
                </c:pt>
                <c:pt idx="155">
                  <c:v>42369</c:v>
                </c:pt>
                <c:pt idx="156">
                  <c:v>42398</c:v>
                </c:pt>
                <c:pt idx="157">
                  <c:v>42429</c:v>
                </c:pt>
                <c:pt idx="158">
                  <c:v>42460</c:v>
                </c:pt>
                <c:pt idx="159">
                  <c:v>42489</c:v>
                </c:pt>
                <c:pt idx="160">
                  <c:v>42521</c:v>
                </c:pt>
                <c:pt idx="161">
                  <c:v>42551</c:v>
                </c:pt>
                <c:pt idx="162">
                  <c:v>42580</c:v>
                </c:pt>
                <c:pt idx="163">
                  <c:v>42613</c:v>
                </c:pt>
                <c:pt idx="164">
                  <c:v>42643</c:v>
                </c:pt>
                <c:pt idx="165">
                  <c:v>42674</c:v>
                </c:pt>
                <c:pt idx="166">
                  <c:v>42704</c:v>
                </c:pt>
                <c:pt idx="167">
                  <c:v>42734</c:v>
                </c:pt>
                <c:pt idx="168">
                  <c:v>42766</c:v>
                </c:pt>
                <c:pt idx="169">
                  <c:v>42794</c:v>
                </c:pt>
                <c:pt idx="170">
                  <c:v>42825</c:v>
                </c:pt>
                <c:pt idx="171">
                  <c:v>42853</c:v>
                </c:pt>
                <c:pt idx="172">
                  <c:v>42886</c:v>
                </c:pt>
                <c:pt idx="173">
                  <c:v>42916</c:v>
                </c:pt>
                <c:pt idx="174">
                  <c:v>42947</c:v>
                </c:pt>
                <c:pt idx="175">
                  <c:v>42978</c:v>
                </c:pt>
                <c:pt idx="176">
                  <c:v>43007</c:v>
                </c:pt>
                <c:pt idx="177">
                  <c:v>43039</c:v>
                </c:pt>
                <c:pt idx="178">
                  <c:v>43069</c:v>
                </c:pt>
                <c:pt idx="179">
                  <c:v>43098</c:v>
                </c:pt>
                <c:pt idx="180">
                  <c:v>43131</c:v>
                </c:pt>
                <c:pt idx="181">
                  <c:v>43159</c:v>
                </c:pt>
                <c:pt idx="182">
                  <c:v>43189</c:v>
                </c:pt>
                <c:pt idx="183">
                  <c:v>43220</c:v>
                </c:pt>
                <c:pt idx="184">
                  <c:v>43251</c:v>
                </c:pt>
                <c:pt idx="185">
                  <c:v>43280</c:v>
                </c:pt>
                <c:pt idx="186">
                  <c:v>43312</c:v>
                </c:pt>
                <c:pt idx="187">
                  <c:v>43343</c:v>
                </c:pt>
                <c:pt idx="188">
                  <c:v>43371</c:v>
                </c:pt>
                <c:pt idx="189">
                  <c:v>43404</c:v>
                </c:pt>
                <c:pt idx="190">
                  <c:v>43434</c:v>
                </c:pt>
                <c:pt idx="191">
                  <c:v>43465</c:v>
                </c:pt>
                <c:pt idx="192">
                  <c:v>43496</c:v>
                </c:pt>
                <c:pt idx="193">
                  <c:v>43524</c:v>
                </c:pt>
                <c:pt idx="194">
                  <c:v>43553</c:v>
                </c:pt>
                <c:pt idx="195">
                  <c:v>43585</c:v>
                </c:pt>
                <c:pt idx="196">
                  <c:v>43616</c:v>
                </c:pt>
                <c:pt idx="197">
                  <c:v>43644</c:v>
                </c:pt>
                <c:pt idx="198">
                  <c:v>43677</c:v>
                </c:pt>
                <c:pt idx="199">
                  <c:v>43707</c:v>
                </c:pt>
                <c:pt idx="200">
                  <c:v>43738</c:v>
                </c:pt>
              </c:numCache>
            </c:numRef>
          </c:cat>
          <c:val>
            <c:numRef>
              <c:f>Credit!$AL$9:$XFD$9</c:f>
              <c:numCache>
                <c:formatCode>0.00</c:formatCode>
                <c:ptCount val="16226"/>
                <c:pt idx="23" formatCode="0.00%">
                  <c:v>0</c:v>
                </c:pt>
                <c:pt idx="24" formatCode="0.00%">
                  <c:v>0</c:v>
                </c:pt>
                <c:pt idx="25" formatCode="0.00%">
                  <c:v>0</c:v>
                </c:pt>
                <c:pt idx="26" formatCode="0.00%">
                  <c:v>0</c:v>
                </c:pt>
                <c:pt idx="27" formatCode="0.00%">
                  <c:v>0</c:v>
                </c:pt>
                <c:pt idx="28" formatCode="0.00%">
                  <c:v>0</c:v>
                </c:pt>
                <c:pt idx="29" formatCode="0.00%">
                  <c:v>0</c:v>
                </c:pt>
                <c:pt idx="30" formatCode="0.00%">
                  <c:v>0</c:v>
                </c:pt>
                <c:pt idx="31" formatCode="0.00%">
                  <c:v>0</c:v>
                </c:pt>
                <c:pt idx="32" formatCode="0.00%">
                  <c:v>0</c:v>
                </c:pt>
                <c:pt idx="33" formatCode="0.00%">
                  <c:v>0</c:v>
                </c:pt>
                <c:pt idx="34" formatCode="0.00%">
                  <c:v>0</c:v>
                </c:pt>
                <c:pt idx="35" formatCode="0.00%">
                  <c:v>0</c:v>
                </c:pt>
                <c:pt idx="36" formatCode="0.00%">
                  <c:v>0</c:v>
                </c:pt>
                <c:pt idx="37" formatCode="0.00%">
                  <c:v>0</c:v>
                </c:pt>
                <c:pt idx="38" formatCode="0.00%">
                  <c:v>0</c:v>
                </c:pt>
                <c:pt idx="39" formatCode="0.00%">
                  <c:v>0</c:v>
                </c:pt>
                <c:pt idx="40" formatCode="0.00%">
                  <c:v>0</c:v>
                </c:pt>
                <c:pt idx="41" formatCode="0.00%">
                  <c:v>0</c:v>
                </c:pt>
                <c:pt idx="42" formatCode="0.00%">
                  <c:v>0</c:v>
                </c:pt>
                <c:pt idx="43" formatCode="0.00%">
                  <c:v>0</c:v>
                </c:pt>
                <c:pt idx="44" formatCode="0.00%">
                  <c:v>0</c:v>
                </c:pt>
                <c:pt idx="45" formatCode="0.00%">
                  <c:v>0</c:v>
                </c:pt>
                <c:pt idx="46" formatCode="0.00%">
                  <c:v>0</c:v>
                </c:pt>
                <c:pt idx="47" formatCode="0.00%">
                  <c:v>0</c:v>
                </c:pt>
                <c:pt idx="48" formatCode="0.00%">
                  <c:v>0</c:v>
                </c:pt>
                <c:pt idx="49" formatCode="0.00%">
                  <c:v>0</c:v>
                </c:pt>
                <c:pt idx="50" formatCode="0.00%">
                  <c:v>0</c:v>
                </c:pt>
                <c:pt idx="51" formatCode="0.00%">
                  <c:v>0</c:v>
                </c:pt>
                <c:pt idx="52" formatCode="0.00%">
                  <c:v>0</c:v>
                </c:pt>
                <c:pt idx="53" formatCode="0.00%">
                  <c:v>0</c:v>
                </c:pt>
                <c:pt idx="54" formatCode="0.00%">
                  <c:v>0</c:v>
                </c:pt>
                <c:pt idx="55" formatCode="0.00%">
                  <c:v>0</c:v>
                </c:pt>
                <c:pt idx="56" formatCode="0.00%">
                  <c:v>0</c:v>
                </c:pt>
                <c:pt idx="57" formatCode="0.00%">
                  <c:v>0</c:v>
                </c:pt>
                <c:pt idx="58" formatCode="0.00%">
                  <c:v>0</c:v>
                </c:pt>
                <c:pt idx="59" formatCode="0.00%">
                  <c:v>0</c:v>
                </c:pt>
                <c:pt idx="60" formatCode="0.00%">
                  <c:v>0</c:v>
                </c:pt>
                <c:pt idx="61" formatCode="0.00%">
                  <c:v>0</c:v>
                </c:pt>
                <c:pt idx="62" formatCode="0.00%">
                  <c:v>0</c:v>
                </c:pt>
                <c:pt idx="63" formatCode="0.00%">
                  <c:v>0</c:v>
                </c:pt>
                <c:pt idx="64" formatCode="0.00%">
                  <c:v>0</c:v>
                </c:pt>
                <c:pt idx="65" formatCode="0.00%">
                  <c:v>0</c:v>
                </c:pt>
                <c:pt idx="66" formatCode="0.00%">
                  <c:v>0</c:v>
                </c:pt>
                <c:pt idx="67" formatCode="0.00%">
                  <c:v>0</c:v>
                </c:pt>
                <c:pt idx="68" formatCode="0.00%">
                  <c:v>0</c:v>
                </c:pt>
                <c:pt idx="69" formatCode="0.00%">
                  <c:v>0</c:v>
                </c:pt>
                <c:pt idx="70" formatCode="0.00%">
                  <c:v>0</c:v>
                </c:pt>
                <c:pt idx="71" formatCode="0.00%">
                  <c:v>0</c:v>
                </c:pt>
                <c:pt idx="72" formatCode="0.00%">
                  <c:v>0</c:v>
                </c:pt>
                <c:pt idx="73" formatCode="0.00%">
                  <c:v>0</c:v>
                </c:pt>
                <c:pt idx="74" formatCode="0.00%">
                  <c:v>0</c:v>
                </c:pt>
                <c:pt idx="75" formatCode="0.00%">
                  <c:v>0</c:v>
                </c:pt>
                <c:pt idx="76" formatCode="0.00%">
                  <c:v>0</c:v>
                </c:pt>
                <c:pt idx="77" formatCode="0.00%">
                  <c:v>0</c:v>
                </c:pt>
                <c:pt idx="78" formatCode="0.00%">
                  <c:v>0</c:v>
                </c:pt>
                <c:pt idx="79" formatCode="0.00%">
                  <c:v>0</c:v>
                </c:pt>
                <c:pt idx="80" formatCode="0.00%">
                  <c:v>0</c:v>
                </c:pt>
                <c:pt idx="81" formatCode="0.00%">
                  <c:v>0</c:v>
                </c:pt>
                <c:pt idx="82" formatCode="0.00%">
                  <c:v>0</c:v>
                </c:pt>
                <c:pt idx="83" formatCode="0.00%">
                  <c:v>0</c:v>
                </c:pt>
                <c:pt idx="84" formatCode="0.00%">
                  <c:v>0</c:v>
                </c:pt>
                <c:pt idx="85" formatCode="0.00%">
                  <c:v>0</c:v>
                </c:pt>
                <c:pt idx="86" formatCode="0.00%">
                  <c:v>0</c:v>
                </c:pt>
                <c:pt idx="87" formatCode="0.00%">
                  <c:v>0</c:v>
                </c:pt>
                <c:pt idx="88" formatCode="0.00%">
                  <c:v>0</c:v>
                </c:pt>
                <c:pt idx="89" formatCode="0.00%">
                  <c:v>0</c:v>
                </c:pt>
                <c:pt idx="90" formatCode="0.00%">
                  <c:v>0</c:v>
                </c:pt>
                <c:pt idx="91" formatCode="0.00%">
                  <c:v>0</c:v>
                </c:pt>
                <c:pt idx="92" formatCode="0.00%">
                  <c:v>0</c:v>
                </c:pt>
                <c:pt idx="93" formatCode="0.00%">
                  <c:v>0</c:v>
                </c:pt>
                <c:pt idx="94" formatCode="0.00%">
                  <c:v>0</c:v>
                </c:pt>
                <c:pt idx="95" formatCode="0.00%">
                  <c:v>0</c:v>
                </c:pt>
                <c:pt idx="96" formatCode="0.00%">
                  <c:v>0</c:v>
                </c:pt>
                <c:pt idx="97" formatCode="0.00%">
                  <c:v>0</c:v>
                </c:pt>
                <c:pt idx="98" formatCode="0.00%">
                  <c:v>0</c:v>
                </c:pt>
                <c:pt idx="99" formatCode="0.00%">
                  <c:v>0</c:v>
                </c:pt>
                <c:pt idx="100" formatCode="0.00%">
                  <c:v>0</c:v>
                </c:pt>
                <c:pt idx="101" formatCode="0.00%">
                  <c:v>0</c:v>
                </c:pt>
                <c:pt idx="102" formatCode="0.00%">
                  <c:v>0</c:v>
                </c:pt>
                <c:pt idx="103" formatCode="0.00%">
                  <c:v>0</c:v>
                </c:pt>
                <c:pt idx="104" formatCode="0.00%">
                  <c:v>0</c:v>
                </c:pt>
                <c:pt idx="105" formatCode="0.00%">
                  <c:v>0</c:v>
                </c:pt>
                <c:pt idx="106" formatCode="0.00%">
                  <c:v>0</c:v>
                </c:pt>
                <c:pt idx="107" formatCode="0.00%">
                  <c:v>0</c:v>
                </c:pt>
                <c:pt idx="108" formatCode="0.00%">
                  <c:v>0</c:v>
                </c:pt>
                <c:pt idx="109" formatCode="0.00%">
                  <c:v>0</c:v>
                </c:pt>
                <c:pt idx="110" formatCode="0.00%">
                  <c:v>0</c:v>
                </c:pt>
                <c:pt idx="111" formatCode="0.00%">
                  <c:v>0</c:v>
                </c:pt>
                <c:pt idx="112" formatCode="0.00%">
                  <c:v>0</c:v>
                </c:pt>
                <c:pt idx="113" formatCode="0.00%">
                  <c:v>0</c:v>
                </c:pt>
                <c:pt idx="114" formatCode="0.00%">
                  <c:v>0</c:v>
                </c:pt>
                <c:pt idx="115" formatCode="0.00%">
                  <c:v>0</c:v>
                </c:pt>
                <c:pt idx="116" formatCode="0.00%">
                  <c:v>0</c:v>
                </c:pt>
                <c:pt idx="117" formatCode="0.00%">
                  <c:v>0</c:v>
                </c:pt>
                <c:pt idx="118" formatCode="0.00%">
                  <c:v>0</c:v>
                </c:pt>
                <c:pt idx="119" formatCode="0.00%">
                  <c:v>0</c:v>
                </c:pt>
                <c:pt idx="120" formatCode="0.00%">
                  <c:v>0</c:v>
                </c:pt>
                <c:pt idx="121" formatCode="0.00%">
                  <c:v>0</c:v>
                </c:pt>
                <c:pt idx="122" formatCode="0.00%">
                  <c:v>0</c:v>
                </c:pt>
                <c:pt idx="123" formatCode="0.00%">
                  <c:v>0</c:v>
                </c:pt>
                <c:pt idx="124" formatCode="0.00%">
                  <c:v>0</c:v>
                </c:pt>
                <c:pt idx="125" formatCode="0.00%">
                  <c:v>0</c:v>
                </c:pt>
                <c:pt idx="126" formatCode="0.00%">
                  <c:v>0</c:v>
                </c:pt>
                <c:pt idx="127" formatCode="0.00%">
                  <c:v>0</c:v>
                </c:pt>
                <c:pt idx="128" formatCode="0.00%">
                  <c:v>0</c:v>
                </c:pt>
                <c:pt idx="129" formatCode="0.00%">
                  <c:v>0</c:v>
                </c:pt>
                <c:pt idx="130" formatCode="0.00%">
                  <c:v>0</c:v>
                </c:pt>
                <c:pt idx="131" formatCode="0.00%">
                  <c:v>0</c:v>
                </c:pt>
                <c:pt idx="132" formatCode="0.00%">
                  <c:v>0</c:v>
                </c:pt>
                <c:pt idx="133" formatCode="0.00%">
                  <c:v>0</c:v>
                </c:pt>
                <c:pt idx="134" formatCode="0.00%">
                  <c:v>0</c:v>
                </c:pt>
                <c:pt idx="135" formatCode="0.00%">
                  <c:v>0</c:v>
                </c:pt>
                <c:pt idx="136" formatCode="0.00%">
                  <c:v>0</c:v>
                </c:pt>
                <c:pt idx="137" formatCode="0.00%">
                  <c:v>0</c:v>
                </c:pt>
                <c:pt idx="138" formatCode="0.00%">
                  <c:v>0</c:v>
                </c:pt>
                <c:pt idx="139" formatCode="0.00%">
                  <c:v>0</c:v>
                </c:pt>
                <c:pt idx="140" formatCode="0.00%">
                  <c:v>0</c:v>
                </c:pt>
                <c:pt idx="141" formatCode="0.00%">
                  <c:v>0</c:v>
                </c:pt>
                <c:pt idx="142" formatCode="0.00%">
                  <c:v>0</c:v>
                </c:pt>
                <c:pt idx="143" formatCode="0.00%">
                  <c:v>0</c:v>
                </c:pt>
                <c:pt idx="144" formatCode="0.00%">
                  <c:v>0</c:v>
                </c:pt>
                <c:pt idx="145" formatCode="0.00%">
                  <c:v>0</c:v>
                </c:pt>
                <c:pt idx="146" formatCode="0.00%">
                  <c:v>0</c:v>
                </c:pt>
                <c:pt idx="147" formatCode="0.00%">
                  <c:v>0</c:v>
                </c:pt>
                <c:pt idx="148" formatCode="0.00%">
                  <c:v>0</c:v>
                </c:pt>
                <c:pt idx="149" formatCode="0.00%">
                  <c:v>0</c:v>
                </c:pt>
                <c:pt idx="150" formatCode="0.00%">
                  <c:v>0</c:v>
                </c:pt>
                <c:pt idx="151" formatCode="0.00%">
                  <c:v>0</c:v>
                </c:pt>
                <c:pt idx="152" formatCode="0.00%">
                  <c:v>0</c:v>
                </c:pt>
                <c:pt idx="153" formatCode="0.00%">
                  <c:v>0</c:v>
                </c:pt>
                <c:pt idx="154" formatCode="0.00%">
                  <c:v>0</c:v>
                </c:pt>
                <c:pt idx="155" formatCode="0.00%">
                  <c:v>0</c:v>
                </c:pt>
                <c:pt idx="156" formatCode="0.00%">
                  <c:v>0</c:v>
                </c:pt>
                <c:pt idx="157" formatCode="0.00%">
                  <c:v>0</c:v>
                </c:pt>
                <c:pt idx="158" formatCode="0.00%">
                  <c:v>0</c:v>
                </c:pt>
                <c:pt idx="159" formatCode="0.00%">
                  <c:v>0</c:v>
                </c:pt>
                <c:pt idx="160" formatCode="0.00%">
                  <c:v>0</c:v>
                </c:pt>
                <c:pt idx="161" formatCode="0.00%">
                  <c:v>0</c:v>
                </c:pt>
                <c:pt idx="162" formatCode="0.00%">
                  <c:v>0</c:v>
                </c:pt>
                <c:pt idx="163" formatCode="0.00%">
                  <c:v>0</c:v>
                </c:pt>
                <c:pt idx="164" formatCode="0.00%">
                  <c:v>0</c:v>
                </c:pt>
                <c:pt idx="165" formatCode="0.00%">
                  <c:v>0</c:v>
                </c:pt>
                <c:pt idx="166" formatCode="0.00%">
                  <c:v>0</c:v>
                </c:pt>
                <c:pt idx="167" formatCode="0.00%">
                  <c:v>0</c:v>
                </c:pt>
                <c:pt idx="168" formatCode="0.00%">
                  <c:v>0</c:v>
                </c:pt>
                <c:pt idx="169" formatCode="0.00%">
                  <c:v>0</c:v>
                </c:pt>
                <c:pt idx="170" formatCode="0.00%">
                  <c:v>0</c:v>
                </c:pt>
                <c:pt idx="171" formatCode="0.00%">
                  <c:v>0</c:v>
                </c:pt>
                <c:pt idx="172" formatCode="0.00%">
                  <c:v>0</c:v>
                </c:pt>
                <c:pt idx="173" formatCode="0.00%">
                  <c:v>0</c:v>
                </c:pt>
                <c:pt idx="174" formatCode="0.00%">
                  <c:v>0</c:v>
                </c:pt>
                <c:pt idx="175" formatCode="0.00%">
                  <c:v>0</c:v>
                </c:pt>
                <c:pt idx="176" formatCode="0.00%">
                  <c:v>0</c:v>
                </c:pt>
                <c:pt idx="177" formatCode="0.00%">
                  <c:v>0</c:v>
                </c:pt>
                <c:pt idx="178" formatCode="0.00%">
                  <c:v>0</c:v>
                </c:pt>
                <c:pt idx="179" formatCode="0.00%">
                  <c:v>0</c:v>
                </c:pt>
                <c:pt idx="180" formatCode="0.00%">
                  <c:v>0</c:v>
                </c:pt>
                <c:pt idx="181" formatCode="0.00%">
                  <c:v>0</c:v>
                </c:pt>
                <c:pt idx="182" formatCode="0.00%">
                  <c:v>0</c:v>
                </c:pt>
                <c:pt idx="183" formatCode="0.00%">
                  <c:v>0</c:v>
                </c:pt>
                <c:pt idx="184" formatCode="0.00%">
                  <c:v>0</c:v>
                </c:pt>
                <c:pt idx="185" formatCode="0.00%">
                  <c:v>0</c:v>
                </c:pt>
                <c:pt idx="186" formatCode="0.00%">
                  <c:v>0</c:v>
                </c:pt>
                <c:pt idx="187" formatCode="0.00%">
                  <c:v>0</c:v>
                </c:pt>
                <c:pt idx="188" formatCode="0.00%">
                  <c:v>0</c:v>
                </c:pt>
                <c:pt idx="189" formatCode="0.00%">
                  <c:v>0</c:v>
                </c:pt>
                <c:pt idx="190" formatCode="0.00%">
                  <c:v>0</c:v>
                </c:pt>
                <c:pt idx="191" formatCode="0.00%">
                  <c:v>0</c:v>
                </c:pt>
                <c:pt idx="192" formatCode="0.00%">
                  <c:v>0</c:v>
                </c:pt>
                <c:pt idx="193" formatCode="0.00%">
                  <c:v>0</c:v>
                </c:pt>
                <c:pt idx="194" formatCode="0.00%">
                  <c:v>0</c:v>
                </c:pt>
                <c:pt idx="195" formatCode="0.00%">
                  <c:v>0</c:v>
                </c:pt>
                <c:pt idx="196" formatCode="0.00%">
                  <c:v>0</c:v>
                </c:pt>
                <c:pt idx="197" formatCode="0.00%">
                  <c:v>0</c:v>
                </c:pt>
                <c:pt idx="198" formatCode="0.00%">
                  <c:v>0</c:v>
                </c:pt>
                <c:pt idx="199" formatCode="0.00%">
                  <c:v>0</c:v>
                </c:pt>
                <c:pt idx="200" formatCode="0.00%">
                  <c:v>0</c:v>
                </c:pt>
              </c:numCache>
            </c:numRef>
          </c:val>
        </c:ser>
        <c:marker val="1"/>
        <c:axId val="203627904"/>
        <c:axId val="203637888"/>
      </c:lineChart>
      <c:lineChart>
        <c:grouping val="standard"/>
        <c:ser>
          <c:idx val="0"/>
          <c:order val="0"/>
          <c:tx>
            <c:strRef>
              <c:f>Credit!$B$13</c:f>
              <c:strCache>
                <c:ptCount val="1"/>
                <c:pt idx="0">
                  <c:v>VA Industry YoY MM3M</c:v>
                </c:pt>
              </c:strCache>
            </c:strRef>
          </c:tx>
          <c:marker>
            <c:symbol val="none"/>
          </c:marker>
          <c:cat>
            <c:numRef>
              <c:f>Credit!$AL$1:$XFD$1</c:f>
              <c:numCache>
                <c:formatCode>[$-416]mmm\-yy;@</c:formatCode>
                <c:ptCount val="16226"/>
                <c:pt idx="0">
                  <c:v>37652</c:v>
                </c:pt>
                <c:pt idx="1">
                  <c:v>37680</c:v>
                </c:pt>
                <c:pt idx="2">
                  <c:v>37711</c:v>
                </c:pt>
                <c:pt idx="3">
                  <c:v>37741</c:v>
                </c:pt>
                <c:pt idx="4">
                  <c:v>37771</c:v>
                </c:pt>
                <c:pt idx="5">
                  <c:v>37802</c:v>
                </c:pt>
                <c:pt idx="6">
                  <c:v>37833</c:v>
                </c:pt>
                <c:pt idx="7">
                  <c:v>37862</c:v>
                </c:pt>
                <c:pt idx="8">
                  <c:v>37894</c:v>
                </c:pt>
                <c:pt idx="9">
                  <c:v>37925</c:v>
                </c:pt>
                <c:pt idx="10">
                  <c:v>37953</c:v>
                </c:pt>
                <c:pt idx="11">
                  <c:v>37986</c:v>
                </c:pt>
                <c:pt idx="12">
                  <c:v>38016</c:v>
                </c:pt>
                <c:pt idx="13">
                  <c:v>38044</c:v>
                </c:pt>
                <c:pt idx="14">
                  <c:v>38077</c:v>
                </c:pt>
                <c:pt idx="15">
                  <c:v>38107</c:v>
                </c:pt>
                <c:pt idx="16">
                  <c:v>38138</c:v>
                </c:pt>
                <c:pt idx="17">
                  <c:v>38168</c:v>
                </c:pt>
                <c:pt idx="18">
                  <c:v>38198</c:v>
                </c:pt>
                <c:pt idx="19">
                  <c:v>38230</c:v>
                </c:pt>
                <c:pt idx="20">
                  <c:v>38260</c:v>
                </c:pt>
                <c:pt idx="21">
                  <c:v>38289</c:v>
                </c:pt>
                <c:pt idx="22">
                  <c:v>38321</c:v>
                </c:pt>
                <c:pt idx="23">
                  <c:v>38352</c:v>
                </c:pt>
                <c:pt idx="24">
                  <c:v>38383</c:v>
                </c:pt>
                <c:pt idx="25">
                  <c:v>38411</c:v>
                </c:pt>
                <c:pt idx="26">
                  <c:v>38442</c:v>
                </c:pt>
                <c:pt idx="27">
                  <c:v>38471</c:v>
                </c:pt>
                <c:pt idx="28">
                  <c:v>38503</c:v>
                </c:pt>
                <c:pt idx="29">
                  <c:v>38533</c:v>
                </c:pt>
                <c:pt idx="30">
                  <c:v>38562</c:v>
                </c:pt>
                <c:pt idx="31">
                  <c:v>38595</c:v>
                </c:pt>
                <c:pt idx="32">
                  <c:v>38625</c:v>
                </c:pt>
                <c:pt idx="33">
                  <c:v>38656</c:v>
                </c:pt>
                <c:pt idx="34">
                  <c:v>38686</c:v>
                </c:pt>
                <c:pt idx="35">
                  <c:v>38716</c:v>
                </c:pt>
                <c:pt idx="36">
                  <c:v>38748</c:v>
                </c:pt>
                <c:pt idx="37">
                  <c:v>38776</c:v>
                </c:pt>
                <c:pt idx="38">
                  <c:v>38807</c:v>
                </c:pt>
                <c:pt idx="39">
                  <c:v>38835</c:v>
                </c:pt>
                <c:pt idx="40">
                  <c:v>38868</c:v>
                </c:pt>
                <c:pt idx="41">
                  <c:v>38898</c:v>
                </c:pt>
                <c:pt idx="42">
                  <c:v>38929</c:v>
                </c:pt>
                <c:pt idx="43">
                  <c:v>38960</c:v>
                </c:pt>
                <c:pt idx="44">
                  <c:v>38989</c:v>
                </c:pt>
                <c:pt idx="45">
                  <c:v>39021</c:v>
                </c:pt>
                <c:pt idx="46">
                  <c:v>39051</c:v>
                </c:pt>
                <c:pt idx="47">
                  <c:v>39080</c:v>
                </c:pt>
                <c:pt idx="48">
                  <c:v>39113</c:v>
                </c:pt>
                <c:pt idx="49">
                  <c:v>39141</c:v>
                </c:pt>
                <c:pt idx="50">
                  <c:v>39171</c:v>
                </c:pt>
                <c:pt idx="51">
                  <c:v>39202</c:v>
                </c:pt>
                <c:pt idx="52">
                  <c:v>39233</c:v>
                </c:pt>
                <c:pt idx="53">
                  <c:v>39262</c:v>
                </c:pt>
                <c:pt idx="54">
                  <c:v>39294</c:v>
                </c:pt>
                <c:pt idx="55">
                  <c:v>39325</c:v>
                </c:pt>
                <c:pt idx="56">
                  <c:v>39353</c:v>
                </c:pt>
                <c:pt idx="57">
                  <c:v>39386</c:v>
                </c:pt>
                <c:pt idx="58">
                  <c:v>39416</c:v>
                </c:pt>
                <c:pt idx="59">
                  <c:v>39447</c:v>
                </c:pt>
                <c:pt idx="60">
                  <c:v>39478</c:v>
                </c:pt>
                <c:pt idx="61">
                  <c:v>39507</c:v>
                </c:pt>
                <c:pt idx="62">
                  <c:v>39538</c:v>
                </c:pt>
                <c:pt idx="63">
                  <c:v>39568</c:v>
                </c:pt>
                <c:pt idx="64">
                  <c:v>39598</c:v>
                </c:pt>
                <c:pt idx="65">
                  <c:v>39629</c:v>
                </c:pt>
                <c:pt idx="66">
                  <c:v>39660</c:v>
                </c:pt>
                <c:pt idx="67">
                  <c:v>39689</c:v>
                </c:pt>
                <c:pt idx="68">
                  <c:v>39721</c:v>
                </c:pt>
                <c:pt idx="69">
                  <c:v>39752</c:v>
                </c:pt>
                <c:pt idx="70">
                  <c:v>39780</c:v>
                </c:pt>
                <c:pt idx="71">
                  <c:v>39813</c:v>
                </c:pt>
                <c:pt idx="72">
                  <c:v>39843</c:v>
                </c:pt>
                <c:pt idx="73">
                  <c:v>39871</c:v>
                </c:pt>
                <c:pt idx="74">
                  <c:v>39903</c:v>
                </c:pt>
                <c:pt idx="75">
                  <c:v>39933</c:v>
                </c:pt>
                <c:pt idx="76">
                  <c:v>39962</c:v>
                </c:pt>
                <c:pt idx="77">
                  <c:v>39994</c:v>
                </c:pt>
                <c:pt idx="78">
                  <c:v>40025</c:v>
                </c:pt>
                <c:pt idx="79">
                  <c:v>40056</c:v>
                </c:pt>
                <c:pt idx="80">
                  <c:v>40086</c:v>
                </c:pt>
                <c:pt idx="81">
                  <c:v>40116</c:v>
                </c:pt>
                <c:pt idx="82">
                  <c:v>40147</c:v>
                </c:pt>
                <c:pt idx="83">
                  <c:v>40178</c:v>
                </c:pt>
                <c:pt idx="84">
                  <c:v>40207</c:v>
                </c:pt>
                <c:pt idx="85">
                  <c:v>40235</c:v>
                </c:pt>
                <c:pt idx="86">
                  <c:v>40268</c:v>
                </c:pt>
                <c:pt idx="87">
                  <c:v>40298</c:v>
                </c:pt>
                <c:pt idx="88">
                  <c:v>40329</c:v>
                </c:pt>
                <c:pt idx="89">
                  <c:v>40359</c:v>
                </c:pt>
                <c:pt idx="90">
                  <c:v>40389</c:v>
                </c:pt>
                <c:pt idx="91">
                  <c:v>40421</c:v>
                </c:pt>
                <c:pt idx="92">
                  <c:v>40451</c:v>
                </c:pt>
                <c:pt idx="93">
                  <c:v>40480</c:v>
                </c:pt>
                <c:pt idx="94">
                  <c:v>40512</c:v>
                </c:pt>
                <c:pt idx="95">
                  <c:v>40543</c:v>
                </c:pt>
                <c:pt idx="96">
                  <c:v>40574</c:v>
                </c:pt>
                <c:pt idx="97">
                  <c:v>40602</c:v>
                </c:pt>
                <c:pt idx="98">
                  <c:v>40633</c:v>
                </c:pt>
                <c:pt idx="99">
                  <c:v>40662</c:v>
                </c:pt>
                <c:pt idx="100">
                  <c:v>40694</c:v>
                </c:pt>
                <c:pt idx="101">
                  <c:v>40724</c:v>
                </c:pt>
                <c:pt idx="102">
                  <c:v>40753</c:v>
                </c:pt>
                <c:pt idx="103">
                  <c:v>40786</c:v>
                </c:pt>
                <c:pt idx="104">
                  <c:v>40816</c:v>
                </c:pt>
                <c:pt idx="105">
                  <c:v>40847</c:v>
                </c:pt>
                <c:pt idx="106">
                  <c:v>40877</c:v>
                </c:pt>
                <c:pt idx="107">
                  <c:v>40907</c:v>
                </c:pt>
                <c:pt idx="108">
                  <c:v>40939</c:v>
                </c:pt>
                <c:pt idx="109">
                  <c:v>40968</c:v>
                </c:pt>
                <c:pt idx="110">
                  <c:v>40998</c:v>
                </c:pt>
                <c:pt idx="111">
                  <c:v>41029</c:v>
                </c:pt>
                <c:pt idx="112">
                  <c:v>41060</c:v>
                </c:pt>
                <c:pt idx="113">
                  <c:v>41089</c:v>
                </c:pt>
                <c:pt idx="114">
                  <c:v>41121</c:v>
                </c:pt>
                <c:pt idx="115">
                  <c:v>41152</c:v>
                </c:pt>
                <c:pt idx="116">
                  <c:v>41180</c:v>
                </c:pt>
                <c:pt idx="117">
                  <c:v>41213</c:v>
                </c:pt>
                <c:pt idx="118">
                  <c:v>41243</c:v>
                </c:pt>
                <c:pt idx="119">
                  <c:v>41274</c:v>
                </c:pt>
                <c:pt idx="120">
                  <c:v>41305</c:v>
                </c:pt>
                <c:pt idx="121">
                  <c:v>41333</c:v>
                </c:pt>
                <c:pt idx="122">
                  <c:v>41362</c:v>
                </c:pt>
                <c:pt idx="123">
                  <c:v>41394</c:v>
                </c:pt>
                <c:pt idx="124">
                  <c:v>41425</c:v>
                </c:pt>
                <c:pt idx="125">
                  <c:v>41453</c:v>
                </c:pt>
                <c:pt idx="126">
                  <c:v>41486</c:v>
                </c:pt>
                <c:pt idx="127">
                  <c:v>41516</c:v>
                </c:pt>
                <c:pt idx="128">
                  <c:v>41547</c:v>
                </c:pt>
                <c:pt idx="129">
                  <c:v>41578</c:v>
                </c:pt>
                <c:pt idx="130">
                  <c:v>41607</c:v>
                </c:pt>
                <c:pt idx="131">
                  <c:v>41639</c:v>
                </c:pt>
                <c:pt idx="132">
                  <c:v>41670</c:v>
                </c:pt>
                <c:pt idx="133">
                  <c:v>41698</c:v>
                </c:pt>
                <c:pt idx="134">
                  <c:v>41729</c:v>
                </c:pt>
                <c:pt idx="135">
                  <c:v>41759</c:v>
                </c:pt>
                <c:pt idx="136">
                  <c:v>41789</c:v>
                </c:pt>
                <c:pt idx="137">
                  <c:v>41820</c:v>
                </c:pt>
                <c:pt idx="138">
                  <c:v>41851</c:v>
                </c:pt>
                <c:pt idx="139">
                  <c:v>41880</c:v>
                </c:pt>
                <c:pt idx="140">
                  <c:v>41912</c:v>
                </c:pt>
                <c:pt idx="141">
                  <c:v>41943</c:v>
                </c:pt>
                <c:pt idx="142">
                  <c:v>41971</c:v>
                </c:pt>
                <c:pt idx="143">
                  <c:v>42004</c:v>
                </c:pt>
                <c:pt idx="144">
                  <c:v>42034</c:v>
                </c:pt>
                <c:pt idx="145">
                  <c:v>42062</c:v>
                </c:pt>
                <c:pt idx="146">
                  <c:v>42094</c:v>
                </c:pt>
                <c:pt idx="147">
                  <c:v>42124</c:v>
                </c:pt>
                <c:pt idx="148">
                  <c:v>42153</c:v>
                </c:pt>
                <c:pt idx="149">
                  <c:v>42185</c:v>
                </c:pt>
                <c:pt idx="150">
                  <c:v>42216</c:v>
                </c:pt>
                <c:pt idx="151">
                  <c:v>42247</c:v>
                </c:pt>
                <c:pt idx="152">
                  <c:v>42277</c:v>
                </c:pt>
                <c:pt idx="153">
                  <c:v>42307</c:v>
                </c:pt>
                <c:pt idx="154">
                  <c:v>42338</c:v>
                </c:pt>
                <c:pt idx="155">
                  <c:v>42369</c:v>
                </c:pt>
                <c:pt idx="156">
                  <c:v>42398</c:v>
                </c:pt>
                <c:pt idx="157">
                  <c:v>42429</c:v>
                </c:pt>
                <c:pt idx="158">
                  <c:v>42460</c:v>
                </c:pt>
                <c:pt idx="159">
                  <c:v>42489</c:v>
                </c:pt>
                <c:pt idx="160">
                  <c:v>42521</c:v>
                </c:pt>
                <c:pt idx="161">
                  <c:v>42551</c:v>
                </c:pt>
                <c:pt idx="162">
                  <c:v>42580</c:v>
                </c:pt>
                <c:pt idx="163">
                  <c:v>42613</c:v>
                </c:pt>
                <c:pt idx="164">
                  <c:v>42643</c:v>
                </c:pt>
                <c:pt idx="165">
                  <c:v>42674</c:v>
                </c:pt>
                <c:pt idx="166">
                  <c:v>42704</c:v>
                </c:pt>
                <c:pt idx="167">
                  <c:v>42734</c:v>
                </c:pt>
                <c:pt idx="168">
                  <c:v>42766</c:v>
                </c:pt>
                <c:pt idx="169">
                  <c:v>42794</c:v>
                </c:pt>
                <c:pt idx="170">
                  <c:v>42825</c:v>
                </c:pt>
                <c:pt idx="171">
                  <c:v>42853</c:v>
                </c:pt>
                <c:pt idx="172">
                  <c:v>42886</c:v>
                </c:pt>
                <c:pt idx="173">
                  <c:v>42916</c:v>
                </c:pt>
                <c:pt idx="174">
                  <c:v>42947</c:v>
                </c:pt>
                <c:pt idx="175">
                  <c:v>42978</c:v>
                </c:pt>
                <c:pt idx="176">
                  <c:v>43007</c:v>
                </c:pt>
                <c:pt idx="177">
                  <c:v>43039</c:v>
                </c:pt>
                <c:pt idx="178">
                  <c:v>43069</c:v>
                </c:pt>
                <c:pt idx="179">
                  <c:v>43098</c:v>
                </c:pt>
                <c:pt idx="180">
                  <c:v>43131</c:v>
                </c:pt>
                <c:pt idx="181">
                  <c:v>43159</c:v>
                </c:pt>
                <c:pt idx="182">
                  <c:v>43189</c:v>
                </c:pt>
                <c:pt idx="183">
                  <c:v>43220</c:v>
                </c:pt>
                <c:pt idx="184">
                  <c:v>43251</c:v>
                </c:pt>
                <c:pt idx="185">
                  <c:v>43280</c:v>
                </c:pt>
                <c:pt idx="186">
                  <c:v>43312</c:v>
                </c:pt>
                <c:pt idx="187">
                  <c:v>43343</c:v>
                </c:pt>
                <c:pt idx="188">
                  <c:v>43371</c:v>
                </c:pt>
                <c:pt idx="189">
                  <c:v>43404</c:v>
                </c:pt>
                <c:pt idx="190">
                  <c:v>43434</c:v>
                </c:pt>
                <c:pt idx="191">
                  <c:v>43465</c:v>
                </c:pt>
                <c:pt idx="192">
                  <c:v>43496</c:v>
                </c:pt>
                <c:pt idx="193">
                  <c:v>43524</c:v>
                </c:pt>
                <c:pt idx="194">
                  <c:v>43553</c:v>
                </c:pt>
                <c:pt idx="195">
                  <c:v>43585</c:v>
                </c:pt>
                <c:pt idx="196">
                  <c:v>43616</c:v>
                </c:pt>
                <c:pt idx="197">
                  <c:v>43644</c:v>
                </c:pt>
                <c:pt idx="198">
                  <c:v>43677</c:v>
                </c:pt>
                <c:pt idx="199">
                  <c:v>43707</c:v>
                </c:pt>
                <c:pt idx="200">
                  <c:v>43738</c:v>
                </c:pt>
              </c:numCache>
            </c:numRef>
          </c:cat>
          <c:val>
            <c:numRef>
              <c:f>Credit!$AL$13:$XFD$13</c:f>
              <c:numCache>
                <c:formatCode>0.0%</c:formatCode>
                <c:ptCount val="162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val>
        </c:ser>
        <c:marker val="1"/>
        <c:axId val="203645312"/>
        <c:axId val="203639424"/>
      </c:lineChart>
      <c:dateAx>
        <c:axId val="203627904"/>
        <c:scaling>
          <c:orientation val="minMax"/>
          <c:min val="38353"/>
        </c:scaling>
        <c:axPos val="b"/>
        <c:numFmt formatCode="[$-416]mmm\-yy;@" sourceLinked="1"/>
        <c:tickLblPos val="low"/>
        <c:txPr>
          <a:bodyPr rot="0" vert="horz"/>
          <a:lstStyle/>
          <a:p>
            <a:pPr>
              <a:defRPr sz="1200" b="1"/>
            </a:pPr>
            <a:endParaRPr lang="en-US"/>
          </a:p>
        </c:txPr>
        <c:crossAx val="203637888"/>
        <c:crosses val="autoZero"/>
        <c:auto val="1"/>
        <c:lblOffset val="100"/>
        <c:baseTimeUnit val="months"/>
        <c:majorUnit val="24"/>
        <c:majorTimeUnit val="months"/>
      </c:dateAx>
      <c:valAx>
        <c:axId val="203637888"/>
        <c:scaling>
          <c:orientation val="minMax"/>
        </c:scaling>
        <c:axPos val="l"/>
        <c:majorGridlines>
          <c:spPr>
            <a:ln>
              <a:solidFill>
                <a:schemeClr val="bg1"/>
              </a:solidFill>
            </a:ln>
          </c:spPr>
        </c:majorGridlines>
        <c:numFmt formatCode="0%" sourceLinked="0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200" b="1"/>
            </a:pPr>
            <a:endParaRPr lang="en-US"/>
          </a:p>
        </c:txPr>
        <c:crossAx val="203627904"/>
        <c:crosses val="autoZero"/>
        <c:crossBetween val="between"/>
      </c:valAx>
      <c:valAx>
        <c:axId val="203639424"/>
        <c:scaling>
          <c:orientation val="minMax"/>
        </c:scaling>
        <c:axPos val="r"/>
        <c:numFmt formatCode="0%" sourceLinked="0"/>
        <c:tickLblPos val="nextTo"/>
        <c:txPr>
          <a:bodyPr/>
          <a:lstStyle/>
          <a:p>
            <a:pPr>
              <a:defRPr sz="1200" b="1"/>
            </a:pPr>
            <a:endParaRPr lang="en-US"/>
          </a:p>
        </c:txPr>
        <c:crossAx val="203645312"/>
        <c:crosses val="max"/>
        <c:crossBetween val="between"/>
      </c:valAx>
      <c:dateAx>
        <c:axId val="203645312"/>
        <c:scaling>
          <c:orientation val="minMax"/>
        </c:scaling>
        <c:delete val="1"/>
        <c:axPos val="b"/>
        <c:numFmt formatCode="[$-416]mmm\-yy;@" sourceLinked="1"/>
        <c:tickLblPos val="none"/>
        <c:crossAx val="203639424"/>
        <c:crosses val="autoZero"/>
        <c:auto val="1"/>
        <c:lblOffset val="100"/>
        <c:baseTimeUnit val="months"/>
      </c:dateAx>
    </c:plotArea>
    <c:legend>
      <c:legendPos val="b"/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gap"/>
  </c:chart>
  <c:spPr>
    <a:ln>
      <a:noFill/>
    </a:ln>
  </c:spPr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1"/>
          <c:order val="1"/>
          <c:tx>
            <c:strRef>
              <c:f>Credit!$B$8</c:f>
              <c:strCache>
                <c:ptCount val="1"/>
                <c:pt idx="0">
                  <c:v>Imp. Cred. 12M stock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Credit!$AL$1:$XFD$1</c:f>
              <c:numCache>
                <c:formatCode>[$-416]mmm\-yy;@</c:formatCode>
                <c:ptCount val="16226"/>
                <c:pt idx="0">
                  <c:v>37652</c:v>
                </c:pt>
                <c:pt idx="1">
                  <c:v>37680</c:v>
                </c:pt>
                <c:pt idx="2">
                  <c:v>37711</c:v>
                </c:pt>
                <c:pt idx="3">
                  <c:v>37741</c:v>
                </c:pt>
                <c:pt idx="4">
                  <c:v>37771</c:v>
                </c:pt>
                <c:pt idx="5">
                  <c:v>37802</c:v>
                </c:pt>
                <c:pt idx="6">
                  <c:v>37833</c:v>
                </c:pt>
                <c:pt idx="7">
                  <c:v>37862</c:v>
                </c:pt>
                <c:pt idx="8">
                  <c:v>37894</c:v>
                </c:pt>
                <c:pt idx="9">
                  <c:v>37925</c:v>
                </c:pt>
                <c:pt idx="10">
                  <c:v>37953</c:v>
                </c:pt>
                <c:pt idx="11">
                  <c:v>37986</c:v>
                </c:pt>
                <c:pt idx="12">
                  <c:v>38016</c:v>
                </c:pt>
                <c:pt idx="13">
                  <c:v>38044</c:v>
                </c:pt>
                <c:pt idx="14">
                  <c:v>38077</c:v>
                </c:pt>
                <c:pt idx="15">
                  <c:v>38107</c:v>
                </c:pt>
                <c:pt idx="16">
                  <c:v>38138</c:v>
                </c:pt>
                <c:pt idx="17">
                  <c:v>38168</c:v>
                </c:pt>
                <c:pt idx="18">
                  <c:v>38198</c:v>
                </c:pt>
                <c:pt idx="19">
                  <c:v>38230</c:v>
                </c:pt>
                <c:pt idx="20">
                  <c:v>38260</c:v>
                </c:pt>
                <c:pt idx="21">
                  <c:v>38289</c:v>
                </c:pt>
                <c:pt idx="22">
                  <c:v>38321</c:v>
                </c:pt>
                <c:pt idx="23">
                  <c:v>38352</c:v>
                </c:pt>
                <c:pt idx="24">
                  <c:v>38383</c:v>
                </c:pt>
                <c:pt idx="25">
                  <c:v>38411</c:v>
                </c:pt>
                <c:pt idx="26">
                  <c:v>38442</c:v>
                </c:pt>
                <c:pt idx="27">
                  <c:v>38471</c:v>
                </c:pt>
                <c:pt idx="28">
                  <c:v>38503</c:v>
                </c:pt>
                <c:pt idx="29">
                  <c:v>38533</c:v>
                </c:pt>
                <c:pt idx="30">
                  <c:v>38562</c:v>
                </c:pt>
                <c:pt idx="31">
                  <c:v>38595</c:v>
                </c:pt>
                <c:pt idx="32">
                  <c:v>38625</c:v>
                </c:pt>
                <c:pt idx="33">
                  <c:v>38656</c:v>
                </c:pt>
                <c:pt idx="34">
                  <c:v>38686</c:v>
                </c:pt>
                <c:pt idx="35">
                  <c:v>38716</c:v>
                </c:pt>
                <c:pt idx="36">
                  <c:v>38748</c:v>
                </c:pt>
                <c:pt idx="37">
                  <c:v>38776</c:v>
                </c:pt>
                <c:pt idx="38">
                  <c:v>38807</c:v>
                </c:pt>
                <c:pt idx="39">
                  <c:v>38835</c:v>
                </c:pt>
                <c:pt idx="40">
                  <c:v>38868</c:v>
                </c:pt>
                <c:pt idx="41">
                  <c:v>38898</c:v>
                </c:pt>
                <c:pt idx="42">
                  <c:v>38929</c:v>
                </c:pt>
                <c:pt idx="43">
                  <c:v>38960</c:v>
                </c:pt>
                <c:pt idx="44">
                  <c:v>38989</c:v>
                </c:pt>
                <c:pt idx="45">
                  <c:v>39021</c:v>
                </c:pt>
                <c:pt idx="46">
                  <c:v>39051</c:v>
                </c:pt>
                <c:pt idx="47">
                  <c:v>39080</c:v>
                </c:pt>
                <c:pt idx="48">
                  <c:v>39113</c:v>
                </c:pt>
                <c:pt idx="49">
                  <c:v>39141</c:v>
                </c:pt>
                <c:pt idx="50">
                  <c:v>39171</c:v>
                </c:pt>
                <c:pt idx="51">
                  <c:v>39202</c:v>
                </c:pt>
                <c:pt idx="52">
                  <c:v>39233</c:v>
                </c:pt>
                <c:pt idx="53">
                  <c:v>39262</c:v>
                </c:pt>
                <c:pt idx="54">
                  <c:v>39294</c:v>
                </c:pt>
                <c:pt idx="55">
                  <c:v>39325</c:v>
                </c:pt>
                <c:pt idx="56">
                  <c:v>39353</c:v>
                </c:pt>
                <c:pt idx="57">
                  <c:v>39386</c:v>
                </c:pt>
                <c:pt idx="58">
                  <c:v>39416</c:v>
                </c:pt>
                <c:pt idx="59">
                  <c:v>39447</c:v>
                </c:pt>
                <c:pt idx="60">
                  <c:v>39478</c:v>
                </c:pt>
                <c:pt idx="61">
                  <c:v>39507</c:v>
                </c:pt>
                <c:pt idx="62">
                  <c:v>39538</c:v>
                </c:pt>
                <c:pt idx="63">
                  <c:v>39568</c:v>
                </c:pt>
                <c:pt idx="64">
                  <c:v>39598</c:v>
                </c:pt>
                <c:pt idx="65">
                  <c:v>39629</c:v>
                </c:pt>
                <c:pt idx="66">
                  <c:v>39660</c:v>
                </c:pt>
                <c:pt idx="67">
                  <c:v>39689</c:v>
                </c:pt>
                <c:pt idx="68">
                  <c:v>39721</c:v>
                </c:pt>
                <c:pt idx="69">
                  <c:v>39752</c:v>
                </c:pt>
                <c:pt idx="70">
                  <c:v>39780</c:v>
                </c:pt>
                <c:pt idx="71">
                  <c:v>39813</c:v>
                </c:pt>
                <c:pt idx="72">
                  <c:v>39843</c:v>
                </c:pt>
                <c:pt idx="73">
                  <c:v>39871</c:v>
                </c:pt>
                <c:pt idx="74">
                  <c:v>39903</c:v>
                </c:pt>
                <c:pt idx="75">
                  <c:v>39933</c:v>
                </c:pt>
                <c:pt idx="76">
                  <c:v>39962</c:v>
                </c:pt>
                <c:pt idx="77">
                  <c:v>39994</c:v>
                </c:pt>
                <c:pt idx="78">
                  <c:v>40025</c:v>
                </c:pt>
                <c:pt idx="79">
                  <c:v>40056</c:v>
                </c:pt>
                <c:pt idx="80">
                  <c:v>40086</c:v>
                </c:pt>
                <c:pt idx="81">
                  <c:v>40116</c:v>
                </c:pt>
                <c:pt idx="82">
                  <c:v>40147</c:v>
                </c:pt>
                <c:pt idx="83">
                  <c:v>40178</c:v>
                </c:pt>
                <c:pt idx="84">
                  <c:v>40207</c:v>
                </c:pt>
                <c:pt idx="85">
                  <c:v>40235</c:v>
                </c:pt>
                <c:pt idx="86">
                  <c:v>40268</c:v>
                </c:pt>
                <c:pt idx="87">
                  <c:v>40298</c:v>
                </c:pt>
                <c:pt idx="88">
                  <c:v>40329</c:v>
                </c:pt>
                <c:pt idx="89">
                  <c:v>40359</c:v>
                </c:pt>
                <c:pt idx="90">
                  <c:v>40389</c:v>
                </c:pt>
                <c:pt idx="91">
                  <c:v>40421</c:v>
                </c:pt>
                <c:pt idx="92">
                  <c:v>40451</c:v>
                </c:pt>
                <c:pt idx="93">
                  <c:v>40480</c:v>
                </c:pt>
                <c:pt idx="94">
                  <c:v>40512</c:v>
                </c:pt>
                <c:pt idx="95">
                  <c:v>40543</c:v>
                </c:pt>
                <c:pt idx="96">
                  <c:v>40574</c:v>
                </c:pt>
                <c:pt idx="97">
                  <c:v>40602</c:v>
                </c:pt>
                <c:pt idx="98">
                  <c:v>40633</c:v>
                </c:pt>
                <c:pt idx="99">
                  <c:v>40662</c:v>
                </c:pt>
                <c:pt idx="100">
                  <c:v>40694</c:v>
                </c:pt>
                <c:pt idx="101">
                  <c:v>40724</c:v>
                </c:pt>
                <c:pt idx="102">
                  <c:v>40753</c:v>
                </c:pt>
                <c:pt idx="103">
                  <c:v>40786</c:v>
                </c:pt>
                <c:pt idx="104">
                  <c:v>40816</c:v>
                </c:pt>
                <c:pt idx="105">
                  <c:v>40847</c:v>
                </c:pt>
                <c:pt idx="106">
                  <c:v>40877</c:v>
                </c:pt>
                <c:pt idx="107">
                  <c:v>40907</c:v>
                </c:pt>
                <c:pt idx="108">
                  <c:v>40939</c:v>
                </c:pt>
                <c:pt idx="109">
                  <c:v>40968</c:v>
                </c:pt>
                <c:pt idx="110">
                  <c:v>40998</c:v>
                </c:pt>
                <c:pt idx="111">
                  <c:v>41029</c:v>
                </c:pt>
                <c:pt idx="112">
                  <c:v>41060</c:v>
                </c:pt>
                <c:pt idx="113">
                  <c:v>41089</c:v>
                </c:pt>
                <c:pt idx="114">
                  <c:v>41121</c:v>
                </c:pt>
                <c:pt idx="115">
                  <c:v>41152</c:v>
                </c:pt>
                <c:pt idx="116">
                  <c:v>41180</c:v>
                </c:pt>
                <c:pt idx="117">
                  <c:v>41213</c:v>
                </c:pt>
                <c:pt idx="118">
                  <c:v>41243</c:v>
                </c:pt>
                <c:pt idx="119">
                  <c:v>41274</c:v>
                </c:pt>
                <c:pt idx="120">
                  <c:v>41305</c:v>
                </c:pt>
                <c:pt idx="121">
                  <c:v>41333</c:v>
                </c:pt>
                <c:pt idx="122">
                  <c:v>41362</c:v>
                </c:pt>
                <c:pt idx="123">
                  <c:v>41394</c:v>
                </c:pt>
                <c:pt idx="124">
                  <c:v>41425</c:v>
                </c:pt>
                <c:pt idx="125">
                  <c:v>41453</c:v>
                </c:pt>
                <c:pt idx="126">
                  <c:v>41486</c:v>
                </c:pt>
                <c:pt idx="127">
                  <c:v>41516</c:v>
                </c:pt>
                <c:pt idx="128">
                  <c:v>41547</c:v>
                </c:pt>
                <c:pt idx="129">
                  <c:v>41578</c:v>
                </c:pt>
                <c:pt idx="130">
                  <c:v>41607</c:v>
                </c:pt>
                <c:pt idx="131">
                  <c:v>41639</c:v>
                </c:pt>
                <c:pt idx="132">
                  <c:v>41670</c:v>
                </c:pt>
                <c:pt idx="133">
                  <c:v>41698</c:v>
                </c:pt>
                <c:pt idx="134">
                  <c:v>41729</c:v>
                </c:pt>
                <c:pt idx="135">
                  <c:v>41759</c:v>
                </c:pt>
                <c:pt idx="136">
                  <c:v>41789</c:v>
                </c:pt>
                <c:pt idx="137">
                  <c:v>41820</c:v>
                </c:pt>
                <c:pt idx="138">
                  <c:v>41851</c:v>
                </c:pt>
                <c:pt idx="139">
                  <c:v>41880</c:v>
                </c:pt>
                <c:pt idx="140">
                  <c:v>41912</c:v>
                </c:pt>
                <c:pt idx="141">
                  <c:v>41943</c:v>
                </c:pt>
                <c:pt idx="142">
                  <c:v>41971</c:v>
                </c:pt>
                <c:pt idx="143">
                  <c:v>42004</c:v>
                </c:pt>
                <c:pt idx="144">
                  <c:v>42034</c:v>
                </c:pt>
                <c:pt idx="145">
                  <c:v>42062</c:v>
                </c:pt>
                <c:pt idx="146">
                  <c:v>42094</c:v>
                </c:pt>
                <c:pt idx="147">
                  <c:v>42124</c:v>
                </c:pt>
                <c:pt idx="148">
                  <c:v>42153</c:v>
                </c:pt>
                <c:pt idx="149">
                  <c:v>42185</c:v>
                </c:pt>
                <c:pt idx="150">
                  <c:v>42216</c:v>
                </c:pt>
                <c:pt idx="151">
                  <c:v>42247</c:v>
                </c:pt>
                <c:pt idx="152">
                  <c:v>42277</c:v>
                </c:pt>
                <c:pt idx="153">
                  <c:v>42307</c:v>
                </c:pt>
                <c:pt idx="154">
                  <c:v>42338</c:v>
                </c:pt>
                <c:pt idx="155">
                  <c:v>42369</c:v>
                </c:pt>
                <c:pt idx="156">
                  <c:v>42398</c:v>
                </c:pt>
                <c:pt idx="157">
                  <c:v>42429</c:v>
                </c:pt>
                <c:pt idx="158">
                  <c:v>42460</c:v>
                </c:pt>
                <c:pt idx="159">
                  <c:v>42489</c:v>
                </c:pt>
                <c:pt idx="160">
                  <c:v>42521</c:v>
                </c:pt>
                <c:pt idx="161">
                  <c:v>42551</c:v>
                </c:pt>
                <c:pt idx="162">
                  <c:v>42580</c:v>
                </c:pt>
                <c:pt idx="163">
                  <c:v>42613</c:v>
                </c:pt>
                <c:pt idx="164">
                  <c:v>42643</c:v>
                </c:pt>
                <c:pt idx="165">
                  <c:v>42674</c:v>
                </c:pt>
                <c:pt idx="166">
                  <c:v>42704</c:v>
                </c:pt>
                <c:pt idx="167">
                  <c:v>42734</c:v>
                </c:pt>
                <c:pt idx="168">
                  <c:v>42766</c:v>
                </c:pt>
                <c:pt idx="169">
                  <c:v>42794</c:v>
                </c:pt>
                <c:pt idx="170">
                  <c:v>42825</c:v>
                </c:pt>
                <c:pt idx="171">
                  <c:v>42853</c:v>
                </c:pt>
                <c:pt idx="172">
                  <c:v>42886</c:v>
                </c:pt>
                <c:pt idx="173">
                  <c:v>42916</c:v>
                </c:pt>
                <c:pt idx="174">
                  <c:v>42947</c:v>
                </c:pt>
                <c:pt idx="175">
                  <c:v>42978</c:v>
                </c:pt>
                <c:pt idx="176">
                  <c:v>43007</c:v>
                </c:pt>
                <c:pt idx="177">
                  <c:v>43039</c:v>
                </c:pt>
                <c:pt idx="178">
                  <c:v>43069</c:v>
                </c:pt>
                <c:pt idx="179">
                  <c:v>43098</c:v>
                </c:pt>
                <c:pt idx="180">
                  <c:v>43131</c:v>
                </c:pt>
                <c:pt idx="181">
                  <c:v>43159</c:v>
                </c:pt>
                <c:pt idx="182">
                  <c:v>43189</c:v>
                </c:pt>
                <c:pt idx="183">
                  <c:v>43220</c:v>
                </c:pt>
                <c:pt idx="184">
                  <c:v>43251</c:v>
                </c:pt>
                <c:pt idx="185">
                  <c:v>43280</c:v>
                </c:pt>
                <c:pt idx="186">
                  <c:v>43312</c:v>
                </c:pt>
                <c:pt idx="187">
                  <c:v>43343</c:v>
                </c:pt>
                <c:pt idx="188">
                  <c:v>43371</c:v>
                </c:pt>
                <c:pt idx="189">
                  <c:v>43404</c:v>
                </c:pt>
                <c:pt idx="190">
                  <c:v>43434</c:v>
                </c:pt>
                <c:pt idx="191">
                  <c:v>43465</c:v>
                </c:pt>
                <c:pt idx="192">
                  <c:v>43496</c:v>
                </c:pt>
                <c:pt idx="193">
                  <c:v>43524</c:v>
                </c:pt>
                <c:pt idx="194">
                  <c:v>43553</c:v>
                </c:pt>
                <c:pt idx="195">
                  <c:v>43585</c:v>
                </c:pt>
                <c:pt idx="196">
                  <c:v>43616</c:v>
                </c:pt>
                <c:pt idx="197">
                  <c:v>43644</c:v>
                </c:pt>
                <c:pt idx="198">
                  <c:v>43677</c:v>
                </c:pt>
                <c:pt idx="199">
                  <c:v>43707</c:v>
                </c:pt>
                <c:pt idx="200">
                  <c:v>43738</c:v>
                </c:pt>
              </c:numCache>
            </c:numRef>
          </c:cat>
          <c:val>
            <c:numRef>
              <c:f>Credit!$AL$8:$XFD$8</c:f>
              <c:numCache>
                <c:formatCode>0.00</c:formatCode>
                <c:ptCount val="16226"/>
                <c:pt idx="23" formatCode="0.00%">
                  <c:v>0</c:v>
                </c:pt>
                <c:pt idx="24" formatCode="0.00%">
                  <c:v>0</c:v>
                </c:pt>
                <c:pt idx="25" formatCode="0.00%">
                  <c:v>0</c:v>
                </c:pt>
                <c:pt idx="26" formatCode="0.00%">
                  <c:v>0</c:v>
                </c:pt>
                <c:pt idx="27" formatCode="0.00%">
                  <c:v>0</c:v>
                </c:pt>
                <c:pt idx="28" formatCode="0.00%">
                  <c:v>0</c:v>
                </c:pt>
                <c:pt idx="29" formatCode="0.00%">
                  <c:v>0</c:v>
                </c:pt>
                <c:pt idx="30" formatCode="0.00%">
                  <c:v>0</c:v>
                </c:pt>
                <c:pt idx="31" formatCode="0.00%">
                  <c:v>0</c:v>
                </c:pt>
                <c:pt idx="32" formatCode="0.00%">
                  <c:v>0</c:v>
                </c:pt>
                <c:pt idx="33" formatCode="0.00%">
                  <c:v>0</c:v>
                </c:pt>
                <c:pt idx="34" formatCode="0.00%">
                  <c:v>0</c:v>
                </c:pt>
                <c:pt idx="35" formatCode="0.00%">
                  <c:v>0</c:v>
                </c:pt>
                <c:pt idx="36" formatCode="0.00%">
                  <c:v>0</c:v>
                </c:pt>
                <c:pt idx="37" formatCode="0.00%">
                  <c:v>0</c:v>
                </c:pt>
                <c:pt idx="38" formatCode="0.00%">
                  <c:v>0</c:v>
                </c:pt>
                <c:pt idx="39" formatCode="0.00%">
                  <c:v>0</c:v>
                </c:pt>
                <c:pt idx="40" formatCode="0.00%">
                  <c:v>0</c:v>
                </c:pt>
                <c:pt idx="41" formatCode="0.00%">
                  <c:v>0</c:v>
                </c:pt>
                <c:pt idx="42" formatCode="0.00%">
                  <c:v>0</c:v>
                </c:pt>
                <c:pt idx="43" formatCode="0.00%">
                  <c:v>0</c:v>
                </c:pt>
                <c:pt idx="44" formatCode="0.00%">
                  <c:v>0</c:v>
                </c:pt>
                <c:pt idx="45" formatCode="0.00%">
                  <c:v>0</c:v>
                </c:pt>
                <c:pt idx="46" formatCode="0.00%">
                  <c:v>0</c:v>
                </c:pt>
                <c:pt idx="47" formatCode="0.00%">
                  <c:v>0</c:v>
                </c:pt>
                <c:pt idx="48" formatCode="0.00%">
                  <c:v>0</c:v>
                </c:pt>
                <c:pt idx="49" formatCode="0.00%">
                  <c:v>0</c:v>
                </c:pt>
                <c:pt idx="50" formatCode="0.00%">
                  <c:v>0</c:v>
                </c:pt>
                <c:pt idx="51" formatCode="0.00%">
                  <c:v>0</c:v>
                </c:pt>
                <c:pt idx="52" formatCode="0.00%">
                  <c:v>0</c:v>
                </c:pt>
                <c:pt idx="53" formatCode="0.00%">
                  <c:v>0</c:v>
                </c:pt>
                <c:pt idx="54" formatCode="0.00%">
                  <c:v>0</c:v>
                </c:pt>
                <c:pt idx="55" formatCode="0.00%">
                  <c:v>0</c:v>
                </c:pt>
                <c:pt idx="56" formatCode="0.00%">
                  <c:v>0</c:v>
                </c:pt>
                <c:pt idx="57" formatCode="0.00%">
                  <c:v>0</c:v>
                </c:pt>
                <c:pt idx="58" formatCode="0.00%">
                  <c:v>0</c:v>
                </c:pt>
                <c:pt idx="59" formatCode="0.00%">
                  <c:v>0</c:v>
                </c:pt>
                <c:pt idx="60" formatCode="0.00%">
                  <c:v>0</c:v>
                </c:pt>
                <c:pt idx="61" formatCode="0.00%">
                  <c:v>0</c:v>
                </c:pt>
                <c:pt idx="62" formatCode="0.00%">
                  <c:v>0</c:v>
                </c:pt>
                <c:pt idx="63" formatCode="0.00%">
                  <c:v>0</c:v>
                </c:pt>
                <c:pt idx="64" formatCode="0.00%">
                  <c:v>0</c:v>
                </c:pt>
                <c:pt idx="65" formatCode="0.00%">
                  <c:v>0</c:v>
                </c:pt>
                <c:pt idx="66" formatCode="0.00%">
                  <c:v>0</c:v>
                </c:pt>
                <c:pt idx="67" formatCode="0.00%">
                  <c:v>0</c:v>
                </c:pt>
                <c:pt idx="68" formatCode="0.00%">
                  <c:v>0</c:v>
                </c:pt>
                <c:pt idx="69" formatCode="0.00%">
                  <c:v>0</c:v>
                </c:pt>
                <c:pt idx="70" formatCode="0.00%">
                  <c:v>0</c:v>
                </c:pt>
                <c:pt idx="71" formatCode="0.00%">
                  <c:v>0</c:v>
                </c:pt>
                <c:pt idx="72" formatCode="0.00%">
                  <c:v>0</c:v>
                </c:pt>
                <c:pt idx="73" formatCode="0.00%">
                  <c:v>0</c:v>
                </c:pt>
                <c:pt idx="74" formatCode="0.00%">
                  <c:v>0</c:v>
                </c:pt>
                <c:pt idx="75" formatCode="0.00%">
                  <c:v>0</c:v>
                </c:pt>
                <c:pt idx="76" formatCode="0.00%">
                  <c:v>0</c:v>
                </c:pt>
                <c:pt idx="77" formatCode="0.00%">
                  <c:v>0</c:v>
                </c:pt>
                <c:pt idx="78" formatCode="0.00%">
                  <c:v>0</c:v>
                </c:pt>
                <c:pt idx="79" formatCode="0.00%">
                  <c:v>0</c:v>
                </c:pt>
                <c:pt idx="80" formatCode="0.00%">
                  <c:v>0</c:v>
                </c:pt>
                <c:pt idx="81" formatCode="0.00%">
                  <c:v>0</c:v>
                </c:pt>
                <c:pt idx="82" formatCode="0.00%">
                  <c:v>0</c:v>
                </c:pt>
                <c:pt idx="83" formatCode="0.00%">
                  <c:v>0</c:v>
                </c:pt>
                <c:pt idx="84" formatCode="0.00%">
                  <c:v>0</c:v>
                </c:pt>
                <c:pt idx="85" formatCode="0.00%">
                  <c:v>0</c:v>
                </c:pt>
                <c:pt idx="86" formatCode="0.00%">
                  <c:v>0</c:v>
                </c:pt>
                <c:pt idx="87" formatCode="0.00%">
                  <c:v>0</c:v>
                </c:pt>
                <c:pt idx="88" formatCode="0.00%">
                  <c:v>0</c:v>
                </c:pt>
                <c:pt idx="89" formatCode="0.00%">
                  <c:v>0</c:v>
                </c:pt>
                <c:pt idx="90" formatCode="0.00%">
                  <c:v>0</c:v>
                </c:pt>
                <c:pt idx="91" formatCode="0.00%">
                  <c:v>0</c:v>
                </c:pt>
                <c:pt idx="92" formatCode="0.00%">
                  <c:v>0</c:v>
                </c:pt>
                <c:pt idx="93" formatCode="0.00%">
                  <c:v>0</c:v>
                </c:pt>
                <c:pt idx="94" formatCode="0.00%">
                  <c:v>0</c:v>
                </c:pt>
                <c:pt idx="95" formatCode="0.00%">
                  <c:v>0</c:v>
                </c:pt>
                <c:pt idx="96" formatCode="0.00%">
                  <c:v>0</c:v>
                </c:pt>
                <c:pt idx="97" formatCode="0.00%">
                  <c:v>0</c:v>
                </c:pt>
                <c:pt idx="98" formatCode="0.00%">
                  <c:v>0</c:v>
                </c:pt>
                <c:pt idx="99" formatCode="0.00%">
                  <c:v>0</c:v>
                </c:pt>
                <c:pt idx="100" formatCode="0.00%">
                  <c:v>0</c:v>
                </c:pt>
                <c:pt idx="101" formatCode="0.00%">
                  <c:v>0</c:v>
                </c:pt>
                <c:pt idx="102" formatCode="0.00%">
                  <c:v>0</c:v>
                </c:pt>
                <c:pt idx="103" formatCode="0.00%">
                  <c:v>0</c:v>
                </c:pt>
                <c:pt idx="104" formatCode="0.00%">
                  <c:v>0</c:v>
                </c:pt>
                <c:pt idx="105" formatCode="0.00%">
                  <c:v>0</c:v>
                </c:pt>
                <c:pt idx="106" formatCode="0.00%">
                  <c:v>0</c:v>
                </c:pt>
                <c:pt idx="107" formatCode="0.00%">
                  <c:v>0</c:v>
                </c:pt>
                <c:pt idx="108" formatCode="0.00%">
                  <c:v>0</c:v>
                </c:pt>
                <c:pt idx="109" formatCode="0.00%">
                  <c:v>0</c:v>
                </c:pt>
                <c:pt idx="110" formatCode="0.00%">
                  <c:v>0</c:v>
                </c:pt>
                <c:pt idx="111" formatCode="0.00%">
                  <c:v>0</c:v>
                </c:pt>
                <c:pt idx="112" formatCode="0.00%">
                  <c:v>0</c:v>
                </c:pt>
                <c:pt idx="113" formatCode="0.00%">
                  <c:v>0</c:v>
                </c:pt>
                <c:pt idx="114" formatCode="0.00%">
                  <c:v>0</c:v>
                </c:pt>
                <c:pt idx="115" formatCode="0.00%">
                  <c:v>0</c:v>
                </c:pt>
                <c:pt idx="116" formatCode="0.00%">
                  <c:v>0</c:v>
                </c:pt>
                <c:pt idx="117" formatCode="0.00%">
                  <c:v>0</c:v>
                </c:pt>
                <c:pt idx="118" formatCode="0.00%">
                  <c:v>0</c:v>
                </c:pt>
                <c:pt idx="119" formatCode="0.00%">
                  <c:v>0</c:v>
                </c:pt>
                <c:pt idx="120" formatCode="0.00%">
                  <c:v>0</c:v>
                </c:pt>
                <c:pt idx="121" formatCode="0.00%">
                  <c:v>0</c:v>
                </c:pt>
                <c:pt idx="122" formatCode="0.00%">
                  <c:v>0</c:v>
                </c:pt>
                <c:pt idx="123" formatCode="0.00%">
                  <c:v>0</c:v>
                </c:pt>
                <c:pt idx="124" formatCode="0.00%">
                  <c:v>0</c:v>
                </c:pt>
                <c:pt idx="125" formatCode="0.00%">
                  <c:v>0</c:v>
                </c:pt>
                <c:pt idx="126" formatCode="0.00%">
                  <c:v>0</c:v>
                </c:pt>
                <c:pt idx="127" formatCode="0.00%">
                  <c:v>0</c:v>
                </c:pt>
                <c:pt idx="128" formatCode="0.00%">
                  <c:v>0</c:v>
                </c:pt>
                <c:pt idx="129" formatCode="0.00%">
                  <c:v>0</c:v>
                </c:pt>
                <c:pt idx="130" formatCode="0.00%">
                  <c:v>0</c:v>
                </c:pt>
                <c:pt idx="131" formatCode="0.00%">
                  <c:v>0</c:v>
                </c:pt>
                <c:pt idx="132" formatCode="0.00%">
                  <c:v>0</c:v>
                </c:pt>
                <c:pt idx="133" formatCode="0.00%">
                  <c:v>0</c:v>
                </c:pt>
                <c:pt idx="134" formatCode="0.00%">
                  <c:v>0</c:v>
                </c:pt>
                <c:pt idx="135" formatCode="0.00%">
                  <c:v>0</c:v>
                </c:pt>
                <c:pt idx="136" formatCode="0.00%">
                  <c:v>0</c:v>
                </c:pt>
                <c:pt idx="137" formatCode="0.00%">
                  <c:v>0</c:v>
                </c:pt>
                <c:pt idx="138" formatCode="0.00%">
                  <c:v>0</c:v>
                </c:pt>
                <c:pt idx="139" formatCode="0.00%">
                  <c:v>0</c:v>
                </c:pt>
                <c:pt idx="140" formatCode="0.00%">
                  <c:v>0</c:v>
                </c:pt>
                <c:pt idx="141" formatCode="0.00%">
                  <c:v>0</c:v>
                </c:pt>
                <c:pt idx="142" formatCode="0.00%">
                  <c:v>0</c:v>
                </c:pt>
                <c:pt idx="143" formatCode="0.00%">
                  <c:v>0</c:v>
                </c:pt>
                <c:pt idx="144" formatCode="0.00%">
                  <c:v>0</c:v>
                </c:pt>
                <c:pt idx="145" formatCode="0.00%">
                  <c:v>0</c:v>
                </c:pt>
                <c:pt idx="146" formatCode="0.00%">
                  <c:v>0</c:v>
                </c:pt>
                <c:pt idx="147" formatCode="0.00%">
                  <c:v>0</c:v>
                </c:pt>
                <c:pt idx="148" formatCode="0.00%">
                  <c:v>0</c:v>
                </c:pt>
                <c:pt idx="149" formatCode="0.00%">
                  <c:v>0</c:v>
                </c:pt>
                <c:pt idx="150" formatCode="0.00%">
                  <c:v>0</c:v>
                </c:pt>
                <c:pt idx="151" formatCode="0.00%">
                  <c:v>0</c:v>
                </c:pt>
                <c:pt idx="152" formatCode="0.00%">
                  <c:v>0</c:v>
                </c:pt>
                <c:pt idx="153" formatCode="0.00%">
                  <c:v>0</c:v>
                </c:pt>
                <c:pt idx="154" formatCode="0.00%">
                  <c:v>0</c:v>
                </c:pt>
                <c:pt idx="155" formatCode="0.00%">
                  <c:v>0</c:v>
                </c:pt>
                <c:pt idx="156" formatCode="0.00%">
                  <c:v>0</c:v>
                </c:pt>
                <c:pt idx="157" formatCode="0.00%">
                  <c:v>0</c:v>
                </c:pt>
                <c:pt idx="158" formatCode="0.00%">
                  <c:v>0</c:v>
                </c:pt>
                <c:pt idx="159" formatCode="0.00%">
                  <c:v>0</c:v>
                </c:pt>
                <c:pt idx="160" formatCode="0.00%">
                  <c:v>0</c:v>
                </c:pt>
                <c:pt idx="161" formatCode="0.00%">
                  <c:v>0</c:v>
                </c:pt>
                <c:pt idx="162" formatCode="0.00%">
                  <c:v>0</c:v>
                </c:pt>
                <c:pt idx="163" formatCode="0.00%">
                  <c:v>0</c:v>
                </c:pt>
                <c:pt idx="164" formatCode="0.00%">
                  <c:v>0</c:v>
                </c:pt>
                <c:pt idx="165" formatCode="0.00%">
                  <c:v>0</c:v>
                </c:pt>
                <c:pt idx="166" formatCode="0.00%">
                  <c:v>0</c:v>
                </c:pt>
                <c:pt idx="167" formatCode="0.00%">
                  <c:v>0</c:v>
                </c:pt>
                <c:pt idx="168" formatCode="0.00%">
                  <c:v>0</c:v>
                </c:pt>
                <c:pt idx="169" formatCode="0.00%">
                  <c:v>0</c:v>
                </c:pt>
                <c:pt idx="170" formatCode="0.00%">
                  <c:v>0</c:v>
                </c:pt>
                <c:pt idx="171" formatCode="0.00%">
                  <c:v>0</c:v>
                </c:pt>
                <c:pt idx="172" formatCode="0.00%">
                  <c:v>0</c:v>
                </c:pt>
                <c:pt idx="173" formatCode="0.00%">
                  <c:v>0</c:v>
                </c:pt>
                <c:pt idx="174" formatCode="0.00%">
                  <c:v>0</c:v>
                </c:pt>
                <c:pt idx="175" formatCode="0.00%">
                  <c:v>0</c:v>
                </c:pt>
                <c:pt idx="176" formatCode="0.00%">
                  <c:v>0</c:v>
                </c:pt>
                <c:pt idx="177" formatCode="0.00%">
                  <c:v>0</c:v>
                </c:pt>
                <c:pt idx="178" formatCode="0.00%">
                  <c:v>0</c:v>
                </c:pt>
                <c:pt idx="179" formatCode="0.00%">
                  <c:v>0</c:v>
                </c:pt>
                <c:pt idx="180" formatCode="0.00%">
                  <c:v>0</c:v>
                </c:pt>
                <c:pt idx="181" formatCode="0.00%">
                  <c:v>0</c:v>
                </c:pt>
                <c:pt idx="182" formatCode="0.00%">
                  <c:v>0</c:v>
                </c:pt>
                <c:pt idx="183" formatCode="0.00%">
                  <c:v>0</c:v>
                </c:pt>
                <c:pt idx="184" formatCode="0.00%">
                  <c:v>0</c:v>
                </c:pt>
                <c:pt idx="185" formatCode="0.00%">
                  <c:v>0</c:v>
                </c:pt>
                <c:pt idx="186" formatCode="0.00%">
                  <c:v>0</c:v>
                </c:pt>
                <c:pt idx="187" formatCode="0.00%">
                  <c:v>0</c:v>
                </c:pt>
                <c:pt idx="188" formatCode="0.00%">
                  <c:v>0</c:v>
                </c:pt>
                <c:pt idx="189" formatCode="0.00%">
                  <c:v>0</c:v>
                </c:pt>
                <c:pt idx="190" formatCode="0.00%">
                  <c:v>0</c:v>
                </c:pt>
                <c:pt idx="191" formatCode="0.00%">
                  <c:v>0</c:v>
                </c:pt>
                <c:pt idx="192" formatCode="0.00%">
                  <c:v>0</c:v>
                </c:pt>
                <c:pt idx="193" formatCode="0.00%">
                  <c:v>0</c:v>
                </c:pt>
                <c:pt idx="194" formatCode="0.00%">
                  <c:v>0</c:v>
                </c:pt>
                <c:pt idx="195" formatCode="0.00%">
                  <c:v>0</c:v>
                </c:pt>
                <c:pt idx="196" formatCode="0.00%">
                  <c:v>0</c:v>
                </c:pt>
                <c:pt idx="197" formatCode="0.00%">
                  <c:v>0</c:v>
                </c:pt>
                <c:pt idx="198" formatCode="0.00%">
                  <c:v>0</c:v>
                </c:pt>
                <c:pt idx="199" formatCode="0.00%">
                  <c:v>0</c:v>
                </c:pt>
                <c:pt idx="200" formatCode="0.00%">
                  <c:v>0</c:v>
                </c:pt>
              </c:numCache>
            </c:numRef>
          </c:val>
        </c:ser>
        <c:marker val="1"/>
        <c:axId val="203691904"/>
        <c:axId val="203693440"/>
      </c:lineChart>
      <c:lineChart>
        <c:grouping val="standard"/>
        <c:ser>
          <c:idx val="0"/>
          <c:order val="0"/>
          <c:tx>
            <c:strRef>
              <c:f>Credit!$B$17</c:f>
              <c:strCache>
                <c:ptCount val="1"/>
                <c:pt idx="0">
                  <c:v>Retail Sales YoY MM3M real</c:v>
                </c:pt>
              </c:strCache>
            </c:strRef>
          </c:tx>
          <c:marker>
            <c:symbol val="none"/>
          </c:marker>
          <c:cat>
            <c:numRef>
              <c:f>Credit!$AL$1:$XFD$1</c:f>
              <c:numCache>
                <c:formatCode>[$-416]mmm\-yy;@</c:formatCode>
                <c:ptCount val="16226"/>
                <c:pt idx="0">
                  <c:v>37652</c:v>
                </c:pt>
                <c:pt idx="1">
                  <c:v>37680</c:v>
                </c:pt>
                <c:pt idx="2">
                  <c:v>37711</c:v>
                </c:pt>
                <c:pt idx="3">
                  <c:v>37741</c:v>
                </c:pt>
                <c:pt idx="4">
                  <c:v>37771</c:v>
                </c:pt>
                <c:pt idx="5">
                  <c:v>37802</c:v>
                </c:pt>
                <c:pt idx="6">
                  <c:v>37833</c:v>
                </c:pt>
                <c:pt idx="7">
                  <c:v>37862</c:v>
                </c:pt>
                <c:pt idx="8">
                  <c:v>37894</c:v>
                </c:pt>
                <c:pt idx="9">
                  <c:v>37925</c:v>
                </c:pt>
                <c:pt idx="10">
                  <c:v>37953</c:v>
                </c:pt>
                <c:pt idx="11">
                  <c:v>37986</c:v>
                </c:pt>
                <c:pt idx="12">
                  <c:v>38016</c:v>
                </c:pt>
                <c:pt idx="13">
                  <c:v>38044</c:v>
                </c:pt>
                <c:pt idx="14">
                  <c:v>38077</c:v>
                </c:pt>
                <c:pt idx="15">
                  <c:v>38107</c:v>
                </c:pt>
                <c:pt idx="16">
                  <c:v>38138</c:v>
                </c:pt>
                <c:pt idx="17">
                  <c:v>38168</c:v>
                </c:pt>
                <c:pt idx="18">
                  <c:v>38198</c:v>
                </c:pt>
                <c:pt idx="19">
                  <c:v>38230</c:v>
                </c:pt>
                <c:pt idx="20">
                  <c:v>38260</c:v>
                </c:pt>
                <c:pt idx="21">
                  <c:v>38289</c:v>
                </c:pt>
                <c:pt idx="22">
                  <c:v>38321</c:v>
                </c:pt>
                <c:pt idx="23">
                  <c:v>38352</c:v>
                </c:pt>
                <c:pt idx="24">
                  <c:v>38383</c:v>
                </c:pt>
                <c:pt idx="25">
                  <c:v>38411</c:v>
                </c:pt>
                <c:pt idx="26">
                  <c:v>38442</c:v>
                </c:pt>
                <c:pt idx="27">
                  <c:v>38471</c:v>
                </c:pt>
                <c:pt idx="28">
                  <c:v>38503</c:v>
                </c:pt>
                <c:pt idx="29">
                  <c:v>38533</c:v>
                </c:pt>
                <c:pt idx="30">
                  <c:v>38562</c:v>
                </c:pt>
                <c:pt idx="31">
                  <c:v>38595</c:v>
                </c:pt>
                <c:pt idx="32">
                  <c:v>38625</c:v>
                </c:pt>
                <c:pt idx="33">
                  <c:v>38656</c:v>
                </c:pt>
                <c:pt idx="34">
                  <c:v>38686</c:v>
                </c:pt>
                <c:pt idx="35">
                  <c:v>38716</c:v>
                </c:pt>
                <c:pt idx="36">
                  <c:v>38748</c:v>
                </c:pt>
                <c:pt idx="37">
                  <c:v>38776</c:v>
                </c:pt>
                <c:pt idx="38">
                  <c:v>38807</c:v>
                </c:pt>
                <c:pt idx="39">
                  <c:v>38835</c:v>
                </c:pt>
                <c:pt idx="40">
                  <c:v>38868</c:v>
                </c:pt>
                <c:pt idx="41">
                  <c:v>38898</c:v>
                </c:pt>
                <c:pt idx="42">
                  <c:v>38929</c:v>
                </c:pt>
                <c:pt idx="43">
                  <c:v>38960</c:v>
                </c:pt>
                <c:pt idx="44">
                  <c:v>38989</c:v>
                </c:pt>
                <c:pt idx="45">
                  <c:v>39021</c:v>
                </c:pt>
                <c:pt idx="46">
                  <c:v>39051</c:v>
                </c:pt>
                <c:pt idx="47">
                  <c:v>39080</c:v>
                </c:pt>
                <c:pt idx="48">
                  <c:v>39113</c:v>
                </c:pt>
                <c:pt idx="49">
                  <c:v>39141</c:v>
                </c:pt>
                <c:pt idx="50">
                  <c:v>39171</c:v>
                </c:pt>
                <c:pt idx="51">
                  <c:v>39202</c:v>
                </c:pt>
                <c:pt idx="52">
                  <c:v>39233</c:v>
                </c:pt>
                <c:pt idx="53">
                  <c:v>39262</c:v>
                </c:pt>
                <c:pt idx="54">
                  <c:v>39294</c:v>
                </c:pt>
                <c:pt idx="55">
                  <c:v>39325</c:v>
                </c:pt>
                <c:pt idx="56">
                  <c:v>39353</c:v>
                </c:pt>
                <c:pt idx="57">
                  <c:v>39386</c:v>
                </c:pt>
                <c:pt idx="58">
                  <c:v>39416</c:v>
                </c:pt>
                <c:pt idx="59">
                  <c:v>39447</c:v>
                </c:pt>
                <c:pt idx="60">
                  <c:v>39478</c:v>
                </c:pt>
                <c:pt idx="61">
                  <c:v>39507</c:v>
                </c:pt>
                <c:pt idx="62">
                  <c:v>39538</c:v>
                </c:pt>
                <c:pt idx="63">
                  <c:v>39568</c:v>
                </c:pt>
                <c:pt idx="64">
                  <c:v>39598</c:v>
                </c:pt>
                <c:pt idx="65">
                  <c:v>39629</c:v>
                </c:pt>
                <c:pt idx="66">
                  <c:v>39660</c:v>
                </c:pt>
                <c:pt idx="67">
                  <c:v>39689</c:v>
                </c:pt>
                <c:pt idx="68">
                  <c:v>39721</c:v>
                </c:pt>
                <c:pt idx="69">
                  <c:v>39752</c:v>
                </c:pt>
                <c:pt idx="70">
                  <c:v>39780</c:v>
                </c:pt>
                <c:pt idx="71">
                  <c:v>39813</c:v>
                </c:pt>
                <c:pt idx="72">
                  <c:v>39843</c:v>
                </c:pt>
                <c:pt idx="73">
                  <c:v>39871</c:v>
                </c:pt>
                <c:pt idx="74">
                  <c:v>39903</c:v>
                </c:pt>
                <c:pt idx="75">
                  <c:v>39933</c:v>
                </c:pt>
                <c:pt idx="76">
                  <c:v>39962</c:v>
                </c:pt>
                <c:pt idx="77">
                  <c:v>39994</c:v>
                </c:pt>
                <c:pt idx="78">
                  <c:v>40025</c:v>
                </c:pt>
                <c:pt idx="79">
                  <c:v>40056</c:v>
                </c:pt>
                <c:pt idx="80">
                  <c:v>40086</c:v>
                </c:pt>
                <c:pt idx="81">
                  <c:v>40116</c:v>
                </c:pt>
                <c:pt idx="82">
                  <c:v>40147</c:v>
                </c:pt>
                <c:pt idx="83">
                  <c:v>40178</c:v>
                </c:pt>
                <c:pt idx="84">
                  <c:v>40207</c:v>
                </c:pt>
                <c:pt idx="85">
                  <c:v>40235</c:v>
                </c:pt>
                <c:pt idx="86">
                  <c:v>40268</c:v>
                </c:pt>
                <c:pt idx="87">
                  <c:v>40298</c:v>
                </c:pt>
                <c:pt idx="88">
                  <c:v>40329</c:v>
                </c:pt>
                <c:pt idx="89">
                  <c:v>40359</c:v>
                </c:pt>
                <c:pt idx="90">
                  <c:v>40389</c:v>
                </c:pt>
                <c:pt idx="91">
                  <c:v>40421</c:v>
                </c:pt>
                <c:pt idx="92">
                  <c:v>40451</c:v>
                </c:pt>
                <c:pt idx="93">
                  <c:v>40480</c:v>
                </c:pt>
                <c:pt idx="94">
                  <c:v>40512</c:v>
                </c:pt>
                <c:pt idx="95">
                  <c:v>40543</c:v>
                </c:pt>
                <c:pt idx="96">
                  <c:v>40574</c:v>
                </c:pt>
                <c:pt idx="97">
                  <c:v>40602</c:v>
                </c:pt>
                <c:pt idx="98">
                  <c:v>40633</c:v>
                </c:pt>
                <c:pt idx="99">
                  <c:v>40662</c:v>
                </c:pt>
                <c:pt idx="100">
                  <c:v>40694</c:v>
                </c:pt>
                <c:pt idx="101">
                  <c:v>40724</c:v>
                </c:pt>
                <c:pt idx="102">
                  <c:v>40753</c:v>
                </c:pt>
                <c:pt idx="103">
                  <c:v>40786</c:v>
                </c:pt>
                <c:pt idx="104">
                  <c:v>40816</c:v>
                </c:pt>
                <c:pt idx="105">
                  <c:v>40847</c:v>
                </c:pt>
                <c:pt idx="106">
                  <c:v>40877</c:v>
                </c:pt>
                <c:pt idx="107">
                  <c:v>40907</c:v>
                </c:pt>
                <c:pt idx="108">
                  <c:v>40939</c:v>
                </c:pt>
                <c:pt idx="109">
                  <c:v>40968</c:v>
                </c:pt>
                <c:pt idx="110">
                  <c:v>40998</c:v>
                </c:pt>
                <c:pt idx="111">
                  <c:v>41029</c:v>
                </c:pt>
                <c:pt idx="112">
                  <c:v>41060</c:v>
                </c:pt>
                <c:pt idx="113">
                  <c:v>41089</c:v>
                </c:pt>
                <c:pt idx="114">
                  <c:v>41121</c:v>
                </c:pt>
                <c:pt idx="115">
                  <c:v>41152</c:v>
                </c:pt>
                <c:pt idx="116">
                  <c:v>41180</c:v>
                </c:pt>
                <c:pt idx="117">
                  <c:v>41213</c:v>
                </c:pt>
                <c:pt idx="118">
                  <c:v>41243</c:v>
                </c:pt>
                <c:pt idx="119">
                  <c:v>41274</c:v>
                </c:pt>
                <c:pt idx="120">
                  <c:v>41305</c:v>
                </c:pt>
                <c:pt idx="121">
                  <c:v>41333</c:v>
                </c:pt>
                <c:pt idx="122">
                  <c:v>41362</c:v>
                </c:pt>
                <c:pt idx="123">
                  <c:v>41394</c:v>
                </c:pt>
                <c:pt idx="124">
                  <c:v>41425</c:v>
                </c:pt>
                <c:pt idx="125">
                  <c:v>41453</c:v>
                </c:pt>
                <c:pt idx="126">
                  <c:v>41486</c:v>
                </c:pt>
                <c:pt idx="127">
                  <c:v>41516</c:v>
                </c:pt>
                <c:pt idx="128">
                  <c:v>41547</c:v>
                </c:pt>
                <c:pt idx="129">
                  <c:v>41578</c:v>
                </c:pt>
                <c:pt idx="130">
                  <c:v>41607</c:v>
                </c:pt>
                <c:pt idx="131">
                  <c:v>41639</c:v>
                </c:pt>
                <c:pt idx="132">
                  <c:v>41670</c:v>
                </c:pt>
                <c:pt idx="133">
                  <c:v>41698</c:v>
                </c:pt>
                <c:pt idx="134">
                  <c:v>41729</c:v>
                </c:pt>
                <c:pt idx="135">
                  <c:v>41759</c:v>
                </c:pt>
                <c:pt idx="136">
                  <c:v>41789</c:v>
                </c:pt>
                <c:pt idx="137">
                  <c:v>41820</c:v>
                </c:pt>
                <c:pt idx="138">
                  <c:v>41851</c:v>
                </c:pt>
                <c:pt idx="139">
                  <c:v>41880</c:v>
                </c:pt>
                <c:pt idx="140">
                  <c:v>41912</c:v>
                </c:pt>
                <c:pt idx="141">
                  <c:v>41943</c:v>
                </c:pt>
                <c:pt idx="142">
                  <c:v>41971</c:v>
                </c:pt>
                <c:pt idx="143">
                  <c:v>42004</c:v>
                </c:pt>
                <c:pt idx="144">
                  <c:v>42034</c:v>
                </c:pt>
                <c:pt idx="145">
                  <c:v>42062</c:v>
                </c:pt>
                <c:pt idx="146">
                  <c:v>42094</c:v>
                </c:pt>
                <c:pt idx="147">
                  <c:v>42124</c:v>
                </c:pt>
                <c:pt idx="148">
                  <c:v>42153</c:v>
                </c:pt>
                <c:pt idx="149">
                  <c:v>42185</c:v>
                </c:pt>
                <c:pt idx="150">
                  <c:v>42216</c:v>
                </c:pt>
                <c:pt idx="151">
                  <c:v>42247</c:v>
                </c:pt>
                <c:pt idx="152">
                  <c:v>42277</c:v>
                </c:pt>
                <c:pt idx="153">
                  <c:v>42307</c:v>
                </c:pt>
                <c:pt idx="154">
                  <c:v>42338</c:v>
                </c:pt>
                <c:pt idx="155">
                  <c:v>42369</c:v>
                </c:pt>
                <c:pt idx="156">
                  <c:v>42398</c:v>
                </c:pt>
                <c:pt idx="157">
                  <c:v>42429</c:v>
                </c:pt>
                <c:pt idx="158">
                  <c:v>42460</c:v>
                </c:pt>
                <c:pt idx="159">
                  <c:v>42489</c:v>
                </c:pt>
                <c:pt idx="160">
                  <c:v>42521</c:v>
                </c:pt>
                <c:pt idx="161">
                  <c:v>42551</c:v>
                </c:pt>
                <c:pt idx="162">
                  <c:v>42580</c:v>
                </c:pt>
                <c:pt idx="163">
                  <c:v>42613</c:v>
                </c:pt>
                <c:pt idx="164">
                  <c:v>42643</c:v>
                </c:pt>
                <c:pt idx="165">
                  <c:v>42674</c:v>
                </c:pt>
                <c:pt idx="166">
                  <c:v>42704</c:v>
                </c:pt>
                <c:pt idx="167">
                  <c:v>42734</c:v>
                </c:pt>
                <c:pt idx="168">
                  <c:v>42766</c:v>
                </c:pt>
                <c:pt idx="169">
                  <c:v>42794</c:v>
                </c:pt>
                <c:pt idx="170">
                  <c:v>42825</c:v>
                </c:pt>
                <c:pt idx="171">
                  <c:v>42853</c:v>
                </c:pt>
                <c:pt idx="172">
                  <c:v>42886</c:v>
                </c:pt>
                <c:pt idx="173">
                  <c:v>42916</c:v>
                </c:pt>
                <c:pt idx="174">
                  <c:v>42947</c:v>
                </c:pt>
                <c:pt idx="175">
                  <c:v>42978</c:v>
                </c:pt>
                <c:pt idx="176">
                  <c:v>43007</c:v>
                </c:pt>
                <c:pt idx="177">
                  <c:v>43039</c:v>
                </c:pt>
                <c:pt idx="178">
                  <c:v>43069</c:v>
                </c:pt>
                <c:pt idx="179">
                  <c:v>43098</c:v>
                </c:pt>
                <c:pt idx="180">
                  <c:v>43131</c:v>
                </c:pt>
                <c:pt idx="181">
                  <c:v>43159</c:v>
                </c:pt>
                <c:pt idx="182">
                  <c:v>43189</c:v>
                </c:pt>
                <c:pt idx="183">
                  <c:v>43220</c:v>
                </c:pt>
                <c:pt idx="184">
                  <c:v>43251</c:v>
                </c:pt>
                <c:pt idx="185">
                  <c:v>43280</c:v>
                </c:pt>
                <c:pt idx="186">
                  <c:v>43312</c:v>
                </c:pt>
                <c:pt idx="187">
                  <c:v>43343</c:v>
                </c:pt>
                <c:pt idx="188">
                  <c:v>43371</c:v>
                </c:pt>
                <c:pt idx="189">
                  <c:v>43404</c:v>
                </c:pt>
                <c:pt idx="190">
                  <c:v>43434</c:v>
                </c:pt>
                <c:pt idx="191">
                  <c:v>43465</c:v>
                </c:pt>
                <c:pt idx="192">
                  <c:v>43496</c:v>
                </c:pt>
                <c:pt idx="193">
                  <c:v>43524</c:v>
                </c:pt>
                <c:pt idx="194">
                  <c:v>43553</c:v>
                </c:pt>
                <c:pt idx="195">
                  <c:v>43585</c:v>
                </c:pt>
                <c:pt idx="196">
                  <c:v>43616</c:v>
                </c:pt>
                <c:pt idx="197">
                  <c:v>43644</c:v>
                </c:pt>
                <c:pt idx="198">
                  <c:v>43677</c:v>
                </c:pt>
                <c:pt idx="199">
                  <c:v>43707</c:v>
                </c:pt>
                <c:pt idx="200">
                  <c:v>43738</c:v>
                </c:pt>
              </c:numCache>
            </c:numRef>
          </c:cat>
          <c:val>
            <c:numRef>
              <c:f>Credit!$AL$17:$XFD$17</c:f>
              <c:numCache>
                <c:formatCode>0.0%</c:formatCode>
                <c:ptCount val="162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val>
        </c:ser>
        <c:marker val="1"/>
        <c:axId val="203700864"/>
        <c:axId val="203699328"/>
      </c:lineChart>
      <c:dateAx>
        <c:axId val="203691904"/>
        <c:scaling>
          <c:orientation val="minMax"/>
          <c:min val="38353"/>
        </c:scaling>
        <c:axPos val="b"/>
        <c:numFmt formatCode="[$-416]mmm\-yy;@" sourceLinked="1"/>
        <c:tickLblPos val="low"/>
        <c:txPr>
          <a:bodyPr rot="0" vert="horz"/>
          <a:lstStyle/>
          <a:p>
            <a:pPr>
              <a:defRPr sz="1200" b="1"/>
            </a:pPr>
            <a:endParaRPr lang="en-US"/>
          </a:p>
        </c:txPr>
        <c:crossAx val="203693440"/>
        <c:crosses val="autoZero"/>
        <c:auto val="1"/>
        <c:lblOffset val="100"/>
        <c:baseTimeUnit val="months"/>
        <c:majorUnit val="24"/>
        <c:majorTimeUnit val="months"/>
      </c:dateAx>
      <c:valAx>
        <c:axId val="203693440"/>
        <c:scaling>
          <c:orientation val="minMax"/>
        </c:scaling>
        <c:axPos val="l"/>
        <c:majorGridlines>
          <c:spPr>
            <a:ln>
              <a:solidFill>
                <a:schemeClr val="bg1"/>
              </a:solidFill>
            </a:ln>
          </c:spPr>
        </c:majorGridlines>
        <c:numFmt formatCode="0%" sourceLinked="0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200" b="1"/>
            </a:pPr>
            <a:endParaRPr lang="en-US"/>
          </a:p>
        </c:txPr>
        <c:crossAx val="203691904"/>
        <c:crosses val="autoZero"/>
        <c:crossBetween val="between"/>
      </c:valAx>
      <c:valAx>
        <c:axId val="203699328"/>
        <c:scaling>
          <c:orientation val="minMax"/>
        </c:scaling>
        <c:axPos val="r"/>
        <c:numFmt formatCode="0%" sourceLinked="0"/>
        <c:tickLblPos val="nextTo"/>
        <c:txPr>
          <a:bodyPr/>
          <a:lstStyle/>
          <a:p>
            <a:pPr>
              <a:defRPr sz="1200" b="1"/>
            </a:pPr>
            <a:endParaRPr lang="en-US"/>
          </a:p>
        </c:txPr>
        <c:crossAx val="203700864"/>
        <c:crosses val="max"/>
        <c:crossBetween val="between"/>
      </c:valAx>
      <c:dateAx>
        <c:axId val="203700864"/>
        <c:scaling>
          <c:orientation val="minMax"/>
        </c:scaling>
        <c:delete val="1"/>
        <c:axPos val="b"/>
        <c:numFmt formatCode="[$-416]mmm\-yy;@" sourceLinked="1"/>
        <c:tickLblPos val="none"/>
        <c:crossAx val="203699328"/>
        <c:crosses val="autoZero"/>
        <c:auto val="1"/>
        <c:lblOffset val="100"/>
        <c:baseTimeUnit val="months"/>
      </c:dateAx>
    </c:plotArea>
    <c:legend>
      <c:legendPos val="b"/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gap"/>
  </c:chart>
  <c:spPr>
    <a:ln>
      <a:noFill/>
    </a:ln>
  </c:spPr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1"/>
          <c:order val="1"/>
          <c:tx>
            <c:strRef>
              <c:f>Credit!$B$9</c:f>
              <c:strCache>
                <c:ptCount val="1"/>
                <c:pt idx="0">
                  <c:v>Imp. Cred. 3M stock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Credit!$AL$1:$XFD$1</c:f>
              <c:numCache>
                <c:formatCode>[$-416]mmm\-yy;@</c:formatCode>
                <c:ptCount val="16226"/>
                <c:pt idx="0">
                  <c:v>37652</c:v>
                </c:pt>
                <c:pt idx="1">
                  <c:v>37680</c:v>
                </c:pt>
                <c:pt idx="2">
                  <c:v>37711</c:v>
                </c:pt>
                <c:pt idx="3">
                  <c:v>37741</c:v>
                </c:pt>
                <c:pt idx="4">
                  <c:v>37771</c:v>
                </c:pt>
                <c:pt idx="5">
                  <c:v>37802</c:v>
                </c:pt>
                <c:pt idx="6">
                  <c:v>37833</c:v>
                </c:pt>
                <c:pt idx="7">
                  <c:v>37862</c:v>
                </c:pt>
                <c:pt idx="8">
                  <c:v>37894</c:v>
                </c:pt>
                <c:pt idx="9">
                  <c:v>37925</c:v>
                </c:pt>
                <c:pt idx="10">
                  <c:v>37953</c:v>
                </c:pt>
                <c:pt idx="11">
                  <c:v>37986</c:v>
                </c:pt>
                <c:pt idx="12">
                  <c:v>38016</c:v>
                </c:pt>
                <c:pt idx="13">
                  <c:v>38044</c:v>
                </c:pt>
                <c:pt idx="14">
                  <c:v>38077</c:v>
                </c:pt>
                <c:pt idx="15">
                  <c:v>38107</c:v>
                </c:pt>
                <c:pt idx="16">
                  <c:v>38138</c:v>
                </c:pt>
                <c:pt idx="17">
                  <c:v>38168</c:v>
                </c:pt>
                <c:pt idx="18">
                  <c:v>38198</c:v>
                </c:pt>
                <c:pt idx="19">
                  <c:v>38230</c:v>
                </c:pt>
                <c:pt idx="20">
                  <c:v>38260</c:v>
                </c:pt>
                <c:pt idx="21">
                  <c:v>38289</c:v>
                </c:pt>
                <c:pt idx="22">
                  <c:v>38321</c:v>
                </c:pt>
                <c:pt idx="23">
                  <c:v>38352</c:v>
                </c:pt>
                <c:pt idx="24">
                  <c:v>38383</c:v>
                </c:pt>
                <c:pt idx="25">
                  <c:v>38411</c:v>
                </c:pt>
                <c:pt idx="26">
                  <c:v>38442</c:v>
                </c:pt>
                <c:pt idx="27">
                  <c:v>38471</c:v>
                </c:pt>
                <c:pt idx="28">
                  <c:v>38503</c:v>
                </c:pt>
                <c:pt idx="29">
                  <c:v>38533</c:v>
                </c:pt>
                <c:pt idx="30">
                  <c:v>38562</c:v>
                </c:pt>
                <c:pt idx="31">
                  <c:v>38595</c:v>
                </c:pt>
                <c:pt idx="32">
                  <c:v>38625</c:v>
                </c:pt>
                <c:pt idx="33">
                  <c:v>38656</c:v>
                </c:pt>
                <c:pt idx="34">
                  <c:v>38686</c:v>
                </c:pt>
                <c:pt idx="35">
                  <c:v>38716</c:v>
                </c:pt>
                <c:pt idx="36">
                  <c:v>38748</c:v>
                </c:pt>
                <c:pt idx="37">
                  <c:v>38776</c:v>
                </c:pt>
                <c:pt idx="38">
                  <c:v>38807</c:v>
                </c:pt>
                <c:pt idx="39">
                  <c:v>38835</c:v>
                </c:pt>
                <c:pt idx="40">
                  <c:v>38868</c:v>
                </c:pt>
                <c:pt idx="41">
                  <c:v>38898</c:v>
                </c:pt>
                <c:pt idx="42">
                  <c:v>38929</c:v>
                </c:pt>
                <c:pt idx="43">
                  <c:v>38960</c:v>
                </c:pt>
                <c:pt idx="44">
                  <c:v>38989</c:v>
                </c:pt>
                <c:pt idx="45">
                  <c:v>39021</c:v>
                </c:pt>
                <c:pt idx="46">
                  <c:v>39051</c:v>
                </c:pt>
                <c:pt idx="47">
                  <c:v>39080</c:v>
                </c:pt>
                <c:pt idx="48">
                  <c:v>39113</c:v>
                </c:pt>
                <c:pt idx="49">
                  <c:v>39141</c:v>
                </c:pt>
                <c:pt idx="50">
                  <c:v>39171</c:v>
                </c:pt>
                <c:pt idx="51">
                  <c:v>39202</c:v>
                </c:pt>
                <c:pt idx="52">
                  <c:v>39233</c:v>
                </c:pt>
                <c:pt idx="53">
                  <c:v>39262</c:v>
                </c:pt>
                <c:pt idx="54">
                  <c:v>39294</c:v>
                </c:pt>
                <c:pt idx="55">
                  <c:v>39325</c:v>
                </c:pt>
                <c:pt idx="56">
                  <c:v>39353</c:v>
                </c:pt>
                <c:pt idx="57">
                  <c:v>39386</c:v>
                </c:pt>
                <c:pt idx="58">
                  <c:v>39416</c:v>
                </c:pt>
                <c:pt idx="59">
                  <c:v>39447</c:v>
                </c:pt>
                <c:pt idx="60">
                  <c:v>39478</c:v>
                </c:pt>
                <c:pt idx="61">
                  <c:v>39507</c:v>
                </c:pt>
                <c:pt idx="62">
                  <c:v>39538</c:v>
                </c:pt>
                <c:pt idx="63">
                  <c:v>39568</c:v>
                </c:pt>
                <c:pt idx="64">
                  <c:v>39598</c:v>
                </c:pt>
                <c:pt idx="65">
                  <c:v>39629</c:v>
                </c:pt>
                <c:pt idx="66">
                  <c:v>39660</c:v>
                </c:pt>
                <c:pt idx="67">
                  <c:v>39689</c:v>
                </c:pt>
                <c:pt idx="68">
                  <c:v>39721</c:v>
                </c:pt>
                <c:pt idx="69">
                  <c:v>39752</c:v>
                </c:pt>
                <c:pt idx="70">
                  <c:v>39780</c:v>
                </c:pt>
                <c:pt idx="71">
                  <c:v>39813</c:v>
                </c:pt>
                <c:pt idx="72">
                  <c:v>39843</c:v>
                </c:pt>
                <c:pt idx="73">
                  <c:v>39871</c:v>
                </c:pt>
                <c:pt idx="74">
                  <c:v>39903</c:v>
                </c:pt>
                <c:pt idx="75">
                  <c:v>39933</c:v>
                </c:pt>
                <c:pt idx="76">
                  <c:v>39962</c:v>
                </c:pt>
                <c:pt idx="77">
                  <c:v>39994</c:v>
                </c:pt>
                <c:pt idx="78">
                  <c:v>40025</c:v>
                </c:pt>
                <c:pt idx="79">
                  <c:v>40056</c:v>
                </c:pt>
                <c:pt idx="80">
                  <c:v>40086</c:v>
                </c:pt>
                <c:pt idx="81">
                  <c:v>40116</c:v>
                </c:pt>
                <c:pt idx="82">
                  <c:v>40147</c:v>
                </c:pt>
                <c:pt idx="83">
                  <c:v>40178</c:v>
                </c:pt>
                <c:pt idx="84">
                  <c:v>40207</c:v>
                </c:pt>
                <c:pt idx="85">
                  <c:v>40235</c:v>
                </c:pt>
                <c:pt idx="86">
                  <c:v>40268</c:v>
                </c:pt>
                <c:pt idx="87">
                  <c:v>40298</c:v>
                </c:pt>
                <c:pt idx="88">
                  <c:v>40329</c:v>
                </c:pt>
                <c:pt idx="89">
                  <c:v>40359</c:v>
                </c:pt>
                <c:pt idx="90">
                  <c:v>40389</c:v>
                </c:pt>
                <c:pt idx="91">
                  <c:v>40421</c:v>
                </c:pt>
                <c:pt idx="92">
                  <c:v>40451</c:v>
                </c:pt>
                <c:pt idx="93">
                  <c:v>40480</c:v>
                </c:pt>
                <c:pt idx="94">
                  <c:v>40512</c:v>
                </c:pt>
                <c:pt idx="95">
                  <c:v>40543</c:v>
                </c:pt>
                <c:pt idx="96">
                  <c:v>40574</c:v>
                </c:pt>
                <c:pt idx="97">
                  <c:v>40602</c:v>
                </c:pt>
                <c:pt idx="98">
                  <c:v>40633</c:v>
                </c:pt>
                <c:pt idx="99">
                  <c:v>40662</c:v>
                </c:pt>
                <c:pt idx="100">
                  <c:v>40694</c:v>
                </c:pt>
                <c:pt idx="101">
                  <c:v>40724</c:v>
                </c:pt>
                <c:pt idx="102">
                  <c:v>40753</c:v>
                </c:pt>
                <c:pt idx="103">
                  <c:v>40786</c:v>
                </c:pt>
                <c:pt idx="104">
                  <c:v>40816</c:v>
                </c:pt>
                <c:pt idx="105">
                  <c:v>40847</c:v>
                </c:pt>
                <c:pt idx="106">
                  <c:v>40877</c:v>
                </c:pt>
                <c:pt idx="107">
                  <c:v>40907</c:v>
                </c:pt>
                <c:pt idx="108">
                  <c:v>40939</c:v>
                </c:pt>
                <c:pt idx="109">
                  <c:v>40968</c:v>
                </c:pt>
                <c:pt idx="110">
                  <c:v>40998</c:v>
                </c:pt>
                <c:pt idx="111">
                  <c:v>41029</c:v>
                </c:pt>
                <c:pt idx="112">
                  <c:v>41060</c:v>
                </c:pt>
                <c:pt idx="113">
                  <c:v>41089</c:v>
                </c:pt>
                <c:pt idx="114">
                  <c:v>41121</c:v>
                </c:pt>
                <c:pt idx="115">
                  <c:v>41152</c:v>
                </c:pt>
                <c:pt idx="116">
                  <c:v>41180</c:v>
                </c:pt>
                <c:pt idx="117">
                  <c:v>41213</c:v>
                </c:pt>
                <c:pt idx="118">
                  <c:v>41243</c:v>
                </c:pt>
                <c:pt idx="119">
                  <c:v>41274</c:v>
                </c:pt>
                <c:pt idx="120">
                  <c:v>41305</c:v>
                </c:pt>
                <c:pt idx="121">
                  <c:v>41333</c:v>
                </c:pt>
                <c:pt idx="122">
                  <c:v>41362</c:v>
                </c:pt>
                <c:pt idx="123">
                  <c:v>41394</c:v>
                </c:pt>
                <c:pt idx="124">
                  <c:v>41425</c:v>
                </c:pt>
                <c:pt idx="125">
                  <c:v>41453</c:v>
                </c:pt>
                <c:pt idx="126">
                  <c:v>41486</c:v>
                </c:pt>
                <c:pt idx="127">
                  <c:v>41516</c:v>
                </c:pt>
                <c:pt idx="128">
                  <c:v>41547</c:v>
                </c:pt>
                <c:pt idx="129">
                  <c:v>41578</c:v>
                </c:pt>
                <c:pt idx="130">
                  <c:v>41607</c:v>
                </c:pt>
                <c:pt idx="131">
                  <c:v>41639</c:v>
                </c:pt>
                <c:pt idx="132">
                  <c:v>41670</c:v>
                </c:pt>
                <c:pt idx="133">
                  <c:v>41698</c:v>
                </c:pt>
                <c:pt idx="134">
                  <c:v>41729</c:v>
                </c:pt>
                <c:pt idx="135">
                  <c:v>41759</c:v>
                </c:pt>
                <c:pt idx="136">
                  <c:v>41789</c:v>
                </c:pt>
                <c:pt idx="137">
                  <c:v>41820</c:v>
                </c:pt>
                <c:pt idx="138">
                  <c:v>41851</c:v>
                </c:pt>
                <c:pt idx="139">
                  <c:v>41880</c:v>
                </c:pt>
                <c:pt idx="140">
                  <c:v>41912</c:v>
                </c:pt>
                <c:pt idx="141">
                  <c:v>41943</c:v>
                </c:pt>
                <c:pt idx="142">
                  <c:v>41971</c:v>
                </c:pt>
                <c:pt idx="143">
                  <c:v>42004</c:v>
                </c:pt>
                <c:pt idx="144">
                  <c:v>42034</c:v>
                </c:pt>
                <c:pt idx="145">
                  <c:v>42062</c:v>
                </c:pt>
                <c:pt idx="146">
                  <c:v>42094</c:v>
                </c:pt>
                <c:pt idx="147">
                  <c:v>42124</c:v>
                </c:pt>
                <c:pt idx="148">
                  <c:v>42153</c:v>
                </c:pt>
                <c:pt idx="149">
                  <c:v>42185</c:v>
                </c:pt>
                <c:pt idx="150">
                  <c:v>42216</c:v>
                </c:pt>
                <c:pt idx="151">
                  <c:v>42247</c:v>
                </c:pt>
                <c:pt idx="152">
                  <c:v>42277</c:v>
                </c:pt>
                <c:pt idx="153">
                  <c:v>42307</c:v>
                </c:pt>
                <c:pt idx="154">
                  <c:v>42338</c:v>
                </c:pt>
                <c:pt idx="155">
                  <c:v>42369</c:v>
                </c:pt>
                <c:pt idx="156">
                  <c:v>42398</c:v>
                </c:pt>
                <c:pt idx="157">
                  <c:v>42429</c:v>
                </c:pt>
                <c:pt idx="158">
                  <c:v>42460</c:v>
                </c:pt>
                <c:pt idx="159">
                  <c:v>42489</c:v>
                </c:pt>
                <c:pt idx="160">
                  <c:v>42521</c:v>
                </c:pt>
                <c:pt idx="161">
                  <c:v>42551</c:v>
                </c:pt>
                <c:pt idx="162">
                  <c:v>42580</c:v>
                </c:pt>
                <c:pt idx="163">
                  <c:v>42613</c:v>
                </c:pt>
                <c:pt idx="164">
                  <c:v>42643</c:v>
                </c:pt>
                <c:pt idx="165">
                  <c:v>42674</c:v>
                </c:pt>
                <c:pt idx="166">
                  <c:v>42704</c:v>
                </c:pt>
                <c:pt idx="167">
                  <c:v>42734</c:v>
                </c:pt>
                <c:pt idx="168">
                  <c:v>42766</c:v>
                </c:pt>
                <c:pt idx="169">
                  <c:v>42794</c:v>
                </c:pt>
                <c:pt idx="170">
                  <c:v>42825</c:v>
                </c:pt>
                <c:pt idx="171">
                  <c:v>42853</c:v>
                </c:pt>
                <c:pt idx="172">
                  <c:v>42886</c:v>
                </c:pt>
                <c:pt idx="173">
                  <c:v>42916</c:v>
                </c:pt>
                <c:pt idx="174">
                  <c:v>42947</c:v>
                </c:pt>
                <c:pt idx="175">
                  <c:v>42978</c:v>
                </c:pt>
                <c:pt idx="176">
                  <c:v>43007</c:v>
                </c:pt>
                <c:pt idx="177">
                  <c:v>43039</c:v>
                </c:pt>
                <c:pt idx="178">
                  <c:v>43069</c:v>
                </c:pt>
                <c:pt idx="179">
                  <c:v>43098</c:v>
                </c:pt>
                <c:pt idx="180">
                  <c:v>43131</c:v>
                </c:pt>
                <c:pt idx="181">
                  <c:v>43159</c:v>
                </c:pt>
                <c:pt idx="182">
                  <c:v>43189</c:v>
                </c:pt>
                <c:pt idx="183">
                  <c:v>43220</c:v>
                </c:pt>
                <c:pt idx="184">
                  <c:v>43251</c:v>
                </c:pt>
                <c:pt idx="185">
                  <c:v>43280</c:v>
                </c:pt>
                <c:pt idx="186">
                  <c:v>43312</c:v>
                </c:pt>
                <c:pt idx="187">
                  <c:v>43343</c:v>
                </c:pt>
                <c:pt idx="188">
                  <c:v>43371</c:v>
                </c:pt>
                <c:pt idx="189">
                  <c:v>43404</c:v>
                </c:pt>
                <c:pt idx="190">
                  <c:v>43434</c:v>
                </c:pt>
                <c:pt idx="191">
                  <c:v>43465</c:v>
                </c:pt>
                <c:pt idx="192">
                  <c:v>43496</c:v>
                </c:pt>
                <c:pt idx="193">
                  <c:v>43524</c:v>
                </c:pt>
                <c:pt idx="194">
                  <c:v>43553</c:v>
                </c:pt>
                <c:pt idx="195">
                  <c:v>43585</c:v>
                </c:pt>
                <c:pt idx="196">
                  <c:v>43616</c:v>
                </c:pt>
                <c:pt idx="197">
                  <c:v>43644</c:v>
                </c:pt>
                <c:pt idx="198">
                  <c:v>43677</c:v>
                </c:pt>
                <c:pt idx="199">
                  <c:v>43707</c:v>
                </c:pt>
                <c:pt idx="200">
                  <c:v>43738</c:v>
                </c:pt>
              </c:numCache>
            </c:numRef>
          </c:cat>
          <c:val>
            <c:numRef>
              <c:f>Credit!$AL$9:$XFD$9</c:f>
              <c:numCache>
                <c:formatCode>0.00</c:formatCode>
                <c:ptCount val="16226"/>
                <c:pt idx="23" formatCode="0.00%">
                  <c:v>0</c:v>
                </c:pt>
                <c:pt idx="24" formatCode="0.00%">
                  <c:v>0</c:v>
                </c:pt>
                <c:pt idx="25" formatCode="0.00%">
                  <c:v>0</c:v>
                </c:pt>
                <c:pt idx="26" formatCode="0.00%">
                  <c:v>0</c:v>
                </c:pt>
                <c:pt idx="27" formatCode="0.00%">
                  <c:v>0</c:v>
                </c:pt>
                <c:pt idx="28" formatCode="0.00%">
                  <c:v>0</c:v>
                </c:pt>
                <c:pt idx="29" formatCode="0.00%">
                  <c:v>0</c:v>
                </c:pt>
                <c:pt idx="30" formatCode="0.00%">
                  <c:v>0</c:v>
                </c:pt>
                <c:pt idx="31" formatCode="0.00%">
                  <c:v>0</c:v>
                </c:pt>
                <c:pt idx="32" formatCode="0.00%">
                  <c:v>0</c:v>
                </c:pt>
                <c:pt idx="33" formatCode="0.00%">
                  <c:v>0</c:v>
                </c:pt>
                <c:pt idx="34" formatCode="0.00%">
                  <c:v>0</c:v>
                </c:pt>
                <c:pt idx="35" formatCode="0.00%">
                  <c:v>0</c:v>
                </c:pt>
                <c:pt idx="36" formatCode="0.00%">
                  <c:v>0</c:v>
                </c:pt>
                <c:pt idx="37" formatCode="0.00%">
                  <c:v>0</c:v>
                </c:pt>
                <c:pt idx="38" formatCode="0.00%">
                  <c:v>0</c:v>
                </c:pt>
                <c:pt idx="39" formatCode="0.00%">
                  <c:v>0</c:v>
                </c:pt>
                <c:pt idx="40" formatCode="0.00%">
                  <c:v>0</c:v>
                </c:pt>
                <c:pt idx="41" formatCode="0.00%">
                  <c:v>0</c:v>
                </c:pt>
                <c:pt idx="42" formatCode="0.00%">
                  <c:v>0</c:v>
                </c:pt>
                <c:pt idx="43" formatCode="0.00%">
                  <c:v>0</c:v>
                </c:pt>
                <c:pt idx="44" formatCode="0.00%">
                  <c:v>0</c:v>
                </c:pt>
                <c:pt idx="45" formatCode="0.00%">
                  <c:v>0</c:v>
                </c:pt>
                <c:pt idx="46" formatCode="0.00%">
                  <c:v>0</c:v>
                </c:pt>
                <c:pt idx="47" formatCode="0.00%">
                  <c:v>0</c:v>
                </c:pt>
                <c:pt idx="48" formatCode="0.00%">
                  <c:v>0</c:v>
                </c:pt>
                <c:pt idx="49" formatCode="0.00%">
                  <c:v>0</c:v>
                </c:pt>
                <c:pt idx="50" formatCode="0.00%">
                  <c:v>0</c:v>
                </c:pt>
                <c:pt idx="51" formatCode="0.00%">
                  <c:v>0</c:v>
                </c:pt>
                <c:pt idx="52" formatCode="0.00%">
                  <c:v>0</c:v>
                </c:pt>
                <c:pt idx="53" formatCode="0.00%">
                  <c:v>0</c:v>
                </c:pt>
                <c:pt idx="54" formatCode="0.00%">
                  <c:v>0</c:v>
                </c:pt>
                <c:pt idx="55" formatCode="0.00%">
                  <c:v>0</c:v>
                </c:pt>
                <c:pt idx="56" formatCode="0.00%">
                  <c:v>0</c:v>
                </c:pt>
                <c:pt idx="57" formatCode="0.00%">
                  <c:v>0</c:v>
                </c:pt>
                <c:pt idx="58" formatCode="0.00%">
                  <c:v>0</c:v>
                </c:pt>
                <c:pt idx="59" formatCode="0.00%">
                  <c:v>0</c:v>
                </c:pt>
                <c:pt idx="60" formatCode="0.00%">
                  <c:v>0</c:v>
                </c:pt>
                <c:pt idx="61" formatCode="0.00%">
                  <c:v>0</c:v>
                </c:pt>
                <c:pt idx="62" formatCode="0.00%">
                  <c:v>0</c:v>
                </c:pt>
                <c:pt idx="63" formatCode="0.00%">
                  <c:v>0</c:v>
                </c:pt>
                <c:pt idx="64" formatCode="0.00%">
                  <c:v>0</c:v>
                </c:pt>
                <c:pt idx="65" formatCode="0.00%">
                  <c:v>0</c:v>
                </c:pt>
                <c:pt idx="66" formatCode="0.00%">
                  <c:v>0</c:v>
                </c:pt>
                <c:pt idx="67" formatCode="0.00%">
                  <c:v>0</c:v>
                </c:pt>
                <c:pt idx="68" formatCode="0.00%">
                  <c:v>0</c:v>
                </c:pt>
                <c:pt idx="69" formatCode="0.00%">
                  <c:v>0</c:v>
                </c:pt>
                <c:pt idx="70" formatCode="0.00%">
                  <c:v>0</c:v>
                </c:pt>
                <c:pt idx="71" formatCode="0.00%">
                  <c:v>0</c:v>
                </c:pt>
                <c:pt idx="72" formatCode="0.00%">
                  <c:v>0</c:v>
                </c:pt>
                <c:pt idx="73" formatCode="0.00%">
                  <c:v>0</c:v>
                </c:pt>
                <c:pt idx="74" formatCode="0.00%">
                  <c:v>0</c:v>
                </c:pt>
                <c:pt idx="75" formatCode="0.00%">
                  <c:v>0</c:v>
                </c:pt>
                <c:pt idx="76" formatCode="0.00%">
                  <c:v>0</c:v>
                </c:pt>
                <c:pt idx="77" formatCode="0.00%">
                  <c:v>0</c:v>
                </c:pt>
                <c:pt idx="78" formatCode="0.00%">
                  <c:v>0</c:v>
                </c:pt>
                <c:pt idx="79" formatCode="0.00%">
                  <c:v>0</c:v>
                </c:pt>
                <c:pt idx="80" formatCode="0.00%">
                  <c:v>0</c:v>
                </c:pt>
                <c:pt idx="81" formatCode="0.00%">
                  <c:v>0</c:v>
                </c:pt>
                <c:pt idx="82" formatCode="0.00%">
                  <c:v>0</c:v>
                </c:pt>
                <c:pt idx="83" formatCode="0.00%">
                  <c:v>0</c:v>
                </c:pt>
                <c:pt idx="84" formatCode="0.00%">
                  <c:v>0</c:v>
                </c:pt>
                <c:pt idx="85" formatCode="0.00%">
                  <c:v>0</c:v>
                </c:pt>
                <c:pt idx="86" formatCode="0.00%">
                  <c:v>0</c:v>
                </c:pt>
                <c:pt idx="87" formatCode="0.00%">
                  <c:v>0</c:v>
                </c:pt>
                <c:pt idx="88" formatCode="0.00%">
                  <c:v>0</c:v>
                </c:pt>
                <c:pt idx="89" formatCode="0.00%">
                  <c:v>0</c:v>
                </c:pt>
                <c:pt idx="90" formatCode="0.00%">
                  <c:v>0</c:v>
                </c:pt>
                <c:pt idx="91" formatCode="0.00%">
                  <c:v>0</c:v>
                </c:pt>
                <c:pt idx="92" formatCode="0.00%">
                  <c:v>0</c:v>
                </c:pt>
                <c:pt idx="93" formatCode="0.00%">
                  <c:v>0</c:v>
                </c:pt>
                <c:pt idx="94" formatCode="0.00%">
                  <c:v>0</c:v>
                </c:pt>
                <c:pt idx="95" formatCode="0.00%">
                  <c:v>0</c:v>
                </c:pt>
                <c:pt idx="96" formatCode="0.00%">
                  <c:v>0</c:v>
                </c:pt>
                <c:pt idx="97" formatCode="0.00%">
                  <c:v>0</c:v>
                </c:pt>
                <c:pt idx="98" formatCode="0.00%">
                  <c:v>0</c:v>
                </c:pt>
                <c:pt idx="99" formatCode="0.00%">
                  <c:v>0</c:v>
                </c:pt>
                <c:pt idx="100" formatCode="0.00%">
                  <c:v>0</c:v>
                </c:pt>
                <c:pt idx="101" formatCode="0.00%">
                  <c:v>0</c:v>
                </c:pt>
                <c:pt idx="102" formatCode="0.00%">
                  <c:v>0</c:v>
                </c:pt>
                <c:pt idx="103" formatCode="0.00%">
                  <c:v>0</c:v>
                </c:pt>
                <c:pt idx="104" formatCode="0.00%">
                  <c:v>0</c:v>
                </c:pt>
                <c:pt idx="105" formatCode="0.00%">
                  <c:v>0</c:v>
                </c:pt>
                <c:pt idx="106" formatCode="0.00%">
                  <c:v>0</c:v>
                </c:pt>
                <c:pt idx="107" formatCode="0.00%">
                  <c:v>0</c:v>
                </c:pt>
                <c:pt idx="108" formatCode="0.00%">
                  <c:v>0</c:v>
                </c:pt>
                <c:pt idx="109" formatCode="0.00%">
                  <c:v>0</c:v>
                </c:pt>
                <c:pt idx="110" formatCode="0.00%">
                  <c:v>0</c:v>
                </c:pt>
                <c:pt idx="111" formatCode="0.00%">
                  <c:v>0</c:v>
                </c:pt>
                <c:pt idx="112" formatCode="0.00%">
                  <c:v>0</c:v>
                </c:pt>
                <c:pt idx="113" formatCode="0.00%">
                  <c:v>0</c:v>
                </c:pt>
                <c:pt idx="114" formatCode="0.00%">
                  <c:v>0</c:v>
                </c:pt>
                <c:pt idx="115" formatCode="0.00%">
                  <c:v>0</c:v>
                </c:pt>
                <c:pt idx="116" formatCode="0.00%">
                  <c:v>0</c:v>
                </c:pt>
                <c:pt idx="117" formatCode="0.00%">
                  <c:v>0</c:v>
                </c:pt>
                <c:pt idx="118" formatCode="0.00%">
                  <c:v>0</c:v>
                </c:pt>
                <c:pt idx="119" formatCode="0.00%">
                  <c:v>0</c:v>
                </c:pt>
                <c:pt idx="120" formatCode="0.00%">
                  <c:v>0</c:v>
                </c:pt>
                <c:pt idx="121" formatCode="0.00%">
                  <c:v>0</c:v>
                </c:pt>
                <c:pt idx="122" formatCode="0.00%">
                  <c:v>0</c:v>
                </c:pt>
                <c:pt idx="123" formatCode="0.00%">
                  <c:v>0</c:v>
                </c:pt>
                <c:pt idx="124" formatCode="0.00%">
                  <c:v>0</c:v>
                </c:pt>
                <c:pt idx="125" formatCode="0.00%">
                  <c:v>0</c:v>
                </c:pt>
                <c:pt idx="126" formatCode="0.00%">
                  <c:v>0</c:v>
                </c:pt>
                <c:pt idx="127" formatCode="0.00%">
                  <c:v>0</c:v>
                </c:pt>
                <c:pt idx="128" formatCode="0.00%">
                  <c:v>0</c:v>
                </c:pt>
                <c:pt idx="129" formatCode="0.00%">
                  <c:v>0</c:v>
                </c:pt>
                <c:pt idx="130" formatCode="0.00%">
                  <c:v>0</c:v>
                </c:pt>
                <c:pt idx="131" formatCode="0.00%">
                  <c:v>0</c:v>
                </c:pt>
                <c:pt idx="132" formatCode="0.00%">
                  <c:v>0</c:v>
                </c:pt>
                <c:pt idx="133" formatCode="0.00%">
                  <c:v>0</c:v>
                </c:pt>
                <c:pt idx="134" formatCode="0.00%">
                  <c:v>0</c:v>
                </c:pt>
                <c:pt idx="135" formatCode="0.00%">
                  <c:v>0</c:v>
                </c:pt>
                <c:pt idx="136" formatCode="0.00%">
                  <c:v>0</c:v>
                </c:pt>
                <c:pt idx="137" formatCode="0.00%">
                  <c:v>0</c:v>
                </c:pt>
                <c:pt idx="138" formatCode="0.00%">
                  <c:v>0</c:v>
                </c:pt>
                <c:pt idx="139" formatCode="0.00%">
                  <c:v>0</c:v>
                </c:pt>
                <c:pt idx="140" formatCode="0.00%">
                  <c:v>0</c:v>
                </c:pt>
                <c:pt idx="141" formatCode="0.00%">
                  <c:v>0</c:v>
                </c:pt>
                <c:pt idx="142" formatCode="0.00%">
                  <c:v>0</c:v>
                </c:pt>
                <c:pt idx="143" formatCode="0.00%">
                  <c:v>0</c:v>
                </c:pt>
                <c:pt idx="144" formatCode="0.00%">
                  <c:v>0</c:v>
                </c:pt>
                <c:pt idx="145" formatCode="0.00%">
                  <c:v>0</c:v>
                </c:pt>
                <c:pt idx="146" formatCode="0.00%">
                  <c:v>0</c:v>
                </c:pt>
                <c:pt idx="147" formatCode="0.00%">
                  <c:v>0</c:v>
                </c:pt>
                <c:pt idx="148" formatCode="0.00%">
                  <c:v>0</c:v>
                </c:pt>
                <c:pt idx="149" formatCode="0.00%">
                  <c:v>0</c:v>
                </c:pt>
                <c:pt idx="150" formatCode="0.00%">
                  <c:v>0</c:v>
                </c:pt>
                <c:pt idx="151" formatCode="0.00%">
                  <c:v>0</c:v>
                </c:pt>
                <c:pt idx="152" formatCode="0.00%">
                  <c:v>0</c:v>
                </c:pt>
                <c:pt idx="153" formatCode="0.00%">
                  <c:v>0</c:v>
                </c:pt>
                <c:pt idx="154" formatCode="0.00%">
                  <c:v>0</c:v>
                </c:pt>
                <c:pt idx="155" formatCode="0.00%">
                  <c:v>0</c:v>
                </c:pt>
                <c:pt idx="156" formatCode="0.00%">
                  <c:v>0</c:v>
                </c:pt>
                <c:pt idx="157" formatCode="0.00%">
                  <c:v>0</c:v>
                </c:pt>
                <c:pt idx="158" formatCode="0.00%">
                  <c:v>0</c:v>
                </c:pt>
                <c:pt idx="159" formatCode="0.00%">
                  <c:v>0</c:v>
                </c:pt>
                <c:pt idx="160" formatCode="0.00%">
                  <c:v>0</c:v>
                </c:pt>
                <c:pt idx="161" formatCode="0.00%">
                  <c:v>0</c:v>
                </c:pt>
                <c:pt idx="162" formatCode="0.00%">
                  <c:v>0</c:v>
                </c:pt>
                <c:pt idx="163" formatCode="0.00%">
                  <c:v>0</c:v>
                </c:pt>
                <c:pt idx="164" formatCode="0.00%">
                  <c:v>0</c:v>
                </c:pt>
                <c:pt idx="165" formatCode="0.00%">
                  <c:v>0</c:v>
                </c:pt>
                <c:pt idx="166" formatCode="0.00%">
                  <c:v>0</c:v>
                </c:pt>
                <c:pt idx="167" formatCode="0.00%">
                  <c:v>0</c:v>
                </c:pt>
                <c:pt idx="168" formatCode="0.00%">
                  <c:v>0</c:v>
                </c:pt>
                <c:pt idx="169" formatCode="0.00%">
                  <c:v>0</c:v>
                </c:pt>
                <c:pt idx="170" formatCode="0.00%">
                  <c:v>0</c:v>
                </c:pt>
                <c:pt idx="171" formatCode="0.00%">
                  <c:v>0</c:v>
                </c:pt>
                <c:pt idx="172" formatCode="0.00%">
                  <c:v>0</c:v>
                </c:pt>
                <c:pt idx="173" formatCode="0.00%">
                  <c:v>0</c:v>
                </c:pt>
                <c:pt idx="174" formatCode="0.00%">
                  <c:v>0</c:v>
                </c:pt>
                <c:pt idx="175" formatCode="0.00%">
                  <c:v>0</c:v>
                </c:pt>
                <c:pt idx="176" formatCode="0.00%">
                  <c:v>0</c:v>
                </c:pt>
                <c:pt idx="177" formatCode="0.00%">
                  <c:v>0</c:v>
                </c:pt>
                <c:pt idx="178" formatCode="0.00%">
                  <c:v>0</c:v>
                </c:pt>
                <c:pt idx="179" formatCode="0.00%">
                  <c:v>0</c:v>
                </c:pt>
                <c:pt idx="180" formatCode="0.00%">
                  <c:v>0</c:v>
                </c:pt>
                <c:pt idx="181" formatCode="0.00%">
                  <c:v>0</c:v>
                </c:pt>
                <c:pt idx="182" formatCode="0.00%">
                  <c:v>0</c:v>
                </c:pt>
                <c:pt idx="183" formatCode="0.00%">
                  <c:v>0</c:v>
                </c:pt>
                <c:pt idx="184" formatCode="0.00%">
                  <c:v>0</c:v>
                </c:pt>
                <c:pt idx="185" formatCode="0.00%">
                  <c:v>0</c:v>
                </c:pt>
                <c:pt idx="186" formatCode="0.00%">
                  <c:v>0</c:v>
                </c:pt>
                <c:pt idx="187" formatCode="0.00%">
                  <c:v>0</c:v>
                </c:pt>
                <c:pt idx="188" formatCode="0.00%">
                  <c:v>0</c:v>
                </c:pt>
                <c:pt idx="189" formatCode="0.00%">
                  <c:v>0</c:v>
                </c:pt>
                <c:pt idx="190" formatCode="0.00%">
                  <c:v>0</c:v>
                </c:pt>
                <c:pt idx="191" formatCode="0.00%">
                  <c:v>0</c:v>
                </c:pt>
                <c:pt idx="192" formatCode="0.00%">
                  <c:v>0</c:v>
                </c:pt>
                <c:pt idx="193" formatCode="0.00%">
                  <c:v>0</c:v>
                </c:pt>
                <c:pt idx="194" formatCode="0.00%">
                  <c:v>0</c:v>
                </c:pt>
                <c:pt idx="195" formatCode="0.00%">
                  <c:v>0</c:v>
                </c:pt>
                <c:pt idx="196" formatCode="0.00%">
                  <c:v>0</c:v>
                </c:pt>
                <c:pt idx="197" formatCode="0.00%">
                  <c:v>0</c:v>
                </c:pt>
                <c:pt idx="198" formatCode="0.00%">
                  <c:v>0</c:v>
                </c:pt>
                <c:pt idx="199" formatCode="0.00%">
                  <c:v>0</c:v>
                </c:pt>
                <c:pt idx="200" formatCode="0.00%">
                  <c:v>0</c:v>
                </c:pt>
              </c:numCache>
            </c:numRef>
          </c:val>
        </c:ser>
        <c:marker val="1"/>
        <c:axId val="203731712"/>
        <c:axId val="203733248"/>
      </c:lineChart>
      <c:lineChart>
        <c:grouping val="standard"/>
        <c:ser>
          <c:idx val="0"/>
          <c:order val="0"/>
          <c:tx>
            <c:strRef>
              <c:f>Credit!$B$17</c:f>
              <c:strCache>
                <c:ptCount val="1"/>
                <c:pt idx="0">
                  <c:v>Retail Sales YoY MM3M real</c:v>
                </c:pt>
              </c:strCache>
            </c:strRef>
          </c:tx>
          <c:marker>
            <c:symbol val="none"/>
          </c:marker>
          <c:cat>
            <c:numRef>
              <c:f>Credit!$AL$1:$XFD$1</c:f>
              <c:numCache>
                <c:formatCode>[$-416]mmm\-yy;@</c:formatCode>
                <c:ptCount val="16226"/>
                <c:pt idx="0">
                  <c:v>37652</c:v>
                </c:pt>
                <c:pt idx="1">
                  <c:v>37680</c:v>
                </c:pt>
                <c:pt idx="2">
                  <c:v>37711</c:v>
                </c:pt>
                <c:pt idx="3">
                  <c:v>37741</c:v>
                </c:pt>
                <c:pt idx="4">
                  <c:v>37771</c:v>
                </c:pt>
                <c:pt idx="5">
                  <c:v>37802</c:v>
                </c:pt>
                <c:pt idx="6">
                  <c:v>37833</c:v>
                </c:pt>
                <c:pt idx="7">
                  <c:v>37862</c:v>
                </c:pt>
                <c:pt idx="8">
                  <c:v>37894</c:v>
                </c:pt>
                <c:pt idx="9">
                  <c:v>37925</c:v>
                </c:pt>
                <c:pt idx="10">
                  <c:v>37953</c:v>
                </c:pt>
                <c:pt idx="11">
                  <c:v>37986</c:v>
                </c:pt>
                <c:pt idx="12">
                  <c:v>38016</c:v>
                </c:pt>
                <c:pt idx="13">
                  <c:v>38044</c:v>
                </c:pt>
                <c:pt idx="14">
                  <c:v>38077</c:v>
                </c:pt>
                <c:pt idx="15">
                  <c:v>38107</c:v>
                </c:pt>
                <c:pt idx="16">
                  <c:v>38138</c:v>
                </c:pt>
                <c:pt idx="17">
                  <c:v>38168</c:v>
                </c:pt>
                <c:pt idx="18">
                  <c:v>38198</c:v>
                </c:pt>
                <c:pt idx="19">
                  <c:v>38230</c:v>
                </c:pt>
                <c:pt idx="20">
                  <c:v>38260</c:v>
                </c:pt>
                <c:pt idx="21">
                  <c:v>38289</c:v>
                </c:pt>
                <c:pt idx="22">
                  <c:v>38321</c:v>
                </c:pt>
                <c:pt idx="23">
                  <c:v>38352</c:v>
                </c:pt>
                <c:pt idx="24">
                  <c:v>38383</c:v>
                </c:pt>
                <c:pt idx="25">
                  <c:v>38411</c:v>
                </c:pt>
                <c:pt idx="26">
                  <c:v>38442</c:v>
                </c:pt>
                <c:pt idx="27">
                  <c:v>38471</c:v>
                </c:pt>
                <c:pt idx="28">
                  <c:v>38503</c:v>
                </c:pt>
                <c:pt idx="29">
                  <c:v>38533</c:v>
                </c:pt>
                <c:pt idx="30">
                  <c:v>38562</c:v>
                </c:pt>
                <c:pt idx="31">
                  <c:v>38595</c:v>
                </c:pt>
                <c:pt idx="32">
                  <c:v>38625</c:v>
                </c:pt>
                <c:pt idx="33">
                  <c:v>38656</c:v>
                </c:pt>
                <c:pt idx="34">
                  <c:v>38686</c:v>
                </c:pt>
                <c:pt idx="35">
                  <c:v>38716</c:v>
                </c:pt>
                <c:pt idx="36">
                  <c:v>38748</c:v>
                </c:pt>
                <c:pt idx="37">
                  <c:v>38776</c:v>
                </c:pt>
                <c:pt idx="38">
                  <c:v>38807</c:v>
                </c:pt>
                <c:pt idx="39">
                  <c:v>38835</c:v>
                </c:pt>
                <c:pt idx="40">
                  <c:v>38868</c:v>
                </c:pt>
                <c:pt idx="41">
                  <c:v>38898</c:v>
                </c:pt>
                <c:pt idx="42">
                  <c:v>38929</c:v>
                </c:pt>
                <c:pt idx="43">
                  <c:v>38960</c:v>
                </c:pt>
                <c:pt idx="44">
                  <c:v>38989</c:v>
                </c:pt>
                <c:pt idx="45">
                  <c:v>39021</c:v>
                </c:pt>
                <c:pt idx="46">
                  <c:v>39051</c:v>
                </c:pt>
                <c:pt idx="47">
                  <c:v>39080</c:v>
                </c:pt>
                <c:pt idx="48">
                  <c:v>39113</c:v>
                </c:pt>
                <c:pt idx="49">
                  <c:v>39141</c:v>
                </c:pt>
                <c:pt idx="50">
                  <c:v>39171</c:v>
                </c:pt>
                <c:pt idx="51">
                  <c:v>39202</c:v>
                </c:pt>
                <c:pt idx="52">
                  <c:v>39233</c:v>
                </c:pt>
                <c:pt idx="53">
                  <c:v>39262</c:v>
                </c:pt>
                <c:pt idx="54">
                  <c:v>39294</c:v>
                </c:pt>
                <c:pt idx="55">
                  <c:v>39325</c:v>
                </c:pt>
                <c:pt idx="56">
                  <c:v>39353</c:v>
                </c:pt>
                <c:pt idx="57">
                  <c:v>39386</c:v>
                </c:pt>
                <c:pt idx="58">
                  <c:v>39416</c:v>
                </c:pt>
                <c:pt idx="59">
                  <c:v>39447</c:v>
                </c:pt>
                <c:pt idx="60">
                  <c:v>39478</c:v>
                </c:pt>
                <c:pt idx="61">
                  <c:v>39507</c:v>
                </c:pt>
                <c:pt idx="62">
                  <c:v>39538</c:v>
                </c:pt>
                <c:pt idx="63">
                  <c:v>39568</c:v>
                </c:pt>
                <c:pt idx="64">
                  <c:v>39598</c:v>
                </c:pt>
                <c:pt idx="65">
                  <c:v>39629</c:v>
                </c:pt>
                <c:pt idx="66">
                  <c:v>39660</c:v>
                </c:pt>
                <c:pt idx="67">
                  <c:v>39689</c:v>
                </c:pt>
                <c:pt idx="68">
                  <c:v>39721</c:v>
                </c:pt>
                <c:pt idx="69">
                  <c:v>39752</c:v>
                </c:pt>
                <c:pt idx="70">
                  <c:v>39780</c:v>
                </c:pt>
                <c:pt idx="71">
                  <c:v>39813</c:v>
                </c:pt>
                <c:pt idx="72">
                  <c:v>39843</c:v>
                </c:pt>
                <c:pt idx="73">
                  <c:v>39871</c:v>
                </c:pt>
                <c:pt idx="74">
                  <c:v>39903</c:v>
                </c:pt>
                <c:pt idx="75">
                  <c:v>39933</c:v>
                </c:pt>
                <c:pt idx="76">
                  <c:v>39962</c:v>
                </c:pt>
                <c:pt idx="77">
                  <c:v>39994</c:v>
                </c:pt>
                <c:pt idx="78">
                  <c:v>40025</c:v>
                </c:pt>
                <c:pt idx="79">
                  <c:v>40056</c:v>
                </c:pt>
                <c:pt idx="80">
                  <c:v>40086</c:v>
                </c:pt>
                <c:pt idx="81">
                  <c:v>40116</c:v>
                </c:pt>
                <c:pt idx="82">
                  <c:v>40147</c:v>
                </c:pt>
                <c:pt idx="83">
                  <c:v>40178</c:v>
                </c:pt>
                <c:pt idx="84">
                  <c:v>40207</c:v>
                </c:pt>
                <c:pt idx="85">
                  <c:v>40235</c:v>
                </c:pt>
                <c:pt idx="86">
                  <c:v>40268</c:v>
                </c:pt>
                <c:pt idx="87">
                  <c:v>40298</c:v>
                </c:pt>
                <c:pt idx="88">
                  <c:v>40329</c:v>
                </c:pt>
                <c:pt idx="89">
                  <c:v>40359</c:v>
                </c:pt>
                <c:pt idx="90">
                  <c:v>40389</c:v>
                </c:pt>
                <c:pt idx="91">
                  <c:v>40421</c:v>
                </c:pt>
                <c:pt idx="92">
                  <c:v>40451</c:v>
                </c:pt>
                <c:pt idx="93">
                  <c:v>40480</c:v>
                </c:pt>
                <c:pt idx="94">
                  <c:v>40512</c:v>
                </c:pt>
                <c:pt idx="95">
                  <c:v>40543</c:v>
                </c:pt>
                <c:pt idx="96">
                  <c:v>40574</c:v>
                </c:pt>
                <c:pt idx="97">
                  <c:v>40602</c:v>
                </c:pt>
                <c:pt idx="98">
                  <c:v>40633</c:v>
                </c:pt>
                <c:pt idx="99">
                  <c:v>40662</c:v>
                </c:pt>
                <c:pt idx="100">
                  <c:v>40694</c:v>
                </c:pt>
                <c:pt idx="101">
                  <c:v>40724</c:v>
                </c:pt>
                <c:pt idx="102">
                  <c:v>40753</c:v>
                </c:pt>
                <c:pt idx="103">
                  <c:v>40786</c:v>
                </c:pt>
                <c:pt idx="104">
                  <c:v>40816</c:v>
                </c:pt>
                <c:pt idx="105">
                  <c:v>40847</c:v>
                </c:pt>
                <c:pt idx="106">
                  <c:v>40877</c:v>
                </c:pt>
                <c:pt idx="107">
                  <c:v>40907</c:v>
                </c:pt>
                <c:pt idx="108">
                  <c:v>40939</c:v>
                </c:pt>
                <c:pt idx="109">
                  <c:v>40968</c:v>
                </c:pt>
                <c:pt idx="110">
                  <c:v>40998</c:v>
                </c:pt>
                <c:pt idx="111">
                  <c:v>41029</c:v>
                </c:pt>
                <c:pt idx="112">
                  <c:v>41060</c:v>
                </c:pt>
                <c:pt idx="113">
                  <c:v>41089</c:v>
                </c:pt>
                <c:pt idx="114">
                  <c:v>41121</c:v>
                </c:pt>
                <c:pt idx="115">
                  <c:v>41152</c:v>
                </c:pt>
                <c:pt idx="116">
                  <c:v>41180</c:v>
                </c:pt>
                <c:pt idx="117">
                  <c:v>41213</c:v>
                </c:pt>
                <c:pt idx="118">
                  <c:v>41243</c:v>
                </c:pt>
                <c:pt idx="119">
                  <c:v>41274</c:v>
                </c:pt>
                <c:pt idx="120">
                  <c:v>41305</c:v>
                </c:pt>
                <c:pt idx="121">
                  <c:v>41333</c:v>
                </c:pt>
                <c:pt idx="122">
                  <c:v>41362</c:v>
                </c:pt>
                <c:pt idx="123">
                  <c:v>41394</c:v>
                </c:pt>
                <c:pt idx="124">
                  <c:v>41425</c:v>
                </c:pt>
                <c:pt idx="125">
                  <c:v>41453</c:v>
                </c:pt>
                <c:pt idx="126">
                  <c:v>41486</c:v>
                </c:pt>
                <c:pt idx="127">
                  <c:v>41516</c:v>
                </c:pt>
                <c:pt idx="128">
                  <c:v>41547</c:v>
                </c:pt>
                <c:pt idx="129">
                  <c:v>41578</c:v>
                </c:pt>
                <c:pt idx="130">
                  <c:v>41607</c:v>
                </c:pt>
                <c:pt idx="131">
                  <c:v>41639</c:v>
                </c:pt>
                <c:pt idx="132">
                  <c:v>41670</c:v>
                </c:pt>
                <c:pt idx="133">
                  <c:v>41698</c:v>
                </c:pt>
                <c:pt idx="134">
                  <c:v>41729</c:v>
                </c:pt>
                <c:pt idx="135">
                  <c:v>41759</c:v>
                </c:pt>
                <c:pt idx="136">
                  <c:v>41789</c:v>
                </c:pt>
                <c:pt idx="137">
                  <c:v>41820</c:v>
                </c:pt>
                <c:pt idx="138">
                  <c:v>41851</c:v>
                </c:pt>
                <c:pt idx="139">
                  <c:v>41880</c:v>
                </c:pt>
                <c:pt idx="140">
                  <c:v>41912</c:v>
                </c:pt>
                <c:pt idx="141">
                  <c:v>41943</c:v>
                </c:pt>
                <c:pt idx="142">
                  <c:v>41971</c:v>
                </c:pt>
                <c:pt idx="143">
                  <c:v>42004</c:v>
                </c:pt>
                <c:pt idx="144">
                  <c:v>42034</c:v>
                </c:pt>
                <c:pt idx="145">
                  <c:v>42062</c:v>
                </c:pt>
                <c:pt idx="146">
                  <c:v>42094</c:v>
                </c:pt>
                <c:pt idx="147">
                  <c:v>42124</c:v>
                </c:pt>
                <c:pt idx="148">
                  <c:v>42153</c:v>
                </c:pt>
                <c:pt idx="149">
                  <c:v>42185</c:v>
                </c:pt>
                <c:pt idx="150">
                  <c:v>42216</c:v>
                </c:pt>
                <c:pt idx="151">
                  <c:v>42247</c:v>
                </c:pt>
                <c:pt idx="152">
                  <c:v>42277</c:v>
                </c:pt>
                <c:pt idx="153">
                  <c:v>42307</c:v>
                </c:pt>
                <c:pt idx="154">
                  <c:v>42338</c:v>
                </c:pt>
                <c:pt idx="155">
                  <c:v>42369</c:v>
                </c:pt>
                <c:pt idx="156">
                  <c:v>42398</c:v>
                </c:pt>
                <c:pt idx="157">
                  <c:v>42429</c:v>
                </c:pt>
                <c:pt idx="158">
                  <c:v>42460</c:v>
                </c:pt>
                <c:pt idx="159">
                  <c:v>42489</c:v>
                </c:pt>
                <c:pt idx="160">
                  <c:v>42521</c:v>
                </c:pt>
                <c:pt idx="161">
                  <c:v>42551</c:v>
                </c:pt>
                <c:pt idx="162">
                  <c:v>42580</c:v>
                </c:pt>
                <c:pt idx="163">
                  <c:v>42613</c:v>
                </c:pt>
                <c:pt idx="164">
                  <c:v>42643</c:v>
                </c:pt>
                <c:pt idx="165">
                  <c:v>42674</c:v>
                </c:pt>
                <c:pt idx="166">
                  <c:v>42704</c:v>
                </c:pt>
                <c:pt idx="167">
                  <c:v>42734</c:v>
                </c:pt>
                <c:pt idx="168">
                  <c:v>42766</c:v>
                </c:pt>
                <c:pt idx="169">
                  <c:v>42794</c:v>
                </c:pt>
                <c:pt idx="170">
                  <c:v>42825</c:v>
                </c:pt>
                <c:pt idx="171">
                  <c:v>42853</c:v>
                </c:pt>
                <c:pt idx="172">
                  <c:v>42886</c:v>
                </c:pt>
                <c:pt idx="173">
                  <c:v>42916</c:v>
                </c:pt>
                <c:pt idx="174">
                  <c:v>42947</c:v>
                </c:pt>
                <c:pt idx="175">
                  <c:v>42978</c:v>
                </c:pt>
                <c:pt idx="176">
                  <c:v>43007</c:v>
                </c:pt>
                <c:pt idx="177">
                  <c:v>43039</c:v>
                </c:pt>
                <c:pt idx="178">
                  <c:v>43069</c:v>
                </c:pt>
                <c:pt idx="179">
                  <c:v>43098</c:v>
                </c:pt>
                <c:pt idx="180">
                  <c:v>43131</c:v>
                </c:pt>
                <c:pt idx="181">
                  <c:v>43159</c:v>
                </c:pt>
                <c:pt idx="182">
                  <c:v>43189</c:v>
                </c:pt>
                <c:pt idx="183">
                  <c:v>43220</c:v>
                </c:pt>
                <c:pt idx="184">
                  <c:v>43251</c:v>
                </c:pt>
                <c:pt idx="185">
                  <c:v>43280</c:v>
                </c:pt>
                <c:pt idx="186">
                  <c:v>43312</c:v>
                </c:pt>
                <c:pt idx="187">
                  <c:v>43343</c:v>
                </c:pt>
                <c:pt idx="188">
                  <c:v>43371</c:v>
                </c:pt>
                <c:pt idx="189">
                  <c:v>43404</c:v>
                </c:pt>
                <c:pt idx="190">
                  <c:v>43434</c:v>
                </c:pt>
                <c:pt idx="191">
                  <c:v>43465</c:v>
                </c:pt>
                <c:pt idx="192">
                  <c:v>43496</c:v>
                </c:pt>
                <c:pt idx="193">
                  <c:v>43524</c:v>
                </c:pt>
                <c:pt idx="194">
                  <c:v>43553</c:v>
                </c:pt>
                <c:pt idx="195">
                  <c:v>43585</c:v>
                </c:pt>
                <c:pt idx="196">
                  <c:v>43616</c:v>
                </c:pt>
                <c:pt idx="197">
                  <c:v>43644</c:v>
                </c:pt>
                <c:pt idx="198">
                  <c:v>43677</c:v>
                </c:pt>
                <c:pt idx="199">
                  <c:v>43707</c:v>
                </c:pt>
                <c:pt idx="200">
                  <c:v>43738</c:v>
                </c:pt>
              </c:numCache>
            </c:numRef>
          </c:cat>
          <c:val>
            <c:numRef>
              <c:f>Credit!$AL$17:$XFD$17</c:f>
              <c:numCache>
                <c:formatCode>0.0%</c:formatCode>
                <c:ptCount val="162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val>
        </c:ser>
        <c:marker val="1"/>
        <c:axId val="203748864"/>
        <c:axId val="203747328"/>
      </c:lineChart>
      <c:dateAx>
        <c:axId val="203731712"/>
        <c:scaling>
          <c:orientation val="minMax"/>
          <c:min val="38353"/>
        </c:scaling>
        <c:axPos val="b"/>
        <c:numFmt formatCode="[$-416]mmm\-yy;@" sourceLinked="1"/>
        <c:tickLblPos val="low"/>
        <c:txPr>
          <a:bodyPr rot="0" vert="horz"/>
          <a:lstStyle/>
          <a:p>
            <a:pPr>
              <a:defRPr sz="1200" b="1"/>
            </a:pPr>
            <a:endParaRPr lang="en-US"/>
          </a:p>
        </c:txPr>
        <c:crossAx val="203733248"/>
        <c:crosses val="autoZero"/>
        <c:auto val="1"/>
        <c:lblOffset val="100"/>
        <c:baseTimeUnit val="months"/>
        <c:majorUnit val="24"/>
        <c:majorTimeUnit val="months"/>
      </c:dateAx>
      <c:valAx>
        <c:axId val="203733248"/>
        <c:scaling>
          <c:orientation val="minMax"/>
        </c:scaling>
        <c:axPos val="l"/>
        <c:majorGridlines>
          <c:spPr>
            <a:ln>
              <a:solidFill>
                <a:schemeClr val="bg1"/>
              </a:solidFill>
            </a:ln>
          </c:spPr>
        </c:majorGridlines>
        <c:numFmt formatCode="0%" sourceLinked="0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200" b="1"/>
            </a:pPr>
            <a:endParaRPr lang="en-US"/>
          </a:p>
        </c:txPr>
        <c:crossAx val="203731712"/>
        <c:crosses val="autoZero"/>
        <c:crossBetween val="between"/>
      </c:valAx>
      <c:valAx>
        <c:axId val="203747328"/>
        <c:scaling>
          <c:orientation val="minMax"/>
        </c:scaling>
        <c:axPos val="r"/>
        <c:numFmt formatCode="0%" sourceLinked="0"/>
        <c:tickLblPos val="nextTo"/>
        <c:txPr>
          <a:bodyPr/>
          <a:lstStyle/>
          <a:p>
            <a:pPr>
              <a:defRPr sz="1200" b="1"/>
            </a:pPr>
            <a:endParaRPr lang="en-US"/>
          </a:p>
        </c:txPr>
        <c:crossAx val="203748864"/>
        <c:crosses val="max"/>
        <c:crossBetween val="between"/>
      </c:valAx>
      <c:dateAx>
        <c:axId val="203748864"/>
        <c:scaling>
          <c:orientation val="minMax"/>
        </c:scaling>
        <c:delete val="1"/>
        <c:axPos val="b"/>
        <c:numFmt formatCode="[$-416]mmm\-yy;@" sourceLinked="1"/>
        <c:tickLblPos val="none"/>
        <c:crossAx val="203747328"/>
        <c:crosses val="autoZero"/>
        <c:auto val="1"/>
        <c:lblOffset val="100"/>
        <c:baseTimeUnit val="months"/>
      </c:dateAx>
    </c:plotArea>
    <c:legend>
      <c:legendPos val="b"/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gap"/>
  </c:chart>
  <c:spPr>
    <a:ln>
      <a:noFill/>
    </a:ln>
  </c:spPr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.xml"/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8.xml"/><Relationship Id="rId13" Type="http://schemas.openxmlformats.org/officeDocument/2006/relationships/chart" Target="../charts/chart23.xml"/><Relationship Id="rId18" Type="http://schemas.openxmlformats.org/officeDocument/2006/relationships/chart" Target="../charts/chart28.xml"/><Relationship Id="rId3" Type="http://schemas.openxmlformats.org/officeDocument/2006/relationships/chart" Target="../charts/chart13.xml"/><Relationship Id="rId7" Type="http://schemas.openxmlformats.org/officeDocument/2006/relationships/chart" Target="../charts/chart17.xml"/><Relationship Id="rId12" Type="http://schemas.openxmlformats.org/officeDocument/2006/relationships/chart" Target="../charts/chart22.xml"/><Relationship Id="rId17" Type="http://schemas.openxmlformats.org/officeDocument/2006/relationships/chart" Target="../charts/chart27.xml"/><Relationship Id="rId2" Type="http://schemas.openxmlformats.org/officeDocument/2006/relationships/chart" Target="../charts/chart12.xml"/><Relationship Id="rId16" Type="http://schemas.openxmlformats.org/officeDocument/2006/relationships/chart" Target="../charts/chart26.xml"/><Relationship Id="rId20" Type="http://schemas.openxmlformats.org/officeDocument/2006/relationships/chart" Target="../charts/chart30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11" Type="http://schemas.openxmlformats.org/officeDocument/2006/relationships/chart" Target="../charts/chart21.xml"/><Relationship Id="rId5" Type="http://schemas.openxmlformats.org/officeDocument/2006/relationships/chart" Target="../charts/chart15.xml"/><Relationship Id="rId15" Type="http://schemas.openxmlformats.org/officeDocument/2006/relationships/chart" Target="../charts/chart25.xml"/><Relationship Id="rId10" Type="http://schemas.openxmlformats.org/officeDocument/2006/relationships/chart" Target="../charts/chart20.xml"/><Relationship Id="rId19" Type="http://schemas.openxmlformats.org/officeDocument/2006/relationships/chart" Target="../charts/chart29.xml"/><Relationship Id="rId4" Type="http://schemas.openxmlformats.org/officeDocument/2006/relationships/chart" Target="../charts/chart14.xml"/><Relationship Id="rId9" Type="http://schemas.openxmlformats.org/officeDocument/2006/relationships/chart" Target="../charts/chart19.xml"/><Relationship Id="rId14" Type="http://schemas.openxmlformats.org/officeDocument/2006/relationships/chart" Target="../charts/chart2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Relationship Id="rId5" Type="http://schemas.openxmlformats.org/officeDocument/2006/relationships/chart" Target="../charts/chart35.xml"/><Relationship Id="rId4" Type="http://schemas.openxmlformats.org/officeDocument/2006/relationships/chart" Target="../charts/chart3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54429</xdr:rowOff>
    </xdr:from>
    <xdr:to>
      <xdr:col>10</xdr:col>
      <xdr:colOff>598715</xdr:colOff>
      <xdr:row>22</xdr:row>
      <xdr:rowOff>163286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4</xdr:row>
      <xdr:rowOff>54429</xdr:rowOff>
    </xdr:from>
    <xdr:to>
      <xdr:col>21</xdr:col>
      <xdr:colOff>598715</xdr:colOff>
      <xdr:row>22</xdr:row>
      <xdr:rowOff>163286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54429</xdr:rowOff>
    </xdr:from>
    <xdr:to>
      <xdr:col>10</xdr:col>
      <xdr:colOff>598715</xdr:colOff>
      <xdr:row>22</xdr:row>
      <xdr:rowOff>163286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28</xdr:row>
      <xdr:rowOff>54429</xdr:rowOff>
    </xdr:from>
    <xdr:to>
      <xdr:col>10</xdr:col>
      <xdr:colOff>598715</xdr:colOff>
      <xdr:row>46</xdr:row>
      <xdr:rowOff>163286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28</xdr:row>
      <xdr:rowOff>54429</xdr:rowOff>
    </xdr:from>
    <xdr:to>
      <xdr:col>21</xdr:col>
      <xdr:colOff>598715</xdr:colOff>
      <xdr:row>46</xdr:row>
      <xdr:rowOff>163286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52</xdr:row>
      <xdr:rowOff>54429</xdr:rowOff>
    </xdr:from>
    <xdr:to>
      <xdr:col>10</xdr:col>
      <xdr:colOff>598715</xdr:colOff>
      <xdr:row>70</xdr:row>
      <xdr:rowOff>163286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0</xdr:colOff>
      <xdr:row>52</xdr:row>
      <xdr:rowOff>54429</xdr:rowOff>
    </xdr:from>
    <xdr:to>
      <xdr:col>21</xdr:col>
      <xdr:colOff>598715</xdr:colOff>
      <xdr:row>70</xdr:row>
      <xdr:rowOff>163286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76</xdr:row>
      <xdr:rowOff>54429</xdr:rowOff>
    </xdr:from>
    <xdr:to>
      <xdr:col>10</xdr:col>
      <xdr:colOff>598715</xdr:colOff>
      <xdr:row>94</xdr:row>
      <xdr:rowOff>163286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0</xdr:colOff>
      <xdr:row>76</xdr:row>
      <xdr:rowOff>54429</xdr:rowOff>
    </xdr:from>
    <xdr:to>
      <xdr:col>21</xdr:col>
      <xdr:colOff>598715</xdr:colOff>
      <xdr:row>94</xdr:row>
      <xdr:rowOff>163286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0</xdr:colOff>
      <xdr:row>4</xdr:row>
      <xdr:rowOff>54429</xdr:rowOff>
    </xdr:from>
    <xdr:to>
      <xdr:col>21</xdr:col>
      <xdr:colOff>598715</xdr:colOff>
      <xdr:row>22</xdr:row>
      <xdr:rowOff>163286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54428</xdr:rowOff>
    </xdr:from>
    <xdr:to>
      <xdr:col>10</xdr:col>
      <xdr:colOff>530679</xdr:colOff>
      <xdr:row>23</xdr:row>
      <xdr:rowOff>163285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4</xdr:row>
      <xdr:rowOff>54428</xdr:rowOff>
    </xdr:from>
    <xdr:to>
      <xdr:col>21</xdr:col>
      <xdr:colOff>530679</xdr:colOff>
      <xdr:row>23</xdr:row>
      <xdr:rowOff>163285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0</xdr:colOff>
      <xdr:row>4</xdr:row>
      <xdr:rowOff>54428</xdr:rowOff>
    </xdr:from>
    <xdr:to>
      <xdr:col>32</xdr:col>
      <xdr:colOff>530679</xdr:colOff>
      <xdr:row>23</xdr:row>
      <xdr:rowOff>163285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34</xdr:col>
      <xdr:colOff>0</xdr:colOff>
      <xdr:row>4</xdr:row>
      <xdr:rowOff>54428</xdr:rowOff>
    </xdr:from>
    <xdr:to>
      <xdr:col>43</xdr:col>
      <xdr:colOff>530679</xdr:colOff>
      <xdr:row>23</xdr:row>
      <xdr:rowOff>163285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45</xdr:col>
      <xdr:colOff>0</xdr:colOff>
      <xdr:row>4</xdr:row>
      <xdr:rowOff>54428</xdr:rowOff>
    </xdr:from>
    <xdr:to>
      <xdr:col>54</xdr:col>
      <xdr:colOff>530679</xdr:colOff>
      <xdr:row>23</xdr:row>
      <xdr:rowOff>163285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56</xdr:col>
      <xdr:colOff>0</xdr:colOff>
      <xdr:row>4</xdr:row>
      <xdr:rowOff>54428</xdr:rowOff>
    </xdr:from>
    <xdr:to>
      <xdr:col>65</xdr:col>
      <xdr:colOff>530679</xdr:colOff>
      <xdr:row>23</xdr:row>
      <xdr:rowOff>163285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67</xdr:col>
      <xdr:colOff>0</xdr:colOff>
      <xdr:row>4</xdr:row>
      <xdr:rowOff>54428</xdr:rowOff>
    </xdr:from>
    <xdr:to>
      <xdr:col>76</xdr:col>
      <xdr:colOff>530679</xdr:colOff>
      <xdr:row>23</xdr:row>
      <xdr:rowOff>163285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78</xdr:col>
      <xdr:colOff>0</xdr:colOff>
      <xdr:row>4</xdr:row>
      <xdr:rowOff>54428</xdr:rowOff>
    </xdr:from>
    <xdr:to>
      <xdr:col>87</xdr:col>
      <xdr:colOff>530679</xdr:colOff>
      <xdr:row>23</xdr:row>
      <xdr:rowOff>163285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89</xdr:col>
      <xdr:colOff>0</xdr:colOff>
      <xdr:row>4</xdr:row>
      <xdr:rowOff>54428</xdr:rowOff>
    </xdr:from>
    <xdr:to>
      <xdr:col>98</xdr:col>
      <xdr:colOff>530679</xdr:colOff>
      <xdr:row>23</xdr:row>
      <xdr:rowOff>163285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100</xdr:col>
      <xdr:colOff>0</xdr:colOff>
      <xdr:row>4</xdr:row>
      <xdr:rowOff>54428</xdr:rowOff>
    </xdr:from>
    <xdr:to>
      <xdr:col>109</xdr:col>
      <xdr:colOff>530679</xdr:colOff>
      <xdr:row>23</xdr:row>
      <xdr:rowOff>163285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79</xdr:row>
      <xdr:rowOff>54428</xdr:rowOff>
    </xdr:from>
    <xdr:to>
      <xdr:col>6</xdr:col>
      <xdr:colOff>176892</xdr:colOff>
      <xdr:row>98</xdr:row>
      <xdr:rowOff>163285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</xdr:col>
      <xdr:colOff>0</xdr:colOff>
      <xdr:row>79</xdr:row>
      <xdr:rowOff>27214</xdr:rowOff>
    </xdr:from>
    <xdr:to>
      <xdr:col>11</xdr:col>
      <xdr:colOff>108857</xdr:colOff>
      <xdr:row>98</xdr:row>
      <xdr:rowOff>108857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0</xdr:colOff>
      <xdr:row>29</xdr:row>
      <xdr:rowOff>54428</xdr:rowOff>
    </xdr:from>
    <xdr:to>
      <xdr:col>10</xdr:col>
      <xdr:colOff>530679</xdr:colOff>
      <xdr:row>48</xdr:row>
      <xdr:rowOff>163285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12</xdr:col>
      <xdr:colOff>0</xdr:colOff>
      <xdr:row>29</xdr:row>
      <xdr:rowOff>54428</xdr:rowOff>
    </xdr:from>
    <xdr:to>
      <xdr:col>21</xdr:col>
      <xdr:colOff>530679</xdr:colOff>
      <xdr:row>48</xdr:row>
      <xdr:rowOff>163285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23</xdr:col>
      <xdr:colOff>0</xdr:colOff>
      <xdr:row>29</xdr:row>
      <xdr:rowOff>54428</xdr:rowOff>
    </xdr:from>
    <xdr:to>
      <xdr:col>32</xdr:col>
      <xdr:colOff>530679</xdr:colOff>
      <xdr:row>48</xdr:row>
      <xdr:rowOff>163285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12</xdr:col>
      <xdr:colOff>0</xdr:colOff>
      <xdr:row>54</xdr:row>
      <xdr:rowOff>54428</xdr:rowOff>
    </xdr:from>
    <xdr:to>
      <xdr:col>21</xdr:col>
      <xdr:colOff>530679</xdr:colOff>
      <xdr:row>73</xdr:row>
      <xdr:rowOff>163285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23</xdr:col>
      <xdr:colOff>0</xdr:colOff>
      <xdr:row>54</xdr:row>
      <xdr:rowOff>54428</xdr:rowOff>
    </xdr:from>
    <xdr:to>
      <xdr:col>32</xdr:col>
      <xdr:colOff>530679</xdr:colOff>
      <xdr:row>73</xdr:row>
      <xdr:rowOff>163285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</xdr:col>
      <xdr:colOff>0</xdr:colOff>
      <xdr:row>54</xdr:row>
      <xdr:rowOff>54428</xdr:rowOff>
    </xdr:from>
    <xdr:to>
      <xdr:col>10</xdr:col>
      <xdr:colOff>530679</xdr:colOff>
      <xdr:row>73</xdr:row>
      <xdr:rowOff>163285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12</xdr:col>
      <xdr:colOff>0</xdr:colOff>
      <xdr:row>79</xdr:row>
      <xdr:rowOff>54428</xdr:rowOff>
    </xdr:from>
    <xdr:to>
      <xdr:col>22</xdr:col>
      <xdr:colOff>13608</xdr:colOff>
      <xdr:row>98</xdr:row>
      <xdr:rowOff>163285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23</xdr:col>
      <xdr:colOff>0</xdr:colOff>
      <xdr:row>79</xdr:row>
      <xdr:rowOff>54428</xdr:rowOff>
    </xdr:from>
    <xdr:to>
      <xdr:col>33</xdr:col>
      <xdr:colOff>13608</xdr:colOff>
      <xdr:row>98</xdr:row>
      <xdr:rowOff>163285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4</xdr:row>
      <xdr:rowOff>27215</xdr:rowOff>
    </xdr:from>
    <xdr:to>
      <xdr:col>10</xdr:col>
      <xdr:colOff>598716</xdr:colOff>
      <xdr:row>23</xdr:row>
      <xdr:rowOff>163286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</xdr:colOff>
      <xdr:row>4</xdr:row>
      <xdr:rowOff>27214</xdr:rowOff>
    </xdr:from>
    <xdr:to>
      <xdr:col>21</xdr:col>
      <xdr:colOff>598716</xdr:colOff>
      <xdr:row>23</xdr:row>
      <xdr:rowOff>176893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1</xdr:colOff>
      <xdr:row>4</xdr:row>
      <xdr:rowOff>27214</xdr:rowOff>
    </xdr:from>
    <xdr:to>
      <xdr:col>32</xdr:col>
      <xdr:colOff>598716</xdr:colOff>
      <xdr:row>23</xdr:row>
      <xdr:rowOff>163286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</xdr:colOff>
      <xdr:row>29</xdr:row>
      <xdr:rowOff>27214</xdr:rowOff>
    </xdr:from>
    <xdr:to>
      <xdr:col>10</xdr:col>
      <xdr:colOff>598716</xdr:colOff>
      <xdr:row>49</xdr:row>
      <xdr:rowOff>149679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</xdr:colOff>
      <xdr:row>29</xdr:row>
      <xdr:rowOff>27214</xdr:rowOff>
    </xdr:from>
    <xdr:to>
      <xdr:col>21</xdr:col>
      <xdr:colOff>598716</xdr:colOff>
      <xdr:row>49</xdr:row>
      <xdr:rowOff>149679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W929"/>
  <sheetViews>
    <sheetView tabSelected="1" zoomScale="70" zoomScaleNormal="70" workbookViewId="0">
      <pane xSplit="2" ySplit="1" topLeftCell="MU77" activePane="bottomRight" state="frozen"/>
      <selection pane="topRight" activeCell="C1" sqref="C1"/>
      <selection pane="bottomLeft" activeCell="A2" sqref="A2"/>
      <selection pane="bottomRight" activeCell="D2" sqref="D2:MV99"/>
    </sheetView>
  </sheetViews>
  <sheetFormatPr defaultRowHeight="15"/>
  <cols>
    <col min="1" max="1" width="18" style="31" customWidth="1"/>
    <col min="2" max="2" width="73.42578125" style="1" bestFit="1" customWidth="1"/>
    <col min="3" max="240" width="9.7109375" style="1" customWidth="1"/>
    <col min="241" max="16384" width="9.140625" style="1"/>
  </cols>
  <sheetData>
    <row r="1" spans="1:360" s="7" customFormat="1">
      <c r="A1" s="33" t="s">
        <v>165</v>
      </c>
      <c r="B1" s="2" t="s">
        <v>0</v>
      </c>
      <c r="C1" s="7" t="e">
        <f ca="1">_xll.BDH(A2,"PX_LAST","01/01/1990","","Dir=H","Fill=B","Days=A","Per=M","Dts=S","cols=358;rows=2")</f>
        <v>#NAME?</v>
      </c>
      <c r="D1" s="7">
        <v>32932</v>
      </c>
      <c r="E1" s="7">
        <v>32962</v>
      </c>
      <c r="F1" s="7">
        <v>32993</v>
      </c>
      <c r="G1" s="7">
        <v>33024</v>
      </c>
      <c r="H1" s="7">
        <v>33053</v>
      </c>
      <c r="I1" s="7">
        <v>33085</v>
      </c>
      <c r="J1" s="7">
        <v>33116</v>
      </c>
      <c r="K1" s="7">
        <v>33144</v>
      </c>
      <c r="L1" s="7">
        <v>33177</v>
      </c>
      <c r="M1" s="7">
        <v>33207</v>
      </c>
      <c r="N1" s="7">
        <v>33238</v>
      </c>
      <c r="O1" s="7">
        <v>33269</v>
      </c>
      <c r="P1" s="7">
        <v>33297</v>
      </c>
      <c r="Q1" s="7">
        <v>33326</v>
      </c>
      <c r="R1" s="7">
        <v>33358</v>
      </c>
      <c r="S1" s="7">
        <v>33389</v>
      </c>
      <c r="T1" s="7">
        <v>33417</v>
      </c>
      <c r="U1" s="7">
        <v>33450</v>
      </c>
      <c r="V1" s="7">
        <v>33480</v>
      </c>
      <c r="W1" s="7">
        <v>33511</v>
      </c>
      <c r="X1" s="7">
        <v>33542</v>
      </c>
      <c r="Y1" s="7">
        <v>33571</v>
      </c>
      <c r="Z1" s="7">
        <v>33603</v>
      </c>
      <c r="AA1" s="7">
        <v>33634</v>
      </c>
      <c r="AB1" s="7">
        <v>33662</v>
      </c>
      <c r="AC1" s="7">
        <v>33694</v>
      </c>
      <c r="AD1" s="7">
        <v>33724</v>
      </c>
      <c r="AE1" s="7">
        <v>33753</v>
      </c>
      <c r="AF1" s="7">
        <v>33785</v>
      </c>
      <c r="AG1" s="7">
        <v>33816</v>
      </c>
      <c r="AH1" s="7">
        <v>33847</v>
      </c>
      <c r="AI1" s="7">
        <v>33877</v>
      </c>
      <c r="AJ1" s="7">
        <v>33907</v>
      </c>
      <c r="AK1" s="7">
        <v>33938</v>
      </c>
      <c r="AL1" s="7">
        <v>33969</v>
      </c>
      <c r="AM1" s="7">
        <v>33998</v>
      </c>
      <c r="AN1" s="7">
        <v>34026</v>
      </c>
      <c r="AO1" s="7">
        <v>34059</v>
      </c>
      <c r="AP1" s="7">
        <v>34089</v>
      </c>
      <c r="AQ1" s="7">
        <v>34120</v>
      </c>
      <c r="AR1" s="7">
        <v>34150</v>
      </c>
      <c r="AS1" s="7">
        <v>34180</v>
      </c>
      <c r="AT1" s="7">
        <v>34212</v>
      </c>
      <c r="AU1" s="7">
        <v>34242</v>
      </c>
      <c r="AV1" s="7">
        <v>34271</v>
      </c>
      <c r="AW1" s="7">
        <v>34303</v>
      </c>
      <c r="AX1" s="7">
        <v>34334</v>
      </c>
      <c r="AY1" s="7">
        <v>34365</v>
      </c>
      <c r="AZ1" s="7">
        <v>34393</v>
      </c>
      <c r="BA1" s="7">
        <v>34424</v>
      </c>
      <c r="BB1" s="7">
        <v>34453</v>
      </c>
      <c r="BC1" s="7">
        <v>34485</v>
      </c>
      <c r="BD1" s="7">
        <v>34515</v>
      </c>
      <c r="BE1" s="7">
        <v>34544</v>
      </c>
      <c r="BF1" s="7">
        <v>34577</v>
      </c>
      <c r="BG1" s="7">
        <v>34607</v>
      </c>
      <c r="BH1" s="7">
        <v>34638</v>
      </c>
      <c r="BI1" s="7">
        <v>34668</v>
      </c>
      <c r="BJ1" s="7">
        <v>34698</v>
      </c>
      <c r="BK1" s="7">
        <v>34730</v>
      </c>
      <c r="BL1" s="7">
        <v>34758</v>
      </c>
      <c r="BM1" s="7">
        <v>34789</v>
      </c>
      <c r="BN1" s="7">
        <v>34817</v>
      </c>
      <c r="BO1" s="7">
        <v>34850</v>
      </c>
      <c r="BP1" s="7">
        <v>34880</v>
      </c>
      <c r="BQ1" s="7">
        <v>34911</v>
      </c>
      <c r="BR1" s="7">
        <v>34942</v>
      </c>
      <c r="BS1" s="7">
        <v>34971</v>
      </c>
      <c r="BT1" s="7">
        <v>35003</v>
      </c>
      <c r="BU1" s="7">
        <v>35033</v>
      </c>
      <c r="BV1" s="7">
        <v>35062</v>
      </c>
      <c r="BW1" s="7">
        <v>35095</v>
      </c>
      <c r="BX1" s="7">
        <v>35124</v>
      </c>
      <c r="BY1" s="7">
        <v>35153</v>
      </c>
      <c r="BZ1" s="7">
        <v>35185</v>
      </c>
      <c r="CA1" s="7">
        <v>35216</v>
      </c>
      <c r="CB1" s="7">
        <v>35244</v>
      </c>
      <c r="CC1" s="7">
        <v>35277</v>
      </c>
      <c r="CD1" s="7">
        <v>35307</v>
      </c>
      <c r="CE1" s="7">
        <v>35338</v>
      </c>
      <c r="CF1" s="7">
        <v>35369</v>
      </c>
      <c r="CG1" s="7">
        <v>35398</v>
      </c>
      <c r="CH1" s="7">
        <v>35430</v>
      </c>
      <c r="CI1" s="7">
        <v>35461</v>
      </c>
      <c r="CJ1" s="7">
        <v>35489</v>
      </c>
      <c r="CK1" s="7">
        <v>35520</v>
      </c>
      <c r="CL1" s="7">
        <v>35550</v>
      </c>
      <c r="CM1" s="7">
        <v>35580</v>
      </c>
      <c r="CN1" s="7">
        <v>35611</v>
      </c>
      <c r="CO1" s="7">
        <v>35642</v>
      </c>
      <c r="CP1" s="7">
        <v>35671</v>
      </c>
      <c r="CQ1" s="7">
        <v>35703</v>
      </c>
      <c r="CR1" s="7">
        <v>35734</v>
      </c>
      <c r="CS1" s="7">
        <v>35762</v>
      </c>
      <c r="CT1" s="7">
        <v>35795</v>
      </c>
      <c r="CU1" s="7">
        <v>35825</v>
      </c>
      <c r="CV1" s="7">
        <v>35853</v>
      </c>
      <c r="CW1" s="7">
        <v>35885</v>
      </c>
      <c r="CX1" s="7">
        <v>35915</v>
      </c>
      <c r="CY1" s="7">
        <v>35944</v>
      </c>
      <c r="CZ1" s="7">
        <v>35976</v>
      </c>
      <c r="DA1" s="7">
        <v>36007</v>
      </c>
      <c r="DB1" s="7">
        <v>36038</v>
      </c>
      <c r="DC1" s="7">
        <v>36068</v>
      </c>
      <c r="DD1" s="7">
        <v>36098</v>
      </c>
      <c r="DE1" s="7">
        <v>36129</v>
      </c>
      <c r="DF1" s="7">
        <v>36160</v>
      </c>
      <c r="DG1" s="7">
        <v>36189</v>
      </c>
      <c r="DH1" s="7">
        <v>36217</v>
      </c>
      <c r="DI1" s="7">
        <v>36250</v>
      </c>
      <c r="DJ1" s="7">
        <v>36280</v>
      </c>
      <c r="DK1" s="7">
        <v>36311</v>
      </c>
      <c r="DL1" s="7">
        <v>36341</v>
      </c>
      <c r="DM1" s="7">
        <v>36371</v>
      </c>
      <c r="DN1" s="7">
        <v>36403</v>
      </c>
      <c r="DO1" s="7">
        <v>36433</v>
      </c>
      <c r="DP1" s="7">
        <v>36462</v>
      </c>
      <c r="DQ1" s="7">
        <v>36494</v>
      </c>
      <c r="DR1" s="7">
        <v>36525</v>
      </c>
      <c r="DS1" s="7">
        <v>36556</v>
      </c>
      <c r="DT1" s="7">
        <v>36585</v>
      </c>
      <c r="DU1" s="7">
        <v>36616</v>
      </c>
      <c r="DV1" s="7">
        <v>36644</v>
      </c>
      <c r="DW1" s="7">
        <v>36677</v>
      </c>
      <c r="DX1" s="7">
        <v>36707</v>
      </c>
      <c r="DY1" s="7">
        <v>36738</v>
      </c>
      <c r="DZ1" s="7">
        <v>36769</v>
      </c>
      <c r="EA1" s="7">
        <v>36798</v>
      </c>
      <c r="EB1" s="7">
        <v>36830</v>
      </c>
      <c r="EC1" s="7">
        <v>36860</v>
      </c>
      <c r="ED1" s="7">
        <v>36889</v>
      </c>
      <c r="EE1" s="7">
        <v>36922</v>
      </c>
      <c r="EF1" s="7">
        <v>36950</v>
      </c>
      <c r="EG1" s="7">
        <v>36980</v>
      </c>
      <c r="EH1" s="7">
        <v>37011</v>
      </c>
      <c r="EI1" s="7">
        <v>37042</v>
      </c>
      <c r="EJ1" s="7">
        <v>37071</v>
      </c>
      <c r="EK1" s="7">
        <v>37103</v>
      </c>
      <c r="EL1" s="7">
        <v>37134</v>
      </c>
      <c r="EM1" s="7">
        <v>37162</v>
      </c>
      <c r="EN1" s="7">
        <v>37195</v>
      </c>
      <c r="EO1" s="7">
        <v>37225</v>
      </c>
      <c r="EP1" s="7">
        <v>37256</v>
      </c>
      <c r="EQ1" s="7">
        <v>37287</v>
      </c>
      <c r="ER1" s="7">
        <v>37315</v>
      </c>
      <c r="ES1" s="7">
        <v>37344</v>
      </c>
      <c r="ET1" s="7">
        <v>37376</v>
      </c>
      <c r="EU1" s="7">
        <v>37407</v>
      </c>
      <c r="EV1" s="7">
        <v>37435</v>
      </c>
      <c r="EW1" s="7">
        <v>37468</v>
      </c>
      <c r="EX1" s="7">
        <v>37498</v>
      </c>
      <c r="EY1" s="7">
        <v>37529</v>
      </c>
      <c r="EZ1" s="7">
        <v>37560</v>
      </c>
      <c r="FA1" s="7">
        <v>37589</v>
      </c>
      <c r="FB1" s="7">
        <v>37621</v>
      </c>
      <c r="FC1" s="7">
        <v>37652</v>
      </c>
      <c r="FD1" s="7">
        <v>37680</v>
      </c>
      <c r="FE1" s="7">
        <v>37711</v>
      </c>
      <c r="FF1" s="7">
        <v>37741</v>
      </c>
      <c r="FG1" s="7">
        <v>37771</v>
      </c>
      <c r="FH1" s="7">
        <v>37802</v>
      </c>
      <c r="FI1" s="7">
        <v>37833</v>
      </c>
      <c r="FJ1" s="7">
        <v>37862</v>
      </c>
      <c r="FK1" s="7">
        <v>37894</v>
      </c>
      <c r="FL1" s="7">
        <v>37925</v>
      </c>
      <c r="FM1" s="7">
        <v>37953</v>
      </c>
      <c r="FN1" s="7">
        <v>37986</v>
      </c>
      <c r="FO1" s="7">
        <v>38016</v>
      </c>
      <c r="FP1" s="7">
        <v>38044</v>
      </c>
      <c r="FQ1" s="7">
        <v>38077</v>
      </c>
      <c r="FR1" s="7">
        <v>38107</v>
      </c>
      <c r="FS1" s="7">
        <v>38138</v>
      </c>
      <c r="FT1" s="7">
        <v>38168</v>
      </c>
      <c r="FU1" s="7">
        <v>38198</v>
      </c>
      <c r="FV1" s="7">
        <v>38230</v>
      </c>
      <c r="FW1" s="7">
        <v>38260</v>
      </c>
      <c r="FX1" s="7">
        <v>38289</v>
      </c>
      <c r="FY1" s="7">
        <v>38321</v>
      </c>
      <c r="FZ1" s="7">
        <v>38352</v>
      </c>
      <c r="GA1" s="7">
        <v>38383</v>
      </c>
      <c r="GB1" s="7">
        <v>38411</v>
      </c>
      <c r="GC1" s="7">
        <v>38442</v>
      </c>
      <c r="GD1" s="7">
        <v>38471</v>
      </c>
      <c r="GE1" s="7">
        <v>38503</v>
      </c>
      <c r="GF1" s="7">
        <v>38533</v>
      </c>
      <c r="GG1" s="7">
        <v>38562</v>
      </c>
      <c r="GH1" s="7">
        <v>38595</v>
      </c>
      <c r="GI1" s="7">
        <v>38625</v>
      </c>
      <c r="GJ1" s="7">
        <v>38656</v>
      </c>
      <c r="GK1" s="7">
        <v>38686</v>
      </c>
      <c r="GL1" s="7">
        <v>38716</v>
      </c>
      <c r="GM1" s="7">
        <v>38748</v>
      </c>
      <c r="GN1" s="7">
        <v>38776</v>
      </c>
      <c r="GO1" s="7">
        <v>38807</v>
      </c>
      <c r="GP1" s="7">
        <v>38835</v>
      </c>
      <c r="GQ1" s="7">
        <v>38868</v>
      </c>
      <c r="GR1" s="7">
        <v>38898</v>
      </c>
      <c r="GS1" s="7">
        <v>38929</v>
      </c>
      <c r="GT1" s="7">
        <v>38960</v>
      </c>
      <c r="GU1" s="7">
        <v>38989</v>
      </c>
      <c r="GV1" s="7">
        <v>39021</v>
      </c>
      <c r="GW1" s="7">
        <v>39051</v>
      </c>
      <c r="GX1" s="7">
        <v>39080</v>
      </c>
      <c r="GY1" s="7">
        <v>39113</v>
      </c>
      <c r="GZ1" s="7">
        <v>39141</v>
      </c>
      <c r="HA1" s="7">
        <v>39171</v>
      </c>
      <c r="HB1" s="7">
        <v>39202</v>
      </c>
      <c r="HC1" s="7">
        <v>39233</v>
      </c>
      <c r="HD1" s="7">
        <v>39262</v>
      </c>
      <c r="HE1" s="7">
        <v>39294</v>
      </c>
      <c r="HF1" s="7">
        <v>39325</v>
      </c>
      <c r="HG1" s="7">
        <v>39353</v>
      </c>
      <c r="HH1" s="7">
        <v>39386</v>
      </c>
      <c r="HI1" s="7">
        <v>39416</v>
      </c>
      <c r="HJ1" s="7">
        <v>39447</v>
      </c>
      <c r="HK1" s="7">
        <v>39478</v>
      </c>
      <c r="HL1" s="7">
        <v>39507</v>
      </c>
      <c r="HM1" s="7">
        <v>39538</v>
      </c>
      <c r="HN1" s="7">
        <v>39568</v>
      </c>
      <c r="HO1" s="7">
        <v>39598</v>
      </c>
      <c r="HP1" s="7">
        <v>39629</v>
      </c>
      <c r="HQ1" s="7">
        <v>39660</v>
      </c>
      <c r="HR1" s="7">
        <v>39689</v>
      </c>
      <c r="HS1" s="7">
        <v>39721</v>
      </c>
      <c r="HT1" s="7">
        <v>39752</v>
      </c>
      <c r="HU1" s="7">
        <v>39780</v>
      </c>
      <c r="HV1" s="7">
        <v>39813</v>
      </c>
      <c r="HW1" s="7">
        <v>39843</v>
      </c>
      <c r="HX1" s="7">
        <v>39871</v>
      </c>
      <c r="HY1" s="7">
        <v>39903</v>
      </c>
      <c r="HZ1" s="7">
        <v>39933</v>
      </c>
      <c r="IA1" s="7">
        <v>39962</v>
      </c>
      <c r="IB1" s="7">
        <v>39994</v>
      </c>
      <c r="IC1" s="7">
        <v>40025</v>
      </c>
      <c r="ID1" s="7">
        <v>40056</v>
      </c>
      <c r="IE1" s="7">
        <v>40086</v>
      </c>
      <c r="IF1" s="7">
        <v>40116</v>
      </c>
      <c r="IG1" s="7">
        <v>40147</v>
      </c>
      <c r="IH1" s="7">
        <v>40178</v>
      </c>
      <c r="II1" s="7">
        <v>40207</v>
      </c>
      <c r="IJ1" s="7">
        <v>40235</v>
      </c>
      <c r="IK1" s="7">
        <v>40268</v>
      </c>
      <c r="IL1" s="7">
        <v>40298</v>
      </c>
      <c r="IM1" s="7">
        <v>40329</v>
      </c>
      <c r="IN1" s="7">
        <v>40359</v>
      </c>
      <c r="IO1" s="7">
        <v>40389</v>
      </c>
      <c r="IP1" s="7">
        <v>40421</v>
      </c>
      <c r="IQ1" s="7">
        <v>40451</v>
      </c>
      <c r="IR1" s="7">
        <v>40480</v>
      </c>
      <c r="IS1" s="7">
        <v>40512</v>
      </c>
      <c r="IT1" s="7">
        <v>40543</v>
      </c>
      <c r="IU1" s="7">
        <v>40574</v>
      </c>
      <c r="IV1" s="7">
        <v>40602</v>
      </c>
      <c r="IW1" s="7">
        <v>40633</v>
      </c>
      <c r="IX1" s="7">
        <v>40662</v>
      </c>
      <c r="IY1" s="7">
        <v>40694</v>
      </c>
      <c r="IZ1" s="7">
        <v>40724</v>
      </c>
      <c r="JA1" s="7">
        <v>40753</v>
      </c>
      <c r="JB1" s="7">
        <v>40786</v>
      </c>
      <c r="JC1" s="7">
        <v>40816</v>
      </c>
      <c r="JD1" s="7">
        <v>40847</v>
      </c>
      <c r="JE1" s="7">
        <v>40877</v>
      </c>
      <c r="JF1" s="7">
        <v>40907</v>
      </c>
      <c r="JG1" s="7">
        <v>40939</v>
      </c>
      <c r="JH1" s="7">
        <v>40968</v>
      </c>
      <c r="JI1" s="7">
        <v>40998</v>
      </c>
      <c r="JJ1" s="7">
        <v>41029</v>
      </c>
      <c r="JK1" s="7">
        <v>41060</v>
      </c>
      <c r="JL1" s="7">
        <v>41089</v>
      </c>
      <c r="JM1" s="7">
        <v>41121</v>
      </c>
      <c r="JN1" s="7">
        <v>41152</v>
      </c>
      <c r="JO1" s="7">
        <v>41180</v>
      </c>
      <c r="JP1" s="7">
        <v>41213</v>
      </c>
      <c r="JQ1" s="7">
        <v>41243</v>
      </c>
      <c r="JR1" s="7">
        <v>41274</v>
      </c>
      <c r="JS1" s="7">
        <v>41305</v>
      </c>
      <c r="JT1" s="7">
        <v>41333</v>
      </c>
      <c r="JU1" s="7">
        <v>41362</v>
      </c>
      <c r="JV1" s="7">
        <v>41394</v>
      </c>
      <c r="JW1" s="7">
        <v>41425</v>
      </c>
      <c r="JX1" s="7">
        <v>41453</v>
      </c>
      <c r="JY1" s="7">
        <v>41486</v>
      </c>
      <c r="JZ1" s="7">
        <v>41516</v>
      </c>
      <c r="KA1" s="7">
        <v>41547</v>
      </c>
      <c r="KB1" s="7">
        <v>41578</v>
      </c>
      <c r="KC1" s="7">
        <v>41607</v>
      </c>
      <c r="KD1" s="7">
        <v>41639</v>
      </c>
      <c r="KE1" s="7">
        <v>41670</v>
      </c>
      <c r="KF1" s="7">
        <v>41698</v>
      </c>
      <c r="KG1" s="7">
        <v>41729</v>
      </c>
      <c r="KH1" s="7">
        <v>41759</v>
      </c>
      <c r="KI1" s="7">
        <v>41789</v>
      </c>
      <c r="KJ1" s="7">
        <v>41820</v>
      </c>
      <c r="KK1" s="7">
        <v>41851</v>
      </c>
      <c r="KL1" s="7">
        <v>41880</v>
      </c>
      <c r="KM1" s="7">
        <v>41912</v>
      </c>
      <c r="KN1" s="7">
        <v>41943</v>
      </c>
      <c r="KO1" s="7">
        <v>41971</v>
      </c>
      <c r="KP1" s="7">
        <v>42004</v>
      </c>
      <c r="KQ1" s="7">
        <v>42034</v>
      </c>
      <c r="KR1" s="7">
        <v>42062</v>
      </c>
      <c r="KS1" s="7">
        <v>42094</v>
      </c>
      <c r="KT1" s="7">
        <v>42124</v>
      </c>
      <c r="KU1" s="7">
        <v>42153</v>
      </c>
      <c r="KV1" s="7">
        <v>42185</v>
      </c>
      <c r="KW1" s="7">
        <v>42216</v>
      </c>
      <c r="KX1" s="7">
        <v>42247</v>
      </c>
      <c r="KY1" s="7">
        <v>42277</v>
      </c>
      <c r="KZ1" s="7">
        <v>42307</v>
      </c>
      <c r="LA1" s="7">
        <v>42338</v>
      </c>
      <c r="LB1" s="7">
        <v>42369</v>
      </c>
      <c r="LC1" s="7">
        <v>42398</v>
      </c>
      <c r="LD1" s="7">
        <v>42429</v>
      </c>
      <c r="LE1" s="7">
        <v>42460</v>
      </c>
      <c r="LF1" s="7">
        <v>42489</v>
      </c>
      <c r="LG1" s="7">
        <v>42521</v>
      </c>
      <c r="LH1" s="7">
        <v>42551</v>
      </c>
      <c r="LI1" s="7">
        <v>42580</v>
      </c>
      <c r="LJ1" s="7">
        <v>42613</v>
      </c>
      <c r="LK1" s="7">
        <v>42643</v>
      </c>
      <c r="LL1" s="7">
        <v>42674</v>
      </c>
      <c r="LM1" s="7">
        <v>42704</v>
      </c>
      <c r="LN1" s="7">
        <v>42734</v>
      </c>
      <c r="LO1" s="7">
        <v>42766</v>
      </c>
      <c r="LP1" s="7">
        <v>42794</v>
      </c>
      <c r="LQ1" s="7">
        <v>42825</v>
      </c>
      <c r="LR1" s="7">
        <v>42853</v>
      </c>
      <c r="LS1" s="7">
        <v>42886</v>
      </c>
      <c r="LT1" s="7">
        <v>42916</v>
      </c>
      <c r="LU1" s="7">
        <v>42947</v>
      </c>
      <c r="LV1" s="7">
        <v>42978</v>
      </c>
      <c r="LW1" s="7">
        <v>43007</v>
      </c>
      <c r="LX1" s="7">
        <v>43039</v>
      </c>
      <c r="LY1" s="7">
        <v>43069</v>
      </c>
      <c r="LZ1" s="7">
        <v>43098</v>
      </c>
      <c r="MA1" s="7">
        <v>43131</v>
      </c>
      <c r="MB1" s="7">
        <v>43159</v>
      </c>
      <c r="MC1" s="7">
        <v>43189</v>
      </c>
      <c r="MD1" s="7">
        <v>43220</v>
      </c>
      <c r="ME1" s="7">
        <v>43251</v>
      </c>
      <c r="MF1" s="7">
        <v>43280</v>
      </c>
      <c r="MG1" s="7">
        <v>43312</v>
      </c>
      <c r="MH1" s="7">
        <v>43343</v>
      </c>
      <c r="MI1" s="7">
        <v>43371</v>
      </c>
      <c r="MJ1" s="7">
        <v>43404</v>
      </c>
      <c r="MK1" s="7">
        <v>43434</v>
      </c>
      <c r="ML1" s="7">
        <v>43465</v>
      </c>
      <c r="MM1" s="7">
        <v>43496</v>
      </c>
      <c r="MN1" s="7">
        <v>43524</v>
      </c>
      <c r="MO1" s="7">
        <v>43553</v>
      </c>
      <c r="MP1" s="7">
        <v>43585</v>
      </c>
      <c r="MQ1" s="7">
        <v>43616</v>
      </c>
      <c r="MR1" s="7">
        <v>43644</v>
      </c>
      <c r="MS1" s="7">
        <v>43677</v>
      </c>
      <c r="MT1" s="7">
        <v>43707</v>
      </c>
      <c r="MU1" s="7">
        <v>43738</v>
      </c>
      <c r="MV1" s="7">
        <v>43769</v>
      </c>
    </row>
    <row r="2" spans="1:360" s="3" customFormat="1">
      <c r="A2" s="32" t="s">
        <v>9</v>
      </c>
      <c r="B2" s="26" t="s">
        <v>34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"/>
      <c r="FN2" s="4"/>
      <c r="FO2" s="4"/>
      <c r="FP2" s="4"/>
      <c r="FQ2" s="4"/>
      <c r="FR2" s="4"/>
      <c r="FS2" s="4"/>
      <c r="FT2" s="4"/>
      <c r="FU2" s="4"/>
      <c r="FV2" s="4"/>
      <c r="FW2" s="4"/>
      <c r="FX2" s="4"/>
      <c r="FY2" s="4"/>
      <c r="FZ2" s="4"/>
      <c r="GA2" s="4"/>
      <c r="GB2" s="4"/>
      <c r="GC2" s="4"/>
      <c r="GD2" s="4"/>
      <c r="GE2" s="4"/>
      <c r="GF2" s="4"/>
      <c r="GG2" s="4"/>
      <c r="GH2" s="4"/>
      <c r="GI2" s="4"/>
      <c r="GJ2" s="4"/>
      <c r="GK2" s="4"/>
      <c r="GL2" s="4"/>
      <c r="GM2" s="4"/>
      <c r="GN2" s="4"/>
      <c r="GO2" s="4"/>
      <c r="GP2" s="4"/>
      <c r="GQ2" s="4"/>
      <c r="GR2" s="4"/>
      <c r="GS2" s="4"/>
      <c r="GT2" s="4"/>
      <c r="GU2" s="4"/>
      <c r="GV2" s="4"/>
      <c r="GW2" s="4"/>
      <c r="GX2" s="4"/>
      <c r="GY2" s="4"/>
      <c r="GZ2" s="4"/>
      <c r="HA2" s="4"/>
      <c r="HB2" s="4"/>
      <c r="HC2" s="4"/>
      <c r="HD2" s="4"/>
      <c r="HE2" s="4"/>
      <c r="HF2" s="4"/>
      <c r="HG2" s="4"/>
      <c r="HH2" s="4"/>
      <c r="HI2" s="4"/>
      <c r="HJ2" s="4"/>
      <c r="HK2" s="4"/>
      <c r="HL2" s="4"/>
      <c r="HM2" s="4"/>
      <c r="HN2" s="4"/>
      <c r="HO2" s="4"/>
      <c r="HP2" s="4"/>
      <c r="HQ2" s="4"/>
      <c r="HR2" s="4"/>
      <c r="HS2" s="4"/>
      <c r="HT2" s="4"/>
      <c r="HU2" s="4"/>
      <c r="HV2" s="4"/>
      <c r="HW2" s="4"/>
      <c r="HX2" s="4"/>
      <c r="HY2" s="4"/>
      <c r="HZ2" s="4"/>
      <c r="IA2" s="4"/>
      <c r="IB2" s="4"/>
      <c r="IC2" s="4"/>
      <c r="ID2" s="4"/>
      <c r="IE2" s="4"/>
    </row>
    <row r="3" spans="1:360" s="3" customFormat="1">
      <c r="A3" s="32" t="s">
        <v>12</v>
      </c>
      <c r="B3" s="26" t="s">
        <v>115</v>
      </c>
      <c r="C3" s="4" t="e">
        <f ca="1">_xll.BDH($A3,"PX_LAST","01/01/1990","","Dir=H","Fill=B","Days=A","Per=M","Dts=H","cols=358;rows=1")</f>
        <v>#NAME?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  <c r="FK3" s="4"/>
      <c r="FL3" s="4"/>
      <c r="FM3" s="4"/>
      <c r="FN3" s="4"/>
      <c r="FO3" s="4"/>
      <c r="FP3" s="4"/>
      <c r="FQ3" s="4"/>
      <c r="FR3" s="4"/>
      <c r="FS3" s="4"/>
      <c r="FT3" s="4"/>
      <c r="FU3" s="4"/>
      <c r="FV3" s="4"/>
      <c r="FW3" s="4"/>
      <c r="FX3" s="4"/>
      <c r="FY3" s="4"/>
      <c r="FZ3" s="4"/>
      <c r="GA3" s="4"/>
      <c r="GB3" s="4"/>
      <c r="GC3" s="4"/>
      <c r="GD3" s="4"/>
      <c r="GE3" s="4"/>
      <c r="GF3" s="4"/>
      <c r="GG3" s="4"/>
      <c r="GH3" s="4"/>
      <c r="GI3" s="4"/>
      <c r="GJ3" s="4"/>
      <c r="GK3" s="4"/>
      <c r="GL3" s="4"/>
      <c r="GM3" s="4"/>
      <c r="GN3" s="4"/>
      <c r="GO3" s="4"/>
      <c r="GP3" s="4"/>
      <c r="GQ3" s="4"/>
      <c r="GR3" s="4"/>
      <c r="GS3" s="4"/>
      <c r="GT3" s="4"/>
      <c r="GU3" s="4"/>
      <c r="GV3" s="4"/>
      <c r="GW3" s="4"/>
      <c r="GX3" s="4"/>
      <c r="GY3" s="4"/>
      <c r="GZ3" s="4"/>
      <c r="HA3" s="4"/>
      <c r="HB3" s="4"/>
      <c r="HC3" s="4"/>
      <c r="HD3" s="4"/>
      <c r="HE3" s="4"/>
      <c r="HF3" s="4"/>
      <c r="HG3" s="4"/>
      <c r="HH3" s="4"/>
      <c r="HI3" s="4"/>
      <c r="HJ3" s="4"/>
      <c r="HK3" s="4"/>
      <c r="HL3" s="4"/>
      <c r="HM3" s="4"/>
      <c r="HN3" s="4"/>
      <c r="HO3" s="4"/>
      <c r="HP3" s="4"/>
      <c r="HQ3" s="4"/>
      <c r="HR3" s="4"/>
      <c r="HS3" s="4"/>
      <c r="HT3" s="4"/>
      <c r="HU3" s="4"/>
      <c r="HV3" s="4"/>
      <c r="HW3" s="4"/>
      <c r="HX3" s="4"/>
      <c r="HY3" s="4"/>
      <c r="HZ3" s="4"/>
      <c r="IA3" s="4"/>
      <c r="IB3" s="4"/>
      <c r="IC3" s="4"/>
      <c r="ID3" s="4"/>
      <c r="IE3" s="4"/>
    </row>
    <row r="4" spans="1:360" s="3" customFormat="1">
      <c r="A4" s="32" t="s">
        <v>5</v>
      </c>
      <c r="B4" s="26" t="s">
        <v>35</v>
      </c>
      <c r="C4" s="4" t="e">
        <f ca="1">_xll.BDH($A4,"PX_LAST","01/01/1990","","Dir=H","Fill=B","Days=A","Per=M","Dts=H","cols=358;rows=1")</f>
        <v>#NAME?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  <c r="HA4" s="4"/>
      <c r="HB4" s="4"/>
      <c r="HC4" s="4"/>
      <c r="HD4" s="4"/>
      <c r="HE4" s="4"/>
      <c r="HF4" s="4"/>
      <c r="HG4" s="4"/>
      <c r="HH4" s="4"/>
      <c r="HI4" s="4"/>
      <c r="HJ4" s="4"/>
      <c r="HK4" s="4"/>
      <c r="HL4" s="4"/>
      <c r="HM4" s="4"/>
      <c r="HN4" s="4"/>
      <c r="HO4" s="4"/>
      <c r="HP4" s="4"/>
      <c r="HQ4" s="4"/>
      <c r="HR4" s="4"/>
      <c r="HS4" s="4"/>
      <c r="HT4" s="4"/>
      <c r="HU4" s="4"/>
      <c r="HV4" s="4"/>
      <c r="HW4" s="4"/>
      <c r="HX4" s="4"/>
      <c r="HY4" s="4"/>
      <c r="HZ4" s="4"/>
      <c r="IA4" s="4"/>
      <c r="IB4" s="4"/>
      <c r="IC4" s="4"/>
      <c r="ID4" s="4"/>
      <c r="IE4" s="4"/>
    </row>
    <row r="5" spans="1:360" s="3" customFormat="1">
      <c r="A5" s="32" t="s">
        <v>10</v>
      </c>
      <c r="B5" s="26" t="s">
        <v>116</v>
      </c>
      <c r="C5" s="4" t="e">
        <f ca="1">_xll.BDH($A5,"PX_LAST","01/01/1990","","Dir=H","Fill=B","Days=A","Per=M","Dts=H","cols=358;rows=1")</f>
        <v>#NAME?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4"/>
      <c r="FP5" s="4"/>
      <c r="FQ5" s="4"/>
      <c r="FR5" s="4"/>
      <c r="FS5" s="4"/>
      <c r="FT5" s="4"/>
      <c r="FU5" s="4"/>
      <c r="FV5" s="4"/>
      <c r="FW5" s="4"/>
      <c r="FX5" s="4"/>
      <c r="FY5" s="4"/>
      <c r="FZ5" s="4"/>
      <c r="GA5" s="4"/>
      <c r="GB5" s="4"/>
      <c r="GC5" s="4"/>
      <c r="GD5" s="4"/>
      <c r="GE5" s="4"/>
      <c r="GF5" s="4"/>
      <c r="GG5" s="4"/>
      <c r="GH5" s="4"/>
      <c r="GI5" s="4"/>
      <c r="GJ5" s="4"/>
      <c r="GK5" s="4"/>
      <c r="GL5" s="4"/>
      <c r="GM5" s="4"/>
      <c r="GN5" s="4"/>
      <c r="GO5" s="4"/>
      <c r="GP5" s="4"/>
      <c r="GQ5" s="4"/>
      <c r="GR5" s="4"/>
      <c r="GS5" s="4"/>
      <c r="GT5" s="4"/>
      <c r="GU5" s="4"/>
      <c r="GV5" s="4"/>
      <c r="GW5" s="4"/>
      <c r="GX5" s="4"/>
      <c r="GY5" s="4"/>
      <c r="GZ5" s="4"/>
      <c r="HA5" s="4"/>
      <c r="HB5" s="4"/>
      <c r="HC5" s="4"/>
      <c r="HD5" s="4"/>
      <c r="HE5" s="4"/>
      <c r="HF5" s="4"/>
      <c r="HG5" s="4"/>
      <c r="HH5" s="4"/>
      <c r="HI5" s="4"/>
      <c r="HJ5" s="4"/>
      <c r="HK5" s="4"/>
      <c r="HL5" s="4"/>
      <c r="HM5" s="4"/>
      <c r="HN5" s="4"/>
      <c r="HO5" s="4"/>
      <c r="HP5" s="4"/>
      <c r="HQ5" s="4"/>
      <c r="HR5" s="4"/>
      <c r="HS5" s="4"/>
      <c r="HT5" s="4"/>
      <c r="HU5" s="4"/>
      <c r="HV5" s="4"/>
      <c r="HW5" s="4"/>
      <c r="HX5" s="4"/>
      <c r="HY5" s="4"/>
      <c r="HZ5" s="4"/>
      <c r="IA5" s="4"/>
      <c r="IB5" s="4"/>
      <c r="IC5" s="4"/>
      <c r="ID5" s="4"/>
      <c r="IE5" s="4"/>
    </row>
    <row r="6" spans="1:360" s="3" customFormat="1">
      <c r="A6" s="32" t="s">
        <v>11</v>
      </c>
      <c r="B6" s="26" t="s">
        <v>117</v>
      </c>
      <c r="C6" s="4" t="e">
        <f ca="1">_xll.BDH($A6,"PX_LAST","01/01/1990","","Dir=H","Fill=B","Days=A","Per=M","Dts=H","cols=358;rows=1")</f>
        <v>#NAME?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4"/>
      <c r="FQ6" s="4"/>
      <c r="FR6" s="4"/>
      <c r="FS6" s="4"/>
      <c r="FT6" s="4"/>
      <c r="FU6" s="4"/>
      <c r="FV6" s="4"/>
      <c r="FW6" s="4"/>
      <c r="FX6" s="4"/>
      <c r="FY6" s="4"/>
      <c r="FZ6" s="4"/>
      <c r="GA6" s="4"/>
      <c r="GB6" s="4"/>
      <c r="GC6" s="4"/>
      <c r="GD6" s="4"/>
      <c r="GE6" s="4"/>
      <c r="GF6" s="4"/>
      <c r="GG6" s="4"/>
      <c r="GH6" s="4"/>
      <c r="GI6" s="4"/>
      <c r="GJ6" s="4"/>
      <c r="GK6" s="4"/>
      <c r="GL6" s="4"/>
      <c r="GM6" s="4"/>
      <c r="GN6" s="4"/>
      <c r="GO6" s="4"/>
      <c r="GP6" s="4"/>
      <c r="GQ6" s="4"/>
      <c r="GR6" s="4"/>
      <c r="GS6" s="4"/>
      <c r="GT6" s="4"/>
      <c r="GU6" s="4"/>
      <c r="GV6" s="4"/>
      <c r="GW6" s="4"/>
      <c r="GX6" s="4"/>
      <c r="GY6" s="4"/>
      <c r="GZ6" s="4"/>
      <c r="HA6" s="4"/>
      <c r="HB6" s="4"/>
      <c r="HC6" s="4"/>
      <c r="HD6" s="4"/>
      <c r="HE6" s="4"/>
      <c r="HF6" s="4"/>
      <c r="HG6" s="4"/>
      <c r="HH6" s="4"/>
      <c r="HI6" s="4"/>
      <c r="HJ6" s="4"/>
      <c r="HK6" s="4"/>
      <c r="HL6" s="4"/>
      <c r="HM6" s="4"/>
      <c r="HN6" s="4"/>
      <c r="HO6" s="4"/>
      <c r="HP6" s="4"/>
      <c r="HQ6" s="4"/>
      <c r="HR6" s="4"/>
      <c r="HS6" s="4"/>
      <c r="HT6" s="4"/>
      <c r="HU6" s="4"/>
      <c r="HV6" s="4"/>
      <c r="HW6" s="4"/>
      <c r="HX6" s="4"/>
      <c r="HY6" s="4"/>
      <c r="HZ6" s="4"/>
      <c r="IA6" s="4"/>
      <c r="IB6" s="4"/>
      <c r="IC6" s="4"/>
      <c r="ID6" s="4"/>
      <c r="IE6" s="4"/>
    </row>
    <row r="7" spans="1:360" s="3" customFormat="1">
      <c r="A7" s="32" t="s">
        <v>13</v>
      </c>
      <c r="B7" s="26" t="s">
        <v>36</v>
      </c>
      <c r="C7" s="4" t="e">
        <f ca="1">_xll.BDH($A7,"PX_LAST","01/01/1990","","Dir=H","Fill=B","Days=A","Per=M","Dts=H","cols=358;rows=1")</f>
        <v>#NAME?</v>
      </c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4"/>
      <c r="DW7" s="4"/>
      <c r="DX7" s="4"/>
      <c r="DY7" s="4"/>
      <c r="DZ7" s="4"/>
      <c r="EA7" s="4"/>
      <c r="EB7" s="4"/>
      <c r="EC7" s="4"/>
      <c r="ED7" s="4"/>
      <c r="EE7" s="4"/>
      <c r="EF7" s="4"/>
      <c r="EG7" s="4"/>
      <c r="EH7" s="4"/>
      <c r="EI7" s="4"/>
      <c r="EJ7" s="4"/>
      <c r="EK7" s="4"/>
      <c r="EL7" s="4"/>
      <c r="EM7" s="4"/>
      <c r="EN7" s="4"/>
      <c r="EO7" s="4"/>
      <c r="EP7" s="4"/>
      <c r="EQ7" s="4"/>
      <c r="ER7" s="4"/>
      <c r="ES7" s="4"/>
      <c r="ET7" s="4"/>
      <c r="EU7" s="4"/>
      <c r="EV7" s="4"/>
      <c r="EW7" s="4"/>
      <c r="EX7" s="4"/>
      <c r="EY7" s="4"/>
      <c r="EZ7" s="4"/>
      <c r="FA7" s="4"/>
      <c r="FB7" s="4"/>
      <c r="FC7" s="4"/>
      <c r="FD7" s="4"/>
      <c r="FE7" s="4"/>
      <c r="FF7" s="4"/>
      <c r="FG7" s="4"/>
      <c r="FH7" s="4"/>
      <c r="FI7" s="4"/>
      <c r="FJ7" s="4"/>
      <c r="FK7" s="4"/>
      <c r="FL7" s="4"/>
      <c r="FM7" s="4"/>
      <c r="FN7" s="4"/>
      <c r="FO7" s="4"/>
      <c r="FP7" s="4"/>
      <c r="FQ7" s="4"/>
      <c r="FR7" s="4"/>
      <c r="FS7" s="4"/>
      <c r="FT7" s="4"/>
      <c r="FU7" s="4"/>
      <c r="FV7" s="4"/>
      <c r="FW7" s="4"/>
      <c r="FX7" s="4"/>
      <c r="FY7" s="4"/>
      <c r="FZ7" s="4"/>
      <c r="GA7" s="4"/>
      <c r="GB7" s="4"/>
      <c r="GC7" s="4"/>
      <c r="GD7" s="4"/>
      <c r="GE7" s="4"/>
      <c r="GF7" s="4"/>
      <c r="GG7" s="4"/>
      <c r="GH7" s="4"/>
      <c r="GI7" s="4"/>
      <c r="GJ7" s="4"/>
      <c r="GK7" s="4"/>
      <c r="GL7" s="4"/>
      <c r="GM7" s="4"/>
      <c r="GN7" s="4"/>
      <c r="GO7" s="4"/>
      <c r="GP7" s="4"/>
      <c r="GQ7" s="4"/>
      <c r="GR7" s="4"/>
      <c r="GS7" s="4"/>
      <c r="GT7" s="4"/>
      <c r="GU7" s="4"/>
      <c r="GV7" s="4"/>
      <c r="GW7" s="4"/>
      <c r="GX7" s="4"/>
      <c r="GY7" s="4"/>
      <c r="GZ7" s="4"/>
      <c r="HA7" s="4"/>
      <c r="HB7" s="4"/>
      <c r="HC7" s="4"/>
      <c r="HD7" s="4"/>
      <c r="HE7" s="4"/>
      <c r="HF7" s="4"/>
      <c r="HG7" s="4"/>
      <c r="HH7" s="4"/>
      <c r="HI7" s="4"/>
      <c r="HJ7" s="4"/>
      <c r="HK7" s="4"/>
      <c r="HL7" s="4"/>
      <c r="HM7" s="4"/>
      <c r="HN7" s="4"/>
      <c r="HO7" s="4"/>
      <c r="HP7" s="4"/>
      <c r="HQ7" s="4"/>
      <c r="HR7" s="4"/>
      <c r="HS7" s="4"/>
      <c r="HT7" s="4"/>
      <c r="HU7" s="4"/>
      <c r="HV7" s="4"/>
      <c r="HW7" s="4"/>
      <c r="HX7" s="4"/>
      <c r="HY7" s="4"/>
      <c r="HZ7" s="4"/>
      <c r="IA7" s="4"/>
      <c r="IB7" s="4"/>
      <c r="IC7" s="4"/>
      <c r="ID7" s="4"/>
      <c r="IE7" s="4"/>
    </row>
    <row r="8" spans="1:360" s="3" customFormat="1">
      <c r="A8" s="32" t="s">
        <v>3</v>
      </c>
      <c r="B8" s="26" t="s">
        <v>118</v>
      </c>
      <c r="C8" s="4" t="e">
        <f ca="1">_xll.BDH($A8,"PX_LAST","01/01/1990","","Dir=H","Fill=B","Days=A","Per=M","Dts=H","cols=358;rows=1")</f>
        <v>#NAME?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  <c r="EN8" s="4"/>
      <c r="EO8" s="4"/>
      <c r="EP8" s="4"/>
      <c r="EQ8" s="4"/>
      <c r="ER8" s="4"/>
      <c r="ES8" s="4"/>
      <c r="ET8" s="4"/>
      <c r="EU8" s="4"/>
      <c r="EV8" s="4"/>
      <c r="EW8" s="4"/>
      <c r="EX8" s="4"/>
      <c r="EY8" s="4"/>
      <c r="EZ8" s="4"/>
      <c r="FA8" s="4"/>
      <c r="FB8" s="4"/>
      <c r="FC8" s="4"/>
      <c r="FD8" s="4"/>
      <c r="FE8" s="4"/>
      <c r="FF8" s="4"/>
      <c r="FG8" s="4"/>
      <c r="FH8" s="4"/>
      <c r="FI8" s="4"/>
      <c r="FJ8" s="4"/>
      <c r="FK8" s="4"/>
      <c r="FL8" s="4"/>
      <c r="FM8" s="4"/>
      <c r="FN8" s="4"/>
      <c r="FO8" s="4"/>
      <c r="FP8" s="4"/>
      <c r="FQ8" s="4"/>
      <c r="FR8" s="4"/>
      <c r="FS8" s="4"/>
      <c r="FT8" s="4"/>
      <c r="FU8" s="4"/>
      <c r="FV8" s="4"/>
      <c r="FW8" s="4"/>
      <c r="FX8" s="4"/>
      <c r="FY8" s="4"/>
      <c r="FZ8" s="4"/>
      <c r="GA8" s="4"/>
      <c r="GB8" s="4"/>
      <c r="GC8" s="4"/>
      <c r="GD8" s="4"/>
      <c r="GE8" s="4"/>
      <c r="GF8" s="4"/>
      <c r="GG8" s="4"/>
      <c r="GH8" s="4"/>
      <c r="GI8" s="4"/>
      <c r="GJ8" s="4"/>
      <c r="GK8" s="4"/>
      <c r="GL8" s="4"/>
      <c r="GM8" s="4"/>
      <c r="GN8" s="4"/>
      <c r="GO8" s="4"/>
      <c r="GP8" s="4"/>
      <c r="GQ8" s="4"/>
      <c r="GR8" s="4"/>
      <c r="GS8" s="4"/>
      <c r="GT8" s="4"/>
      <c r="GU8" s="4"/>
      <c r="GV8" s="4"/>
      <c r="GW8" s="4"/>
      <c r="GX8" s="4"/>
      <c r="GY8" s="4"/>
      <c r="GZ8" s="4"/>
      <c r="HA8" s="4"/>
      <c r="HB8" s="4"/>
      <c r="HC8" s="4"/>
      <c r="HD8" s="4"/>
      <c r="HE8" s="4"/>
      <c r="HF8" s="4"/>
      <c r="HG8" s="4"/>
      <c r="HH8" s="4"/>
      <c r="HI8" s="4"/>
      <c r="HJ8" s="4"/>
      <c r="HK8" s="4"/>
      <c r="HL8" s="4"/>
      <c r="HM8" s="4"/>
      <c r="HN8" s="4"/>
      <c r="HO8" s="4"/>
      <c r="HP8" s="4"/>
      <c r="HQ8" s="4"/>
      <c r="HR8" s="4"/>
      <c r="HS8" s="4"/>
      <c r="HT8" s="4"/>
      <c r="HU8" s="4"/>
      <c r="HV8" s="4"/>
      <c r="HW8" s="4"/>
      <c r="HX8" s="4"/>
      <c r="HY8" s="4"/>
      <c r="HZ8" s="4"/>
      <c r="IA8" s="4"/>
      <c r="IB8" s="4"/>
      <c r="IC8" s="4"/>
      <c r="ID8" s="4"/>
      <c r="IE8" s="4"/>
    </row>
    <row r="9" spans="1:360" s="3" customFormat="1">
      <c r="A9" s="32" t="s">
        <v>14</v>
      </c>
      <c r="B9" s="26" t="s">
        <v>37</v>
      </c>
      <c r="C9" s="4" t="e">
        <f ca="1">_xll.BDH($A9,"PX_LAST","01/01/1990","","Dir=H","Fill=B","Days=A","Per=M","Dts=H","cols=358;rows=1")</f>
        <v>#NAME?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  <c r="DZ9" s="4"/>
      <c r="EA9" s="4"/>
      <c r="EB9" s="4"/>
      <c r="EC9" s="4"/>
      <c r="ED9" s="4"/>
      <c r="EE9" s="4"/>
      <c r="EF9" s="4"/>
      <c r="EG9" s="4"/>
      <c r="EH9" s="4"/>
      <c r="EI9" s="4"/>
      <c r="EJ9" s="4"/>
      <c r="EK9" s="4"/>
      <c r="EL9" s="4"/>
      <c r="EM9" s="4"/>
      <c r="EN9" s="4"/>
      <c r="EO9" s="4"/>
      <c r="EP9" s="4"/>
      <c r="EQ9" s="4"/>
      <c r="ER9" s="4"/>
      <c r="ES9" s="4"/>
      <c r="ET9" s="4"/>
      <c r="EU9" s="4"/>
      <c r="EV9" s="4"/>
      <c r="EW9" s="4"/>
      <c r="EX9" s="4"/>
      <c r="EY9" s="4"/>
      <c r="EZ9" s="4"/>
      <c r="FA9" s="4"/>
      <c r="FB9" s="4"/>
      <c r="FC9" s="4"/>
      <c r="FD9" s="4"/>
      <c r="FE9" s="4"/>
      <c r="FF9" s="4"/>
      <c r="FG9" s="4"/>
      <c r="FH9" s="4"/>
      <c r="FI9" s="4"/>
      <c r="FJ9" s="4"/>
      <c r="FK9" s="4"/>
      <c r="FL9" s="4"/>
      <c r="FM9" s="4"/>
      <c r="FN9" s="4"/>
      <c r="FO9" s="4"/>
      <c r="FP9" s="4"/>
      <c r="FQ9" s="4"/>
      <c r="FR9" s="4"/>
      <c r="FS9" s="4"/>
      <c r="FT9" s="4"/>
      <c r="FU9" s="4"/>
      <c r="FV9" s="4"/>
      <c r="FW9" s="4"/>
      <c r="FX9" s="4"/>
      <c r="FY9" s="4"/>
      <c r="FZ9" s="4"/>
      <c r="GA9" s="4"/>
      <c r="GB9" s="4"/>
      <c r="GC9" s="4"/>
      <c r="GD9" s="4"/>
      <c r="GE9" s="4"/>
      <c r="GF9" s="4"/>
      <c r="GG9" s="4"/>
      <c r="GH9" s="4"/>
      <c r="GI9" s="4"/>
      <c r="GJ9" s="4"/>
      <c r="GK9" s="4"/>
      <c r="GL9" s="4"/>
      <c r="GM9" s="4"/>
      <c r="GN9" s="4"/>
      <c r="GO9" s="4"/>
      <c r="GP9" s="4"/>
      <c r="GQ9" s="4"/>
      <c r="GR9" s="4"/>
      <c r="GS9" s="4"/>
      <c r="GT9" s="4"/>
      <c r="GU9" s="4"/>
      <c r="GV9" s="4"/>
      <c r="GW9" s="4"/>
      <c r="GX9" s="4"/>
      <c r="GY9" s="4"/>
      <c r="GZ9" s="4"/>
      <c r="HA9" s="4"/>
      <c r="HB9" s="4"/>
      <c r="HC9" s="4"/>
      <c r="HD9" s="4"/>
      <c r="HE9" s="4"/>
      <c r="HF9" s="4"/>
      <c r="HG9" s="4"/>
      <c r="HH9" s="4"/>
      <c r="HI9" s="4"/>
      <c r="HJ9" s="4"/>
      <c r="HK9" s="4"/>
      <c r="HL9" s="4"/>
      <c r="HM9" s="4"/>
      <c r="HN9" s="4"/>
      <c r="HO9" s="4"/>
      <c r="HP9" s="4"/>
      <c r="HQ9" s="4"/>
      <c r="HR9" s="4"/>
      <c r="HS9" s="4"/>
      <c r="HT9" s="4"/>
      <c r="HU9" s="4"/>
      <c r="HV9" s="4"/>
      <c r="HW9" s="4"/>
      <c r="HX9" s="4"/>
      <c r="HY9" s="4"/>
      <c r="HZ9" s="4"/>
      <c r="IA9" s="4"/>
      <c r="IB9" s="4"/>
      <c r="IC9" s="4"/>
      <c r="ID9" s="4"/>
      <c r="IE9" s="4"/>
    </row>
    <row r="10" spans="1:360">
      <c r="A10" s="40" t="s">
        <v>87</v>
      </c>
      <c r="B10" s="26" t="s">
        <v>135</v>
      </c>
      <c r="C10" s="4" t="e">
        <f ca="1">_xll.BDH($A10,"PX_LAST","01/01/1990","","Dir=H","Fill=B","Days=A","Per=M","Dts=H","cols=358;rows=1")</f>
        <v>#NAME?</v>
      </c>
    </row>
    <row r="11" spans="1:360">
      <c r="A11" s="40" t="s">
        <v>88</v>
      </c>
      <c r="B11" s="26" t="s">
        <v>136</v>
      </c>
      <c r="C11" s="4" t="e">
        <f ca="1">_xll.BDH($A11,"PX_LAST","01/01/1990","","Dir=H","Fill=B","Days=A","Per=M","Dts=H","cols=358;rows=1")</f>
        <v>#NAME?</v>
      </c>
    </row>
    <row r="12" spans="1:360" s="16" customFormat="1">
      <c r="A12" s="32" t="s">
        <v>64</v>
      </c>
      <c r="B12" s="26" t="s">
        <v>119</v>
      </c>
      <c r="C12" s="4" t="e">
        <f ca="1">_xll.BDH($A12,"PX_LAST","01/01/1990","","Dir=H","Fill=B","Days=A","Per=M","Dts=H","cols=358;rows=1")</f>
        <v>#NAME?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4"/>
      <c r="DV12" s="4"/>
      <c r="DW12" s="4"/>
      <c r="DX12" s="4"/>
      <c r="DY12" s="4"/>
      <c r="DZ12" s="4"/>
      <c r="EA12" s="4"/>
      <c r="EB12" s="4"/>
      <c r="EC12" s="4"/>
      <c r="ED12" s="4"/>
      <c r="EE12" s="4"/>
      <c r="EF12" s="4"/>
      <c r="EG12" s="4"/>
      <c r="EH12" s="4"/>
      <c r="EI12" s="4"/>
      <c r="EJ12" s="4"/>
      <c r="EK12" s="4"/>
      <c r="EL12" s="4"/>
      <c r="EM12" s="4"/>
      <c r="EN12" s="4"/>
      <c r="EO12" s="4"/>
      <c r="EP12" s="4"/>
      <c r="EQ12" s="4"/>
      <c r="ER12" s="4"/>
      <c r="ES12" s="4"/>
      <c r="ET12" s="4"/>
      <c r="EU12" s="4"/>
      <c r="EV12" s="4"/>
      <c r="EW12" s="4"/>
      <c r="EX12" s="4"/>
      <c r="EY12" s="4"/>
      <c r="EZ12" s="4"/>
      <c r="FA12" s="4"/>
      <c r="FB12" s="4"/>
      <c r="FC12" s="4"/>
      <c r="FD12" s="4"/>
      <c r="FE12" s="4"/>
      <c r="FF12" s="4"/>
      <c r="FG12" s="4"/>
      <c r="FH12" s="4"/>
      <c r="FI12" s="4"/>
      <c r="FJ12" s="4"/>
      <c r="FK12" s="4"/>
      <c r="FL12" s="4"/>
      <c r="FM12" s="4"/>
      <c r="FN12" s="4"/>
      <c r="FO12" s="4"/>
      <c r="FP12" s="4"/>
      <c r="FQ12" s="4"/>
      <c r="FR12" s="4"/>
      <c r="FS12" s="4"/>
      <c r="FT12" s="4"/>
      <c r="FU12" s="4"/>
      <c r="FV12" s="4"/>
      <c r="FW12" s="4"/>
      <c r="FX12" s="4"/>
      <c r="FY12" s="4"/>
      <c r="FZ12" s="4"/>
      <c r="GA12" s="4"/>
      <c r="GB12" s="4"/>
      <c r="GC12" s="4"/>
      <c r="GD12" s="4"/>
      <c r="GE12" s="4"/>
      <c r="GF12" s="4"/>
      <c r="GG12" s="4"/>
      <c r="GH12" s="4"/>
      <c r="GI12" s="4"/>
      <c r="GJ12" s="4"/>
      <c r="GK12" s="4"/>
      <c r="GL12" s="4"/>
      <c r="GM12" s="4"/>
      <c r="GN12" s="4"/>
      <c r="GO12" s="4"/>
      <c r="GP12" s="4"/>
      <c r="GQ12" s="4"/>
      <c r="GR12" s="4"/>
      <c r="GS12" s="4"/>
      <c r="GT12" s="4"/>
      <c r="GU12" s="4"/>
      <c r="GV12" s="4"/>
      <c r="GW12" s="4"/>
      <c r="GX12" s="4"/>
      <c r="GY12" s="4"/>
      <c r="GZ12" s="4"/>
      <c r="HA12" s="4"/>
      <c r="HB12" s="4"/>
      <c r="HC12" s="4"/>
      <c r="HD12" s="4"/>
      <c r="HE12" s="4"/>
      <c r="HF12" s="4"/>
      <c r="HG12" s="4"/>
      <c r="HH12" s="4"/>
      <c r="HI12" s="4"/>
      <c r="HJ12" s="4"/>
      <c r="HK12" s="4"/>
      <c r="HL12" s="4"/>
      <c r="HM12" s="4"/>
      <c r="HN12" s="4"/>
      <c r="HO12" s="4"/>
      <c r="HP12" s="4"/>
      <c r="HQ12" s="4"/>
      <c r="HR12" s="4"/>
      <c r="HS12" s="4"/>
      <c r="HT12" s="4"/>
      <c r="HU12" s="4"/>
      <c r="HV12" s="4"/>
      <c r="HW12" s="4"/>
      <c r="HX12" s="4"/>
      <c r="HY12" s="4"/>
      <c r="HZ12" s="4"/>
      <c r="IA12" s="4"/>
      <c r="IB12" s="4"/>
      <c r="IC12" s="4"/>
      <c r="ID12" s="4"/>
      <c r="IE12" s="4"/>
    </row>
    <row r="13" spans="1:360" s="16" customFormat="1">
      <c r="A13" s="32" t="s">
        <v>66</v>
      </c>
      <c r="B13" s="26" t="s">
        <v>120</v>
      </c>
      <c r="C13" s="4" t="e">
        <f ca="1">_xll.BDH($A13,"PX_LAST","01/01/1990","","Dir=H","Fill=B","Days=A","Per=M","Dts=H","cols=358;rows=1")</f>
        <v>#NAME?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/>
      <c r="FK13" s="4"/>
      <c r="FL13" s="4"/>
      <c r="FM13" s="4"/>
      <c r="FN13" s="4"/>
      <c r="FO13" s="4"/>
      <c r="FP13" s="4"/>
      <c r="FQ13" s="4"/>
      <c r="FR13" s="4"/>
      <c r="FS13" s="4"/>
      <c r="FT13" s="4"/>
      <c r="FU13" s="4"/>
      <c r="FV13" s="4"/>
      <c r="FW13" s="4"/>
      <c r="FX13" s="4"/>
      <c r="FY13" s="4"/>
      <c r="FZ13" s="4"/>
      <c r="GA13" s="4"/>
      <c r="GB13" s="4"/>
      <c r="GC13" s="4"/>
      <c r="GD13" s="4"/>
      <c r="GE13" s="4"/>
      <c r="GF13" s="4"/>
      <c r="GG13" s="4"/>
      <c r="GH13" s="4"/>
      <c r="GI13" s="4"/>
      <c r="GJ13" s="4"/>
      <c r="GK13" s="4"/>
      <c r="GL13" s="4"/>
      <c r="GM13" s="4"/>
      <c r="GN13" s="4"/>
      <c r="GO13" s="4"/>
      <c r="GP13" s="4"/>
      <c r="GQ13" s="4"/>
      <c r="GR13" s="4"/>
      <c r="GS13" s="4"/>
      <c r="GT13" s="4"/>
      <c r="GU13" s="4"/>
      <c r="GV13" s="4"/>
      <c r="GW13" s="4"/>
      <c r="GX13" s="4"/>
      <c r="GY13" s="4"/>
      <c r="GZ13" s="4"/>
      <c r="HA13" s="4"/>
      <c r="HB13" s="4"/>
      <c r="HC13" s="4"/>
      <c r="HD13" s="4"/>
      <c r="HE13" s="4"/>
      <c r="HF13" s="4"/>
      <c r="HG13" s="4"/>
      <c r="HH13" s="4"/>
      <c r="HI13" s="4"/>
      <c r="HJ13" s="4"/>
      <c r="HK13" s="4"/>
      <c r="HL13" s="4"/>
      <c r="HM13" s="4"/>
      <c r="HN13" s="4"/>
      <c r="HO13" s="4"/>
      <c r="HP13" s="4"/>
      <c r="HQ13" s="4"/>
      <c r="HR13" s="4"/>
      <c r="HS13" s="4"/>
      <c r="HT13" s="4"/>
      <c r="HU13" s="4"/>
      <c r="HV13" s="4"/>
      <c r="HW13" s="4"/>
      <c r="HX13" s="4"/>
      <c r="HY13" s="4"/>
      <c r="HZ13" s="4"/>
      <c r="IA13" s="4"/>
      <c r="IB13" s="4"/>
      <c r="IC13" s="4"/>
      <c r="ID13" s="4"/>
      <c r="IE13" s="4"/>
    </row>
    <row r="14" spans="1:360" s="16" customFormat="1">
      <c r="A14" s="32" t="s">
        <v>65</v>
      </c>
      <c r="B14" s="26" t="s">
        <v>121</v>
      </c>
      <c r="C14" s="4" t="e">
        <f ca="1">_xll.BDH($A14,"PX_LAST","01/01/1990","","Dir=H","Fill=B","Days=A","Per=M","Dts=H","cols=358;rows=1")</f>
        <v>#NAME?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4"/>
      <c r="DV14" s="4"/>
      <c r="DW14" s="4"/>
      <c r="DX14" s="4"/>
      <c r="DY14" s="4"/>
      <c r="DZ14" s="4"/>
      <c r="EA14" s="4"/>
      <c r="EB14" s="4"/>
      <c r="EC14" s="4"/>
      <c r="ED14" s="4"/>
      <c r="EE14" s="4"/>
      <c r="EF14" s="4"/>
      <c r="EG14" s="4"/>
      <c r="EH14" s="4"/>
      <c r="EI14" s="4"/>
      <c r="EJ14" s="4"/>
      <c r="EK14" s="4"/>
      <c r="EL14" s="4"/>
      <c r="EM14" s="4"/>
      <c r="EN14" s="4"/>
      <c r="EO14" s="4"/>
      <c r="EP14" s="4"/>
      <c r="EQ14" s="4"/>
      <c r="ER14" s="4"/>
      <c r="ES14" s="4"/>
      <c r="ET14" s="4"/>
      <c r="EU14" s="4"/>
      <c r="EV14" s="4"/>
      <c r="EW14" s="4"/>
      <c r="EX14" s="4"/>
      <c r="EY14" s="4"/>
      <c r="EZ14" s="4"/>
      <c r="FA14" s="4"/>
      <c r="FB14" s="4"/>
      <c r="FC14" s="4"/>
      <c r="FD14" s="4"/>
      <c r="FE14" s="4"/>
      <c r="FF14" s="4"/>
      <c r="FG14" s="4"/>
      <c r="FH14" s="4"/>
      <c r="FI14" s="4"/>
      <c r="FJ14" s="4"/>
      <c r="FK14" s="4"/>
      <c r="FL14" s="4"/>
      <c r="FM14" s="4"/>
      <c r="FN14" s="4"/>
      <c r="FO14" s="4"/>
      <c r="FP14" s="4"/>
      <c r="FQ14" s="4"/>
      <c r="FR14" s="4"/>
      <c r="FS14" s="4"/>
      <c r="FT14" s="4"/>
      <c r="FU14" s="4"/>
      <c r="FV14" s="4"/>
      <c r="FW14" s="4"/>
      <c r="FX14" s="4"/>
      <c r="FY14" s="4"/>
      <c r="FZ14" s="4"/>
      <c r="GA14" s="4"/>
      <c r="GB14" s="4"/>
      <c r="GC14" s="4"/>
      <c r="GD14" s="4"/>
      <c r="GE14" s="4"/>
      <c r="GF14" s="4"/>
      <c r="GG14" s="4"/>
      <c r="GH14" s="4"/>
      <c r="GI14" s="4"/>
      <c r="GJ14" s="4"/>
      <c r="GK14" s="4"/>
      <c r="GL14" s="4"/>
      <c r="GM14" s="4"/>
      <c r="GN14" s="4"/>
      <c r="GO14" s="4"/>
      <c r="GP14" s="4"/>
      <c r="GQ14" s="4"/>
      <c r="GR14" s="4"/>
      <c r="GS14" s="4"/>
      <c r="GT14" s="4"/>
      <c r="GU14" s="4"/>
      <c r="GV14" s="4"/>
      <c r="GW14" s="4"/>
      <c r="GX14" s="4"/>
      <c r="GY14" s="4"/>
      <c r="GZ14" s="4"/>
      <c r="HA14" s="4"/>
      <c r="HB14" s="4"/>
      <c r="HC14" s="4"/>
      <c r="HD14" s="4"/>
      <c r="HE14" s="4"/>
      <c r="HF14" s="4"/>
      <c r="HG14" s="4"/>
      <c r="HH14" s="4"/>
      <c r="HI14" s="4"/>
      <c r="HJ14" s="4"/>
      <c r="HK14" s="4"/>
      <c r="HL14" s="4"/>
      <c r="HM14" s="4"/>
      <c r="HN14" s="4"/>
      <c r="HO14" s="4"/>
      <c r="HP14" s="4"/>
      <c r="HQ14" s="4"/>
      <c r="HR14" s="4"/>
      <c r="HS14" s="4"/>
      <c r="HT14" s="4"/>
      <c r="HU14" s="4"/>
      <c r="HV14" s="4"/>
      <c r="HW14" s="4"/>
      <c r="HX14" s="4"/>
      <c r="HY14" s="4"/>
      <c r="HZ14" s="4"/>
      <c r="IA14" s="4"/>
      <c r="IB14" s="4"/>
      <c r="IC14" s="4"/>
      <c r="ID14" s="4"/>
      <c r="IE14" s="4"/>
    </row>
    <row r="15" spans="1:360" s="3" customFormat="1">
      <c r="A15" s="32" t="s">
        <v>15</v>
      </c>
      <c r="B15" s="26" t="s">
        <v>38</v>
      </c>
      <c r="C15" s="4" t="e">
        <f ca="1">_xll.BDH($A15,"PX_LAST","01/01/1990","","Dir=H","Fill=B","Days=A","Per=M","Dts=H","cols=358;rows=1")</f>
        <v>#NAME?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4"/>
      <c r="DY15" s="4"/>
      <c r="DZ15" s="4"/>
      <c r="EA15" s="4"/>
      <c r="EB15" s="4"/>
      <c r="EC15" s="4"/>
      <c r="ED15" s="4"/>
      <c r="EE15" s="4"/>
      <c r="EF15" s="4"/>
      <c r="EG15" s="4"/>
      <c r="EH15" s="4"/>
      <c r="EI15" s="4"/>
      <c r="EJ15" s="4"/>
      <c r="EK15" s="4"/>
      <c r="EL15" s="4"/>
      <c r="EM15" s="4"/>
      <c r="EN15" s="4"/>
      <c r="EO15" s="4"/>
      <c r="EP15" s="4"/>
      <c r="EQ15" s="4"/>
      <c r="ER15" s="4"/>
      <c r="ES15" s="4"/>
      <c r="ET15" s="4"/>
      <c r="EU15" s="4"/>
      <c r="EV15" s="4"/>
      <c r="EW15" s="4"/>
      <c r="EX15" s="4"/>
      <c r="EY15" s="4"/>
      <c r="EZ15" s="4"/>
      <c r="FA15" s="4"/>
      <c r="FB15" s="4"/>
      <c r="FC15" s="4"/>
      <c r="FD15" s="4"/>
      <c r="FE15" s="4"/>
      <c r="FF15" s="4"/>
      <c r="FG15" s="4"/>
      <c r="FH15" s="4"/>
      <c r="FI15" s="4"/>
      <c r="FJ15" s="4"/>
      <c r="FK15" s="4"/>
      <c r="FL15" s="4"/>
      <c r="FM15" s="4"/>
      <c r="FN15" s="4"/>
      <c r="FO15" s="4"/>
      <c r="FP15" s="4"/>
      <c r="FQ15" s="4"/>
      <c r="FR15" s="4"/>
      <c r="FS15" s="4"/>
      <c r="FT15" s="4"/>
      <c r="FU15" s="4"/>
      <c r="FV15" s="4"/>
      <c r="FW15" s="4"/>
      <c r="FX15" s="4"/>
      <c r="FY15" s="4"/>
      <c r="FZ15" s="4"/>
      <c r="GA15" s="4"/>
      <c r="GB15" s="4"/>
      <c r="GC15" s="4"/>
      <c r="GD15" s="4"/>
      <c r="GE15" s="4"/>
      <c r="GF15" s="4"/>
      <c r="GG15" s="4"/>
      <c r="GH15" s="4"/>
      <c r="GI15" s="4"/>
      <c r="GJ15" s="4"/>
      <c r="GK15" s="4"/>
      <c r="GL15" s="4"/>
      <c r="GM15" s="4"/>
      <c r="GN15" s="4"/>
      <c r="GO15" s="4"/>
      <c r="GP15" s="4"/>
      <c r="GQ15" s="4"/>
      <c r="GR15" s="4"/>
      <c r="GS15" s="4"/>
      <c r="GT15" s="4"/>
      <c r="GU15" s="4"/>
      <c r="GV15" s="4"/>
      <c r="GW15" s="4"/>
      <c r="GX15" s="4"/>
      <c r="GY15" s="4"/>
      <c r="GZ15" s="4"/>
      <c r="HA15" s="4"/>
      <c r="HB15" s="4"/>
      <c r="HC15" s="4"/>
      <c r="HD15" s="4"/>
      <c r="HE15" s="4"/>
      <c r="HF15" s="4"/>
      <c r="HG15" s="4"/>
      <c r="HH15" s="4"/>
      <c r="HI15" s="4"/>
      <c r="HJ15" s="4"/>
      <c r="HK15" s="4"/>
      <c r="HL15" s="4"/>
      <c r="HM15" s="4"/>
      <c r="HN15" s="4"/>
      <c r="HO15" s="4"/>
      <c r="HP15" s="4"/>
      <c r="HQ15" s="4"/>
      <c r="HR15" s="4"/>
      <c r="HS15" s="4"/>
      <c r="HT15" s="4"/>
      <c r="HU15" s="4"/>
      <c r="HV15" s="4"/>
      <c r="HW15" s="4"/>
      <c r="HX15" s="4"/>
      <c r="HY15" s="4"/>
      <c r="HZ15" s="4"/>
      <c r="IA15" s="4"/>
      <c r="IB15" s="4"/>
      <c r="IC15" s="4"/>
      <c r="ID15" s="4"/>
      <c r="IE15" s="4"/>
    </row>
    <row r="16" spans="1:360" s="3" customFormat="1">
      <c r="A16" s="32" t="s">
        <v>1</v>
      </c>
      <c r="B16" s="26" t="s">
        <v>122</v>
      </c>
      <c r="C16" s="4" t="e">
        <f ca="1">_xll.BDH($A16,"PX_LAST","01/01/1990","","Dir=H","Fill=B","Days=A","Per=M","Dts=H","cols=358;rows=1")</f>
        <v>#NAME?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4"/>
      <c r="DY16" s="4"/>
      <c r="DZ16" s="4"/>
      <c r="EA16" s="4"/>
      <c r="EB16" s="4"/>
      <c r="EC16" s="4"/>
      <c r="ED16" s="4"/>
      <c r="EE16" s="4"/>
      <c r="EF16" s="4"/>
      <c r="EG16" s="4"/>
      <c r="EH16" s="4"/>
      <c r="EI16" s="4"/>
      <c r="EJ16" s="4"/>
      <c r="EK16" s="4"/>
      <c r="EL16" s="4"/>
      <c r="EM16" s="4"/>
      <c r="EN16" s="4"/>
      <c r="EO16" s="4"/>
      <c r="EP16" s="4"/>
      <c r="EQ16" s="4"/>
      <c r="ER16" s="4"/>
      <c r="ES16" s="4"/>
      <c r="ET16" s="4"/>
      <c r="EU16" s="4"/>
      <c r="EV16" s="4"/>
      <c r="EW16" s="4"/>
      <c r="EX16" s="4"/>
      <c r="EY16" s="4"/>
      <c r="EZ16" s="4"/>
      <c r="FA16" s="4"/>
      <c r="FB16" s="4"/>
      <c r="FC16" s="4"/>
      <c r="FD16" s="4"/>
      <c r="FE16" s="4"/>
      <c r="FF16" s="4"/>
      <c r="FG16" s="4"/>
      <c r="FH16" s="4"/>
      <c r="FI16" s="4"/>
      <c r="FJ16" s="4"/>
      <c r="FK16" s="4"/>
      <c r="FL16" s="4"/>
      <c r="FM16" s="4"/>
      <c r="FN16" s="4"/>
      <c r="FO16" s="4"/>
      <c r="FP16" s="4"/>
      <c r="FQ16" s="4"/>
      <c r="FR16" s="4"/>
      <c r="FS16" s="4"/>
      <c r="FT16" s="4"/>
      <c r="FU16" s="4"/>
      <c r="FV16" s="4"/>
      <c r="FW16" s="4"/>
      <c r="FX16" s="4"/>
      <c r="FY16" s="4"/>
      <c r="FZ16" s="4"/>
      <c r="GA16" s="4"/>
      <c r="GB16" s="4"/>
      <c r="GC16" s="4"/>
      <c r="GD16" s="4"/>
      <c r="GE16" s="4"/>
      <c r="GF16" s="4"/>
      <c r="GG16" s="4"/>
      <c r="GH16" s="4"/>
      <c r="GI16" s="4"/>
      <c r="GJ16" s="4"/>
      <c r="GK16" s="4"/>
      <c r="GL16" s="4"/>
      <c r="GM16" s="4"/>
      <c r="GN16" s="4"/>
      <c r="GO16" s="4"/>
      <c r="GP16" s="4"/>
      <c r="GQ16" s="4"/>
      <c r="GR16" s="4"/>
      <c r="GS16" s="4"/>
      <c r="GT16" s="4"/>
      <c r="GU16" s="4"/>
      <c r="GV16" s="4"/>
      <c r="GW16" s="4"/>
      <c r="GX16" s="4"/>
      <c r="GY16" s="4"/>
      <c r="GZ16" s="4"/>
      <c r="HA16" s="4"/>
      <c r="HB16" s="4"/>
      <c r="HC16" s="4"/>
      <c r="HD16" s="4"/>
      <c r="HE16" s="4"/>
      <c r="HF16" s="4"/>
      <c r="HG16" s="4"/>
      <c r="HH16" s="4"/>
      <c r="HI16" s="4"/>
      <c r="HJ16" s="4"/>
      <c r="HK16" s="4"/>
      <c r="HL16" s="4"/>
      <c r="HM16" s="4"/>
      <c r="HN16" s="4"/>
      <c r="HO16" s="4"/>
      <c r="HP16" s="4"/>
      <c r="HQ16" s="4"/>
      <c r="HR16" s="4"/>
      <c r="HS16" s="4"/>
      <c r="HT16" s="4"/>
      <c r="HU16" s="4"/>
      <c r="HV16" s="4"/>
      <c r="HW16" s="4"/>
      <c r="HX16" s="4"/>
      <c r="HY16" s="4"/>
      <c r="HZ16" s="4"/>
      <c r="IA16" s="4"/>
      <c r="IB16" s="4"/>
      <c r="IC16" s="4"/>
      <c r="ID16" s="4"/>
      <c r="IE16" s="4"/>
    </row>
    <row r="17" spans="1:239" s="3" customFormat="1">
      <c r="A17" s="32" t="s">
        <v>16</v>
      </c>
      <c r="B17" s="26" t="s">
        <v>123</v>
      </c>
      <c r="C17" s="4" t="e">
        <f ca="1">_xll.BDH($A17,"PX_LAST","01/01/1990","","Dir=H","Fill=B","Days=A","Per=M","Dts=H","cols=358;rows=1")</f>
        <v>#NAME?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  <c r="EY17" s="4"/>
      <c r="EZ17" s="4"/>
      <c r="FA17" s="4"/>
      <c r="FB17" s="4"/>
      <c r="FC17" s="4"/>
      <c r="FD17" s="4"/>
      <c r="FE17" s="4"/>
      <c r="FF17" s="4"/>
      <c r="FG17" s="4"/>
      <c r="FH17" s="4"/>
      <c r="FI17" s="4"/>
      <c r="FJ17" s="4"/>
      <c r="FK17" s="4"/>
      <c r="FL17" s="4"/>
      <c r="FM17" s="4"/>
      <c r="FN17" s="4"/>
      <c r="FO17" s="4"/>
      <c r="FP17" s="4"/>
      <c r="FQ17" s="4"/>
      <c r="FR17" s="4"/>
      <c r="FS17" s="4"/>
      <c r="FT17" s="4"/>
      <c r="FU17" s="4"/>
      <c r="FV17" s="4"/>
      <c r="FW17" s="4"/>
      <c r="FX17" s="4"/>
      <c r="FY17" s="4"/>
      <c r="FZ17" s="4"/>
      <c r="GA17" s="4"/>
      <c r="GB17" s="4"/>
      <c r="GC17" s="4"/>
      <c r="GD17" s="4"/>
      <c r="GE17" s="4"/>
      <c r="GF17" s="4"/>
      <c r="GG17" s="4"/>
      <c r="GH17" s="4"/>
      <c r="GI17" s="4"/>
      <c r="GJ17" s="4"/>
      <c r="GK17" s="4"/>
      <c r="GL17" s="4"/>
      <c r="GM17" s="4"/>
      <c r="GN17" s="4"/>
      <c r="GO17" s="4"/>
      <c r="GP17" s="4"/>
      <c r="GQ17" s="4"/>
      <c r="GR17" s="4"/>
      <c r="GS17" s="4"/>
      <c r="GT17" s="4"/>
      <c r="GU17" s="4"/>
      <c r="GV17" s="4"/>
      <c r="GW17" s="4"/>
      <c r="GX17" s="4"/>
      <c r="GY17" s="4"/>
      <c r="GZ17" s="4"/>
      <c r="HA17" s="4"/>
      <c r="HB17" s="4"/>
      <c r="HC17" s="4"/>
      <c r="HD17" s="4"/>
      <c r="HE17" s="4"/>
      <c r="HF17" s="4"/>
      <c r="HG17" s="4"/>
      <c r="HH17" s="4"/>
      <c r="HI17" s="4"/>
      <c r="HJ17" s="4"/>
      <c r="HK17" s="4"/>
      <c r="HL17" s="4"/>
      <c r="HM17" s="4"/>
      <c r="HN17" s="4"/>
      <c r="HO17" s="4"/>
      <c r="HP17" s="4"/>
      <c r="HQ17" s="4"/>
      <c r="HR17" s="4"/>
      <c r="HS17" s="4"/>
      <c r="HT17" s="4"/>
      <c r="HU17" s="4"/>
      <c r="HV17" s="4"/>
      <c r="HW17" s="4"/>
      <c r="HX17" s="4"/>
      <c r="HY17" s="4"/>
      <c r="HZ17" s="4"/>
      <c r="IA17" s="4"/>
      <c r="IB17" s="4"/>
      <c r="IC17" s="4"/>
      <c r="ID17" s="4"/>
      <c r="IE17" s="4"/>
    </row>
    <row r="18" spans="1:239" s="3" customFormat="1">
      <c r="A18" s="32" t="s">
        <v>17</v>
      </c>
      <c r="B18" s="26" t="s">
        <v>39</v>
      </c>
      <c r="C18" s="4" t="e">
        <f ca="1">_xll.BDH($A18,"PX_LAST","01/01/1990","","Dir=H","Fill=B","Days=A","Per=M","Dts=H","cols=358;rows=1")</f>
        <v>#NAME?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  <c r="DA18" s="4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  <c r="DS18" s="4"/>
      <c r="DT18" s="4"/>
      <c r="DU18" s="4"/>
      <c r="DV18" s="4"/>
      <c r="DW18" s="4"/>
      <c r="DX18" s="4"/>
      <c r="DY18" s="4"/>
      <c r="DZ18" s="4"/>
      <c r="EA18" s="4"/>
      <c r="EB18" s="4"/>
      <c r="EC18" s="4"/>
      <c r="ED18" s="4"/>
      <c r="EE18" s="4"/>
      <c r="EF18" s="4"/>
      <c r="EG18" s="4"/>
      <c r="EH18" s="4"/>
      <c r="EI18" s="4"/>
      <c r="EJ18" s="4"/>
      <c r="EK18" s="4"/>
      <c r="EL18" s="4"/>
      <c r="EM18" s="4"/>
      <c r="EN18" s="4"/>
      <c r="EO18" s="4"/>
      <c r="EP18" s="4"/>
      <c r="EQ18" s="4"/>
      <c r="ER18" s="4"/>
      <c r="ES18" s="4"/>
      <c r="ET18" s="4"/>
      <c r="EU18" s="4"/>
      <c r="EV18" s="4"/>
      <c r="EW18" s="4"/>
      <c r="EX18" s="4"/>
      <c r="EY18" s="4"/>
      <c r="EZ18" s="4"/>
      <c r="FA18" s="4"/>
      <c r="FB18" s="4"/>
      <c r="FC18" s="4"/>
      <c r="FD18" s="4"/>
      <c r="FE18" s="4"/>
      <c r="FF18" s="4"/>
      <c r="FG18" s="4"/>
      <c r="FH18" s="4"/>
      <c r="FI18" s="4"/>
      <c r="FJ18" s="4"/>
      <c r="FK18" s="4"/>
      <c r="FL18" s="4"/>
      <c r="FM18" s="4"/>
      <c r="FN18" s="4"/>
      <c r="FO18" s="4"/>
      <c r="FP18" s="4"/>
      <c r="FQ18" s="4"/>
      <c r="FR18" s="4"/>
      <c r="FS18" s="4"/>
      <c r="FT18" s="4"/>
      <c r="FU18" s="4"/>
      <c r="FV18" s="4"/>
      <c r="FW18" s="4"/>
      <c r="FX18" s="4"/>
      <c r="FY18" s="4"/>
      <c r="FZ18" s="4"/>
      <c r="GA18" s="4"/>
      <c r="GB18" s="4"/>
      <c r="GC18" s="4"/>
      <c r="GD18" s="4"/>
      <c r="GE18" s="4"/>
      <c r="GF18" s="4"/>
      <c r="GG18" s="4"/>
      <c r="GH18" s="4"/>
      <c r="GI18" s="4"/>
      <c r="GJ18" s="4"/>
      <c r="GK18" s="4"/>
      <c r="GL18" s="4"/>
      <c r="GM18" s="4"/>
      <c r="GN18" s="4"/>
      <c r="GO18" s="4"/>
      <c r="GP18" s="4"/>
      <c r="GQ18" s="4"/>
      <c r="GR18" s="4"/>
      <c r="GS18" s="4"/>
      <c r="GT18" s="4"/>
      <c r="GU18" s="4"/>
      <c r="GV18" s="4"/>
      <c r="GW18" s="4"/>
      <c r="GX18" s="4"/>
      <c r="GY18" s="4"/>
      <c r="GZ18" s="4"/>
      <c r="HA18" s="4"/>
      <c r="HB18" s="4"/>
      <c r="HC18" s="4"/>
      <c r="HD18" s="4"/>
      <c r="HE18" s="4"/>
      <c r="HF18" s="4"/>
      <c r="HG18" s="4"/>
      <c r="HH18" s="4"/>
      <c r="HI18" s="4"/>
      <c r="HJ18" s="4"/>
      <c r="HK18" s="4"/>
      <c r="HL18" s="4"/>
      <c r="HM18" s="4"/>
      <c r="HN18" s="4"/>
      <c r="HO18" s="4"/>
      <c r="HP18" s="4"/>
      <c r="HQ18" s="4"/>
      <c r="HR18" s="4"/>
      <c r="HS18" s="4"/>
      <c r="HT18" s="4"/>
      <c r="HU18" s="4"/>
      <c r="HV18" s="4"/>
      <c r="HW18" s="4"/>
      <c r="HX18" s="4"/>
      <c r="HY18" s="4"/>
      <c r="HZ18" s="4"/>
      <c r="IA18" s="4"/>
      <c r="IB18" s="4"/>
      <c r="IC18" s="4"/>
      <c r="ID18" s="4"/>
      <c r="IE18" s="4"/>
    </row>
    <row r="19" spans="1:239" s="3" customFormat="1">
      <c r="A19" s="32" t="s">
        <v>2</v>
      </c>
      <c r="B19" s="26" t="s">
        <v>124</v>
      </c>
      <c r="C19" s="4" t="e">
        <f ca="1">_xll.BDH($A19,"PX_LAST","01/01/1990","","Dir=H","Fill=B","Days=A","Per=M","Dts=H","cols=358;rows=1")</f>
        <v>#NAME?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  <c r="CZ19" s="4"/>
      <c r="DA19" s="4"/>
      <c r="DB19" s="4"/>
      <c r="DC19" s="4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4"/>
      <c r="DR19" s="4"/>
      <c r="DS19" s="4"/>
      <c r="DT19" s="4"/>
      <c r="DU19" s="4"/>
      <c r="DV19" s="4"/>
      <c r="DW19" s="4"/>
      <c r="DX19" s="4"/>
      <c r="DY19" s="4"/>
      <c r="DZ19" s="4"/>
      <c r="EA19" s="4"/>
      <c r="EB19" s="4"/>
      <c r="EC19" s="4"/>
      <c r="ED19" s="4"/>
      <c r="EE19" s="4"/>
      <c r="EF19" s="4"/>
      <c r="EG19" s="4"/>
      <c r="EH19" s="4"/>
      <c r="EI19" s="4"/>
      <c r="EJ19" s="4"/>
      <c r="EK19" s="4"/>
      <c r="EL19" s="4"/>
      <c r="EM19" s="4"/>
      <c r="EN19" s="4"/>
      <c r="EO19" s="4"/>
      <c r="EP19" s="4"/>
      <c r="EQ19" s="4"/>
      <c r="ER19" s="4"/>
      <c r="ES19" s="4"/>
      <c r="ET19" s="4"/>
      <c r="EU19" s="4"/>
      <c r="EV19" s="4"/>
      <c r="EW19" s="4"/>
      <c r="EX19" s="4"/>
      <c r="EY19" s="4"/>
      <c r="EZ19" s="4"/>
      <c r="FA19" s="4"/>
      <c r="FB19" s="4"/>
      <c r="FC19" s="4"/>
      <c r="FD19" s="4"/>
      <c r="FE19" s="4"/>
      <c r="FF19" s="4"/>
      <c r="FG19" s="4"/>
      <c r="FH19" s="4"/>
      <c r="FI19" s="4"/>
      <c r="FJ19" s="4"/>
      <c r="FK19" s="4"/>
      <c r="FL19" s="4"/>
      <c r="FM19" s="4"/>
      <c r="FN19" s="4"/>
      <c r="FO19" s="4"/>
      <c r="FP19" s="4"/>
      <c r="FQ19" s="4"/>
      <c r="FR19" s="4"/>
      <c r="FS19" s="4"/>
      <c r="FT19" s="4"/>
      <c r="FU19" s="4"/>
      <c r="FV19" s="4"/>
      <c r="FW19" s="4"/>
      <c r="FX19" s="4"/>
      <c r="FY19" s="4"/>
      <c r="FZ19" s="4"/>
      <c r="GA19" s="4"/>
      <c r="GB19" s="4"/>
      <c r="GC19" s="4"/>
      <c r="GD19" s="4"/>
      <c r="GE19" s="4"/>
      <c r="GF19" s="4"/>
      <c r="GG19" s="4"/>
      <c r="GH19" s="4"/>
      <c r="GI19" s="4"/>
      <c r="GJ19" s="4"/>
      <c r="GK19" s="4"/>
      <c r="GL19" s="4"/>
      <c r="GM19" s="4"/>
      <c r="GN19" s="4"/>
      <c r="GO19" s="4"/>
      <c r="GP19" s="4"/>
      <c r="GQ19" s="4"/>
      <c r="GR19" s="4"/>
      <c r="GS19" s="4"/>
      <c r="GT19" s="4"/>
      <c r="GU19" s="4"/>
      <c r="GV19" s="4"/>
      <c r="GW19" s="4"/>
      <c r="GX19" s="4"/>
      <c r="GY19" s="4"/>
      <c r="GZ19" s="4"/>
      <c r="HA19" s="4"/>
      <c r="HB19" s="4"/>
      <c r="HC19" s="4"/>
      <c r="HD19" s="4"/>
      <c r="HE19" s="4"/>
      <c r="HF19" s="4"/>
      <c r="HG19" s="4"/>
      <c r="HH19" s="4"/>
      <c r="HI19" s="4"/>
      <c r="HJ19" s="4"/>
      <c r="HK19" s="4"/>
      <c r="HL19" s="4"/>
      <c r="HM19" s="4"/>
      <c r="HN19" s="4"/>
      <c r="HO19" s="4"/>
      <c r="HP19" s="4"/>
      <c r="HQ19" s="4"/>
      <c r="HR19" s="4"/>
      <c r="HS19" s="4"/>
      <c r="HT19" s="4"/>
      <c r="HU19" s="4"/>
      <c r="HV19" s="4"/>
      <c r="HW19" s="4"/>
      <c r="HX19" s="4"/>
      <c r="HY19" s="4"/>
      <c r="HZ19" s="4"/>
      <c r="IA19" s="4"/>
      <c r="IB19" s="4"/>
      <c r="IC19" s="4"/>
      <c r="ID19" s="4"/>
      <c r="IE19" s="4"/>
    </row>
    <row r="20" spans="1:239" s="3" customFormat="1">
      <c r="A20" s="32" t="s">
        <v>18</v>
      </c>
      <c r="B20" s="26" t="s">
        <v>125</v>
      </c>
      <c r="C20" s="4" t="e">
        <f ca="1">_xll.BDH($A20,"PX_LAST","01/01/1990","","Dir=H","Fill=B","Days=A","Per=M","Dts=H","cols=358;rows=1")</f>
        <v>#NAME?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  <c r="EC20" s="4"/>
      <c r="ED20" s="4"/>
      <c r="EE20" s="4"/>
      <c r="EF20" s="4"/>
      <c r="EG20" s="4"/>
      <c r="EH20" s="4"/>
      <c r="EI20" s="4"/>
      <c r="EJ20" s="4"/>
      <c r="EK20" s="4"/>
      <c r="EL20" s="4"/>
      <c r="EM20" s="4"/>
      <c r="EN20" s="4"/>
      <c r="EO20" s="4"/>
      <c r="EP20" s="4"/>
      <c r="EQ20" s="4"/>
      <c r="ER20" s="4"/>
      <c r="ES20" s="4"/>
      <c r="ET20" s="4"/>
      <c r="EU20" s="4"/>
      <c r="EV20" s="4"/>
      <c r="EW20" s="4"/>
      <c r="EX20" s="4"/>
      <c r="EY20" s="4"/>
      <c r="EZ20" s="4"/>
      <c r="FA20" s="4"/>
      <c r="FB20" s="4"/>
      <c r="FC20" s="4"/>
      <c r="FD20" s="4"/>
      <c r="FE20" s="4"/>
      <c r="FF20" s="4"/>
      <c r="FG20" s="4"/>
      <c r="FH20" s="4"/>
      <c r="FI20" s="4"/>
      <c r="FJ20" s="4"/>
      <c r="FK20" s="4"/>
      <c r="FL20" s="4"/>
      <c r="FM20" s="4"/>
      <c r="FN20" s="4"/>
      <c r="FO20" s="4"/>
      <c r="FP20" s="4"/>
      <c r="FQ20" s="4"/>
      <c r="FR20" s="4"/>
      <c r="FS20" s="4"/>
      <c r="FT20" s="4"/>
      <c r="FU20" s="4"/>
      <c r="FV20" s="4"/>
      <c r="FW20" s="4"/>
      <c r="FX20" s="4"/>
      <c r="FY20" s="4"/>
      <c r="FZ20" s="4"/>
      <c r="GA20" s="4"/>
      <c r="GB20" s="4"/>
      <c r="GC20" s="4"/>
      <c r="GD20" s="4"/>
      <c r="GE20" s="4"/>
      <c r="GF20" s="4"/>
      <c r="GG20" s="4"/>
      <c r="GH20" s="4"/>
      <c r="GI20" s="4"/>
      <c r="GJ20" s="4"/>
      <c r="GK20" s="4"/>
      <c r="GL20" s="4"/>
      <c r="GM20" s="4"/>
      <c r="GN20" s="4"/>
      <c r="GO20" s="4"/>
      <c r="GP20" s="4"/>
      <c r="GQ20" s="4"/>
      <c r="GR20" s="4"/>
      <c r="GS20" s="4"/>
      <c r="GT20" s="4"/>
      <c r="GU20" s="4"/>
      <c r="GV20" s="4"/>
      <c r="GW20" s="4"/>
      <c r="GX20" s="4"/>
      <c r="GY20" s="4"/>
      <c r="GZ20" s="4"/>
      <c r="HA20" s="4"/>
      <c r="HB20" s="4"/>
      <c r="HC20" s="4"/>
      <c r="HD20" s="4"/>
      <c r="HE20" s="4"/>
      <c r="HF20" s="4"/>
      <c r="HG20" s="4"/>
      <c r="HH20" s="4"/>
      <c r="HI20" s="4"/>
      <c r="HJ20" s="4"/>
      <c r="HK20" s="4"/>
      <c r="HL20" s="4"/>
      <c r="HM20" s="4"/>
      <c r="HN20" s="4"/>
      <c r="HO20" s="4"/>
      <c r="HP20" s="4"/>
      <c r="HQ20" s="4"/>
      <c r="HR20" s="4"/>
      <c r="HS20" s="4"/>
      <c r="HT20" s="4"/>
      <c r="HU20" s="4"/>
      <c r="HV20" s="4"/>
      <c r="HW20" s="4"/>
      <c r="HX20" s="4"/>
      <c r="HY20" s="4"/>
      <c r="HZ20" s="4"/>
      <c r="IA20" s="4"/>
      <c r="IB20" s="4"/>
      <c r="IC20" s="4"/>
      <c r="ID20" s="4"/>
      <c r="IE20" s="4"/>
    </row>
    <row r="21" spans="1:239" s="3" customFormat="1">
      <c r="A21" s="40" t="s">
        <v>4</v>
      </c>
      <c r="B21" s="26" t="s">
        <v>40</v>
      </c>
      <c r="C21" s="4" t="e">
        <f ca="1">_xll.BDH($A21,"PX_LAST","01/01/1990","","Dir=H","Fill=B","Days=A","Per=M","Dts=H","cols=358;rows=1")</f>
        <v>#NAME?</v>
      </c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4"/>
      <c r="CS21" s="4"/>
      <c r="CT21" s="4"/>
      <c r="CU21" s="4"/>
      <c r="CV21" s="4"/>
      <c r="CW21" s="4"/>
      <c r="CX21" s="4"/>
      <c r="CY21" s="4"/>
      <c r="CZ21" s="4"/>
      <c r="DA21" s="4"/>
      <c r="DB21" s="4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4"/>
      <c r="DS21" s="4"/>
      <c r="DT21" s="4"/>
      <c r="DU21" s="4"/>
      <c r="DV21" s="4"/>
      <c r="DW21" s="4"/>
      <c r="DX21" s="4"/>
      <c r="DY21" s="4"/>
      <c r="DZ21" s="4"/>
      <c r="EA21" s="4"/>
      <c r="EB21" s="4"/>
      <c r="EC21" s="4"/>
      <c r="ED21" s="4"/>
      <c r="EE21" s="4"/>
      <c r="EF21" s="4"/>
      <c r="EG21" s="4"/>
      <c r="EH21" s="4"/>
      <c r="EI21" s="4"/>
      <c r="EJ21" s="4"/>
      <c r="EK21" s="4"/>
      <c r="EL21" s="4"/>
      <c r="EM21" s="4"/>
      <c r="EN21" s="4"/>
      <c r="EO21" s="4"/>
      <c r="EP21" s="4"/>
      <c r="EQ21" s="4"/>
      <c r="ER21" s="4"/>
      <c r="ES21" s="4"/>
      <c r="ET21" s="4"/>
      <c r="EU21" s="4"/>
      <c r="EV21" s="4"/>
      <c r="EW21" s="4"/>
      <c r="EX21" s="4"/>
      <c r="EY21" s="4"/>
      <c r="EZ21" s="4"/>
      <c r="FA21" s="4"/>
      <c r="FB21" s="4"/>
      <c r="FC21" s="4"/>
      <c r="FD21" s="4"/>
      <c r="FE21" s="4"/>
      <c r="FF21" s="4"/>
      <c r="FG21" s="4"/>
      <c r="FH21" s="4"/>
      <c r="FI21" s="4"/>
      <c r="FJ21" s="4"/>
      <c r="FK21" s="4"/>
      <c r="FL21" s="4"/>
      <c r="FM21" s="4"/>
      <c r="FN21" s="4"/>
      <c r="FO21" s="4"/>
      <c r="FP21" s="4"/>
      <c r="FQ21" s="4"/>
      <c r="FR21" s="4"/>
      <c r="FS21" s="4"/>
      <c r="FT21" s="4"/>
      <c r="FU21" s="4"/>
      <c r="FV21" s="4"/>
      <c r="FW21" s="4"/>
      <c r="FX21" s="4"/>
      <c r="FY21" s="4"/>
      <c r="FZ21" s="4"/>
      <c r="GA21" s="4"/>
      <c r="GB21" s="4"/>
      <c r="GC21" s="4"/>
      <c r="GD21" s="4"/>
      <c r="GE21" s="4"/>
      <c r="GF21" s="4"/>
      <c r="GG21" s="4"/>
      <c r="GH21" s="4"/>
      <c r="GI21" s="4"/>
      <c r="GJ21" s="4"/>
      <c r="GK21" s="4"/>
      <c r="GL21" s="4"/>
      <c r="GM21" s="4"/>
      <c r="GN21" s="4"/>
      <c r="GO21" s="4"/>
      <c r="GP21" s="4"/>
      <c r="GQ21" s="4"/>
      <c r="GR21" s="4"/>
      <c r="GS21" s="4"/>
      <c r="GT21" s="4"/>
      <c r="GU21" s="4"/>
      <c r="GV21" s="4"/>
      <c r="GW21" s="4"/>
      <c r="GX21" s="4"/>
      <c r="GY21" s="4"/>
      <c r="GZ21" s="4"/>
      <c r="HA21" s="4"/>
      <c r="HB21" s="4"/>
      <c r="HC21" s="4"/>
      <c r="HD21" s="4"/>
      <c r="HE21" s="4"/>
      <c r="HF21" s="4"/>
      <c r="HG21" s="4"/>
      <c r="HH21" s="4"/>
      <c r="HI21" s="4"/>
      <c r="HJ21" s="4"/>
      <c r="HK21" s="4"/>
      <c r="HL21" s="4"/>
      <c r="HM21" s="4"/>
      <c r="HN21" s="4"/>
      <c r="HO21" s="4"/>
      <c r="HP21" s="4"/>
      <c r="HQ21" s="4"/>
      <c r="HR21" s="4"/>
      <c r="HS21" s="4"/>
      <c r="HT21" s="4"/>
      <c r="HU21" s="4"/>
      <c r="HV21" s="4"/>
      <c r="HW21" s="4"/>
      <c r="HX21" s="4"/>
      <c r="HY21" s="4"/>
      <c r="HZ21" s="4"/>
      <c r="IA21" s="4"/>
      <c r="IB21" s="4"/>
      <c r="IC21" s="4"/>
      <c r="ID21" s="4"/>
      <c r="IE21" s="4"/>
    </row>
    <row r="22" spans="1:239" s="3" customFormat="1">
      <c r="A22" s="40" t="s">
        <v>19</v>
      </c>
      <c r="B22" s="26" t="s">
        <v>41</v>
      </c>
      <c r="C22" s="4" t="e">
        <f ca="1">_xll.BDH($A22,"PX_LAST","01/01/1990","","Dir=H","Fill=B","Days=A","Per=M","Dts=H","cols=358;rows=1")</f>
        <v>#NAME?</v>
      </c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4"/>
      <c r="CW22" s="4"/>
      <c r="CX22" s="4"/>
      <c r="CY22" s="4"/>
      <c r="CZ22" s="4"/>
      <c r="DA22" s="4"/>
      <c r="DB22" s="4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4"/>
      <c r="DR22" s="4"/>
      <c r="DS22" s="4"/>
      <c r="DT22" s="4"/>
      <c r="DU22" s="4"/>
      <c r="DV22" s="4"/>
      <c r="DW22" s="4"/>
      <c r="DX22" s="4"/>
      <c r="DY22" s="4"/>
      <c r="DZ22" s="4"/>
      <c r="EA22" s="4"/>
      <c r="EB22" s="4"/>
      <c r="EC22" s="4"/>
      <c r="ED22" s="4"/>
      <c r="EE22" s="4"/>
      <c r="EF22" s="4"/>
      <c r="EG22" s="4"/>
      <c r="EH22" s="4"/>
      <c r="EI22" s="4"/>
      <c r="EJ22" s="4"/>
      <c r="EK22" s="4"/>
      <c r="EL22" s="4"/>
      <c r="EM22" s="4"/>
      <c r="EN22" s="4"/>
      <c r="EO22" s="4"/>
      <c r="EP22" s="4"/>
      <c r="EQ22" s="4"/>
      <c r="ER22" s="4"/>
      <c r="ES22" s="4"/>
      <c r="ET22" s="4"/>
      <c r="EU22" s="4"/>
      <c r="EV22" s="4"/>
      <c r="EW22" s="4"/>
      <c r="EX22" s="4"/>
      <c r="EY22" s="4"/>
      <c r="EZ22" s="4"/>
      <c r="FA22" s="4"/>
      <c r="FB22" s="4"/>
      <c r="FC22" s="4"/>
      <c r="FD22" s="4"/>
      <c r="FE22" s="4"/>
      <c r="FF22" s="4"/>
      <c r="FG22" s="4"/>
      <c r="FH22" s="4"/>
      <c r="FI22" s="4"/>
      <c r="FJ22" s="4"/>
      <c r="FK22" s="4"/>
      <c r="FL22" s="4"/>
      <c r="FM22" s="4"/>
      <c r="FN22" s="4"/>
      <c r="FO22" s="4"/>
      <c r="FP22" s="4"/>
      <c r="FQ22" s="4"/>
      <c r="FR22" s="4"/>
      <c r="FS22" s="4"/>
      <c r="FT22" s="4"/>
      <c r="FU22" s="4"/>
      <c r="FV22" s="4"/>
      <c r="FW22" s="4"/>
      <c r="FX22" s="4"/>
      <c r="FY22" s="4"/>
      <c r="FZ22" s="4"/>
      <c r="GA22" s="4"/>
      <c r="GB22" s="4"/>
      <c r="GC22" s="4"/>
      <c r="GD22" s="4"/>
      <c r="GE22" s="4"/>
      <c r="GF22" s="4"/>
      <c r="GG22" s="4"/>
      <c r="GH22" s="4"/>
      <c r="GI22" s="4"/>
      <c r="GJ22" s="4"/>
      <c r="GK22" s="4"/>
      <c r="GL22" s="4"/>
      <c r="GM22" s="4"/>
      <c r="GN22" s="4"/>
      <c r="GO22" s="4"/>
      <c r="GP22" s="4"/>
      <c r="GQ22" s="4"/>
      <c r="GR22" s="4"/>
      <c r="GS22" s="4"/>
      <c r="GT22" s="4"/>
      <c r="GU22" s="4"/>
      <c r="GV22" s="4"/>
      <c r="GW22" s="4"/>
      <c r="GX22" s="4"/>
      <c r="GY22" s="4"/>
      <c r="GZ22" s="4"/>
      <c r="HA22" s="4"/>
      <c r="HB22" s="4"/>
      <c r="HC22" s="4"/>
      <c r="HD22" s="4"/>
      <c r="HE22" s="4"/>
      <c r="HF22" s="4"/>
      <c r="HG22" s="4"/>
      <c r="HH22" s="4"/>
      <c r="HI22" s="4"/>
      <c r="HJ22" s="4"/>
      <c r="HK22" s="4"/>
      <c r="HL22" s="4"/>
      <c r="HM22" s="4"/>
      <c r="HN22" s="4"/>
      <c r="HO22" s="4"/>
      <c r="HP22" s="4"/>
      <c r="HQ22" s="4"/>
      <c r="HR22" s="4"/>
      <c r="HS22" s="4"/>
      <c r="HT22" s="4"/>
      <c r="HU22" s="4"/>
      <c r="HV22" s="4"/>
      <c r="HW22" s="4"/>
      <c r="HX22" s="4"/>
      <c r="HY22" s="4"/>
      <c r="HZ22" s="4"/>
      <c r="IA22" s="4"/>
      <c r="IB22" s="4"/>
      <c r="IC22" s="4"/>
      <c r="ID22" s="4"/>
      <c r="IE22" s="4"/>
    </row>
    <row r="23" spans="1:239">
      <c r="A23" s="35" t="s">
        <v>250</v>
      </c>
      <c r="B23" s="33" t="s">
        <v>276</v>
      </c>
      <c r="C23" s="4" t="e">
        <f ca="1">_xll.BDH($A23,"PX_LAST","01/01/1990","","Dir=H","Fill=B","Days=A","Per=M","Dts=H","cols=358;rows=1")</f>
        <v>#NAME?</v>
      </c>
    </row>
    <row r="24" spans="1:239">
      <c r="A24" s="35" t="s">
        <v>251</v>
      </c>
      <c r="B24" s="33" t="s">
        <v>277</v>
      </c>
      <c r="C24" s="4" t="e">
        <f ca="1">_xll.BDH($A24,"PX_LAST","01/01/1990","","Dir=H","Fill=B","Days=A","Per=M","Dts=H","cols=358;rows=1")</f>
        <v>#NAME?</v>
      </c>
    </row>
    <row r="25" spans="1:239">
      <c r="A25" s="35" t="s">
        <v>252</v>
      </c>
      <c r="B25" s="33" t="s">
        <v>278</v>
      </c>
      <c r="C25" s="4" t="e">
        <f ca="1">_xll.BDH($A25,"PX_LAST","01/01/1990","","Dir=H","Fill=B","Days=A","Per=M","Dts=H","cols=358;rows=1")</f>
        <v>#NAME?</v>
      </c>
    </row>
    <row r="26" spans="1:239">
      <c r="A26" s="35" t="s">
        <v>253</v>
      </c>
      <c r="B26" s="33" t="s">
        <v>279</v>
      </c>
      <c r="C26" s="4" t="e">
        <f ca="1">_xll.BDH($A26,"PX_LAST","01/01/1990","","Dir=H","Fill=B","Days=A","Per=M","Dts=H","cols=358;rows=1")</f>
        <v>#NAME?</v>
      </c>
    </row>
    <row r="27" spans="1:239">
      <c r="A27" s="35" t="s">
        <v>254</v>
      </c>
      <c r="B27" s="33" t="s">
        <v>280</v>
      </c>
      <c r="C27" s="4" t="e">
        <f ca="1">_xll.BDH($A27,"PX_LAST","01/01/1990","","Dir=H","Fill=B","Days=A","Per=M","Dts=H","cols=358;rows=1")</f>
        <v>#NAME?</v>
      </c>
    </row>
    <row r="28" spans="1:239" s="3" customFormat="1">
      <c r="A28" s="40" t="s">
        <v>21</v>
      </c>
      <c r="B28" s="26" t="s">
        <v>42</v>
      </c>
      <c r="C28" s="4" t="e">
        <f ca="1">_xll.BDH($A28,"PX_LAST","01/01/1990","","Dir=H","Fill=B","Days=A","Per=M","Dts=H","cols=358;rows=1")</f>
        <v>#NAME?</v>
      </c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4"/>
      <c r="CS28" s="4"/>
      <c r="CT28" s="4"/>
      <c r="CU28" s="4"/>
      <c r="CV28" s="4"/>
      <c r="CW28" s="4"/>
      <c r="CX28" s="4"/>
      <c r="CY28" s="4"/>
      <c r="CZ28" s="4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4"/>
      <c r="DT28" s="4"/>
      <c r="DU28" s="4"/>
      <c r="DV28" s="4"/>
      <c r="DW28" s="4"/>
      <c r="DX28" s="4"/>
      <c r="DY28" s="4"/>
      <c r="DZ28" s="4"/>
      <c r="EA28" s="4"/>
      <c r="EB28" s="4"/>
      <c r="EC28" s="4"/>
      <c r="ED28" s="4"/>
      <c r="EE28" s="4"/>
      <c r="EF28" s="4"/>
      <c r="EG28" s="4"/>
      <c r="EH28" s="4"/>
      <c r="EI28" s="4"/>
      <c r="EJ28" s="4"/>
      <c r="EK28" s="4"/>
      <c r="EL28" s="4"/>
      <c r="EM28" s="4"/>
      <c r="EN28" s="4"/>
      <c r="EO28" s="4"/>
      <c r="EP28" s="4"/>
      <c r="EQ28" s="4"/>
      <c r="ER28" s="4"/>
      <c r="ES28" s="4"/>
      <c r="ET28" s="4"/>
      <c r="EU28" s="4"/>
      <c r="EV28" s="4"/>
      <c r="EW28" s="4"/>
      <c r="EX28" s="4"/>
      <c r="EY28" s="4"/>
      <c r="EZ28" s="4"/>
      <c r="FA28" s="4"/>
      <c r="FB28" s="4"/>
      <c r="FC28" s="4"/>
      <c r="FD28" s="4"/>
      <c r="FE28" s="4"/>
      <c r="FF28" s="4"/>
      <c r="FG28" s="4"/>
      <c r="FH28" s="4"/>
      <c r="FI28" s="4"/>
      <c r="FJ28" s="4"/>
      <c r="FK28" s="4"/>
      <c r="FL28" s="4"/>
      <c r="FM28" s="4"/>
      <c r="FN28" s="4"/>
      <c r="FO28" s="4"/>
      <c r="FP28" s="4"/>
      <c r="FQ28" s="4"/>
      <c r="FR28" s="4"/>
      <c r="FS28" s="4"/>
      <c r="FT28" s="4"/>
      <c r="FU28" s="4"/>
      <c r="FV28" s="4"/>
      <c r="FW28" s="4"/>
      <c r="FX28" s="4"/>
      <c r="FY28" s="4"/>
      <c r="FZ28" s="4"/>
      <c r="GA28" s="4"/>
      <c r="GB28" s="4"/>
      <c r="GC28" s="4"/>
      <c r="GD28" s="4"/>
      <c r="GE28" s="4"/>
      <c r="GF28" s="4"/>
      <c r="GG28" s="4"/>
      <c r="GH28" s="4"/>
      <c r="GI28" s="4"/>
      <c r="GJ28" s="4"/>
      <c r="GK28" s="4"/>
      <c r="GL28" s="4"/>
      <c r="GM28" s="4"/>
      <c r="GN28" s="4"/>
      <c r="GO28" s="4"/>
      <c r="GP28" s="4"/>
      <c r="GQ28" s="4"/>
      <c r="GR28" s="4"/>
      <c r="GS28" s="4"/>
      <c r="GT28" s="4"/>
      <c r="GU28" s="4"/>
      <c r="GV28" s="4"/>
      <c r="GW28" s="4"/>
      <c r="GX28" s="4"/>
      <c r="GY28" s="4"/>
      <c r="GZ28" s="4"/>
      <c r="HA28" s="4"/>
      <c r="HB28" s="4"/>
      <c r="HC28" s="4"/>
      <c r="HD28" s="4"/>
      <c r="HE28" s="4"/>
      <c r="HF28" s="4"/>
      <c r="HG28" s="4"/>
      <c r="HH28" s="4"/>
      <c r="HI28" s="4"/>
      <c r="HJ28" s="4"/>
      <c r="HK28" s="4"/>
      <c r="HL28" s="4"/>
      <c r="HM28" s="4"/>
      <c r="HN28" s="4"/>
      <c r="HO28" s="4"/>
      <c r="HP28" s="4"/>
      <c r="HQ28" s="4"/>
      <c r="HR28" s="4"/>
      <c r="HS28" s="4"/>
      <c r="HT28" s="4"/>
      <c r="HU28" s="4"/>
      <c r="HV28" s="4"/>
      <c r="HW28" s="4"/>
      <c r="HX28" s="4"/>
      <c r="HY28" s="4"/>
      <c r="HZ28" s="4"/>
      <c r="IA28" s="4"/>
      <c r="IB28" s="4"/>
      <c r="IC28" s="4"/>
      <c r="ID28" s="4"/>
      <c r="IE28" s="4"/>
    </row>
    <row r="29" spans="1:239" s="26" customFormat="1">
      <c r="A29" s="40" t="s">
        <v>108</v>
      </c>
      <c r="B29" s="28" t="s">
        <v>156</v>
      </c>
      <c r="C29" s="4" t="e">
        <f ca="1">_xll.BDH($A29,"PX_LAST","01/01/1990","","Dir=H","Fill=B","Days=A","Per=M","Dts=H","cols=358;rows=1")</f>
        <v>#NAME?</v>
      </c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4"/>
      <c r="CF29" s="4"/>
      <c r="CG29" s="4"/>
      <c r="CH29" s="4"/>
      <c r="CI29" s="4"/>
      <c r="CJ29" s="4"/>
      <c r="CK29" s="4"/>
      <c r="CL29" s="4"/>
      <c r="CM29" s="4"/>
      <c r="CN29" s="4"/>
      <c r="CO29" s="4"/>
      <c r="CP29" s="4"/>
      <c r="CQ29" s="4"/>
      <c r="CR29" s="4"/>
      <c r="CS29" s="4"/>
      <c r="CT29" s="4"/>
      <c r="CU29" s="4"/>
      <c r="CV29" s="4"/>
      <c r="CW29" s="4"/>
      <c r="CX29" s="4"/>
      <c r="CY29" s="4"/>
      <c r="CZ29" s="4"/>
      <c r="DA29" s="4"/>
      <c r="DB29" s="4"/>
      <c r="DC29" s="4"/>
      <c r="DD29" s="4"/>
      <c r="DE29" s="4"/>
      <c r="DF29" s="4"/>
      <c r="DG29" s="4"/>
      <c r="DH29" s="4"/>
      <c r="DI29" s="4"/>
      <c r="DJ29" s="4"/>
      <c r="DK29" s="4"/>
      <c r="DL29" s="4"/>
      <c r="DM29" s="4"/>
      <c r="DN29" s="4"/>
      <c r="DO29" s="4"/>
      <c r="DP29" s="4"/>
      <c r="DQ29" s="4"/>
      <c r="DR29" s="4"/>
      <c r="DS29" s="4"/>
      <c r="DT29" s="4"/>
      <c r="DU29" s="4"/>
      <c r="DV29" s="4"/>
      <c r="DW29" s="4"/>
      <c r="DX29" s="4"/>
      <c r="DY29" s="4"/>
      <c r="DZ29" s="4"/>
      <c r="EA29" s="4"/>
      <c r="EB29" s="4"/>
      <c r="EC29" s="4"/>
      <c r="ED29" s="4"/>
      <c r="EE29" s="4"/>
      <c r="EF29" s="4"/>
      <c r="EG29" s="4"/>
      <c r="EH29" s="4"/>
      <c r="EI29" s="4"/>
      <c r="EJ29" s="4"/>
      <c r="EK29" s="4"/>
      <c r="EL29" s="4"/>
      <c r="EM29" s="4"/>
      <c r="EN29" s="4"/>
      <c r="EO29" s="4"/>
      <c r="EP29" s="4"/>
      <c r="EQ29" s="4"/>
      <c r="ER29" s="4"/>
      <c r="ES29" s="4"/>
      <c r="ET29" s="4"/>
      <c r="EU29" s="4"/>
      <c r="EV29" s="4"/>
      <c r="EW29" s="4"/>
      <c r="EX29" s="4"/>
      <c r="EY29" s="4"/>
      <c r="EZ29" s="4"/>
      <c r="FA29" s="4"/>
      <c r="FB29" s="4"/>
      <c r="FC29" s="4"/>
      <c r="FD29" s="4"/>
      <c r="FE29" s="4"/>
      <c r="FF29" s="4"/>
      <c r="FG29" s="4"/>
      <c r="FH29" s="4"/>
      <c r="FI29" s="4"/>
      <c r="FJ29" s="4"/>
      <c r="FK29" s="4"/>
      <c r="FL29" s="4"/>
      <c r="FM29" s="4"/>
      <c r="FN29" s="4"/>
      <c r="FO29" s="4"/>
      <c r="FP29" s="4"/>
      <c r="FQ29" s="4"/>
      <c r="FR29" s="4"/>
      <c r="FS29" s="4"/>
      <c r="FT29" s="4"/>
      <c r="FU29" s="4"/>
      <c r="FV29" s="4"/>
      <c r="FW29" s="4"/>
      <c r="FX29" s="4"/>
      <c r="FY29" s="4"/>
      <c r="FZ29" s="4"/>
      <c r="GA29" s="4"/>
      <c r="GB29" s="4"/>
      <c r="GC29" s="4"/>
      <c r="GD29" s="4"/>
      <c r="GE29" s="4"/>
      <c r="GF29" s="4"/>
      <c r="GG29" s="4"/>
      <c r="GH29" s="4"/>
      <c r="GI29" s="4"/>
      <c r="GJ29" s="4"/>
      <c r="GK29" s="4"/>
      <c r="GL29" s="4"/>
      <c r="GM29" s="4"/>
      <c r="GN29" s="4"/>
      <c r="GO29" s="4"/>
      <c r="GP29" s="4"/>
      <c r="GQ29" s="4"/>
      <c r="GR29" s="4"/>
      <c r="GS29" s="4"/>
      <c r="GT29" s="4"/>
      <c r="GU29" s="4"/>
      <c r="GV29" s="4"/>
      <c r="GW29" s="4"/>
      <c r="GX29" s="4"/>
      <c r="GY29" s="4"/>
      <c r="GZ29" s="4"/>
      <c r="HA29" s="4"/>
      <c r="HB29" s="4"/>
      <c r="HC29" s="4"/>
      <c r="HD29" s="4"/>
      <c r="HE29" s="4"/>
      <c r="HF29" s="4"/>
      <c r="HG29" s="4"/>
      <c r="HH29" s="4"/>
      <c r="HI29" s="4"/>
      <c r="HJ29" s="4"/>
      <c r="HK29" s="4"/>
      <c r="HL29" s="4"/>
      <c r="HM29" s="4"/>
      <c r="HN29" s="4"/>
      <c r="HO29" s="4"/>
      <c r="HP29" s="4"/>
      <c r="HQ29" s="4"/>
      <c r="HR29" s="4"/>
      <c r="HS29" s="4"/>
      <c r="HT29" s="4"/>
      <c r="HU29" s="4"/>
      <c r="HV29" s="4"/>
      <c r="HW29" s="4"/>
      <c r="HX29" s="4"/>
      <c r="HY29" s="4"/>
      <c r="HZ29" s="4"/>
      <c r="IA29" s="4"/>
      <c r="IB29" s="4"/>
      <c r="IC29" s="4"/>
      <c r="ID29" s="4"/>
      <c r="IE29" s="4"/>
    </row>
    <row r="30" spans="1:239" s="3" customFormat="1">
      <c r="A30" s="40" t="s">
        <v>31</v>
      </c>
      <c r="B30" s="26" t="s">
        <v>43</v>
      </c>
      <c r="C30" s="4" t="e">
        <f ca="1">_xll.BDH($A30,"PX_LAST","01/01/1990","","Dir=H","Fill=B","Days=A","Per=M","Dts=H","cols=358;rows=1")</f>
        <v>#NAME?</v>
      </c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4"/>
      <c r="CS30" s="4"/>
      <c r="CT30" s="4"/>
      <c r="CU30" s="4"/>
      <c r="CV30" s="4"/>
      <c r="CW30" s="4"/>
      <c r="CX30" s="4"/>
      <c r="CY30" s="4"/>
      <c r="CZ30" s="4"/>
      <c r="DA30" s="4"/>
      <c r="DB30" s="4"/>
      <c r="DC30" s="4"/>
      <c r="DD30" s="4"/>
      <c r="DE30" s="4"/>
      <c r="DF30" s="4"/>
      <c r="DG30" s="4"/>
      <c r="DH30" s="4"/>
      <c r="DI30" s="4"/>
      <c r="DJ30" s="4"/>
      <c r="DK30" s="4"/>
      <c r="DL30" s="4"/>
      <c r="DM30" s="4"/>
      <c r="DN30" s="4"/>
      <c r="DO30" s="4"/>
      <c r="DP30" s="4"/>
      <c r="DQ30" s="4"/>
      <c r="DR30" s="4"/>
      <c r="DS30" s="4"/>
      <c r="DT30" s="4"/>
      <c r="DU30" s="4"/>
      <c r="DV30" s="4"/>
      <c r="DW30" s="4"/>
      <c r="DX30" s="4"/>
      <c r="DY30" s="4"/>
      <c r="DZ30" s="4"/>
      <c r="EA30" s="4"/>
      <c r="EB30" s="4"/>
      <c r="EC30" s="4"/>
      <c r="ED30" s="4"/>
      <c r="EE30" s="4"/>
      <c r="EF30" s="4"/>
      <c r="EG30" s="4"/>
      <c r="EH30" s="4"/>
      <c r="EI30" s="4"/>
      <c r="EJ30" s="4"/>
      <c r="EK30" s="4"/>
      <c r="EL30" s="4"/>
      <c r="EM30" s="4"/>
      <c r="EN30" s="4"/>
      <c r="EO30" s="4"/>
      <c r="EP30" s="4"/>
      <c r="EQ30" s="4"/>
      <c r="ER30" s="4"/>
      <c r="ES30" s="4"/>
      <c r="ET30" s="4"/>
      <c r="EU30" s="4"/>
      <c r="EV30" s="4"/>
      <c r="EW30" s="4"/>
      <c r="EX30" s="4"/>
      <c r="EY30" s="4"/>
      <c r="EZ30" s="4"/>
      <c r="FA30" s="4"/>
      <c r="FB30" s="4"/>
      <c r="FC30" s="4"/>
      <c r="FD30" s="4"/>
      <c r="FE30" s="4"/>
      <c r="FF30" s="4"/>
      <c r="FG30" s="4"/>
      <c r="FH30" s="4"/>
      <c r="FI30" s="4"/>
      <c r="FJ30" s="4"/>
      <c r="FK30" s="4"/>
      <c r="FL30" s="4"/>
      <c r="FM30" s="4"/>
      <c r="FN30" s="4"/>
      <c r="FO30" s="4"/>
      <c r="FP30" s="4"/>
      <c r="FQ30" s="4"/>
      <c r="FR30" s="4"/>
      <c r="FS30" s="4"/>
      <c r="FT30" s="4"/>
      <c r="FU30" s="4"/>
      <c r="FV30" s="4"/>
      <c r="FW30" s="4"/>
      <c r="FX30" s="4"/>
      <c r="FY30" s="4"/>
      <c r="FZ30" s="4"/>
      <c r="GA30" s="4"/>
      <c r="GB30" s="4"/>
      <c r="GC30" s="4"/>
      <c r="GD30" s="4"/>
      <c r="GE30" s="4"/>
      <c r="GF30" s="4"/>
      <c r="GG30" s="4"/>
      <c r="GH30" s="4"/>
      <c r="GI30" s="4"/>
      <c r="GJ30" s="4"/>
      <c r="GK30" s="4"/>
      <c r="GL30" s="4"/>
      <c r="GM30" s="4"/>
      <c r="GN30" s="4"/>
      <c r="GO30" s="4"/>
      <c r="GP30" s="4"/>
      <c r="GQ30" s="4"/>
      <c r="GR30" s="4"/>
      <c r="GS30" s="4"/>
      <c r="GT30" s="4"/>
      <c r="GU30" s="4"/>
      <c r="GV30" s="4"/>
      <c r="GW30" s="4"/>
      <c r="GX30" s="4"/>
      <c r="GY30" s="4"/>
      <c r="GZ30" s="4"/>
      <c r="HA30" s="4"/>
      <c r="HB30" s="4"/>
      <c r="HC30" s="4"/>
      <c r="HD30" s="4"/>
      <c r="HE30" s="4"/>
      <c r="HF30" s="4"/>
      <c r="HG30" s="4"/>
      <c r="HH30" s="4"/>
      <c r="HI30" s="4"/>
      <c r="HJ30" s="4"/>
      <c r="HK30" s="4"/>
      <c r="HL30" s="4"/>
      <c r="HM30" s="4"/>
      <c r="HN30" s="4"/>
      <c r="HO30" s="4"/>
      <c r="HP30" s="4"/>
      <c r="HQ30" s="4"/>
      <c r="HR30" s="4"/>
      <c r="HS30" s="4"/>
      <c r="HT30" s="4"/>
      <c r="HU30" s="4"/>
      <c r="HV30" s="4"/>
      <c r="HW30" s="4"/>
      <c r="HX30" s="4"/>
      <c r="HY30" s="4"/>
      <c r="HZ30" s="4"/>
      <c r="IA30" s="4"/>
      <c r="IB30" s="4"/>
      <c r="IC30" s="4"/>
      <c r="ID30" s="4"/>
      <c r="IE30" s="4"/>
    </row>
    <row r="31" spans="1:239" s="3" customFormat="1">
      <c r="A31" s="40" t="s">
        <v>28</v>
      </c>
      <c r="B31" s="26" t="s">
        <v>44</v>
      </c>
      <c r="C31" s="4" t="e">
        <f ca="1">_xll.BDH($A31,"PX_LAST","01/01/1990","","Dir=H","Fill=B","Days=A","Per=M","Dts=H","cols=358;rows=1")</f>
        <v>#NAME?</v>
      </c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4"/>
      <c r="CS31" s="4"/>
      <c r="CT31" s="4"/>
      <c r="CU31" s="4"/>
      <c r="CV31" s="4"/>
      <c r="CW31" s="4"/>
      <c r="CX31" s="4"/>
      <c r="CY31" s="4"/>
      <c r="CZ31" s="4"/>
      <c r="DA31" s="4"/>
      <c r="DB31" s="4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4"/>
      <c r="DS31" s="4"/>
      <c r="DT31" s="4"/>
      <c r="DU31" s="4"/>
      <c r="DV31" s="4"/>
      <c r="DW31" s="4"/>
      <c r="DX31" s="4"/>
      <c r="DY31" s="4"/>
      <c r="DZ31" s="4"/>
      <c r="EA31" s="4"/>
      <c r="EB31" s="4"/>
      <c r="EC31" s="4"/>
      <c r="ED31" s="4"/>
      <c r="EE31" s="4"/>
      <c r="EF31" s="4"/>
      <c r="EG31" s="4"/>
      <c r="EH31" s="4"/>
      <c r="EI31" s="4"/>
      <c r="EJ31" s="4"/>
      <c r="EK31" s="4"/>
      <c r="EL31" s="4"/>
      <c r="EM31" s="4"/>
      <c r="EN31" s="4"/>
      <c r="EO31" s="4"/>
      <c r="EP31" s="4"/>
      <c r="EQ31" s="4"/>
      <c r="ER31" s="4"/>
      <c r="ES31" s="4"/>
      <c r="ET31" s="4"/>
      <c r="EU31" s="4"/>
      <c r="EV31" s="4"/>
      <c r="EW31" s="4"/>
      <c r="EX31" s="4"/>
      <c r="EY31" s="4"/>
      <c r="EZ31" s="4"/>
      <c r="FA31" s="4"/>
      <c r="FB31" s="4"/>
      <c r="FC31" s="4"/>
      <c r="FD31" s="4"/>
      <c r="FE31" s="4"/>
      <c r="FF31" s="4"/>
      <c r="FG31" s="4"/>
      <c r="FH31" s="4"/>
      <c r="FI31" s="4"/>
      <c r="FJ31" s="4"/>
      <c r="FK31" s="4"/>
      <c r="FL31" s="4"/>
      <c r="FM31" s="4"/>
      <c r="FN31" s="4"/>
      <c r="FO31" s="4"/>
      <c r="FP31" s="4"/>
      <c r="FQ31" s="4"/>
      <c r="FR31" s="4"/>
      <c r="FS31" s="4"/>
      <c r="FT31" s="4"/>
      <c r="FU31" s="4"/>
      <c r="FV31" s="4"/>
      <c r="FW31" s="4"/>
      <c r="FX31" s="4"/>
      <c r="FY31" s="4"/>
      <c r="FZ31" s="4"/>
      <c r="GA31" s="4"/>
      <c r="GB31" s="4"/>
      <c r="GC31" s="4"/>
      <c r="GD31" s="4"/>
      <c r="GE31" s="4"/>
      <c r="GF31" s="4"/>
      <c r="GG31" s="4"/>
      <c r="GH31" s="4"/>
      <c r="GI31" s="4"/>
      <c r="GJ31" s="4"/>
      <c r="GK31" s="4"/>
      <c r="GL31" s="4"/>
      <c r="GM31" s="4"/>
      <c r="GN31" s="4"/>
      <c r="GO31" s="4"/>
      <c r="GP31" s="4"/>
      <c r="GQ31" s="4"/>
      <c r="GR31" s="4"/>
      <c r="GS31" s="4"/>
      <c r="GT31" s="4"/>
      <c r="GU31" s="4"/>
      <c r="GV31" s="4"/>
      <c r="GW31" s="4"/>
      <c r="GX31" s="4"/>
      <c r="GY31" s="4"/>
      <c r="GZ31" s="4"/>
      <c r="HA31" s="4"/>
      <c r="HB31" s="4"/>
      <c r="HC31" s="4"/>
      <c r="HD31" s="4"/>
      <c r="HE31" s="4"/>
      <c r="HF31" s="4"/>
      <c r="HG31" s="4"/>
      <c r="HH31" s="4"/>
      <c r="HI31" s="4"/>
      <c r="HJ31" s="4"/>
      <c r="HK31" s="4"/>
      <c r="HL31" s="4"/>
      <c r="HM31" s="4"/>
      <c r="HN31" s="4"/>
      <c r="HO31" s="4"/>
      <c r="HP31" s="4"/>
      <c r="HQ31" s="4"/>
      <c r="HR31" s="4"/>
      <c r="HS31" s="4"/>
      <c r="HT31" s="4"/>
      <c r="HU31" s="4"/>
      <c r="HV31" s="4"/>
      <c r="HW31" s="4"/>
      <c r="HX31" s="4"/>
      <c r="HY31" s="4"/>
      <c r="HZ31" s="4"/>
      <c r="IA31" s="4"/>
      <c r="IB31" s="4"/>
      <c r="IC31" s="4"/>
      <c r="ID31" s="4"/>
      <c r="IE31" s="4"/>
    </row>
    <row r="32" spans="1:239">
      <c r="A32" s="40" t="s">
        <v>27</v>
      </c>
      <c r="B32" s="26" t="s">
        <v>45</v>
      </c>
      <c r="C32" s="4" t="e">
        <f ca="1">_xll.BDH($A32,"PX_LAST","01/01/1990","","Dir=H","Fill=B","Days=A","Per=M","Dts=H","cols=358;rows=1")</f>
        <v>#NAME?</v>
      </c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  <c r="DS32" s="5"/>
      <c r="DT32" s="5"/>
      <c r="DU32" s="5"/>
      <c r="DV32" s="5"/>
      <c r="DW32" s="5"/>
      <c r="DX32" s="5"/>
      <c r="DY32" s="5"/>
      <c r="DZ32" s="5"/>
      <c r="EA32" s="5"/>
      <c r="EB32" s="5"/>
      <c r="EC32" s="5"/>
      <c r="ED32" s="5"/>
      <c r="EE32" s="5"/>
      <c r="EF32" s="5"/>
      <c r="EG32" s="5"/>
      <c r="EH32" s="5"/>
      <c r="EI32" s="5"/>
      <c r="EJ32" s="5"/>
      <c r="EK32" s="5"/>
      <c r="EL32" s="5"/>
      <c r="EM32" s="5"/>
      <c r="EN32" s="5"/>
      <c r="EO32" s="5"/>
      <c r="EP32" s="5"/>
      <c r="EQ32" s="5"/>
      <c r="ER32" s="5"/>
      <c r="ES32" s="5"/>
      <c r="ET32" s="5"/>
      <c r="EU32" s="5"/>
      <c r="EV32" s="5"/>
      <c r="EW32" s="5"/>
      <c r="EX32" s="5"/>
      <c r="EY32" s="5"/>
      <c r="EZ32" s="5"/>
      <c r="FA32" s="5"/>
      <c r="FB32" s="5"/>
      <c r="FC32" s="5"/>
      <c r="FD32" s="5"/>
      <c r="FE32" s="5"/>
      <c r="FF32" s="5"/>
      <c r="FG32" s="5"/>
      <c r="FH32" s="5"/>
      <c r="FI32" s="5"/>
      <c r="FJ32" s="5"/>
      <c r="FK32" s="5"/>
      <c r="FL32" s="5"/>
      <c r="FM32" s="5"/>
      <c r="FN32" s="5"/>
      <c r="FO32" s="5"/>
      <c r="FP32" s="5"/>
      <c r="FQ32" s="5"/>
      <c r="FR32" s="5"/>
      <c r="FS32" s="5"/>
      <c r="FT32" s="5"/>
      <c r="FU32" s="5"/>
      <c r="FV32" s="5"/>
      <c r="FW32" s="5"/>
      <c r="FX32" s="5"/>
      <c r="FY32" s="5"/>
      <c r="FZ32" s="5"/>
      <c r="GA32" s="5"/>
      <c r="GB32" s="5"/>
      <c r="GC32" s="5"/>
      <c r="GD32" s="5"/>
      <c r="GE32" s="5"/>
      <c r="GF32" s="5"/>
      <c r="GG32" s="5"/>
      <c r="GH32" s="5"/>
      <c r="GI32" s="5"/>
      <c r="GJ32" s="5"/>
      <c r="GK32" s="5"/>
      <c r="GL32" s="5"/>
      <c r="GM32" s="5"/>
      <c r="GN32" s="5"/>
      <c r="GO32" s="5"/>
      <c r="GP32" s="5"/>
      <c r="GQ32" s="5"/>
      <c r="GR32" s="5"/>
      <c r="GS32" s="5"/>
      <c r="GT32" s="5"/>
      <c r="GU32" s="5"/>
      <c r="GV32" s="5"/>
      <c r="GW32" s="5"/>
      <c r="GX32" s="5"/>
      <c r="GY32" s="5"/>
      <c r="GZ32" s="5"/>
      <c r="HA32" s="5"/>
      <c r="HB32" s="5"/>
      <c r="HC32" s="5"/>
      <c r="HD32" s="5"/>
      <c r="HE32" s="5"/>
      <c r="HF32" s="5"/>
      <c r="HG32" s="5"/>
      <c r="HH32" s="5"/>
      <c r="HI32" s="5"/>
      <c r="HJ32" s="5"/>
      <c r="HK32" s="5"/>
      <c r="HL32" s="5"/>
      <c r="HM32" s="5"/>
      <c r="HN32" s="5"/>
      <c r="HO32" s="5"/>
      <c r="HP32" s="5"/>
      <c r="HQ32" s="5"/>
      <c r="HR32" s="5"/>
      <c r="HS32" s="5"/>
      <c r="HT32" s="5"/>
      <c r="HU32" s="5"/>
      <c r="HV32" s="5"/>
      <c r="HW32" s="5"/>
      <c r="HX32" s="5"/>
      <c r="HY32" s="5"/>
      <c r="HZ32" s="5"/>
      <c r="IA32" s="5"/>
      <c r="IB32" s="5"/>
      <c r="IC32" s="5"/>
      <c r="ID32" s="5"/>
      <c r="IE32" s="5"/>
    </row>
    <row r="33" spans="1:361">
      <c r="A33" s="40" t="s">
        <v>6</v>
      </c>
      <c r="B33" s="26" t="s">
        <v>46</v>
      </c>
      <c r="C33" s="4" t="e">
        <f ca="1">_xll.BDH($A33,"PX_LAST","01/01/1990","","Dir=H","Fill=B","Days=A","Per=M","Dts=H","cols=358;rows=1")</f>
        <v>#NAME?</v>
      </c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  <c r="DR33" s="5"/>
      <c r="DS33" s="5"/>
      <c r="DT33" s="5"/>
      <c r="DU33" s="5"/>
      <c r="DV33" s="5"/>
      <c r="DW33" s="5"/>
      <c r="DX33" s="5"/>
      <c r="DY33" s="5"/>
      <c r="DZ33" s="5"/>
      <c r="EA33" s="5"/>
      <c r="EB33" s="5"/>
      <c r="EC33" s="5"/>
      <c r="ED33" s="5"/>
      <c r="EE33" s="5"/>
      <c r="EF33" s="5"/>
      <c r="EG33" s="5"/>
      <c r="EH33" s="5"/>
      <c r="EI33" s="5"/>
      <c r="EJ33" s="5"/>
      <c r="EK33" s="5"/>
      <c r="EL33" s="5"/>
      <c r="EM33" s="5"/>
      <c r="EN33" s="5"/>
      <c r="EO33" s="5"/>
      <c r="EP33" s="5"/>
      <c r="EQ33" s="5"/>
      <c r="ER33" s="5"/>
      <c r="ES33" s="5"/>
      <c r="ET33" s="5"/>
      <c r="EU33" s="5"/>
      <c r="EV33" s="5"/>
      <c r="EW33" s="5"/>
      <c r="EX33" s="5"/>
      <c r="EY33" s="5"/>
      <c r="EZ33" s="5"/>
      <c r="FA33" s="5"/>
      <c r="FB33" s="5"/>
      <c r="FC33" s="5"/>
      <c r="FD33" s="5"/>
      <c r="FE33" s="5"/>
      <c r="FF33" s="5"/>
      <c r="FG33" s="5"/>
      <c r="FH33" s="5"/>
      <c r="FI33" s="5"/>
      <c r="FJ33" s="5"/>
      <c r="FK33" s="5"/>
      <c r="FL33" s="5"/>
      <c r="FM33" s="5"/>
      <c r="FN33" s="5"/>
      <c r="FO33" s="5"/>
      <c r="FP33" s="5"/>
      <c r="FQ33" s="5"/>
      <c r="FR33" s="5"/>
      <c r="FS33" s="5"/>
      <c r="FT33" s="5"/>
      <c r="FU33" s="5"/>
      <c r="FV33" s="5"/>
      <c r="FW33" s="5"/>
      <c r="FX33" s="5"/>
      <c r="FY33" s="5"/>
      <c r="FZ33" s="5"/>
      <c r="GA33" s="5"/>
      <c r="GB33" s="5"/>
      <c r="GC33" s="5"/>
      <c r="GD33" s="5"/>
      <c r="GE33" s="5"/>
      <c r="GF33" s="5"/>
      <c r="GG33" s="5"/>
      <c r="GH33" s="5"/>
      <c r="GI33" s="5"/>
      <c r="GJ33" s="5"/>
      <c r="GK33" s="5"/>
      <c r="GL33" s="5"/>
      <c r="GM33" s="5"/>
      <c r="GN33" s="5"/>
      <c r="GO33" s="5"/>
      <c r="GP33" s="5"/>
      <c r="GQ33" s="5"/>
      <c r="GR33" s="5"/>
      <c r="GS33" s="5"/>
      <c r="GT33" s="5"/>
      <c r="GU33" s="5"/>
      <c r="GV33" s="5"/>
      <c r="GW33" s="5"/>
      <c r="GX33" s="5"/>
      <c r="GY33" s="5"/>
      <c r="GZ33" s="5"/>
      <c r="HA33" s="5"/>
      <c r="HB33" s="5"/>
      <c r="HC33" s="5"/>
      <c r="HD33" s="5"/>
      <c r="HE33" s="5"/>
      <c r="HF33" s="5"/>
      <c r="HG33" s="5"/>
      <c r="HH33" s="5"/>
      <c r="HI33" s="5"/>
      <c r="HJ33" s="5"/>
      <c r="HK33" s="5"/>
      <c r="HL33" s="5"/>
      <c r="HM33" s="5"/>
      <c r="HN33" s="5"/>
      <c r="HO33" s="5"/>
      <c r="HP33" s="5"/>
      <c r="HQ33" s="5"/>
      <c r="HR33" s="5"/>
      <c r="HS33" s="5"/>
      <c r="HT33" s="5"/>
      <c r="HU33" s="5"/>
      <c r="HV33" s="5"/>
      <c r="HW33" s="5"/>
      <c r="HX33" s="5"/>
      <c r="HY33" s="5"/>
      <c r="HZ33" s="5"/>
      <c r="IA33" s="5"/>
      <c r="IB33" s="5"/>
      <c r="IC33" s="5"/>
      <c r="ID33" s="5"/>
      <c r="IE33" s="5"/>
    </row>
    <row r="34" spans="1:361" s="6" customFormat="1">
      <c r="A34" s="40" t="s">
        <v>23</v>
      </c>
      <c r="B34" s="26" t="s">
        <v>126</v>
      </c>
      <c r="C34" s="4" t="e">
        <f ca="1">_xll.BDH($A34,"PX_LAST","01/01/1990","","Dir=H","Fill=B","Days=A","Per=M","Dts=H","cols=358;rows=1")</f>
        <v>#NAME?</v>
      </c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  <c r="DR34" s="5"/>
      <c r="DS34" s="5"/>
      <c r="DT34" s="5"/>
      <c r="DU34" s="5"/>
      <c r="DV34" s="5"/>
      <c r="DW34" s="5"/>
      <c r="DX34" s="5"/>
      <c r="DY34" s="5"/>
      <c r="DZ34" s="5"/>
      <c r="EA34" s="5"/>
      <c r="EB34" s="5"/>
      <c r="EC34" s="5"/>
      <c r="ED34" s="5"/>
      <c r="EE34" s="5"/>
      <c r="EF34" s="5"/>
      <c r="EG34" s="5"/>
      <c r="EH34" s="5"/>
      <c r="EI34" s="5"/>
      <c r="EJ34" s="5"/>
      <c r="EK34" s="5"/>
      <c r="EL34" s="5"/>
      <c r="EM34" s="5"/>
      <c r="EN34" s="5"/>
      <c r="EO34" s="5"/>
      <c r="EP34" s="5"/>
      <c r="EQ34" s="5"/>
      <c r="ER34" s="5"/>
      <c r="ES34" s="5"/>
      <c r="ET34" s="5"/>
      <c r="EU34" s="5"/>
      <c r="EV34" s="5"/>
      <c r="EW34" s="5"/>
      <c r="EX34" s="5"/>
      <c r="EY34" s="5"/>
      <c r="EZ34" s="5"/>
      <c r="FA34" s="5"/>
      <c r="FB34" s="5"/>
      <c r="FC34" s="5"/>
      <c r="FD34" s="5"/>
      <c r="FE34" s="5"/>
      <c r="FF34" s="5"/>
      <c r="FG34" s="5"/>
      <c r="FH34" s="5"/>
      <c r="FI34" s="5"/>
      <c r="FJ34" s="5"/>
      <c r="FK34" s="5"/>
      <c r="FL34" s="5"/>
      <c r="FM34" s="5"/>
      <c r="FN34" s="5"/>
      <c r="FO34" s="5"/>
      <c r="FP34" s="5"/>
      <c r="FQ34" s="5"/>
      <c r="FR34" s="5"/>
      <c r="FS34" s="5"/>
      <c r="FT34" s="5"/>
      <c r="FU34" s="5"/>
      <c r="FV34" s="5"/>
      <c r="FW34" s="5"/>
      <c r="FX34" s="5"/>
      <c r="FY34" s="5"/>
      <c r="FZ34" s="5"/>
      <c r="GA34" s="5"/>
      <c r="GB34" s="5"/>
      <c r="GC34" s="5"/>
      <c r="GD34" s="5"/>
      <c r="GE34" s="5"/>
      <c r="GF34" s="5"/>
      <c r="GG34" s="5"/>
      <c r="GH34" s="5"/>
      <c r="GI34" s="5"/>
      <c r="GJ34" s="5"/>
      <c r="GK34" s="5"/>
      <c r="GL34" s="5"/>
      <c r="GM34" s="5"/>
      <c r="GN34" s="5"/>
      <c r="GO34" s="5"/>
      <c r="GP34" s="5"/>
      <c r="GQ34" s="5"/>
      <c r="GR34" s="5"/>
      <c r="GS34" s="5"/>
      <c r="GT34" s="5"/>
      <c r="GU34" s="5"/>
      <c r="GV34" s="5"/>
      <c r="GW34" s="5"/>
      <c r="GX34" s="5"/>
      <c r="GY34" s="5"/>
      <c r="GZ34" s="5"/>
      <c r="HA34" s="5"/>
      <c r="HB34" s="5"/>
      <c r="HC34" s="5"/>
      <c r="HD34" s="5"/>
      <c r="HE34" s="5"/>
      <c r="HF34" s="5"/>
      <c r="HG34" s="5"/>
      <c r="HH34" s="5"/>
      <c r="HI34" s="5"/>
      <c r="HJ34" s="5"/>
      <c r="HK34" s="5"/>
      <c r="HL34" s="5"/>
      <c r="HM34" s="5"/>
      <c r="HN34" s="5"/>
      <c r="HO34" s="5"/>
      <c r="HP34" s="5"/>
      <c r="HQ34" s="5"/>
      <c r="HR34" s="5"/>
      <c r="HS34" s="5"/>
      <c r="HT34" s="5"/>
      <c r="HU34" s="5"/>
      <c r="HV34" s="5"/>
      <c r="HW34" s="5"/>
      <c r="HX34" s="5"/>
      <c r="HY34" s="5"/>
      <c r="HZ34" s="5"/>
      <c r="IA34" s="5"/>
      <c r="IB34" s="5"/>
      <c r="IC34" s="5"/>
      <c r="ID34" s="5"/>
      <c r="IE34" s="5"/>
    </row>
    <row r="35" spans="1:361" s="6" customFormat="1">
      <c r="A35" s="40" t="s">
        <v>26</v>
      </c>
      <c r="B35" s="26" t="s">
        <v>127</v>
      </c>
      <c r="C35" s="4" t="e">
        <f ca="1">_xll.BDH($A35,"PX_LAST","01/01/1990","","Dir=H","Fill=B","Days=A","Per=M","Dts=H","cols=358;rows=1")</f>
        <v>#NAME?</v>
      </c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  <c r="DR35" s="5"/>
      <c r="DS35" s="5"/>
      <c r="DT35" s="5"/>
      <c r="DU35" s="5"/>
      <c r="DV35" s="5"/>
      <c r="DW35" s="5"/>
      <c r="DX35" s="5"/>
      <c r="DY35" s="5"/>
      <c r="DZ35" s="5"/>
      <c r="EA35" s="5"/>
      <c r="EB35" s="5"/>
      <c r="EC35" s="5"/>
      <c r="ED35" s="5"/>
      <c r="EE35" s="5"/>
      <c r="EF35" s="5"/>
      <c r="EG35" s="5"/>
      <c r="EH35" s="5"/>
      <c r="EI35" s="5"/>
      <c r="EJ35" s="5"/>
      <c r="EK35" s="5"/>
      <c r="EL35" s="5"/>
      <c r="EM35" s="5"/>
      <c r="EN35" s="5"/>
      <c r="EO35" s="5"/>
      <c r="EP35" s="5"/>
      <c r="EQ35" s="5"/>
      <c r="ER35" s="5"/>
      <c r="ES35" s="5"/>
      <c r="ET35" s="5"/>
      <c r="EU35" s="5"/>
      <c r="EV35" s="5"/>
      <c r="EW35" s="5"/>
      <c r="EX35" s="5"/>
      <c r="EY35" s="5"/>
      <c r="EZ35" s="5"/>
      <c r="FA35" s="5"/>
      <c r="FB35" s="5"/>
      <c r="FC35" s="5"/>
      <c r="FD35" s="5"/>
      <c r="FE35" s="5"/>
      <c r="FF35" s="5"/>
      <c r="FG35" s="5"/>
      <c r="FH35" s="5"/>
      <c r="FI35" s="5"/>
      <c r="FJ35" s="5"/>
      <c r="FK35" s="5"/>
      <c r="FL35" s="5"/>
      <c r="FM35" s="5"/>
      <c r="FN35" s="5"/>
      <c r="FO35" s="5"/>
      <c r="FP35" s="5"/>
      <c r="FQ35" s="5"/>
      <c r="FR35" s="5"/>
      <c r="FS35" s="5"/>
      <c r="FT35" s="5"/>
      <c r="FU35" s="5"/>
      <c r="FV35" s="5"/>
      <c r="FW35" s="5"/>
      <c r="FX35" s="5"/>
      <c r="FY35" s="5"/>
      <c r="FZ35" s="5"/>
      <c r="GA35" s="5"/>
      <c r="GB35" s="5"/>
      <c r="GC35" s="5"/>
      <c r="GD35" s="5"/>
      <c r="GE35" s="5"/>
      <c r="GF35" s="5"/>
      <c r="GG35" s="5"/>
      <c r="GH35" s="5"/>
      <c r="GI35" s="5"/>
      <c r="GJ35" s="5"/>
      <c r="GK35" s="5"/>
      <c r="GL35" s="5"/>
      <c r="GM35" s="5"/>
      <c r="GN35" s="5"/>
      <c r="GO35" s="5"/>
      <c r="GP35" s="5"/>
      <c r="GQ35" s="5"/>
      <c r="GR35" s="5"/>
      <c r="GS35" s="5"/>
      <c r="GT35" s="5"/>
      <c r="GU35" s="5"/>
      <c r="GV35" s="5"/>
      <c r="GW35" s="5"/>
      <c r="GX35" s="5"/>
      <c r="GY35" s="5"/>
      <c r="GZ35" s="5"/>
      <c r="HA35" s="5"/>
      <c r="HB35" s="5"/>
      <c r="HC35" s="5"/>
      <c r="HD35" s="5"/>
      <c r="HE35" s="5"/>
      <c r="HF35" s="5"/>
      <c r="HG35" s="5"/>
      <c r="HH35" s="5"/>
      <c r="HI35" s="5"/>
      <c r="HJ35" s="5"/>
      <c r="HK35" s="5"/>
      <c r="HL35" s="5"/>
      <c r="HM35" s="5"/>
      <c r="HN35" s="5"/>
      <c r="HO35" s="5"/>
      <c r="HP35" s="5"/>
      <c r="HQ35" s="5"/>
      <c r="HR35" s="5"/>
      <c r="HS35" s="5"/>
      <c r="HT35" s="5"/>
      <c r="HU35" s="5"/>
      <c r="HV35" s="5"/>
      <c r="HW35" s="5"/>
      <c r="HX35" s="5"/>
      <c r="HY35" s="5"/>
      <c r="HZ35" s="5"/>
      <c r="IA35" s="5"/>
      <c r="IB35" s="5"/>
      <c r="IC35" s="5"/>
      <c r="ID35" s="5"/>
      <c r="IE35" s="5"/>
    </row>
    <row r="36" spans="1:361" s="6" customFormat="1">
      <c r="A36" s="40" t="s">
        <v>22</v>
      </c>
      <c r="B36" s="26" t="s">
        <v>47</v>
      </c>
      <c r="C36" s="4" t="e">
        <f ca="1">_xll.BDH($A36,"PX_LAST","01/01/1990","","Dir=H","Fill=B","Days=A","Per=M","Dts=H","cols=358;rows=1")</f>
        <v>#NAME?</v>
      </c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  <c r="DR36" s="5"/>
      <c r="DS36" s="5"/>
      <c r="DT36" s="5"/>
      <c r="DU36" s="5"/>
      <c r="DV36" s="5"/>
      <c r="DW36" s="5"/>
      <c r="DX36" s="5"/>
      <c r="DY36" s="5"/>
      <c r="DZ36" s="5"/>
      <c r="EA36" s="5"/>
      <c r="EB36" s="5"/>
      <c r="EC36" s="5"/>
      <c r="ED36" s="5"/>
      <c r="EE36" s="5"/>
      <c r="EF36" s="5"/>
      <c r="EG36" s="5"/>
      <c r="EH36" s="5"/>
      <c r="EI36" s="5"/>
      <c r="EJ36" s="5"/>
      <c r="EK36" s="5"/>
      <c r="EL36" s="5"/>
      <c r="EM36" s="5"/>
      <c r="EN36" s="5"/>
      <c r="EO36" s="5"/>
      <c r="EP36" s="5"/>
      <c r="EQ36" s="5"/>
      <c r="ER36" s="5"/>
      <c r="ES36" s="5"/>
      <c r="ET36" s="5"/>
      <c r="EU36" s="5"/>
      <c r="EV36" s="5"/>
      <c r="EW36" s="5"/>
      <c r="EX36" s="5"/>
      <c r="EY36" s="5"/>
      <c r="EZ36" s="5"/>
      <c r="FA36" s="5"/>
      <c r="FB36" s="5"/>
      <c r="FC36" s="5"/>
      <c r="FD36" s="5"/>
      <c r="FE36" s="5"/>
      <c r="FF36" s="5"/>
      <c r="FG36" s="5"/>
      <c r="FH36" s="5"/>
      <c r="FI36" s="5"/>
      <c r="FJ36" s="5"/>
      <c r="FK36" s="5"/>
      <c r="FL36" s="5"/>
      <c r="FM36" s="5"/>
      <c r="FN36" s="5"/>
      <c r="FO36" s="5"/>
      <c r="FP36" s="5"/>
      <c r="FQ36" s="5"/>
      <c r="FR36" s="5"/>
      <c r="FS36" s="5"/>
      <c r="FT36" s="5"/>
      <c r="FU36" s="5"/>
      <c r="FV36" s="5"/>
      <c r="FW36" s="5"/>
      <c r="FX36" s="5"/>
      <c r="FY36" s="5"/>
      <c r="FZ36" s="5"/>
      <c r="GA36" s="5"/>
      <c r="GB36" s="5"/>
      <c r="GC36" s="5"/>
      <c r="GD36" s="5"/>
      <c r="GE36" s="5"/>
      <c r="GF36" s="5"/>
      <c r="GG36" s="5"/>
      <c r="GH36" s="5"/>
      <c r="GI36" s="5"/>
      <c r="GJ36" s="5"/>
      <c r="GK36" s="5"/>
      <c r="GL36" s="5"/>
      <c r="GM36" s="5"/>
      <c r="GN36" s="5"/>
      <c r="GO36" s="5"/>
      <c r="GP36" s="5"/>
      <c r="GQ36" s="5"/>
      <c r="GR36" s="5"/>
      <c r="GS36" s="5"/>
      <c r="GT36" s="5"/>
      <c r="GU36" s="5"/>
      <c r="GV36" s="5"/>
      <c r="GW36" s="5"/>
      <c r="GX36" s="5"/>
      <c r="GY36" s="5"/>
      <c r="GZ36" s="5"/>
      <c r="HA36" s="5"/>
      <c r="HB36" s="5"/>
      <c r="HC36" s="5"/>
      <c r="HD36" s="5"/>
      <c r="HE36" s="5"/>
      <c r="HF36" s="5"/>
      <c r="HG36" s="5"/>
      <c r="HH36" s="5"/>
      <c r="HI36" s="5"/>
      <c r="HJ36" s="5"/>
      <c r="HK36" s="5"/>
      <c r="HL36" s="5"/>
      <c r="HM36" s="5"/>
      <c r="HN36" s="5"/>
      <c r="HO36" s="5"/>
      <c r="HP36" s="5"/>
      <c r="HQ36" s="5"/>
      <c r="HR36" s="5"/>
      <c r="HS36" s="5"/>
      <c r="HT36" s="5"/>
      <c r="HU36" s="5"/>
      <c r="HV36" s="5"/>
      <c r="HW36" s="5"/>
      <c r="HX36" s="5"/>
      <c r="HY36" s="5"/>
      <c r="HZ36" s="5"/>
      <c r="IA36" s="5"/>
      <c r="IB36" s="5"/>
      <c r="IC36" s="5"/>
      <c r="ID36" s="5"/>
      <c r="IE36" s="5"/>
    </row>
    <row r="37" spans="1:361" s="6" customFormat="1">
      <c r="A37" s="40" t="s">
        <v>24</v>
      </c>
      <c r="B37" s="26" t="s">
        <v>48</v>
      </c>
      <c r="C37" s="4" t="e">
        <f ca="1">_xll.BDH($A37,"PX_LAST","01/01/1990","","Dir=H","Fill=B","Days=A","Per=M","Dts=H","cols=358;rows=1")</f>
        <v>#NAME?</v>
      </c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  <c r="DR37" s="5"/>
      <c r="DS37" s="5"/>
      <c r="DT37" s="5"/>
      <c r="DU37" s="5"/>
      <c r="DV37" s="5"/>
      <c r="DW37" s="5"/>
      <c r="DX37" s="5"/>
      <c r="DY37" s="5"/>
      <c r="DZ37" s="5"/>
      <c r="EA37" s="5"/>
      <c r="EB37" s="5"/>
      <c r="EC37" s="5"/>
      <c r="ED37" s="5"/>
      <c r="EE37" s="5"/>
      <c r="EF37" s="5"/>
      <c r="EG37" s="5"/>
      <c r="EH37" s="5"/>
      <c r="EI37" s="5"/>
      <c r="EJ37" s="5"/>
      <c r="EK37" s="5"/>
      <c r="EL37" s="5"/>
      <c r="EM37" s="5"/>
      <c r="EN37" s="5"/>
      <c r="EO37" s="5"/>
      <c r="EP37" s="5"/>
      <c r="EQ37" s="5"/>
      <c r="ER37" s="5"/>
      <c r="ES37" s="5"/>
      <c r="ET37" s="5"/>
      <c r="EU37" s="5"/>
      <c r="EV37" s="5"/>
      <c r="EW37" s="5"/>
      <c r="EX37" s="5"/>
      <c r="EY37" s="5"/>
      <c r="EZ37" s="5"/>
      <c r="FA37" s="5"/>
      <c r="FB37" s="5"/>
      <c r="FC37" s="5"/>
      <c r="FD37" s="5"/>
      <c r="FE37" s="5"/>
      <c r="FF37" s="5"/>
      <c r="FG37" s="5"/>
      <c r="FH37" s="5"/>
      <c r="FI37" s="5"/>
      <c r="FJ37" s="5"/>
      <c r="FK37" s="5"/>
      <c r="FL37" s="5"/>
      <c r="FM37" s="5"/>
      <c r="FN37" s="5"/>
      <c r="FO37" s="5"/>
      <c r="FP37" s="5"/>
      <c r="FQ37" s="5"/>
      <c r="FR37" s="5"/>
      <c r="FS37" s="5"/>
      <c r="FT37" s="5"/>
      <c r="FU37" s="5"/>
      <c r="FV37" s="5"/>
      <c r="FW37" s="5"/>
      <c r="FX37" s="5"/>
      <c r="FY37" s="5"/>
      <c r="FZ37" s="5"/>
      <c r="GA37" s="5"/>
      <c r="GB37" s="5"/>
      <c r="GC37" s="5"/>
      <c r="GD37" s="5"/>
      <c r="GE37" s="5"/>
      <c r="GF37" s="5"/>
      <c r="GG37" s="5"/>
      <c r="GH37" s="5"/>
      <c r="GI37" s="5"/>
      <c r="GJ37" s="5"/>
      <c r="GK37" s="5"/>
      <c r="GL37" s="5"/>
      <c r="GM37" s="5"/>
      <c r="GN37" s="5"/>
      <c r="GO37" s="5"/>
      <c r="GP37" s="5"/>
      <c r="GQ37" s="5"/>
      <c r="GR37" s="5"/>
      <c r="GS37" s="5"/>
      <c r="GT37" s="5"/>
      <c r="GU37" s="5"/>
      <c r="GV37" s="5"/>
      <c r="GW37" s="5"/>
      <c r="GX37" s="5"/>
      <c r="GY37" s="5"/>
      <c r="GZ37" s="5"/>
      <c r="HA37" s="5"/>
      <c r="HB37" s="5"/>
      <c r="HC37" s="5"/>
      <c r="HD37" s="5"/>
      <c r="HE37" s="5"/>
      <c r="HF37" s="5"/>
      <c r="HG37" s="5"/>
      <c r="HH37" s="5"/>
      <c r="HI37" s="5"/>
      <c r="HJ37" s="5"/>
      <c r="HK37" s="5"/>
      <c r="HL37" s="5"/>
      <c r="HM37" s="5"/>
      <c r="HN37" s="5"/>
      <c r="HO37" s="5"/>
      <c r="HP37" s="5"/>
      <c r="HQ37" s="5"/>
      <c r="HR37" s="5"/>
      <c r="HS37" s="5"/>
      <c r="HT37" s="5"/>
      <c r="HU37" s="5"/>
      <c r="HV37" s="5"/>
      <c r="HW37" s="5"/>
      <c r="HX37" s="5"/>
      <c r="HY37" s="5"/>
      <c r="HZ37" s="5"/>
      <c r="IA37" s="5"/>
      <c r="IB37" s="5"/>
      <c r="IC37" s="5"/>
      <c r="ID37" s="5"/>
      <c r="IE37" s="5"/>
    </row>
    <row r="38" spans="1:361" s="6" customFormat="1">
      <c r="A38" s="40" t="s">
        <v>25</v>
      </c>
      <c r="B38" s="26" t="s">
        <v>49</v>
      </c>
      <c r="C38" s="4" t="e">
        <f ca="1">_xll.BDH($A38,"PX_LAST","01/01/1990","","Dir=H","Fill=B","Days=A","Per=M","Dts=H","cols=358;rows=1")</f>
        <v>#NAME?</v>
      </c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  <c r="DR38" s="5"/>
      <c r="DS38" s="5"/>
      <c r="DT38" s="5"/>
      <c r="DU38" s="5"/>
      <c r="DV38" s="5"/>
      <c r="DW38" s="5"/>
      <c r="DX38" s="5"/>
      <c r="DY38" s="5"/>
      <c r="DZ38" s="5"/>
      <c r="EA38" s="5"/>
      <c r="EB38" s="5"/>
      <c r="EC38" s="5"/>
      <c r="ED38" s="5"/>
      <c r="EE38" s="5"/>
      <c r="EF38" s="5"/>
      <c r="EG38" s="5"/>
      <c r="EH38" s="5"/>
      <c r="EI38" s="5"/>
      <c r="EJ38" s="5"/>
      <c r="EK38" s="5"/>
      <c r="EL38" s="5"/>
      <c r="EM38" s="5"/>
      <c r="EN38" s="5"/>
      <c r="EO38" s="5"/>
      <c r="EP38" s="5"/>
      <c r="EQ38" s="5"/>
      <c r="ER38" s="5"/>
      <c r="ES38" s="5"/>
      <c r="ET38" s="5"/>
      <c r="EU38" s="5"/>
      <c r="EV38" s="5"/>
      <c r="EW38" s="5"/>
      <c r="EX38" s="5"/>
      <c r="EY38" s="5"/>
      <c r="EZ38" s="5"/>
      <c r="FA38" s="5"/>
      <c r="FB38" s="5"/>
      <c r="FC38" s="5"/>
      <c r="FD38" s="5"/>
      <c r="FE38" s="5"/>
      <c r="FF38" s="5"/>
      <c r="FG38" s="5"/>
      <c r="FH38" s="5"/>
      <c r="FI38" s="5"/>
      <c r="FJ38" s="5"/>
      <c r="FK38" s="5"/>
      <c r="FL38" s="5"/>
      <c r="FM38" s="5"/>
      <c r="FN38" s="5"/>
      <c r="FO38" s="5"/>
      <c r="FP38" s="5"/>
      <c r="FQ38" s="5"/>
      <c r="FR38" s="5"/>
      <c r="FS38" s="5"/>
      <c r="FT38" s="5"/>
      <c r="FU38" s="5"/>
      <c r="FV38" s="5"/>
      <c r="FW38" s="5"/>
      <c r="FX38" s="5"/>
      <c r="FY38" s="5"/>
      <c r="FZ38" s="5"/>
      <c r="GA38" s="5"/>
      <c r="GB38" s="5"/>
      <c r="GC38" s="5"/>
      <c r="GD38" s="5"/>
      <c r="GE38" s="5"/>
      <c r="GF38" s="5"/>
      <c r="GG38" s="5"/>
      <c r="GH38" s="5"/>
      <c r="GI38" s="5"/>
      <c r="GJ38" s="5"/>
      <c r="GK38" s="5"/>
      <c r="GL38" s="5"/>
      <c r="GM38" s="5"/>
      <c r="GN38" s="5"/>
      <c r="GO38" s="5"/>
      <c r="GP38" s="5"/>
      <c r="GQ38" s="5"/>
      <c r="GR38" s="5"/>
      <c r="GS38" s="5"/>
      <c r="GT38" s="5"/>
      <c r="GU38" s="5"/>
      <c r="GV38" s="5"/>
      <c r="GW38" s="5"/>
      <c r="GX38" s="5"/>
      <c r="GY38" s="5"/>
      <c r="GZ38" s="5"/>
      <c r="HA38" s="5"/>
      <c r="HB38" s="5"/>
      <c r="HC38" s="5"/>
      <c r="HD38" s="5"/>
      <c r="HE38" s="5"/>
      <c r="HF38" s="5"/>
      <c r="HG38" s="5"/>
      <c r="HH38" s="5"/>
      <c r="HI38" s="5"/>
      <c r="HJ38" s="5"/>
      <c r="HK38" s="5"/>
      <c r="HL38" s="5"/>
      <c r="HM38" s="5"/>
      <c r="HN38" s="5"/>
      <c r="HO38" s="5"/>
      <c r="HP38" s="5"/>
      <c r="HQ38" s="5"/>
      <c r="HR38" s="5"/>
      <c r="HS38" s="5"/>
      <c r="HT38" s="5"/>
      <c r="HU38" s="5"/>
      <c r="HV38" s="5"/>
      <c r="HW38" s="5"/>
      <c r="HX38" s="5"/>
      <c r="HY38" s="5"/>
      <c r="HZ38" s="5"/>
      <c r="IA38" s="5"/>
      <c r="IB38" s="5"/>
      <c r="IC38" s="5"/>
      <c r="ID38" s="5"/>
      <c r="IE38" s="5"/>
    </row>
    <row r="39" spans="1:361" s="29" customFormat="1">
      <c r="A39" s="40" t="s">
        <v>109</v>
      </c>
      <c r="B39" s="32" t="s">
        <v>157</v>
      </c>
      <c r="C39" s="4" t="e">
        <f ca="1">_xll.BDH($A39,"PX_LAST","01/01/1990","","Dir=H","Fill=B","Days=A","Per=M","Dts=H","cols=358;rows=1")</f>
        <v>#NAME?</v>
      </c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  <c r="DR39" s="5"/>
      <c r="DS39" s="5"/>
      <c r="DT39" s="5"/>
      <c r="DU39" s="5"/>
      <c r="DV39" s="5"/>
      <c r="DW39" s="5"/>
      <c r="DX39" s="5"/>
      <c r="DY39" s="5"/>
      <c r="DZ39" s="5"/>
      <c r="EA39" s="5"/>
      <c r="EB39" s="5"/>
      <c r="EC39" s="5"/>
      <c r="ED39" s="5"/>
      <c r="EE39" s="5"/>
      <c r="EF39" s="5"/>
      <c r="EG39" s="5"/>
      <c r="EH39" s="5"/>
      <c r="EI39" s="5"/>
      <c r="EJ39" s="5"/>
      <c r="EK39" s="5"/>
      <c r="EL39" s="5"/>
      <c r="EM39" s="5"/>
      <c r="EN39" s="5"/>
      <c r="EO39" s="5"/>
      <c r="EP39" s="5"/>
      <c r="EQ39" s="5"/>
      <c r="ER39" s="5"/>
      <c r="ES39" s="5"/>
      <c r="ET39" s="5"/>
      <c r="EU39" s="5"/>
      <c r="EV39" s="5"/>
      <c r="EW39" s="5"/>
      <c r="EX39" s="5"/>
      <c r="EY39" s="5"/>
      <c r="EZ39" s="5"/>
      <c r="FA39" s="5"/>
      <c r="FB39" s="5"/>
      <c r="FC39" s="5"/>
      <c r="FD39" s="5"/>
      <c r="FE39" s="5"/>
      <c r="FF39" s="5"/>
      <c r="FG39" s="5"/>
      <c r="FH39" s="5"/>
      <c r="FI39" s="5"/>
      <c r="FJ39" s="5"/>
      <c r="FK39" s="5"/>
      <c r="FL39" s="5"/>
      <c r="FM39" s="5"/>
      <c r="FN39" s="5"/>
      <c r="FO39" s="5"/>
      <c r="FP39" s="5"/>
      <c r="FQ39" s="5"/>
      <c r="FR39" s="5"/>
      <c r="FS39" s="5"/>
      <c r="FT39" s="5"/>
      <c r="FU39" s="5"/>
      <c r="FV39" s="5"/>
      <c r="FW39" s="5"/>
      <c r="FX39" s="5"/>
      <c r="FY39" s="5"/>
      <c r="FZ39" s="5"/>
      <c r="GA39" s="5"/>
      <c r="GB39" s="5"/>
      <c r="GC39" s="5"/>
      <c r="GD39" s="5"/>
      <c r="GE39" s="5"/>
      <c r="GF39" s="5"/>
      <c r="GG39" s="5"/>
      <c r="GH39" s="5"/>
      <c r="GI39" s="5"/>
      <c r="GJ39" s="5"/>
      <c r="GK39" s="5"/>
      <c r="GL39" s="5"/>
      <c r="GM39" s="5"/>
      <c r="GN39" s="5"/>
      <c r="GO39" s="5"/>
      <c r="GP39" s="5"/>
      <c r="GQ39" s="5"/>
      <c r="GR39" s="5"/>
      <c r="GS39" s="5"/>
      <c r="GT39" s="5"/>
      <c r="GU39" s="5"/>
      <c r="GV39" s="5"/>
      <c r="GW39" s="5"/>
      <c r="GX39" s="5"/>
      <c r="GY39" s="5"/>
      <c r="GZ39" s="5"/>
      <c r="HA39" s="5"/>
      <c r="HB39" s="5"/>
      <c r="HC39" s="5"/>
      <c r="HD39" s="5"/>
      <c r="HE39" s="5"/>
      <c r="HF39" s="5"/>
      <c r="HG39" s="5"/>
      <c r="HH39" s="5"/>
      <c r="HI39" s="5"/>
      <c r="HJ39" s="5"/>
      <c r="HK39" s="5"/>
      <c r="HL39" s="5"/>
      <c r="HM39" s="5"/>
      <c r="HN39" s="5"/>
      <c r="HO39" s="5"/>
      <c r="HP39" s="5"/>
      <c r="HQ39" s="5"/>
      <c r="HR39" s="5"/>
      <c r="HS39" s="5"/>
      <c r="HT39" s="5"/>
      <c r="HU39" s="5"/>
      <c r="HV39" s="5"/>
      <c r="HW39" s="5"/>
      <c r="HX39" s="5"/>
      <c r="HY39" s="5"/>
      <c r="HZ39" s="5"/>
      <c r="IA39" s="5"/>
      <c r="IB39" s="5"/>
      <c r="IC39" s="5"/>
      <c r="ID39" s="5"/>
      <c r="IE39" s="5"/>
    </row>
    <row r="40" spans="1:361" s="6" customFormat="1">
      <c r="A40" s="40" t="s">
        <v>29</v>
      </c>
      <c r="B40" s="26" t="s">
        <v>50</v>
      </c>
      <c r="C40" s="4" t="e">
        <f ca="1">_xll.BDH($A40,"PX_LAST","01/01/1990","","Dir=H","Fill=B","Days=A","Per=M","Dts=H","cols=358;rows=1")</f>
        <v>#NAME?</v>
      </c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  <c r="DR40" s="5"/>
      <c r="DS40" s="5"/>
      <c r="DT40" s="5"/>
      <c r="DU40" s="5"/>
      <c r="DV40" s="5"/>
      <c r="DW40" s="5"/>
      <c r="DX40" s="5"/>
      <c r="DY40" s="5"/>
      <c r="DZ40" s="5"/>
      <c r="EA40" s="5"/>
      <c r="EB40" s="5"/>
      <c r="EC40" s="5"/>
      <c r="ED40" s="5"/>
      <c r="EE40" s="5"/>
      <c r="EF40" s="5"/>
      <c r="EG40" s="5"/>
      <c r="EH40" s="5"/>
      <c r="EI40" s="5"/>
      <c r="EJ40" s="5"/>
      <c r="EK40" s="5"/>
      <c r="EL40" s="5"/>
      <c r="EM40" s="5"/>
      <c r="EN40" s="5"/>
      <c r="EO40" s="5"/>
      <c r="EP40" s="5"/>
      <c r="EQ40" s="5"/>
      <c r="ER40" s="5"/>
      <c r="ES40" s="5"/>
      <c r="ET40" s="5"/>
      <c r="EU40" s="5"/>
      <c r="EV40" s="5"/>
      <c r="EW40" s="5"/>
      <c r="EX40" s="5"/>
      <c r="EY40" s="5"/>
      <c r="EZ40" s="5"/>
      <c r="FA40" s="5"/>
      <c r="FB40" s="5"/>
      <c r="FC40" s="5"/>
      <c r="FD40" s="5"/>
      <c r="FE40" s="5"/>
      <c r="FF40" s="5"/>
      <c r="FG40" s="5"/>
      <c r="FH40" s="5"/>
      <c r="FI40" s="5"/>
      <c r="FJ40" s="5"/>
      <c r="FK40" s="5"/>
      <c r="FL40" s="5"/>
      <c r="FM40" s="5"/>
      <c r="FN40" s="5"/>
      <c r="FO40" s="5"/>
      <c r="FP40" s="5"/>
      <c r="FQ40" s="5"/>
      <c r="FR40" s="5"/>
      <c r="FS40" s="5"/>
      <c r="FT40" s="5"/>
      <c r="FU40" s="5"/>
      <c r="FV40" s="5"/>
      <c r="FW40" s="5"/>
      <c r="FX40" s="5"/>
      <c r="FY40" s="5"/>
      <c r="FZ40" s="5"/>
      <c r="GA40" s="5"/>
      <c r="GB40" s="5"/>
      <c r="GC40" s="5"/>
      <c r="GD40" s="5"/>
      <c r="GE40" s="5"/>
      <c r="GF40" s="5"/>
      <c r="GG40" s="5"/>
      <c r="GH40" s="5"/>
      <c r="GI40" s="5"/>
      <c r="GJ40" s="5"/>
      <c r="GK40" s="5"/>
      <c r="GL40" s="5"/>
      <c r="GM40" s="5"/>
      <c r="GN40" s="5"/>
      <c r="GO40" s="5"/>
      <c r="GP40" s="5"/>
      <c r="GQ40" s="5"/>
      <c r="GR40" s="5"/>
      <c r="GS40" s="5"/>
      <c r="GT40" s="5"/>
      <c r="GU40" s="5"/>
      <c r="GV40" s="5"/>
      <c r="GW40" s="5"/>
      <c r="GX40" s="5"/>
      <c r="GY40" s="5"/>
      <c r="GZ40" s="5"/>
      <c r="HA40" s="5"/>
      <c r="HB40" s="5"/>
      <c r="HC40" s="5"/>
      <c r="HD40" s="5"/>
      <c r="HE40" s="5"/>
      <c r="HF40" s="5"/>
      <c r="HG40" s="5"/>
      <c r="HH40" s="5"/>
      <c r="HI40" s="5"/>
      <c r="HJ40" s="5"/>
      <c r="HK40" s="5"/>
      <c r="HL40" s="5"/>
      <c r="HM40" s="5"/>
      <c r="HN40" s="5"/>
      <c r="HO40" s="5"/>
      <c r="HP40" s="5"/>
      <c r="HQ40" s="5"/>
      <c r="HR40" s="5"/>
      <c r="HS40" s="5"/>
      <c r="HT40" s="5"/>
      <c r="HU40" s="5"/>
      <c r="HV40" s="5"/>
      <c r="HW40" s="5"/>
      <c r="HX40" s="5"/>
      <c r="HY40" s="5"/>
      <c r="HZ40" s="5"/>
      <c r="IA40" s="5"/>
      <c r="IB40" s="5"/>
      <c r="IC40" s="5"/>
      <c r="ID40" s="5"/>
      <c r="IE40" s="5"/>
    </row>
    <row r="41" spans="1:361" s="6" customFormat="1">
      <c r="A41" s="40" t="s">
        <v>30</v>
      </c>
      <c r="B41" s="26" t="s">
        <v>128</v>
      </c>
      <c r="C41" s="4" t="e">
        <f ca="1">_xll.BDH($A41,"PX_LAST","01/01/1990","","Dir=H","Fill=B","Days=A","Per=M","Dts=H","cols=358;rows=1")</f>
        <v>#NAME?</v>
      </c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  <c r="DR41" s="5"/>
      <c r="DS41" s="5"/>
      <c r="DT41" s="5"/>
      <c r="DU41" s="5"/>
      <c r="DV41" s="5"/>
      <c r="DW41" s="5"/>
      <c r="DX41" s="5"/>
      <c r="DY41" s="5"/>
      <c r="DZ41" s="5"/>
      <c r="EA41" s="5"/>
      <c r="EB41" s="5"/>
      <c r="EC41" s="5"/>
      <c r="ED41" s="5"/>
      <c r="EE41" s="5"/>
      <c r="EF41" s="5"/>
      <c r="EG41" s="5"/>
      <c r="EH41" s="5"/>
      <c r="EI41" s="5"/>
      <c r="EJ41" s="5"/>
      <c r="EK41" s="5"/>
      <c r="EL41" s="5"/>
      <c r="EM41" s="5"/>
      <c r="EN41" s="5"/>
      <c r="EO41" s="5"/>
      <c r="EP41" s="5"/>
      <c r="EQ41" s="5"/>
      <c r="ER41" s="5"/>
      <c r="ES41" s="5"/>
      <c r="ET41" s="5"/>
      <c r="EU41" s="5"/>
      <c r="EV41" s="5"/>
      <c r="EW41" s="5"/>
      <c r="EX41" s="5"/>
      <c r="EY41" s="5"/>
      <c r="EZ41" s="5"/>
      <c r="FA41" s="5"/>
      <c r="FB41" s="5"/>
      <c r="FC41" s="5"/>
      <c r="FD41" s="5"/>
      <c r="FE41" s="5"/>
      <c r="FF41" s="5"/>
      <c r="FG41" s="5"/>
      <c r="FH41" s="5"/>
      <c r="FI41" s="5"/>
      <c r="FJ41" s="5"/>
      <c r="FK41" s="5"/>
      <c r="FL41" s="5"/>
      <c r="FM41" s="5"/>
      <c r="FN41" s="5"/>
      <c r="FO41" s="5"/>
      <c r="FP41" s="5"/>
      <c r="FQ41" s="5"/>
      <c r="FR41" s="5"/>
      <c r="FS41" s="5"/>
      <c r="FT41" s="5"/>
      <c r="FU41" s="5"/>
      <c r="FV41" s="5"/>
      <c r="FW41" s="5"/>
      <c r="FX41" s="5"/>
      <c r="FY41" s="5"/>
      <c r="FZ41" s="5"/>
      <c r="GA41" s="5"/>
      <c r="GB41" s="5"/>
      <c r="GC41" s="5"/>
      <c r="GD41" s="5"/>
      <c r="GE41" s="5"/>
      <c r="GF41" s="5"/>
      <c r="GG41" s="5"/>
      <c r="GH41" s="5"/>
      <c r="GI41" s="5"/>
      <c r="GJ41" s="5"/>
      <c r="GK41" s="5"/>
      <c r="GL41" s="5"/>
      <c r="GM41" s="5"/>
      <c r="GN41" s="5"/>
      <c r="GO41" s="5"/>
      <c r="GP41" s="5"/>
      <c r="GQ41" s="5"/>
      <c r="GR41" s="5"/>
      <c r="GS41" s="5"/>
      <c r="GT41" s="5"/>
      <c r="GU41" s="5"/>
      <c r="GV41" s="5"/>
      <c r="GW41" s="5"/>
      <c r="GX41" s="5"/>
      <c r="GY41" s="5"/>
      <c r="GZ41" s="5"/>
      <c r="HA41" s="5"/>
      <c r="HB41" s="5"/>
      <c r="HC41" s="5"/>
      <c r="HD41" s="5"/>
      <c r="HE41" s="5"/>
      <c r="HF41" s="5"/>
      <c r="HG41" s="5"/>
      <c r="HH41" s="5"/>
      <c r="HI41" s="5"/>
      <c r="HJ41" s="5"/>
      <c r="HK41" s="5"/>
      <c r="HL41" s="5"/>
      <c r="HM41" s="5"/>
      <c r="HN41" s="5"/>
      <c r="HO41" s="5"/>
      <c r="HP41" s="5"/>
      <c r="HQ41" s="5"/>
      <c r="HR41" s="5"/>
      <c r="HS41" s="5"/>
      <c r="HT41" s="5"/>
      <c r="HU41" s="5"/>
      <c r="HV41" s="5"/>
      <c r="HW41" s="5"/>
      <c r="HX41" s="5"/>
      <c r="HY41" s="5"/>
      <c r="HZ41" s="5"/>
      <c r="IA41" s="5"/>
      <c r="IB41" s="5"/>
      <c r="IC41" s="5"/>
      <c r="ID41" s="5"/>
      <c r="IE41" s="5"/>
    </row>
    <row r="42" spans="1:361" s="6" customFormat="1">
      <c r="A42" s="40" t="s">
        <v>20</v>
      </c>
      <c r="B42" s="26" t="s">
        <v>129</v>
      </c>
      <c r="C42" s="4" t="e">
        <f ca="1">_xll.BDH($A42,"PX_LAST","01/01/1990","","Dir=H","Fill=B","Days=A","Per=M","Dts=H","cols=358;rows=1")</f>
        <v>#NAME?</v>
      </c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  <c r="DR42" s="5"/>
      <c r="DS42" s="5"/>
      <c r="DT42" s="5"/>
      <c r="DU42" s="5"/>
      <c r="DV42" s="5"/>
      <c r="DW42" s="5"/>
      <c r="DX42" s="5"/>
      <c r="DY42" s="5"/>
      <c r="DZ42" s="5"/>
      <c r="EA42" s="5"/>
      <c r="EB42" s="5"/>
      <c r="EC42" s="5"/>
      <c r="ED42" s="5"/>
      <c r="EE42" s="5"/>
      <c r="EF42" s="5"/>
      <c r="EG42" s="5"/>
      <c r="EH42" s="5"/>
      <c r="EI42" s="5"/>
      <c r="EJ42" s="5"/>
      <c r="EK42" s="5"/>
      <c r="EL42" s="5"/>
      <c r="EM42" s="5"/>
      <c r="EN42" s="5"/>
      <c r="EO42" s="5"/>
      <c r="EP42" s="5"/>
      <c r="EQ42" s="5"/>
      <c r="ER42" s="5"/>
      <c r="ES42" s="5"/>
      <c r="ET42" s="5"/>
      <c r="EU42" s="5"/>
      <c r="EV42" s="5"/>
      <c r="EW42" s="5"/>
      <c r="EX42" s="5"/>
      <c r="EY42" s="5"/>
      <c r="EZ42" s="5"/>
      <c r="FA42" s="5"/>
      <c r="FB42" s="5"/>
      <c r="FC42" s="5"/>
      <c r="FD42" s="5"/>
      <c r="FE42" s="5"/>
      <c r="FF42" s="5"/>
      <c r="FG42" s="5"/>
      <c r="FH42" s="5"/>
      <c r="FI42" s="5"/>
      <c r="FJ42" s="5"/>
      <c r="FK42" s="5"/>
      <c r="FL42" s="5"/>
      <c r="FM42" s="5"/>
      <c r="FN42" s="5"/>
      <c r="FO42" s="5"/>
      <c r="FP42" s="5"/>
      <c r="FQ42" s="5"/>
      <c r="FR42" s="5"/>
      <c r="FS42" s="5"/>
      <c r="FT42" s="5"/>
      <c r="FU42" s="5"/>
      <c r="FV42" s="5"/>
      <c r="FW42" s="5"/>
      <c r="FX42" s="5"/>
      <c r="FY42" s="5"/>
      <c r="FZ42" s="5"/>
      <c r="GA42" s="5"/>
      <c r="GB42" s="5"/>
      <c r="GC42" s="5"/>
      <c r="GD42" s="5"/>
      <c r="GE42" s="5"/>
      <c r="GF42" s="5"/>
      <c r="GG42" s="5"/>
      <c r="GH42" s="5"/>
      <c r="GI42" s="5"/>
      <c r="GJ42" s="5"/>
      <c r="GK42" s="5"/>
      <c r="GL42" s="5"/>
      <c r="GM42" s="5"/>
      <c r="GN42" s="5"/>
      <c r="GO42" s="5"/>
      <c r="GP42" s="5"/>
      <c r="GQ42" s="5"/>
      <c r="GR42" s="5"/>
      <c r="GS42" s="5"/>
      <c r="GT42" s="5"/>
      <c r="GU42" s="5"/>
      <c r="GV42" s="5"/>
      <c r="GW42" s="5"/>
      <c r="GX42" s="5"/>
      <c r="GY42" s="5"/>
      <c r="GZ42" s="5"/>
      <c r="HA42" s="5"/>
      <c r="HB42" s="5"/>
      <c r="HC42" s="5"/>
      <c r="HD42" s="5"/>
      <c r="HE42" s="5"/>
      <c r="HF42" s="5"/>
      <c r="HG42" s="5"/>
      <c r="HH42" s="5"/>
      <c r="HI42" s="5"/>
      <c r="HJ42" s="5"/>
      <c r="HK42" s="5"/>
      <c r="HL42" s="5"/>
      <c r="HM42" s="5"/>
      <c r="HN42" s="5"/>
      <c r="HO42" s="5"/>
      <c r="HP42" s="5"/>
      <c r="HQ42" s="5"/>
      <c r="HR42" s="5"/>
      <c r="HS42" s="5"/>
      <c r="HT42" s="5"/>
      <c r="HU42" s="5"/>
      <c r="HV42" s="5"/>
      <c r="HW42" s="5"/>
      <c r="HX42" s="5"/>
      <c r="HY42" s="5"/>
      <c r="HZ42" s="5"/>
      <c r="IA42" s="5"/>
      <c r="IB42" s="5"/>
      <c r="IC42" s="5"/>
      <c r="ID42" s="5"/>
      <c r="IE42" s="5"/>
    </row>
    <row r="43" spans="1:361" s="6" customFormat="1">
      <c r="A43" s="40" t="s">
        <v>7</v>
      </c>
      <c r="B43" s="26" t="s">
        <v>130</v>
      </c>
      <c r="C43" s="4" t="e">
        <f ca="1">_xll.BDH($A43,"PX_LAST","01/01/1990","","Dir=H","Fill=B","Days=A","Per=M","Dts=H","cols=358;rows=1")</f>
        <v>#NAME?</v>
      </c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  <c r="DR43" s="5"/>
      <c r="DS43" s="5"/>
      <c r="DT43" s="5"/>
      <c r="DU43" s="5"/>
      <c r="DV43" s="5"/>
      <c r="DW43" s="5"/>
      <c r="DX43" s="5"/>
      <c r="DY43" s="5"/>
      <c r="DZ43" s="5"/>
      <c r="EA43" s="5"/>
      <c r="EB43" s="5"/>
      <c r="EC43" s="5"/>
      <c r="ED43" s="5"/>
      <c r="EE43" s="5"/>
      <c r="EF43" s="5"/>
      <c r="EG43" s="5"/>
      <c r="EH43" s="5"/>
      <c r="EI43" s="5"/>
      <c r="EJ43" s="5"/>
      <c r="EK43" s="5"/>
      <c r="EL43" s="5"/>
      <c r="EM43" s="5"/>
      <c r="EN43" s="5"/>
      <c r="EO43" s="5"/>
      <c r="EP43" s="5"/>
      <c r="EQ43" s="5"/>
      <c r="ER43" s="5"/>
      <c r="ES43" s="5"/>
      <c r="ET43" s="5"/>
      <c r="EU43" s="5"/>
      <c r="EV43" s="5"/>
      <c r="EW43" s="5"/>
      <c r="EX43" s="5"/>
      <c r="EY43" s="5"/>
      <c r="EZ43" s="5"/>
      <c r="FA43" s="5"/>
      <c r="FB43" s="5"/>
      <c r="FC43" s="5"/>
      <c r="FD43" s="5"/>
      <c r="FE43" s="5"/>
      <c r="FF43" s="5"/>
      <c r="FG43" s="5"/>
      <c r="FH43" s="5"/>
      <c r="FI43" s="5"/>
      <c r="FJ43" s="5"/>
      <c r="FK43" s="5"/>
      <c r="FL43" s="5"/>
      <c r="FM43" s="5"/>
      <c r="FN43" s="5"/>
      <c r="FO43" s="5"/>
      <c r="FP43" s="5"/>
      <c r="FQ43" s="5"/>
      <c r="FR43" s="5"/>
      <c r="FS43" s="5"/>
      <c r="FT43" s="5"/>
      <c r="FU43" s="5"/>
      <c r="FV43" s="5"/>
      <c r="FW43" s="5"/>
      <c r="FX43" s="5"/>
      <c r="FY43" s="5"/>
      <c r="FZ43" s="5"/>
      <c r="GA43" s="5"/>
      <c r="GB43" s="5"/>
      <c r="GC43" s="5"/>
      <c r="GD43" s="5"/>
      <c r="GE43" s="5"/>
      <c r="GF43" s="5"/>
      <c r="GG43" s="5"/>
      <c r="GH43" s="5"/>
      <c r="GI43" s="5"/>
      <c r="GJ43" s="5"/>
      <c r="GK43" s="5"/>
      <c r="GL43" s="5"/>
      <c r="GM43" s="5"/>
      <c r="GN43" s="5"/>
      <c r="GO43" s="5"/>
      <c r="GP43" s="5"/>
      <c r="GQ43" s="5"/>
      <c r="GR43" s="5"/>
      <c r="GS43" s="5"/>
      <c r="GT43" s="5"/>
      <c r="GU43" s="5"/>
      <c r="GV43" s="5"/>
      <c r="GW43" s="5"/>
      <c r="GX43" s="5"/>
      <c r="GY43" s="5"/>
      <c r="GZ43" s="5"/>
      <c r="HA43" s="5"/>
      <c r="HB43" s="5"/>
      <c r="HC43" s="5"/>
      <c r="HD43" s="5"/>
      <c r="HE43" s="5"/>
      <c r="HF43" s="5"/>
      <c r="HG43" s="5"/>
      <c r="HH43" s="5"/>
      <c r="HI43" s="5"/>
      <c r="HJ43" s="5"/>
      <c r="HK43" s="5"/>
      <c r="HL43" s="5"/>
      <c r="HM43" s="5"/>
      <c r="HN43" s="5"/>
      <c r="HO43" s="5"/>
      <c r="HP43" s="5"/>
      <c r="HQ43" s="5"/>
      <c r="HR43" s="5"/>
      <c r="HS43" s="5"/>
      <c r="HT43" s="5"/>
      <c r="HU43" s="5"/>
      <c r="HV43" s="5"/>
      <c r="HW43" s="5"/>
      <c r="HX43" s="5"/>
      <c r="HY43" s="5"/>
      <c r="HZ43" s="5"/>
      <c r="IA43" s="5"/>
      <c r="IB43" s="5"/>
      <c r="IC43" s="5"/>
      <c r="ID43" s="5"/>
      <c r="IE43" s="5"/>
    </row>
    <row r="44" spans="1:361" s="6" customFormat="1">
      <c r="A44" s="40" t="s">
        <v>32</v>
      </c>
      <c r="B44" s="26" t="s">
        <v>131</v>
      </c>
      <c r="C44" s="4" t="e">
        <f ca="1">_xll.BDH($A44,"PX_LAST","01/01/1990","","Dir=H","Fill=B","Days=A","Per=M","Dts=H","cols=358;rows=1")</f>
        <v>#NAME?</v>
      </c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  <c r="DR44" s="5"/>
      <c r="DS44" s="5"/>
      <c r="DT44" s="5"/>
      <c r="DU44" s="5"/>
      <c r="DV44" s="5"/>
      <c r="DW44" s="5"/>
      <c r="DX44" s="5"/>
      <c r="DY44" s="5"/>
      <c r="DZ44" s="5"/>
      <c r="EA44" s="5"/>
      <c r="EB44" s="5"/>
      <c r="EC44" s="5"/>
      <c r="ED44" s="5"/>
      <c r="EE44" s="5"/>
      <c r="EF44" s="5"/>
      <c r="EG44" s="5"/>
      <c r="EH44" s="5"/>
      <c r="EI44" s="5"/>
      <c r="EJ44" s="5"/>
      <c r="EK44" s="5"/>
      <c r="EL44" s="5"/>
      <c r="EM44" s="5"/>
      <c r="EN44" s="5"/>
      <c r="EO44" s="5"/>
      <c r="EP44" s="5"/>
      <c r="EQ44" s="5"/>
      <c r="ER44" s="5"/>
      <c r="ES44" s="5"/>
      <c r="ET44" s="5"/>
      <c r="EU44" s="5"/>
      <c r="EV44" s="5"/>
      <c r="EW44" s="5"/>
      <c r="EX44" s="5"/>
      <c r="EY44" s="5"/>
      <c r="EZ44" s="5"/>
      <c r="FA44" s="5"/>
      <c r="FB44" s="5"/>
      <c r="FC44" s="5"/>
      <c r="FD44" s="5"/>
      <c r="FE44" s="5"/>
      <c r="FF44" s="5"/>
      <c r="FG44" s="5"/>
      <c r="FH44" s="5"/>
      <c r="FI44" s="5"/>
      <c r="FJ44" s="5"/>
      <c r="FK44" s="5"/>
      <c r="FL44" s="5"/>
      <c r="FM44" s="5"/>
      <c r="FN44" s="5"/>
      <c r="FO44" s="5"/>
      <c r="FP44" s="5"/>
      <c r="FQ44" s="5"/>
      <c r="FR44" s="5"/>
      <c r="FS44" s="5"/>
      <c r="FT44" s="5"/>
      <c r="FU44" s="5"/>
      <c r="FV44" s="5"/>
      <c r="FW44" s="5"/>
      <c r="FX44" s="5"/>
      <c r="FY44" s="5"/>
      <c r="FZ44" s="5"/>
      <c r="GA44" s="5"/>
      <c r="GB44" s="5"/>
      <c r="GC44" s="5"/>
      <c r="GD44" s="5"/>
      <c r="GE44" s="5"/>
      <c r="GF44" s="5"/>
      <c r="GG44" s="5"/>
      <c r="GH44" s="5"/>
      <c r="GI44" s="5"/>
      <c r="GJ44" s="5"/>
      <c r="GK44" s="5"/>
      <c r="GL44" s="5"/>
      <c r="GM44" s="5"/>
      <c r="GN44" s="5"/>
      <c r="GO44" s="5"/>
      <c r="GP44" s="5"/>
      <c r="GQ44" s="5"/>
      <c r="GR44" s="5"/>
      <c r="GS44" s="5"/>
      <c r="GT44" s="5"/>
      <c r="GU44" s="5"/>
      <c r="GV44" s="5"/>
      <c r="GW44" s="5"/>
      <c r="GX44" s="5"/>
      <c r="GY44" s="5"/>
      <c r="GZ44" s="5"/>
      <c r="HA44" s="5"/>
      <c r="HB44" s="5"/>
      <c r="HC44" s="5"/>
      <c r="HD44" s="5"/>
      <c r="HE44" s="5"/>
      <c r="HF44" s="5"/>
      <c r="HG44" s="5"/>
      <c r="HH44" s="5"/>
      <c r="HI44" s="5"/>
      <c r="HJ44" s="5"/>
      <c r="HK44" s="5"/>
      <c r="HL44" s="5"/>
      <c r="HM44" s="5"/>
      <c r="HN44" s="5"/>
      <c r="HO44" s="5"/>
      <c r="HP44" s="5"/>
      <c r="HQ44" s="5"/>
      <c r="HR44" s="5"/>
      <c r="HS44" s="5"/>
      <c r="HT44" s="5"/>
      <c r="HU44" s="5"/>
      <c r="HV44" s="5"/>
      <c r="HW44" s="5"/>
      <c r="HX44" s="5"/>
      <c r="HY44" s="5"/>
      <c r="HZ44" s="5"/>
      <c r="IA44" s="5"/>
      <c r="IB44" s="5"/>
      <c r="IC44" s="5"/>
      <c r="ID44" s="5"/>
      <c r="IE44" s="5"/>
    </row>
    <row r="45" spans="1:361" s="27" customFormat="1">
      <c r="A45" s="40" t="s">
        <v>110</v>
      </c>
      <c r="B45" s="30" t="s">
        <v>158</v>
      </c>
      <c r="C45" s="4" t="e">
        <f ca="1">_xll.BDH($A45,"PX_LAST","01/01/1990","","Dir=H","Fill=B","Days=A","Per=M","Dts=H","cols=359;rows=1")</f>
        <v>#NAME?</v>
      </c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  <c r="DR45" s="5"/>
      <c r="DS45" s="5"/>
      <c r="DT45" s="5"/>
      <c r="DU45" s="5"/>
      <c r="DV45" s="5"/>
      <c r="DW45" s="5"/>
      <c r="DX45" s="5"/>
      <c r="DY45" s="5"/>
      <c r="DZ45" s="5"/>
      <c r="EA45" s="5"/>
      <c r="EB45" s="5"/>
      <c r="EC45" s="5"/>
      <c r="ED45" s="5"/>
      <c r="EE45" s="5"/>
      <c r="EF45" s="5"/>
      <c r="EG45" s="5"/>
      <c r="EH45" s="5"/>
      <c r="EI45" s="5"/>
      <c r="EJ45" s="5"/>
      <c r="EK45" s="5"/>
      <c r="EL45" s="5"/>
      <c r="EM45" s="5"/>
      <c r="EN45" s="5"/>
      <c r="EO45" s="5"/>
      <c r="EP45" s="5"/>
      <c r="EQ45" s="5"/>
      <c r="ER45" s="5"/>
      <c r="ES45" s="5"/>
      <c r="ET45" s="5"/>
      <c r="EU45" s="5"/>
      <c r="EV45" s="5"/>
      <c r="EW45" s="5"/>
      <c r="EX45" s="5"/>
      <c r="EY45" s="5"/>
      <c r="EZ45" s="5"/>
      <c r="FA45" s="5"/>
      <c r="FB45" s="5"/>
      <c r="FC45" s="5"/>
      <c r="FD45" s="5"/>
      <c r="FE45" s="5"/>
      <c r="FF45" s="5"/>
      <c r="FG45" s="5"/>
      <c r="FH45" s="5"/>
      <c r="FI45" s="5"/>
      <c r="FJ45" s="5"/>
      <c r="FK45" s="5"/>
      <c r="FL45" s="5"/>
      <c r="FM45" s="5"/>
      <c r="FN45" s="5"/>
      <c r="FO45" s="5"/>
      <c r="FP45" s="5"/>
      <c r="FQ45" s="5"/>
      <c r="FR45" s="5"/>
      <c r="FS45" s="5"/>
      <c r="FT45" s="5"/>
      <c r="FU45" s="5"/>
      <c r="FV45" s="5"/>
      <c r="FW45" s="5"/>
      <c r="FX45" s="5"/>
      <c r="FY45" s="5"/>
      <c r="FZ45" s="5"/>
      <c r="GA45" s="5"/>
      <c r="GB45" s="5"/>
      <c r="GC45" s="5"/>
      <c r="GD45" s="5"/>
      <c r="GE45" s="5"/>
      <c r="GF45" s="5"/>
      <c r="GG45" s="5"/>
      <c r="GH45" s="5"/>
      <c r="GI45" s="5"/>
      <c r="GJ45" s="5"/>
      <c r="GK45" s="5"/>
      <c r="GL45" s="5"/>
      <c r="GM45" s="5"/>
      <c r="GN45" s="5"/>
      <c r="GO45" s="5"/>
      <c r="GP45" s="5"/>
      <c r="GQ45" s="5"/>
      <c r="GR45" s="5"/>
      <c r="GS45" s="5"/>
      <c r="GT45" s="5"/>
      <c r="GU45" s="5"/>
      <c r="GV45" s="5"/>
      <c r="GW45" s="5"/>
      <c r="GX45" s="5"/>
      <c r="GY45" s="5"/>
      <c r="GZ45" s="5"/>
      <c r="HA45" s="5"/>
      <c r="HB45" s="5"/>
      <c r="HC45" s="5"/>
      <c r="HD45" s="5"/>
      <c r="HE45" s="5"/>
      <c r="HF45" s="5"/>
      <c r="HG45" s="5"/>
      <c r="HH45" s="5"/>
      <c r="HI45" s="5"/>
      <c r="HJ45" s="5"/>
      <c r="HK45" s="5"/>
      <c r="HL45" s="5"/>
      <c r="HM45" s="5"/>
      <c r="HN45" s="5"/>
      <c r="HO45" s="5"/>
      <c r="HP45" s="5"/>
      <c r="HQ45" s="5"/>
      <c r="HR45" s="5"/>
      <c r="HS45" s="5"/>
      <c r="HT45" s="5"/>
      <c r="HU45" s="5"/>
      <c r="HV45" s="5"/>
      <c r="HW45" s="5"/>
      <c r="HX45" s="5"/>
      <c r="HY45" s="5"/>
      <c r="HZ45" s="5"/>
      <c r="IA45" s="5"/>
      <c r="IB45" s="5"/>
      <c r="IC45" s="5"/>
      <c r="ID45" s="5"/>
      <c r="IE45" s="5"/>
      <c r="MW45" s="27">
        <v>48.6</v>
      </c>
    </row>
    <row r="46" spans="1:361" s="27" customFormat="1">
      <c r="A46" s="40" t="s">
        <v>111</v>
      </c>
      <c r="B46" s="30" t="s">
        <v>159</v>
      </c>
      <c r="C46" s="4" t="e">
        <f ca="1">_xll.BDH($A46,"PX_LAST","01/01/1990","","Dir=H","Fill=B","Days=A","Per=M","Dts=H","cols=359;rows=1")</f>
        <v>#NAME?</v>
      </c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  <c r="DR46" s="5"/>
      <c r="DS46" s="5"/>
      <c r="DT46" s="5"/>
      <c r="DU46" s="5"/>
      <c r="DV46" s="5"/>
      <c r="DW46" s="5"/>
      <c r="DX46" s="5"/>
      <c r="DY46" s="5"/>
      <c r="DZ46" s="5"/>
      <c r="EA46" s="5"/>
      <c r="EB46" s="5"/>
      <c r="EC46" s="5"/>
      <c r="ED46" s="5"/>
      <c r="EE46" s="5"/>
      <c r="EF46" s="5"/>
      <c r="EG46" s="5"/>
      <c r="EH46" s="5"/>
      <c r="EI46" s="5"/>
      <c r="EJ46" s="5"/>
      <c r="EK46" s="5"/>
      <c r="EL46" s="5"/>
      <c r="EM46" s="5"/>
      <c r="EN46" s="5"/>
      <c r="EO46" s="5"/>
      <c r="EP46" s="5"/>
      <c r="EQ46" s="5"/>
      <c r="ER46" s="5"/>
      <c r="ES46" s="5"/>
      <c r="ET46" s="5"/>
      <c r="EU46" s="5"/>
      <c r="EV46" s="5"/>
      <c r="EW46" s="5"/>
      <c r="EX46" s="5"/>
      <c r="EY46" s="5"/>
      <c r="EZ46" s="5"/>
      <c r="FA46" s="5"/>
      <c r="FB46" s="5"/>
      <c r="FC46" s="5"/>
      <c r="FD46" s="5"/>
      <c r="FE46" s="5"/>
      <c r="FF46" s="5"/>
      <c r="FG46" s="5"/>
      <c r="FH46" s="5"/>
      <c r="FI46" s="5"/>
      <c r="FJ46" s="5"/>
      <c r="FK46" s="5"/>
      <c r="FL46" s="5"/>
      <c r="FM46" s="5"/>
      <c r="FN46" s="5"/>
      <c r="FO46" s="5"/>
      <c r="FP46" s="5"/>
      <c r="FQ46" s="5"/>
      <c r="FR46" s="5"/>
      <c r="FS46" s="5"/>
      <c r="FT46" s="5"/>
      <c r="FU46" s="5"/>
      <c r="FV46" s="5"/>
      <c r="FW46" s="5"/>
      <c r="FX46" s="5"/>
      <c r="FY46" s="5"/>
      <c r="FZ46" s="5"/>
      <c r="GA46" s="5"/>
      <c r="GB46" s="5"/>
      <c r="GC46" s="5"/>
      <c r="GD46" s="5"/>
      <c r="GE46" s="5"/>
      <c r="GF46" s="5"/>
      <c r="GG46" s="5"/>
      <c r="GH46" s="5"/>
      <c r="GI46" s="5"/>
      <c r="GJ46" s="5"/>
      <c r="GK46" s="5"/>
      <c r="GL46" s="5"/>
      <c r="GM46" s="5"/>
      <c r="GN46" s="5"/>
      <c r="GO46" s="5"/>
      <c r="GP46" s="5"/>
      <c r="GQ46" s="5"/>
      <c r="GR46" s="5"/>
      <c r="GS46" s="5"/>
      <c r="GT46" s="5"/>
      <c r="GU46" s="5"/>
      <c r="GV46" s="5"/>
      <c r="GW46" s="5"/>
      <c r="GX46" s="5"/>
      <c r="GY46" s="5"/>
      <c r="GZ46" s="5"/>
      <c r="HA46" s="5"/>
      <c r="HB46" s="5"/>
      <c r="HC46" s="5"/>
      <c r="HD46" s="5"/>
      <c r="HE46" s="5"/>
      <c r="HF46" s="5"/>
      <c r="HG46" s="5"/>
      <c r="HH46" s="5"/>
      <c r="HI46" s="5"/>
      <c r="HJ46" s="5"/>
      <c r="HK46" s="5"/>
      <c r="HL46" s="5"/>
      <c r="HM46" s="5"/>
      <c r="HN46" s="5"/>
      <c r="HO46" s="5"/>
      <c r="HP46" s="5"/>
      <c r="HQ46" s="5"/>
      <c r="HR46" s="5"/>
      <c r="HS46" s="5"/>
      <c r="HT46" s="5"/>
      <c r="HU46" s="5"/>
      <c r="HV46" s="5"/>
      <c r="HW46" s="5"/>
      <c r="HX46" s="5"/>
      <c r="HY46" s="5"/>
      <c r="HZ46" s="5"/>
      <c r="IA46" s="5"/>
      <c r="IB46" s="5"/>
      <c r="IC46" s="5"/>
      <c r="ID46" s="5"/>
      <c r="IE46" s="5"/>
      <c r="MW46" s="27">
        <v>-9.6</v>
      </c>
    </row>
    <row r="47" spans="1:361" s="27" customFormat="1">
      <c r="A47" s="40" t="s">
        <v>112</v>
      </c>
      <c r="B47" s="30" t="s">
        <v>160</v>
      </c>
      <c r="C47" s="4" t="e">
        <f ca="1">_xll.BDH($A47,"PX_LAST","01/01/1990","","Dir=H","Fill=B","Days=A","Per=M","Dts=H","cols=358;rows=1")</f>
        <v>#NAME?</v>
      </c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  <c r="DR47" s="5"/>
      <c r="DS47" s="5"/>
      <c r="DT47" s="5"/>
      <c r="DU47" s="5"/>
      <c r="DV47" s="5"/>
      <c r="DW47" s="5"/>
      <c r="DX47" s="5"/>
      <c r="DY47" s="5"/>
      <c r="DZ47" s="5"/>
      <c r="EA47" s="5"/>
      <c r="EB47" s="5"/>
      <c r="EC47" s="5"/>
      <c r="ED47" s="5"/>
      <c r="EE47" s="5"/>
      <c r="EF47" s="5"/>
      <c r="EG47" s="5"/>
      <c r="EH47" s="5"/>
      <c r="EI47" s="5"/>
      <c r="EJ47" s="5"/>
      <c r="EK47" s="5"/>
      <c r="EL47" s="5"/>
      <c r="EM47" s="5"/>
      <c r="EN47" s="5"/>
      <c r="EO47" s="5"/>
      <c r="EP47" s="5"/>
      <c r="EQ47" s="5"/>
      <c r="ER47" s="5"/>
      <c r="ES47" s="5"/>
      <c r="ET47" s="5"/>
      <c r="EU47" s="5"/>
      <c r="EV47" s="5"/>
      <c r="EW47" s="5"/>
      <c r="EX47" s="5"/>
      <c r="EY47" s="5"/>
      <c r="EZ47" s="5"/>
      <c r="FA47" s="5"/>
      <c r="FB47" s="5"/>
      <c r="FC47" s="5"/>
      <c r="FD47" s="5"/>
      <c r="FE47" s="5"/>
      <c r="FF47" s="5"/>
      <c r="FG47" s="5"/>
      <c r="FH47" s="5"/>
      <c r="FI47" s="5"/>
      <c r="FJ47" s="5"/>
      <c r="FK47" s="5"/>
      <c r="FL47" s="5"/>
      <c r="FM47" s="5"/>
      <c r="FN47" s="5"/>
      <c r="FO47" s="5"/>
      <c r="FP47" s="5"/>
      <c r="FQ47" s="5"/>
      <c r="FR47" s="5"/>
      <c r="FS47" s="5"/>
      <c r="FT47" s="5"/>
      <c r="FU47" s="5"/>
      <c r="FV47" s="5"/>
      <c r="FW47" s="5"/>
      <c r="FX47" s="5"/>
      <c r="FY47" s="5"/>
      <c r="FZ47" s="5"/>
      <c r="GA47" s="5"/>
      <c r="GB47" s="5"/>
      <c r="GC47" s="5"/>
      <c r="GD47" s="5"/>
      <c r="GE47" s="5"/>
      <c r="GF47" s="5"/>
      <c r="GG47" s="5"/>
      <c r="GH47" s="5"/>
      <c r="GI47" s="5"/>
      <c r="GJ47" s="5"/>
      <c r="GK47" s="5"/>
      <c r="GL47" s="5"/>
      <c r="GM47" s="5"/>
      <c r="GN47" s="5"/>
      <c r="GO47" s="5"/>
      <c r="GP47" s="5"/>
      <c r="GQ47" s="5"/>
      <c r="GR47" s="5"/>
      <c r="GS47" s="5"/>
      <c r="GT47" s="5"/>
      <c r="GU47" s="5"/>
      <c r="GV47" s="5"/>
      <c r="GW47" s="5"/>
      <c r="GX47" s="5"/>
      <c r="GY47" s="5"/>
      <c r="GZ47" s="5"/>
      <c r="HA47" s="5"/>
      <c r="HB47" s="5"/>
      <c r="HC47" s="5"/>
      <c r="HD47" s="5"/>
      <c r="HE47" s="5"/>
      <c r="HF47" s="5"/>
      <c r="HG47" s="5"/>
      <c r="HH47" s="5"/>
      <c r="HI47" s="5"/>
      <c r="HJ47" s="5"/>
      <c r="HK47" s="5"/>
      <c r="HL47" s="5"/>
      <c r="HM47" s="5"/>
      <c r="HN47" s="5"/>
      <c r="HO47" s="5"/>
      <c r="HP47" s="5"/>
      <c r="HQ47" s="5"/>
      <c r="HR47" s="5"/>
      <c r="HS47" s="5"/>
      <c r="HT47" s="5"/>
      <c r="HU47" s="5"/>
      <c r="HV47" s="5"/>
      <c r="HW47" s="5"/>
      <c r="HX47" s="5"/>
      <c r="HY47" s="5"/>
      <c r="HZ47" s="5"/>
      <c r="IA47" s="5"/>
      <c r="IB47" s="5"/>
      <c r="IC47" s="5"/>
      <c r="ID47" s="5"/>
      <c r="IE47" s="5"/>
    </row>
    <row r="48" spans="1:361" s="27" customFormat="1">
      <c r="A48" s="40" t="s">
        <v>113</v>
      </c>
      <c r="B48" s="30" t="s">
        <v>161</v>
      </c>
      <c r="C48" s="4" t="e">
        <f ca="1">_xll.BDH($A48,"PX_LAST","01/01/1990","","Dir=H","Fill=B","Days=A","Per=M","Dts=H","cols=358;rows=1")</f>
        <v>#NAME?</v>
      </c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  <c r="DR48" s="5"/>
      <c r="DS48" s="5"/>
      <c r="DT48" s="5"/>
      <c r="DU48" s="5"/>
      <c r="DV48" s="5"/>
      <c r="DW48" s="5"/>
      <c r="DX48" s="5"/>
      <c r="DY48" s="5"/>
      <c r="DZ48" s="5"/>
      <c r="EA48" s="5"/>
      <c r="EB48" s="5"/>
      <c r="EC48" s="5"/>
      <c r="ED48" s="5"/>
      <c r="EE48" s="5"/>
      <c r="EF48" s="5"/>
      <c r="EG48" s="5"/>
      <c r="EH48" s="5"/>
      <c r="EI48" s="5"/>
      <c r="EJ48" s="5"/>
      <c r="EK48" s="5"/>
      <c r="EL48" s="5"/>
      <c r="EM48" s="5"/>
      <c r="EN48" s="5"/>
      <c r="EO48" s="5"/>
      <c r="EP48" s="5"/>
      <c r="EQ48" s="5"/>
      <c r="ER48" s="5"/>
      <c r="ES48" s="5"/>
      <c r="ET48" s="5"/>
      <c r="EU48" s="5"/>
      <c r="EV48" s="5"/>
      <c r="EW48" s="5"/>
      <c r="EX48" s="5"/>
      <c r="EY48" s="5"/>
      <c r="EZ48" s="5"/>
      <c r="FA48" s="5"/>
      <c r="FB48" s="5"/>
      <c r="FC48" s="5"/>
      <c r="FD48" s="5"/>
      <c r="FE48" s="5"/>
      <c r="FF48" s="5"/>
      <c r="FG48" s="5"/>
      <c r="FH48" s="5"/>
      <c r="FI48" s="5"/>
      <c r="FJ48" s="5"/>
      <c r="FK48" s="5"/>
      <c r="FL48" s="5"/>
      <c r="FM48" s="5"/>
      <c r="FN48" s="5"/>
      <c r="FO48" s="5"/>
      <c r="FP48" s="5"/>
      <c r="FQ48" s="5"/>
      <c r="FR48" s="5"/>
      <c r="FS48" s="5"/>
      <c r="FT48" s="5"/>
      <c r="FU48" s="5"/>
      <c r="FV48" s="5"/>
      <c r="FW48" s="5"/>
      <c r="FX48" s="5"/>
      <c r="FY48" s="5"/>
      <c r="FZ48" s="5"/>
      <c r="GA48" s="5"/>
      <c r="GB48" s="5"/>
      <c r="GC48" s="5"/>
      <c r="GD48" s="5"/>
      <c r="GE48" s="5"/>
      <c r="GF48" s="5"/>
      <c r="GG48" s="5"/>
      <c r="GH48" s="5"/>
      <c r="GI48" s="5"/>
      <c r="GJ48" s="5"/>
      <c r="GK48" s="5"/>
      <c r="GL48" s="5"/>
      <c r="GM48" s="5"/>
      <c r="GN48" s="5"/>
      <c r="GO48" s="5"/>
      <c r="GP48" s="5"/>
      <c r="GQ48" s="5"/>
      <c r="GR48" s="5"/>
      <c r="GS48" s="5"/>
      <c r="GT48" s="5"/>
      <c r="GU48" s="5"/>
      <c r="GV48" s="5"/>
      <c r="GW48" s="5"/>
      <c r="GX48" s="5"/>
      <c r="GY48" s="5"/>
      <c r="GZ48" s="5"/>
      <c r="HA48" s="5"/>
      <c r="HB48" s="5"/>
      <c r="HC48" s="5"/>
      <c r="HD48" s="5"/>
      <c r="HE48" s="5"/>
      <c r="HF48" s="5"/>
      <c r="HG48" s="5"/>
      <c r="HH48" s="5"/>
      <c r="HI48" s="5"/>
      <c r="HJ48" s="5"/>
      <c r="HK48" s="5"/>
      <c r="HL48" s="5"/>
      <c r="HM48" s="5"/>
      <c r="HN48" s="5"/>
      <c r="HO48" s="5"/>
      <c r="HP48" s="5"/>
      <c r="HQ48" s="5"/>
      <c r="HR48" s="5"/>
      <c r="HS48" s="5"/>
      <c r="HT48" s="5"/>
      <c r="HU48" s="5"/>
      <c r="HV48" s="5"/>
      <c r="HW48" s="5"/>
      <c r="HX48" s="5"/>
      <c r="HY48" s="5"/>
      <c r="HZ48" s="5"/>
      <c r="IA48" s="5"/>
      <c r="IB48" s="5"/>
      <c r="IC48" s="5"/>
      <c r="ID48" s="5"/>
      <c r="IE48" s="5"/>
    </row>
    <row r="49" spans="1:239" s="27" customFormat="1">
      <c r="A49" s="40" t="s">
        <v>114</v>
      </c>
      <c r="B49" s="30" t="s">
        <v>162</v>
      </c>
      <c r="C49" s="4" t="e">
        <f ca="1">_xll.BDH($A49,"PX_LAST","01/01/1990","","Dir=H","Fill=B","Days=A","Per=M","Dts=H","cols=358;rows=1")</f>
        <v>#NAME?</v>
      </c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  <c r="DR49" s="5"/>
      <c r="DS49" s="5"/>
      <c r="DT49" s="5"/>
      <c r="DU49" s="5"/>
      <c r="DV49" s="5"/>
      <c r="DW49" s="5"/>
      <c r="DX49" s="5"/>
      <c r="DY49" s="5"/>
      <c r="DZ49" s="5"/>
      <c r="EA49" s="5"/>
      <c r="EB49" s="5"/>
      <c r="EC49" s="5"/>
      <c r="ED49" s="5"/>
      <c r="EE49" s="5"/>
      <c r="EF49" s="5"/>
      <c r="EG49" s="5"/>
      <c r="EH49" s="5"/>
      <c r="EI49" s="5"/>
      <c r="EJ49" s="5"/>
      <c r="EK49" s="5"/>
      <c r="EL49" s="5"/>
      <c r="EM49" s="5"/>
      <c r="EN49" s="5"/>
      <c r="EO49" s="5"/>
      <c r="EP49" s="5"/>
      <c r="EQ49" s="5"/>
      <c r="ER49" s="5"/>
      <c r="ES49" s="5"/>
      <c r="ET49" s="5"/>
      <c r="EU49" s="5"/>
      <c r="EV49" s="5"/>
      <c r="EW49" s="5"/>
      <c r="EX49" s="5"/>
      <c r="EY49" s="5"/>
      <c r="EZ49" s="5"/>
      <c r="FA49" s="5"/>
      <c r="FB49" s="5"/>
      <c r="FC49" s="5"/>
      <c r="FD49" s="5"/>
      <c r="FE49" s="5"/>
      <c r="FF49" s="5"/>
      <c r="FG49" s="5"/>
      <c r="FH49" s="5"/>
      <c r="FI49" s="5"/>
      <c r="FJ49" s="5"/>
      <c r="FK49" s="5"/>
      <c r="FL49" s="5"/>
      <c r="FM49" s="5"/>
      <c r="FN49" s="5"/>
      <c r="FO49" s="5"/>
      <c r="FP49" s="5"/>
      <c r="FQ49" s="5"/>
      <c r="FR49" s="5"/>
      <c r="FS49" s="5"/>
      <c r="FT49" s="5"/>
      <c r="FU49" s="5"/>
      <c r="FV49" s="5"/>
      <c r="FW49" s="5"/>
      <c r="FX49" s="5"/>
      <c r="FY49" s="5"/>
      <c r="FZ49" s="5"/>
      <c r="GA49" s="5"/>
      <c r="GB49" s="5"/>
      <c r="GC49" s="5"/>
      <c r="GD49" s="5"/>
      <c r="GE49" s="5"/>
      <c r="GF49" s="5"/>
      <c r="GG49" s="5"/>
      <c r="GH49" s="5"/>
      <c r="GI49" s="5"/>
      <c r="GJ49" s="5"/>
      <c r="GK49" s="5"/>
      <c r="GL49" s="5"/>
      <c r="GM49" s="5"/>
      <c r="GN49" s="5"/>
      <c r="GO49" s="5"/>
      <c r="GP49" s="5"/>
      <c r="GQ49" s="5"/>
      <c r="GR49" s="5"/>
      <c r="GS49" s="5"/>
      <c r="GT49" s="5"/>
      <c r="GU49" s="5"/>
      <c r="GV49" s="5"/>
      <c r="GW49" s="5"/>
      <c r="GX49" s="5"/>
      <c r="GY49" s="5"/>
      <c r="GZ49" s="5"/>
      <c r="HA49" s="5"/>
      <c r="HB49" s="5"/>
      <c r="HC49" s="5"/>
      <c r="HD49" s="5"/>
      <c r="HE49" s="5"/>
      <c r="HF49" s="5"/>
      <c r="HG49" s="5"/>
      <c r="HH49" s="5"/>
      <c r="HI49" s="5"/>
      <c r="HJ49" s="5"/>
      <c r="HK49" s="5"/>
      <c r="HL49" s="5"/>
      <c r="HM49" s="5"/>
      <c r="HN49" s="5"/>
      <c r="HO49" s="5"/>
      <c r="HP49" s="5"/>
      <c r="HQ49" s="5"/>
      <c r="HR49" s="5"/>
      <c r="HS49" s="5"/>
      <c r="HT49" s="5"/>
      <c r="HU49" s="5"/>
      <c r="HV49" s="5"/>
      <c r="HW49" s="5"/>
      <c r="HX49" s="5"/>
      <c r="HY49" s="5"/>
      <c r="HZ49" s="5"/>
      <c r="IA49" s="5"/>
      <c r="IB49" s="5"/>
      <c r="IC49" s="5"/>
      <c r="ID49" s="5"/>
      <c r="IE49" s="5"/>
    </row>
    <row r="50" spans="1:239" s="6" customFormat="1">
      <c r="A50" s="40" t="s">
        <v>8</v>
      </c>
      <c r="B50" s="26" t="s">
        <v>132</v>
      </c>
      <c r="C50" s="4" t="e">
        <f ca="1">_xll.BDH($A50,"PX_LAST","01/01/1990","","Dir=H","Fill=B","Days=A","Per=M","Dts=H","cols=358;rows=1")</f>
        <v>#NAME?</v>
      </c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  <c r="DR50" s="5"/>
      <c r="DS50" s="5"/>
      <c r="DT50" s="5"/>
      <c r="DU50" s="5"/>
      <c r="DV50" s="5"/>
      <c r="DW50" s="5"/>
      <c r="DX50" s="5"/>
      <c r="DY50" s="5"/>
      <c r="DZ50" s="5"/>
      <c r="EA50" s="5"/>
      <c r="EB50" s="5"/>
      <c r="EC50" s="5"/>
      <c r="ED50" s="5"/>
      <c r="EE50" s="5"/>
      <c r="EF50" s="5"/>
      <c r="EG50" s="5"/>
      <c r="EH50" s="5"/>
      <c r="EI50" s="5"/>
      <c r="EJ50" s="5"/>
      <c r="EK50" s="5"/>
      <c r="EL50" s="5"/>
      <c r="EM50" s="5"/>
      <c r="EN50" s="5"/>
      <c r="EO50" s="5"/>
      <c r="EP50" s="5"/>
      <c r="EQ50" s="5"/>
      <c r="ER50" s="5"/>
      <c r="ES50" s="5"/>
      <c r="ET50" s="5"/>
      <c r="EU50" s="5"/>
      <c r="EV50" s="5"/>
      <c r="EW50" s="5"/>
      <c r="EX50" s="5"/>
      <c r="EY50" s="5"/>
      <c r="EZ50" s="5"/>
      <c r="FA50" s="5"/>
      <c r="FB50" s="5"/>
      <c r="FC50" s="5"/>
      <c r="FD50" s="5"/>
      <c r="FE50" s="5"/>
      <c r="FF50" s="5"/>
      <c r="FG50" s="5"/>
      <c r="FH50" s="5"/>
      <c r="FI50" s="5"/>
      <c r="FJ50" s="5"/>
      <c r="FK50" s="5"/>
      <c r="FL50" s="5"/>
      <c r="FM50" s="5"/>
      <c r="FN50" s="5"/>
      <c r="FO50" s="5"/>
      <c r="FP50" s="5"/>
      <c r="FQ50" s="5"/>
      <c r="FR50" s="5"/>
      <c r="FS50" s="5"/>
      <c r="FT50" s="5"/>
      <c r="FU50" s="5"/>
      <c r="FV50" s="5"/>
      <c r="FW50" s="5"/>
      <c r="FX50" s="5"/>
      <c r="FY50" s="5"/>
      <c r="FZ50" s="5"/>
      <c r="GA50" s="5"/>
      <c r="GB50" s="5"/>
      <c r="GC50" s="5"/>
      <c r="GD50" s="5"/>
      <c r="GE50" s="5"/>
      <c r="GF50" s="5"/>
      <c r="GG50" s="5"/>
      <c r="GH50" s="5"/>
      <c r="GI50" s="5"/>
      <c r="GJ50" s="5"/>
      <c r="GK50" s="5"/>
      <c r="GL50" s="5"/>
      <c r="GM50" s="5"/>
      <c r="GN50" s="5"/>
      <c r="GO50" s="5"/>
      <c r="GP50" s="5"/>
      <c r="GQ50" s="5"/>
      <c r="GR50" s="5"/>
      <c r="GS50" s="5"/>
      <c r="GT50" s="5"/>
      <c r="GU50" s="5"/>
      <c r="GV50" s="5"/>
      <c r="GW50" s="5"/>
      <c r="GX50" s="5"/>
      <c r="GY50" s="5"/>
      <c r="GZ50" s="5"/>
      <c r="HA50" s="5"/>
      <c r="HB50" s="5"/>
      <c r="HC50" s="5"/>
      <c r="HD50" s="5"/>
      <c r="HE50" s="5"/>
      <c r="HF50" s="5"/>
      <c r="HG50" s="5"/>
      <c r="HH50" s="5"/>
      <c r="HI50" s="5"/>
      <c r="HJ50" s="5"/>
      <c r="HK50" s="5"/>
      <c r="HL50" s="5"/>
      <c r="HM50" s="5"/>
      <c r="HN50" s="5"/>
      <c r="HO50" s="5"/>
      <c r="HP50" s="5"/>
      <c r="HQ50" s="5"/>
      <c r="HR50" s="5"/>
      <c r="HS50" s="5"/>
      <c r="HT50" s="5"/>
      <c r="HU50" s="5"/>
      <c r="HV50" s="5"/>
      <c r="HW50" s="5"/>
      <c r="HX50" s="5"/>
      <c r="HY50" s="5"/>
      <c r="HZ50" s="5"/>
      <c r="IA50" s="5"/>
      <c r="IB50" s="5"/>
      <c r="IC50" s="5"/>
      <c r="ID50" s="5"/>
      <c r="IE50" s="5"/>
    </row>
    <row r="51" spans="1:239" s="6" customFormat="1">
      <c r="A51" s="40" t="s">
        <v>33</v>
      </c>
      <c r="B51" s="26" t="s">
        <v>133</v>
      </c>
      <c r="C51" s="4" t="e">
        <f ca="1">_xll.BDH($A51,"PX_LAST","01/01/1990","","Dir=H","Fill=B","Days=A","Per=M","Dts=H","cols=358;rows=1")</f>
        <v>#NAME?</v>
      </c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5"/>
      <c r="DR51" s="5"/>
      <c r="DS51" s="5"/>
      <c r="DT51" s="5"/>
      <c r="DU51" s="5"/>
      <c r="DV51" s="5"/>
      <c r="DW51" s="5"/>
      <c r="DX51" s="5"/>
      <c r="DY51" s="5"/>
      <c r="DZ51" s="5"/>
      <c r="EA51" s="5"/>
      <c r="EB51" s="5"/>
      <c r="EC51" s="5"/>
      <c r="ED51" s="5"/>
      <c r="EE51" s="5"/>
      <c r="EF51" s="5"/>
      <c r="EG51" s="5"/>
      <c r="EH51" s="5"/>
      <c r="EI51" s="5"/>
      <c r="EJ51" s="5"/>
      <c r="EK51" s="5"/>
      <c r="EL51" s="5"/>
      <c r="EM51" s="5"/>
      <c r="EN51" s="5"/>
      <c r="EO51" s="5"/>
      <c r="EP51" s="5"/>
      <c r="EQ51" s="5"/>
      <c r="ER51" s="5"/>
      <c r="ES51" s="5"/>
      <c r="ET51" s="5"/>
      <c r="EU51" s="5"/>
      <c r="EV51" s="5"/>
      <c r="EW51" s="5"/>
      <c r="EX51" s="5"/>
      <c r="EY51" s="5"/>
      <c r="EZ51" s="5"/>
      <c r="FA51" s="5"/>
      <c r="FB51" s="5"/>
      <c r="FC51" s="5"/>
      <c r="FD51" s="5"/>
      <c r="FE51" s="5"/>
      <c r="FF51" s="5"/>
      <c r="FG51" s="5"/>
      <c r="FH51" s="5"/>
      <c r="FI51" s="5"/>
      <c r="FJ51" s="5"/>
      <c r="FK51" s="5"/>
      <c r="FL51" s="5"/>
      <c r="FM51" s="5"/>
      <c r="FN51" s="5"/>
      <c r="FO51" s="5"/>
      <c r="FP51" s="5"/>
      <c r="FQ51" s="5"/>
      <c r="FR51" s="5"/>
      <c r="FS51" s="5"/>
      <c r="FT51" s="5"/>
      <c r="FU51" s="5"/>
      <c r="FV51" s="5"/>
      <c r="FW51" s="5"/>
      <c r="FX51" s="5"/>
      <c r="FY51" s="5"/>
      <c r="FZ51" s="5"/>
      <c r="GA51" s="5"/>
      <c r="GB51" s="5"/>
      <c r="GC51" s="5"/>
      <c r="GD51" s="5"/>
      <c r="GE51" s="5"/>
      <c r="GF51" s="5"/>
      <c r="GG51" s="5"/>
      <c r="GH51" s="5"/>
      <c r="GI51" s="5"/>
      <c r="GJ51" s="5"/>
      <c r="GK51" s="5"/>
      <c r="GL51" s="5"/>
      <c r="GM51" s="5"/>
      <c r="GN51" s="5"/>
      <c r="GO51" s="5"/>
      <c r="GP51" s="5"/>
      <c r="GQ51" s="5"/>
      <c r="GR51" s="5"/>
      <c r="GS51" s="5"/>
      <c r="GT51" s="5"/>
      <c r="GU51" s="5"/>
      <c r="GV51" s="5"/>
      <c r="GW51" s="5"/>
      <c r="GX51" s="5"/>
      <c r="GY51" s="5"/>
      <c r="GZ51" s="5"/>
      <c r="HA51" s="5"/>
      <c r="HB51" s="5"/>
      <c r="HC51" s="5"/>
      <c r="HD51" s="5"/>
      <c r="HE51" s="5"/>
      <c r="HF51" s="5"/>
      <c r="HG51" s="5"/>
      <c r="HH51" s="5"/>
      <c r="HI51" s="5"/>
      <c r="HJ51" s="5"/>
      <c r="HK51" s="5"/>
      <c r="HL51" s="5"/>
      <c r="HM51" s="5"/>
      <c r="HN51" s="5"/>
      <c r="HO51" s="5"/>
      <c r="HP51" s="5"/>
      <c r="HQ51" s="5"/>
      <c r="HR51" s="5"/>
      <c r="HS51" s="5"/>
      <c r="HT51" s="5"/>
      <c r="HU51" s="5"/>
      <c r="HV51" s="5"/>
      <c r="HW51" s="5"/>
      <c r="HX51" s="5"/>
      <c r="HY51" s="5"/>
      <c r="HZ51" s="5"/>
      <c r="IA51" s="5"/>
      <c r="IB51" s="5"/>
      <c r="IC51" s="5"/>
      <c r="ID51" s="5"/>
      <c r="IE51" s="5"/>
    </row>
    <row r="52" spans="1:239" s="6" customFormat="1">
      <c r="A52" s="40" t="s">
        <v>51</v>
      </c>
      <c r="B52" s="26" t="s">
        <v>54</v>
      </c>
      <c r="C52" s="4" t="e">
        <f ca="1">_xll.BDH($A52,"PX_LAST","01/01/1990","","Dir=H","Fill=B","Days=A","Per=M","Dts=H","cols=358;rows=1")</f>
        <v>#NAME?</v>
      </c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  <c r="DQ52" s="5"/>
      <c r="DR52" s="5"/>
      <c r="DS52" s="5"/>
      <c r="DT52" s="5"/>
      <c r="DU52" s="5"/>
      <c r="DV52" s="5"/>
      <c r="DW52" s="5"/>
      <c r="DX52" s="5"/>
      <c r="DY52" s="5"/>
      <c r="DZ52" s="5"/>
      <c r="EA52" s="5"/>
      <c r="EB52" s="5"/>
      <c r="EC52" s="5"/>
      <c r="ED52" s="5"/>
      <c r="EE52" s="5"/>
      <c r="EF52" s="5"/>
      <c r="EG52" s="5"/>
      <c r="EH52" s="5"/>
      <c r="EI52" s="5"/>
      <c r="EJ52" s="5"/>
      <c r="EK52" s="5"/>
      <c r="EL52" s="5"/>
      <c r="EM52" s="5"/>
      <c r="EN52" s="5"/>
      <c r="EO52" s="5"/>
      <c r="EP52" s="5"/>
      <c r="EQ52" s="5"/>
      <c r="ER52" s="5"/>
      <c r="ES52" s="5"/>
      <c r="ET52" s="5"/>
      <c r="EU52" s="5"/>
      <c r="EV52" s="5"/>
      <c r="EW52" s="5"/>
      <c r="EX52" s="5"/>
      <c r="EY52" s="5"/>
      <c r="EZ52" s="5"/>
      <c r="FA52" s="5"/>
      <c r="FB52" s="5"/>
      <c r="FC52" s="5"/>
      <c r="FD52" s="5"/>
      <c r="FE52" s="5"/>
      <c r="FF52" s="5"/>
      <c r="FG52" s="5"/>
      <c r="FH52" s="5"/>
      <c r="FI52" s="5"/>
      <c r="FJ52" s="5"/>
      <c r="FK52" s="5"/>
      <c r="FL52" s="5"/>
      <c r="FM52" s="5"/>
      <c r="FN52" s="5"/>
      <c r="FO52" s="5"/>
      <c r="FP52" s="5"/>
      <c r="FQ52" s="5"/>
      <c r="FR52" s="5"/>
      <c r="FS52" s="5"/>
      <c r="FT52" s="5"/>
      <c r="FU52" s="5"/>
      <c r="FV52" s="5"/>
      <c r="FW52" s="5"/>
      <c r="FX52" s="5"/>
      <c r="FY52" s="5"/>
      <c r="FZ52" s="5"/>
      <c r="GA52" s="5"/>
      <c r="GB52" s="5"/>
      <c r="GC52" s="5"/>
      <c r="GD52" s="5"/>
      <c r="GE52" s="5"/>
      <c r="GF52" s="5"/>
      <c r="GG52" s="5"/>
      <c r="GH52" s="5"/>
      <c r="GI52" s="5"/>
      <c r="GJ52" s="5"/>
      <c r="GK52" s="5"/>
      <c r="GL52" s="5"/>
      <c r="GM52" s="5"/>
      <c r="GN52" s="5"/>
      <c r="GO52" s="5"/>
      <c r="GP52" s="5"/>
      <c r="GQ52" s="5"/>
      <c r="GR52" s="5"/>
      <c r="GS52" s="5"/>
      <c r="GT52" s="5"/>
      <c r="GU52" s="5"/>
      <c r="GV52" s="5"/>
      <c r="GW52" s="5"/>
      <c r="GX52" s="5"/>
      <c r="GY52" s="5"/>
      <c r="GZ52" s="5"/>
      <c r="HA52" s="5"/>
      <c r="HB52" s="5"/>
      <c r="HC52" s="5"/>
      <c r="HD52" s="5"/>
      <c r="HE52" s="5"/>
      <c r="HF52" s="5"/>
      <c r="HG52" s="5"/>
      <c r="HH52" s="5"/>
      <c r="HI52" s="5"/>
      <c r="HJ52" s="5"/>
      <c r="HK52" s="5"/>
      <c r="HL52" s="5"/>
      <c r="HM52" s="5"/>
      <c r="HN52" s="5"/>
      <c r="HO52" s="5"/>
      <c r="HP52" s="5"/>
      <c r="HQ52" s="5"/>
      <c r="HR52" s="5"/>
      <c r="HS52" s="5"/>
      <c r="HT52" s="5"/>
      <c r="HU52" s="5"/>
      <c r="HV52" s="5"/>
      <c r="HW52" s="5"/>
      <c r="HX52" s="5"/>
      <c r="HY52" s="5"/>
      <c r="HZ52" s="5"/>
      <c r="IA52" s="5"/>
      <c r="IB52" s="5"/>
      <c r="IC52" s="5"/>
      <c r="ID52" s="5"/>
      <c r="IE52" s="5"/>
    </row>
    <row r="53" spans="1:239" s="6" customFormat="1">
      <c r="A53" s="40" t="s">
        <v>52</v>
      </c>
      <c r="B53" s="26" t="s">
        <v>134</v>
      </c>
      <c r="C53" s="4" t="e">
        <f ca="1">_xll.BDH($A53,"PX_LAST","01/01/1990","","Dir=H","Fill=B","Days=A","Per=M","Dts=H","cols=358;rows=1")</f>
        <v>#NAME?</v>
      </c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  <c r="DQ53" s="5"/>
      <c r="DR53" s="5"/>
      <c r="DS53" s="5"/>
      <c r="DT53" s="5"/>
      <c r="DU53" s="5"/>
      <c r="DV53" s="5"/>
      <c r="DW53" s="5"/>
      <c r="DX53" s="5"/>
      <c r="DY53" s="5"/>
      <c r="DZ53" s="5"/>
      <c r="EA53" s="5"/>
      <c r="EB53" s="5"/>
      <c r="EC53" s="5"/>
      <c r="ED53" s="5"/>
      <c r="EE53" s="5"/>
      <c r="EF53" s="5"/>
      <c r="EG53" s="5"/>
      <c r="EH53" s="5"/>
      <c r="EI53" s="5"/>
      <c r="EJ53" s="5"/>
      <c r="EK53" s="5"/>
      <c r="EL53" s="5"/>
      <c r="EM53" s="5"/>
      <c r="EN53" s="5"/>
      <c r="EO53" s="5"/>
      <c r="EP53" s="5"/>
      <c r="EQ53" s="5"/>
      <c r="ER53" s="5"/>
      <c r="ES53" s="5"/>
      <c r="ET53" s="5"/>
      <c r="EU53" s="5"/>
      <c r="EV53" s="5"/>
      <c r="EW53" s="5"/>
      <c r="EX53" s="5"/>
      <c r="EY53" s="5"/>
      <c r="EZ53" s="5"/>
      <c r="FA53" s="5"/>
      <c r="FB53" s="5"/>
      <c r="FC53" s="5"/>
      <c r="FD53" s="5"/>
      <c r="FE53" s="5"/>
      <c r="FF53" s="5"/>
      <c r="FG53" s="5"/>
      <c r="FH53" s="5"/>
      <c r="FI53" s="5"/>
      <c r="FJ53" s="5"/>
      <c r="FK53" s="5"/>
      <c r="FL53" s="5"/>
      <c r="FM53" s="5"/>
      <c r="FN53" s="5"/>
      <c r="FO53" s="5"/>
      <c r="FP53" s="5"/>
      <c r="FQ53" s="5"/>
      <c r="FR53" s="5"/>
      <c r="FS53" s="5"/>
      <c r="FT53" s="5"/>
      <c r="FU53" s="5"/>
      <c r="FV53" s="5"/>
      <c r="FW53" s="5"/>
      <c r="FX53" s="5"/>
      <c r="FY53" s="5"/>
      <c r="FZ53" s="5"/>
      <c r="GA53" s="5"/>
      <c r="GB53" s="5"/>
      <c r="GC53" s="5"/>
      <c r="GD53" s="5"/>
      <c r="GE53" s="5"/>
      <c r="GF53" s="5"/>
      <c r="GG53" s="5"/>
      <c r="GH53" s="5"/>
      <c r="GI53" s="5"/>
      <c r="GJ53" s="5"/>
      <c r="GK53" s="5"/>
      <c r="GL53" s="5"/>
      <c r="GM53" s="5"/>
      <c r="GN53" s="5"/>
      <c r="GO53" s="5"/>
      <c r="GP53" s="5"/>
      <c r="GQ53" s="5"/>
      <c r="GR53" s="5"/>
      <c r="GS53" s="5"/>
      <c r="GT53" s="5"/>
      <c r="GU53" s="5"/>
      <c r="GV53" s="5"/>
      <c r="GW53" s="5"/>
      <c r="GX53" s="5"/>
      <c r="GY53" s="5"/>
      <c r="GZ53" s="5"/>
      <c r="HA53" s="5"/>
      <c r="HB53" s="5"/>
      <c r="HC53" s="5"/>
      <c r="HD53" s="5"/>
      <c r="HE53" s="5"/>
      <c r="HF53" s="5"/>
      <c r="HG53" s="5"/>
      <c r="HH53" s="5"/>
      <c r="HI53" s="5"/>
      <c r="HJ53" s="5"/>
      <c r="HK53" s="5"/>
      <c r="HL53" s="5"/>
      <c r="HM53" s="5"/>
      <c r="HN53" s="5"/>
      <c r="HO53" s="5"/>
      <c r="HP53" s="5"/>
      <c r="HQ53" s="5"/>
      <c r="HR53" s="5"/>
      <c r="HS53" s="5"/>
      <c r="HT53" s="5"/>
      <c r="HU53" s="5"/>
      <c r="HV53" s="5"/>
      <c r="HW53" s="5"/>
      <c r="HX53" s="5"/>
      <c r="HY53" s="5"/>
      <c r="HZ53" s="5"/>
      <c r="IA53" s="5"/>
      <c r="IB53" s="5"/>
      <c r="IC53" s="5"/>
      <c r="ID53" s="5"/>
      <c r="IE53" s="5"/>
    </row>
    <row r="54" spans="1:239" s="6" customFormat="1">
      <c r="A54" s="40" t="s">
        <v>53</v>
      </c>
      <c r="B54" s="26" t="s">
        <v>55</v>
      </c>
      <c r="C54" s="4" t="e">
        <f ca="1">_xll.BDH($A54,"PX_LAST","01/01/1990","","Dir=H","Fill=B","Days=A","Per=M","Dts=H","cols=358;rows=1")</f>
        <v>#NAME?</v>
      </c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  <c r="DR54" s="5"/>
      <c r="DS54" s="5"/>
      <c r="DT54" s="5"/>
      <c r="DU54" s="5"/>
      <c r="DV54" s="5"/>
      <c r="DW54" s="5"/>
      <c r="DX54" s="5"/>
      <c r="DY54" s="5"/>
      <c r="DZ54" s="5"/>
      <c r="EA54" s="5"/>
      <c r="EB54" s="5"/>
      <c r="EC54" s="5"/>
      <c r="ED54" s="5"/>
      <c r="EE54" s="5"/>
      <c r="EF54" s="5"/>
      <c r="EG54" s="5"/>
      <c r="EH54" s="5"/>
      <c r="EI54" s="5"/>
      <c r="EJ54" s="5"/>
      <c r="EK54" s="5"/>
      <c r="EL54" s="5"/>
      <c r="EM54" s="5"/>
      <c r="EN54" s="5"/>
      <c r="EO54" s="5"/>
      <c r="EP54" s="5"/>
      <c r="EQ54" s="5"/>
      <c r="ER54" s="5"/>
      <c r="ES54" s="5"/>
      <c r="ET54" s="5"/>
      <c r="EU54" s="5"/>
      <c r="EV54" s="5"/>
      <c r="EW54" s="5"/>
      <c r="EX54" s="5"/>
      <c r="EY54" s="5"/>
      <c r="EZ54" s="5"/>
      <c r="FA54" s="5"/>
      <c r="FB54" s="5"/>
      <c r="FC54" s="5"/>
      <c r="FD54" s="5"/>
      <c r="FE54" s="5"/>
      <c r="FF54" s="5"/>
      <c r="FG54" s="5"/>
      <c r="FH54" s="5"/>
      <c r="FI54" s="5"/>
      <c r="FJ54" s="5"/>
      <c r="FK54" s="5"/>
      <c r="FL54" s="5"/>
      <c r="FM54" s="5"/>
      <c r="FN54" s="5"/>
      <c r="FO54" s="5"/>
      <c r="FP54" s="5"/>
      <c r="FQ54" s="5"/>
      <c r="FR54" s="5"/>
      <c r="FS54" s="5"/>
      <c r="FT54" s="5"/>
      <c r="FU54" s="5"/>
      <c r="FV54" s="5"/>
      <c r="FW54" s="5"/>
      <c r="FX54" s="5"/>
      <c r="FY54" s="5"/>
      <c r="FZ54" s="5"/>
      <c r="GA54" s="5"/>
      <c r="GB54" s="5"/>
      <c r="GC54" s="5"/>
      <c r="GD54" s="5"/>
      <c r="GE54" s="5"/>
      <c r="GF54" s="5"/>
      <c r="GG54" s="5"/>
      <c r="GH54" s="5"/>
      <c r="GI54" s="5"/>
      <c r="GJ54" s="5"/>
      <c r="GK54" s="5"/>
      <c r="GL54" s="5"/>
      <c r="GM54" s="5"/>
      <c r="GN54" s="5"/>
      <c r="GO54" s="5"/>
      <c r="GP54" s="5"/>
      <c r="GQ54" s="5"/>
      <c r="GR54" s="5"/>
      <c r="GS54" s="5"/>
      <c r="GT54" s="5"/>
      <c r="GU54" s="5"/>
      <c r="GV54" s="5"/>
      <c r="GW54" s="5"/>
      <c r="GX54" s="5"/>
      <c r="GY54" s="5"/>
      <c r="GZ54" s="5"/>
      <c r="HA54" s="5"/>
      <c r="HB54" s="5"/>
      <c r="HC54" s="5"/>
      <c r="HD54" s="5"/>
      <c r="HE54" s="5"/>
      <c r="HF54" s="5"/>
      <c r="HG54" s="5"/>
      <c r="HH54" s="5"/>
      <c r="HI54" s="5"/>
      <c r="HJ54" s="5"/>
      <c r="HK54" s="5"/>
      <c r="HL54" s="5"/>
      <c r="HM54" s="5"/>
      <c r="HN54" s="5"/>
      <c r="HO54" s="5"/>
      <c r="HP54" s="5"/>
      <c r="HQ54" s="5"/>
      <c r="HR54" s="5"/>
      <c r="HS54" s="5"/>
      <c r="HT54" s="5"/>
      <c r="HU54" s="5"/>
      <c r="HV54" s="5"/>
      <c r="HW54" s="5"/>
      <c r="HX54" s="5"/>
      <c r="HY54" s="5"/>
      <c r="HZ54" s="5"/>
      <c r="IA54" s="5"/>
      <c r="IB54" s="5"/>
      <c r="IC54" s="5"/>
      <c r="ID54" s="5"/>
      <c r="IE54" s="5"/>
    </row>
    <row r="55" spans="1:239">
      <c r="A55" s="40" t="s">
        <v>85</v>
      </c>
      <c r="B55" s="26" t="s">
        <v>86</v>
      </c>
      <c r="C55" s="4" t="e">
        <f ca="1">_xll.BDH($A55,"PX_LAST","01/01/1990","","Dir=H","Fill=B","Days=A","Per=M","Dts=H","cols=358;rows=1")</f>
        <v>#NAME?</v>
      </c>
    </row>
    <row r="56" spans="1:239" s="31" customFormat="1">
      <c r="A56" s="40" t="s">
        <v>168</v>
      </c>
      <c r="B56" s="32" t="s">
        <v>190</v>
      </c>
      <c r="C56" s="4" t="e">
        <f ca="1">_xll.BDH($A56,"PX_LAST","01/01/1990","","Dir=H","Fill=B","Days=A","Per=M","Dts=H","cols=358;rows=1")</f>
        <v>#NAME?</v>
      </c>
    </row>
    <row r="57" spans="1:239">
      <c r="A57" s="40" t="s">
        <v>107</v>
      </c>
      <c r="B57" s="32" t="s">
        <v>155</v>
      </c>
      <c r="C57" s="4" t="e">
        <f ca="1">_xll.BDH($A57,"PX_LAST","01/01/1990","","Dir=H","Fill=B","Days=A","Per=M","Dts=H","cols=358;rows=1")</f>
        <v>#NAME?</v>
      </c>
    </row>
    <row r="58" spans="1:239">
      <c r="A58" s="40" t="s">
        <v>105</v>
      </c>
      <c r="B58" s="26" t="s">
        <v>153</v>
      </c>
      <c r="C58" s="4" t="e">
        <f ca="1">_xll.BDH($A58,"PX_LAST","01/01/1990","","Dir=H","Fill=B","Days=A","Per=M","Dts=H","cols=358;rows=1")</f>
        <v>#NAME?</v>
      </c>
    </row>
    <row r="59" spans="1:239" s="40" customFormat="1">
      <c r="A59" s="40" t="s">
        <v>197</v>
      </c>
      <c r="B59" s="40" t="s">
        <v>199</v>
      </c>
      <c r="C59" s="4" t="e">
        <f ca="1">_xll.BDH($A59,"PX_LAST","01/01/1990","","Dir=H","Fill=B","Days=A","Per=M","Dts=H","cols=358;rows=1")</f>
        <v>#NAME?</v>
      </c>
    </row>
    <row r="60" spans="1:239" s="40" customFormat="1">
      <c r="A60" s="40" t="s">
        <v>198</v>
      </c>
      <c r="B60" s="40" t="s">
        <v>200</v>
      </c>
      <c r="C60" s="4" t="e">
        <f ca="1">_xll.BDH($A60,"PX_LAST","01/01/1990","","Dir=H","Fill=B","Days=A","Per=M","Dts=H","cols=358;rows=1")</f>
        <v>#NAME?</v>
      </c>
    </row>
    <row r="61" spans="1:239">
      <c r="A61" s="40" t="s">
        <v>89</v>
      </c>
      <c r="B61" s="26" t="s">
        <v>137</v>
      </c>
      <c r="C61" s="4" t="e">
        <f ca="1">_xll.BDH($A61,"PX_LAST","01/01/1990","","Dir=H","Fill=B","Days=A","Per=M","Dts=H","cols=358;rows=1")</f>
        <v>#NAME?</v>
      </c>
    </row>
    <row r="62" spans="1:239">
      <c r="A62" s="40" t="s">
        <v>90</v>
      </c>
      <c r="B62" s="26" t="s">
        <v>138</v>
      </c>
      <c r="C62" s="4" t="e">
        <f ca="1">_xll.BDH($A62,"PX_LAST","01/01/1990","","Dir=H","Fill=B","Days=A","Per=M","Dts=H","cols=358;rows=1")</f>
        <v>#NAME?</v>
      </c>
    </row>
    <row r="63" spans="1:239">
      <c r="A63" s="40" t="s">
        <v>91</v>
      </c>
      <c r="B63" s="26" t="s">
        <v>139</v>
      </c>
      <c r="C63" s="4" t="e">
        <f ca="1">_xll.BDH($A63,"PX_LAST","01/01/1990","","Dir=H","Fill=B","Days=A","Per=M","Dts=H","cols=358;rows=1")</f>
        <v>#NAME?</v>
      </c>
    </row>
    <row r="64" spans="1:239">
      <c r="A64" s="40" t="s">
        <v>92</v>
      </c>
      <c r="B64" s="26" t="s">
        <v>140</v>
      </c>
      <c r="C64" s="4" t="e">
        <f ca="1">_xll.BDH($A64,"PX_LAST","01/01/1990","","Dir=H","Fill=B","Days=A","Per=M","Dts=H","cols=358;rows=1")</f>
        <v>#NAME?</v>
      </c>
    </row>
    <row r="65" spans="1:3">
      <c r="A65" s="40" t="s">
        <v>93</v>
      </c>
      <c r="B65" s="26" t="s">
        <v>141</v>
      </c>
      <c r="C65" s="4" t="e">
        <f ca="1">_xll.BDH($A65,"PX_LAST","01/01/1990","","Dir=H","Fill=B","Days=A","Per=M","Dts=H","cols=358;rows=1")</f>
        <v>#NAME?</v>
      </c>
    </row>
    <row r="66" spans="1:3">
      <c r="A66" s="40" t="s">
        <v>94</v>
      </c>
      <c r="B66" s="26" t="s">
        <v>142</v>
      </c>
      <c r="C66" s="4" t="e">
        <f ca="1">_xll.BDH($A66,"PX_LAST","01/01/1990","","Dir=H","Fill=B","Days=A","Per=M","Dts=H","cols=358;rows=1")</f>
        <v>#NAME?</v>
      </c>
    </row>
    <row r="67" spans="1:3" s="31" customFormat="1">
      <c r="A67" s="40" t="s">
        <v>106</v>
      </c>
      <c r="B67" s="32" t="s">
        <v>154</v>
      </c>
      <c r="C67" s="4" t="e">
        <f ca="1">_xll.BDH($A67,"PX_LAST","01/01/1990","","Dir=H","Fill=B","Days=A","Per=M","Dts=H","cols=358;rows=1")</f>
        <v>#NAME?</v>
      </c>
    </row>
    <row r="68" spans="1:3" s="31" customFormat="1">
      <c r="A68" s="40" t="s">
        <v>163</v>
      </c>
      <c r="B68" s="32" t="s">
        <v>164</v>
      </c>
      <c r="C68" s="4" t="e">
        <f ca="1">_xll.BDH($A68,"PX_LAST","01/01/1990","","Dir=H","Fill=B","Days=A","Per=M","Dts=H","cols=358;rows=1")</f>
        <v>#NAME?</v>
      </c>
    </row>
    <row r="69" spans="1:3">
      <c r="A69" s="40" t="s">
        <v>95</v>
      </c>
      <c r="B69" s="26" t="s">
        <v>143</v>
      </c>
      <c r="C69" s="4" t="e">
        <f ca="1">_xll.BDH($A69,"PX_LAST","01/01/1990","","Dir=H","Fill=B","Days=A","Per=M","Dts=H","cols=358;rows=1")</f>
        <v>#NAME?</v>
      </c>
    </row>
    <row r="70" spans="1:3">
      <c r="A70" s="40" t="s">
        <v>96</v>
      </c>
      <c r="B70" s="26" t="s">
        <v>144</v>
      </c>
      <c r="C70" s="4" t="e">
        <f ca="1">_xll.BDH($A70,"PX_LAST","01/01/1990","","Dir=H","Fill=B","Days=A","Per=M","Dts=H","cols=358;rows=1")</f>
        <v>#NAME?</v>
      </c>
    </row>
    <row r="71" spans="1:3">
      <c r="A71" s="40" t="s">
        <v>97</v>
      </c>
      <c r="B71" s="26" t="s">
        <v>145</v>
      </c>
      <c r="C71" s="4" t="e">
        <f ca="1">_xll.BDH($A71,"PX_LAST","01/01/1990","","Dir=H","Fill=B","Days=A","Per=M","Dts=H","cols=358;rows=1")</f>
        <v>#NAME?</v>
      </c>
    </row>
    <row r="72" spans="1:3">
      <c r="A72" s="40" t="s">
        <v>98</v>
      </c>
      <c r="B72" s="26" t="s">
        <v>146</v>
      </c>
      <c r="C72" s="4" t="e">
        <f ca="1">_xll.BDH($A72,"PX_LAST","01/01/1990","","Dir=H","Fill=B","Days=A","Per=M","Dts=H","cols=358;rows=1")</f>
        <v>#NAME?</v>
      </c>
    </row>
    <row r="73" spans="1:3">
      <c r="A73" s="40" t="s">
        <v>99</v>
      </c>
      <c r="B73" s="26" t="s">
        <v>147</v>
      </c>
      <c r="C73" s="4" t="e">
        <f ca="1">_xll.BDH($A73,"PX_LAST","01/01/1990","","Dir=H","Fill=B","Days=A","Per=M","Dts=H","cols=358;rows=1")</f>
        <v>#NAME?</v>
      </c>
    </row>
    <row r="74" spans="1:3">
      <c r="A74" s="40" t="s">
        <v>100</v>
      </c>
      <c r="B74" s="26" t="s">
        <v>148</v>
      </c>
      <c r="C74" s="4" t="e">
        <f ca="1">_xll.BDH($A74,"PX_LAST","01/01/1990","","Dir=H","Fill=B","Days=A","Per=M","Dts=H","cols=358;rows=1")</f>
        <v>#NAME?</v>
      </c>
    </row>
    <row r="75" spans="1:3">
      <c r="A75" s="40" t="s">
        <v>101</v>
      </c>
      <c r="B75" s="26" t="s">
        <v>149</v>
      </c>
      <c r="C75" s="4" t="e">
        <f ca="1">_xll.BDH($A75,"PX_LAST","01/01/1990","","Dir=H","Fill=B","Days=A","Per=M","Dts=H","cols=358;rows=1")</f>
        <v>#NAME?</v>
      </c>
    </row>
    <row r="76" spans="1:3">
      <c r="A76" s="40" t="s">
        <v>102</v>
      </c>
      <c r="B76" s="26" t="s">
        <v>150</v>
      </c>
      <c r="C76" s="4" t="e">
        <f ca="1">_xll.BDH($A76,"PX_LAST","01/01/1990","","Dir=H","Fill=B","Days=A","Per=M","Dts=H","cols=358;rows=1")</f>
        <v>#NAME?</v>
      </c>
    </row>
    <row r="77" spans="1:3">
      <c r="A77" s="40" t="s">
        <v>103</v>
      </c>
      <c r="B77" s="26" t="s">
        <v>151</v>
      </c>
      <c r="C77" s="4" t="e">
        <f ca="1">_xll.BDH($A77,"PX_LAST","01/01/1990","","Dir=H","Fill=B","Days=A","Per=M","Dts=H","cols=358;rows=1")</f>
        <v>#NAME?</v>
      </c>
    </row>
    <row r="78" spans="1:3">
      <c r="A78" s="40" t="s">
        <v>104</v>
      </c>
      <c r="B78" s="26" t="s">
        <v>152</v>
      </c>
      <c r="C78" s="4" t="e">
        <f ca="1">_xll.BDH($A78,"PX_LAST","01/01/1990","","Dir=H","Fill=B","Days=A","Per=M","Dts=H","cols=358;rows=1")</f>
        <v>#NAME?</v>
      </c>
    </row>
    <row r="79" spans="1:3">
      <c r="A79" s="35" t="s">
        <v>248</v>
      </c>
      <c r="B79" s="33" t="s">
        <v>274</v>
      </c>
      <c r="C79" s="4" t="e">
        <f ca="1">_xll.BDH($A79,"PX_LAST","01/01/1990","","Dir=H","Fill=B","Days=A","Per=M","Dts=H","cols=358;rows=1")</f>
        <v>#NAME?</v>
      </c>
    </row>
    <row r="80" spans="1:3">
      <c r="A80" s="35" t="s">
        <v>247</v>
      </c>
      <c r="B80" s="33" t="s">
        <v>273</v>
      </c>
      <c r="C80" s="4" t="e">
        <f ca="1">_xll.BDH($A80,"PX_LAST","01/01/1990","","Dir=H","Fill=B","Days=A","Per=M","Dts=H","cols=358;rows=1")</f>
        <v>#NAME?</v>
      </c>
    </row>
    <row r="81" spans="1:3">
      <c r="A81" s="35" t="s">
        <v>246</v>
      </c>
      <c r="B81" s="33" t="s">
        <v>272</v>
      </c>
      <c r="C81" s="4" t="e">
        <f ca="1">_xll.BDH($A81,"PX_LAST","01/01/1990","","Dir=H","Fill=B","Days=A","Per=M","Dts=H","cols=358;rows=1")</f>
        <v>#NAME?</v>
      </c>
    </row>
    <row r="82" spans="1:3">
      <c r="A82" s="35" t="s">
        <v>245</v>
      </c>
      <c r="B82" s="33" t="s">
        <v>271</v>
      </c>
      <c r="C82" s="4" t="e">
        <f ca="1">_xll.BDH($A82,"PX_LAST","01/01/1990","","Dir=H","Fill=B","Days=A","Per=M","Dts=H","cols=358;rows=1")</f>
        <v>#NAME?</v>
      </c>
    </row>
    <row r="83" spans="1:3">
      <c r="A83" s="35" t="s">
        <v>262</v>
      </c>
      <c r="B83" s="33" t="s">
        <v>288</v>
      </c>
      <c r="C83" s="4" t="e">
        <f ca="1">_xll.BDH($A83,"PX_LAST","01/01/1990","","Dir=H","Fill=B","Days=A","Per=M","Dts=H","cols=358;rows=1")</f>
        <v>#NAME?</v>
      </c>
    </row>
    <row r="84" spans="1:3">
      <c r="A84" s="35" t="s">
        <v>237</v>
      </c>
      <c r="B84" s="33" t="s">
        <v>263</v>
      </c>
      <c r="C84" s="4" t="e">
        <f ca="1">_xll.BDH($A84,"PX_LAST","01/01/1990","","Dir=H","Fill=B","Days=A","Per=M","Dts=H","cols=358;rows=1")</f>
        <v>#NAME?</v>
      </c>
    </row>
    <row r="85" spans="1:3">
      <c r="A85" s="35" t="s">
        <v>238</v>
      </c>
      <c r="B85" s="33" t="s">
        <v>264</v>
      </c>
      <c r="C85" s="4" t="e">
        <f ca="1">_xll.BDH($A85,"PX_LAST","01/01/1990","","Dir=H","Fill=B","Days=A","Per=M","Dts=H","cols=358;rows=1")</f>
        <v>#NAME?</v>
      </c>
    </row>
    <row r="86" spans="1:3">
      <c r="A86" s="35" t="s">
        <v>239</v>
      </c>
      <c r="B86" s="33" t="s">
        <v>265</v>
      </c>
      <c r="C86" s="4" t="e">
        <f ca="1">_xll.BDH($A86,"PX_LAST","01/01/1990","","Dir=H","Fill=B","Days=A","Per=M","Dts=H","cols=358;rows=1")</f>
        <v>#NAME?</v>
      </c>
    </row>
    <row r="87" spans="1:3">
      <c r="A87" s="35" t="s">
        <v>240</v>
      </c>
      <c r="B87" s="33" t="s">
        <v>266</v>
      </c>
      <c r="C87" s="4" t="e">
        <f ca="1">_xll.BDH($A87,"PX_LAST","01/01/1990","","Dir=H","Fill=B","Days=A","Per=M","Dts=H","cols=358;rows=1")</f>
        <v>#NAME?</v>
      </c>
    </row>
    <row r="88" spans="1:3">
      <c r="A88" s="35" t="s">
        <v>241</v>
      </c>
      <c r="B88" s="33" t="s">
        <v>267</v>
      </c>
      <c r="C88" s="4" t="e">
        <f ca="1">_xll.BDH($A88,"PX_LAST","01/01/1990","","Dir=H","Fill=B","Days=A","Per=M","Dts=H","cols=358;rows=1")</f>
        <v>#NAME?</v>
      </c>
    </row>
    <row r="89" spans="1:3">
      <c r="A89" s="35" t="s">
        <v>242</v>
      </c>
      <c r="B89" s="33" t="s">
        <v>268</v>
      </c>
      <c r="C89" s="4" t="e">
        <f ca="1">_xll.BDH($A89,"PX_LAST","01/01/1990","","Dir=H","Fill=B","Days=A","Per=M","Dts=H","cols=358;rows=1")</f>
        <v>#NAME?</v>
      </c>
    </row>
    <row r="90" spans="1:3">
      <c r="A90" s="35" t="s">
        <v>243</v>
      </c>
      <c r="B90" s="33" t="s">
        <v>269</v>
      </c>
      <c r="C90" s="4" t="e">
        <f ca="1">_xll.BDH($A90,"PX_LAST","01/01/1990","","Dir=H","Fill=B","Days=A","Per=M","Dts=H","cols=358;rows=1")</f>
        <v>#NAME?</v>
      </c>
    </row>
    <row r="91" spans="1:3">
      <c r="A91" s="35" t="s">
        <v>244</v>
      </c>
      <c r="B91" s="33" t="s">
        <v>270</v>
      </c>
      <c r="C91" s="4" t="e">
        <f ca="1">_xll.BDH($A91,"PX_LAST","01/01/1990","","Dir=H","Fill=B","Days=A","Per=M","Dts=H","cols=358;rows=1")</f>
        <v>#NAME?</v>
      </c>
    </row>
    <row r="92" spans="1:3">
      <c r="A92" s="35" t="s">
        <v>261</v>
      </c>
      <c r="B92" s="33" t="s">
        <v>287</v>
      </c>
      <c r="C92" s="4" t="e">
        <f ca="1">_xll.BDH($A92,"PX_LAST","01/01/1990","","Dir=H","Fill=B","Days=A","Per=M","Dts=H","cols=358;rows=1")</f>
        <v>#NAME?</v>
      </c>
    </row>
    <row r="93" spans="1:3">
      <c r="A93" s="35" t="s">
        <v>258</v>
      </c>
      <c r="B93" s="33" t="s">
        <v>284</v>
      </c>
      <c r="C93" s="4" t="e">
        <f ca="1">_xll.BDH($A93,"PX_LAST","01/01/1990","","Dir=H","Fill=B","Days=A","Per=M","Dts=H","cols=358;rows=1")</f>
        <v>#NAME?</v>
      </c>
    </row>
    <row r="94" spans="1:3">
      <c r="A94" s="35" t="s">
        <v>259</v>
      </c>
      <c r="B94" s="33" t="s">
        <v>285</v>
      </c>
      <c r="C94" s="4" t="e">
        <f ca="1">_xll.BDH($A94,"PX_LAST","01/01/1990","","Dir=H","Fill=B","Days=A","Per=M","Dts=H","cols=358;rows=1")</f>
        <v>#NAME?</v>
      </c>
    </row>
    <row r="95" spans="1:3">
      <c r="A95" s="35" t="s">
        <v>260</v>
      </c>
      <c r="B95" s="33" t="s">
        <v>286</v>
      </c>
      <c r="C95" s="4" t="e">
        <f ca="1">_xll.BDH($A95,"PX_LAST","01/01/1990","","Dir=H","Fill=B","Days=A","Per=M","Dts=H","cols=358;rows=1")</f>
        <v>#NAME?</v>
      </c>
    </row>
    <row r="96" spans="1:3">
      <c r="A96" s="35" t="s">
        <v>257</v>
      </c>
      <c r="B96" s="33" t="s">
        <v>283</v>
      </c>
      <c r="C96" s="4" t="e">
        <f ca="1">_xll.BDH($A96,"PX_LAST","01/01/1990","","Dir=H","Fill=B","Days=A","Per=M","Dts=H","cols=358;rows=1")</f>
        <v>#NAME?</v>
      </c>
    </row>
    <row r="97" spans="1:3">
      <c r="A97" s="35" t="s">
        <v>249</v>
      </c>
      <c r="B97" s="33" t="s">
        <v>275</v>
      </c>
      <c r="C97" s="4" t="e">
        <f ca="1">_xll.BDH($A97,"PX_LAST","01/01/1990","","Dir=H","Fill=B","Days=A","Per=M","Dts=H","cols=358;rows=1")</f>
        <v>#NAME?</v>
      </c>
    </row>
    <row r="98" spans="1:3">
      <c r="A98" s="35" t="s">
        <v>255</v>
      </c>
      <c r="B98" s="33" t="s">
        <v>281</v>
      </c>
      <c r="C98" s="4" t="e">
        <f ca="1">_xll.BDH($A98,"PX_LAST","01/01/1990","","Dir=H","Fill=B","Days=A","Per=M","Dts=H","cols=358;rows=1")</f>
        <v>#NAME?</v>
      </c>
    </row>
    <row r="99" spans="1:3">
      <c r="A99" s="35" t="s">
        <v>256</v>
      </c>
      <c r="B99" s="33" t="s">
        <v>282</v>
      </c>
      <c r="C99" s="4" t="e">
        <f ca="1">_xll.BDH($A99,"PX_LAST","01/01/1990","","Dir=H","Fill=B","Days=A","Per=M","Dts=H","cols=358;rows=1")</f>
        <v>#NAME?</v>
      </c>
    </row>
    <row r="107" spans="1:3">
      <c r="A107" s="35"/>
      <c r="B107" s="33"/>
      <c r="C107" s="4"/>
    </row>
    <row r="108" spans="1:3">
      <c r="A108" s="35"/>
      <c r="B108" s="40"/>
    </row>
    <row r="109" spans="1:3">
      <c r="A109" s="35"/>
      <c r="B109" s="40"/>
    </row>
    <row r="110" spans="1:3">
      <c r="A110" s="35"/>
      <c r="B110" s="40"/>
    </row>
    <row r="111" spans="1:3">
      <c r="A111" s="35"/>
      <c r="B111" s="40"/>
    </row>
    <row r="112" spans="1:3">
      <c r="A112" s="35"/>
      <c r="B112" s="40"/>
    </row>
    <row r="113" spans="1:2">
      <c r="A113" s="35"/>
      <c r="B113" s="40"/>
    </row>
    <row r="114" spans="1:2">
      <c r="A114" s="35"/>
      <c r="B114" s="40"/>
    </row>
    <row r="115" spans="1:2">
      <c r="A115" s="40"/>
      <c r="B115" s="40"/>
    </row>
    <row r="116" spans="1:2">
      <c r="A116" s="40"/>
      <c r="B116" s="40"/>
    </row>
    <row r="117" spans="1:2">
      <c r="A117" s="40"/>
      <c r="B117" s="40"/>
    </row>
    <row r="118" spans="1:2">
      <c r="A118" s="40"/>
      <c r="B118" s="40"/>
    </row>
    <row r="119" spans="1:2">
      <c r="A119" s="40"/>
      <c r="B119" s="40"/>
    </row>
    <row r="120" spans="1:2">
      <c r="A120" s="40"/>
      <c r="B120" s="40"/>
    </row>
    <row r="121" spans="1:2">
      <c r="A121" s="40"/>
      <c r="B121" s="40"/>
    </row>
    <row r="122" spans="1:2">
      <c r="A122" s="40"/>
      <c r="B122" s="40"/>
    </row>
    <row r="123" spans="1:2">
      <c r="A123" s="40"/>
      <c r="B123" s="40"/>
    </row>
    <row r="124" spans="1:2">
      <c r="A124" s="40"/>
      <c r="B124" s="40"/>
    </row>
    <row r="125" spans="1:2">
      <c r="A125" s="40"/>
      <c r="B125" s="40"/>
    </row>
    <row r="126" spans="1:2">
      <c r="A126" s="40"/>
      <c r="B126" s="40"/>
    </row>
    <row r="127" spans="1:2">
      <c r="A127" s="40"/>
      <c r="B127" s="40"/>
    </row>
    <row r="128" spans="1:2">
      <c r="A128" s="40"/>
      <c r="B128" s="40"/>
    </row>
    <row r="129" spans="1:2">
      <c r="A129" s="40"/>
      <c r="B129" s="40"/>
    </row>
    <row r="130" spans="1:2">
      <c r="A130" s="40"/>
      <c r="B130" s="40"/>
    </row>
    <row r="131" spans="1:2">
      <c r="A131" s="40"/>
      <c r="B131" s="40"/>
    </row>
    <row r="132" spans="1:2">
      <c r="A132" s="40"/>
      <c r="B132" s="40"/>
    </row>
    <row r="133" spans="1:2">
      <c r="A133" s="40"/>
      <c r="B133" s="40"/>
    </row>
    <row r="134" spans="1:2">
      <c r="A134" s="40"/>
      <c r="B134" s="40"/>
    </row>
    <row r="135" spans="1:2">
      <c r="A135" s="40"/>
      <c r="B135" s="40"/>
    </row>
    <row r="136" spans="1:2">
      <c r="A136" s="40"/>
      <c r="B136" s="40"/>
    </row>
    <row r="137" spans="1:2">
      <c r="A137" s="40"/>
      <c r="B137" s="40"/>
    </row>
    <row r="138" spans="1:2">
      <c r="A138" s="40"/>
      <c r="B138" s="40"/>
    </row>
    <row r="139" spans="1:2">
      <c r="A139" s="40"/>
      <c r="B139" s="40"/>
    </row>
    <row r="140" spans="1:2">
      <c r="A140" s="40"/>
      <c r="B140" s="40"/>
    </row>
    <row r="141" spans="1:2">
      <c r="A141" s="40"/>
      <c r="B141" s="40"/>
    </row>
    <row r="142" spans="1:2">
      <c r="A142" s="40"/>
      <c r="B142" s="40"/>
    </row>
    <row r="143" spans="1:2">
      <c r="A143" s="40"/>
      <c r="B143" s="40"/>
    </row>
    <row r="144" spans="1:2">
      <c r="A144" s="40"/>
      <c r="B144" s="40"/>
    </row>
    <row r="145" spans="1:2">
      <c r="A145" s="40"/>
      <c r="B145" s="40"/>
    </row>
    <row r="146" spans="1:2">
      <c r="A146" s="40"/>
      <c r="B146" s="40"/>
    </row>
    <row r="147" spans="1:2">
      <c r="A147" s="40"/>
      <c r="B147" s="40"/>
    </row>
    <row r="148" spans="1:2">
      <c r="A148" s="40"/>
      <c r="B148" s="40"/>
    </row>
    <row r="149" spans="1:2">
      <c r="A149" s="40"/>
      <c r="B149" s="40"/>
    </row>
    <row r="150" spans="1:2">
      <c r="A150" s="40"/>
      <c r="B150" s="40"/>
    </row>
    <row r="151" spans="1:2">
      <c r="A151" s="40"/>
      <c r="B151" s="40"/>
    </row>
    <row r="152" spans="1:2">
      <c r="A152" s="40"/>
      <c r="B152" s="40"/>
    </row>
    <row r="153" spans="1:2">
      <c r="A153" s="40"/>
      <c r="B153" s="40"/>
    </row>
    <row r="154" spans="1:2">
      <c r="A154" s="40"/>
      <c r="B154" s="40"/>
    </row>
    <row r="155" spans="1:2">
      <c r="A155" s="40"/>
      <c r="B155" s="40"/>
    </row>
    <row r="156" spans="1:2">
      <c r="A156" s="40"/>
      <c r="B156" s="40"/>
    </row>
    <row r="157" spans="1:2">
      <c r="A157" s="40"/>
      <c r="B157" s="40"/>
    </row>
    <row r="158" spans="1:2">
      <c r="A158" s="40"/>
      <c r="B158" s="40"/>
    </row>
    <row r="159" spans="1:2">
      <c r="A159" s="40"/>
      <c r="B159" s="40"/>
    </row>
    <row r="160" spans="1:2">
      <c r="A160" s="40"/>
      <c r="B160" s="40"/>
    </row>
    <row r="161" spans="1:2">
      <c r="A161" s="40"/>
      <c r="B161" s="40"/>
    </row>
    <row r="162" spans="1:2">
      <c r="A162" s="40"/>
      <c r="B162" s="40"/>
    </row>
    <row r="163" spans="1:2">
      <c r="A163" s="40"/>
      <c r="B163" s="40"/>
    </row>
    <row r="164" spans="1:2">
      <c r="A164" s="40"/>
      <c r="B164" s="40"/>
    </row>
    <row r="165" spans="1:2">
      <c r="A165" s="40"/>
      <c r="B165" s="40"/>
    </row>
    <row r="166" spans="1:2">
      <c r="A166" s="40"/>
      <c r="B166" s="40"/>
    </row>
    <row r="167" spans="1:2">
      <c r="A167" s="40"/>
      <c r="B167" s="40"/>
    </row>
    <row r="168" spans="1:2">
      <c r="A168" s="40"/>
      <c r="B168" s="40"/>
    </row>
    <row r="169" spans="1:2">
      <c r="A169" s="40"/>
      <c r="B169" s="40"/>
    </row>
    <row r="170" spans="1:2">
      <c r="A170" s="40"/>
      <c r="B170" s="40"/>
    </row>
    <row r="171" spans="1:2">
      <c r="A171" s="40"/>
      <c r="B171" s="40"/>
    </row>
    <row r="172" spans="1:2">
      <c r="A172" s="40"/>
      <c r="B172" s="40"/>
    </row>
    <row r="173" spans="1:2">
      <c r="A173" s="40"/>
      <c r="B173" s="40"/>
    </row>
    <row r="174" spans="1:2">
      <c r="A174" s="40"/>
      <c r="B174" s="40"/>
    </row>
    <row r="175" spans="1:2">
      <c r="A175" s="40"/>
      <c r="B175" s="40"/>
    </row>
    <row r="176" spans="1:2">
      <c r="A176" s="40"/>
      <c r="B176" s="40"/>
    </row>
    <row r="177" spans="1:2">
      <c r="A177" s="40"/>
      <c r="B177" s="40"/>
    </row>
    <row r="178" spans="1:2">
      <c r="A178" s="40"/>
      <c r="B178" s="40"/>
    </row>
    <row r="179" spans="1:2">
      <c r="A179" s="40"/>
      <c r="B179" s="40"/>
    </row>
    <row r="180" spans="1:2">
      <c r="A180" s="40"/>
      <c r="B180" s="40"/>
    </row>
    <row r="181" spans="1:2">
      <c r="A181" s="40"/>
      <c r="B181" s="40"/>
    </row>
    <row r="182" spans="1:2">
      <c r="A182" s="40"/>
      <c r="B182" s="40"/>
    </row>
    <row r="183" spans="1:2">
      <c r="A183" s="40"/>
      <c r="B183" s="40"/>
    </row>
    <row r="184" spans="1:2">
      <c r="A184" s="40"/>
      <c r="B184" s="40"/>
    </row>
    <row r="185" spans="1:2">
      <c r="A185" s="40"/>
      <c r="B185" s="40"/>
    </row>
    <row r="186" spans="1:2">
      <c r="A186" s="40"/>
      <c r="B186" s="40"/>
    </row>
    <row r="187" spans="1:2">
      <c r="A187" s="40"/>
      <c r="B187" s="40"/>
    </row>
    <row r="188" spans="1:2">
      <c r="A188" s="40"/>
      <c r="B188" s="40"/>
    </row>
    <row r="189" spans="1:2">
      <c r="A189" s="40"/>
      <c r="B189" s="40"/>
    </row>
    <row r="190" spans="1:2">
      <c r="A190" s="40"/>
      <c r="B190" s="40"/>
    </row>
    <row r="191" spans="1:2">
      <c r="A191" s="40"/>
      <c r="B191" s="40"/>
    </row>
    <row r="192" spans="1:2">
      <c r="A192" s="40"/>
      <c r="B192" s="40"/>
    </row>
    <row r="193" spans="1:2">
      <c r="A193" s="40"/>
      <c r="B193" s="40"/>
    </row>
    <row r="194" spans="1:2">
      <c r="A194" s="40"/>
      <c r="B194" s="40"/>
    </row>
    <row r="195" spans="1:2">
      <c r="A195" s="40"/>
      <c r="B195" s="40"/>
    </row>
    <row r="196" spans="1:2">
      <c r="A196" s="40"/>
      <c r="B196" s="40"/>
    </row>
    <row r="197" spans="1:2">
      <c r="A197" s="40"/>
      <c r="B197" s="40"/>
    </row>
    <row r="198" spans="1:2">
      <c r="A198" s="40"/>
      <c r="B198" s="40"/>
    </row>
    <row r="199" spans="1:2">
      <c r="A199" s="40"/>
      <c r="B199" s="40"/>
    </row>
    <row r="200" spans="1:2">
      <c r="A200" s="40"/>
      <c r="B200" s="40"/>
    </row>
    <row r="201" spans="1:2">
      <c r="A201" s="40"/>
      <c r="B201" s="40"/>
    </row>
    <row r="202" spans="1:2">
      <c r="A202" s="40"/>
      <c r="B202" s="40"/>
    </row>
    <row r="203" spans="1:2">
      <c r="A203" s="40"/>
      <c r="B203" s="40"/>
    </row>
    <row r="204" spans="1:2">
      <c r="A204" s="40"/>
      <c r="B204" s="40"/>
    </row>
    <row r="205" spans="1:2">
      <c r="A205" s="40"/>
      <c r="B205" s="40"/>
    </row>
    <row r="206" spans="1:2">
      <c r="A206" s="40"/>
      <c r="B206" s="40"/>
    </row>
    <row r="207" spans="1:2">
      <c r="A207" s="40"/>
      <c r="B207" s="40"/>
    </row>
    <row r="208" spans="1:2">
      <c r="A208" s="40"/>
      <c r="B208" s="40"/>
    </row>
    <row r="209" spans="1:2">
      <c r="A209" s="40"/>
      <c r="B209" s="40"/>
    </row>
    <row r="210" spans="1:2">
      <c r="A210" s="40"/>
      <c r="B210" s="40"/>
    </row>
    <row r="211" spans="1:2">
      <c r="A211" s="40"/>
      <c r="B211" s="40"/>
    </row>
    <row r="212" spans="1:2">
      <c r="A212" s="40"/>
      <c r="B212" s="40"/>
    </row>
    <row r="213" spans="1:2">
      <c r="A213" s="40"/>
      <c r="B213" s="40"/>
    </row>
    <row r="214" spans="1:2">
      <c r="A214" s="40"/>
      <c r="B214" s="40"/>
    </row>
    <row r="215" spans="1:2">
      <c r="A215" s="40"/>
      <c r="B215" s="40"/>
    </row>
    <row r="216" spans="1:2">
      <c r="A216" s="40"/>
      <c r="B216" s="40"/>
    </row>
    <row r="217" spans="1:2">
      <c r="A217" s="40"/>
      <c r="B217" s="40"/>
    </row>
    <row r="218" spans="1:2">
      <c r="A218" s="40"/>
      <c r="B218" s="40"/>
    </row>
    <row r="219" spans="1:2">
      <c r="A219" s="40"/>
      <c r="B219" s="40"/>
    </row>
    <row r="220" spans="1:2">
      <c r="A220" s="40"/>
      <c r="B220" s="40"/>
    </row>
    <row r="221" spans="1:2">
      <c r="A221" s="40"/>
      <c r="B221" s="40"/>
    </row>
    <row r="222" spans="1:2">
      <c r="A222" s="40"/>
      <c r="B222" s="40"/>
    </row>
    <row r="223" spans="1:2">
      <c r="A223" s="40"/>
      <c r="B223" s="40"/>
    </row>
    <row r="224" spans="1:2">
      <c r="A224" s="40"/>
      <c r="B224" s="40"/>
    </row>
    <row r="225" spans="1:2">
      <c r="A225" s="40"/>
      <c r="B225" s="40"/>
    </row>
    <row r="226" spans="1:2">
      <c r="A226" s="40"/>
      <c r="B226" s="40"/>
    </row>
    <row r="227" spans="1:2">
      <c r="A227" s="40"/>
      <c r="B227" s="40"/>
    </row>
    <row r="228" spans="1:2">
      <c r="A228" s="40"/>
      <c r="B228" s="40"/>
    </row>
    <row r="229" spans="1:2">
      <c r="A229" s="40"/>
      <c r="B229" s="40"/>
    </row>
    <row r="230" spans="1:2">
      <c r="A230" s="40"/>
      <c r="B230" s="40"/>
    </row>
    <row r="231" spans="1:2">
      <c r="A231" s="40"/>
      <c r="B231" s="40"/>
    </row>
    <row r="232" spans="1:2">
      <c r="A232" s="40"/>
      <c r="B232" s="40"/>
    </row>
    <row r="233" spans="1:2">
      <c r="A233" s="40"/>
      <c r="B233" s="40"/>
    </row>
    <row r="234" spans="1:2">
      <c r="A234" s="40"/>
      <c r="B234" s="40"/>
    </row>
    <row r="235" spans="1:2">
      <c r="A235" s="40"/>
      <c r="B235" s="40"/>
    </row>
    <row r="236" spans="1:2">
      <c r="A236" s="40"/>
      <c r="B236" s="40"/>
    </row>
    <row r="237" spans="1:2">
      <c r="A237" s="40"/>
      <c r="B237" s="40"/>
    </row>
    <row r="238" spans="1:2">
      <c r="A238" s="40"/>
      <c r="B238" s="40"/>
    </row>
    <row r="239" spans="1:2">
      <c r="A239" s="40"/>
      <c r="B239" s="40"/>
    </row>
    <row r="240" spans="1:2">
      <c r="A240" s="40"/>
      <c r="B240" s="40"/>
    </row>
    <row r="241" spans="1:2">
      <c r="A241" s="40"/>
      <c r="B241" s="40"/>
    </row>
    <row r="242" spans="1:2">
      <c r="A242" s="40"/>
      <c r="B242" s="40"/>
    </row>
    <row r="243" spans="1:2">
      <c r="A243" s="40"/>
      <c r="B243" s="40"/>
    </row>
    <row r="244" spans="1:2">
      <c r="A244" s="40"/>
      <c r="B244" s="40"/>
    </row>
    <row r="245" spans="1:2">
      <c r="A245" s="40"/>
      <c r="B245" s="40"/>
    </row>
    <row r="246" spans="1:2">
      <c r="A246" s="40"/>
      <c r="B246" s="40"/>
    </row>
    <row r="247" spans="1:2">
      <c r="A247" s="40"/>
      <c r="B247" s="40"/>
    </row>
    <row r="248" spans="1:2">
      <c r="A248" s="40"/>
      <c r="B248" s="40"/>
    </row>
    <row r="249" spans="1:2">
      <c r="A249" s="40"/>
      <c r="B249" s="40"/>
    </row>
    <row r="250" spans="1:2">
      <c r="A250" s="40"/>
      <c r="B250" s="40"/>
    </row>
    <row r="251" spans="1:2">
      <c r="A251" s="40"/>
      <c r="B251" s="40"/>
    </row>
    <row r="252" spans="1:2">
      <c r="A252" s="40"/>
      <c r="B252" s="40"/>
    </row>
    <row r="253" spans="1:2">
      <c r="A253" s="40"/>
      <c r="B253" s="40"/>
    </row>
    <row r="254" spans="1:2">
      <c r="A254" s="40"/>
      <c r="B254" s="40"/>
    </row>
    <row r="255" spans="1:2">
      <c r="A255" s="40"/>
      <c r="B255" s="40"/>
    </row>
    <row r="256" spans="1:2">
      <c r="A256" s="40"/>
      <c r="B256" s="40"/>
    </row>
    <row r="257" spans="1:2">
      <c r="A257" s="40"/>
      <c r="B257" s="40"/>
    </row>
    <row r="258" spans="1:2">
      <c r="A258" s="40"/>
      <c r="B258" s="40"/>
    </row>
    <row r="259" spans="1:2">
      <c r="A259" s="32"/>
      <c r="B259" s="40"/>
    </row>
    <row r="260" spans="1:2">
      <c r="A260" s="32"/>
      <c r="B260" s="40"/>
    </row>
    <row r="261" spans="1:2">
      <c r="A261" s="32"/>
      <c r="B261" s="40"/>
    </row>
    <row r="262" spans="1:2">
      <c r="A262" s="32"/>
      <c r="B262" s="40"/>
    </row>
    <row r="263" spans="1:2">
      <c r="A263" s="32"/>
      <c r="B263" s="40"/>
    </row>
    <row r="264" spans="1:2">
      <c r="A264" s="32"/>
      <c r="B264" s="40"/>
    </row>
    <row r="265" spans="1:2">
      <c r="A265" s="32"/>
      <c r="B265" s="40"/>
    </row>
    <row r="266" spans="1:2">
      <c r="A266" s="32"/>
      <c r="B266" s="40"/>
    </row>
    <row r="267" spans="1:2">
      <c r="A267" s="32"/>
      <c r="B267" s="40"/>
    </row>
    <row r="268" spans="1:2">
      <c r="A268" s="32"/>
      <c r="B268" s="40"/>
    </row>
    <row r="269" spans="1:2">
      <c r="A269" s="32"/>
      <c r="B269" s="40"/>
    </row>
    <row r="270" spans="1:2">
      <c r="A270" s="32"/>
      <c r="B270" s="40"/>
    </row>
    <row r="271" spans="1:2">
      <c r="A271" s="32"/>
      <c r="B271" s="40"/>
    </row>
    <row r="272" spans="1:2">
      <c r="A272" s="32"/>
      <c r="B272" s="40"/>
    </row>
    <row r="273" spans="1:2">
      <c r="A273" s="32"/>
      <c r="B273" s="40"/>
    </row>
    <row r="274" spans="1:2">
      <c r="A274" s="32"/>
      <c r="B274" s="40"/>
    </row>
    <row r="275" spans="1:2">
      <c r="A275" s="32"/>
      <c r="B275" s="40"/>
    </row>
    <row r="276" spans="1:2">
      <c r="A276" s="32"/>
      <c r="B276" s="40"/>
    </row>
    <row r="277" spans="1:2">
      <c r="A277" s="32"/>
      <c r="B277" s="40"/>
    </row>
    <row r="278" spans="1:2">
      <c r="A278" s="32"/>
      <c r="B278" s="40"/>
    </row>
    <row r="279" spans="1:2">
      <c r="A279" s="32"/>
      <c r="B279" s="40"/>
    </row>
    <row r="280" spans="1:2">
      <c r="A280" s="32"/>
      <c r="B280" s="40"/>
    </row>
    <row r="281" spans="1:2">
      <c r="A281" s="32"/>
      <c r="B281" s="40"/>
    </row>
    <row r="282" spans="1:2">
      <c r="A282" s="32"/>
      <c r="B282" s="40"/>
    </row>
    <row r="283" spans="1:2">
      <c r="A283" s="32"/>
      <c r="B283" s="40"/>
    </row>
    <row r="284" spans="1:2">
      <c r="A284" s="32"/>
      <c r="B284" s="40"/>
    </row>
    <row r="285" spans="1:2">
      <c r="A285" s="40"/>
      <c r="B285" s="40"/>
    </row>
    <row r="286" spans="1:2">
      <c r="A286" s="40"/>
      <c r="B286" s="40"/>
    </row>
    <row r="287" spans="1:2">
      <c r="A287" s="40"/>
      <c r="B287" s="40"/>
    </row>
    <row r="288" spans="1:2">
      <c r="A288" s="40"/>
      <c r="B288" s="40"/>
    </row>
    <row r="289" spans="1:2">
      <c r="A289" s="40"/>
      <c r="B289" s="40"/>
    </row>
    <row r="290" spans="1:2">
      <c r="A290" s="40"/>
      <c r="B290" s="40"/>
    </row>
    <row r="291" spans="1:2">
      <c r="A291" s="40"/>
      <c r="B291" s="40"/>
    </row>
    <row r="292" spans="1:2">
      <c r="A292" s="40"/>
      <c r="B292" s="40"/>
    </row>
    <row r="293" spans="1:2">
      <c r="A293" s="40"/>
      <c r="B293" s="40"/>
    </row>
    <row r="294" spans="1:2">
      <c r="A294" s="40"/>
      <c r="B294" s="40"/>
    </row>
    <row r="295" spans="1:2">
      <c r="A295" s="40"/>
      <c r="B295" s="40"/>
    </row>
    <row r="296" spans="1:2">
      <c r="A296" s="40"/>
      <c r="B296" s="40"/>
    </row>
    <row r="297" spans="1:2">
      <c r="A297" s="32"/>
      <c r="B297" s="40"/>
    </row>
    <row r="298" spans="1:2">
      <c r="A298" s="32"/>
      <c r="B298" s="40"/>
    </row>
    <row r="299" spans="1:2">
      <c r="A299" s="32"/>
      <c r="B299" s="40"/>
    </row>
    <row r="300" spans="1:2">
      <c r="A300" s="32"/>
      <c r="B300" s="40"/>
    </row>
    <row r="301" spans="1:2">
      <c r="A301" s="32"/>
      <c r="B301" s="40"/>
    </row>
    <row r="302" spans="1:2">
      <c r="A302" s="32"/>
      <c r="B302" s="40"/>
    </row>
    <row r="303" spans="1:2">
      <c r="A303" s="32"/>
      <c r="B303" s="40"/>
    </row>
    <row r="304" spans="1:2">
      <c r="A304" s="32"/>
      <c r="B304" s="40"/>
    </row>
    <row r="305" spans="1:2">
      <c r="A305" s="32"/>
      <c r="B305" s="40"/>
    </row>
    <row r="306" spans="1:2">
      <c r="A306" s="32"/>
      <c r="B306" s="40"/>
    </row>
    <row r="307" spans="1:2">
      <c r="A307" s="32"/>
      <c r="B307" s="40"/>
    </row>
    <row r="308" spans="1:2">
      <c r="A308" s="32"/>
      <c r="B308" s="40"/>
    </row>
    <row r="309" spans="1:2">
      <c r="A309" s="32"/>
      <c r="B309" s="40"/>
    </row>
    <row r="310" spans="1:2">
      <c r="A310" s="32"/>
      <c r="B310" s="40"/>
    </row>
    <row r="311" spans="1:2">
      <c r="A311" s="32"/>
      <c r="B311" s="40"/>
    </row>
    <row r="312" spans="1:2">
      <c r="A312" s="32"/>
      <c r="B312" s="40"/>
    </row>
    <row r="313" spans="1:2">
      <c r="A313" s="32"/>
      <c r="B313" s="40"/>
    </row>
    <row r="314" spans="1:2">
      <c r="A314" s="32"/>
      <c r="B314" s="40"/>
    </row>
    <row r="315" spans="1:2">
      <c r="A315" s="32"/>
      <c r="B315" s="40"/>
    </row>
    <row r="316" spans="1:2">
      <c r="A316" s="32"/>
      <c r="B316" s="40"/>
    </row>
    <row r="317" spans="1:2">
      <c r="A317" s="32"/>
      <c r="B317" s="40"/>
    </row>
    <row r="318" spans="1:2">
      <c r="A318" s="32"/>
      <c r="B318" s="40"/>
    </row>
    <row r="319" spans="1:2">
      <c r="A319" s="32"/>
      <c r="B319" s="40"/>
    </row>
    <row r="320" spans="1:2">
      <c r="A320" s="32"/>
      <c r="B320" s="40"/>
    </row>
    <row r="321" spans="1:2">
      <c r="A321" s="32"/>
      <c r="B321" s="40"/>
    </row>
    <row r="322" spans="1:2">
      <c r="A322" s="32"/>
      <c r="B322" s="40"/>
    </row>
    <row r="323" spans="1:2">
      <c r="A323" s="32"/>
      <c r="B323" s="40"/>
    </row>
    <row r="324" spans="1:2">
      <c r="A324" s="32"/>
      <c r="B324" s="40"/>
    </row>
    <row r="325" spans="1:2">
      <c r="A325" s="32"/>
      <c r="B325" s="40"/>
    </row>
    <row r="326" spans="1:2">
      <c r="A326" s="32"/>
      <c r="B326" s="40"/>
    </row>
    <row r="327" spans="1:2">
      <c r="A327" s="32"/>
      <c r="B327" s="40"/>
    </row>
    <row r="328" spans="1:2">
      <c r="A328" s="32"/>
      <c r="B328" s="40"/>
    </row>
    <row r="329" spans="1:2">
      <c r="A329" s="32"/>
      <c r="B329" s="40"/>
    </row>
    <row r="330" spans="1:2">
      <c r="A330" s="32"/>
      <c r="B330" s="40"/>
    </row>
    <row r="331" spans="1:2">
      <c r="A331" s="32"/>
      <c r="B331" s="40"/>
    </row>
    <row r="332" spans="1:2">
      <c r="A332" s="32"/>
      <c r="B332" s="40"/>
    </row>
    <row r="333" spans="1:2">
      <c r="A333" s="32"/>
      <c r="B333" s="40"/>
    </row>
    <row r="334" spans="1:2">
      <c r="A334" s="32"/>
      <c r="B334" s="40"/>
    </row>
    <row r="335" spans="1:2">
      <c r="A335" s="32"/>
      <c r="B335" s="40"/>
    </row>
    <row r="336" spans="1:2">
      <c r="A336" s="32"/>
      <c r="B336" s="40"/>
    </row>
    <row r="337" spans="1:2">
      <c r="A337" s="32"/>
      <c r="B337" s="40"/>
    </row>
    <row r="338" spans="1:2">
      <c r="A338" s="32"/>
      <c r="B338" s="40"/>
    </row>
    <row r="339" spans="1:2">
      <c r="A339" s="32"/>
      <c r="B339" s="40"/>
    </row>
    <row r="340" spans="1:2">
      <c r="A340" s="32"/>
      <c r="B340" s="40"/>
    </row>
    <row r="341" spans="1:2">
      <c r="A341" s="32"/>
      <c r="B341" s="40"/>
    </row>
    <row r="342" spans="1:2">
      <c r="A342" s="32"/>
      <c r="B342" s="40"/>
    </row>
    <row r="343" spans="1:2">
      <c r="A343" s="32"/>
      <c r="B343" s="40"/>
    </row>
    <row r="344" spans="1:2">
      <c r="A344" s="32"/>
      <c r="B344" s="40"/>
    </row>
    <row r="345" spans="1:2">
      <c r="A345" s="32"/>
      <c r="B345" s="40"/>
    </row>
    <row r="346" spans="1:2">
      <c r="A346" s="32"/>
      <c r="B346" s="40"/>
    </row>
    <row r="347" spans="1:2">
      <c r="A347" s="32"/>
      <c r="B347" s="40"/>
    </row>
    <row r="348" spans="1:2">
      <c r="A348" s="32"/>
      <c r="B348" s="40"/>
    </row>
    <row r="349" spans="1:2">
      <c r="A349" s="32"/>
      <c r="B349" s="40"/>
    </row>
    <row r="350" spans="1:2">
      <c r="A350" s="32"/>
      <c r="B350" s="40"/>
    </row>
    <row r="351" spans="1:2">
      <c r="A351" s="32"/>
      <c r="B351" s="40"/>
    </row>
    <row r="352" spans="1:2">
      <c r="A352" s="32"/>
      <c r="B352" s="40"/>
    </row>
    <row r="353" spans="1:2">
      <c r="A353" s="32"/>
      <c r="B353" s="40"/>
    </row>
    <row r="354" spans="1:2">
      <c r="A354" s="32"/>
      <c r="B354" s="40"/>
    </row>
    <row r="355" spans="1:2">
      <c r="A355" s="32"/>
      <c r="B355" s="40"/>
    </row>
    <row r="356" spans="1:2">
      <c r="A356" s="32"/>
      <c r="B356" s="40"/>
    </row>
    <row r="357" spans="1:2">
      <c r="A357" s="32"/>
      <c r="B357" s="40"/>
    </row>
    <row r="358" spans="1:2">
      <c r="A358" s="32"/>
      <c r="B358" s="40"/>
    </row>
    <row r="359" spans="1:2">
      <c r="A359" s="32"/>
      <c r="B359" s="40"/>
    </row>
    <row r="360" spans="1:2">
      <c r="A360" s="32"/>
      <c r="B360" s="40"/>
    </row>
    <row r="361" spans="1:2">
      <c r="A361" s="32"/>
      <c r="B361" s="40"/>
    </row>
    <row r="362" spans="1:2">
      <c r="A362" s="32"/>
      <c r="B362" s="40"/>
    </row>
    <row r="363" spans="1:2">
      <c r="A363" s="32"/>
      <c r="B363" s="40"/>
    </row>
    <row r="364" spans="1:2">
      <c r="A364" s="32"/>
      <c r="B364" s="40"/>
    </row>
    <row r="365" spans="1:2">
      <c r="A365" s="32"/>
      <c r="B365" s="40"/>
    </row>
    <row r="366" spans="1:2">
      <c r="A366" s="32"/>
      <c r="B366" s="40"/>
    </row>
    <row r="367" spans="1:2">
      <c r="A367" s="32"/>
      <c r="B367" s="40"/>
    </row>
    <row r="368" spans="1:2">
      <c r="A368" s="32"/>
      <c r="B368" s="40"/>
    </row>
    <row r="369" spans="1:2">
      <c r="A369" s="32"/>
      <c r="B369" s="40"/>
    </row>
    <row r="370" spans="1:2">
      <c r="A370" s="32"/>
      <c r="B370" s="40"/>
    </row>
    <row r="371" spans="1:2">
      <c r="A371" s="32"/>
      <c r="B371" s="40"/>
    </row>
    <row r="372" spans="1:2">
      <c r="A372" s="32"/>
      <c r="B372" s="40"/>
    </row>
    <row r="373" spans="1:2">
      <c r="A373" s="32"/>
      <c r="B373" s="40"/>
    </row>
    <row r="374" spans="1:2">
      <c r="A374" s="32"/>
      <c r="B374" s="40"/>
    </row>
    <row r="375" spans="1:2">
      <c r="A375" s="32"/>
      <c r="B375" s="40"/>
    </row>
    <row r="376" spans="1:2">
      <c r="A376" s="32"/>
      <c r="B376" s="40"/>
    </row>
    <row r="377" spans="1:2">
      <c r="A377" s="32"/>
      <c r="B377" s="40"/>
    </row>
    <row r="378" spans="1:2">
      <c r="A378" s="32"/>
      <c r="B378" s="40"/>
    </row>
    <row r="379" spans="1:2">
      <c r="A379" s="32"/>
      <c r="B379" s="40"/>
    </row>
    <row r="380" spans="1:2">
      <c r="A380" s="32"/>
      <c r="B380" s="40"/>
    </row>
    <row r="381" spans="1:2">
      <c r="A381" s="32"/>
      <c r="B381" s="40"/>
    </row>
    <row r="382" spans="1:2">
      <c r="A382" s="32"/>
      <c r="B382" s="40"/>
    </row>
    <row r="383" spans="1:2">
      <c r="A383" s="32"/>
      <c r="B383" s="40"/>
    </row>
    <row r="384" spans="1:2">
      <c r="A384" s="32"/>
      <c r="B384" s="40"/>
    </row>
    <row r="385" spans="1:2">
      <c r="A385" s="32"/>
      <c r="B385" s="40"/>
    </row>
    <row r="386" spans="1:2">
      <c r="A386" s="32"/>
      <c r="B386" s="40"/>
    </row>
    <row r="387" spans="1:2">
      <c r="A387" s="32"/>
      <c r="B387" s="40"/>
    </row>
    <row r="388" spans="1:2">
      <c r="A388" s="32"/>
      <c r="B388" s="40"/>
    </row>
    <row r="389" spans="1:2">
      <c r="A389" s="32"/>
      <c r="B389" s="40"/>
    </row>
    <row r="390" spans="1:2">
      <c r="A390" s="32"/>
      <c r="B390" s="40"/>
    </row>
    <row r="391" spans="1:2">
      <c r="A391" s="32"/>
      <c r="B391" s="40"/>
    </row>
    <row r="392" spans="1:2">
      <c r="A392" s="32"/>
      <c r="B392" s="40"/>
    </row>
    <row r="393" spans="1:2">
      <c r="A393" s="32"/>
      <c r="B393" s="40"/>
    </row>
    <row r="394" spans="1:2">
      <c r="A394" s="32"/>
      <c r="B394" s="40"/>
    </row>
    <row r="395" spans="1:2">
      <c r="A395" s="32"/>
      <c r="B395" s="40"/>
    </row>
    <row r="396" spans="1:2">
      <c r="A396" s="32"/>
      <c r="B396" s="40"/>
    </row>
    <row r="397" spans="1:2">
      <c r="A397" s="32"/>
      <c r="B397" s="40"/>
    </row>
    <row r="398" spans="1:2">
      <c r="A398" s="32"/>
      <c r="B398" s="40"/>
    </row>
    <row r="399" spans="1:2">
      <c r="A399" s="32"/>
      <c r="B399" s="40"/>
    </row>
    <row r="400" spans="1:2">
      <c r="A400" s="32"/>
      <c r="B400" s="40"/>
    </row>
    <row r="401" spans="1:2">
      <c r="A401" s="32"/>
      <c r="B401" s="40"/>
    </row>
    <row r="402" spans="1:2">
      <c r="A402" s="32"/>
      <c r="B402" s="40"/>
    </row>
    <row r="403" spans="1:2">
      <c r="A403" s="32"/>
      <c r="B403" s="40"/>
    </row>
    <row r="404" spans="1:2">
      <c r="A404" s="32"/>
      <c r="B404" s="40"/>
    </row>
    <row r="405" spans="1:2">
      <c r="A405" s="32"/>
      <c r="B405" s="40"/>
    </row>
    <row r="406" spans="1:2">
      <c r="A406" s="32"/>
      <c r="B406" s="40"/>
    </row>
    <row r="407" spans="1:2">
      <c r="A407" s="32"/>
      <c r="B407" s="40"/>
    </row>
    <row r="408" spans="1:2">
      <c r="A408" s="32"/>
      <c r="B408" s="40"/>
    </row>
    <row r="409" spans="1:2">
      <c r="A409" s="32"/>
      <c r="B409" s="40"/>
    </row>
    <row r="410" spans="1:2">
      <c r="A410" s="32"/>
      <c r="B410" s="40"/>
    </row>
    <row r="411" spans="1:2">
      <c r="A411" s="32"/>
      <c r="B411" s="40"/>
    </row>
    <row r="412" spans="1:2">
      <c r="A412" s="32"/>
      <c r="B412" s="40"/>
    </row>
    <row r="413" spans="1:2">
      <c r="A413" s="32"/>
      <c r="B413" s="40"/>
    </row>
    <row r="414" spans="1:2">
      <c r="A414" s="32"/>
      <c r="B414" s="40"/>
    </row>
    <row r="415" spans="1:2">
      <c r="A415" s="32"/>
      <c r="B415" s="40"/>
    </row>
    <row r="416" spans="1:2">
      <c r="A416" s="32"/>
      <c r="B416" s="40"/>
    </row>
    <row r="417" spans="1:2">
      <c r="A417" s="32"/>
      <c r="B417" s="40"/>
    </row>
    <row r="418" spans="1:2">
      <c r="A418" s="32"/>
      <c r="B418" s="40"/>
    </row>
    <row r="419" spans="1:2">
      <c r="A419" s="32"/>
      <c r="B419" s="40"/>
    </row>
    <row r="420" spans="1:2">
      <c r="A420" s="32"/>
      <c r="B420" s="40"/>
    </row>
    <row r="421" spans="1:2">
      <c r="A421" s="32"/>
      <c r="B421" s="40"/>
    </row>
    <row r="422" spans="1:2">
      <c r="A422" s="32"/>
      <c r="B422" s="40"/>
    </row>
    <row r="423" spans="1:2">
      <c r="A423" s="32"/>
      <c r="B423" s="40"/>
    </row>
    <row r="424" spans="1:2">
      <c r="A424" s="32"/>
      <c r="B424" s="40"/>
    </row>
    <row r="425" spans="1:2">
      <c r="A425" s="32"/>
      <c r="B425" s="40"/>
    </row>
    <row r="426" spans="1:2">
      <c r="A426" s="32"/>
      <c r="B426" s="40"/>
    </row>
    <row r="427" spans="1:2">
      <c r="A427" s="32"/>
      <c r="B427" s="40"/>
    </row>
    <row r="428" spans="1:2">
      <c r="A428" s="32"/>
      <c r="B428" s="40"/>
    </row>
    <row r="429" spans="1:2">
      <c r="A429" s="32"/>
      <c r="B429" s="40"/>
    </row>
    <row r="430" spans="1:2">
      <c r="A430" s="32"/>
      <c r="B430" s="40"/>
    </row>
    <row r="431" spans="1:2">
      <c r="A431" s="32"/>
      <c r="B431" s="40"/>
    </row>
    <row r="432" spans="1:2">
      <c r="A432" s="32"/>
      <c r="B432" s="40"/>
    </row>
    <row r="433" spans="1:2">
      <c r="A433" s="32"/>
      <c r="B433" s="40"/>
    </row>
    <row r="434" spans="1:2">
      <c r="A434" s="32"/>
      <c r="B434" s="40"/>
    </row>
    <row r="435" spans="1:2">
      <c r="A435" s="32"/>
      <c r="B435" s="40"/>
    </row>
    <row r="436" spans="1:2">
      <c r="A436" s="32"/>
      <c r="B436" s="40"/>
    </row>
    <row r="437" spans="1:2">
      <c r="A437" s="32"/>
      <c r="B437" s="40"/>
    </row>
    <row r="438" spans="1:2">
      <c r="A438" s="32"/>
      <c r="B438" s="40"/>
    </row>
    <row r="439" spans="1:2">
      <c r="A439" s="32"/>
      <c r="B439" s="40"/>
    </row>
    <row r="440" spans="1:2">
      <c r="A440" s="32"/>
      <c r="B440" s="40"/>
    </row>
    <row r="441" spans="1:2">
      <c r="A441" s="32"/>
      <c r="B441" s="40"/>
    </row>
    <row r="442" spans="1:2">
      <c r="A442" s="32"/>
      <c r="B442" s="40"/>
    </row>
    <row r="443" spans="1:2">
      <c r="A443" s="32"/>
      <c r="B443" s="40"/>
    </row>
    <row r="444" spans="1:2">
      <c r="A444" s="32"/>
      <c r="B444" s="40"/>
    </row>
    <row r="445" spans="1:2">
      <c r="A445" s="32"/>
      <c r="B445" s="40"/>
    </row>
    <row r="446" spans="1:2">
      <c r="A446" s="32"/>
      <c r="B446" s="40"/>
    </row>
    <row r="447" spans="1:2">
      <c r="A447" s="32"/>
      <c r="B447" s="40"/>
    </row>
    <row r="448" spans="1:2">
      <c r="A448" s="32"/>
      <c r="B448" s="40"/>
    </row>
    <row r="449" spans="1:2">
      <c r="A449" s="32"/>
      <c r="B449" s="40"/>
    </row>
    <row r="450" spans="1:2">
      <c r="A450" s="32"/>
      <c r="B450" s="40"/>
    </row>
    <row r="451" spans="1:2">
      <c r="A451" s="32"/>
      <c r="B451" s="40"/>
    </row>
    <row r="452" spans="1:2">
      <c r="A452" s="32"/>
      <c r="B452" s="40"/>
    </row>
    <row r="453" spans="1:2">
      <c r="A453" s="32"/>
      <c r="B453" s="40"/>
    </row>
    <row r="454" spans="1:2">
      <c r="A454" s="32"/>
      <c r="B454" s="40"/>
    </row>
    <row r="455" spans="1:2">
      <c r="A455" s="32"/>
      <c r="B455" s="40"/>
    </row>
    <row r="456" spans="1:2">
      <c r="A456" s="32"/>
      <c r="B456" s="40"/>
    </row>
    <row r="457" spans="1:2">
      <c r="A457" s="32"/>
      <c r="B457" s="40"/>
    </row>
    <row r="458" spans="1:2">
      <c r="A458" s="32"/>
      <c r="B458" s="40"/>
    </row>
    <row r="459" spans="1:2">
      <c r="A459" s="32"/>
      <c r="B459" s="40"/>
    </row>
    <row r="460" spans="1:2">
      <c r="A460" s="32"/>
      <c r="B460" s="40"/>
    </row>
    <row r="461" spans="1:2">
      <c r="A461" s="32"/>
      <c r="B461" s="40"/>
    </row>
    <row r="462" spans="1:2">
      <c r="A462" s="32"/>
      <c r="B462" s="40"/>
    </row>
    <row r="463" spans="1:2">
      <c r="A463" s="32"/>
      <c r="B463" s="40"/>
    </row>
    <row r="464" spans="1:2">
      <c r="A464" s="32"/>
      <c r="B464" s="40"/>
    </row>
    <row r="465" spans="1:2">
      <c r="A465" s="32"/>
      <c r="B465" s="40"/>
    </row>
    <row r="466" spans="1:2">
      <c r="A466" s="32"/>
      <c r="B466" s="40"/>
    </row>
    <row r="467" spans="1:2">
      <c r="A467" s="32"/>
      <c r="B467" s="40"/>
    </row>
    <row r="468" spans="1:2">
      <c r="A468" s="32"/>
      <c r="B468" s="40"/>
    </row>
    <row r="469" spans="1:2">
      <c r="A469" s="32"/>
      <c r="B469" s="40"/>
    </row>
    <row r="470" spans="1:2">
      <c r="A470" s="32"/>
      <c r="B470" s="40"/>
    </row>
    <row r="471" spans="1:2">
      <c r="A471" s="32"/>
      <c r="B471" s="40"/>
    </row>
    <row r="472" spans="1:2">
      <c r="A472" s="32"/>
      <c r="B472" s="40"/>
    </row>
    <row r="473" spans="1:2">
      <c r="A473" s="32"/>
      <c r="B473" s="40"/>
    </row>
    <row r="474" spans="1:2">
      <c r="A474" s="32"/>
      <c r="B474" s="40"/>
    </row>
    <row r="475" spans="1:2">
      <c r="A475" s="32"/>
      <c r="B475" s="40"/>
    </row>
    <row r="476" spans="1:2">
      <c r="A476" s="32"/>
      <c r="B476" s="40"/>
    </row>
    <row r="477" spans="1:2">
      <c r="A477" s="32"/>
      <c r="B477" s="40"/>
    </row>
    <row r="478" spans="1:2">
      <c r="A478" s="32"/>
      <c r="B478" s="40"/>
    </row>
    <row r="479" spans="1:2">
      <c r="A479" s="32"/>
      <c r="B479" s="40"/>
    </row>
    <row r="480" spans="1:2">
      <c r="A480" s="32"/>
      <c r="B480" s="40"/>
    </row>
    <row r="481" spans="1:2">
      <c r="A481" s="32"/>
      <c r="B481" s="40"/>
    </row>
    <row r="482" spans="1:2">
      <c r="A482" s="32"/>
      <c r="B482" s="40"/>
    </row>
    <row r="483" spans="1:2">
      <c r="A483" s="32"/>
      <c r="B483" s="40"/>
    </row>
    <row r="484" spans="1:2">
      <c r="A484" s="40"/>
      <c r="B484" s="40"/>
    </row>
    <row r="485" spans="1:2">
      <c r="A485" s="40"/>
      <c r="B485" s="40"/>
    </row>
    <row r="486" spans="1:2">
      <c r="A486" s="40"/>
      <c r="B486" s="40"/>
    </row>
    <row r="487" spans="1:2">
      <c r="A487" s="40"/>
      <c r="B487" s="40"/>
    </row>
    <row r="488" spans="1:2">
      <c r="A488" s="40"/>
      <c r="B488" s="40"/>
    </row>
    <row r="489" spans="1:2">
      <c r="A489" s="40"/>
      <c r="B489" s="40"/>
    </row>
    <row r="490" spans="1:2">
      <c r="A490" s="40"/>
      <c r="B490" s="40"/>
    </row>
    <row r="491" spans="1:2">
      <c r="A491" s="40"/>
      <c r="B491" s="40"/>
    </row>
    <row r="492" spans="1:2">
      <c r="A492" s="40"/>
      <c r="B492" s="40"/>
    </row>
    <row r="493" spans="1:2">
      <c r="A493" s="40"/>
      <c r="B493" s="40"/>
    </row>
    <row r="494" spans="1:2">
      <c r="A494" s="40"/>
      <c r="B494" s="40"/>
    </row>
    <row r="495" spans="1:2">
      <c r="A495" s="40"/>
      <c r="B495" s="40"/>
    </row>
    <row r="496" spans="1:2">
      <c r="A496" s="40"/>
      <c r="B496" s="40"/>
    </row>
    <row r="497" spans="1:2">
      <c r="A497" s="40"/>
      <c r="B497" s="40"/>
    </row>
    <row r="498" spans="1:2">
      <c r="A498" s="40"/>
      <c r="B498" s="40"/>
    </row>
    <row r="499" spans="1:2">
      <c r="A499" s="40"/>
      <c r="B499" s="40"/>
    </row>
    <row r="500" spans="1:2">
      <c r="A500" s="40"/>
      <c r="B500" s="40"/>
    </row>
    <row r="501" spans="1:2">
      <c r="A501" s="40"/>
      <c r="B501" s="40"/>
    </row>
    <row r="502" spans="1:2">
      <c r="A502" s="40"/>
      <c r="B502" s="40"/>
    </row>
    <row r="503" spans="1:2">
      <c r="A503" s="40"/>
      <c r="B503" s="40"/>
    </row>
    <row r="504" spans="1:2">
      <c r="A504" s="40"/>
      <c r="B504" s="40"/>
    </row>
    <row r="505" spans="1:2">
      <c r="A505" s="40"/>
      <c r="B505" s="40"/>
    </row>
    <row r="506" spans="1:2">
      <c r="A506" s="40"/>
      <c r="B506" s="40"/>
    </row>
    <row r="507" spans="1:2">
      <c r="A507" s="40"/>
      <c r="B507" s="40"/>
    </row>
    <row r="508" spans="1:2">
      <c r="A508" s="40"/>
      <c r="B508" s="40"/>
    </row>
    <row r="509" spans="1:2">
      <c r="A509" s="40"/>
      <c r="B509" s="40"/>
    </row>
    <row r="510" spans="1:2">
      <c r="A510" s="40"/>
      <c r="B510" s="40"/>
    </row>
    <row r="511" spans="1:2">
      <c r="A511" s="40"/>
      <c r="B511" s="40"/>
    </row>
    <row r="512" spans="1:2">
      <c r="A512" s="40"/>
      <c r="B512" s="40"/>
    </row>
    <row r="513" spans="1:2">
      <c r="A513" s="40"/>
      <c r="B513" s="40"/>
    </row>
    <row r="514" spans="1:2">
      <c r="A514" s="40"/>
      <c r="B514" s="40"/>
    </row>
    <row r="515" spans="1:2">
      <c r="A515" s="40"/>
      <c r="B515" s="40"/>
    </row>
    <row r="516" spans="1:2">
      <c r="A516" s="40"/>
      <c r="B516" s="40"/>
    </row>
    <row r="517" spans="1:2">
      <c r="A517" s="40"/>
      <c r="B517" s="40"/>
    </row>
    <row r="518" spans="1:2">
      <c r="A518" s="40"/>
      <c r="B518" s="40"/>
    </row>
    <row r="519" spans="1:2">
      <c r="A519" s="40"/>
      <c r="B519" s="40"/>
    </row>
    <row r="520" spans="1:2">
      <c r="A520" s="40"/>
      <c r="B520" s="40"/>
    </row>
    <row r="521" spans="1:2">
      <c r="A521" s="40"/>
      <c r="B521" s="40"/>
    </row>
    <row r="522" spans="1:2">
      <c r="A522" s="40"/>
      <c r="B522" s="40"/>
    </row>
    <row r="523" spans="1:2">
      <c r="A523" s="40"/>
      <c r="B523" s="40"/>
    </row>
    <row r="524" spans="1:2">
      <c r="A524" s="40"/>
      <c r="B524" s="40"/>
    </row>
    <row r="525" spans="1:2">
      <c r="A525" s="40"/>
      <c r="B525" s="40"/>
    </row>
    <row r="526" spans="1:2">
      <c r="A526" s="40"/>
      <c r="B526" s="40"/>
    </row>
    <row r="527" spans="1:2">
      <c r="A527" s="40"/>
      <c r="B527" s="40"/>
    </row>
    <row r="528" spans="1:2">
      <c r="A528" s="40"/>
      <c r="B528" s="40"/>
    </row>
    <row r="529" spans="1:2">
      <c r="A529" s="40"/>
      <c r="B529" s="40"/>
    </row>
    <row r="530" spans="1:2">
      <c r="A530" s="40"/>
      <c r="B530" s="40"/>
    </row>
    <row r="531" spans="1:2">
      <c r="A531" s="40"/>
      <c r="B531" s="40"/>
    </row>
    <row r="532" spans="1:2">
      <c r="A532" s="40"/>
      <c r="B532" s="40"/>
    </row>
    <row r="533" spans="1:2">
      <c r="A533" s="40"/>
      <c r="B533" s="40"/>
    </row>
    <row r="534" spans="1:2">
      <c r="A534" s="40"/>
      <c r="B534" s="40"/>
    </row>
    <row r="535" spans="1:2">
      <c r="A535" s="40"/>
      <c r="B535" s="40"/>
    </row>
    <row r="536" spans="1:2">
      <c r="A536" s="40"/>
      <c r="B536" s="40"/>
    </row>
    <row r="537" spans="1:2">
      <c r="A537" s="40"/>
      <c r="B537" s="40"/>
    </row>
    <row r="538" spans="1:2">
      <c r="A538" s="40"/>
      <c r="B538" s="40"/>
    </row>
    <row r="539" spans="1:2">
      <c r="A539" s="40"/>
      <c r="B539" s="40"/>
    </row>
    <row r="540" spans="1:2">
      <c r="A540" s="40"/>
      <c r="B540" s="40"/>
    </row>
    <row r="541" spans="1:2">
      <c r="A541" s="40"/>
      <c r="B541" s="40"/>
    </row>
    <row r="542" spans="1:2">
      <c r="A542" s="40"/>
      <c r="B542" s="40"/>
    </row>
    <row r="543" spans="1:2">
      <c r="A543" s="40"/>
      <c r="B543" s="40"/>
    </row>
    <row r="544" spans="1:2">
      <c r="A544" s="40"/>
      <c r="B544" s="40"/>
    </row>
    <row r="545" spans="1:2">
      <c r="A545" s="40"/>
      <c r="B545" s="40"/>
    </row>
    <row r="546" spans="1:2">
      <c r="A546" s="40"/>
      <c r="B546" s="40"/>
    </row>
    <row r="547" spans="1:2">
      <c r="A547" s="40"/>
      <c r="B547" s="40"/>
    </row>
    <row r="548" spans="1:2">
      <c r="A548" s="40"/>
      <c r="B548" s="40"/>
    </row>
    <row r="549" spans="1:2">
      <c r="A549" s="40"/>
      <c r="B549" s="40"/>
    </row>
    <row r="550" spans="1:2">
      <c r="A550" s="40"/>
      <c r="B550" s="40"/>
    </row>
    <row r="551" spans="1:2">
      <c r="A551" s="40"/>
      <c r="B551" s="40"/>
    </row>
    <row r="552" spans="1:2">
      <c r="A552" s="40"/>
      <c r="B552" s="40"/>
    </row>
    <row r="553" spans="1:2">
      <c r="A553" s="40"/>
      <c r="B553" s="40"/>
    </row>
    <row r="554" spans="1:2">
      <c r="A554" s="40"/>
      <c r="B554" s="40"/>
    </row>
    <row r="555" spans="1:2">
      <c r="A555" s="40"/>
      <c r="B555" s="40"/>
    </row>
    <row r="556" spans="1:2">
      <c r="A556" s="40"/>
      <c r="B556" s="40"/>
    </row>
    <row r="557" spans="1:2">
      <c r="A557" s="40"/>
      <c r="B557" s="40"/>
    </row>
    <row r="558" spans="1:2">
      <c r="A558" s="40"/>
      <c r="B558" s="40"/>
    </row>
    <row r="559" spans="1:2">
      <c r="A559" s="40"/>
      <c r="B559" s="40"/>
    </row>
    <row r="560" spans="1:2">
      <c r="A560" s="40"/>
      <c r="B560" s="40"/>
    </row>
    <row r="561" spans="1:2">
      <c r="A561" s="40"/>
      <c r="B561" s="40"/>
    </row>
    <row r="562" spans="1:2">
      <c r="A562" s="40"/>
      <c r="B562" s="40"/>
    </row>
    <row r="563" spans="1:2">
      <c r="A563" s="40"/>
      <c r="B563" s="40"/>
    </row>
    <row r="564" spans="1:2">
      <c r="A564" s="40"/>
      <c r="B564" s="40"/>
    </row>
    <row r="565" spans="1:2">
      <c r="A565" s="40"/>
      <c r="B565" s="40"/>
    </row>
    <row r="566" spans="1:2">
      <c r="A566" s="40"/>
      <c r="B566" s="40"/>
    </row>
    <row r="567" spans="1:2">
      <c r="A567" s="40"/>
      <c r="B567" s="40"/>
    </row>
    <row r="568" spans="1:2">
      <c r="A568" s="40"/>
      <c r="B568" s="40"/>
    </row>
    <row r="569" spans="1:2">
      <c r="A569" s="40"/>
      <c r="B569" s="40"/>
    </row>
    <row r="570" spans="1:2">
      <c r="A570" s="40"/>
      <c r="B570" s="40"/>
    </row>
    <row r="571" spans="1:2">
      <c r="A571" s="40"/>
      <c r="B571" s="40"/>
    </row>
    <row r="572" spans="1:2">
      <c r="A572" s="40"/>
      <c r="B572" s="40"/>
    </row>
    <row r="573" spans="1:2">
      <c r="A573" s="40"/>
      <c r="B573" s="40"/>
    </row>
    <row r="574" spans="1:2">
      <c r="A574" s="40"/>
      <c r="B574" s="40"/>
    </row>
    <row r="575" spans="1:2">
      <c r="A575" s="40"/>
      <c r="B575" s="40"/>
    </row>
    <row r="576" spans="1:2">
      <c r="A576" s="40"/>
      <c r="B576" s="40"/>
    </row>
    <row r="577" spans="1:2">
      <c r="A577" s="40"/>
      <c r="B577" s="40"/>
    </row>
    <row r="578" spans="1:2">
      <c r="A578" s="40"/>
      <c r="B578" s="40"/>
    </row>
    <row r="579" spans="1:2">
      <c r="A579" s="40"/>
      <c r="B579" s="40"/>
    </row>
    <row r="580" spans="1:2">
      <c r="A580" s="40"/>
      <c r="B580" s="40"/>
    </row>
    <row r="581" spans="1:2">
      <c r="A581" s="40"/>
      <c r="B581" s="40"/>
    </row>
    <row r="582" spans="1:2">
      <c r="A582" s="40"/>
      <c r="B582" s="40"/>
    </row>
    <row r="583" spans="1:2">
      <c r="A583" s="40"/>
      <c r="B583" s="40"/>
    </row>
    <row r="584" spans="1:2">
      <c r="A584" s="40"/>
      <c r="B584" s="40"/>
    </row>
    <row r="585" spans="1:2">
      <c r="A585" s="40"/>
      <c r="B585" s="40"/>
    </row>
    <row r="586" spans="1:2">
      <c r="A586" s="40"/>
      <c r="B586" s="40"/>
    </row>
    <row r="587" spans="1:2">
      <c r="A587" s="40"/>
      <c r="B587" s="40"/>
    </row>
    <row r="588" spans="1:2">
      <c r="A588" s="40"/>
      <c r="B588" s="40"/>
    </row>
    <row r="589" spans="1:2">
      <c r="A589" s="40"/>
      <c r="B589" s="40"/>
    </row>
    <row r="590" spans="1:2">
      <c r="A590" s="40"/>
      <c r="B590" s="40"/>
    </row>
    <row r="591" spans="1:2">
      <c r="A591" s="40"/>
      <c r="B591" s="40"/>
    </row>
    <row r="592" spans="1:2">
      <c r="A592" s="40"/>
      <c r="B592" s="40"/>
    </row>
    <row r="593" spans="1:2">
      <c r="A593" s="40"/>
      <c r="B593" s="40"/>
    </row>
    <row r="594" spans="1:2">
      <c r="A594" s="40"/>
      <c r="B594" s="40"/>
    </row>
    <row r="595" spans="1:2">
      <c r="A595" s="40"/>
      <c r="B595" s="40"/>
    </row>
    <row r="596" spans="1:2">
      <c r="A596" s="40"/>
      <c r="B596" s="40"/>
    </row>
    <row r="597" spans="1:2">
      <c r="A597" s="40"/>
      <c r="B597" s="40"/>
    </row>
    <row r="598" spans="1:2">
      <c r="A598" s="40"/>
      <c r="B598" s="40"/>
    </row>
    <row r="599" spans="1:2">
      <c r="A599" s="40"/>
      <c r="B599" s="40"/>
    </row>
    <row r="600" spans="1:2">
      <c r="A600" s="40"/>
      <c r="B600" s="40"/>
    </row>
    <row r="601" spans="1:2">
      <c r="A601" s="40"/>
      <c r="B601" s="40"/>
    </row>
    <row r="602" spans="1:2">
      <c r="A602" s="40"/>
      <c r="B602" s="40"/>
    </row>
    <row r="603" spans="1:2">
      <c r="A603" s="40"/>
      <c r="B603" s="40"/>
    </row>
    <row r="604" spans="1:2">
      <c r="A604" s="40"/>
      <c r="B604" s="40"/>
    </row>
    <row r="605" spans="1:2">
      <c r="A605" s="40"/>
      <c r="B605" s="40"/>
    </row>
    <row r="606" spans="1:2">
      <c r="A606" s="40"/>
      <c r="B606" s="40"/>
    </row>
    <row r="607" spans="1:2">
      <c r="A607" s="40"/>
      <c r="B607" s="40"/>
    </row>
    <row r="608" spans="1:2">
      <c r="A608" s="40"/>
      <c r="B608" s="40"/>
    </row>
    <row r="609" spans="1:2">
      <c r="A609" s="40"/>
      <c r="B609" s="40"/>
    </row>
    <row r="610" spans="1:2">
      <c r="A610" s="40"/>
      <c r="B610" s="40"/>
    </row>
    <row r="611" spans="1:2">
      <c r="A611" s="40"/>
      <c r="B611" s="40"/>
    </row>
    <row r="612" spans="1:2">
      <c r="A612" s="40"/>
      <c r="B612" s="40"/>
    </row>
    <row r="613" spans="1:2">
      <c r="A613" s="40"/>
      <c r="B613" s="40"/>
    </row>
    <row r="614" spans="1:2">
      <c r="A614" s="40"/>
      <c r="B614" s="40"/>
    </row>
    <row r="615" spans="1:2">
      <c r="A615" s="40"/>
      <c r="B615" s="40"/>
    </row>
    <row r="616" spans="1:2">
      <c r="A616" s="40"/>
      <c r="B616" s="40"/>
    </row>
    <row r="617" spans="1:2">
      <c r="A617" s="40"/>
      <c r="B617" s="40"/>
    </row>
    <row r="618" spans="1:2">
      <c r="A618" s="40"/>
      <c r="B618" s="40"/>
    </row>
    <row r="619" spans="1:2">
      <c r="A619" s="40"/>
      <c r="B619" s="40"/>
    </row>
    <row r="620" spans="1:2">
      <c r="A620" s="40"/>
      <c r="B620" s="40"/>
    </row>
    <row r="621" spans="1:2">
      <c r="A621" s="40"/>
      <c r="B621" s="40"/>
    </row>
    <row r="622" spans="1:2">
      <c r="A622" s="40"/>
      <c r="B622" s="40"/>
    </row>
    <row r="623" spans="1:2">
      <c r="A623" s="40"/>
      <c r="B623" s="40"/>
    </row>
    <row r="624" spans="1:2">
      <c r="A624" s="40"/>
      <c r="B624" s="40"/>
    </row>
    <row r="625" spans="1:2">
      <c r="A625" s="40"/>
      <c r="B625" s="40"/>
    </row>
    <row r="626" spans="1:2">
      <c r="A626" s="40"/>
      <c r="B626" s="40"/>
    </row>
    <row r="627" spans="1:2">
      <c r="A627" s="40"/>
      <c r="B627" s="40"/>
    </row>
    <row r="628" spans="1:2">
      <c r="A628" s="40"/>
      <c r="B628" s="40"/>
    </row>
    <row r="629" spans="1:2">
      <c r="A629" s="40"/>
      <c r="B629" s="40"/>
    </row>
    <row r="630" spans="1:2">
      <c r="A630" s="40"/>
      <c r="B630" s="40"/>
    </row>
    <row r="631" spans="1:2">
      <c r="A631" s="40"/>
      <c r="B631" s="40"/>
    </row>
    <row r="632" spans="1:2">
      <c r="A632" s="40"/>
      <c r="B632" s="40"/>
    </row>
    <row r="633" spans="1:2">
      <c r="A633" s="40"/>
      <c r="B633" s="40"/>
    </row>
    <row r="634" spans="1:2">
      <c r="A634" s="40"/>
      <c r="B634" s="40"/>
    </row>
    <row r="635" spans="1:2">
      <c r="A635" s="40"/>
      <c r="B635" s="40"/>
    </row>
    <row r="636" spans="1:2">
      <c r="A636" s="40"/>
      <c r="B636" s="40"/>
    </row>
    <row r="637" spans="1:2">
      <c r="A637" s="40"/>
      <c r="B637" s="40"/>
    </row>
    <row r="638" spans="1:2">
      <c r="A638" s="40"/>
      <c r="B638" s="40"/>
    </row>
    <row r="639" spans="1:2">
      <c r="A639" s="40"/>
      <c r="B639" s="40"/>
    </row>
    <row r="640" spans="1:2">
      <c r="A640" s="40"/>
      <c r="B640" s="40"/>
    </row>
    <row r="641" spans="1:2">
      <c r="A641" s="40"/>
      <c r="B641" s="40"/>
    </row>
    <row r="642" spans="1:2">
      <c r="A642" s="40"/>
      <c r="B642" s="40"/>
    </row>
    <row r="643" spans="1:2">
      <c r="A643" s="40"/>
      <c r="B643" s="40"/>
    </row>
    <row r="644" spans="1:2">
      <c r="A644" s="40"/>
      <c r="B644" s="40"/>
    </row>
    <row r="645" spans="1:2">
      <c r="A645" s="40"/>
      <c r="B645" s="40"/>
    </row>
    <row r="646" spans="1:2">
      <c r="A646" s="40"/>
      <c r="B646" s="40"/>
    </row>
    <row r="647" spans="1:2">
      <c r="A647" s="40"/>
      <c r="B647" s="40"/>
    </row>
    <row r="648" spans="1:2">
      <c r="A648" s="40"/>
      <c r="B648" s="40"/>
    </row>
    <row r="649" spans="1:2">
      <c r="A649" s="40"/>
      <c r="B649" s="40"/>
    </row>
    <row r="650" spans="1:2">
      <c r="A650" s="40"/>
      <c r="B650" s="40"/>
    </row>
    <row r="651" spans="1:2">
      <c r="A651" s="40"/>
      <c r="B651" s="40"/>
    </row>
    <row r="652" spans="1:2">
      <c r="A652" s="40"/>
      <c r="B652" s="40"/>
    </row>
    <row r="653" spans="1:2">
      <c r="A653" s="40"/>
      <c r="B653" s="40"/>
    </row>
    <row r="654" spans="1:2">
      <c r="A654" s="40"/>
      <c r="B654" s="40"/>
    </row>
    <row r="655" spans="1:2">
      <c r="A655" s="40"/>
      <c r="B655" s="40"/>
    </row>
    <row r="656" spans="1:2">
      <c r="A656" s="40"/>
      <c r="B656" s="40"/>
    </row>
    <row r="657" spans="1:2">
      <c r="A657" s="40"/>
      <c r="B657" s="40"/>
    </row>
    <row r="658" spans="1:2">
      <c r="A658" s="40"/>
      <c r="B658" s="40"/>
    </row>
    <row r="659" spans="1:2">
      <c r="A659" s="40"/>
      <c r="B659" s="40"/>
    </row>
    <row r="660" spans="1:2">
      <c r="A660" s="40"/>
      <c r="B660" s="40"/>
    </row>
    <row r="661" spans="1:2">
      <c r="A661" s="40"/>
      <c r="B661" s="40"/>
    </row>
    <row r="662" spans="1:2">
      <c r="A662" s="40"/>
      <c r="B662" s="40"/>
    </row>
    <row r="663" spans="1:2">
      <c r="A663" s="40"/>
      <c r="B663" s="40"/>
    </row>
    <row r="664" spans="1:2">
      <c r="A664" s="40"/>
      <c r="B664" s="40"/>
    </row>
    <row r="665" spans="1:2">
      <c r="A665" s="40"/>
      <c r="B665" s="40"/>
    </row>
    <row r="666" spans="1:2">
      <c r="A666" s="40"/>
      <c r="B666" s="40"/>
    </row>
    <row r="667" spans="1:2">
      <c r="A667" s="40"/>
      <c r="B667" s="40"/>
    </row>
    <row r="668" spans="1:2">
      <c r="A668" s="40"/>
      <c r="B668" s="40"/>
    </row>
    <row r="669" spans="1:2">
      <c r="A669" s="40"/>
      <c r="B669" s="40"/>
    </row>
    <row r="670" spans="1:2">
      <c r="A670" s="40"/>
      <c r="B670" s="40"/>
    </row>
    <row r="671" spans="1:2">
      <c r="A671" s="40"/>
      <c r="B671" s="40"/>
    </row>
    <row r="672" spans="1:2">
      <c r="A672" s="40"/>
      <c r="B672" s="40"/>
    </row>
    <row r="673" spans="1:2">
      <c r="A673" s="40"/>
      <c r="B673" s="40"/>
    </row>
    <row r="674" spans="1:2">
      <c r="A674" s="40"/>
      <c r="B674" s="40"/>
    </row>
    <row r="675" spans="1:2">
      <c r="A675" s="40"/>
      <c r="B675" s="40"/>
    </row>
    <row r="676" spans="1:2">
      <c r="A676" s="40"/>
      <c r="B676" s="40"/>
    </row>
    <row r="677" spans="1:2">
      <c r="A677" s="40"/>
      <c r="B677" s="40"/>
    </row>
    <row r="678" spans="1:2">
      <c r="A678" s="40"/>
      <c r="B678" s="40"/>
    </row>
    <row r="679" spans="1:2">
      <c r="A679" s="40"/>
      <c r="B679" s="40"/>
    </row>
    <row r="680" spans="1:2">
      <c r="A680" s="40"/>
      <c r="B680" s="40"/>
    </row>
    <row r="681" spans="1:2">
      <c r="A681" s="40"/>
      <c r="B681" s="40"/>
    </row>
    <row r="682" spans="1:2">
      <c r="A682" s="40"/>
      <c r="B682" s="40"/>
    </row>
    <row r="683" spans="1:2">
      <c r="A683" s="40"/>
      <c r="B683" s="40"/>
    </row>
    <row r="684" spans="1:2">
      <c r="A684" s="40"/>
      <c r="B684" s="40"/>
    </row>
    <row r="685" spans="1:2">
      <c r="A685" s="40"/>
      <c r="B685" s="40"/>
    </row>
    <row r="686" spans="1:2">
      <c r="A686" s="40"/>
      <c r="B686" s="40"/>
    </row>
    <row r="687" spans="1:2">
      <c r="A687" s="40"/>
      <c r="B687" s="40"/>
    </row>
    <row r="688" spans="1:2">
      <c r="A688" s="40"/>
      <c r="B688" s="40"/>
    </row>
    <row r="689" spans="1:2">
      <c r="A689" s="40"/>
      <c r="B689" s="40"/>
    </row>
    <row r="690" spans="1:2">
      <c r="A690" s="40"/>
      <c r="B690" s="40"/>
    </row>
    <row r="691" spans="1:2">
      <c r="A691" s="40"/>
      <c r="B691" s="40"/>
    </row>
    <row r="692" spans="1:2">
      <c r="A692" s="40"/>
      <c r="B692" s="40"/>
    </row>
    <row r="693" spans="1:2">
      <c r="A693" s="40"/>
      <c r="B693" s="40"/>
    </row>
    <row r="694" spans="1:2">
      <c r="A694" s="40"/>
      <c r="B694" s="40"/>
    </row>
    <row r="695" spans="1:2">
      <c r="A695" s="40"/>
      <c r="B695" s="40"/>
    </row>
    <row r="696" spans="1:2">
      <c r="A696" s="40"/>
      <c r="B696" s="40"/>
    </row>
    <row r="697" spans="1:2">
      <c r="A697" s="40"/>
      <c r="B697" s="40"/>
    </row>
    <row r="698" spans="1:2">
      <c r="A698" s="40"/>
      <c r="B698" s="40"/>
    </row>
    <row r="699" spans="1:2">
      <c r="A699" s="40"/>
      <c r="B699" s="40"/>
    </row>
    <row r="700" spans="1:2">
      <c r="A700" s="40"/>
      <c r="B700" s="40"/>
    </row>
    <row r="701" spans="1:2">
      <c r="A701" s="40"/>
      <c r="B701" s="40"/>
    </row>
    <row r="702" spans="1:2">
      <c r="A702" s="40"/>
      <c r="B702" s="40"/>
    </row>
    <row r="703" spans="1:2">
      <c r="A703" s="40"/>
      <c r="B703" s="40"/>
    </row>
    <row r="704" spans="1:2">
      <c r="A704" s="40"/>
      <c r="B704" s="40"/>
    </row>
    <row r="705" spans="1:2">
      <c r="A705" s="40"/>
      <c r="B705" s="40"/>
    </row>
    <row r="706" spans="1:2">
      <c r="A706" s="40"/>
      <c r="B706" s="40"/>
    </row>
    <row r="707" spans="1:2">
      <c r="A707" s="40"/>
      <c r="B707" s="40"/>
    </row>
    <row r="708" spans="1:2">
      <c r="A708" s="40"/>
      <c r="B708" s="40"/>
    </row>
    <row r="709" spans="1:2">
      <c r="A709" s="40"/>
      <c r="B709" s="40"/>
    </row>
    <row r="710" spans="1:2">
      <c r="A710" s="40"/>
      <c r="B710" s="40"/>
    </row>
    <row r="711" spans="1:2">
      <c r="A711" s="40"/>
      <c r="B711" s="40"/>
    </row>
    <row r="712" spans="1:2">
      <c r="A712" s="40"/>
      <c r="B712" s="40"/>
    </row>
    <row r="713" spans="1:2">
      <c r="A713" s="40"/>
      <c r="B713" s="40"/>
    </row>
    <row r="714" spans="1:2">
      <c r="A714" s="40"/>
      <c r="B714" s="40"/>
    </row>
    <row r="715" spans="1:2">
      <c r="A715" s="40"/>
      <c r="B715" s="40"/>
    </row>
    <row r="716" spans="1:2">
      <c r="A716" s="40"/>
      <c r="B716" s="40"/>
    </row>
    <row r="717" spans="1:2">
      <c r="A717" s="40"/>
      <c r="B717" s="40"/>
    </row>
    <row r="718" spans="1:2">
      <c r="A718" s="40"/>
      <c r="B718" s="40"/>
    </row>
    <row r="719" spans="1:2">
      <c r="A719" s="40"/>
      <c r="B719" s="40"/>
    </row>
    <row r="720" spans="1:2">
      <c r="A720" s="40"/>
      <c r="B720" s="40"/>
    </row>
    <row r="721" spans="1:2">
      <c r="A721" s="40"/>
      <c r="B721" s="40"/>
    </row>
    <row r="722" spans="1:2">
      <c r="A722" s="40"/>
      <c r="B722" s="40"/>
    </row>
    <row r="723" spans="1:2">
      <c r="A723" s="40"/>
      <c r="B723" s="40"/>
    </row>
    <row r="724" spans="1:2">
      <c r="A724" s="40"/>
      <c r="B724" s="40"/>
    </row>
    <row r="725" spans="1:2">
      <c r="A725" s="40"/>
      <c r="B725" s="40"/>
    </row>
    <row r="726" spans="1:2">
      <c r="A726" s="40"/>
      <c r="B726" s="40"/>
    </row>
    <row r="727" spans="1:2">
      <c r="A727" s="40"/>
      <c r="B727" s="40"/>
    </row>
    <row r="728" spans="1:2">
      <c r="A728" s="40"/>
      <c r="B728" s="40"/>
    </row>
    <row r="729" spans="1:2">
      <c r="A729" s="40"/>
      <c r="B729" s="40"/>
    </row>
    <row r="730" spans="1:2">
      <c r="A730" s="40"/>
      <c r="B730" s="40"/>
    </row>
    <row r="731" spans="1:2">
      <c r="A731" s="40"/>
      <c r="B731" s="40"/>
    </row>
    <row r="732" spans="1:2">
      <c r="A732" s="40"/>
      <c r="B732" s="40"/>
    </row>
    <row r="733" spans="1:2">
      <c r="A733" s="40"/>
      <c r="B733" s="40"/>
    </row>
    <row r="734" spans="1:2">
      <c r="A734" s="40"/>
      <c r="B734" s="40"/>
    </row>
    <row r="735" spans="1:2">
      <c r="A735" s="40"/>
      <c r="B735" s="40"/>
    </row>
    <row r="736" spans="1:2">
      <c r="A736" s="40"/>
      <c r="B736" s="40"/>
    </row>
    <row r="737" spans="1:2">
      <c r="A737" s="40"/>
      <c r="B737" s="40"/>
    </row>
    <row r="738" spans="1:2">
      <c r="A738" s="40"/>
      <c r="B738" s="40"/>
    </row>
    <row r="739" spans="1:2">
      <c r="A739" s="40"/>
      <c r="B739" s="40"/>
    </row>
    <row r="740" spans="1:2">
      <c r="A740" s="40"/>
      <c r="B740" s="40"/>
    </row>
    <row r="741" spans="1:2">
      <c r="A741" s="40"/>
      <c r="B741" s="40"/>
    </row>
    <row r="742" spans="1:2">
      <c r="A742" s="40"/>
      <c r="B742" s="40"/>
    </row>
    <row r="743" spans="1:2">
      <c r="A743" s="40"/>
      <c r="B743" s="40"/>
    </row>
    <row r="744" spans="1:2">
      <c r="A744" s="40"/>
      <c r="B744" s="40"/>
    </row>
    <row r="745" spans="1:2">
      <c r="A745" s="40"/>
      <c r="B745" s="40"/>
    </row>
    <row r="746" spans="1:2">
      <c r="A746" s="40"/>
      <c r="B746" s="40"/>
    </row>
    <row r="747" spans="1:2">
      <c r="A747" s="40"/>
      <c r="B747" s="40"/>
    </row>
    <row r="748" spans="1:2">
      <c r="A748" s="40"/>
      <c r="B748" s="40"/>
    </row>
    <row r="749" spans="1:2">
      <c r="A749" s="40"/>
      <c r="B749" s="40"/>
    </row>
    <row r="750" spans="1:2">
      <c r="A750" s="40"/>
      <c r="B750" s="40"/>
    </row>
    <row r="751" spans="1:2">
      <c r="A751" s="40"/>
      <c r="B751" s="40"/>
    </row>
    <row r="752" spans="1:2">
      <c r="A752" s="40"/>
      <c r="B752" s="40"/>
    </row>
    <row r="753" spans="1:2">
      <c r="A753" s="40"/>
      <c r="B753" s="40"/>
    </row>
    <row r="754" spans="1:2">
      <c r="A754" s="40"/>
      <c r="B754" s="40"/>
    </row>
    <row r="755" spans="1:2">
      <c r="A755" s="40"/>
      <c r="B755" s="40"/>
    </row>
    <row r="756" spans="1:2">
      <c r="A756" s="40"/>
      <c r="B756" s="40"/>
    </row>
    <row r="757" spans="1:2">
      <c r="A757" s="40"/>
      <c r="B757" s="40"/>
    </row>
    <row r="758" spans="1:2">
      <c r="A758" s="40"/>
      <c r="B758" s="40"/>
    </row>
    <row r="759" spans="1:2">
      <c r="A759" s="40"/>
      <c r="B759" s="40"/>
    </row>
    <row r="760" spans="1:2">
      <c r="A760" s="40"/>
      <c r="B760" s="40"/>
    </row>
    <row r="761" spans="1:2">
      <c r="A761" s="40"/>
      <c r="B761" s="40"/>
    </row>
    <row r="762" spans="1:2">
      <c r="A762" s="40"/>
      <c r="B762" s="40"/>
    </row>
    <row r="763" spans="1:2">
      <c r="A763" s="40"/>
      <c r="B763" s="40"/>
    </row>
    <row r="764" spans="1:2">
      <c r="A764" s="40"/>
      <c r="B764" s="40"/>
    </row>
    <row r="765" spans="1:2">
      <c r="A765" s="40"/>
      <c r="B765" s="40"/>
    </row>
    <row r="766" spans="1:2">
      <c r="A766" s="40"/>
      <c r="B766" s="40"/>
    </row>
    <row r="767" spans="1:2">
      <c r="A767" s="40"/>
      <c r="B767" s="40"/>
    </row>
    <row r="768" spans="1:2">
      <c r="A768" s="40"/>
      <c r="B768" s="40"/>
    </row>
    <row r="769" spans="1:2">
      <c r="A769" s="40"/>
      <c r="B769" s="40"/>
    </row>
    <row r="770" spans="1:2">
      <c r="A770" s="40"/>
      <c r="B770" s="40"/>
    </row>
    <row r="771" spans="1:2">
      <c r="A771" s="40"/>
      <c r="B771" s="40"/>
    </row>
    <row r="772" spans="1:2">
      <c r="A772" s="40"/>
      <c r="B772" s="40"/>
    </row>
    <row r="773" spans="1:2">
      <c r="A773" s="40"/>
      <c r="B773" s="40"/>
    </row>
    <row r="774" spans="1:2">
      <c r="A774" s="40"/>
      <c r="B774" s="40"/>
    </row>
    <row r="775" spans="1:2">
      <c r="A775" s="40"/>
      <c r="B775" s="40"/>
    </row>
    <row r="776" spans="1:2">
      <c r="A776" s="40"/>
      <c r="B776" s="40"/>
    </row>
    <row r="777" spans="1:2">
      <c r="A777" s="40"/>
      <c r="B777" s="40"/>
    </row>
    <row r="778" spans="1:2">
      <c r="A778" s="40"/>
      <c r="B778" s="40"/>
    </row>
    <row r="779" spans="1:2">
      <c r="A779" s="40"/>
      <c r="B779" s="40"/>
    </row>
    <row r="780" spans="1:2">
      <c r="A780" s="40"/>
      <c r="B780" s="40"/>
    </row>
    <row r="781" spans="1:2">
      <c r="A781" s="40"/>
      <c r="B781" s="40"/>
    </row>
    <row r="782" spans="1:2">
      <c r="A782" s="40"/>
      <c r="B782" s="40"/>
    </row>
    <row r="783" spans="1:2">
      <c r="A783" s="40"/>
      <c r="B783" s="40"/>
    </row>
    <row r="784" spans="1:2">
      <c r="A784" s="40"/>
      <c r="B784" s="40"/>
    </row>
    <row r="785" spans="1:2">
      <c r="A785" s="40"/>
      <c r="B785" s="40"/>
    </row>
    <row r="786" spans="1:2">
      <c r="A786" s="40"/>
      <c r="B786" s="40"/>
    </row>
    <row r="787" spans="1:2">
      <c r="A787" s="40"/>
      <c r="B787" s="40"/>
    </row>
    <row r="788" spans="1:2">
      <c r="A788" s="40"/>
      <c r="B788" s="40"/>
    </row>
    <row r="789" spans="1:2">
      <c r="A789" s="40"/>
      <c r="B789" s="40"/>
    </row>
    <row r="790" spans="1:2">
      <c r="A790" s="40"/>
      <c r="B790" s="40"/>
    </row>
    <row r="791" spans="1:2">
      <c r="A791" s="40"/>
      <c r="B791" s="40"/>
    </row>
    <row r="792" spans="1:2">
      <c r="A792" s="40"/>
      <c r="B792" s="40"/>
    </row>
    <row r="793" spans="1:2">
      <c r="A793" s="40"/>
      <c r="B793" s="40"/>
    </row>
    <row r="794" spans="1:2">
      <c r="A794" s="40"/>
      <c r="B794" s="40"/>
    </row>
    <row r="795" spans="1:2">
      <c r="A795" s="40"/>
      <c r="B795" s="40"/>
    </row>
    <row r="796" spans="1:2">
      <c r="A796" s="40"/>
      <c r="B796" s="40"/>
    </row>
    <row r="797" spans="1:2">
      <c r="A797" s="40"/>
      <c r="B797" s="40"/>
    </row>
    <row r="798" spans="1:2">
      <c r="A798" s="40"/>
      <c r="B798" s="40"/>
    </row>
    <row r="799" spans="1:2">
      <c r="A799" s="40"/>
      <c r="B799" s="40"/>
    </row>
    <row r="800" spans="1:2">
      <c r="A800" s="40"/>
      <c r="B800" s="40"/>
    </row>
    <row r="801" spans="1:2">
      <c r="A801" s="40"/>
      <c r="B801" s="40"/>
    </row>
    <row r="802" spans="1:2">
      <c r="A802" s="40"/>
      <c r="B802" s="40"/>
    </row>
    <row r="803" spans="1:2">
      <c r="A803" s="40"/>
      <c r="B803" s="40"/>
    </row>
    <row r="804" spans="1:2">
      <c r="A804" s="40"/>
      <c r="B804" s="40"/>
    </row>
    <row r="805" spans="1:2">
      <c r="A805" s="40"/>
      <c r="B805" s="40"/>
    </row>
    <row r="806" spans="1:2">
      <c r="A806" s="40"/>
      <c r="B806" s="40"/>
    </row>
    <row r="807" spans="1:2">
      <c r="A807" s="40"/>
      <c r="B807" s="40"/>
    </row>
    <row r="808" spans="1:2">
      <c r="A808" s="40"/>
      <c r="B808" s="40"/>
    </row>
    <row r="809" spans="1:2">
      <c r="A809" s="40"/>
      <c r="B809" s="40"/>
    </row>
    <row r="810" spans="1:2">
      <c r="A810" s="40"/>
      <c r="B810" s="40"/>
    </row>
    <row r="811" spans="1:2">
      <c r="A811" s="40"/>
      <c r="B811" s="40"/>
    </row>
    <row r="812" spans="1:2">
      <c r="A812" s="40"/>
      <c r="B812" s="40"/>
    </row>
    <row r="813" spans="1:2">
      <c r="A813" s="40"/>
      <c r="B813" s="40"/>
    </row>
    <row r="814" spans="1:2">
      <c r="A814" s="40"/>
      <c r="B814" s="40"/>
    </row>
    <row r="815" spans="1:2">
      <c r="A815" s="40"/>
      <c r="B815" s="40"/>
    </row>
    <row r="816" spans="1:2">
      <c r="A816" s="40"/>
      <c r="B816" s="40"/>
    </row>
    <row r="817" spans="1:2">
      <c r="A817" s="40"/>
      <c r="B817" s="40"/>
    </row>
    <row r="818" spans="1:2">
      <c r="A818" s="40"/>
      <c r="B818" s="40"/>
    </row>
    <row r="819" spans="1:2">
      <c r="A819" s="36"/>
      <c r="B819" s="40"/>
    </row>
    <row r="820" spans="1:2">
      <c r="A820" s="36"/>
      <c r="B820" s="40"/>
    </row>
    <row r="821" spans="1:2">
      <c r="A821" s="36"/>
      <c r="B821" s="40"/>
    </row>
    <row r="822" spans="1:2">
      <c r="A822" s="36"/>
      <c r="B822" s="40"/>
    </row>
    <row r="823" spans="1:2">
      <c r="A823" s="36"/>
      <c r="B823" s="40"/>
    </row>
    <row r="824" spans="1:2">
      <c r="A824" s="36"/>
      <c r="B824" s="40"/>
    </row>
    <row r="825" spans="1:2">
      <c r="A825" s="36"/>
      <c r="B825" s="40"/>
    </row>
    <row r="826" spans="1:2">
      <c r="A826" s="36"/>
      <c r="B826" s="40"/>
    </row>
    <row r="827" spans="1:2">
      <c r="A827" s="36"/>
      <c r="B827" s="40"/>
    </row>
    <row r="828" spans="1:2">
      <c r="A828" s="36"/>
      <c r="B828" s="40"/>
    </row>
    <row r="829" spans="1:2">
      <c r="A829" s="36"/>
      <c r="B829" s="40"/>
    </row>
    <row r="830" spans="1:2">
      <c r="A830" s="36"/>
      <c r="B830" s="40"/>
    </row>
    <row r="831" spans="1:2">
      <c r="A831" s="36"/>
      <c r="B831" s="40"/>
    </row>
    <row r="832" spans="1:2">
      <c r="A832" s="36"/>
      <c r="B832" s="40"/>
    </row>
    <row r="833" spans="1:2">
      <c r="A833" s="36"/>
      <c r="B833" s="40"/>
    </row>
    <row r="834" spans="1:2">
      <c r="A834" s="36"/>
      <c r="B834" s="40"/>
    </row>
    <row r="835" spans="1:2">
      <c r="A835" s="36"/>
      <c r="B835" s="40"/>
    </row>
    <row r="836" spans="1:2">
      <c r="A836" s="36"/>
      <c r="B836" s="40"/>
    </row>
    <row r="837" spans="1:2">
      <c r="A837" s="36"/>
      <c r="B837" s="40"/>
    </row>
    <row r="838" spans="1:2">
      <c r="A838" s="36"/>
      <c r="B838" s="40"/>
    </row>
    <row r="839" spans="1:2">
      <c r="A839" s="36"/>
      <c r="B839" s="40"/>
    </row>
    <row r="840" spans="1:2">
      <c r="A840" s="36"/>
      <c r="B840" s="40"/>
    </row>
    <row r="841" spans="1:2">
      <c r="A841" s="38"/>
      <c r="B841" s="40"/>
    </row>
    <row r="842" spans="1:2">
      <c r="A842" s="38"/>
      <c r="B842" s="40"/>
    </row>
    <row r="843" spans="1:2">
      <c r="A843" s="38"/>
      <c r="B843" s="40"/>
    </row>
    <row r="844" spans="1:2">
      <c r="A844" s="38"/>
      <c r="B844" s="40"/>
    </row>
    <row r="845" spans="1:2">
      <c r="A845" s="38"/>
      <c r="B845" s="40"/>
    </row>
    <row r="846" spans="1:2">
      <c r="A846" s="38"/>
      <c r="B846" s="40"/>
    </row>
    <row r="847" spans="1:2">
      <c r="A847" s="38"/>
      <c r="B847" s="40"/>
    </row>
    <row r="848" spans="1:2">
      <c r="A848" s="38"/>
      <c r="B848" s="40"/>
    </row>
    <row r="849" spans="1:2">
      <c r="A849" s="38"/>
      <c r="B849" s="40"/>
    </row>
    <row r="850" spans="1:2">
      <c r="A850" s="38"/>
      <c r="B850" s="40"/>
    </row>
    <row r="851" spans="1:2">
      <c r="A851" s="37"/>
      <c r="B851" s="40"/>
    </row>
    <row r="852" spans="1:2">
      <c r="A852" s="37"/>
      <c r="B852" s="40"/>
    </row>
    <row r="853" spans="1:2">
      <c r="A853" s="37"/>
      <c r="B853" s="40"/>
    </row>
    <row r="854" spans="1:2">
      <c r="A854" s="38"/>
      <c r="B854" s="40"/>
    </row>
    <row r="855" spans="1:2">
      <c r="A855" s="39"/>
      <c r="B855" s="40"/>
    </row>
    <row r="856" spans="1:2">
      <c r="A856" s="40"/>
      <c r="B856" s="40"/>
    </row>
    <row r="857" spans="1:2">
      <c r="A857" s="40"/>
      <c r="B857" s="40"/>
    </row>
    <row r="858" spans="1:2">
      <c r="A858" s="40"/>
      <c r="B858" s="40"/>
    </row>
    <row r="859" spans="1:2">
      <c r="A859" s="40"/>
      <c r="B859" s="40"/>
    </row>
    <row r="860" spans="1:2">
      <c r="A860" s="40"/>
      <c r="B860" s="40"/>
    </row>
    <row r="861" spans="1:2">
      <c r="A861" s="40"/>
      <c r="B861" s="40"/>
    </row>
    <row r="862" spans="1:2">
      <c r="A862" s="40"/>
      <c r="B862" s="40"/>
    </row>
    <row r="863" spans="1:2">
      <c r="A863" s="40"/>
      <c r="B863" s="40"/>
    </row>
    <row r="864" spans="1:2">
      <c r="A864" s="40"/>
      <c r="B864" s="40"/>
    </row>
    <row r="865" spans="1:2">
      <c r="A865" s="40"/>
      <c r="B865" s="40"/>
    </row>
    <row r="866" spans="1:2">
      <c r="A866" s="40"/>
      <c r="B866" s="40"/>
    </row>
    <row r="867" spans="1:2">
      <c r="A867" s="40"/>
      <c r="B867" s="40"/>
    </row>
    <row r="868" spans="1:2">
      <c r="A868" s="40"/>
      <c r="B868" s="40"/>
    </row>
    <row r="869" spans="1:2">
      <c r="A869" s="40"/>
      <c r="B869" s="40"/>
    </row>
    <row r="870" spans="1:2">
      <c r="A870" s="40"/>
      <c r="B870" s="40"/>
    </row>
    <row r="871" spans="1:2">
      <c r="A871" s="40"/>
      <c r="B871" s="40"/>
    </row>
    <row r="872" spans="1:2">
      <c r="A872" s="40"/>
      <c r="B872" s="40"/>
    </row>
    <row r="873" spans="1:2">
      <c r="A873" s="40"/>
      <c r="B873" s="40"/>
    </row>
    <row r="874" spans="1:2">
      <c r="A874" s="40"/>
      <c r="B874" s="40"/>
    </row>
    <row r="875" spans="1:2">
      <c r="A875" s="40"/>
      <c r="B875" s="40"/>
    </row>
    <row r="876" spans="1:2">
      <c r="A876" s="40"/>
      <c r="B876" s="40"/>
    </row>
    <row r="877" spans="1:2">
      <c r="A877" s="40"/>
      <c r="B877" s="40"/>
    </row>
    <row r="878" spans="1:2">
      <c r="A878" s="40"/>
      <c r="B878" s="40"/>
    </row>
    <row r="879" spans="1:2">
      <c r="A879" s="40"/>
      <c r="B879" s="40"/>
    </row>
    <row r="880" spans="1:2">
      <c r="A880" s="40"/>
      <c r="B880" s="40"/>
    </row>
    <row r="881" spans="1:2">
      <c r="A881" s="40"/>
      <c r="B881" s="40"/>
    </row>
    <row r="882" spans="1:2">
      <c r="A882" s="40"/>
      <c r="B882" s="40"/>
    </row>
    <row r="883" spans="1:2">
      <c r="A883" s="40"/>
      <c r="B883" s="40"/>
    </row>
    <row r="884" spans="1:2">
      <c r="A884" s="40"/>
      <c r="B884" s="40"/>
    </row>
    <row r="885" spans="1:2">
      <c r="A885" s="40"/>
      <c r="B885" s="40"/>
    </row>
    <row r="886" spans="1:2">
      <c r="A886" s="40"/>
      <c r="B886" s="40"/>
    </row>
    <row r="887" spans="1:2">
      <c r="A887" s="40"/>
      <c r="B887" s="40"/>
    </row>
    <row r="888" spans="1:2">
      <c r="A888" s="40"/>
      <c r="B888" s="40"/>
    </row>
    <row r="889" spans="1:2">
      <c r="A889" s="40"/>
      <c r="B889" s="40"/>
    </row>
    <row r="890" spans="1:2">
      <c r="A890" s="40"/>
      <c r="B890" s="40"/>
    </row>
    <row r="891" spans="1:2">
      <c r="A891" s="40"/>
      <c r="B891" s="40"/>
    </row>
    <row r="892" spans="1:2">
      <c r="A892" s="40"/>
      <c r="B892" s="40"/>
    </row>
    <row r="893" spans="1:2">
      <c r="A893" s="40"/>
      <c r="B893" s="40"/>
    </row>
    <row r="894" spans="1:2">
      <c r="A894" s="40"/>
      <c r="B894" s="40"/>
    </row>
    <row r="895" spans="1:2">
      <c r="A895" s="40"/>
      <c r="B895" s="40"/>
    </row>
    <row r="896" spans="1:2">
      <c r="A896" s="40"/>
      <c r="B896" s="40"/>
    </row>
    <row r="897" spans="1:2">
      <c r="A897" s="40"/>
      <c r="B897" s="40"/>
    </row>
    <row r="898" spans="1:2">
      <c r="A898" s="40"/>
      <c r="B898" s="40"/>
    </row>
    <row r="899" spans="1:2">
      <c r="A899" s="40"/>
      <c r="B899" s="40"/>
    </row>
    <row r="900" spans="1:2">
      <c r="A900" s="40"/>
      <c r="B900" s="40"/>
    </row>
    <row r="901" spans="1:2">
      <c r="A901" s="40"/>
      <c r="B901" s="40"/>
    </row>
    <row r="902" spans="1:2">
      <c r="A902" s="41"/>
      <c r="B902" s="40"/>
    </row>
    <row r="903" spans="1:2">
      <c r="A903" s="41"/>
      <c r="B903" s="40"/>
    </row>
    <row r="904" spans="1:2">
      <c r="A904" s="41"/>
      <c r="B904" s="40"/>
    </row>
    <row r="905" spans="1:2">
      <c r="A905" s="41"/>
      <c r="B905" s="40"/>
    </row>
    <row r="906" spans="1:2">
      <c r="A906" s="41"/>
      <c r="B906" s="40"/>
    </row>
    <row r="907" spans="1:2">
      <c r="A907" s="41"/>
      <c r="B907" s="40"/>
    </row>
    <row r="908" spans="1:2">
      <c r="A908" s="41"/>
      <c r="B908" s="40"/>
    </row>
    <row r="909" spans="1:2">
      <c r="A909" s="41"/>
      <c r="B909" s="40"/>
    </row>
    <row r="910" spans="1:2">
      <c r="A910" s="41"/>
      <c r="B910" s="40"/>
    </row>
    <row r="911" spans="1:2">
      <c r="A911" s="41"/>
      <c r="B911" s="40"/>
    </row>
    <row r="912" spans="1:2">
      <c r="A912" s="41"/>
      <c r="B912" s="40"/>
    </row>
    <row r="913" spans="1:2">
      <c r="A913" s="41"/>
      <c r="B913" s="40"/>
    </row>
    <row r="914" spans="1:2">
      <c r="A914" s="41"/>
      <c r="B914" s="40"/>
    </row>
    <row r="915" spans="1:2">
      <c r="A915" s="41"/>
      <c r="B915" s="40"/>
    </row>
    <row r="916" spans="1:2">
      <c r="A916" s="41"/>
      <c r="B916" s="40"/>
    </row>
    <row r="917" spans="1:2">
      <c r="A917" s="41"/>
      <c r="B917" s="40"/>
    </row>
    <row r="918" spans="1:2">
      <c r="A918" s="41"/>
      <c r="B918" s="40"/>
    </row>
    <row r="919" spans="1:2">
      <c r="A919" s="41"/>
      <c r="B919" s="40"/>
    </row>
    <row r="920" spans="1:2">
      <c r="A920" s="41"/>
      <c r="B920" s="40"/>
    </row>
    <row r="921" spans="1:2">
      <c r="A921" s="41"/>
      <c r="B921" s="40"/>
    </row>
    <row r="922" spans="1:2">
      <c r="A922" s="41"/>
      <c r="B922" s="40"/>
    </row>
    <row r="923" spans="1:2">
      <c r="A923" s="41"/>
      <c r="B923" s="40"/>
    </row>
    <row r="924" spans="1:2">
      <c r="A924" s="41"/>
      <c r="B924" s="40"/>
    </row>
    <row r="925" spans="1:2">
      <c r="A925" s="41"/>
      <c r="B925" s="40"/>
    </row>
    <row r="926" spans="1:2">
      <c r="A926" s="41"/>
      <c r="B926" s="40"/>
    </row>
    <row r="927" spans="1:2">
      <c r="A927" s="41"/>
      <c r="B927" s="40"/>
    </row>
    <row r="928" spans="1:2">
      <c r="A928" s="41"/>
      <c r="B928" s="40"/>
    </row>
    <row r="929" spans="1:2">
      <c r="A929" s="42"/>
      <c r="B929" s="40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U43"/>
  <sheetViews>
    <sheetView workbookViewId="0">
      <pane xSplit="2" ySplit="1" topLeftCell="AL2" activePane="bottomRight" state="frozen"/>
      <selection pane="topRight" activeCell="C1" sqref="C1"/>
      <selection pane="bottomLeft" activeCell="A2" sqref="A2"/>
      <selection pane="bottomRight" activeCell="B13" sqref="B13"/>
    </sheetView>
  </sheetViews>
  <sheetFormatPr defaultColWidth="9.28515625" defaultRowHeight="15"/>
  <cols>
    <col min="1" max="1" width="9.42578125" style="6" customWidth="1"/>
    <col min="2" max="2" width="23" style="11" customWidth="1"/>
    <col min="3" max="240" width="9.7109375" style="13" customWidth="1"/>
    <col min="241" max="242" width="9.28515625" style="13" customWidth="1"/>
    <col min="243" max="244" width="9.140625" style="13"/>
    <col min="245" max="245" width="9.28515625" style="13" bestFit="1" customWidth="1"/>
    <col min="246" max="247" width="9.140625" style="13"/>
    <col min="248" max="248" width="9.28515625" style="13" bestFit="1" customWidth="1"/>
    <col min="249" max="250" width="9.140625" style="13"/>
    <col min="251" max="251" width="9.28515625" style="13" bestFit="1" customWidth="1"/>
    <col min="252" max="253" width="9.140625" style="13"/>
    <col min="254" max="254" width="9.28515625" style="13" bestFit="1" customWidth="1"/>
    <col min="255" max="256" width="9.140625" style="13"/>
    <col min="257" max="257" width="9.28515625" style="13" bestFit="1" customWidth="1"/>
    <col min="258" max="259" width="9.140625" style="13"/>
    <col min="260" max="260" width="9.28515625" style="13" bestFit="1" customWidth="1"/>
    <col min="261" max="262" width="9.140625" style="13"/>
    <col min="263" max="263" width="9.28515625" style="13" bestFit="1" customWidth="1"/>
    <col min="264" max="265" width="9.140625" style="13"/>
    <col min="266" max="266" width="9.28515625" style="13" bestFit="1" customWidth="1"/>
    <col min="267" max="268" width="9.140625" style="13"/>
    <col min="269" max="269" width="9.28515625" style="13" bestFit="1" customWidth="1"/>
    <col min="270" max="271" width="9.140625" style="13"/>
    <col min="272" max="272" width="9.28515625" style="13" bestFit="1" customWidth="1"/>
    <col min="273" max="274" width="9.140625" style="13"/>
    <col min="275" max="275" width="9.28515625" style="13" bestFit="1" customWidth="1"/>
    <col min="276" max="277" width="9.140625" style="13"/>
    <col min="278" max="278" width="9.28515625" style="13" bestFit="1" customWidth="1"/>
    <col min="279" max="280" width="9.140625" style="13"/>
    <col min="281" max="281" width="9.28515625" style="13" bestFit="1" customWidth="1"/>
    <col min="282" max="283" width="9.140625" style="13"/>
    <col min="284" max="284" width="9.28515625" style="13" bestFit="1" customWidth="1"/>
    <col min="285" max="286" width="9.140625" style="13"/>
    <col min="287" max="287" width="9.28515625" style="13" bestFit="1" customWidth="1"/>
    <col min="288" max="289" width="9.140625" style="13"/>
    <col min="290" max="290" width="9.28515625" style="13" bestFit="1" customWidth="1"/>
    <col min="291" max="292" width="9.140625" style="13"/>
    <col min="293" max="293" width="9.28515625" style="13" bestFit="1" customWidth="1"/>
    <col min="294" max="295" width="9.140625" style="13"/>
    <col min="296" max="296" width="9.28515625" style="13" bestFit="1" customWidth="1"/>
    <col min="297" max="298" width="9.140625" style="13"/>
    <col min="299" max="299" width="9.28515625" style="13" bestFit="1" customWidth="1"/>
    <col min="300" max="301" width="9.140625" style="13"/>
    <col min="302" max="302" width="9.28515625" style="13" bestFit="1" customWidth="1"/>
    <col min="303" max="304" width="9.140625" style="13"/>
    <col min="305" max="305" width="9.28515625" style="13" bestFit="1" customWidth="1"/>
    <col min="306" max="307" width="9.140625" style="13"/>
    <col min="308" max="308" width="9.28515625" style="13" bestFit="1" customWidth="1"/>
    <col min="309" max="310" width="9.140625" style="13"/>
    <col min="311" max="311" width="9.28515625" style="13" bestFit="1" customWidth="1"/>
    <col min="312" max="313" width="9.140625" style="13"/>
    <col min="314" max="314" width="9.28515625" style="13" bestFit="1" customWidth="1"/>
    <col min="315" max="316" width="9.140625" style="13"/>
    <col min="317" max="317" width="9.28515625" style="13" bestFit="1" customWidth="1"/>
    <col min="318" max="319" width="9.140625" style="13"/>
    <col min="320" max="320" width="9.28515625" style="13" bestFit="1" customWidth="1"/>
    <col min="321" max="322" width="9.140625" style="13"/>
    <col min="323" max="323" width="9.28515625" style="13" bestFit="1" customWidth="1"/>
    <col min="324" max="325" width="9.140625" style="13"/>
    <col min="326" max="326" width="9.28515625" style="13" bestFit="1" customWidth="1"/>
    <col min="327" max="328" width="9.140625" style="13"/>
    <col min="329" max="329" width="9.28515625" style="13" bestFit="1" customWidth="1"/>
    <col min="330" max="331" width="9.140625" style="13"/>
    <col min="332" max="332" width="9.28515625" style="13" bestFit="1" customWidth="1"/>
    <col min="333" max="334" width="9.140625" style="13"/>
    <col min="335" max="335" width="9.28515625" style="13" bestFit="1" customWidth="1"/>
    <col min="336" max="337" width="9.140625" style="13"/>
    <col min="338" max="338" width="9.28515625" style="13" bestFit="1" customWidth="1"/>
    <col min="339" max="340" width="9.140625" style="13"/>
    <col min="341" max="341" width="9.28515625" style="13" bestFit="1" customWidth="1"/>
    <col min="342" max="343" width="9.140625" style="13"/>
    <col min="344" max="344" width="9.28515625" style="13" bestFit="1" customWidth="1"/>
    <col min="345" max="346" width="9.140625" style="13"/>
    <col min="347" max="347" width="9.28515625" style="13" bestFit="1" customWidth="1"/>
    <col min="348" max="349" width="9.140625" style="13"/>
    <col min="350" max="350" width="9.28515625" style="13" bestFit="1" customWidth="1"/>
    <col min="351" max="352" width="9.140625" style="13"/>
    <col min="353" max="353" width="9.28515625" style="13" bestFit="1" customWidth="1"/>
    <col min="354" max="355" width="9.140625" style="13"/>
    <col min="356" max="356" width="9.28515625" style="13" bestFit="1" customWidth="1"/>
    <col min="357" max="358" width="9.140625" style="13" customWidth="1"/>
    <col min="359" max="359" width="9.28515625" style="13" bestFit="1" customWidth="1"/>
    <col min="360" max="16384" width="9.28515625" style="13"/>
  </cols>
  <sheetData>
    <row r="1" spans="1:359" s="8" customFormat="1">
      <c r="A1" s="8" t="s">
        <v>58</v>
      </c>
      <c r="B1" s="9" t="s">
        <v>0</v>
      </c>
      <c r="C1" s="8" t="e">
        <f ca="1">BBG!C1</f>
        <v>#NAME?</v>
      </c>
      <c r="D1" s="8">
        <f>BBG!D1</f>
        <v>32932</v>
      </c>
      <c r="E1" s="8">
        <f>BBG!E1</f>
        <v>32962</v>
      </c>
      <c r="F1" s="8">
        <f>BBG!F1</f>
        <v>32993</v>
      </c>
      <c r="G1" s="8">
        <f>BBG!G1</f>
        <v>33024</v>
      </c>
      <c r="H1" s="8">
        <f>BBG!H1</f>
        <v>33053</v>
      </c>
      <c r="I1" s="8">
        <f>BBG!I1</f>
        <v>33085</v>
      </c>
      <c r="J1" s="8">
        <f>BBG!J1</f>
        <v>33116</v>
      </c>
      <c r="K1" s="8">
        <f>BBG!K1</f>
        <v>33144</v>
      </c>
      <c r="L1" s="8">
        <f>BBG!L1</f>
        <v>33177</v>
      </c>
      <c r="M1" s="8">
        <f>BBG!M1</f>
        <v>33207</v>
      </c>
      <c r="N1" s="8">
        <f>BBG!N1</f>
        <v>33238</v>
      </c>
      <c r="O1" s="8">
        <f>BBG!O1</f>
        <v>33269</v>
      </c>
      <c r="P1" s="8">
        <f>BBG!P1</f>
        <v>33297</v>
      </c>
      <c r="Q1" s="8">
        <f>BBG!Q1</f>
        <v>33326</v>
      </c>
      <c r="R1" s="8">
        <f>BBG!R1</f>
        <v>33358</v>
      </c>
      <c r="S1" s="8">
        <f>BBG!S1</f>
        <v>33389</v>
      </c>
      <c r="T1" s="8">
        <f>BBG!T1</f>
        <v>33417</v>
      </c>
      <c r="U1" s="8">
        <f>BBG!U1</f>
        <v>33450</v>
      </c>
      <c r="V1" s="8">
        <f>BBG!V1</f>
        <v>33480</v>
      </c>
      <c r="W1" s="8">
        <f>BBG!W1</f>
        <v>33511</v>
      </c>
      <c r="X1" s="8">
        <f>BBG!X1</f>
        <v>33542</v>
      </c>
      <c r="Y1" s="8">
        <f>BBG!Y1</f>
        <v>33571</v>
      </c>
      <c r="Z1" s="8">
        <f>BBG!Z1</f>
        <v>33603</v>
      </c>
      <c r="AA1" s="8">
        <f>BBG!AA1</f>
        <v>33634</v>
      </c>
      <c r="AB1" s="8">
        <f>BBG!AB1</f>
        <v>33662</v>
      </c>
      <c r="AC1" s="8">
        <f>BBG!AC1</f>
        <v>33694</v>
      </c>
      <c r="AD1" s="8">
        <f>BBG!AD1</f>
        <v>33724</v>
      </c>
      <c r="AE1" s="8">
        <f>BBG!AE1</f>
        <v>33753</v>
      </c>
      <c r="AF1" s="8">
        <f>BBG!AF1</f>
        <v>33785</v>
      </c>
      <c r="AG1" s="8">
        <f>BBG!AG1</f>
        <v>33816</v>
      </c>
      <c r="AH1" s="8">
        <f>BBG!AH1</f>
        <v>33847</v>
      </c>
      <c r="AI1" s="8">
        <f>BBG!AI1</f>
        <v>33877</v>
      </c>
      <c r="AJ1" s="8">
        <f>BBG!AJ1</f>
        <v>33907</v>
      </c>
      <c r="AK1" s="8">
        <f>BBG!AK1</f>
        <v>33938</v>
      </c>
      <c r="AL1" s="8">
        <f>BBG!AL1</f>
        <v>33969</v>
      </c>
      <c r="AM1" s="8">
        <f>BBG!AM1</f>
        <v>33998</v>
      </c>
      <c r="AN1" s="8">
        <f>BBG!AN1</f>
        <v>34026</v>
      </c>
      <c r="AO1" s="8">
        <f>BBG!AO1</f>
        <v>34059</v>
      </c>
      <c r="AP1" s="8">
        <f>BBG!AP1</f>
        <v>34089</v>
      </c>
      <c r="AQ1" s="8">
        <f>BBG!AQ1</f>
        <v>34120</v>
      </c>
      <c r="AR1" s="8">
        <f>BBG!AR1</f>
        <v>34150</v>
      </c>
      <c r="AS1" s="8">
        <f>BBG!AS1</f>
        <v>34180</v>
      </c>
      <c r="AT1" s="8">
        <f>BBG!AT1</f>
        <v>34212</v>
      </c>
      <c r="AU1" s="8">
        <f>BBG!AU1</f>
        <v>34242</v>
      </c>
      <c r="AV1" s="8">
        <f>BBG!AV1</f>
        <v>34271</v>
      </c>
      <c r="AW1" s="8">
        <f>BBG!AW1</f>
        <v>34303</v>
      </c>
      <c r="AX1" s="8">
        <f>BBG!AX1</f>
        <v>34334</v>
      </c>
      <c r="AY1" s="8">
        <f>BBG!AY1</f>
        <v>34365</v>
      </c>
      <c r="AZ1" s="8">
        <f>BBG!AZ1</f>
        <v>34393</v>
      </c>
      <c r="BA1" s="8">
        <f>BBG!BA1</f>
        <v>34424</v>
      </c>
      <c r="BB1" s="8">
        <f>BBG!BB1</f>
        <v>34453</v>
      </c>
      <c r="BC1" s="8">
        <f>BBG!BC1</f>
        <v>34485</v>
      </c>
      <c r="BD1" s="8">
        <f>BBG!BD1</f>
        <v>34515</v>
      </c>
      <c r="BE1" s="8">
        <f>BBG!BE1</f>
        <v>34544</v>
      </c>
      <c r="BF1" s="8">
        <f>BBG!BF1</f>
        <v>34577</v>
      </c>
      <c r="BG1" s="8">
        <f>BBG!BG1</f>
        <v>34607</v>
      </c>
      <c r="BH1" s="8">
        <f>BBG!BH1</f>
        <v>34638</v>
      </c>
      <c r="BI1" s="8">
        <f>BBG!BI1</f>
        <v>34668</v>
      </c>
      <c r="BJ1" s="8">
        <f>BBG!BJ1</f>
        <v>34698</v>
      </c>
      <c r="BK1" s="8">
        <f>BBG!BK1</f>
        <v>34730</v>
      </c>
      <c r="BL1" s="8">
        <f>BBG!BL1</f>
        <v>34758</v>
      </c>
      <c r="BM1" s="8">
        <f>BBG!BM1</f>
        <v>34789</v>
      </c>
      <c r="BN1" s="8">
        <f>BBG!BN1</f>
        <v>34817</v>
      </c>
      <c r="BO1" s="8">
        <f>BBG!BO1</f>
        <v>34850</v>
      </c>
      <c r="BP1" s="8">
        <f>BBG!BP1</f>
        <v>34880</v>
      </c>
      <c r="BQ1" s="8">
        <f>BBG!BQ1</f>
        <v>34911</v>
      </c>
      <c r="BR1" s="8">
        <f>BBG!BR1</f>
        <v>34942</v>
      </c>
      <c r="BS1" s="8">
        <f>BBG!BS1</f>
        <v>34971</v>
      </c>
      <c r="BT1" s="8">
        <f>BBG!BT1</f>
        <v>35003</v>
      </c>
      <c r="BU1" s="8">
        <f>BBG!BU1</f>
        <v>35033</v>
      </c>
      <c r="BV1" s="8">
        <f>BBG!BV1</f>
        <v>35062</v>
      </c>
      <c r="BW1" s="8">
        <f>BBG!BW1</f>
        <v>35095</v>
      </c>
      <c r="BX1" s="8">
        <f>BBG!BX1</f>
        <v>35124</v>
      </c>
      <c r="BY1" s="8">
        <f>BBG!BY1</f>
        <v>35153</v>
      </c>
      <c r="BZ1" s="8">
        <f>BBG!BZ1</f>
        <v>35185</v>
      </c>
      <c r="CA1" s="8">
        <f>BBG!CA1</f>
        <v>35216</v>
      </c>
      <c r="CB1" s="8">
        <f>BBG!CB1</f>
        <v>35244</v>
      </c>
      <c r="CC1" s="8">
        <f>BBG!CC1</f>
        <v>35277</v>
      </c>
      <c r="CD1" s="8">
        <f>BBG!CD1</f>
        <v>35307</v>
      </c>
      <c r="CE1" s="8">
        <f>BBG!CE1</f>
        <v>35338</v>
      </c>
      <c r="CF1" s="8">
        <f>BBG!CF1</f>
        <v>35369</v>
      </c>
      <c r="CG1" s="8">
        <f>BBG!CG1</f>
        <v>35398</v>
      </c>
      <c r="CH1" s="8">
        <f>BBG!CH1</f>
        <v>35430</v>
      </c>
      <c r="CI1" s="8">
        <f>BBG!CI1</f>
        <v>35461</v>
      </c>
      <c r="CJ1" s="8">
        <f>BBG!CJ1</f>
        <v>35489</v>
      </c>
      <c r="CK1" s="8">
        <f>BBG!CK1</f>
        <v>35520</v>
      </c>
      <c r="CL1" s="8">
        <f>BBG!CL1</f>
        <v>35550</v>
      </c>
      <c r="CM1" s="8">
        <f>BBG!CM1</f>
        <v>35580</v>
      </c>
      <c r="CN1" s="8">
        <f>BBG!CN1</f>
        <v>35611</v>
      </c>
      <c r="CO1" s="8">
        <f>BBG!CO1</f>
        <v>35642</v>
      </c>
      <c r="CP1" s="8">
        <f>BBG!CP1</f>
        <v>35671</v>
      </c>
      <c r="CQ1" s="8">
        <f>BBG!CQ1</f>
        <v>35703</v>
      </c>
      <c r="CR1" s="8">
        <f>BBG!CR1</f>
        <v>35734</v>
      </c>
      <c r="CS1" s="8">
        <f>BBG!CS1</f>
        <v>35762</v>
      </c>
      <c r="CT1" s="8">
        <f>BBG!CT1</f>
        <v>35795</v>
      </c>
      <c r="CU1" s="8">
        <f>BBG!CU1</f>
        <v>35825</v>
      </c>
      <c r="CV1" s="8">
        <f>BBG!CV1</f>
        <v>35853</v>
      </c>
      <c r="CW1" s="8">
        <f>BBG!CW1</f>
        <v>35885</v>
      </c>
      <c r="CX1" s="8">
        <f>BBG!CX1</f>
        <v>35915</v>
      </c>
      <c r="CY1" s="8">
        <f>BBG!CY1</f>
        <v>35944</v>
      </c>
      <c r="CZ1" s="8">
        <f>BBG!CZ1</f>
        <v>35976</v>
      </c>
      <c r="DA1" s="8">
        <f>BBG!DA1</f>
        <v>36007</v>
      </c>
      <c r="DB1" s="8">
        <f>BBG!DB1</f>
        <v>36038</v>
      </c>
      <c r="DC1" s="8">
        <f>BBG!DC1</f>
        <v>36068</v>
      </c>
      <c r="DD1" s="8">
        <f>BBG!DD1</f>
        <v>36098</v>
      </c>
      <c r="DE1" s="8">
        <f>BBG!DE1</f>
        <v>36129</v>
      </c>
      <c r="DF1" s="8">
        <f>BBG!DF1</f>
        <v>36160</v>
      </c>
      <c r="DG1" s="8">
        <f>BBG!DG1</f>
        <v>36189</v>
      </c>
      <c r="DH1" s="8">
        <f>BBG!DH1</f>
        <v>36217</v>
      </c>
      <c r="DI1" s="8">
        <f>BBG!DI1</f>
        <v>36250</v>
      </c>
      <c r="DJ1" s="8">
        <f>BBG!DJ1</f>
        <v>36280</v>
      </c>
      <c r="DK1" s="8">
        <f>BBG!DK1</f>
        <v>36311</v>
      </c>
      <c r="DL1" s="8">
        <f>BBG!DL1</f>
        <v>36341</v>
      </c>
      <c r="DM1" s="8">
        <f>BBG!DM1</f>
        <v>36371</v>
      </c>
      <c r="DN1" s="8">
        <f>BBG!DN1</f>
        <v>36403</v>
      </c>
      <c r="DO1" s="8">
        <f>BBG!DO1</f>
        <v>36433</v>
      </c>
      <c r="DP1" s="8">
        <f>BBG!DP1</f>
        <v>36462</v>
      </c>
      <c r="DQ1" s="8">
        <f>BBG!DQ1</f>
        <v>36494</v>
      </c>
      <c r="DR1" s="8">
        <f>BBG!DR1</f>
        <v>36525</v>
      </c>
      <c r="DS1" s="8">
        <f>BBG!DS1</f>
        <v>36556</v>
      </c>
      <c r="DT1" s="8">
        <f>BBG!DT1</f>
        <v>36585</v>
      </c>
      <c r="DU1" s="8">
        <f>BBG!DU1</f>
        <v>36616</v>
      </c>
      <c r="DV1" s="8">
        <f>BBG!DV1</f>
        <v>36644</v>
      </c>
      <c r="DW1" s="8">
        <f>BBG!DW1</f>
        <v>36677</v>
      </c>
      <c r="DX1" s="8">
        <f>BBG!DX1</f>
        <v>36707</v>
      </c>
      <c r="DY1" s="8">
        <f>BBG!DY1</f>
        <v>36738</v>
      </c>
      <c r="DZ1" s="8">
        <f>BBG!DZ1</f>
        <v>36769</v>
      </c>
      <c r="EA1" s="8">
        <f>BBG!EA1</f>
        <v>36798</v>
      </c>
      <c r="EB1" s="8">
        <f>BBG!EB1</f>
        <v>36830</v>
      </c>
      <c r="EC1" s="8">
        <f>BBG!EC1</f>
        <v>36860</v>
      </c>
      <c r="ED1" s="8">
        <f>BBG!ED1</f>
        <v>36889</v>
      </c>
      <c r="EE1" s="8">
        <f>BBG!EE1</f>
        <v>36922</v>
      </c>
      <c r="EF1" s="8">
        <f>BBG!EF1</f>
        <v>36950</v>
      </c>
      <c r="EG1" s="8">
        <f>BBG!EG1</f>
        <v>36980</v>
      </c>
      <c r="EH1" s="8">
        <f>BBG!EH1</f>
        <v>37011</v>
      </c>
      <c r="EI1" s="8">
        <f>BBG!EI1</f>
        <v>37042</v>
      </c>
      <c r="EJ1" s="8">
        <f>BBG!EJ1</f>
        <v>37071</v>
      </c>
      <c r="EK1" s="8">
        <f>BBG!EK1</f>
        <v>37103</v>
      </c>
      <c r="EL1" s="8">
        <f>BBG!EL1</f>
        <v>37134</v>
      </c>
      <c r="EM1" s="8">
        <f>BBG!EM1</f>
        <v>37162</v>
      </c>
      <c r="EN1" s="8">
        <f>BBG!EN1</f>
        <v>37195</v>
      </c>
      <c r="EO1" s="8">
        <f>BBG!EO1</f>
        <v>37225</v>
      </c>
      <c r="EP1" s="8">
        <f>BBG!EP1</f>
        <v>37256</v>
      </c>
      <c r="EQ1" s="8">
        <f>BBG!EQ1</f>
        <v>37287</v>
      </c>
      <c r="ER1" s="8">
        <f>BBG!ER1</f>
        <v>37315</v>
      </c>
      <c r="ES1" s="8">
        <f>BBG!ES1</f>
        <v>37344</v>
      </c>
      <c r="ET1" s="8">
        <f>BBG!ET1</f>
        <v>37376</v>
      </c>
      <c r="EU1" s="8">
        <f>BBG!EU1</f>
        <v>37407</v>
      </c>
      <c r="EV1" s="8">
        <f>BBG!EV1</f>
        <v>37435</v>
      </c>
      <c r="EW1" s="8">
        <f>BBG!EW1</f>
        <v>37468</v>
      </c>
      <c r="EX1" s="8">
        <f>BBG!EX1</f>
        <v>37498</v>
      </c>
      <c r="EY1" s="8">
        <f>BBG!EY1</f>
        <v>37529</v>
      </c>
      <c r="EZ1" s="8">
        <f>BBG!EZ1</f>
        <v>37560</v>
      </c>
      <c r="FA1" s="8">
        <f>BBG!FA1</f>
        <v>37589</v>
      </c>
      <c r="FB1" s="8">
        <f>BBG!FB1</f>
        <v>37621</v>
      </c>
      <c r="FC1" s="8">
        <f>BBG!FC1</f>
        <v>37652</v>
      </c>
      <c r="FD1" s="8">
        <f>BBG!FD1</f>
        <v>37680</v>
      </c>
      <c r="FE1" s="8">
        <f>BBG!FE1</f>
        <v>37711</v>
      </c>
      <c r="FF1" s="8">
        <f>BBG!FF1</f>
        <v>37741</v>
      </c>
      <c r="FG1" s="8">
        <f>BBG!FG1</f>
        <v>37771</v>
      </c>
      <c r="FH1" s="8">
        <f>BBG!FH1</f>
        <v>37802</v>
      </c>
      <c r="FI1" s="8">
        <f>BBG!FI1</f>
        <v>37833</v>
      </c>
      <c r="FJ1" s="8">
        <f>BBG!FJ1</f>
        <v>37862</v>
      </c>
      <c r="FK1" s="8">
        <f>BBG!FK1</f>
        <v>37894</v>
      </c>
      <c r="FL1" s="8">
        <f>BBG!FL1</f>
        <v>37925</v>
      </c>
      <c r="FM1" s="8">
        <f>BBG!FM1</f>
        <v>37953</v>
      </c>
      <c r="FN1" s="8">
        <f>BBG!FN1</f>
        <v>37986</v>
      </c>
      <c r="FO1" s="8">
        <f>BBG!FO1</f>
        <v>38016</v>
      </c>
      <c r="FP1" s="8">
        <f>BBG!FP1</f>
        <v>38044</v>
      </c>
      <c r="FQ1" s="8">
        <f>BBG!FQ1</f>
        <v>38077</v>
      </c>
      <c r="FR1" s="8">
        <f>BBG!FR1</f>
        <v>38107</v>
      </c>
      <c r="FS1" s="8">
        <f>BBG!FS1</f>
        <v>38138</v>
      </c>
      <c r="FT1" s="8">
        <f>BBG!FT1</f>
        <v>38168</v>
      </c>
      <c r="FU1" s="8">
        <f>BBG!FU1</f>
        <v>38198</v>
      </c>
      <c r="FV1" s="8">
        <f>BBG!FV1</f>
        <v>38230</v>
      </c>
      <c r="FW1" s="8">
        <f>BBG!FW1</f>
        <v>38260</v>
      </c>
      <c r="FX1" s="8">
        <f>BBG!FX1</f>
        <v>38289</v>
      </c>
      <c r="FY1" s="8">
        <f>BBG!FY1</f>
        <v>38321</v>
      </c>
      <c r="FZ1" s="8">
        <f>BBG!FZ1</f>
        <v>38352</v>
      </c>
      <c r="GA1" s="8">
        <f>BBG!GA1</f>
        <v>38383</v>
      </c>
      <c r="GB1" s="8">
        <f>BBG!GB1</f>
        <v>38411</v>
      </c>
      <c r="GC1" s="8">
        <f>BBG!GC1</f>
        <v>38442</v>
      </c>
      <c r="GD1" s="8">
        <f>BBG!GD1</f>
        <v>38471</v>
      </c>
      <c r="GE1" s="8">
        <f>BBG!GE1</f>
        <v>38503</v>
      </c>
      <c r="GF1" s="8">
        <f>BBG!GF1</f>
        <v>38533</v>
      </c>
      <c r="GG1" s="8">
        <f>BBG!GG1</f>
        <v>38562</v>
      </c>
      <c r="GH1" s="8">
        <f>BBG!GH1</f>
        <v>38595</v>
      </c>
      <c r="GI1" s="8">
        <f>BBG!GI1</f>
        <v>38625</v>
      </c>
      <c r="GJ1" s="8">
        <f>BBG!GJ1</f>
        <v>38656</v>
      </c>
      <c r="GK1" s="8">
        <f>BBG!GK1</f>
        <v>38686</v>
      </c>
      <c r="GL1" s="8">
        <f>BBG!GL1</f>
        <v>38716</v>
      </c>
      <c r="GM1" s="8">
        <f>BBG!GM1</f>
        <v>38748</v>
      </c>
      <c r="GN1" s="8">
        <f>BBG!GN1</f>
        <v>38776</v>
      </c>
      <c r="GO1" s="8">
        <f>BBG!GO1</f>
        <v>38807</v>
      </c>
      <c r="GP1" s="8">
        <f>BBG!GP1</f>
        <v>38835</v>
      </c>
      <c r="GQ1" s="8">
        <f>BBG!GQ1</f>
        <v>38868</v>
      </c>
      <c r="GR1" s="8">
        <f>BBG!GR1</f>
        <v>38898</v>
      </c>
      <c r="GS1" s="8">
        <f>BBG!GS1</f>
        <v>38929</v>
      </c>
      <c r="GT1" s="8">
        <f>BBG!GT1</f>
        <v>38960</v>
      </c>
      <c r="GU1" s="8">
        <f>BBG!GU1</f>
        <v>38989</v>
      </c>
      <c r="GV1" s="8">
        <f>BBG!GV1</f>
        <v>39021</v>
      </c>
      <c r="GW1" s="8">
        <f>BBG!GW1</f>
        <v>39051</v>
      </c>
      <c r="GX1" s="8">
        <f>BBG!GX1</f>
        <v>39080</v>
      </c>
      <c r="GY1" s="8">
        <f>BBG!GY1</f>
        <v>39113</v>
      </c>
      <c r="GZ1" s="8">
        <f>BBG!GZ1</f>
        <v>39141</v>
      </c>
      <c r="HA1" s="8">
        <f>BBG!HA1</f>
        <v>39171</v>
      </c>
      <c r="HB1" s="8">
        <f>BBG!HB1</f>
        <v>39202</v>
      </c>
      <c r="HC1" s="8">
        <f>BBG!HC1</f>
        <v>39233</v>
      </c>
      <c r="HD1" s="8">
        <f>BBG!HD1</f>
        <v>39262</v>
      </c>
      <c r="HE1" s="8">
        <f>BBG!HE1</f>
        <v>39294</v>
      </c>
      <c r="HF1" s="8">
        <f>BBG!HF1</f>
        <v>39325</v>
      </c>
      <c r="HG1" s="8">
        <f>BBG!HG1</f>
        <v>39353</v>
      </c>
      <c r="HH1" s="8">
        <f>BBG!HH1</f>
        <v>39386</v>
      </c>
      <c r="HI1" s="8">
        <f>BBG!HI1</f>
        <v>39416</v>
      </c>
      <c r="HJ1" s="8">
        <f>BBG!HJ1</f>
        <v>39447</v>
      </c>
      <c r="HK1" s="8">
        <f>BBG!HK1</f>
        <v>39478</v>
      </c>
      <c r="HL1" s="8">
        <f>BBG!HL1</f>
        <v>39507</v>
      </c>
      <c r="HM1" s="8">
        <f>BBG!HM1</f>
        <v>39538</v>
      </c>
      <c r="HN1" s="8">
        <f>BBG!HN1</f>
        <v>39568</v>
      </c>
      <c r="HO1" s="8">
        <f>BBG!HO1</f>
        <v>39598</v>
      </c>
      <c r="HP1" s="8">
        <f>BBG!HP1</f>
        <v>39629</v>
      </c>
      <c r="HQ1" s="8">
        <f>BBG!HQ1</f>
        <v>39660</v>
      </c>
      <c r="HR1" s="8">
        <f>BBG!HR1</f>
        <v>39689</v>
      </c>
      <c r="HS1" s="8">
        <f>BBG!HS1</f>
        <v>39721</v>
      </c>
      <c r="HT1" s="8">
        <f>BBG!HT1</f>
        <v>39752</v>
      </c>
      <c r="HU1" s="8">
        <f>BBG!HU1</f>
        <v>39780</v>
      </c>
      <c r="HV1" s="8">
        <f>BBG!HV1</f>
        <v>39813</v>
      </c>
      <c r="HW1" s="8">
        <f>BBG!HW1</f>
        <v>39843</v>
      </c>
      <c r="HX1" s="8">
        <f>BBG!HX1</f>
        <v>39871</v>
      </c>
      <c r="HY1" s="8">
        <f>BBG!HY1</f>
        <v>39903</v>
      </c>
      <c r="HZ1" s="8">
        <f>BBG!HZ1</f>
        <v>39933</v>
      </c>
      <c r="IA1" s="8">
        <f>BBG!IA1</f>
        <v>39962</v>
      </c>
      <c r="IB1" s="8">
        <f>BBG!IB1</f>
        <v>39994</v>
      </c>
      <c r="IC1" s="8">
        <f>BBG!IC1</f>
        <v>40025</v>
      </c>
      <c r="ID1" s="8">
        <f>BBG!ID1</f>
        <v>40056</v>
      </c>
      <c r="IE1" s="8">
        <f>BBG!IE1</f>
        <v>40086</v>
      </c>
      <c r="IF1" s="8">
        <f>BBG!IF1</f>
        <v>40116</v>
      </c>
      <c r="IG1" s="8">
        <f>BBG!IG1</f>
        <v>40147</v>
      </c>
      <c r="IH1" s="8">
        <f>BBG!IH1</f>
        <v>40178</v>
      </c>
      <c r="II1" s="8">
        <f>BBG!II1</f>
        <v>40207</v>
      </c>
      <c r="IJ1" s="8">
        <f>BBG!IJ1</f>
        <v>40235</v>
      </c>
      <c r="IK1" s="8">
        <f>BBG!IK1</f>
        <v>40268</v>
      </c>
      <c r="IL1" s="8">
        <f>BBG!IL1</f>
        <v>40298</v>
      </c>
      <c r="IM1" s="8">
        <f>BBG!IM1</f>
        <v>40329</v>
      </c>
      <c r="IN1" s="8">
        <f>BBG!IN1</f>
        <v>40359</v>
      </c>
      <c r="IO1" s="8">
        <f>BBG!IO1</f>
        <v>40389</v>
      </c>
      <c r="IP1" s="8">
        <f>BBG!IP1</f>
        <v>40421</v>
      </c>
      <c r="IQ1" s="8">
        <f>BBG!IQ1</f>
        <v>40451</v>
      </c>
      <c r="IR1" s="8">
        <f>BBG!IR1</f>
        <v>40480</v>
      </c>
      <c r="IS1" s="8">
        <f>BBG!IS1</f>
        <v>40512</v>
      </c>
      <c r="IT1" s="8">
        <f>BBG!IT1</f>
        <v>40543</v>
      </c>
      <c r="IU1" s="8">
        <f>BBG!IU1</f>
        <v>40574</v>
      </c>
      <c r="IV1" s="8">
        <f>BBG!IV1</f>
        <v>40602</v>
      </c>
      <c r="IW1" s="8">
        <f>BBG!IW1</f>
        <v>40633</v>
      </c>
      <c r="IX1" s="8">
        <f>BBG!IX1</f>
        <v>40662</v>
      </c>
      <c r="IY1" s="8">
        <f>BBG!IY1</f>
        <v>40694</v>
      </c>
      <c r="IZ1" s="8">
        <f>BBG!IZ1</f>
        <v>40724</v>
      </c>
      <c r="JA1" s="8">
        <f>BBG!JA1</f>
        <v>40753</v>
      </c>
      <c r="JB1" s="8">
        <f>BBG!JB1</f>
        <v>40786</v>
      </c>
      <c r="JC1" s="8">
        <f>BBG!JC1</f>
        <v>40816</v>
      </c>
      <c r="JD1" s="8">
        <f>BBG!JD1</f>
        <v>40847</v>
      </c>
      <c r="JE1" s="8">
        <f>BBG!JE1</f>
        <v>40877</v>
      </c>
      <c r="JF1" s="8">
        <f>BBG!JF1</f>
        <v>40907</v>
      </c>
      <c r="JG1" s="8">
        <f>BBG!JG1</f>
        <v>40939</v>
      </c>
      <c r="JH1" s="8">
        <f>BBG!JH1</f>
        <v>40968</v>
      </c>
      <c r="JI1" s="8">
        <f>BBG!JI1</f>
        <v>40998</v>
      </c>
      <c r="JJ1" s="8">
        <f>BBG!JJ1</f>
        <v>41029</v>
      </c>
      <c r="JK1" s="8">
        <f>BBG!JK1</f>
        <v>41060</v>
      </c>
      <c r="JL1" s="8">
        <f>BBG!JL1</f>
        <v>41089</v>
      </c>
      <c r="JM1" s="8">
        <f>BBG!JM1</f>
        <v>41121</v>
      </c>
      <c r="JN1" s="8">
        <f>BBG!JN1</f>
        <v>41152</v>
      </c>
      <c r="JO1" s="8">
        <f>BBG!JO1</f>
        <v>41180</v>
      </c>
      <c r="JP1" s="8">
        <f>BBG!JP1</f>
        <v>41213</v>
      </c>
      <c r="JQ1" s="8">
        <f>BBG!JQ1</f>
        <v>41243</v>
      </c>
      <c r="JR1" s="8">
        <f>BBG!JR1</f>
        <v>41274</v>
      </c>
      <c r="JS1" s="8">
        <f>BBG!JS1</f>
        <v>41305</v>
      </c>
      <c r="JT1" s="8">
        <f>BBG!JT1</f>
        <v>41333</v>
      </c>
      <c r="JU1" s="8">
        <f>BBG!JU1</f>
        <v>41362</v>
      </c>
      <c r="JV1" s="8">
        <f>BBG!JV1</f>
        <v>41394</v>
      </c>
      <c r="JW1" s="8">
        <f>BBG!JW1</f>
        <v>41425</v>
      </c>
      <c r="JX1" s="8">
        <f>BBG!JX1</f>
        <v>41453</v>
      </c>
      <c r="JY1" s="8">
        <f>BBG!JY1</f>
        <v>41486</v>
      </c>
      <c r="JZ1" s="8">
        <f>BBG!JZ1</f>
        <v>41516</v>
      </c>
      <c r="KA1" s="8">
        <f>BBG!KA1</f>
        <v>41547</v>
      </c>
      <c r="KB1" s="8">
        <f>BBG!KB1</f>
        <v>41578</v>
      </c>
      <c r="KC1" s="8">
        <f>BBG!KC1</f>
        <v>41607</v>
      </c>
      <c r="KD1" s="8">
        <f>BBG!KD1</f>
        <v>41639</v>
      </c>
      <c r="KE1" s="8">
        <f>BBG!KE1</f>
        <v>41670</v>
      </c>
      <c r="KF1" s="8">
        <f>BBG!KF1</f>
        <v>41698</v>
      </c>
      <c r="KG1" s="8">
        <f>BBG!KG1</f>
        <v>41729</v>
      </c>
      <c r="KH1" s="8">
        <f>BBG!KH1</f>
        <v>41759</v>
      </c>
      <c r="KI1" s="8">
        <f>BBG!KI1</f>
        <v>41789</v>
      </c>
      <c r="KJ1" s="8">
        <f>BBG!KJ1</f>
        <v>41820</v>
      </c>
      <c r="KK1" s="8">
        <f>BBG!KK1</f>
        <v>41851</v>
      </c>
      <c r="KL1" s="8">
        <f>BBG!KL1</f>
        <v>41880</v>
      </c>
      <c r="KM1" s="8">
        <f>BBG!KM1</f>
        <v>41912</v>
      </c>
      <c r="KN1" s="8">
        <f>BBG!KN1</f>
        <v>41943</v>
      </c>
      <c r="KO1" s="8">
        <f>BBG!KO1</f>
        <v>41971</v>
      </c>
      <c r="KP1" s="8">
        <f>BBG!KP1</f>
        <v>42004</v>
      </c>
      <c r="KQ1" s="8">
        <f>BBG!KQ1</f>
        <v>42034</v>
      </c>
      <c r="KR1" s="8">
        <f>BBG!KR1</f>
        <v>42062</v>
      </c>
      <c r="KS1" s="8">
        <f>BBG!KS1</f>
        <v>42094</v>
      </c>
      <c r="KT1" s="8">
        <f>BBG!KT1</f>
        <v>42124</v>
      </c>
      <c r="KU1" s="8">
        <f>BBG!KU1</f>
        <v>42153</v>
      </c>
      <c r="KV1" s="8">
        <f>BBG!KV1</f>
        <v>42185</v>
      </c>
      <c r="KW1" s="8">
        <f>BBG!KW1</f>
        <v>42216</v>
      </c>
      <c r="KX1" s="8">
        <f>BBG!KX1</f>
        <v>42247</v>
      </c>
      <c r="KY1" s="8">
        <f>BBG!KY1</f>
        <v>42277</v>
      </c>
      <c r="KZ1" s="8">
        <f>BBG!KZ1</f>
        <v>42307</v>
      </c>
      <c r="LA1" s="8">
        <f>BBG!LA1</f>
        <v>42338</v>
      </c>
      <c r="LB1" s="8">
        <f>BBG!LB1</f>
        <v>42369</v>
      </c>
      <c r="LC1" s="8">
        <f>BBG!LC1</f>
        <v>42398</v>
      </c>
      <c r="LD1" s="8">
        <f>BBG!LD1</f>
        <v>42429</v>
      </c>
      <c r="LE1" s="8">
        <f>BBG!LE1</f>
        <v>42460</v>
      </c>
      <c r="LF1" s="8">
        <f>BBG!LF1</f>
        <v>42489</v>
      </c>
      <c r="LG1" s="8">
        <f>BBG!LG1</f>
        <v>42521</v>
      </c>
      <c r="LH1" s="8">
        <f>BBG!LH1</f>
        <v>42551</v>
      </c>
      <c r="LI1" s="8">
        <f>BBG!LI1</f>
        <v>42580</v>
      </c>
      <c r="LJ1" s="8">
        <f>BBG!LJ1</f>
        <v>42613</v>
      </c>
      <c r="LK1" s="8">
        <f>BBG!LK1</f>
        <v>42643</v>
      </c>
      <c r="LL1" s="8">
        <f>BBG!LL1</f>
        <v>42674</v>
      </c>
      <c r="LM1" s="8">
        <f>BBG!LM1</f>
        <v>42704</v>
      </c>
      <c r="LN1" s="8">
        <f>BBG!LN1</f>
        <v>42734</v>
      </c>
      <c r="LO1" s="8">
        <f>BBG!LO1</f>
        <v>42766</v>
      </c>
      <c r="LP1" s="8">
        <f>BBG!LP1</f>
        <v>42794</v>
      </c>
      <c r="LQ1" s="8">
        <f>BBG!LQ1</f>
        <v>42825</v>
      </c>
      <c r="LR1" s="8">
        <f>BBG!LR1</f>
        <v>42853</v>
      </c>
      <c r="LS1" s="8">
        <f>BBG!LS1</f>
        <v>42886</v>
      </c>
      <c r="LT1" s="8">
        <f>BBG!LT1</f>
        <v>42916</v>
      </c>
      <c r="LU1" s="8">
        <f>BBG!LU1</f>
        <v>42947</v>
      </c>
      <c r="LV1" s="8">
        <f>BBG!LV1</f>
        <v>42978</v>
      </c>
      <c r="LW1" s="8">
        <f>BBG!LW1</f>
        <v>43007</v>
      </c>
      <c r="LX1" s="8">
        <f>BBG!LX1</f>
        <v>43039</v>
      </c>
      <c r="LY1" s="8">
        <f>BBG!LY1</f>
        <v>43069</v>
      </c>
      <c r="LZ1" s="8">
        <f>BBG!LZ1</f>
        <v>43098</v>
      </c>
      <c r="MA1" s="8">
        <f>BBG!MA1</f>
        <v>43131</v>
      </c>
      <c r="MB1" s="8">
        <f>BBG!MB1</f>
        <v>43159</v>
      </c>
      <c r="MC1" s="8">
        <f>BBG!MC1</f>
        <v>43189</v>
      </c>
      <c r="MD1" s="8">
        <f>BBG!MD1</f>
        <v>43220</v>
      </c>
      <c r="ME1" s="8">
        <f>BBG!ME1</f>
        <v>43251</v>
      </c>
      <c r="MF1" s="8">
        <f>BBG!MF1</f>
        <v>43280</v>
      </c>
      <c r="MG1" s="8">
        <f>BBG!MG1</f>
        <v>43312</v>
      </c>
      <c r="MH1" s="8">
        <f>BBG!MH1</f>
        <v>43343</v>
      </c>
      <c r="MI1" s="8">
        <f>BBG!MI1</f>
        <v>43371</v>
      </c>
      <c r="MJ1" s="8">
        <f>BBG!MJ1</f>
        <v>43404</v>
      </c>
      <c r="MK1" s="8">
        <f>BBG!MK1</f>
        <v>43434</v>
      </c>
      <c r="ML1" s="8">
        <f>BBG!ML1</f>
        <v>43465</v>
      </c>
      <c r="MM1" s="8">
        <f>BBG!MM1</f>
        <v>43496</v>
      </c>
      <c r="MN1" s="8">
        <f>BBG!MN1</f>
        <v>43524</v>
      </c>
      <c r="MO1" s="8">
        <f>BBG!MO1</f>
        <v>43553</v>
      </c>
      <c r="MP1" s="8">
        <f>BBG!MP1</f>
        <v>43585</v>
      </c>
      <c r="MQ1" s="8">
        <f>BBG!MQ1</f>
        <v>43616</v>
      </c>
      <c r="MR1" s="8">
        <f>BBG!MR1</f>
        <v>43644</v>
      </c>
      <c r="MS1" s="8">
        <f>BBG!MS1</f>
        <v>43677</v>
      </c>
      <c r="MT1" s="8">
        <f>BBG!MT1</f>
        <v>43707</v>
      </c>
      <c r="MU1" s="8">
        <f>BBG!MU1</f>
        <v>43738</v>
      </c>
    </row>
    <row r="2" spans="1:359">
      <c r="A2" s="14" t="s">
        <v>3</v>
      </c>
      <c r="B2" s="10" t="s">
        <v>70</v>
      </c>
      <c r="C2" s="13" t="e">
        <f ca="1">IF(VLOOKUP($A2,BBG!$1:$1048576,MATCH(Fiscal!C$1,BBG!$1:$1,0),0)&lt;&gt;"",IF(MONTH(C$1)=3,VLOOKUP($A2,BBG!$1:$1048576,MATCH(Fiscal!C$1,BBG!$1:$1,0),0),VLOOKUP($A2,BBG!$1:$1048576,MATCH(Fiscal!C$1,BBG!$1:$1,0),0)-VLOOKUP($A2,BBG!$1:$1048576,MATCH(Fiscal!C$1,BBG!$1:$1,0)-3,0)),"")</f>
        <v>#NAME?</v>
      </c>
      <c r="D2" s="13" t="str">
        <f ca="1">IF(VLOOKUP($A2,BBG!1:1048576,MATCH(Fiscal!D$1,BBG!1:1,0),0)&lt;&gt;"",IF(MONTH(D1)=3,VLOOKUP($A2,BBG!1:1048576,MATCH(Fiscal!D$1,BBG!1:1,0),0),VLOOKUP($A2,BBG!1:1048576,MATCH(Fiscal!D$1,BBG!1:1,0),0)-VLOOKUP($A2,BBG!1:1048576,MATCH(Fiscal!D$1,BBG!1:1,0)-3,0)),"")</f>
        <v/>
      </c>
      <c r="E2" s="13" t="str">
        <f ca="1">IF(VLOOKUP($A2,BBG!1:1048576,MATCH(Fiscal!E$1,BBG!1:1,0),0)&lt;&gt;"",IF(MONTH(E1)=3,VLOOKUP($A2,BBG!1:1048576,MATCH(Fiscal!E$1,BBG!1:1,0),0),VLOOKUP($A2,BBG!1:1048576,MATCH(Fiscal!E$1,BBG!1:1,0),0)-VLOOKUP($A2,BBG!1:1048576,MATCH(Fiscal!E$1,BBG!1:1,0)-3,0)),"")</f>
        <v/>
      </c>
      <c r="F2" s="13" t="str">
        <f ca="1">IF(VLOOKUP($A2,BBG!1:1048576,MATCH(Fiscal!F$1,BBG!1:1,0),0)&lt;&gt;"",IF(MONTH(F1)=3,VLOOKUP($A2,BBG!1:1048576,MATCH(Fiscal!F$1,BBG!1:1,0),0),VLOOKUP($A2,BBG!1:1048576,MATCH(Fiscal!F$1,BBG!1:1,0),0)-VLOOKUP($A2,BBG!1:1048576,MATCH(Fiscal!F$1,BBG!1:1,0)-3,0)),"")</f>
        <v/>
      </c>
      <c r="G2" s="13" t="str">
        <f ca="1">IF(VLOOKUP($A2,BBG!1:1048576,MATCH(Fiscal!G$1,BBG!1:1,0),0)&lt;&gt;"",IF(MONTH(G1)=3,VLOOKUP($A2,BBG!1:1048576,MATCH(Fiscal!G$1,BBG!1:1,0),0),VLOOKUP($A2,BBG!1:1048576,MATCH(Fiscal!G$1,BBG!1:1,0),0)-VLOOKUP($A2,BBG!1:1048576,MATCH(Fiscal!G$1,BBG!1:1,0)-3,0)),"")</f>
        <v/>
      </c>
      <c r="H2" s="13" t="str">
        <f ca="1">IF(VLOOKUP($A2,BBG!1:1048576,MATCH(Fiscal!H$1,BBG!1:1,0),0)&lt;&gt;"",IF(MONTH(H1)=3,VLOOKUP($A2,BBG!1:1048576,MATCH(Fiscal!H$1,BBG!1:1,0),0),VLOOKUP($A2,BBG!1:1048576,MATCH(Fiscal!H$1,BBG!1:1,0),0)-VLOOKUP($A2,BBG!1:1048576,MATCH(Fiscal!H$1,BBG!1:1,0)-3,0)),"")</f>
        <v/>
      </c>
      <c r="I2" s="13" t="str">
        <f ca="1">IF(VLOOKUP($A2,BBG!1:1048576,MATCH(Fiscal!I$1,BBG!1:1,0),0)&lt;&gt;"",IF(MONTH(I1)=3,VLOOKUP($A2,BBG!1:1048576,MATCH(Fiscal!I$1,BBG!1:1,0),0),VLOOKUP($A2,BBG!1:1048576,MATCH(Fiscal!I$1,BBG!1:1,0),0)-VLOOKUP($A2,BBG!1:1048576,MATCH(Fiscal!I$1,BBG!1:1,0)-3,0)),"")</f>
        <v/>
      </c>
      <c r="J2" s="13" t="str">
        <f ca="1">IF(VLOOKUP($A2,BBG!1:1048576,MATCH(Fiscal!J$1,BBG!1:1,0),0)&lt;&gt;"",IF(MONTH(J1)=3,VLOOKUP($A2,BBG!1:1048576,MATCH(Fiscal!J$1,BBG!1:1,0),0),VLOOKUP($A2,BBG!1:1048576,MATCH(Fiscal!J$1,BBG!1:1,0),0)-VLOOKUP($A2,BBG!1:1048576,MATCH(Fiscal!J$1,BBG!1:1,0)-3,0)),"")</f>
        <v/>
      </c>
      <c r="K2" s="13" t="str">
        <f ca="1">IF(VLOOKUP($A2,BBG!1:1048576,MATCH(Fiscal!K$1,BBG!1:1,0),0)&lt;&gt;"",IF(MONTH(K1)=3,VLOOKUP($A2,BBG!1:1048576,MATCH(Fiscal!K$1,BBG!1:1,0),0),VLOOKUP($A2,BBG!1:1048576,MATCH(Fiscal!K$1,BBG!1:1,0),0)-VLOOKUP($A2,BBG!1:1048576,MATCH(Fiscal!K$1,BBG!1:1,0)-3,0)),"")</f>
        <v/>
      </c>
      <c r="L2" s="13" t="str">
        <f ca="1">IF(VLOOKUP($A2,BBG!1:1048576,MATCH(Fiscal!L$1,BBG!1:1,0),0)&lt;&gt;"",IF(MONTH(L1)=3,VLOOKUP($A2,BBG!1:1048576,MATCH(Fiscal!L$1,BBG!1:1,0),0),VLOOKUP($A2,BBG!1:1048576,MATCH(Fiscal!L$1,BBG!1:1,0),0)-VLOOKUP($A2,BBG!1:1048576,MATCH(Fiscal!L$1,BBG!1:1,0)-3,0)),"")</f>
        <v/>
      </c>
      <c r="M2" s="13" t="str">
        <f ca="1">IF(VLOOKUP($A2,BBG!1:1048576,MATCH(Fiscal!M$1,BBG!1:1,0),0)&lt;&gt;"",IF(MONTH(M1)=3,VLOOKUP($A2,BBG!1:1048576,MATCH(Fiscal!M$1,BBG!1:1,0),0),VLOOKUP($A2,BBG!1:1048576,MATCH(Fiscal!M$1,BBG!1:1,0),0)-VLOOKUP($A2,BBG!1:1048576,MATCH(Fiscal!M$1,BBG!1:1,0)-3,0)),"")</f>
        <v/>
      </c>
      <c r="N2" s="13" t="str">
        <f ca="1">IF(VLOOKUP($A2,BBG!1:1048576,MATCH(Fiscal!N$1,BBG!1:1,0),0)&lt;&gt;"",IF(MONTH(N1)=3,VLOOKUP($A2,BBG!1:1048576,MATCH(Fiscal!N$1,BBG!1:1,0),0),VLOOKUP($A2,BBG!1:1048576,MATCH(Fiscal!N$1,BBG!1:1,0),0)-VLOOKUP($A2,BBG!1:1048576,MATCH(Fiscal!N$1,BBG!1:1,0)-3,0)),"")</f>
        <v/>
      </c>
      <c r="O2" s="13" t="str">
        <f ca="1">IF(VLOOKUP($A2,BBG!1:1048576,MATCH(Fiscal!O$1,BBG!1:1,0),0)&lt;&gt;"",IF(MONTH(O1)=3,VLOOKUP($A2,BBG!1:1048576,MATCH(Fiscal!O$1,BBG!1:1,0),0),VLOOKUP($A2,BBG!1:1048576,MATCH(Fiscal!O$1,BBG!1:1,0),0)-VLOOKUP($A2,BBG!1:1048576,MATCH(Fiscal!O$1,BBG!1:1,0)-3,0)),"")</f>
        <v/>
      </c>
      <c r="P2" s="13" t="str">
        <f ca="1">IF(VLOOKUP($A2,BBG!1:1048576,MATCH(Fiscal!P$1,BBG!1:1,0),0)&lt;&gt;"",IF(MONTH(P1)=3,VLOOKUP($A2,BBG!1:1048576,MATCH(Fiscal!P$1,BBG!1:1,0),0),VLOOKUP($A2,BBG!1:1048576,MATCH(Fiscal!P$1,BBG!1:1,0),0)-VLOOKUP($A2,BBG!1:1048576,MATCH(Fiscal!P$1,BBG!1:1,0)-3,0)),"")</f>
        <v/>
      </c>
      <c r="Q2" s="13" t="str">
        <f ca="1">IF(VLOOKUP($A2,BBG!1:1048576,MATCH(Fiscal!Q$1,BBG!1:1,0),0)&lt;&gt;"",IF(MONTH(Q1)=3,VLOOKUP($A2,BBG!1:1048576,MATCH(Fiscal!Q$1,BBG!1:1,0),0),VLOOKUP($A2,BBG!1:1048576,MATCH(Fiscal!Q$1,BBG!1:1,0),0)-VLOOKUP($A2,BBG!1:1048576,MATCH(Fiscal!Q$1,BBG!1:1,0)-3,0)),"")</f>
        <v/>
      </c>
      <c r="R2" s="13" t="str">
        <f ca="1">IF(VLOOKUP($A2,BBG!1:1048576,MATCH(Fiscal!R$1,BBG!1:1,0),0)&lt;&gt;"",IF(MONTH(R1)=3,VLOOKUP($A2,BBG!1:1048576,MATCH(Fiscal!R$1,BBG!1:1,0),0),VLOOKUP($A2,BBG!1:1048576,MATCH(Fiscal!R$1,BBG!1:1,0),0)-VLOOKUP($A2,BBG!1:1048576,MATCH(Fiscal!R$1,BBG!1:1,0)-3,0)),"")</f>
        <v/>
      </c>
      <c r="S2" s="13" t="str">
        <f ca="1">IF(VLOOKUP($A2,BBG!1:1048576,MATCH(Fiscal!S$1,BBG!1:1,0),0)&lt;&gt;"",IF(MONTH(S1)=3,VLOOKUP($A2,BBG!1:1048576,MATCH(Fiscal!S$1,BBG!1:1,0),0),VLOOKUP($A2,BBG!1:1048576,MATCH(Fiscal!S$1,BBG!1:1,0),0)-VLOOKUP($A2,BBG!1:1048576,MATCH(Fiscal!S$1,BBG!1:1,0)-3,0)),"")</f>
        <v/>
      </c>
      <c r="T2" s="13" t="str">
        <f ca="1">IF(VLOOKUP($A2,BBG!1:1048576,MATCH(Fiscal!T$1,BBG!1:1,0),0)&lt;&gt;"",IF(MONTH(T1)=3,VLOOKUP($A2,BBG!1:1048576,MATCH(Fiscal!T$1,BBG!1:1,0),0),VLOOKUP($A2,BBG!1:1048576,MATCH(Fiscal!T$1,BBG!1:1,0),0)-VLOOKUP($A2,BBG!1:1048576,MATCH(Fiscal!T$1,BBG!1:1,0)-3,0)),"")</f>
        <v/>
      </c>
      <c r="U2" s="13" t="str">
        <f ca="1">IF(VLOOKUP($A2,BBG!1:1048576,MATCH(Fiscal!U$1,BBG!1:1,0),0)&lt;&gt;"",IF(MONTH(U1)=3,VLOOKUP($A2,BBG!1:1048576,MATCH(Fiscal!U$1,BBG!1:1,0),0),VLOOKUP($A2,BBG!1:1048576,MATCH(Fiscal!U$1,BBG!1:1,0),0)-VLOOKUP($A2,BBG!1:1048576,MATCH(Fiscal!U$1,BBG!1:1,0)-3,0)),"")</f>
        <v/>
      </c>
      <c r="V2" s="13" t="str">
        <f ca="1">IF(VLOOKUP($A2,BBG!1:1048576,MATCH(Fiscal!V$1,BBG!1:1,0),0)&lt;&gt;"",IF(MONTH(V1)=3,VLOOKUP($A2,BBG!1:1048576,MATCH(Fiscal!V$1,BBG!1:1,0),0),VLOOKUP($A2,BBG!1:1048576,MATCH(Fiscal!V$1,BBG!1:1,0),0)-VLOOKUP($A2,BBG!1:1048576,MATCH(Fiscal!V$1,BBG!1:1,0)-3,0)),"")</f>
        <v/>
      </c>
      <c r="W2" s="13" t="str">
        <f ca="1">IF(VLOOKUP($A2,BBG!1:1048576,MATCH(Fiscal!W$1,BBG!1:1,0),0)&lt;&gt;"",IF(MONTH(W1)=3,VLOOKUP($A2,BBG!1:1048576,MATCH(Fiscal!W$1,BBG!1:1,0),0),VLOOKUP($A2,BBG!1:1048576,MATCH(Fiscal!W$1,BBG!1:1,0),0)-VLOOKUP($A2,BBG!1:1048576,MATCH(Fiscal!W$1,BBG!1:1,0)-3,0)),"")</f>
        <v/>
      </c>
      <c r="X2" s="13" t="str">
        <f ca="1">IF(VLOOKUP($A2,BBG!1:1048576,MATCH(Fiscal!X$1,BBG!1:1,0),0)&lt;&gt;"",IF(MONTH(X1)=3,VLOOKUP($A2,BBG!1:1048576,MATCH(Fiscal!X$1,BBG!1:1,0),0),VLOOKUP($A2,BBG!1:1048576,MATCH(Fiscal!X$1,BBG!1:1,0),0)-VLOOKUP($A2,BBG!1:1048576,MATCH(Fiscal!X$1,BBG!1:1,0)-3,0)),"")</f>
        <v/>
      </c>
      <c r="Y2" s="13" t="str">
        <f ca="1">IF(VLOOKUP($A2,BBG!1:1048576,MATCH(Fiscal!Y$1,BBG!1:1,0),0)&lt;&gt;"",IF(MONTH(Y1)=3,VLOOKUP($A2,BBG!1:1048576,MATCH(Fiscal!Y$1,BBG!1:1,0),0),VLOOKUP($A2,BBG!1:1048576,MATCH(Fiscal!Y$1,BBG!1:1,0),0)-VLOOKUP($A2,BBG!1:1048576,MATCH(Fiscal!Y$1,BBG!1:1,0)-3,0)),"")</f>
        <v/>
      </c>
      <c r="Z2" s="13" t="str">
        <f ca="1">IF(VLOOKUP($A2,BBG!1:1048576,MATCH(Fiscal!Z$1,BBG!1:1,0),0)&lt;&gt;"",IF(MONTH(Z1)=3,VLOOKUP($A2,BBG!1:1048576,MATCH(Fiscal!Z$1,BBG!1:1,0),0),VLOOKUP($A2,BBG!1:1048576,MATCH(Fiscal!Z$1,BBG!1:1,0),0)-VLOOKUP($A2,BBG!1:1048576,MATCH(Fiscal!Z$1,BBG!1:1,0)-3,0)),"")</f>
        <v/>
      </c>
      <c r="AA2" s="13" t="str">
        <f ca="1">IF(VLOOKUP($A2,BBG!1:1048576,MATCH(Fiscal!AA$1,BBG!1:1,0),0)&lt;&gt;"",IF(MONTH(AA1)=3,VLOOKUP($A2,BBG!1:1048576,MATCH(Fiscal!AA$1,BBG!1:1,0),0),VLOOKUP($A2,BBG!1:1048576,MATCH(Fiscal!AA$1,BBG!1:1,0),0)-VLOOKUP($A2,BBG!1:1048576,MATCH(Fiscal!AA$1,BBG!1:1,0)-3,0)),"")</f>
        <v/>
      </c>
      <c r="AB2" s="13" t="str">
        <f ca="1">IF(VLOOKUP($A2,BBG!1:1048576,MATCH(Fiscal!AB$1,BBG!1:1,0),0)&lt;&gt;"",IF(MONTH(AB1)=3,VLOOKUP($A2,BBG!1:1048576,MATCH(Fiscal!AB$1,BBG!1:1,0),0),VLOOKUP($A2,BBG!1:1048576,MATCH(Fiscal!AB$1,BBG!1:1,0),0)-VLOOKUP($A2,BBG!1:1048576,MATCH(Fiscal!AB$1,BBG!1:1,0)-3,0)),"")</f>
        <v/>
      </c>
      <c r="AC2" s="13" t="str">
        <f ca="1">IF(VLOOKUP($A2,BBG!1:1048576,MATCH(Fiscal!AC$1,BBG!1:1,0),0)&lt;&gt;"",IF(MONTH(AC1)=3,VLOOKUP($A2,BBG!1:1048576,MATCH(Fiscal!AC$1,BBG!1:1,0),0),VLOOKUP($A2,BBG!1:1048576,MATCH(Fiscal!AC$1,BBG!1:1,0),0)-VLOOKUP($A2,BBG!1:1048576,MATCH(Fiscal!AC$1,BBG!1:1,0)-3,0)),"")</f>
        <v/>
      </c>
      <c r="AD2" s="13" t="str">
        <f ca="1">IF(VLOOKUP($A2,BBG!1:1048576,MATCH(Fiscal!AD$1,BBG!1:1,0),0)&lt;&gt;"",IF(MONTH(AD1)=3,VLOOKUP($A2,BBG!1:1048576,MATCH(Fiscal!AD$1,BBG!1:1,0),0),VLOOKUP($A2,BBG!1:1048576,MATCH(Fiscal!AD$1,BBG!1:1,0),0)-VLOOKUP($A2,BBG!1:1048576,MATCH(Fiscal!AD$1,BBG!1:1,0)-3,0)),"")</f>
        <v/>
      </c>
      <c r="AE2" s="13" t="str">
        <f ca="1">IF(VLOOKUP($A2,BBG!1:1048576,MATCH(Fiscal!AE$1,BBG!1:1,0),0)&lt;&gt;"",IF(MONTH(AE1)=3,VLOOKUP($A2,BBG!1:1048576,MATCH(Fiscal!AE$1,BBG!1:1,0),0),VLOOKUP($A2,BBG!1:1048576,MATCH(Fiscal!AE$1,BBG!1:1,0),0)-VLOOKUP($A2,BBG!1:1048576,MATCH(Fiscal!AE$1,BBG!1:1,0)-3,0)),"")</f>
        <v/>
      </c>
      <c r="AF2" s="13" t="str">
        <f ca="1">IF(VLOOKUP($A2,BBG!1:1048576,MATCH(Fiscal!AF$1,BBG!1:1,0),0)&lt;&gt;"",IF(MONTH(AF1)=3,VLOOKUP($A2,BBG!1:1048576,MATCH(Fiscal!AF$1,BBG!1:1,0),0),VLOOKUP($A2,BBG!1:1048576,MATCH(Fiscal!AF$1,BBG!1:1,0),0)-VLOOKUP($A2,BBG!1:1048576,MATCH(Fiscal!AF$1,BBG!1:1,0)-3,0)),"")</f>
        <v/>
      </c>
      <c r="AG2" s="13" t="str">
        <f ca="1">IF(VLOOKUP($A2,BBG!1:1048576,MATCH(Fiscal!AG$1,BBG!1:1,0),0)&lt;&gt;"",IF(MONTH(AG1)=3,VLOOKUP($A2,BBG!1:1048576,MATCH(Fiscal!AG$1,BBG!1:1,0),0),VLOOKUP($A2,BBG!1:1048576,MATCH(Fiscal!AG$1,BBG!1:1,0),0)-VLOOKUP($A2,BBG!1:1048576,MATCH(Fiscal!AG$1,BBG!1:1,0)-3,0)),"")</f>
        <v/>
      </c>
      <c r="AH2" s="13" t="str">
        <f ca="1">IF(VLOOKUP($A2,BBG!1:1048576,MATCH(Fiscal!AH$1,BBG!1:1,0),0)&lt;&gt;"",IF(MONTH(AH1)=3,VLOOKUP($A2,BBG!1:1048576,MATCH(Fiscal!AH$1,BBG!1:1,0),0),VLOOKUP($A2,BBG!1:1048576,MATCH(Fiscal!AH$1,BBG!1:1,0),0)-VLOOKUP($A2,BBG!1:1048576,MATCH(Fiscal!AH$1,BBG!1:1,0)-3,0)),"")</f>
        <v/>
      </c>
      <c r="AI2" s="13" t="str">
        <f ca="1">IF(VLOOKUP($A2,BBG!1:1048576,MATCH(Fiscal!AI$1,BBG!1:1,0),0)&lt;&gt;"",IF(MONTH(AI1)=3,VLOOKUP($A2,BBG!1:1048576,MATCH(Fiscal!AI$1,BBG!1:1,0),0),VLOOKUP($A2,BBG!1:1048576,MATCH(Fiscal!AI$1,BBG!1:1,0),0)-VLOOKUP($A2,BBG!1:1048576,MATCH(Fiscal!AI$1,BBG!1:1,0)-3,0)),"")</f>
        <v/>
      </c>
      <c r="AJ2" s="13" t="str">
        <f ca="1">IF(VLOOKUP($A2,BBG!1:1048576,MATCH(Fiscal!AJ$1,BBG!1:1,0),0)&lt;&gt;"",IF(MONTH(AJ1)=3,VLOOKUP($A2,BBG!1:1048576,MATCH(Fiscal!AJ$1,BBG!1:1,0),0),VLOOKUP($A2,BBG!1:1048576,MATCH(Fiscal!AJ$1,BBG!1:1,0),0)-VLOOKUP($A2,BBG!1:1048576,MATCH(Fiscal!AJ$1,BBG!1:1,0)-3,0)),"")</f>
        <v/>
      </c>
      <c r="AK2" s="13" t="str">
        <f ca="1">IF(VLOOKUP($A2,BBG!1:1048576,MATCH(Fiscal!AK$1,BBG!1:1,0),0)&lt;&gt;"",IF(MONTH(AK1)=3,VLOOKUP($A2,BBG!1:1048576,MATCH(Fiscal!AK$1,BBG!1:1,0),0),VLOOKUP($A2,BBG!1:1048576,MATCH(Fiscal!AK$1,BBG!1:1,0),0)-VLOOKUP($A2,BBG!1:1048576,MATCH(Fiscal!AK$1,BBG!1:1,0)-3,0)),"")</f>
        <v/>
      </c>
      <c r="AL2" s="13" t="str">
        <f ca="1">IF(VLOOKUP($A2,BBG!1:1048576,MATCH(Fiscal!AL$1,BBG!1:1,0),0)&lt;&gt;"",IF(MONTH(AL1)=3,VLOOKUP($A2,BBG!1:1048576,MATCH(Fiscal!AL$1,BBG!1:1,0),0),VLOOKUP($A2,BBG!1:1048576,MATCH(Fiscal!AL$1,BBG!1:1,0),0)-VLOOKUP($A2,BBG!1:1048576,MATCH(Fiscal!AL$1,BBG!1:1,0)-3,0)),"")</f>
        <v/>
      </c>
      <c r="AM2" s="13" t="str">
        <f ca="1">IF(VLOOKUP($A2,BBG!1:1048576,MATCH(Fiscal!AM$1,BBG!1:1,0),0)&lt;&gt;"",IF(MONTH(AM1)=3,VLOOKUP($A2,BBG!1:1048576,MATCH(Fiscal!AM$1,BBG!1:1,0),0),VLOOKUP($A2,BBG!1:1048576,MATCH(Fiscal!AM$1,BBG!1:1,0),0)-VLOOKUP($A2,BBG!1:1048576,MATCH(Fiscal!AM$1,BBG!1:1,0)-3,0)),"")</f>
        <v/>
      </c>
      <c r="AN2" s="13" t="str">
        <f ca="1">IF(VLOOKUP($A2,BBG!1:1048576,MATCH(Fiscal!AN$1,BBG!1:1,0),0)&lt;&gt;"",IF(MONTH(AN1)=3,VLOOKUP($A2,BBG!1:1048576,MATCH(Fiscal!AN$1,BBG!1:1,0),0),VLOOKUP($A2,BBG!1:1048576,MATCH(Fiscal!AN$1,BBG!1:1,0),0)-VLOOKUP($A2,BBG!1:1048576,MATCH(Fiscal!AN$1,BBG!1:1,0)-3,0)),"")</f>
        <v/>
      </c>
      <c r="AO2" s="13" t="str">
        <f ca="1">IF(VLOOKUP($A2,BBG!1:1048576,MATCH(Fiscal!AO$1,BBG!1:1,0),0)&lt;&gt;"",IF(MONTH(AO1)=3,VLOOKUP($A2,BBG!1:1048576,MATCH(Fiscal!AO$1,BBG!1:1,0),0),VLOOKUP($A2,BBG!1:1048576,MATCH(Fiscal!AO$1,BBG!1:1,0),0)-VLOOKUP($A2,BBG!1:1048576,MATCH(Fiscal!AO$1,BBG!1:1,0)-3,0)),"")</f>
        <v/>
      </c>
      <c r="AP2" s="13" t="str">
        <f ca="1">IF(VLOOKUP($A2,BBG!1:1048576,MATCH(Fiscal!AP$1,BBG!1:1,0),0)&lt;&gt;"",IF(MONTH(AP1)=3,VLOOKUP($A2,BBG!1:1048576,MATCH(Fiscal!AP$1,BBG!1:1,0),0),VLOOKUP($A2,BBG!1:1048576,MATCH(Fiscal!AP$1,BBG!1:1,0),0)-VLOOKUP($A2,BBG!1:1048576,MATCH(Fiscal!AP$1,BBG!1:1,0)-3,0)),"")</f>
        <v/>
      </c>
      <c r="AQ2" s="13" t="str">
        <f ca="1">IF(VLOOKUP($A2,BBG!1:1048576,MATCH(Fiscal!AQ$1,BBG!1:1,0),0)&lt;&gt;"",IF(MONTH(AQ1)=3,VLOOKUP($A2,BBG!1:1048576,MATCH(Fiscal!AQ$1,BBG!1:1,0),0),VLOOKUP($A2,BBG!1:1048576,MATCH(Fiscal!AQ$1,BBG!1:1,0),0)-VLOOKUP($A2,BBG!1:1048576,MATCH(Fiscal!AQ$1,BBG!1:1,0)-3,0)),"")</f>
        <v/>
      </c>
      <c r="AR2" s="13" t="str">
        <f ca="1">IF(VLOOKUP($A2,BBG!1:1048576,MATCH(Fiscal!AR$1,BBG!1:1,0),0)&lt;&gt;"",IF(MONTH(AR1)=3,VLOOKUP($A2,BBG!1:1048576,MATCH(Fiscal!AR$1,BBG!1:1,0),0),VLOOKUP($A2,BBG!1:1048576,MATCH(Fiscal!AR$1,BBG!1:1,0),0)-VLOOKUP($A2,BBG!1:1048576,MATCH(Fiscal!AR$1,BBG!1:1,0)-3,0)),"")</f>
        <v/>
      </c>
      <c r="AS2" s="13" t="str">
        <f ca="1">IF(VLOOKUP($A2,BBG!1:1048576,MATCH(Fiscal!AS$1,BBG!1:1,0),0)&lt;&gt;"",IF(MONTH(AS1)=3,VLOOKUP($A2,BBG!1:1048576,MATCH(Fiscal!AS$1,BBG!1:1,0),0),VLOOKUP($A2,BBG!1:1048576,MATCH(Fiscal!AS$1,BBG!1:1,0),0)-VLOOKUP($A2,BBG!1:1048576,MATCH(Fiscal!AS$1,BBG!1:1,0)-3,0)),"")</f>
        <v/>
      </c>
      <c r="AT2" s="13" t="str">
        <f ca="1">IF(VLOOKUP($A2,BBG!1:1048576,MATCH(Fiscal!AT$1,BBG!1:1,0),0)&lt;&gt;"",IF(MONTH(AT1)=3,VLOOKUP($A2,BBG!1:1048576,MATCH(Fiscal!AT$1,BBG!1:1,0),0),VLOOKUP($A2,BBG!1:1048576,MATCH(Fiscal!AT$1,BBG!1:1,0),0)-VLOOKUP($A2,BBG!1:1048576,MATCH(Fiscal!AT$1,BBG!1:1,0)-3,0)),"")</f>
        <v/>
      </c>
      <c r="AU2" s="13" t="str">
        <f ca="1">IF(VLOOKUP($A2,BBG!1:1048576,MATCH(Fiscal!AU$1,BBG!1:1,0),0)&lt;&gt;"",IF(MONTH(AU1)=3,VLOOKUP($A2,BBG!1:1048576,MATCH(Fiscal!AU$1,BBG!1:1,0),0),VLOOKUP($A2,BBG!1:1048576,MATCH(Fiscal!AU$1,BBG!1:1,0),0)-VLOOKUP($A2,BBG!1:1048576,MATCH(Fiscal!AU$1,BBG!1:1,0)-3,0)),"")</f>
        <v/>
      </c>
      <c r="AV2" s="13" t="str">
        <f ca="1">IF(VLOOKUP($A2,BBG!1:1048576,MATCH(Fiscal!AV$1,BBG!1:1,0),0)&lt;&gt;"",IF(MONTH(AV1)=3,VLOOKUP($A2,BBG!1:1048576,MATCH(Fiscal!AV$1,BBG!1:1,0),0),VLOOKUP($A2,BBG!1:1048576,MATCH(Fiscal!AV$1,BBG!1:1,0),0)-VLOOKUP($A2,BBG!1:1048576,MATCH(Fiscal!AV$1,BBG!1:1,0)-3,0)),"")</f>
        <v/>
      </c>
      <c r="AW2" s="13" t="str">
        <f ca="1">IF(VLOOKUP($A2,BBG!1:1048576,MATCH(Fiscal!AW$1,BBG!1:1,0),0)&lt;&gt;"",IF(MONTH(AW1)=3,VLOOKUP($A2,BBG!1:1048576,MATCH(Fiscal!AW$1,BBG!1:1,0),0),VLOOKUP($A2,BBG!1:1048576,MATCH(Fiscal!AW$1,BBG!1:1,0),0)-VLOOKUP($A2,BBG!1:1048576,MATCH(Fiscal!AW$1,BBG!1:1,0)-3,0)),"")</f>
        <v/>
      </c>
      <c r="AX2" s="13" t="str">
        <f ca="1">IF(VLOOKUP($A2,BBG!1:1048576,MATCH(Fiscal!AX$1,BBG!1:1,0),0)&lt;&gt;"",IF(MONTH(AX1)=3,VLOOKUP($A2,BBG!1:1048576,MATCH(Fiscal!AX$1,BBG!1:1,0),0),VLOOKUP($A2,BBG!1:1048576,MATCH(Fiscal!AX$1,BBG!1:1,0),0)-VLOOKUP($A2,BBG!1:1048576,MATCH(Fiscal!AX$1,BBG!1:1,0)-3,0)),"")</f>
        <v/>
      </c>
      <c r="AY2" s="13" t="str">
        <f ca="1">IF(VLOOKUP($A2,BBG!1:1048576,MATCH(Fiscal!AY$1,BBG!1:1,0),0)&lt;&gt;"",IF(MONTH(AY1)=3,VLOOKUP($A2,BBG!1:1048576,MATCH(Fiscal!AY$1,BBG!1:1,0),0),VLOOKUP($A2,BBG!1:1048576,MATCH(Fiscal!AY$1,BBG!1:1,0),0)-VLOOKUP($A2,BBG!1:1048576,MATCH(Fiscal!AY$1,BBG!1:1,0)-3,0)),"")</f>
        <v/>
      </c>
      <c r="AZ2" s="13" t="str">
        <f ca="1">IF(VLOOKUP($A2,BBG!1:1048576,MATCH(Fiscal!AZ$1,BBG!1:1,0),0)&lt;&gt;"",IF(MONTH(AZ1)=3,VLOOKUP($A2,BBG!1:1048576,MATCH(Fiscal!AZ$1,BBG!1:1,0),0),VLOOKUP($A2,BBG!1:1048576,MATCH(Fiscal!AZ$1,BBG!1:1,0),0)-VLOOKUP($A2,BBG!1:1048576,MATCH(Fiscal!AZ$1,BBG!1:1,0)-3,0)),"")</f>
        <v/>
      </c>
      <c r="BA2" s="13" t="str">
        <f ca="1">IF(VLOOKUP($A2,BBG!1:1048576,MATCH(Fiscal!BA$1,BBG!1:1,0),0)&lt;&gt;"",IF(MONTH(BA1)=3,VLOOKUP($A2,BBG!1:1048576,MATCH(Fiscal!BA$1,BBG!1:1,0),0),VLOOKUP($A2,BBG!1:1048576,MATCH(Fiscal!BA$1,BBG!1:1,0),0)-VLOOKUP($A2,BBG!1:1048576,MATCH(Fiscal!BA$1,BBG!1:1,0)-3,0)),"")</f>
        <v/>
      </c>
      <c r="BB2" s="13" t="str">
        <f ca="1">IF(VLOOKUP($A2,BBG!1:1048576,MATCH(Fiscal!BB$1,BBG!1:1,0),0)&lt;&gt;"",IF(MONTH(BB1)=3,VLOOKUP($A2,BBG!1:1048576,MATCH(Fiscal!BB$1,BBG!1:1,0),0),VLOOKUP($A2,BBG!1:1048576,MATCH(Fiscal!BB$1,BBG!1:1,0),0)-VLOOKUP($A2,BBG!1:1048576,MATCH(Fiscal!BB$1,BBG!1:1,0)-3,0)),"")</f>
        <v/>
      </c>
      <c r="BC2" s="13" t="str">
        <f ca="1">IF(VLOOKUP($A2,BBG!1:1048576,MATCH(Fiscal!BC$1,BBG!1:1,0),0)&lt;&gt;"",IF(MONTH(BC1)=3,VLOOKUP($A2,BBG!1:1048576,MATCH(Fiscal!BC$1,BBG!1:1,0),0),VLOOKUP($A2,BBG!1:1048576,MATCH(Fiscal!BC$1,BBG!1:1,0),0)-VLOOKUP($A2,BBG!1:1048576,MATCH(Fiscal!BC$1,BBG!1:1,0)-3,0)),"")</f>
        <v/>
      </c>
      <c r="BD2" s="13" t="str">
        <f ca="1">IF(VLOOKUP($A2,BBG!1:1048576,MATCH(Fiscal!BD$1,BBG!1:1,0),0)&lt;&gt;"",IF(MONTH(BD1)=3,VLOOKUP($A2,BBG!1:1048576,MATCH(Fiscal!BD$1,BBG!1:1,0),0),VLOOKUP($A2,BBG!1:1048576,MATCH(Fiscal!BD$1,BBG!1:1,0),0)-VLOOKUP($A2,BBG!1:1048576,MATCH(Fiscal!BD$1,BBG!1:1,0)-3,0)),"")</f>
        <v/>
      </c>
      <c r="BE2" s="13" t="str">
        <f ca="1">IF(VLOOKUP($A2,BBG!1:1048576,MATCH(Fiscal!BE$1,BBG!1:1,0),0)&lt;&gt;"",IF(MONTH(BE1)=3,VLOOKUP($A2,BBG!1:1048576,MATCH(Fiscal!BE$1,BBG!1:1,0),0),VLOOKUP($A2,BBG!1:1048576,MATCH(Fiscal!BE$1,BBG!1:1,0),0)-VLOOKUP($A2,BBG!1:1048576,MATCH(Fiscal!BE$1,BBG!1:1,0)-3,0)),"")</f>
        <v/>
      </c>
      <c r="BF2" s="13" t="str">
        <f ca="1">IF(VLOOKUP($A2,BBG!1:1048576,MATCH(Fiscal!BF$1,BBG!1:1,0),0)&lt;&gt;"",IF(MONTH(BF1)=3,VLOOKUP($A2,BBG!1:1048576,MATCH(Fiscal!BF$1,BBG!1:1,0),0),VLOOKUP($A2,BBG!1:1048576,MATCH(Fiscal!BF$1,BBG!1:1,0),0)-VLOOKUP($A2,BBG!1:1048576,MATCH(Fiscal!BF$1,BBG!1:1,0)-3,0)),"")</f>
        <v/>
      </c>
      <c r="BG2" s="13" t="str">
        <f ca="1">IF(VLOOKUP($A2,BBG!1:1048576,MATCH(Fiscal!BG$1,BBG!1:1,0),0)&lt;&gt;"",IF(MONTH(BG1)=3,VLOOKUP($A2,BBG!1:1048576,MATCH(Fiscal!BG$1,BBG!1:1,0),0),VLOOKUP($A2,BBG!1:1048576,MATCH(Fiscal!BG$1,BBG!1:1,0),0)-VLOOKUP($A2,BBG!1:1048576,MATCH(Fiscal!BG$1,BBG!1:1,0)-3,0)),"")</f>
        <v/>
      </c>
      <c r="BH2" s="13" t="str">
        <f ca="1">IF(VLOOKUP($A2,BBG!1:1048576,MATCH(Fiscal!BH$1,BBG!1:1,0),0)&lt;&gt;"",IF(MONTH(BH1)=3,VLOOKUP($A2,BBG!1:1048576,MATCH(Fiscal!BH$1,BBG!1:1,0),0),VLOOKUP($A2,BBG!1:1048576,MATCH(Fiscal!BH$1,BBG!1:1,0),0)-VLOOKUP($A2,BBG!1:1048576,MATCH(Fiscal!BH$1,BBG!1:1,0)-3,0)),"")</f>
        <v/>
      </c>
      <c r="BI2" s="13" t="str">
        <f ca="1">IF(VLOOKUP($A2,BBG!1:1048576,MATCH(Fiscal!BI$1,BBG!1:1,0),0)&lt;&gt;"",IF(MONTH(BI1)=3,VLOOKUP($A2,BBG!1:1048576,MATCH(Fiscal!BI$1,BBG!1:1,0),0),VLOOKUP($A2,BBG!1:1048576,MATCH(Fiscal!BI$1,BBG!1:1,0),0)-VLOOKUP($A2,BBG!1:1048576,MATCH(Fiscal!BI$1,BBG!1:1,0)-3,0)),"")</f>
        <v/>
      </c>
      <c r="BJ2" s="13" t="str">
        <f ca="1">IF(VLOOKUP($A2,BBG!1:1048576,MATCH(Fiscal!BJ$1,BBG!1:1,0),0)&lt;&gt;"",IF(MONTH(BJ1)=3,VLOOKUP($A2,BBG!1:1048576,MATCH(Fiscal!BJ$1,BBG!1:1,0),0),VLOOKUP($A2,BBG!1:1048576,MATCH(Fiscal!BJ$1,BBG!1:1,0),0)-VLOOKUP($A2,BBG!1:1048576,MATCH(Fiscal!BJ$1,BBG!1:1,0)-3,0)),"")</f>
        <v/>
      </c>
      <c r="BK2" s="13" t="str">
        <f ca="1">IF(VLOOKUP($A2,BBG!1:1048576,MATCH(Fiscal!BK$1,BBG!1:1,0),0)&lt;&gt;"",IF(MONTH(BK1)=3,VLOOKUP($A2,BBG!1:1048576,MATCH(Fiscal!BK$1,BBG!1:1,0),0),VLOOKUP($A2,BBG!1:1048576,MATCH(Fiscal!BK$1,BBG!1:1,0),0)-VLOOKUP($A2,BBG!1:1048576,MATCH(Fiscal!BK$1,BBG!1:1,0)-3,0)),"")</f>
        <v/>
      </c>
      <c r="BL2" s="13" t="str">
        <f ca="1">IF(VLOOKUP($A2,BBG!1:1048576,MATCH(Fiscal!BL$1,BBG!1:1,0),0)&lt;&gt;"",IF(MONTH(BL1)=3,VLOOKUP($A2,BBG!1:1048576,MATCH(Fiscal!BL$1,BBG!1:1,0),0),VLOOKUP($A2,BBG!1:1048576,MATCH(Fiscal!BL$1,BBG!1:1,0),0)-VLOOKUP($A2,BBG!1:1048576,MATCH(Fiscal!BL$1,BBG!1:1,0)-3,0)),"")</f>
        <v/>
      </c>
      <c r="BM2" s="13" t="str">
        <f ca="1">IF(VLOOKUP($A2,BBG!1:1048576,MATCH(Fiscal!BM$1,BBG!1:1,0),0)&lt;&gt;"",IF(MONTH(BM1)=3,VLOOKUP($A2,BBG!1:1048576,MATCH(Fiscal!BM$1,BBG!1:1,0),0),VLOOKUP($A2,BBG!1:1048576,MATCH(Fiscal!BM$1,BBG!1:1,0),0)-VLOOKUP($A2,BBG!1:1048576,MATCH(Fiscal!BM$1,BBG!1:1,0)-3,0)),"")</f>
        <v/>
      </c>
      <c r="BN2" s="13" t="str">
        <f ca="1">IF(VLOOKUP($A2,BBG!1:1048576,MATCH(Fiscal!BN$1,BBG!1:1,0),0)&lt;&gt;"",IF(MONTH(BN1)=3,VLOOKUP($A2,BBG!1:1048576,MATCH(Fiscal!BN$1,BBG!1:1,0),0),VLOOKUP($A2,BBG!1:1048576,MATCH(Fiscal!BN$1,BBG!1:1,0),0)-VLOOKUP($A2,BBG!1:1048576,MATCH(Fiscal!BN$1,BBG!1:1,0)-3,0)),"")</f>
        <v/>
      </c>
      <c r="BO2" s="13" t="str">
        <f ca="1">IF(VLOOKUP($A2,BBG!1:1048576,MATCH(Fiscal!BO$1,BBG!1:1,0),0)&lt;&gt;"",IF(MONTH(BO1)=3,VLOOKUP($A2,BBG!1:1048576,MATCH(Fiscal!BO$1,BBG!1:1,0),0),VLOOKUP($A2,BBG!1:1048576,MATCH(Fiscal!BO$1,BBG!1:1,0),0)-VLOOKUP($A2,BBG!1:1048576,MATCH(Fiscal!BO$1,BBG!1:1,0)-3,0)),"")</f>
        <v/>
      </c>
      <c r="BP2" s="13" t="str">
        <f ca="1">IF(VLOOKUP($A2,BBG!1:1048576,MATCH(Fiscal!BP$1,BBG!1:1,0),0)&lt;&gt;"",IF(MONTH(BP1)=3,VLOOKUP($A2,BBG!1:1048576,MATCH(Fiscal!BP$1,BBG!1:1,0),0),VLOOKUP($A2,BBG!1:1048576,MATCH(Fiscal!BP$1,BBG!1:1,0),0)-VLOOKUP($A2,BBG!1:1048576,MATCH(Fiscal!BP$1,BBG!1:1,0)-3,0)),"")</f>
        <v/>
      </c>
      <c r="BQ2" s="13" t="str">
        <f ca="1">IF(VLOOKUP($A2,BBG!1:1048576,MATCH(Fiscal!BQ$1,BBG!1:1,0),0)&lt;&gt;"",IF(MONTH(BQ1)=3,VLOOKUP($A2,BBG!1:1048576,MATCH(Fiscal!BQ$1,BBG!1:1,0),0),VLOOKUP($A2,BBG!1:1048576,MATCH(Fiscal!BQ$1,BBG!1:1,0),0)-VLOOKUP($A2,BBG!1:1048576,MATCH(Fiscal!BQ$1,BBG!1:1,0)-3,0)),"")</f>
        <v/>
      </c>
      <c r="BR2" s="13" t="str">
        <f ca="1">IF(VLOOKUP($A2,BBG!1:1048576,MATCH(Fiscal!BR$1,BBG!1:1,0),0)&lt;&gt;"",IF(MONTH(BR1)=3,VLOOKUP($A2,BBG!1:1048576,MATCH(Fiscal!BR$1,BBG!1:1,0),0),VLOOKUP($A2,BBG!1:1048576,MATCH(Fiscal!BR$1,BBG!1:1,0),0)-VLOOKUP($A2,BBG!1:1048576,MATCH(Fiscal!BR$1,BBG!1:1,0)-3,0)),"")</f>
        <v/>
      </c>
      <c r="BS2" s="13" t="str">
        <f ca="1">IF(VLOOKUP($A2,BBG!1:1048576,MATCH(Fiscal!BS$1,BBG!1:1,0),0)&lt;&gt;"",IF(MONTH(BS1)=3,VLOOKUP($A2,BBG!1:1048576,MATCH(Fiscal!BS$1,BBG!1:1,0),0),VLOOKUP($A2,BBG!1:1048576,MATCH(Fiscal!BS$1,BBG!1:1,0),0)-VLOOKUP($A2,BBG!1:1048576,MATCH(Fiscal!BS$1,BBG!1:1,0)-3,0)),"")</f>
        <v/>
      </c>
      <c r="BT2" s="13" t="str">
        <f ca="1">IF(VLOOKUP($A2,BBG!1:1048576,MATCH(Fiscal!BT$1,BBG!1:1,0),0)&lt;&gt;"",IF(MONTH(BT1)=3,VLOOKUP($A2,BBG!1:1048576,MATCH(Fiscal!BT$1,BBG!1:1,0),0),VLOOKUP($A2,BBG!1:1048576,MATCH(Fiscal!BT$1,BBG!1:1,0),0)-VLOOKUP($A2,BBG!1:1048576,MATCH(Fiscal!BT$1,BBG!1:1,0)-3,0)),"")</f>
        <v/>
      </c>
      <c r="BU2" s="13" t="str">
        <f ca="1">IF(VLOOKUP($A2,BBG!1:1048576,MATCH(Fiscal!BU$1,BBG!1:1,0),0)&lt;&gt;"",IF(MONTH(BU1)=3,VLOOKUP($A2,BBG!1:1048576,MATCH(Fiscal!BU$1,BBG!1:1,0),0),VLOOKUP($A2,BBG!1:1048576,MATCH(Fiscal!BU$1,BBG!1:1,0),0)-VLOOKUP($A2,BBG!1:1048576,MATCH(Fiscal!BU$1,BBG!1:1,0)-3,0)),"")</f>
        <v/>
      </c>
      <c r="BV2" s="13" t="str">
        <f ca="1">IF(VLOOKUP($A2,BBG!1:1048576,MATCH(Fiscal!BV$1,BBG!1:1,0),0)&lt;&gt;"",IF(MONTH(BV1)=3,VLOOKUP($A2,BBG!1:1048576,MATCH(Fiscal!BV$1,BBG!1:1,0),0),VLOOKUP($A2,BBG!1:1048576,MATCH(Fiscal!BV$1,BBG!1:1,0),0)-VLOOKUP($A2,BBG!1:1048576,MATCH(Fiscal!BV$1,BBG!1:1,0)-3,0)),"")</f>
        <v/>
      </c>
      <c r="BW2" s="13" t="str">
        <f ca="1">IF(VLOOKUP($A2,BBG!1:1048576,MATCH(Fiscal!BW$1,BBG!1:1,0),0)&lt;&gt;"",IF(MONTH(BW1)=3,VLOOKUP($A2,BBG!1:1048576,MATCH(Fiscal!BW$1,BBG!1:1,0),0),VLOOKUP($A2,BBG!1:1048576,MATCH(Fiscal!BW$1,BBG!1:1,0),0)-VLOOKUP($A2,BBG!1:1048576,MATCH(Fiscal!BW$1,BBG!1:1,0)-3,0)),"")</f>
        <v/>
      </c>
      <c r="BX2" s="13" t="str">
        <f ca="1">IF(VLOOKUP($A2,BBG!1:1048576,MATCH(Fiscal!BX$1,BBG!1:1,0),0)&lt;&gt;"",IF(MONTH(BX1)=3,VLOOKUP($A2,BBG!1:1048576,MATCH(Fiscal!BX$1,BBG!1:1,0),0),VLOOKUP($A2,BBG!1:1048576,MATCH(Fiscal!BX$1,BBG!1:1,0),0)-VLOOKUP($A2,BBG!1:1048576,MATCH(Fiscal!BX$1,BBG!1:1,0)-3,0)),"")</f>
        <v/>
      </c>
      <c r="BY2" s="13" t="str">
        <f ca="1">IF(VLOOKUP($A2,BBG!1:1048576,MATCH(Fiscal!BY$1,BBG!1:1,0),0)&lt;&gt;"",IF(MONTH(BY1)=3,VLOOKUP($A2,BBG!1:1048576,MATCH(Fiscal!BY$1,BBG!1:1,0),0),VLOOKUP($A2,BBG!1:1048576,MATCH(Fiscal!BY$1,BBG!1:1,0),0)-VLOOKUP($A2,BBG!1:1048576,MATCH(Fiscal!BY$1,BBG!1:1,0)-3,0)),"")</f>
        <v/>
      </c>
      <c r="BZ2" s="13" t="str">
        <f ca="1">IF(VLOOKUP($A2,BBG!1:1048576,MATCH(Fiscal!BZ$1,BBG!1:1,0),0)&lt;&gt;"",IF(MONTH(BZ1)=3,VLOOKUP($A2,BBG!1:1048576,MATCH(Fiscal!BZ$1,BBG!1:1,0),0),VLOOKUP($A2,BBG!1:1048576,MATCH(Fiscal!BZ$1,BBG!1:1,0),0)-VLOOKUP($A2,BBG!1:1048576,MATCH(Fiscal!BZ$1,BBG!1:1,0)-3,0)),"")</f>
        <v/>
      </c>
      <c r="CA2" s="13" t="str">
        <f ca="1">IF(VLOOKUP($A2,BBG!1:1048576,MATCH(Fiscal!CA$1,BBG!1:1,0),0)&lt;&gt;"",IF(MONTH(CA1)=3,VLOOKUP($A2,BBG!1:1048576,MATCH(Fiscal!CA$1,BBG!1:1,0),0),VLOOKUP($A2,BBG!1:1048576,MATCH(Fiscal!CA$1,BBG!1:1,0),0)-VLOOKUP($A2,BBG!1:1048576,MATCH(Fiscal!CA$1,BBG!1:1,0)-3,0)),"")</f>
        <v/>
      </c>
      <c r="CB2" s="13" t="str">
        <f ca="1">IF(VLOOKUP($A2,BBG!1:1048576,MATCH(Fiscal!CB$1,BBG!1:1,0),0)&lt;&gt;"",IF(MONTH(CB1)=3,VLOOKUP($A2,BBG!1:1048576,MATCH(Fiscal!CB$1,BBG!1:1,0),0),VLOOKUP($A2,BBG!1:1048576,MATCH(Fiscal!CB$1,BBG!1:1,0),0)-VLOOKUP($A2,BBG!1:1048576,MATCH(Fiscal!CB$1,BBG!1:1,0)-3,0)),"")</f>
        <v/>
      </c>
      <c r="CC2" s="13" t="str">
        <f ca="1">IF(VLOOKUP($A2,BBG!1:1048576,MATCH(Fiscal!CC$1,BBG!1:1,0),0)&lt;&gt;"",IF(MONTH(CC1)=3,VLOOKUP($A2,BBG!1:1048576,MATCH(Fiscal!CC$1,BBG!1:1,0),0),VLOOKUP($A2,BBG!1:1048576,MATCH(Fiscal!CC$1,BBG!1:1,0),0)-VLOOKUP($A2,BBG!1:1048576,MATCH(Fiscal!CC$1,BBG!1:1,0)-3,0)),"")</f>
        <v/>
      </c>
      <c r="CD2" s="13" t="str">
        <f ca="1">IF(VLOOKUP($A2,BBG!1:1048576,MATCH(Fiscal!CD$1,BBG!1:1,0),0)&lt;&gt;"",IF(MONTH(CD1)=3,VLOOKUP($A2,BBG!1:1048576,MATCH(Fiscal!CD$1,BBG!1:1,0),0),VLOOKUP($A2,BBG!1:1048576,MATCH(Fiscal!CD$1,BBG!1:1,0),0)-VLOOKUP($A2,BBG!1:1048576,MATCH(Fiscal!CD$1,BBG!1:1,0)-3,0)),"")</f>
        <v/>
      </c>
      <c r="CE2" s="13" t="str">
        <f ca="1">IF(VLOOKUP($A2,BBG!1:1048576,MATCH(Fiscal!CE$1,BBG!1:1,0),0)&lt;&gt;"",IF(MONTH(CE1)=3,VLOOKUP($A2,BBG!1:1048576,MATCH(Fiscal!CE$1,BBG!1:1,0),0),VLOOKUP($A2,BBG!1:1048576,MATCH(Fiscal!CE$1,BBG!1:1,0),0)-VLOOKUP($A2,BBG!1:1048576,MATCH(Fiscal!CE$1,BBG!1:1,0)-3,0)),"")</f>
        <v/>
      </c>
      <c r="CF2" s="13" t="str">
        <f ca="1">IF(VLOOKUP($A2,BBG!1:1048576,MATCH(Fiscal!CF$1,BBG!1:1,0),0)&lt;&gt;"",IF(MONTH(CF1)=3,VLOOKUP($A2,BBG!1:1048576,MATCH(Fiscal!CF$1,BBG!1:1,0),0),VLOOKUP($A2,BBG!1:1048576,MATCH(Fiscal!CF$1,BBG!1:1,0),0)-VLOOKUP($A2,BBG!1:1048576,MATCH(Fiscal!CF$1,BBG!1:1,0)-3,0)),"")</f>
        <v/>
      </c>
      <c r="CG2" s="13" t="str">
        <f ca="1">IF(VLOOKUP($A2,BBG!1:1048576,MATCH(Fiscal!CG$1,BBG!1:1,0),0)&lt;&gt;"",IF(MONTH(CG1)=3,VLOOKUP($A2,BBG!1:1048576,MATCH(Fiscal!CG$1,BBG!1:1,0),0),VLOOKUP($A2,BBG!1:1048576,MATCH(Fiscal!CG$1,BBG!1:1,0),0)-VLOOKUP($A2,BBG!1:1048576,MATCH(Fiscal!CG$1,BBG!1:1,0)-3,0)),"")</f>
        <v/>
      </c>
      <c r="CH2" s="13" t="str">
        <f ca="1">IF(VLOOKUP($A2,BBG!1:1048576,MATCH(Fiscal!CH$1,BBG!1:1,0),0)&lt;&gt;"",IF(MONTH(CH1)=3,VLOOKUP($A2,BBG!1:1048576,MATCH(Fiscal!CH$1,BBG!1:1,0),0),VLOOKUP($A2,BBG!1:1048576,MATCH(Fiscal!CH$1,BBG!1:1,0),0)-VLOOKUP($A2,BBG!1:1048576,MATCH(Fiscal!CH$1,BBG!1:1,0)-3,0)),"")</f>
        <v/>
      </c>
      <c r="CI2" s="13" t="str">
        <f ca="1">IF(VLOOKUP($A2,BBG!1:1048576,MATCH(Fiscal!CI$1,BBG!1:1,0),0)&lt;&gt;"",IF(MONTH(CI1)=3,VLOOKUP($A2,BBG!1:1048576,MATCH(Fiscal!CI$1,BBG!1:1,0),0),VLOOKUP($A2,BBG!1:1048576,MATCH(Fiscal!CI$1,BBG!1:1,0),0)-VLOOKUP($A2,BBG!1:1048576,MATCH(Fiscal!CI$1,BBG!1:1,0)-3,0)),"")</f>
        <v/>
      </c>
      <c r="CJ2" s="13" t="str">
        <f ca="1">IF(VLOOKUP($A2,BBG!1:1048576,MATCH(Fiscal!CJ$1,BBG!1:1,0),0)&lt;&gt;"",IF(MONTH(CJ1)=3,VLOOKUP($A2,BBG!1:1048576,MATCH(Fiscal!CJ$1,BBG!1:1,0),0),VLOOKUP($A2,BBG!1:1048576,MATCH(Fiscal!CJ$1,BBG!1:1,0),0)-VLOOKUP($A2,BBG!1:1048576,MATCH(Fiscal!CJ$1,BBG!1:1,0)-3,0)),"")</f>
        <v/>
      </c>
      <c r="CK2" s="13" t="str">
        <f ca="1">IF(VLOOKUP($A2,BBG!1:1048576,MATCH(Fiscal!CK$1,BBG!1:1,0),0)&lt;&gt;"",IF(MONTH(CK1)=3,VLOOKUP($A2,BBG!1:1048576,MATCH(Fiscal!CK$1,BBG!1:1,0),0),VLOOKUP($A2,BBG!1:1048576,MATCH(Fiscal!CK$1,BBG!1:1,0),0)-VLOOKUP($A2,BBG!1:1048576,MATCH(Fiscal!CK$1,BBG!1:1,0)-3,0)),"")</f>
        <v/>
      </c>
      <c r="CL2" s="13" t="str">
        <f ca="1">IF(VLOOKUP($A2,BBG!1:1048576,MATCH(Fiscal!CL$1,BBG!1:1,0),0)&lt;&gt;"",IF(MONTH(CL1)=3,VLOOKUP($A2,BBG!1:1048576,MATCH(Fiscal!CL$1,BBG!1:1,0),0),VLOOKUP($A2,BBG!1:1048576,MATCH(Fiscal!CL$1,BBG!1:1,0),0)-VLOOKUP($A2,BBG!1:1048576,MATCH(Fiscal!CL$1,BBG!1:1,0)-3,0)),"")</f>
        <v/>
      </c>
      <c r="CM2" s="13" t="str">
        <f ca="1">IF(VLOOKUP($A2,BBG!1:1048576,MATCH(Fiscal!CM$1,BBG!1:1,0),0)&lt;&gt;"",IF(MONTH(CM1)=3,VLOOKUP($A2,BBG!1:1048576,MATCH(Fiscal!CM$1,BBG!1:1,0),0),VLOOKUP($A2,BBG!1:1048576,MATCH(Fiscal!CM$1,BBG!1:1,0),0)-VLOOKUP($A2,BBG!1:1048576,MATCH(Fiscal!CM$1,BBG!1:1,0)-3,0)),"")</f>
        <v/>
      </c>
      <c r="CN2" s="13" t="str">
        <f ca="1">IF(VLOOKUP($A2,BBG!1:1048576,MATCH(Fiscal!CN$1,BBG!1:1,0),0)&lt;&gt;"",IF(MONTH(CN1)=3,VLOOKUP($A2,BBG!1:1048576,MATCH(Fiscal!CN$1,BBG!1:1,0),0),VLOOKUP($A2,BBG!1:1048576,MATCH(Fiscal!CN$1,BBG!1:1,0),0)-VLOOKUP($A2,BBG!1:1048576,MATCH(Fiscal!CN$1,BBG!1:1,0)-3,0)),"")</f>
        <v/>
      </c>
      <c r="CO2" s="13" t="str">
        <f ca="1">IF(VLOOKUP($A2,BBG!1:1048576,MATCH(Fiscal!CO$1,BBG!1:1,0),0)&lt;&gt;"",IF(MONTH(CO1)=3,VLOOKUP($A2,BBG!1:1048576,MATCH(Fiscal!CO$1,BBG!1:1,0),0),VLOOKUP($A2,BBG!1:1048576,MATCH(Fiscal!CO$1,BBG!1:1,0),0)-VLOOKUP($A2,BBG!1:1048576,MATCH(Fiscal!CO$1,BBG!1:1,0)-3,0)),"")</f>
        <v/>
      </c>
      <c r="CP2" s="13" t="str">
        <f ca="1">IF(VLOOKUP($A2,BBG!1:1048576,MATCH(Fiscal!CP$1,BBG!1:1,0),0)&lt;&gt;"",IF(MONTH(CP1)=3,VLOOKUP($A2,BBG!1:1048576,MATCH(Fiscal!CP$1,BBG!1:1,0),0),VLOOKUP($A2,BBG!1:1048576,MATCH(Fiscal!CP$1,BBG!1:1,0),0)-VLOOKUP($A2,BBG!1:1048576,MATCH(Fiscal!CP$1,BBG!1:1,0)-3,0)),"")</f>
        <v/>
      </c>
      <c r="CQ2" s="13" t="str">
        <f ca="1">IF(VLOOKUP($A2,BBG!1:1048576,MATCH(Fiscal!CQ$1,BBG!1:1,0),0)&lt;&gt;"",IF(MONTH(CQ1)=3,VLOOKUP($A2,BBG!1:1048576,MATCH(Fiscal!CQ$1,BBG!1:1,0),0),VLOOKUP($A2,BBG!1:1048576,MATCH(Fiscal!CQ$1,BBG!1:1,0),0)-VLOOKUP($A2,BBG!1:1048576,MATCH(Fiscal!CQ$1,BBG!1:1,0)-3,0)),"")</f>
        <v/>
      </c>
      <c r="CR2" s="13" t="str">
        <f ca="1">IF(VLOOKUP($A2,BBG!1:1048576,MATCH(Fiscal!CR$1,BBG!1:1,0),0)&lt;&gt;"",IF(MONTH(CR1)=3,VLOOKUP($A2,BBG!1:1048576,MATCH(Fiscal!CR$1,BBG!1:1,0),0),VLOOKUP($A2,BBG!1:1048576,MATCH(Fiscal!CR$1,BBG!1:1,0),0)-VLOOKUP($A2,BBG!1:1048576,MATCH(Fiscal!CR$1,BBG!1:1,0)-3,0)),"")</f>
        <v/>
      </c>
      <c r="CS2" s="13" t="str">
        <f ca="1">IF(VLOOKUP($A2,BBG!1:1048576,MATCH(Fiscal!CS$1,BBG!1:1,0),0)&lt;&gt;"",IF(MONTH(CS1)=3,VLOOKUP($A2,BBG!1:1048576,MATCH(Fiscal!CS$1,BBG!1:1,0),0),VLOOKUP($A2,BBG!1:1048576,MATCH(Fiscal!CS$1,BBG!1:1,0),0)-VLOOKUP($A2,BBG!1:1048576,MATCH(Fiscal!CS$1,BBG!1:1,0)-3,0)),"")</f>
        <v/>
      </c>
      <c r="CT2" s="13" t="str">
        <f ca="1">IF(VLOOKUP($A2,BBG!1:1048576,MATCH(Fiscal!CT$1,BBG!1:1,0),0)&lt;&gt;"",IF(MONTH(CT1)=3,VLOOKUP($A2,BBG!1:1048576,MATCH(Fiscal!CT$1,BBG!1:1,0),0),VLOOKUP($A2,BBG!1:1048576,MATCH(Fiscal!CT$1,BBG!1:1,0),0)-VLOOKUP($A2,BBG!1:1048576,MATCH(Fiscal!CT$1,BBG!1:1,0)-3,0)),"")</f>
        <v/>
      </c>
      <c r="CU2" s="13" t="str">
        <f ca="1">IF(VLOOKUP($A2,BBG!1:1048576,MATCH(Fiscal!CU$1,BBG!1:1,0),0)&lt;&gt;"",IF(MONTH(CU1)=3,VLOOKUP($A2,BBG!1:1048576,MATCH(Fiscal!CU$1,BBG!1:1,0),0),VLOOKUP($A2,BBG!1:1048576,MATCH(Fiscal!CU$1,BBG!1:1,0),0)-VLOOKUP($A2,BBG!1:1048576,MATCH(Fiscal!CU$1,BBG!1:1,0)-3,0)),"")</f>
        <v/>
      </c>
      <c r="CV2" s="13" t="str">
        <f ca="1">IF(VLOOKUP($A2,BBG!1:1048576,MATCH(Fiscal!CV$1,BBG!1:1,0),0)&lt;&gt;"",IF(MONTH(CV1)=3,VLOOKUP($A2,BBG!1:1048576,MATCH(Fiscal!CV$1,BBG!1:1,0),0),VLOOKUP($A2,BBG!1:1048576,MATCH(Fiscal!CV$1,BBG!1:1,0),0)-VLOOKUP($A2,BBG!1:1048576,MATCH(Fiscal!CV$1,BBG!1:1,0)-3,0)),"")</f>
        <v/>
      </c>
      <c r="CW2" s="13" t="str">
        <f ca="1">IF(VLOOKUP($A2,BBG!1:1048576,MATCH(Fiscal!CW$1,BBG!1:1,0),0)&lt;&gt;"",IF(MONTH(CW1)=3,VLOOKUP($A2,BBG!1:1048576,MATCH(Fiscal!CW$1,BBG!1:1,0),0),VLOOKUP($A2,BBG!1:1048576,MATCH(Fiscal!CW$1,BBG!1:1,0),0)-VLOOKUP($A2,BBG!1:1048576,MATCH(Fiscal!CW$1,BBG!1:1,0)-3,0)),"")</f>
        <v/>
      </c>
      <c r="CX2" s="13" t="str">
        <f ca="1">IF(VLOOKUP($A2,BBG!1:1048576,MATCH(Fiscal!CX$1,BBG!1:1,0),0)&lt;&gt;"",IF(MONTH(CX1)=3,VLOOKUP($A2,BBG!1:1048576,MATCH(Fiscal!CX$1,BBG!1:1,0),0),VLOOKUP($A2,BBG!1:1048576,MATCH(Fiscal!CX$1,BBG!1:1,0),0)-VLOOKUP($A2,BBG!1:1048576,MATCH(Fiscal!CX$1,BBG!1:1,0)-3,0)),"")</f>
        <v/>
      </c>
      <c r="CY2" s="13" t="str">
        <f ca="1">IF(VLOOKUP($A2,BBG!1:1048576,MATCH(Fiscal!CY$1,BBG!1:1,0),0)&lt;&gt;"",IF(MONTH(CY1)=3,VLOOKUP($A2,BBG!1:1048576,MATCH(Fiscal!CY$1,BBG!1:1,0),0),VLOOKUP($A2,BBG!1:1048576,MATCH(Fiscal!CY$1,BBG!1:1,0),0)-VLOOKUP($A2,BBG!1:1048576,MATCH(Fiscal!CY$1,BBG!1:1,0)-3,0)),"")</f>
        <v/>
      </c>
      <c r="CZ2" s="13" t="str">
        <f ca="1">IF(VLOOKUP($A2,BBG!1:1048576,MATCH(Fiscal!CZ$1,BBG!1:1,0),0)&lt;&gt;"",IF(MONTH(CZ1)=3,VLOOKUP($A2,BBG!1:1048576,MATCH(Fiscal!CZ$1,BBG!1:1,0),0),VLOOKUP($A2,BBG!1:1048576,MATCH(Fiscal!CZ$1,BBG!1:1,0),0)-VLOOKUP($A2,BBG!1:1048576,MATCH(Fiscal!CZ$1,BBG!1:1,0)-3,0)),"")</f>
        <v/>
      </c>
      <c r="DA2" s="13" t="str">
        <f ca="1">IF(VLOOKUP($A2,BBG!1:1048576,MATCH(Fiscal!DA$1,BBG!1:1,0),0)&lt;&gt;"",IF(MONTH(DA1)=3,VLOOKUP($A2,BBG!1:1048576,MATCH(Fiscal!DA$1,BBG!1:1,0),0),VLOOKUP($A2,BBG!1:1048576,MATCH(Fiscal!DA$1,BBG!1:1,0),0)-VLOOKUP($A2,BBG!1:1048576,MATCH(Fiscal!DA$1,BBG!1:1,0)-3,0)),"")</f>
        <v/>
      </c>
      <c r="DB2" s="13" t="str">
        <f ca="1">IF(VLOOKUP($A2,BBG!1:1048576,MATCH(Fiscal!DB$1,BBG!1:1,0),0)&lt;&gt;"",IF(MONTH(DB1)=3,VLOOKUP($A2,BBG!1:1048576,MATCH(Fiscal!DB$1,BBG!1:1,0),0),VLOOKUP($A2,BBG!1:1048576,MATCH(Fiscal!DB$1,BBG!1:1,0),0)-VLOOKUP($A2,BBG!1:1048576,MATCH(Fiscal!DB$1,BBG!1:1,0)-3,0)),"")</f>
        <v/>
      </c>
      <c r="DC2" s="13" t="str">
        <f ca="1">IF(VLOOKUP($A2,BBG!1:1048576,MATCH(Fiscal!DC$1,BBG!1:1,0),0)&lt;&gt;"",IF(MONTH(DC1)=3,VLOOKUP($A2,BBG!1:1048576,MATCH(Fiscal!DC$1,BBG!1:1,0),0),VLOOKUP($A2,BBG!1:1048576,MATCH(Fiscal!DC$1,BBG!1:1,0),0)-VLOOKUP($A2,BBG!1:1048576,MATCH(Fiscal!DC$1,BBG!1:1,0)-3,0)),"")</f>
        <v/>
      </c>
      <c r="DD2" s="13" t="str">
        <f ca="1">IF(VLOOKUP($A2,BBG!1:1048576,MATCH(Fiscal!DD$1,BBG!1:1,0),0)&lt;&gt;"",IF(MONTH(DD1)=3,VLOOKUP($A2,BBG!1:1048576,MATCH(Fiscal!DD$1,BBG!1:1,0),0),VLOOKUP($A2,BBG!1:1048576,MATCH(Fiscal!DD$1,BBG!1:1,0),0)-VLOOKUP($A2,BBG!1:1048576,MATCH(Fiscal!DD$1,BBG!1:1,0)-3,0)),"")</f>
        <v/>
      </c>
      <c r="DE2" s="13" t="str">
        <f ca="1">IF(VLOOKUP($A2,BBG!1:1048576,MATCH(Fiscal!DE$1,BBG!1:1,0),0)&lt;&gt;"",IF(MONTH(DE1)=3,VLOOKUP($A2,BBG!1:1048576,MATCH(Fiscal!DE$1,BBG!1:1,0),0),VLOOKUP($A2,BBG!1:1048576,MATCH(Fiscal!DE$1,BBG!1:1,0),0)-VLOOKUP($A2,BBG!1:1048576,MATCH(Fiscal!DE$1,BBG!1:1,0)-3,0)),"")</f>
        <v/>
      </c>
      <c r="DF2" s="13" t="str">
        <f ca="1">IF(VLOOKUP($A2,BBG!1:1048576,MATCH(Fiscal!DF$1,BBG!1:1,0),0)&lt;&gt;"",IF(MONTH(DF1)=3,VLOOKUP($A2,BBG!1:1048576,MATCH(Fiscal!DF$1,BBG!1:1,0),0),VLOOKUP($A2,BBG!1:1048576,MATCH(Fiscal!DF$1,BBG!1:1,0),0)-VLOOKUP($A2,BBG!1:1048576,MATCH(Fiscal!DF$1,BBG!1:1,0)-3,0)),"")</f>
        <v/>
      </c>
      <c r="DG2" s="13" t="str">
        <f ca="1">IF(VLOOKUP($A2,BBG!1:1048576,MATCH(Fiscal!DG$1,BBG!1:1,0),0)&lt;&gt;"",IF(MONTH(DG1)=3,VLOOKUP($A2,BBG!1:1048576,MATCH(Fiscal!DG$1,BBG!1:1,0),0),VLOOKUP($A2,BBG!1:1048576,MATCH(Fiscal!DG$1,BBG!1:1,0),0)-VLOOKUP($A2,BBG!1:1048576,MATCH(Fiscal!DG$1,BBG!1:1,0)-3,0)),"")</f>
        <v/>
      </c>
      <c r="DH2" s="13" t="str">
        <f ca="1">IF(VLOOKUP($A2,BBG!1:1048576,MATCH(Fiscal!DH$1,BBG!1:1,0),0)&lt;&gt;"",IF(MONTH(DH1)=3,VLOOKUP($A2,BBG!1:1048576,MATCH(Fiscal!DH$1,BBG!1:1,0),0),VLOOKUP($A2,BBG!1:1048576,MATCH(Fiscal!DH$1,BBG!1:1,0),0)-VLOOKUP($A2,BBG!1:1048576,MATCH(Fiscal!DH$1,BBG!1:1,0)-3,0)),"")</f>
        <v/>
      </c>
      <c r="DI2" s="13" t="str">
        <f ca="1">IF(VLOOKUP($A2,BBG!1:1048576,MATCH(Fiscal!DI$1,BBG!1:1,0),0)&lt;&gt;"",IF(MONTH(DI1)=3,VLOOKUP($A2,BBG!1:1048576,MATCH(Fiscal!DI$1,BBG!1:1,0),0),VLOOKUP($A2,BBG!1:1048576,MATCH(Fiscal!DI$1,BBG!1:1,0),0)-VLOOKUP($A2,BBG!1:1048576,MATCH(Fiscal!DI$1,BBG!1:1,0)-3,0)),"")</f>
        <v/>
      </c>
      <c r="DJ2" s="13" t="str">
        <f ca="1">IF(VLOOKUP($A2,BBG!1:1048576,MATCH(Fiscal!DJ$1,BBG!1:1,0),0)&lt;&gt;"",IF(MONTH(DJ1)=3,VLOOKUP($A2,BBG!1:1048576,MATCH(Fiscal!DJ$1,BBG!1:1,0),0),VLOOKUP($A2,BBG!1:1048576,MATCH(Fiscal!DJ$1,BBG!1:1,0),0)-VLOOKUP($A2,BBG!1:1048576,MATCH(Fiscal!DJ$1,BBG!1:1,0)-3,0)),"")</f>
        <v/>
      </c>
      <c r="DK2" s="13" t="str">
        <f ca="1">IF(VLOOKUP($A2,BBG!1:1048576,MATCH(Fiscal!DK$1,BBG!1:1,0),0)&lt;&gt;"",IF(MONTH(DK1)=3,VLOOKUP($A2,BBG!1:1048576,MATCH(Fiscal!DK$1,BBG!1:1,0),0),VLOOKUP($A2,BBG!1:1048576,MATCH(Fiscal!DK$1,BBG!1:1,0),0)-VLOOKUP($A2,BBG!1:1048576,MATCH(Fiscal!DK$1,BBG!1:1,0)-3,0)),"")</f>
        <v/>
      </c>
      <c r="DL2" s="13" t="str">
        <f ca="1">IF(VLOOKUP($A2,BBG!1:1048576,MATCH(Fiscal!DL$1,BBG!1:1,0),0)&lt;&gt;"",IF(MONTH(DL1)=3,VLOOKUP($A2,BBG!1:1048576,MATCH(Fiscal!DL$1,BBG!1:1,0),0),VLOOKUP($A2,BBG!1:1048576,MATCH(Fiscal!DL$1,BBG!1:1,0),0)-VLOOKUP($A2,BBG!1:1048576,MATCH(Fiscal!DL$1,BBG!1:1,0)-3,0)),"")</f>
        <v/>
      </c>
      <c r="DM2" s="13" t="str">
        <f ca="1">IF(VLOOKUP($A2,BBG!1:1048576,MATCH(Fiscal!DM$1,BBG!1:1,0),0)&lt;&gt;"",IF(MONTH(DM1)=3,VLOOKUP($A2,BBG!1:1048576,MATCH(Fiscal!DM$1,BBG!1:1,0),0),VLOOKUP($A2,BBG!1:1048576,MATCH(Fiscal!DM$1,BBG!1:1,0),0)-VLOOKUP($A2,BBG!1:1048576,MATCH(Fiscal!DM$1,BBG!1:1,0)-3,0)),"")</f>
        <v/>
      </c>
      <c r="DN2" s="13" t="str">
        <f ca="1">IF(VLOOKUP($A2,BBG!1:1048576,MATCH(Fiscal!DN$1,BBG!1:1,0),0)&lt;&gt;"",IF(MONTH(DN1)=3,VLOOKUP($A2,BBG!1:1048576,MATCH(Fiscal!DN$1,BBG!1:1,0),0),VLOOKUP($A2,BBG!1:1048576,MATCH(Fiscal!DN$1,BBG!1:1,0),0)-VLOOKUP($A2,BBG!1:1048576,MATCH(Fiscal!DN$1,BBG!1:1,0)-3,0)),"")</f>
        <v/>
      </c>
      <c r="DO2" s="13" t="str">
        <f ca="1">IF(VLOOKUP($A2,BBG!1:1048576,MATCH(Fiscal!DO$1,BBG!1:1,0),0)&lt;&gt;"",IF(MONTH(DO1)=3,VLOOKUP($A2,BBG!1:1048576,MATCH(Fiscal!DO$1,BBG!1:1,0),0),VLOOKUP($A2,BBG!1:1048576,MATCH(Fiscal!DO$1,BBG!1:1,0),0)-VLOOKUP($A2,BBG!1:1048576,MATCH(Fiscal!DO$1,BBG!1:1,0)-3,0)),"")</f>
        <v/>
      </c>
      <c r="DP2" s="13" t="str">
        <f ca="1">IF(VLOOKUP($A2,BBG!1:1048576,MATCH(Fiscal!DP$1,BBG!1:1,0),0)&lt;&gt;"",IF(MONTH(DP1)=3,VLOOKUP($A2,BBG!1:1048576,MATCH(Fiscal!DP$1,BBG!1:1,0),0),VLOOKUP($A2,BBG!1:1048576,MATCH(Fiscal!DP$1,BBG!1:1,0),0)-VLOOKUP($A2,BBG!1:1048576,MATCH(Fiscal!DP$1,BBG!1:1,0)-3,0)),"")</f>
        <v/>
      </c>
      <c r="DQ2" s="13" t="str">
        <f ca="1">IF(VLOOKUP($A2,BBG!1:1048576,MATCH(Fiscal!DQ$1,BBG!1:1,0),0)&lt;&gt;"",IF(MONTH(DQ1)=3,VLOOKUP($A2,BBG!1:1048576,MATCH(Fiscal!DQ$1,BBG!1:1,0),0),VLOOKUP($A2,BBG!1:1048576,MATCH(Fiscal!DQ$1,BBG!1:1,0),0)-VLOOKUP($A2,BBG!1:1048576,MATCH(Fiscal!DQ$1,BBG!1:1,0)-3,0)),"")</f>
        <v/>
      </c>
      <c r="DR2" s="13" t="str">
        <f ca="1">IF(VLOOKUP($A2,BBG!1:1048576,MATCH(Fiscal!DR$1,BBG!1:1,0),0)&lt;&gt;"",IF(MONTH(DR1)=3,VLOOKUP($A2,BBG!1:1048576,MATCH(Fiscal!DR$1,BBG!1:1,0),0),VLOOKUP($A2,BBG!1:1048576,MATCH(Fiscal!DR$1,BBG!1:1,0),0)-VLOOKUP($A2,BBG!1:1048576,MATCH(Fiscal!DR$1,BBG!1:1,0)-3,0)),"")</f>
        <v/>
      </c>
      <c r="DS2" s="13" t="str">
        <f ca="1">IF(VLOOKUP($A2,BBG!1:1048576,MATCH(Fiscal!DS$1,BBG!1:1,0),0)&lt;&gt;"",IF(MONTH(DS1)=3,VLOOKUP($A2,BBG!1:1048576,MATCH(Fiscal!DS$1,BBG!1:1,0),0),VLOOKUP($A2,BBG!1:1048576,MATCH(Fiscal!DS$1,BBG!1:1,0),0)-VLOOKUP($A2,BBG!1:1048576,MATCH(Fiscal!DS$1,BBG!1:1,0)-3,0)),"")</f>
        <v/>
      </c>
      <c r="DT2" s="13" t="str">
        <f ca="1">IF(VLOOKUP($A2,BBG!1:1048576,MATCH(Fiscal!DT$1,BBG!1:1,0),0)&lt;&gt;"",IF(MONTH(DT1)=3,VLOOKUP($A2,BBG!1:1048576,MATCH(Fiscal!DT$1,BBG!1:1,0),0),VLOOKUP($A2,BBG!1:1048576,MATCH(Fiscal!DT$1,BBG!1:1,0),0)-VLOOKUP($A2,BBG!1:1048576,MATCH(Fiscal!DT$1,BBG!1:1,0)-3,0)),"")</f>
        <v/>
      </c>
      <c r="DU2" s="13" t="str">
        <f ca="1">IF(VLOOKUP($A2,BBG!1:1048576,MATCH(Fiscal!DU$1,BBG!1:1,0),0)&lt;&gt;"",IF(MONTH(DU1)=3,VLOOKUP($A2,BBG!1:1048576,MATCH(Fiscal!DU$1,BBG!1:1,0),0),VLOOKUP($A2,BBG!1:1048576,MATCH(Fiscal!DU$1,BBG!1:1,0),0)-VLOOKUP($A2,BBG!1:1048576,MATCH(Fiscal!DU$1,BBG!1:1,0)-3,0)),"")</f>
        <v/>
      </c>
      <c r="DV2" s="13" t="str">
        <f ca="1">IF(VLOOKUP($A2,BBG!1:1048576,MATCH(Fiscal!DV$1,BBG!1:1,0),0)&lt;&gt;"",IF(MONTH(DV1)=3,VLOOKUP($A2,BBG!1:1048576,MATCH(Fiscal!DV$1,BBG!1:1,0),0),VLOOKUP($A2,BBG!1:1048576,MATCH(Fiscal!DV$1,BBG!1:1,0),0)-VLOOKUP($A2,BBG!1:1048576,MATCH(Fiscal!DV$1,BBG!1:1,0)-3,0)),"")</f>
        <v/>
      </c>
      <c r="DW2" s="13" t="str">
        <f ca="1">IF(VLOOKUP($A2,BBG!1:1048576,MATCH(Fiscal!DW$1,BBG!1:1,0),0)&lt;&gt;"",IF(MONTH(DW1)=3,VLOOKUP($A2,BBG!1:1048576,MATCH(Fiscal!DW$1,BBG!1:1,0),0),VLOOKUP($A2,BBG!1:1048576,MATCH(Fiscal!DW$1,BBG!1:1,0),0)-VLOOKUP($A2,BBG!1:1048576,MATCH(Fiscal!DW$1,BBG!1:1,0)-3,0)),"")</f>
        <v/>
      </c>
      <c r="DX2" s="13" t="str">
        <f ca="1">IF(VLOOKUP($A2,BBG!1:1048576,MATCH(Fiscal!DX$1,BBG!1:1,0),0)&lt;&gt;"",IF(MONTH(DX1)=3,VLOOKUP($A2,BBG!1:1048576,MATCH(Fiscal!DX$1,BBG!1:1,0),0),VLOOKUP($A2,BBG!1:1048576,MATCH(Fiscal!DX$1,BBG!1:1,0),0)-VLOOKUP($A2,BBG!1:1048576,MATCH(Fiscal!DX$1,BBG!1:1,0)-3,0)),"")</f>
        <v/>
      </c>
      <c r="DY2" s="13" t="str">
        <f ca="1">IF(VLOOKUP($A2,BBG!1:1048576,MATCH(Fiscal!DY$1,BBG!1:1,0),0)&lt;&gt;"",IF(MONTH(DY1)=3,VLOOKUP($A2,BBG!1:1048576,MATCH(Fiscal!DY$1,BBG!1:1,0),0),VLOOKUP($A2,BBG!1:1048576,MATCH(Fiscal!DY$1,BBG!1:1,0),0)-VLOOKUP($A2,BBG!1:1048576,MATCH(Fiscal!DY$1,BBG!1:1,0)-3,0)),"")</f>
        <v/>
      </c>
      <c r="DZ2" s="13" t="str">
        <f ca="1">IF(VLOOKUP($A2,BBG!1:1048576,MATCH(Fiscal!DZ$1,BBG!1:1,0),0)&lt;&gt;"",IF(MONTH(DZ1)=3,VLOOKUP($A2,BBG!1:1048576,MATCH(Fiscal!DZ$1,BBG!1:1,0),0),VLOOKUP($A2,BBG!1:1048576,MATCH(Fiscal!DZ$1,BBG!1:1,0),0)-VLOOKUP($A2,BBG!1:1048576,MATCH(Fiscal!DZ$1,BBG!1:1,0)-3,0)),"")</f>
        <v/>
      </c>
      <c r="EA2" s="13" t="str">
        <f ca="1">IF(VLOOKUP($A2,BBG!1:1048576,MATCH(Fiscal!EA$1,BBG!1:1,0),0)&lt;&gt;"",IF(MONTH(EA1)=3,VLOOKUP($A2,BBG!1:1048576,MATCH(Fiscal!EA$1,BBG!1:1,0),0),VLOOKUP($A2,BBG!1:1048576,MATCH(Fiscal!EA$1,BBG!1:1,0),0)-VLOOKUP($A2,BBG!1:1048576,MATCH(Fiscal!EA$1,BBG!1:1,0)-3,0)),"")</f>
        <v/>
      </c>
      <c r="EB2" s="13" t="str">
        <f ca="1">IF(VLOOKUP($A2,BBG!1:1048576,MATCH(Fiscal!EB$1,BBG!1:1,0),0)&lt;&gt;"",IF(MONTH(EB1)=3,VLOOKUP($A2,BBG!1:1048576,MATCH(Fiscal!EB$1,BBG!1:1,0),0),VLOOKUP($A2,BBG!1:1048576,MATCH(Fiscal!EB$1,BBG!1:1,0),0)-VLOOKUP($A2,BBG!1:1048576,MATCH(Fiscal!EB$1,BBG!1:1,0)-3,0)),"")</f>
        <v/>
      </c>
      <c r="EC2" s="13" t="str">
        <f ca="1">IF(VLOOKUP($A2,BBG!1:1048576,MATCH(Fiscal!EC$1,BBG!1:1,0),0)&lt;&gt;"",IF(MONTH(EC1)=3,VLOOKUP($A2,BBG!1:1048576,MATCH(Fiscal!EC$1,BBG!1:1,0),0),VLOOKUP($A2,BBG!1:1048576,MATCH(Fiscal!EC$1,BBG!1:1,0),0)-VLOOKUP($A2,BBG!1:1048576,MATCH(Fiscal!EC$1,BBG!1:1,0)-3,0)),"")</f>
        <v/>
      </c>
      <c r="ED2" s="13" t="str">
        <f ca="1">IF(VLOOKUP($A2,BBG!1:1048576,MATCH(Fiscal!ED$1,BBG!1:1,0),0)&lt;&gt;"",IF(MONTH(ED1)=3,VLOOKUP($A2,BBG!1:1048576,MATCH(Fiscal!ED$1,BBG!1:1,0),0),VLOOKUP($A2,BBG!1:1048576,MATCH(Fiscal!ED$1,BBG!1:1,0),0)-VLOOKUP($A2,BBG!1:1048576,MATCH(Fiscal!ED$1,BBG!1:1,0)-3,0)),"")</f>
        <v/>
      </c>
      <c r="EE2" s="13" t="str">
        <f ca="1">IF(VLOOKUP($A2,BBG!1:1048576,MATCH(Fiscal!EE$1,BBG!1:1,0),0)&lt;&gt;"",IF(MONTH(EE1)=3,VLOOKUP($A2,BBG!1:1048576,MATCH(Fiscal!EE$1,BBG!1:1,0),0),VLOOKUP($A2,BBG!1:1048576,MATCH(Fiscal!EE$1,BBG!1:1,0),0)-VLOOKUP($A2,BBG!1:1048576,MATCH(Fiscal!EE$1,BBG!1:1,0)-3,0)),"")</f>
        <v/>
      </c>
      <c r="EF2" s="13" t="str">
        <f ca="1">IF(VLOOKUP($A2,BBG!1:1048576,MATCH(Fiscal!EF$1,BBG!1:1,0),0)&lt;&gt;"",IF(MONTH(EF1)=3,VLOOKUP($A2,BBG!1:1048576,MATCH(Fiscal!EF$1,BBG!1:1,0),0),VLOOKUP($A2,BBG!1:1048576,MATCH(Fiscal!EF$1,BBG!1:1,0),0)-VLOOKUP($A2,BBG!1:1048576,MATCH(Fiscal!EF$1,BBG!1:1,0)-3,0)),"")</f>
        <v/>
      </c>
      <c r="EG2" s="13" t="str">
        <f ca="1">IF(VLOOKUP($A2,BBG!1:1048576,MATCH(Fiscal!EG$1,BBG!1:1,0),0)&lt;&gt;"",IF(MONTH(EG1)=3,VLOOKUP($A2,BBG!1:1048576,MATCH(Fiscal!EG$1,BBG!1:1,0),0),VLOOKUP($A2,BBG!1:1048576,MATCH(Fiscal!EG$1,BBG!1:1,0),0)-VLOOKUP($A2,BBG!1:1048576,MATCH(Fiscal!EG$1,BBG!1:1,0)-3,0)),"")</f>
        <v/>
      </c>
      <c r="EH2" s="13" t="str">
        <f ca="1">IF(VLOOKUP($A2,BBG!1:1048576,MATCH(Fiscal!EH$1,BBG!1:1,0),0)&lt;&gt;"",IF(MONTH(EH1)=3,VLOOKUP($A2,BBG!1:1048576,MATCH(Fiscal!EH$1,BBG!1:1,0),0),VLOOKUP($A2,BBG!1:1048576,MATCH(Fiscal!EH$1,BBG!1:1,0),0)-VLOOKUP($A2,BBG!1:1048576,MATCH(Fiscal!EH$1,BBG!1:1,0)-3,0)),"")</f>
        <v/>
      </c>
      <c r="EI2" s="13" t="str">
        <f ca="1">IF(VLOOKUP($A2,BBG!1:1048576,MATCH(Fiscal!EI$1,BBG!1:1,0),0)&lt;&gt;"",IF(MONTH(EI1)=3,VLOOKUP($A2,BBG!1:1048576,MATCH(Fiscal!EI$1,BBG!1:1,0),0),VLOOKUP($A2,BBG!1:1048576,MATCH(Fiscal!EI$1,BBG!1:1,0),0)-VLOOKUP($A2,BBG!1:1048576,MATCH(Fiscal!EI$1,BBG!1:1,0)-3,0)),"")</f>
        <v/>
      </c>
      <c r="EJ2" s="13" t="str">
        <f ca="1">IF(VLOOKUP($A2,BBG!1:1048576,MATCH(Fiscal!EJ$1,BBG!1:1,0),0)&lt;&gt;"",IF(MONTH(EJ1)=3,VLOOKUP($A2,BBG!1:1048576,MATCH(Fiscal!EJ$1,BBG!1:1,0),0),VLOOKUP($A2,BBG!1:1048576,MATCH(Fiscal!EJ$1,BBG!1:1,0),0)-VLOOKUP($A2,BBG!1:1048576,MATCH(Fiscal!EJ$1,BBG!1:1,0)-3,0)),"")</f>
        <v/>
      </c>
      <c r="EK2" s="13" t="str">
        <f ca="1">IF(VLOOKUP($A2,BBG!1:1048576,MATCH(Fiscal!EK$1,BBG!1:1,0),0)&lt;&gt;"",IF(MONTH(EK1)=3,VLOOKUP($A2,BBG!1:1048576,MATCH(Fiscal!EK$1,BBG!1:1,0),0),VLOOKUP($A2,BBG!1:1048576,MATCH(Fiscal!EK$1,BBG!1:1,0),0)-VLOOKUP($A2,BBG!1:1048576,MATCH(Fiscal!EK$1,BBG!1:1,0)-3,0)),"")</f>
        <v/>
      </c>
      <c r="EL2" s="13" t="str">
        <f ca="1">IF(VLOOKUP($A2,BBG!1:1048576,MATCH(Fiscal!EL$1,BBG!1:1,0),0)&lt;&gt;"",IF(MONTH(EL1)=3,VLOOKUP($A2,BBG!1:1048576,MATCH(Fiscal!EL$1,BBG!1:1,0),0),VLOOKUP($A2,BBG!1:1048576,MATCH(Fiscal!EL$1,BBG!1:1,0),0)-VLOOKUP($A2,BBG!1:1048576,MATCH(Fiscal!EL$1,BBG!1:1,0)-3,0)),"")</f>
        <v/>
      </c>
      <c r="EM2" s="13" t="str">
        <f ca="1">IF(VLOOKUP($A2,BBG!1:1048576,MATCH(Fiscal!EM$1,BBG!1:1,0),0)&lt;&gt;"",IF(MONTH(EM1)=3,VLOOKUP($A2,BBG!1:1048576,MATCH(Fiscal!EM$1,BBG!1:1,0),0),VLOOKUP($A2,BBG!1:1048576,MATCH(Fiscal!EM$1,BBG!1:1,0),0)-VLOOKUP($A2,BBG!1:1048576,MATCH(Fiscal!EM$1,BBG!1:1,0)-3,0)),"")</f>
        <v/>
      </c>
      <c r="EN2" s="13" t="str">
        <f ca="1">IF(VLOOKUP($A2,BBG!1:1048576,MATCH(Fiscal!EN$1,BBG!1:1,0),0)&lt;&gt;"",IF(MONTH(EN1)=3,VLOOKUP($A2,BBG!1:1048576,MATCH(Fiscal!EN$1,BBG!1:1,0),0),VLOOKUP($A2,BBG!1:1048576,MATCH(Fiscal!EN$1,BBG!1:1,0),0)-VLOOKUP($A2,BBG!1:1048576,MATCH(Fiscal!EN$1,BBG!1:1,0)-3,0)),"")</f>
        <v/>
      </c>
      <c r="EO2" s="13" t="str">
        <f ca="1">IF(VLOOKUP($A2,BBG!1:1048576,MATCH(Fiscal!EO$1,BBG!1:1,0),0)&lt;&gt;"",IF(MONTH(EO1)=3,VLOOKUP($A2,BBG!1:1048576,MATCH(Fiscal!EO$1,BBG!1:1,0),0),VLOOKUP($A2,BBG!1:1048576,MATCH(Fiscal!EO$1,BBG!1:1,0),0)-VLOOKUP($A2,BBG!1:1048576,MATCH(Fiscal!EO$1,BBG!1:1,0)-3,0)),"")</f>
        <v/>
      </c>
      <c r="EP2" s="13" t="str">
        <f ca="1">IF(VLOOKUP($A2,BBG!1:1048576,MATCH(Fiscal!EP$1,BBG!1:1,0),0)&lt;&gt;"",IF(MONTH(EP1)=3,VLOOKUP($A2,BBG!1:1048576,MATCH(Fiscal!EP$1,BBG!1:1,0),0),VLOOKUP($A2,BBG!1:1048576,MATCH(Fiscal!EP$1,BBG!1:1,0),0)-VLOOKUP($A2,BBG!1:1048576,MATCH(Fiscal!EP$1,BBG!1:1,0)-3,0)),"")</f>
        <v/>
      </c>
      <c r="EQ2" s="13" t="str">
        <f ca="1">IF(VLOOKUP($A2,BBG!1:1048576,MATCH(Fiscal!EQ$1,BBG!1:1,0),0)&lt;&gt;"",IF(MONTH(EQ1)=3,VLOOKUP($A2,BBG!1:1048576,MATCH(Fiscal!EQ$1,BBG!1:1,0),0),VLOOKUP($A2,BBG!1:1048576,MATCH(Fiscal!EQ$1,BBG!1:1,0),0)-VLOOKUP($A2,BBG!1:1048576,MATCH(Fiscal!EQ$1,BBG!1:1,0)-3,0)),"")</f>
        <v/>
      </c>
      <c r="ER2" s="13" t="str">
        <f ca="1">IF(VLOOKUP($A2,BBG!1:1048576,MATCH(Fiscal!ER$1,BBG!1:1,0),0)&lt;&gt;"",IF(MONTH(ER1)=3,VLOOKUP($A2,BBG!1:1048576,MATCH(Fiscal!ER$1,BBG!1:1,0),0),VLOOKUP($A2,BBG!1:1048576,MATCH(Fiscal!ER$1,BBG!1:1,0),0)-VLOOKUP($A2,BBG!1:1048576,MATCH(Fiscal!ER$1,BBG!1:1,0)-3,0)),"")</f>
        <v/>
      </c>
      <c r="ES2" s="13" t="str">
        <f ca="1">IF(VLOOKUP($A2,BBG!1:1048576,MATCH(Fiscal!ES$1,BBG!1:1,0),0)&lt;&gt;"",IF(MONTH(ES1)=3,VLOOKUP($A2,BBG!1:1048576,MATCH(Fiscal!ES$1,BBG!1:1,0),0),VLOOKUP($A2,BBG!1:1048576,MATCH(Fiscal!ES$1,BBG!1:1,0),0)-VLOOKUP($A2,BBG!1:1048576,MATCH(Fiscal!ES$1,BBG!1:1,0)-3,0)),"")</f>
        <v/>
      </c>
      <c r="ET2" s="13" t="str">
        <f ca="1">IF(VLOOKUP($A2,BBG!1:1048576,MATCH(Fiscal!ET$1,BBG!1:1,0),0)&lt;&gt;"",IF(MONTH(ET1)=3,VLOOKUP($A2,BBG!1:1048576,MATCH(Fiscal!ET$1,BBG!1:1,0),0),VLOOKUP($A2,BBG!1:1048576,MATCH(Fiscal!ET$1,BBG!1:1,0),0)-VLOOKUP($A2,BBG!1:1048576,MATCH(Fiscal!ET$1,BBG!1:1,0)-3,0)),"")</f>
        <v/>
      </c>
      <c r="EU2" s="13" t="str">
        <f ca="1">IF(VLOOKUP($A2,BBG!1:1048576,MATCH(Fiscal!EU$1,BBG!1:1,0),0)&lt;&gt;"",IF(MONTH(EU1)=3,VLOOKUP($A2,BBG!1:1048576,MATCH(Fiscal!EU$1,BBG!1:1,0),0),VLOOKUP($A2,BBG!1:1048576,MATCH(Fiscal!EU$1,BBG!1:1,0),0)-VLOOKUP($A2,BBG!1:1048576,MATCH(Fiscal!EU$1,BBG!1:1,0)-3,0)),"")</f>
        <v/>
      </c>
      <c r="EV2" s="13" t="str">
        <f ca="1">IF(VLOOKUP($A2,BBG!1:1048576,MATCH(Fiscal!EV$1,BBG!1:1,0),0)&lt;&gt;"",IF(MONTH(EV1)=3,VLOOKUP($A2,BBG!1:1048576,MATCH(Fiscal!EV$1,BBG!1:1,0),0),VLOOKUP($A2,BBG!1:1048576,MATCH(Fiscal!EV$1,BBG!1:1,0),0)-VLOOKUP($A2,BBG!1:1048576,MATCH(Fiscal!EV$1,BBG!1:1,0)-3,0)),"")</f>
        <v/>
      </c>
      <c r="EW2" s="13" t="str">
        <f ca="1">IF(VLOOKUP($A2,BBG!1:1048576,MATCH(Fiscal!EW$1,BBG!1:1,0),0)&lt;&gt;"",IF(MONTH(EW1)=3,VLOOKUP($A2,BBG!1:1048576,MATCH(Fiscal!EW$1,BBG!1:1,0),0),VLOOKUP($A2,BBG!1:1048576,MATCH(Fiscal!EW$1,BBG!1:1,0),0)-VLOOKUP($A2,BBG!1:1048576,MATCH(Fiscal!EW$1,BBG!1:1,0)-3,0)),"")</f>
        <v/>
      </c>
      <c r="EX2" s="13" t="str">
        <f ca="1">IF(VLOOKUP($A2,BBG!1:1048576,MATCH(Fiscal!EX$1,BBG!1:1,0),0)&lt;&gt;"",IF(MONTH(EX1)=3,VLOOKUP($A2,BBG!1:1048576,MATCH(Fiscal!EX$1,BBG!1:1,0),0),VLOOKUP($A2,BBG!1:1048576,MATCH(Fiscal!EX$1,BBG!1:1,0),0)-VLOOKUP($A2,BBG!1:1048576,MATCH(Fiscal!EX$1,BBG!1:1,0)-3,0)),"")</f>
        <v/>
      </c>
      <c r="EY2" s="13" t="str">
        <f ca="1">IF(VLOOKUP($A2,BBG!1:1048576,MATCH(Fiscal!EY$1,BBG!1:1,0),0)&lt;&gt;"",IF(MONTH(EY1)=3,VLOOKUP($A2,BBG!1:1048576,MATCH(Fiscal!EY$1,BBG!1:1,0),0),VLOOKUP($A2,BBG!1:1048576,MATCH(Fiscal!EY$1,BBG!1:1,0),0)-VLOOKUP($A2,BBG!1:1048576,MATCH(Fiscal!EY$1,BBG!1:1,0)-3,0)),"")</f>
        <v/>
      </c>
      <c r="EZ2" s="13" t="str">
        <f ca="1">IF(VLOOKUP($A2,BBG!1:1048576,MATCH(Fiscal!EZ$1,BBG!1:1,0),0)&lt;&gt;"",IF(MONTH(EZ1)=3,VLOOKUP($A2,BBG!1:1048576,MATCH(Fiscal!EZ$1,BBG!1:1,0),0),VLOOKUP($A2,BBG!1:1048576,MATCH(Fiscal!EZ$1,BBG!1:1,0),0)-VLOOKUP($A2,BBG!1:1048576,MATCH(Fiscal!EZ$1,BBG!1:1,0)-3,0)),"")</f>
        <v/>
      </c>
      <c r="FA2" s="13" t="str">
        <f ca="1">IF(VLOOKUP($A2,BBG!1:1048576,MATCH(Fiscal!FA$1,BBG!1:1,0),0)&lt;&gt;"",IF(MONTH(FA1)=3,VLOOKUP($A2,BBG!1:1048576,MATCH(Fiscal!FA$1,BBG!1:1,0),0),VLOOKUP($A2,BBG!1:1048576,MATCH(Fiscal!FA$1,BBG!1:1,0),0)-VLOOKUP($A2,BBG!1:1048576,MATCH(Fiscal!FA$1,BBG!1:1,0)-3,0)),"")</f>
        <v/>
      </c>
      <c r="FB2" s="13" t="str">
        <f ca="1">IF(VLOOKUP($A2,BBG!1:1048576,MATCH(Fiscal!FB$1,BBG!1:1,0),0)&lt;&gt;"",IF(MONTH(FB1)=3,VLOOKUP($A2,BBG!1:1048576,MATCH(Fiscal!FB$1,BBG!1:1,0),0),VLOOKUP($A2,BBG!1:1048576,MATCH(Fiscal!FB$1,BBG!1:1,0),0)-VLOOKUP($A2,BBG!1:1048576,MATCH(Fiscal!FB$1,BBG!1:1,0)-3,0)),"")</f>
        <v/>
      </c>
      <c r="FC2" s="13" t="str">
        <f ca="1">IF(VLOOKUP($A2,BBG!1:1048576,MATCH(Fiscal!FC$1,BBG!1:1,0),0)&lt;&gt;"",IF(MONTH(FC1)=3,VLOOKUP($A2,BBG!1:1048576,MATCH(Fiscal!FC$1,BBG!1:1,0),0),VLOOKUP($A2,BBG!1:1048576,MATCH(Fiscal!FC$1,BBG!1:1,0),0)-VLOOKUP($A2,BBG!1:1048576,MATCH(Fiscal!FC$1,BBG!1:1,0)-3,0)),"")</f>
        <v/>
      </c>
      <c r="FD2" s="13" t="str">
        <f ca="1">IF(VLOOKUP($A2,BBG!1:1048576,MATCH(Fiscal!FD$1,BBG!1:1,0),0)&lt;&gt;"",IF(MONTH(FD1)=3,VLOOKUP($A2,BBG!1:1048576,MATCH(Fiscal!FD$1,BBG!1:1,0),0),VLOOKUP($A2,BBG!1:1048576,MATCH(Fiscal!FD$1,BBG!1:1,0),0)-VLOOKUP($A2,BBG!1:1048576,MATCH(Fiscal!FD$1,BBG!1:1,0)-3,0)),"")</f>
        <v/>
      </c>
      <c r="FE2" s="13" t="str">
        <f ca="1">IF(VLOOKUP($A2,BBG!1:1048576,MATCH(Fiscal!FE$1,BBG!1:1,0),0)&lt;&gt;"",IF(MONTH(FE1)=3,VLOOKUP($A2,BBG!1:1048576,MATCH(Fiscal!FE$1,BBG!1:1,0),0),VLOOKUP($A2,BBG!1:1048576,MATCH(Fiscal!FE$1,BBG!1:1,0),0)-VLOOKUP($A2,BBG!1:1048576,MATCH(Fiscal!FE$1,BBG!1:1,0)-3,0)),"")</f>
        <v/>
      </c>
      <c r="FF2" s="13" t="str">
        <f ca="1">IF(VLOOKUP($A2,BBG!1:1048576,MATCH(Fiscal!FF$1,BBG!1:1,0),0)&lt;&gt;"",IF(MONTH(FF1)=3,VLOOKUP($A2,BBG!1:1048576,MATCH(Fiscal!FF$1,BBG!1:1,0),0),VLOOKUP($A2,BBG!1:1048576,MATCH(Fiscal!FF$1,BBG!1:1,0),0)-VLOOKUP($A2,BBG!1:1048576,MATCH(Fiscal!FF$1,BBG!1:1,0)-3,0)),"")</f>
        <v/>
      </c>
      <c r="FG2" s="13" t="str">
        <f ca="1">IF(VLOOKUP($A2,BBG!1:1048576,MATCH(Fiscal!FG$1,BBG!1:1,0),0)&lt;&gt;"",IF(MONTH(FG1)=3,VLOOKUP($A2,BBG!1:1048576,MATCH(Fiscal!FG$1,BBG!1:1,0),0),VLOOKUP($A2,BBG!1:1048576,MATCH(Fiscal!FG$1,BBG!1:1,0),0)-VLOOKUP($A2,BBG!1:1048576,MATCH(Fiscal!FG$1,BBG!1:1,0)-3,0)),"")</f>
        <v/>
      </c>
      <c r="FH2" s="13" t="str">
        <f ca="1">IF(VLOOKUP($A2,BBG!1:1048576,MATCH(Fiscal!FH$1,BBG!1:1,0),0)&lt;&gt;"",IF(MONTH(FH1)=3,VLOOKUP($A2,BBG!1:1048576,MATCH(Fiscal!FH$1,BBG!1:1,0),0),VLOOKUP($A2,BBG!1:1048576,MATCH(Fiscal!FH$1,BBG!1:1,0),0)-VLOOKUP($A2,BBG!1:1048576,MATCH(Fiscal!FH$1,BBG!1:1,0)-3,0)),"")</f>
        <v/>
      </c>
      <c r="FI2" s="13" t="str">
        <f ca="1">IF(VLOOKUP($A2,BBG!1:1048576,MATCH(Fiscal!FI$1,BBG!1:1,0),0)&lt;&gt;"",IF(MONTH(FI1)=3,VLOOKUP($A2,BBG!1:1048576,MATCH(Fiscal!FI$1,BBG!1:1,0),0),VLOOKUP($A2,BBG!1:1048576,MATCH(Fiscal!FI$1,BBG!1:1,0),0)-VLOOKUP($A2,BBG!1:1048576,MATCH(Fiscal!FI$1,BBG!1:1,0)-3,0)),"")</f>
        <v/>
      </c>
      <c r="FJ2" s="13" t="str">
        <f ca="1">IF(VLOOKUP($A2,BBG!1:1048576,MATCH(Fiscal!FJ$1,BBG!1:1,0),0)&lt;&gt;"",IF(MONTH(FJ1)=3,VLOOKUP($A2,BBG!1:1048576,MATCH(Fiscal!FJ$1,BBG!1:1,0),0),VLOOKUP($A2,BBG!1:1048576,MATCH(Fiscal!FJ$1,BBG!1:1,0),0)-VLOOKUP($A2,BBG!1:1048576,MATCH(Fiscal!FJ$1,BBG!1:1,0)-3,0)),"")</f>
        <v/>
      </c>
      <c r="FK2" s="13" t="str">
        <f ca="1">IF(VLOOKUP($A2,BBG!1:1048576,MATCH(Fiscal!FK$1,BBG!1:1,0),0)&lt;&gt;"",IF(MONTH(FK1)=3,VLOOKUP($A2,BBG!1:1048576,MATCH(Fiscal!FK$1,BBG!1:1,0),0),VLOOKUP($A2,BBG!1:1048576,MATCH(Fiscal!FK$1,BBG!1:1,0),0)-VLOOKUP($A2,BBG!1:1048576,MATCH(Fiscal!FK$1,BBG!1:1,0)-3,0)),"")</f>
        <v/>
      </c>
      <c r="FL2" s="13" t="str">
        <f ca="1">IF(VLOOKUP($A2,BBG!1:1048576,MATCH(Fiscal!FL$1,BBG!1:1,0),0)&lt;&gt;"",IF(MONTH(FL1)=3,VLOOKUP($A2,BBG!1:1048576,MATCH(Fiscal!FL$1,BBG!1:1,0),0),VLOOKUP($A2,BBG!1:1048576,MATCH(Fiscal!FL$1,BBG!1:1,0),0)-VLOOKUP($A2,BBG!1:1048576,MATCH(Fiscal!FL$1,BBG!1:1,0)-3,0)),"")</f>
        <v/>
      </c>
      <c r="FM2" s="13" t="str">
        <f ca="1">IF(VLOOKUP($A2,BBG!1:1048576,MATCH(Fiscal!FM$1,BBG!1:1,0),0)&lt;&gt;"",IF(MONTH(FM1)=3,VLOOKUP($A2,BBG!1:1048576,MATCH(Fiscal!FM$1,BBG!1:1,0),0),VLOOKUP($A2,BBG!1:1048576,MATCH(Fiscal!FM$1,BBG!1:1,0),0)-VLOOKUP($A2,BBG!1:1048576,MATCH(Fiscal!FM$1,BBG!1:1,0)-3,0)),"")</f>
        <v/>
      </c>
      <c r="FN2" s="13" t="str">
        <f ca="1">IF(VLOOKUP($A2,BBG!1:1048576,MATCH(Fiscal!FN$1,BBG!1:1,0),0)&lt;&gt;"",IF(MONTH(FN1)=3,VLOOKUP($A2,BBG!1:1048576,MATCH(Fiscal!FN$1,BBG!1:1,0),0),VLOOKUP($A2,BBG!1:1048576,MATCH(Fiscal!FN$1,BBG!1:1,0),0)-VLOOKUP($A2,BBG!1:1048576,MATCH(Fiscal!FN$1,BBG!1:1,0)-3,0)),"")</f>
        <v/>
      </c>
      <c r="FO2" s="13" t="str">
        <f ca="1">IF(VLOOKUP($A2,BBG!1:1048576,MATCH(Fiscal!FO$1,BBG!1:1,0),0)&lt;&gt;"",IF(MONTH(FO1)=3,VLOOKUP($A2,BBG!1:1048576,MATCH(Fiscal!FO$1,BBG!1:1,0),0),VLOOKUP($A2,BBG!1:1048576,MATCH(Fiscal!FO$1,BBG!1:1,0),0)-VLOOKUP($A2,BBG!1:1048576,MATCH(Fiscal!FO$1,BBG!1:1,0)-3,0)),"")</f>
        <v/>
      </c>
      <c r="FP2" s="13" t="str">
        <f ca="1">IF(VLOOKUP($A2,BBG!1:1048576,MATCH(Fiscal!FP$1,BBG!1:1,0),0)&lt;&gt;"",IF(MONTH(FP1)=3,VLOOKUP($A2,BBG!1:1048576,MATCH(Fiscal!FP$1,BBG!1:1,0),0),VLOOKUP($A2,BBG!1:1048576,MATCH(Fiscal!FP$1,BBG!1:1,0),0)-VLOOKUP($A2,BBG!1:1048576,MATCH(Fiscal!FP$1,BBG!1:1,0)-3,0)),"")</f>
        <v/>
      </c>
      <c r="FQ2" s="13" t="str">
        <f ca="1">IF(VLOOKUP($A2,BBG!1:1048576,MATCH(Fiscal!FQ$1,BBG!1:1,0),0)&lt;&gt;"",IF(MONTH(FQ1)=3,VLOOKUP($A2,BBG!1:1048576,MATCH(Fiscal!FQ$1,BBG!1:1,0),0),VLOOKUP($A2,BBG!1:1048576,MATCH(Fiscal!FQ$1,BBG!1:1,0),0)-VLOOKUP($A2,BBG!1:1048576,MATCH(Fiscal!FQ$1,BBG!1:1,0)-3,0)),"")</f>
        <v/>
      </c>
      <c r="FR2" s="13" t="str">
        <f ca="1">IF(VLOOKUP($A2,BBG!1:1048576,MATCH(Fiscal!FR$1,BBG!1:1,0),0)&lt;&gt;"",IF(MONTH(FR1)=3,VLOOKUP($A2,BBG!1:1048576,MATCH(Fiscal!FR$1,BBG!1:1,0),0),VLOOKUP($A2,BBG!1:1048576,MATCH(Fiscal!FR$1,BBG!1:1,0),0)-VLOOKUP($A2,BBG!1:1048576,MATCH(Fiscal!FR$1,BBG!1:1,0)-3,0)),"")</f>
        <v/>
      </c>
      <c r="FS2" s="13" t="str">
        <f ca="1">IF(VLOOKUP($A2,BBG!1:1048576,MATCH(Fiscal!FS$1,BBG!1:1,0),0)&lt;&gt;"",IF(MONTH(FS1)=3,VLOOKUP($A2,BBG!1:1048576,MATCH(Fiscal!FS$1,BBG!1:1,0),0),VLOOKUP($A2,BBG!1:1048576,MATCH(Fiscal!FS$1,BBG!1:1,0),0)-VLOOKUP($A2,BBG!1:1048576,MATCH(Fiscal!FS$1,BBG!1:1,0)-3,0)),"")</f>
        <v/>
      </c>
      <c r="FT2" s="13" t="str">
        <f ca="1">IF(VLOOKUP($A2,BBG!1:1048576,MATCH(Fiscal!FT$1,BBG!1:1,0),0)&lt;&gt;"",IF(MONTH(FT1)=3,VLOOKUP($A2,BBG!1:1048576,MATCH(Fiscal!FT$1,BBG!1:1,0),0),VLOOKUP($A2,BBG!1:1048576,MATCH(Fiscal!FT$1,BBG!1:1,0),0)-VLOOKUP($A2,BBG!1:1048576,MATCH(Fiscal!FT$1,BBG!1:1,0)-3,0)),"")</f>
        <v/>
      </c>
      <c r="FU2" s="13" t="str">
        <f ca="1">IF(VLOOKUP($A2,BBG!1:1048576,MATCH(Fiscal!FU$1,BBG!1:1,0),0)&lt;&gt;"",IF(MONTH(FU1)=3,VLOOKUP($A2,BBG!1:1048576,MATCH(Fiscal!FU$1,BBG!1:1,0),0),VLOOKUP($A2,BBG!1:1048576,MATCH(Fiscal!FU$1,BBG!1:1,0),0)-VLOOKUP($A2,BBG!1:1048576,MATCH(Fiscal!FU$1,BBG!1:1,0)-3,0)),"")</f>
        <v/>
      </c>
      <c r="FV2" s="13" t="str">
        <f ca="1">IF(VLOOKUP($A2,BBG!1:1048576,MATCH(Fiscal!FV$1,BBG!1:1,0),0)&lt;&gt;"",IF(MONTH(FV1)=3,VLOOKUP($A2,BBG!1:1048576,MATCH(Fiscal!FV$1,BBG!1:1,0),0),VLOOKUP($A2,BBG!1:1048576,MATCH(Fiscal!FV$1,BBG!1:1,0),0)-VLOOKUP($A2,BBG!1:1048576,MATCH(Fiscal!FV$1,BBG!1:1,0)-3,0)),"")</f>
        <v/>
      </c>
      <c r="FW2" s="13" t="str">
        <f ca="1">IF(VLOOKUP($A2,BBG!1:1048576,MATCH(Fiscal!FW$1,BBG!1:1,0),0)&lt;&gt;"",IF(MONTH(FW1)=3,VLOOKUP($A2,BBG!1:1048576,MATCH(Fiscal!FW$1,BBG!1:1,0),0),VLOOKUP($A2,BBG!1:1048576,MATCH(Fiscal!FW$1,BBG!1:1,0),0)-VLOOKUP($A2,BBG!1:1048576,MATCH(Fiscal!FW$1,BBG!1:1,0)-3,0)),"")</f>
        <v/>
      </c>
      <c r="FX2" s="13" t="str">
        <f ca="1">IF(VLOOKUP($A2,BBG!1:1048576,MATCH(Fiscal!FX$1,BBG!1:1,0),0)&lt;&gt;"",IF(MONTH(FX1)=3,VLOOKUP($A2,BBG!1:1048576,MATCH(Fiscal!FX$1,BBG!1:1,0),0),VLOOKUP($A2,BBG!1:1048576,MATCH(Fiscal!FX$1,BBG!1:1,0),0)-VLOOKUP($A2,BBG!1:1048576,MATCH(Fiscal!FX$1,BBG!1:1,0)-3,0)),"")</f>
        <v/>
      </c>
      <c r="FY2" s="13" t="str">
        <f ca="1">IF(VLOOKUP($A2,BBG!1:1048576,MATCH(Fiscal!FY$1,BBG!1:1,0),0)&lt;&gt;"",IF(MONTH(FY1)=3,VLOOKUP($A2,BBG!1:1048576,MATCH(Fiscal!FY$1,BBG!1:1,0),0),VLOOKUP($A2,BBG!1:1048576,MATCH(Fiscal!FY$1,BBG!1:1,0),0)-VLOOKUP($A2,BBG!1:1048576,MATCH(Fiscal!FY$1,BBG!1:1,0)-3,0)),"")</f>
        <v/>
      </c>
      <c r="FZ2" s="13" t="str">
        <f ca="1">IF(VLOOKUP($A2,BBG!1:1048576,MATCH(Fiscal!FZ$1,BBG!1:1,0),0)&lt;&gt;"",IF(MONTH(FZ1)=3,VLOOKUP($A2,BBG!1:1048576,MATCH(Fiscal!FZ$1,BBG!1:1,0),0),VLOOKUP($A2,BBG!1:1048576,MATCH(Fiscal!FZ$1,BBG!1:1,0),0)-VLOOKUP($A2,BBG!1:1048576,MATCH(Fiscal!FZ$1,BBG!1:1,0)-3,0)),"")</f>
        <v/>
      </c>
      <c r="GA2" s="13" t="str">
        <f ca="1">IF(VLOOKUP($A2,BBG!1:1048576,MATCH(Fiscal!GA$1,BBG!1:1,0),0)&lt;&gt;"",IF(MONTH(GA1)=3,VLOOKUP($A2,BBG!1:1048576,MATCH(Fiscal!GA$1,BBG!1:1,0),0),VLOOKUP($A2,BBG!1:1048576,MATCH(Fiscal!GA$1,BBG!1:1,0),0)-VLOOKUP($A2,BBG!1:1048576,MATCH(Fiscal!GA$1,BBG!1:1,0)-3,0)),"")</f>
        <v/>
      </c>
      <c r="GB2" s="13" t="str">
        <f ca="1">IF(VLOOKUP($A2,BBG!1:1048576,MATCH(Fiscal!GB$1,BBG!1:1,0),0)&lt;&gt;"",IF(MONTH(GB1)=3,VLOOKUP($A2,BBG!1:1048576,MATCH(Fiscal!GB$1,BBG!1:1,0),0),VLOOKUP($A2,BBG!1:1048576,MATCH(Fiscal!GB$1,BBG!1:1,0),0)-VLOOKUP($A2,BBG!1:1048576,MATCH(Fiscal!GB$1,BBG!1:1,0)-3,0)),"")</f>
        <v/>
      </c>
      <c r="GC2" s="13" t="str">
        <f ca="1">IF(VLOOKUP($A2,BBG!1:1048576,MATCH(Fiscal!GC$1,BBG!1:1,0),0)&lt;&gt;"",IF(MONTH(GC1)=3,VLOOKUP($A2,BBG!1:1048576,MATCH(Fiscal!GC$1,BBG!1:1,0),0),VLOOKUP($A2,BBG!1:1048576,MATCH(Fiscal!GC$1,BBG!1:1,0),0)-VLOOKUP($A2,BBG!1:1048576,MATCH(Fiscal!GC$1,BBG!1:1,0)-3,0)),"")</f>
        <v/>
      </c>
      <c r="GD2" s="13" t="str">
        <f ca="1">IF(VLOOKUP($A2,BBG!1:1048576,MATCH(Fiscal!GD$1,BBG!1:1,0),0)&lt;&gt;"",IF(MONTH(GD1)=3,VLOOKUP($A2,BBG!1:1048576,MATCH(Fiscal!GD$1,BBG!1:1,0),0),VLOOKUP($A2,BBG!1:1048576,MATCH(Fiscal!GD$1,BBG!1:1,0),0)-VLOOKUP($A2,BBG!1:1048576,MATCH(Fiscal!GD$1,BBG!1:1,0)-3,0)),"")</f>
        <v/>
      </c>
      <c r="GE2" s="13" t="str">
        <f ca="1">IF(VLOOKUP($A2,BBG!1:1048576,MATCH(Fiscal!GE$1,BBG!1:1,0),0)&lt;&gt;"",IF(MONTH(GE1)=3,VLOOKUP($A2,BBG!1:1048576,MATCH(Fiscal!GE$1,BBG!1:1,0),0),VLOOKUP($A2,BBG!1:1048576,MATCH(Fiscal!GE$1,BBG!1:1,0),0)-VLOOKUP($A2,BBG!1:1048576,MATCH(Fiscal!GE$1,BBG!1:1,0)-3,0)),"")</f>
        <v/>
      </c>
      <c r="GF2" s="13" t="str">
        <f ca="1">IF(VLOOKUP($A2,BBG!1:1048576,MATCH(Fiscal!GF$1,BBG!1:1,0),0)&lt;&gt;"",IF(MONTH(GF1)=3,VLOOKUP($A2,BBG!1:1048576,MATCH(Fiscal!GF$1,BBG!1:1,0),0),VLOOKUP($A2,BBG!1:1048576,MATCH(Fiscal!GF$1,BBG!1:1,0),0)-VLOOKUP($A2,BBG!1:1048576,MATCH(Fiscal!GF$1,BBG!1:1,0)-3,0)),"")</f>
        <v/>
      </c>
      <c r="GG2" s="13" t="str">
        <f ca="1">IF(VLOOKUP($A2,BBG!1:1048576,MATCH(Fiscal!GG$1,BBG!1:1,0),0)&lt;&gt;"",IF(MONTH(GG1)=3,VLOOKUP($A2,BBG!1:1048576,MATCH(Fiscal!GG$1,BBG!1:1,0),0),VLOOKUP($A2,BBG!1:1048576,MATCH(Fiscal!GG$1,BBG!1:1,0),0)-VLOOKUP($A2,BBG!1:1048576,MATCH(Fiscal!GG$1,BBG!1:1,0)-3,0)),"")</f>
        <v/>
      </c>
      <c r="GH2" s="13" t="str">
        <f ca="1">IF(VLOOKUP($A2,BBG!1:1048576,MATCH(Fiscal!GH$1,BBG!1:1,0),0)&lt;&gt;"",IF(MONTH(GH1)=3,VLOOKUP($A2,BBG!1:1048576,MATCH(Fiscal!GH$1,BBG!1:1,0),0),VLOOKUP($A2,BBG!1:1048576,MATCH(Fiscal!GH$1,BBG!1:1,0),0)-VLOOKUP($A2,BBG!1:1048576,MATCH(Fiscal!GH$1,BBG!1:1,0)-3,0)),"")</f>
        <v/>
      </c>
      <c r="GI2" s="13" t="str">
        <f ca="1">IF(VLOOKUP($A2,BBG!1:1048576,MATCH(Fiscal!GI$1,BBG!1:1,0),0)&lt;&gt;"",IF(MONTH(GI1)=3,VLOOKUP($A2,BBG!1:1048576,MATCH(Fiscal!GI$1,BBG!1:1,0),0),VLOOKUP($A2,BBG!1:1048576,MATCH(Fiscal!GI$1,BBG!1:1,0),0)-VLOOKUP($A2,BBG!1:1048576,MATCH(Fiscal!GI$1,BBG!1:1,0)-3,0)),"")</f>
        <v/>
      </c>
      <c r="GJ2" s="13" t="str">
        <f ca="1">IF(VLOOKUP($A2,BBG!1:1048576,MATCH(Fiscal!GJ$1,BBG!1:1,0),0)&lt;&gt;"",IF(MONTH(GJ1)=3,VLOOKUP($A2,BBG!1:1048576,MATCH(Fiscal!GJ$1,BBG!1:1,0),0),VLOOKUP($A2,BBG!1:1048576,MATCH(Fiscal!GJ$1,BBG!1:1,0),0)-VLOOKUP($A2,BBG!1:1048576,MATCH(Fiscal!GJ$1,BBG!1:1,0)-3,0)),"")</f>
        <v/>
      </c>
      <c r="GK2" s="13" t="str">
        <f ca="1">IF(VLOOKUP($A2,BBG!1:1048576,MATCH(Fiscal!GK$1,BBG!1:1,0),0)&lt;&gt;"",IF(MONTH(GK1)=3,VLOOKUP($A2,BBG!1:1048576,MATCH(Fiscal!GK$1,BBG!1:1,0),0),VLOOKUP($A2,BBG!1:1048576,MATCH(Fiscal!GK$1,BBG!1:1,0),0)-VLOOKUP($A2,BBG!1:1048576,MATCH(Fiscal!GK$1,BBG!1:1,0)-3,0)),"")</f>
        <v/>
      </c>
      <c r="GL2" s="13" t="str">
        <f ca="1">IF(VLOOKUP($A2,BBG!1:1048576,MATCH(Fiscal!GL$1,BBG!1:1,0),0)&lt;&gt;"",IF(MONTH(GL1)=3,VLOOKUP($A2,BBG!1:1048576,MATCH(Fiscal!GL$1,BBG!1:1,0),0),VLOOKUP($A2,BBG!1:1048576,MATCH(Fiscal!GL$1,BBG!1:1,0),0)-VLOOKUP($A2,BBG!1:1048576,MATCH(Fiscal!GL$1,BBG!1:1,0)-3,0)),"")</f>
        <v/>
      </c>
      <c r="GM2" s="13" t="str">
        <f ca="1">IF(VLOOKUP($A2,BBG!1:1048576,MATCH(Fiscal!GM$1,BBG!1:1,0),0)&lt;&gt;"",IF(MONTH(GM1)=3,VLOOKUP($A2,BBG!1:1048576,MATCH(Fiscal!GM$1,BBG!1:1,0),0),VLOOKUP($A2,BBG!1:1048576,MATCH(Fiscal!GM$1,BBG!1:1,0),0)-VLOOKUP($A2,BBG!1:1048576,MATCH(Fiscal!GM$1,BBG!1:1,0)-3,0)),"")</f>
        <v/>
      </c>
      <c r="GN2" s="13" t="str">
        <f ca="1">IF(VLOOKUP($A2,BBG!1:1048576,MATCH(Fiscal!GN$1,BBG!1:1,0),0)&lt;&gt;"",IF(MONTH(GN1)=3,VLOOKUP($A2,BBG!1:1048576,MATCH(Fiscal!GN$1,BBG!1:1,0),0),VLOOKUP($A2,BBG!1:1048576,MATCH(Fiscal!GN$1,BBG!1:1,0),0)-VLOOKUP($A2,BBG!1:1048576,MATCH(Fiscal!GN$1,BBG!1:1,0)-3,0)),"")</f>
        <v/>
      </c>
      <c r="GO2" s="13" t="str">
        <f ca="1">IF(VLOOKUP($A2,BBG!1:1048576,MATCH(Fiscal!GO$1,BBG!1:1,0),0)&lt;&gt;"",IF(MONTH(GO1)=3,VLOOKUP($A2,BBG!1:1048576,MATCH(Fiscal!GO$1,BBG!1:1,0),0),VLOOKUP($A2,BBG!1:1048576,MATCH(Fiscal!GO$1,BBG!1:1,0),0)-VLOOKUP($A2,BBG!1:1048576,MATCH(Fiscal!GO$1,BBG!1:1,0)-3,0)),"")</f>
        <v/>
      </c>
      <c r="GP2" s="13" t="str">
        <f ca="1">IF(VLOOKUP($A2,BBG!1:1048576,MATCH(Fiscal!GP$1,BBG!1:1,0),0)&lt;&gt;"",IF(MONTH(GP1)=3,VLOOKUP($A2,BBG!1:1048576,MATCH(Fiscal!GP$1,BBG!1:1,0),0),VLOOKUP($A2,BBG!1:1048576,MATCH(Fiscal!GP$1,BBG!1:1,0),0)-VLOOKUP($A2,BBG!1:1048576,MATCH(Fiscal!GP$1,BBG!1:1,0)-3,0)),"")</f>
        <v/>
      </c>
      <c r="GQ2" s="13" t="str">
        <f ca="1">IF(VLOOKUP($A2,BBG!1:1048576,MATCH(Fiscal!GQ$1,BBG!1:1,0),0)&lt;&gt;"",IF(MONTH(GQ1)=3,VLOOKUP($A2,BBG!1:1048576,MATCH(Fiscal!GQ$1,BBG!1:1,0),0),VLOOKUP($A2,BBG!1:1048576,MATCH(Fiscal!GQ$1,BBG!1:1,0),0)-VLOOKUP($A2,BBG!1:1048576,MATCH(Fiscal!GQ$1,BBG!1:1,0)-3,0)),"")</f>
        <v/>
      </c>
      <c r="GR2" s="13" t="str">
        <f ca="1">IF(VLOOKUP($A2,BBG!1:1048576,MATCH(Fiscal!GR$1,BBG!1:1,0),0)&lt;&gt;"",IF(MONTH(GR1)=3,VLOOKUP($A2,BBG!1:1048576,MATCH(Fiscal!GR$1,BBG!1:1,0),0),VLOOKUP($A2,BBG!1:1048576,MATCH(Fiscal!GR$1,BBG!1:1,0),0)-VLOOKUP($A2,BBG!1:1048576,MATCH(Fiscal!GR$1,BBG!1:1,0)-3,0)),"")</f>
        <v/>
      </c>
      <c r="GS2" s="13" t="str">
        <f ca="1">IF(VLOOKUP($A2,BBG!1:1048576,MATCH(Fiscal!GS$1,BBG!1:1,0),0)&lt;&gt;"",IF(MONTH(GS1)=3,VLOOKUP($A2,BBG!1:1048576,MATCH(Fiscal!GS$1,BBG!1:1,0),0),VLOOKUP($A2,BBG!1:1048576,MATCH(Fiscal!GS$1,BBG!1:1,0),0)-VLOOKUP($A2,BBG!1:1048576,MATCH(Fiscal!GS$1,BBG!1:1,0)-3,0)),"")</f>
        <v/>
      </c>
      <c r="GT2" s="13" t="str">
        <f ca="1">IF(VLOOKUP($A2,BBG!1:1048576,MATCH(Fiscal!GT$1,BBG!1:1,0),0)&lt;&gt;"",IF(MONTH(GT1)=3,VLOOKUP($A2,BBG!1:1048576,MATCH(Fiscal!GT$1,BBG!1:1,0),0),VLOOKUP($A2,BBG!1:1048576,MATCH(Fiscal!GT$1,BBG!1:1,0),0)-VLOOKUP($A2,BBG!1:1048576,MATCH(Fiscal!GT$1,BBG!1:1,0)-3,0)),"")</f>
        <v/>
      </c>
      <c r="GU2" s="13" t="str">
        <f ca="1">IF(VLOOKUP($A2,BBG!1:1048576,MATCH(Fiscal!GU$1,BBG!1:1,0),0)&lt;&gt;"",IF(MONTH(GU1)=3,VLOOKUP($A2,BBG!1:1048576,MATCH(Fiscal!GU$1,BBG!1:1,0),0),VLOOKUP($A2,BBG!1:1048576,MATCH(Fiscal!GU$1,BBG!1:1,0),0)-VLOOKUP($A2,BBG!1:1048576,MATCH(Fiscal!GU$1,BBG!1:1,0)-3,0)),"")</f>
        <v/>
      </c>
      <c r="GV2" s="13" t="str">
        <f ca="1">IF(VLOOKUP($A2,BBG!1:1048576,MATCH(Fiscal!GV$1,BBG!1:1,0),0)&lt;&gt;"",IF(MONTH(GV1)=3,VLOOKUP($A2,BBG!1:1048576,MATCH(Fiscal!GV$1,BBG!1:1,0),0),VLOOKUP($A2,BBG!1:1048576,MATCH(Fiscal!GV$1,BBG!1:1,0),0)-VLOOKUP($A2,BBG!1:1048576,MATCH(Fiscal!GV$1,BBG!1:1,0)-3,0)),"")</f>
        <v/>
      </c>
      <c r="GW2" s="13" t="str">
        <f ca="1">IF(VLOOKUP($A2,BBG!1:1048576,MATCH(Fiscal!GW$1,BBG!1:1,0),0)&lt;&gt;"",IF(MONTH(GW1)=3,VLOOKUP($A2,BBG!1:1048576,MATCH(Fiscal!GW$1,BBG!1:1,0),0),VLOOKUP($A2,BBG!1:1048576,MATCH(Fiscal!GW$1,BBG!1:1,0),0)-VLOOKUP($A2,BBG!1:1048576,MATCH(Fiscal!GW$1,BBG!1:1,0)-3,0)),"")</f>
        <v/>
      </c>
      <c r="GX2" s="13" t="str">
        <f ca="1">IF(VLOOKUP($A2,BBG!1:1048576,MATCH(Fiscal!GX$1,BBG!1:1,0),0)&lt;&gt;"",IF(MONTH(GX1)=3,VLOOKUP($A2,BBG!1:1048576,MATCH(Fiscal!GX$1,BBG!1:1,0),0),VLOOKUP($A2,BBG!1:1048576,MATCH(Fiscal!GX$1,BBG!1:1,0),0)-VLOOKUP($A2,BBG!1:1048576,MATCH(Fiscal!GX$1,BBG!1:1,0)-3,0)),"")</f>
        <v/>
      </c>
      <c r="GY2" s="13" t="str">
        <f ca="1">IF(VLOOKUP($A2,BBG!1:1048576,MATCH(Fiscal!GY$1,BBG!1:1,0),0)&lt;&gt;"",IF(MONTH(GY1)=3,VLOOKUP($A2,BBG!1:1048576,MATCH(Fiscal!GY$1,BBG!1:1,0),0),VLOOKUP($A2,BBG!1:1048576,MATCH(Fiscal!GY$1,BBG!1:1,0),0)-VLOOKUP($A2,BBG!1:1048576,MATCH(Fiscal!GY$1,BBG!1:1,0)-3,0)),"")</f>
        <v/>
      </c>
      <c r="GZ2" s="13" t="str">
        <f ca="1">IF(VLOOKUP($A2,BBG!1:1048576,MATCH(Fiscal!GZ$1,BBG!1:1,0),0)&lt;&gt;"",IF(MONTH(GZ1)=3,VLOOKUP($A2,BBG!1:1048576,MATCH(Fiscal!GZ$1,BBG!1:1,0),0),VLOOKUP($A2,BBG!1:1048576,MATCH(Fiscal!GZ$1,BBG!1:1,0),0)-VLOOKUP($A2,BBG!1:1048576,MATCH(Fiscal!GZ$1,BBG!1:1,0)-3,0)),"")</f>
        <v/>
      </c>
      <c r="HA2" s="13" t="str">
        <f ca="1">IF(VLOOKUP($A2,BBG!1:1048576,MATCH(Fiscal!HA$1,BBG!1:1,0),0)&lt;&gt;"",IF(MONTH(HA1)=3,VLOOKUP($A2,BBG!1:1048576,MATCH(Fiscal!HA$1,BBG!1:1,0),0),VLOOKUP($A2,BBG!1:1048576,MATCH(Fiscal!HA$1,BBG!1:1,0),0)-VLOOKUP($A2,BBG!1:1048576,MATCH(Fiscal!HA$1,BBG!1:1,0)-3,0)),"")</f>
        <v/>
      </c>
      <c r="HB2" s="13" t="str">
        <f ca="1">IF(VLOOKUP($A2,BBG!1:1048576,MATCH(Fiscal!HB$1,BBG!1:1,0),0)&lt;&gt;"",IF(MONTH(HB1)=3,VLOOKUP($A2,BBG!1:1048576,MATCH(Fiscal!HB$1,BBG!1:1,0),0),VLOOKUP($A2,BBG!1:1048576,MATCH(Fiscal!HB$1,BBG!1:1,0),0)-VLOOKUP($A2,BBG!1:1048576,MATCH(Fiscal!HB$1,BBG!1:1,0)-3,0)),"")</f>
        <v/>
      </c>
      <c r="HC2" s="13" t="str">
        <f ca="1">IF(VLOOKUP($A2,BBG!1:1048576,MATCH(Fiscal!HC$1,BBG!1:1,0),0)&lt;&gt;"",IF(MONTH(HC1)=3,VLOOKUP($A2,BBG!1:1048576,MATCH(Fiscal!HC$1,BBG!1:1,0),0),VLOOKUP($A2,BBG!1:1048576,MATCH(Fiscal!HC$1,BBG!1:1,0),0)-VLOOKUP($A2,BBG!1:1048576,MATCH(Fiscal!HC$1,BBG!1:1,0)-3,0)),"")</f>
        <v/>
      </c>
      <c r="HD2" s="13" t="str">
        <f ca="1">IF(VLOOKUP($A2,BBG!1:1048576,MATCH(Fiscal!HD$1,BBG!1:1,0),0)&lt;&gt;"",IF(MONTH(HD1)=3,VLOOKUP($A2,BBG!1:1048576,MATCH(Fiscal!HD$1,BBG!1:1,0),0),VLOOKUP($A2,BBG!1:1048576,MATCH(Fiscal!HD$1,BBG!1:1,0),0)-VLOOKUP($A2,BBG!1:1048576,MATCH(Fiscal!HD$1,BBG!1:1,0)-3,0)),"")</f>
        <v/>
      </c>
      <c r="HE2" s="13" t="str">
        <f ca="1">IF(VLOOKUP($A2,BBG!1:1048576,MATCH(Fiscal!HE$1,BBG!1:1,0),0)&lt;&gt;"",IF(MONTH(HE1)=3,VLOOKUP($A2,BBG!1:1048576,MATCH(Fiscal!HE$1,BBG!1:1,0),0),VLOOKUP($A2,BBG!1:1048576,MATCH(Fiscal!HE$1,BBG!1:1,0),0)-VLOOKUP($A2,BBG!1:1048576,MATCH(Fiscal!HE$1,BBG!1:1,0)-3,0)),"")</f>
        <v/>
      </c>
      <c r="HF2" s="13" t="str">
        <f ca="1">IF(VLOOKUP($A2,BBG!1:1048576,MATCH(Fiscal!HF$1,BBG!1:1,0),0)&lt;&gt;"",IF(MONTH(HF1)=3,VLOOKUP($A2,BBG!1:1048576,MATCH(Fiscal!HF$1,BBG!1:1,0),0),VLOOKUP($A2,BBG!1:1048576,MATCH(Fiscal!HF$1,BBG!1:1,0),0)-VLOOKUP($A2,BBG!1:1048576,MATCH(Fiscal!HF$1,BBG!1:1,0)-3,0)),"")</f>
        <v/>
      </c>
      <c r="HG2" s="13" t="str">
        <f ca="1">IF(VLOOKUP($A2,BBG!1:1048576,MATCH(Fiscal!HG$1,BBG!1:1,0),0)&lt;&gt;"",IF(MONTH(HG1)=3,VLOOKUP($A2,BBG!1:1048576,MATCH(Fiscal!HG$1,BBG!1:1,0),0),VLOOKUP($A2,BBG!1:1048576,MATCH(Fiscal!HG$1,BBG!1:1,0),0)-VLOOKUP($A2,BBG!1:1048576,MATCH(Fiscal!HG$1,BBG!1:1,0)-3,0)),"")</f>
        <v/>
      </c>
      <c r="HH2" s="13" t="str">
        <f ca="1">IF(VLOOKUP($A2,BBG!1:1048576,MATCH(Fiscal!HH$1,BBG!1:1,0),0)&lt;&gt;"",IF(MONTH(HH1)=3,VLOOKUP($A2,BBG!1:1048576,MATCH(Fiscal!HH$1,BBG!1:1,0),0),VLOOKUP($A2,BBG!1:1048576,MATCH(Fiscal!HH$1,BBG!1:1,0),0)-VLOOKUP($A2,BBG!1:1048576,MATCH(Fiscal!HH$1,BBG!1:1,0)-3,0)),"")</f>
        <v/>
      </c>
      <c r="HI2" s="13" t="str">
        <f ca="1">IF(VLOOKUP($A2,BBG!1:1048576,MATCH(Fiscal!HI$1,BBG!1:1,0),0)&lt;&gt;"",IF(MONTH(HI1)=3,VLOOKUP($A2,BBG!1:1048576,MATCH(Fiscal!HI$1,BBG!1:1,0),0),VLOOKUP($A2,BBG!1:1048576,MATCH(Fiscal!HI$1,BBG!1:1,0),0)-VLOOKUP($A2,BBG!1:1048576,MATCH(Fiscal!HI$1,BBG!1:1,0)-3,0)),"")</f>
        <v/>
      </c>
      <c r="HJ2" s="13" t="str">
        <f ca="1">IF(VLOOKUP($A2,BBG!1:1048576,MATCH(Fiscal!HJ$1,BBG!1:1,0),0)&lt;&gt;"",IF(MONTH(HJ1)=3,VLOOKUP($A2,BBG!1:1048576,MATCH(Fiscal!HJ$1,BBG!1:1,0),0),VLOOKUP($A2,BBG!1:1048576,MATCH(Fiscal!HJ$1,BBG!1:1,0),0)-VLOOKUP($A2,BBG!1:1048576,MATCH(Fiscal!HJ$1,BBG!1:1,0)-3,0)),"")</f>
        <v/>
      </c>
      <c r="HK2" s="13" t="str">
        <f ca="1">IF(VLOOKUP($A2,BBG!1:1048576,MATCH(Fiscal!HK$1,BBG!1:1,0),0)&lt;&gt;"",IF(MONTH(HK1)=3,VLOOKUP($A2,BBG!1:1048576,MATCH(Fiscal!HK$1,BBG!1:1,0),0),VLOOKUP($A2,BBG!1:1048576,MATCH(Fiscal!HK$1,BBG!1:1,0),0)-VLOOKUP($A2,BBG!1:1048576,MATCH(Fiscal!HK$1,BBG!1:1,0)-3,0)),"")</f>
        <v/>
      </c>
      <c r="HL2" s="13" t="str">
        <f ca="1">IF(VLOOKUP($A2,BBG!1:1048576,MATCH(Fiscal!HL$1,BBG!1:1,0),0)&lt;&gt;"",IF(MONTH(HL1)=3,VLOOKUP($A2,BBG!1:1048576,MATCH(Fiscal!HL$1,BBG!1:1,0),0),VLOOKUP($A2,BBG!1:1048576,MATCH(Fiscal!HL$1,BBG!1:1,0),0)-VLOOKUP($A2,BBG!1:1048576,MATCH(Fiscal!HL$1,BBG!1:1,0)-3,0)),"")</f>
        <v/>
      </c>
      <c r="HM2" s="13" t="str">
        <f ca="1">IF(VLOOKUP($A2,BBG!1:1048576,MATCH(Fiscal!HM$1,BBG!1:1,0),0)&lt;&gt;"",IF(MONTH(HM1)=3,VLOOKUP($A2,BBG!1:1048576,MATCH(Fiscal!HM$1,BBG!1:1,0),0),VLOOKUP($A2,BBG!1:1048576,MATCH(Fiscal!HM$1,BBG!1:1,0),0)-VLOOKUP($A2,BBG!1:1048576,MATCH(Fiscal!HM$1,BBG!1:1,0)-3,0)),"")</f>
        <v/>
      </c>
      <c r="HN2" s="13" t="str">
        <f ca="1">IF(VLOOKUP($A2,BBG!1:1048576,MATCH(Fiscal!HN$1,BBG!1:1,0),0)&lt;&gt;"",IF(MONTH(HN1)=3,VLOOKUP($A2,BBG!1:1048576,MATCH(Fiscal!HN$1,BBG!1:1,0),0),VLOOKUP($A2,BBG!1:1048576,MATCH(Fiscal!HN$1,BBG!1:1,0),0)-VLOOKUP($A2,BBG!1:1048576,MATCH(Fiscal!HN$1,BBG!1:1,0)-3,0)),"")</f>
        <v/>
      </c>
      <c r="HO2" s="13" t="str">
        <f ca="1">IF(VLOOKUP($A2,BBG!1:1048576,MATCH(Fiscal!HO$1,BBG!1:1,0),0)&lt;&gt;"",IF(MONTH(HO1)=3,VLOOKUP($A2,BBG!1:1048576,MATCH(Fiscal!HO$1,BBG!1:1,0),0),VLOOKUP($A2,BBG!1:1048576,MATCH(Fiscal!HO$1,BBG!1:1,0),0)-VLOOKUP($A2,BBG!1:1048576,MATCH(Fiscal!HO$1,BBG!1:1,0)-3,0)),"")</f>
        <v/>
      </c>
      <c r="HP2" s="13" t="str">
        <f ca="1">IF(VLOOKUP($A2,BBG!1:1048576,MATCH(Fiscal!HP$1,BBG!1:1,0),0)&lt;&gt;"",IF(MONTH(HP1)=3,VLOOKUP($A2,BBG!1:1048576,MATCH(Fiscal!HP$1,BBG!1:1,0),0),VLOOKUP($A2,BBG!1:1048576,MATCH(Fiscal!HP$1,BBG!1:1,0),0)-VLOOKUP($A2,BBG!1:1048576,MATCH(Fiscal!HP$1,BBG!1:1,0)-3,0)),"")</f>
        <v/>
      </c>
      <c r="HQ2" s="13" t="str">
        <f ca="1">IF(VLOOKUP($A2,BBG!1:1048576,MATCH(Fiscal!HQ$1,BBG!1:1,0),0)&lt;&gt;"",IF(MONTH(HQ1)=3,VLOOKUP($A2,BBG!1:1048576,MATCH(Fiscal!HQ$1,BBG!1:1,0),0),VLOOKUP($A2,BBG!1:1048576,MATCH(Fiscal!HQ$1,BBG!1:1,0),0)-VLOOKUP($A2,BBG!1:1048576,MATCH(Fiscal!HQ$1,BBG!1:1,0)-3,0)),"")</f>
        <v/>
      </c>
      <c r="HR2" s="13" t="str">
        <f ca="1">IF(VLOOKUP($A2,BBG!1:1048576,MATCH(Fiscal!HR$1,BBG!1:1,0),0)&lt;&gt;"",IF(MONTH(HR1)=3,VLOOKUP($A2,BBG!1:1048576,MATCH(Fiscal!HR$1,BBG!1:1,0),0),VLOOKUP($A2,BBG!1:1048576,MATCH(Fiscal!HR$1,BBG!1:1,0),0)-VLOOKUP($A2,BBG!1:1048576,MATCH(Fiscal!HR$1,BBG!1:1,0)-3,0)),"")</f>
        <v/>
      </c>
      <c r="HS2" s="13" t="str">
        <f ca="1">IF(VLOOKUP($A2,BBG!1:1048576,MATCH(Fiscal!HS$1,BBG!1:1,0),0)&lt;&gt;"",IF(MONTH(HS1)=3,VLOOKUP($A2,BBG!1:1048576,MATCH(Fiscal!HS$1,BBG!1:1,0),0),VLOOKUP($A2,BBG!1:1048576,MATCH(Fiscal!HS$1,BBG!1:1,0),0)-VLOOKUP($A2,BBG!1:1048576,MATCH(Fiscal!HS$1,BBG!1:1,0)-3,0)),"")</f>
        <v/>
      </c>
      <c r="HT2" s="13" t="str">
        <f ca="1">IF(VLOOKUP($A2,BBG!1:1048576,MATCH(Fiscal!HT$1,BBG!1:1,0),0)&lt;&gt;"",IF(MONTH(HT1)=3,VLOOKUP($A2,BBG!1:1048576,MATCH(Fiscal!HT$1,BBG!1:1,0),0),VLOOKUP($A2,BBG!1:1048576,MATCH(Fiscal!HT$1,BBG!1:1,0),0)-VLOOKUP($A2,BBG!1:1048576,MATCH(Fiscal!HT$1,BBG!1:1,0)-3,0)),"")</f>
        <v/>
      </c>
      <c r="HU2" s="13" t="str">
        <f ca="1">IF(VLOOKUP($A2,BBG!1:1048576,MATCH(Fiscal!HU$1,BBG!1:1,0),0)&lt;&gt;"",IF(MONTH(HU1)=3,VLOOKUP($A2,BBG!1:1048576,MATCH(Fiscal!HU$1,BBG!1:1,0),0),VLOOKUP($A2,BBG!1:1048576,MATCH(Fiscal!HU$1,BBG!1:1,0),0)-VLOOKUP($A2,BBG!1:1048576,MATCH(Fiscal!HU$1,BBG!1:1,0)-3,0)),"")</f>
        <v/>
      </c>
      <c r="HV2" s="13" t="str">
        <f ca="1">IF(VLOOKUP($A2,BBG!1:1048576,MATCH(Fiscal!HV$1,BBG!1:1,0),0)&lt;&gt;"",IF(MONTH(HV1)=3,VLOOKUP($A2,BBG!1:1048576,MATCH(Fiscal!HV$1,BBG!1:1,0),0),VLOOKUP($A2,BBG!1:1048576,MATCH(Fiscal!HV$1,BBG!1:1,0),0)-VLOOKUP($A2,BBG!1:1048576,MATCH(Fiscal!HV$1,BBG!1:1,0)-3,0)),"")</f>
        <v/>
      </c>
      <c r="HW2" s="13" t="str">
        <f ca="1">IF(VLOOKUP($A2,BBG!1:1048576,MATCH(Fiscal!HW$1,BBG!1:1,0),0)&lt;&gt;"",IF(MONTH(HW1)=3,VLOOKUP($A2,BBG!1:1048576,MATCH(Fiscal!HW$1,BBG!1:1,0),0),VLOOKUP($A2,BBG!1:1048576,MATCH(Fiscal!HW$1,BBG!1:1,0),0)-VLOOKUP($A2,BBG!1:1048576,MATCH(Fiscal!HW$1,BBG!1:1,0)-3,0)),"")</f>
        <v/>
      </c>
      <c r="HX2" s="13" t="str">
        <f ca="1">IF(VLOOKUP($A2,BBG!1:1048576,MATCH(Fiscal!HX$1,BBG!1:1,0),0)&lt;&gt;"",IF(MONTH(HX1)=3,VLOOKUP($A2,BBG!1:1048576,MATCH(Fiscal!HX$1,BBG!1:1,0),0),VLOOKUP($A2,BBG!1:1048576,MATCH(Fiscal!HX$1,BBG!1:1,0),0)-VLOOKUP($A2,BBG!1:1048576,MATCH(Fiscal!HX$1,BBG!1:1,0)-3,0)),"")</f>
        <v/>
      </c>
      <c r="HY2" s="13" t="str">
        <f ca="1">IF(VLOOKUP($A2,BBG!1:1048576,MATCH(Fiscal!HY$1,BBG!1:1,0),0)&lt;&gt;"",IF(MONTH(HY1)=3,VLOOKUP($A2,BBG!1:1048576,MATCH(Fiscal!HY$1,BBG!1:1,0),0),VLOOKUP($A2,BBG!1:1048576,MATCH(Fiscal!HY$1,BBG!1:1,0),0)-VLOOKUP($A2,BBG!1:1048576,MATCH(Fiscal!HY$1,BBG!1:1,0)-3,0)),"")</f>
        <v/>
      </c>
      <c r="HZ2" s="13" t="str">
        <f ca="1">IF(VLOOKUP($A2,BBG!1:1048576,MATCH(Fiscal!HZ$1,BBG!1:1,0),0)&lt;&gt;"",IF(MONTH(HZ1)=3,VLOOKUP($A2,BBG!1:1048576,MATCH(Fiscal!HZ$1,BBG!1:1,0),0),VLOOKUP($A2,BBG!1:1048576,MATCH(Fiscal!HZ$1,BBG!1:1,0),0)-VLOOKUP($A2,BBG!1:1048576,MATCH(Fiscal!HZ$1,BBG!1:1,0)-3,0)),"")</f>
        <v/>
      </c>
      <c r="IA2" s="13" t="str">
        <f ca="1">IF(VLOOKUP($A2,BBG!1:1048576,MATCH(Fiscal!IA$1,BBG!1:1,0),0)&lt;&gt;"",IF(MONTH(IA1)=3,VLOOKUP($A2,BBG!1:1048576,MATCH(Fiscal!IA$1,BBG!1:1,0),0),VLOOKUP($A2,BBG!1:1048576,MATCH(Fiscal!IA$1,BBG!1:1,0),0)-VLOOKUP($A2,BBG!1:1048576,MATCH(Fiscal!IA$1,BBG!1:1,0)-3,0)),"")</f>
        <v/>
      </c>
      <c r="IB2" s="13" t="str">
        <f ca="1">IF(VLOOKUP($A2,BBG!1:1048576,MATCH(Fiscal!IB$1,BBG!1:1,0),0)&lt;&gt;"",IF(MONTH(IB1)=3,VLOOKUP($A2,BBG!1:1048576,MATCH(Fiscal!IB$1,BBG!1:1,0),0),VLOOKUP($A2,BBG!1:1048576,MATCH(Fiscal!IB$1,BBG!1:1,0),0)-VLOOKUP($A2,BBG!1:1048576,MATCH(Fiscal!IB$1,BBG!1:1,0)-3,0)),"")</f>
        <v/>
      </c>
      <c r="IC2" s="13" t="str">
        <f ca="1">IF(VLOOKUP($A2,BBG!1:1048576,MATCH(Fiscal!IC$1,BBG!1:1,0),0)&lt;&gt;"",IF(MONTH(IC1)=3,VLOOKUP($A2,BBG!1:1048576,MATCH(Fiscal!IC$1,BBG!1:1,0),0),VLOOKUP($A2,BBG!1:1048576,MATCH(Fiscal!IC$1,BBG!1:1,0),0)-VLOOKUP($A2,BBG!1:1048576,MATCH(Fiscal!IC$1,BBG!1:1,0)-3,0)),"")</f>
        <v/>
      </c>
      <c r="ID2" s="13" t="str">
        <f ca="1">IF(VLOOKUP($A2,BBG!1:1048576,MATCH(Fiscal!ID$1,BBG!1:1,0),0)&lt;&gt;"",IF(MONTH(ID1)=3,VLOOKUP($A2,BBG!1:1048576,MATCH(Fiscal!ID$1,BBG!1:1,0),0),VLOOKUP($A2,BBG!1:1048576,MATCH(Fiscal!ID$1,BBG!1:1,0),0)-VLOOKUP($A2,BBG!1:1048576,MATCH(Fiscal!ID$1,BBG!1:1,0)-3,0)),"")</f>
        <v/>
      </c>
      <c r="IE2" s="13" t="str">
        <f ca="1">IF(VLOOKUP($A2,BBG!1:1048576,MATCH(Fiscal!IE$1,BBG!1:1,0),0)&lt;&gt;"",IF(MONTH(IE1)=3,VLOOKUP($A2,BBG!1:1048576,MATCH(Fiscal!IE$1,BBG!1:1,0),0),VLOOKUP($A2,BBG!1:1048576,MATCH(Fiscal!IE$1,BBG!1:1,0),0)-VLOOKUP($A2,BBG!1:1048576,MATCH(Fiscal!IE$1,BBG!1:1,0)-3,0)),"")</f>
        <v/>
      </c>
      <c r="IF2" s="13" t="str">
        <f ca="1">IF(VLOOKUP($A2,BBG!1:1048576,MATCH(Fiscal!IF$1,BBG!1:1,0),0)&lt;&gt;"",IF(MONTH(IF1)=3,VLOOKUP($A2,BBG!1:1048576,MATCH(Fiscal!IF$1,BBG!1:1,0),0),VLOOKUP($A2,BBG!1:1048576,MATCH(Fiscal!IF$1,BBG!1:1,0),0)-VLOOKUP($A2,BBG!1:1048576,MATCH(Fiscal!IF$1,BBG!1:1,0)-3,0)),"")</f>
        <v/>
      </c>
      <c r="IG2" s="13" t="str">
        <f ca="1">IF(VLOOKUP($A2,BBG!1:1048576,MATCH(Fiscal!IG$1,BBG!1:1,0),0)&lt;&gt;"",IF(MONTH(IG1)=3,VLOOKUP($A2,BBG!1:1048576,MATCH(Fiscal!IG$1,BBG!1:1,0),0),VLOOKUP($A2,BBG!1:1048576,MATCH(Fiscal!IG$1,BBG!1:1,0),0)-VLOOKUP($A2,BBG!1:1048576,MATCH(Fiscal!IG$1,BBG!1:1,0)-3,0)),"")</f>
        <v/>
      </c>
      <c r="IH2" s="13" t="str">
        <f ca="1">IF(VLOOKUP($A2,BBG!1:1048576,MATCH(Fiscal!IH$1,BBG!1:1,0),0)&lt;&gt;"",IF(MONTH(IH1)=3,VLOOKUP($A2,BBG!1:1048576,MATCH(Fiscal!IH$1,BBG!1:1,0),0),VLOOKUP($A2,BBG!1:1048576,MATCH(Fiscal!IH$1,BBG!1:1,0),0)-VLOOKUP($A2,BBG!1:1048576,MATCH(Fiscal!IH$1,BBG!1:1,0)-3,0)),"")</f>
        <v/>
      </c>
      <c r="II2" s="13" t="str">
        <f ca="1">IF(VLOOKUP($A2,BBG!1:1048576,MATCH(Fiscal!II$1,BBG!1:1,0),0)&lt;&gt;"",IF(MONTH(II1)=3,VLOOKUP($A2,BBG!1:1048576,MATCH(Fiscal!II$1,BBG!1:1,0),0),VLOOKUP($A2,BBG!1:1048576,MATCH(Fiscal!II$1,BBG!1:1,0),0)-VLOOKUP($A2,BBG!1:1048576,MATCH(Fiscal!II$1,BBG!1:1,0)-3,0)),"")</f>
        <v/>
      </c>
      <c r="IJ2" s="13" t="str">
        <f ca="1">IF(VLOOKUP($A2,BBG!1:1048576,MATCH(Fiscal!IJ$1,BBG!1:1,0),0)&lt;&gt;"",IF(MONTH(IJ1)=3,VLOOKUP($A2,BBG!1:1048576,MATCH(Fiscal!IJ$1,BBG!1:1,0),0),VLOOKUP($A2,BBG!1:1048576,MATCH(Fiscal!IJ$1,BBG!1:1,0),0)-VLOOKUP($A2,BBG!1:1048576,MATCH(Fiscal!IJ$1,BBG!1:1,0)-3,0)),"")</f>
        <v/>
      </c>
      <c r="IK2" s="13" t="str">
        <f ca="1">IF(VLOOKUP($A2,BBG!1:1048576,MATCH(Fiscal!IK$1,BBG!1:1,0),0)&lt;&gt;"",IF(MONTH(IK1)=3,VLOOKUP($A2,BBG!1:1048576,MATCH(Fiscal!IK$1,BBG!1:1,0),0),VLOOKUP($A2,BBG!1:1048576,MATCH(Fiscal!IK$1,BBG!1:1,0),0)-VLOOKUP($A2,BBG!1:1048576,MATCH(Fiscal!IK$1,BBG!1:1,0)-3,0)),"")</f>
        <v/>
      </c>
      <c r="IL2" s="13" t="str">
        <f ca="1">IF(VLOOKUP($A2,BBG!1:1048576,MATCH(Fiscal!IL$1,BBG!1:1,0),0)&lt;&gt;"",IF(MONTH(IL1)=3,VLOOKUP($A2,BBG!1:1048576,MATCH(Fiscal!IL$1,BBG!1:1,0),0),VLOOKUP($A2,BBG!1:1048576,MATCH(Fiscal!IL$1,BBG!1:1,0),0)-VLOOKUP($A2,BBG!1:1048576,MATCH(Fiscal!IL$1,BBG!1:1,0)-3,0)),"")</f>
        <v/>
      </c>
      <c r="IM2" s="13" t="str">
        <f ca="1">IF(VLOOKUP($A2,BBG!1:1048576,MATCH(Fiscal!IM$1,BBG!1:1,0),0)&lt;&gt;"",IF(MONTH(IM1)=3,VLOOKUP($A2,BBG!1:1048576,MATCH(Fiscal!IM$1,BBG!1:1,0),0),VLOOKUP($A2,BBG!1:1048576,MATCH(Fiscal!IM$1,BBG!1:1,0),0)-VLOOKUP($A2,BBG!1:1048576,MATCH(Fiscal!IM$1,BBG!1:1,0)-3,0)),"")</f>
        <v/>
      </c>
      <c r="IN2" s="13" t="str">
        <f ca="1">IF(VLOOKUP($A2,BBG!1:1048576,MATCH(Fiscal!IN$1,BBG!1:1,0),0)&lt;&gt;"",IF(MONTH(IN1)=3,VLOOKUP($A2,BBG!1:1048576,MATCH(Fiscal!IN$1,BBG!1:1,0),0),VLOOKUP($A2,BBG!1:1048576,MATCH(Fiscal!IN$1,BBG!1:1,0),0)-VLOOKUP($A2,BBG!1:1048576,MATCH(Fiscal!IN$1,BBG!1:1,0)-3,0)),"")</f>
        <v/>
      </c>
      <c r="IO2" s="13" t="str">
        <f ca="1">IF(VLOOKUP($A2,BBG!1:1048576,MATCH(Fiscal!IO$1,BBG!1:1,0),0)&lt;&gt;"",IF(MONTH(IO1)=3,VLOOKUP($A2,BBG!1:1048576,MATCH(Fiscal!IO$1,BBG!1:1,0),0),VLOOKUP($A2,BBG!1:1048576,MATCH(Fiscal!IO$1,BBG!1:1,0),0)-VLOOKUP($A2,BBG!1:1048576,MATCH(Fiscal!IO$1,BBG!1:1,0)-3,0)),"")</f>
        <v/>
      </c>
      <c r="IP2" s="13" t="str">
        <f ca="1">IF(VLOOKUP($A2,BBG!1:1048576,MATCH(Fiscal!IP$1,BBG!1:1,0),0)&lt;&gt;"",IF(MONTH(IP1)=3,VLOOKUP($A2,BBG!1:1048576,MATCH(Fiscal!IP$1,BBG!1:1,0),0),VLOOKUP($A2,BBG!1:1048576,MATCH(Fiscal!IP$1,BBG!1:1,0),0)-VLOOKUP($A2,BBG!1:1048576,MATCH(Fiscal!IP$1,BBG!1:1,0)-3,0)),"")</f>
        <v/>
      </c>
      <c r="IQ2" s="13" t="str">
        <f ca="1">IF(VLOOKUP($A2,BBG!1:1048576,MATCH(Fiscal!IQ$1,BBG!1:1,0),0)&lt;&gt;"",IF(MONTH(IQ1)=3,VLOOKUP($A2,BBG!1:1048576,MATCH(Fiscal!IQ$1,BBG!1:1,0),0),VLOOKUP($A2,BBG!1:1048576,MATCH(Fiscal!IQ$1,BBG!1:1,0),0)-VLOOKUP($A2,BBG!1:1048576,MATCH(Fiscal!IQ$1,BBG!1:1,0)-3,0)),"")</f>
        <v/>
      </c>
      <c r="IR2" s="13" t="str">
        <f ca="1">IF(VLOOKUP($A2,BBG!1:1048576,MATCH(Fiscal!IR$1,BBG!1:1,0),0)&lt;&gt;"",IF(MONTH(IR1)=3,VLOOKUP($A2,BBG!1:1048576,MATCH(Fiscal!IR$1,BBG!1:1,0),0),VLOOKUP($A2,BBG!1:1048576,MATCH(Fiscal!IR$1,BBG!1:1,0),0)-VLOOKUP($A2,BBG!1:1048576,MATCH(Fiscal!IR$1,BBG!1:1,0)-3,0)),"")</f>
        <v/>
      </c>
      <c r="IS2" s="13" t="str">
        <f ca="1">IF(VLOOKUP($A2,BBG!1:1048576,MATCH(Fiscal!IS$1,BBG!1:1,0),0)&lt;&gt;"",IF(MONTH(IS1)=3,VLOOKUP($A2,BBG!1:1048576,MATCH(Fiscal!IS$1,BBG!1:1,0),0),VLOOKUP($A2,BBG!1:1048576,MATCH(Fiscal!IS$1,BBG!1:1,0),0)-VLOOKUP($A2,BBG!1:1048576,MATCH(Fiscal!IS$1,BBG!1:1,0)-3,0)),"")</f>
        <v/>
      </c>
      <c r="IT2" s="13" t="str">
        <f ca="1">IF(VLOOKUP($A2,BBG!1:1048576,MATCH(Fiscal!IT$1,BBG!1:1,0),0)&lt;&gt;"",IF(MONTH(IT1)=3,VLOOKUP($A2,BBG!1:1048576,MATCH(Fiscal!IT$1,BBG!1:1,0),0),VLOOKUP($A2,BBG!1:1048576,MATCH(Fiscal!IT$1,BBG!1:1,0),0)-VLOOKUP($A2,BBG!1:1048576,MATCH(Fiscal!IT$1,BBG!1:1,0)-3,0)),"")</f>
        <v/>
      </c>
      <c r="IU2" s="13" t="str">
        <f ca="1">IF(VLOOKUP($A2,BBG!1:1048576,MATCH(Fiscal!IU$1,BBG!1:1,0),0)&lt;&gt;"",IF(MONTH(IU1)=3,VLOOKUP($A2,BBG!1:1048576,MATCH(Fiscal!IU$1,BBG!1:1,0),0),VLOOKUP($A2,BBG!1:1048576,MATCH(Fiscal!IU$1,BBG!1:1,0),0)-VLOOKUP($A2,BBG!1:1048576,MATCH(Fiscal!IU$1,BBG!1:1,0)-3,0)),"")</f>
        <v/>
      </c>
      <c r="IV2" s="13" t="str">
        <f ca="1">IF(VLOOKUP($A2,BBG!1:1048576,MATCH(Fiscal!IV$1,BBG!1:1,0),0)&lt;&gt;"",IF(MONTH(IV1)=3,VLOOKUP($A2,BBG!1:1048576,MATCH(Fiscal!IV$1,BBG!1:1,0),0),VLOOKUP($A2,BBG!1:1048576,MATCH(Fiscal!IV$1,BBG!1:1,0),0)-VLOOKUP($A2,BBG!1:1048576,MATCH(Fiscal!IV$1,BBG!1:1,0)-3,0)),"")</f>
        <v/>
      </c>
      <c r="IW2" s="13" t="str">
        <f ca="1">IF(VLOOKUP($A2,BBG!1:1048576,MATCH(Fiscal!IW$1,BBG!1:1,0),0)&lt;&gt;"",IF(MONTH(IW1)=3,VLOOKUP($A2,BBG!1:1048576,MATCH(Fiscal!IW$1,BBG!1:1,0),0),VLOOKUP($A2,BBG!1:1048576,MATCH(Fiscal!IW$1,BBG!1:1,0),0)-VLOOKUP($A2,BBG!1:1048576,MATCH(Fiscal!IW$1,BBG!1:1,0)-3,0)),"")</f>
        <v/>
      </c>
      <c r="IX2" s="13" t="str">
        <f ca="1">IF(VLOOKUP($A2,BBG!1:1048576,MATCH(Fiscal!IX$1,BBG!1:1,0),0)&lt;&gt;"",IF(MONTH(IX1)=3,VLOOKUP($A2,BBG!1:1048576,MATCH(Fiscal!IX$1,BBG!1:1,0),0),VLOOKUP($A2,BBG!1:1048576,MATCH(Fiscal!IX$1,BBG!1:1,0),0)-VLOOKUP($A2,BBG!1:1048576,MATCH(Fiscal!IX$1,BBG!1:1,0)-3,0)),"")</f>
        <v/>
      </c>
      <c r="IY2" s="13" t="str">
        <f ca="1">IF(VLOOKUP($A2,BBG!1:1048576,MATCH(Fiscal!IY$1,BBG!1:1,0),0)&lt;&gt;"",IF(MONTH(IY1)=3,VLOOKUP($A2,BBG!1:1048576,MATCH(Fiscal!IY$1,BBG!1:1,0),0),VLOOKUP($A2,BBG!1:1048576,MATCH(Fiscal!IY$1,BBG!1:1,0),0)-VLOOKUP($A2,BBG!1:1048576,MATCH(Fiscal!IY$1,BBG!1:1,0)-3,0)),"")</f>
        <v/>
      </c>
      <c r="IZ2" s="13" t="str">
        <f ca="1">IF(VLOOKUP($A2,BBG!1:1048576,MATCH(Fiscal!IZ$1,BBG!1:1,0),0)&lt;&gt;"",IF(MONTH(IZ1)=3,VLOOKUP($A2,BBG!1:1048576,MATCH(Fiscal!IZ$1,BBG!1:1,0),0),VLOOKUP($A2,BBG!1:1048576,MATCH(Fiscal!IZ$1,BBG!1:1,0),0)-VLOOKUP($A2,BBG!1:1048576,MATCH(Fiscal!IZ$1,BBG!1:1,0)-3,0)),"")</f>
        <v/>
      </c>
      <c r="JA2" s="13" t="str">
        <f ca="1">IF(VLOOKUP($A2,BBG!1:1048576,MATCH(Fiscal!JA$1,BBG!1:1,0),0)&lt;&gt;"",IF(MONTH(JA1)=3,VLOOKUP($A2,BBG!1:1048576,MATCH(Fiscal!JA$1,BBG!1:1,0),0),VLOOKUP($A2,BBG!1:1048576,MATCH(Fiscal!JA$1,BBG!1:1,0),0)-VLOOKUP($A2,BBG!1:1048576,MATCH(Fiscal!JA$1,BBG!1:1,0)-3,0)),"")</f>
        <v/>
      </c>
      <c r="JB2" s="13" t="str">
        <f ca="1">IF(VLOOKUP($A2,BBG!1:1048576,MATCH(Fiscal!JB$1,BBG!1:1,0),0)&lt;&gt;"",IF(MONTH(JB1)=3,VLOOKUP($A2,BBG!1:1048576,MATCH(Fiscal!JB$1,BBG!1:1,0),0),VLOOKUP($A2,BBG!1:1048576,MATCH(Fiscal!JB$1,BBG!1:1,0),0)-VLOOKUP($A2,BBG!1:1048576,MATCH(Fiscal!JB$1,BBG!1:1,0)-3,0)),"")</f>
        <v/>
      </c>
      <c r="JC2" s="13" t="str">
        <f ca="1">IF(VLOOKUP($A2,BBG!1:1048576,MATCH(Fiscal!JC$1,BBG!1:1,0),0)&lt;&gt;"",IF(MONTH(JC1)=3,VLOOKUP($A2,BBG!1:1048576,MATCH(Fiscal!JC$1,BBG!1:1,0),0),VLOOKUP($A2,BBG!1:1048576,MATCH(Fiscal!JC$1,BBG!1:1,0),0)-VLOOKUP($A2,BBG!1:1048576,MATCH(Fiscal!JC$1,BBG!1:1,0)-3,0)),"")</f>
        <v/>
      </c>
      <c r="JD2" s="13" t="str">
        <f ca="1">IF(VLOOKUP($A2,BBG!1:1048576,MATCH(Fiscal!JD$1,BBG!1:1,0),0)&lt;&gt;"",IF(MONTH(JD1)=3,VLOOKUP($A2,BBG!1:1048576,MATCH(Fiscal!JD$1,BBG!1:1,0),0),VLOOKUP($A2,BBG!1:1048576,MATCH(Fiscal!JD$1,BBG!1:1,0),0)-VLOOKUP($A2,BBG!1:1048576,MATCH(Fiscal!JD$1,BBG!1:1,0)-3,0)),"")</f>
        <v/>
      </c>
      <c r="JE2" s="13" t="str">
        <f ca="1">IF(VLOOKUP($A2,BBG!1:1048576,MATCH(Fiscal!JE$1,BBG!1:1,0),0)&lt;&gt;"",IF(MONTH(JE1)=3,VLOOKUP($A2,BBG!1:1048576,MATCH(Fiscal!JE$1,BBG!1:1,0),0),VLOOKUP($A2,BBG!1:1048576,MATCH(Fiscal!JE$1,BBG!1:1,0),0)-VLOOKUP($A2,BBG!1:1048576,MATCH(Fiscal!JE$1,BBG!1:1,0)-3,0)),"")</f>
        <v/>
      </c>
      <c r="JF2" s="13" t="str">
        <f ca="1">IF(VLOOKUP($A2,BBG!1:1048576,MATCH(Fiscal!JF$1,BBG!1:1,0),0)&lt;&gt;"",IF(MONTH(JF1)=3,VLOOKUP($A2,BBG!1:1048576,MATCH(Fiscal!JF$1,BBG!1:1,0),0),VLOOKUP($A2,BBG!1:1048576,MATCH(Fiscal!JF$1,BBG!1:1,0),0)-VLOOKUP($A2,BBG!1:1048576,MATCH(Fiscal!JF$1,BBG!1:1,0)-3,0)),"")</f>
        <v/>
      </c>
      <c r="JG2" s="13" t="str">
        <f ca="1">IF(VLOOKUP($A2,BBG!1:1048576,MATCH(Fiscal!JG$1,BBG!1:1,0),0)&lt;&gt;"",IF(MONTH(JG1)=3,VLOOKUP($A2,BBG!1:1048576,MATCH(Fiscal!JG$1,BBG!1:1,0),0),VLOOKUP($A2,BBG!1:1048576,MATCH(Fiscal!JG$1,BBG!1:1,0),0)-VLOOKUP($A2,BBG!1:1048576,MATCH(Fiscal!JG$1,BBG!1:1,0)-3,0)),"")</f>
        <v/>
      </c>
      <c r="JH2" s="13" t="str">
        <f ca="1">IF(VLOOKUP($A2,BBG!1:1048576,MATCH(Fiscal!JH$1,BBG!1:1,0),0)&lt;&gt;"",IF(MONTH(JH1)=3,VLOOKUP($A2,BBG!1:1048576,MATCH(Fiscal!JH$1,BBG!1:1,0),0),VLOOKUP($A2,BBG!1:1048576,MATCH(Fiscal!JH$1,BBG!1:1,0),0)-VLOOKUP($A2,BBG!1:1048576,MATCH(Fiscal!JH$1,BBG!1:1,0)-3,0)),"")</f>
        <v/>
      </c>
      <c r="JI2" s="13" t="str">
        <f ca="1">IF(VLOOKUP($A2,BBG!1:1048576,MATCH(Fiscal!JI$1,BBG!1:1,0),0)&lt;&gt;"",IF(MONTH(JI1)=3,VLOOKUP($A2,BBG!1:1048576,MATCH(Fiscal!JI$1,BBG!1:1,0),0),VLOOKUP($A2,BBG!1:1048576,MATCH(Fiscal!JI$1,BBG!1:1,0),0)-VLOOKUP($A2,BBG!1:1048576,MATCH(Fiscal!JI$1,BBG!1:1,0)-3,0)),"")</f>
        <v/>
      </c>
      <c r="JJ2" s="13" t="str">
        <f ca="1">IF(VLOOKUP($A2,BBG!1:1048576,MATCH(Fiscal!JJ$1,BBG!1:1,0),0)&lt;&gt;"",IF(MONTH(JJ1)=3,VLOOKUP($A2,BBG!1:1048576,MATCH(Fiscal!JJ$1,BBG!1:1,0),0),VLOOKUP($A2,BBG!1:1048576,MATCH(Fiscal!JJ$1,BBG!1:1,0),0)-VLOOKUP($A2,BBG!1:1048576,MATCH(Fiscal!JJ$1,BBG!1:1,0)-3,0)),"")</f>
        <v/>
      </c>
      <c r="JK2" s="13" t="str">
        <f ca="1">IF(VLOOKUP($A2,BBG!1:1048576,MATCH(Fiscal!JK$1,BBG!1:1,0),0)&lt;&gt;"",IF(MONTH(JK1)=3,VLOOKUP($A2,BBG!1:1048576,MATCH(Fiscal!JK$1,BBG!1:1,0),0),VLOOKUP($A2,BBG!1:1048576,MATCH(Fiscal!JK$1,BBG!1:1,0),0)-VLOOKUP($A2,BBG!1:1048576,MATCH(Fiscal!JK$1,BBG!1:1,0)-3,0)),"")</f>
        <v/>
      </c>
      <c r="JL2" s="13" t="str">
        <f ca="1">IF(VLOOKUP($A2,BBG!1:1048576,MATCH(Fiscal!JL$1,BBG!1:1,0),0)&lt;&gt;"",IF(MONTH(JL1)=3,VLOOKUP($A2,BBG!1:1048576,MATCH(Fiscal!JL$1,BBG!1:1,0),0),VLOOKUP($A2,BBG!1:1048576,MATCH(Fiscal!JL$1,BBG!1:1,0),0)-VLOOKUP($A2,BBG!1:1048576,MATCH(Fiscal!JL$1,BBG!1:1,0)-3,0)),"")</f>
        <v/>
      </c>
      <c r="JM2" s="13" t="str">
        <f ca="1">IF(VLOOKUP($A2,BBG!1:1048576,MATCH(Fiscal!JM$1,BBG!1:1,0),0)&lt;&gt;"",IF(MONTH(JM1)=3,VLOOKUP($A2,BBG!1:1048576,MATCH(Fiscal!JM$1,BBG!1:1,0),0),VLOOKUP($A2,BBG!1:1048576,MATCH(Fiscal!JM$1,BBG!1:1,0),0)-VLOOKUP($A2,BBG!1:1048576,MATCH(Fiscal!JM$1,BBG!1:1,0)-3,0)),"")</f>
        <v/>
      </c>
      <c r="JN2" s="13" t="str">
        <f ca="1">IF(VLOOKUP($A2,BBG!1:1048576,MATCH(Fiscal!JN$1,BBG!1:1,0),0)&lt;&gt;"",IF(MONTH(JN1)=3,VLOOKUP($A2,BBG!1:1048576,MATCH(Fiscal!JN$1,BBG!1:1,0),0),VLOOKUP($A2,BBG!1:1048576,MATCH(Fiscal!JN$1,BBG!1:1,0),0)-VLOOKUP($A2,BBG!1:1048576,MATCH(Fiscal!JN$1,BBG!1:1,0)-3,0)),"")</f>
        <v/>
      </c>
      <c r="JO2" s="13" t="str">
        <f ca="1">IF(VLOOKUP($A2,BBG!1:1048576,MATCH(Fiscal!JO$1,BBG!1:1,0),0)&lt;&gt;"",IF(MONTH(JO1)=3,VLOOKUP($A2,BBG!1:1048576,MATCH(Fiscal!JO$1,BBG!1:1,0),0),VLOOKUP($A2,BBG!1:1048576,MATCH(Fiscal!JO$1,BBG!1:1,0),0)-VLOOKUP($A2,BBG!1:1048576,MATCH(Fiscal!JO$1,BBG!1:1,0)-3,0)),"")</f>
        <v/>
      </c>
      <c r="JP2" s="13" t="str">
        <f ca="1">IF(VLOOKUP($A2,BBG!1:1048576,MATCH(Fiscal!JP$1,BBG!1:1,0),0)&lt;&gt;"",IF(MONTH(JP1)=3,VLOOKUP($A2,BBG!1:1048576,MATCH(Fiscal!JP$1,BBG!1:1,0),0),VLOOKUP($A2,BBG!1:1048576,MATCH(Fiscal!JP$1,BBG!1:1,0),0)-VLOOKUP($A2,BBG!1:1048576,MATCH(Fiscal!JP$1,BBG!1:1,0)-3,0)),"")</f>
        <v/>
      </c>
      <c r="JQ2" s="13" t="str">
        <f ca="1">IF(VLOOKUP($A2,BBG!1:1048576,MATCH(Fiscal!JQ$1,BBG!1:1,0),0)&lt;&gt;"",IF(MONTH(JQ1)=3,VLOOKUP($A2,BBG!1:1048576,MATCH(Fiscal!JQ$1,BBG!1:1,0),0),VLOOKUP($A2,BBG!1:1048576,MATCH(Fiscal!JQ$1,BBG!1:1,0),0)-VLOOKUP($A2,BBG!1:1048576,MATCH(Fiscal!JQ$1,BBG!1:1,0)-3,0)),"")</f>
        <v/>
      </c>
      <c r="JR2" s="13" t="str">
        <f ca="1">IF(VLOOKUP($A2,BBG!1:1048576,MATCH(Fiscal!JR$1,BBG!1:1,0),0)&lt;&gt;"",IF(MONTH(JR1)=3,VLOOKUP($A2,BBG!1:1048576,MATCH(Fiscal!JR$1,BBG!1:1,0),0),VLOOKUP($A2,BBG!1:1048576,MATCH(Fiscal!JR$1,BBG!1:1,0),0)-VLOOKUP($A2,BBG!1:1048576,MATCH(Fiscal!JR$1,BBG!1:1,0)-3,0)),"")</f>
        <v/>
      </c>
      <c r="JS2" s="13" t="str">
        <f ca="1">IF(VLOOKUP($A2,BBG!1:1048576,MATCH(Fiscal!JS$1,BBG!1:1,0),0)&lt;&gt;"",IF(MONTH(JS1)=3,VLOOKUP($A2,BBG!1:1048576,MATCH(Fiscal!JS$1,BBG!1:1,0),0),VLOOKUP($A2,BBG!1:1048576,MATCH(Fiscal!JS$1,BBG!1:1,0),0)-VLOOKUP($A2,BBG!1:1048576,MATCH(Fiscal!JS$1,BBG!1:1,0)-3,0)),"")</f>
        <v/>
      </c>
      <c r="JT2" s="13" t="str">
        <f ca="1">IF(VLOOKUP($A2,BBG!1:1048576,MATCH(Fiscal!JT$1,BBG!1:1,0),0)&lt;&gt;"",IF(MONTH(JT1)=3,VLOOKUP($A2,BBG!1:1048576,MATCH(Fiscal!JT$1,BBG!1:1,0),0),VLOOKUP($A2,BBG!1:1048576,MATCH(Fiscal!JT$1,BBG!1:1,0),0)-VLOOKUP($A2,BBG!1:1048576,MATCH(Fiscal!JT$1,BBG!1:1,0)-3,0)),"")</f>
        <v/>
      </c>
      <c r="JU2" s="13" t="str">
        <f ca="1">IF(VLOOKUP($A2,BBG!1:1048576,MATCH(Fiscal!JU$1,BBG!1:1,0),0)&lt;&gt;"",IF(MONTH(JU1)=3,VLOOKUP($A2,BBG!1:1048576,MATCH(Fiscal!JU$1,BBG!1:1,0),0),VLOOKUP($A2,BBG!1:1048576,MATCH(Fiscal!JU$1,BBG!1:1,0),0)-VLOOKUP($A2,BBG!1:1048576,MATCH(Fiscal!JU$1,BBG!1:1,0)-3,0)),"")</f>
        <v/>
      </c>
      <c r="JV2" s="13" t="str">
        <f ca="1">IF(VLOOKUP($A2,BBG!1:1048576,MATCH(Fiscal!JV$1,BBG!1:1,0),0)&lt;&gt;"",IF(MONTH(JV1)=3,VLOOKUP($A2,BBG!1:1048576,MATCH(Fiscal!JV$1,BBG!1:1,0),0),VLOOKUP($A2,BBG!1:1048576,MATCH(Fiscal!JV$1,BBG!1:1,0),0)-VLOOKUP($A2,BBG!1:1048576,MATCH(Fiscal!JV$1,BBG!1:1,0)-3,0)),"")</f>
        <v/>
      </c>
      <c r="JW2" s="13" t="str">
        <f ca="1">IF(VLOOKUP($A2,BBG!1:1048576,MATCH(Fiscal!JW$1,BBG!1:1,0),0)&lt;&gt;"",IF(MONTH(JW1)=3,VLOOKUP($A2,BBG!1:1048576,MATCH(Fiscal!JW$1,BBG!1:1,0),0),VLOOKUP($A2,BBG!1:1048576,MATCH(Fiscal!JW$1,BBG!1:1,0),0)-VLOOKUP($A2,BBG!1:1048576,MATCH(Fiscal!JW$1,BBG!1:1,0)-3,0)),"")</f>
        <v/>
      </c>
      <c r="JX2" s="13" t="str">
        <f ca="1">IF(VLOOKUP($A2,BBG!1:1048576,MATCH(Fiscal!JX$1,BBG!1:1,0),0)&lt;&gt;"",IF(MONTH(JX1)=3,VLOOKUP($A2,BBG!1:1048576,MATCH(Fiscal!JX$1,BBG!1:1,0),0),VLOOKUP($A2,BBG!1:1048576,MATCH(Fiscal!JX$1,BBG!1:1,0),0)-VLOOKUP($A2,BBG!1:1048576,MATCH(Fiscal!JX$1,BBG!1:1,0)-3,0)),"")</f>
        <v/>
      </c>
      <c r="JY2" s="13" t="str">
        <f ca="1">IF(VLOOKUP($A2,BBG!1:1048576,MATCH(Fiscal!JY$1,BBG!1:1,0),0)&lt;&gt;"",IF(MONTH(JY1)=3,VLOOKUP($A2,BBG!1:1048576,MATCH(Fiscal!JY$1,BBG!1:1,0),0),VLOOKUP($A2,BBG!1:1048576,MATCH(Fiscal!JY$1,BBG!1:1,0),0)-VLOOKUP($A2,BBG!1:1048576,MATCH(Fiscal!JY$1,BBG!1:1,0)-3,0)),"")</f>
        <v/>
      </c>
      <c r="JZ2" s="13" t="str">
        <f ca="1">IF(VLOOKUP($A2,BBG!1:1048576,MATCH(Fiscal!JZ$1,BBG!1:1,0),0)&lt;&gt;"",IF(MONTH(JZ1)=3,VLOOKUP($A2,BBG!1:1048576,MATCH(Fiscal!JZ$1,BBG!1:1,0),0),VLOOKUP($A2,BBG!1:1048576,MATCH(Fiscal!JZ$1,BBG!1:1,0),0)-VLOOKUP($A2,BBG!1:1048576,MATCH(Fiscal!JZ$1,BBG!1:1,0)-3,0)),"")</f>
        <v/>
      </c>
      <c r="KA2" s="13" t="str">
        <f ca="1">IF(VLOOKUP($A2,BBG!1:1048576,MATCH(Fiscal!KA$1,BBG!1:1,0),0)&lt;&gt;"",IF(MONTH(KA1)=3,VLOOKUP($A2,BBG!1:1048576,MATCH(Fiscal!KA$1,BBG!1:1,0),0),VLOOKUP($A2,BBG!1:1048576,MATCH(Fiscal!KA$1,BBG!1:1,0),0)-VLOOKUP($A2,BBG!1:1048576,MATCH(Fiscal!KA$1,BBG!1:1,0)-3,0)),"")</f>
        <v/>
      </c>
      <c r="KB2" s="13" t="str">
        <f ca="1">IF(VLOOKUP($A2,BBG!1:1048576,MATCH(Fiscal!KB$1,BBG!1:1,0),0)&lt;&gt;"",IF(MONTH(KB1)=3,VLOOKUP($A2,BBG!1:1048576,MATCH(Fiscal!KB$1,BBG!1:1,0),0),VLOOKUP($A2,BBG!1:1048576,MATCH(Fiscal!KB$1,BBG!1:1,0),0)-VLOOKUP($A2,BBG!1:1048576,MATCH(Fiscal!KB$1,BBG!1:1,0)-3,0)),"")</f>
        <v/>
      </c>
      <c r="KC2" s="13" t="str">
        <f ca="1">IF(VLOOKUP($A2,BBG!1:1048576,MATCH(Fiscal!KC$1,BBG!1:1,0),0)&lt;&gt;"",IF(MONTH(KC1)=3,VLOOKUP($A2,BBG!1:1048576,MATCH(Fiscal!KC$1,BBG!1:1,0),0),VLOOKUP($A2,BBG!1:1048576,MATCH(Fiscal!KC$1,BBG!1:1,0),0)-VLOOKUP($A2,BBG!1:1048576,MATCH(Fiscal!KC$1,BBG!1:1,0)-3,0)),"")</f>
        <v/>
      </c>
      <c r="KD2" s="13" t="str">
        <f ca="1">IF(VLOOKUP($A2,BBG!1:1048576,MATCH(Fiscal!KD$1,BBG!1:1,0),0)&lt;&gt;"",IF(MONTH(KD1)=3,VLOOKUP($A2,BBG!1:1048576,MATCH(Fiscal!KD$1,BBG!1:1,0),0),VLOOKUP($A2,BBG!1:1048576,MATCH(Fiscal!KD$1,BBG!1:1,0),0)-VLOOKUP($A2,BBG!1:1048576,MATCH(Fiscal!KD$1,BBG!1:1,0)-3,0)),"")</f>
        <v/>
      </c>
      <c r="KE2" s="13" t="str">
        <f ca="1">IF(VLOOKUP($A2,BBG!1:1048576,MATCH(Fiscal!KE$1,BBG!1:1,0),0)&lt;&gt;"",IF(MONTH(KE1)=3,VLOOKUP($A2,BBG!1:1048576,MATCH(Fiscal!KE$1,BBG!1:1,0),0),VLOOKUP($A2,BBG!1:1048576,MATCH(Fiscal!KE$1,BBG!1:1,0),0)-VLOOKUP($A2,BBG!1:1048576,MATCH(Fiscal!KE$1,BBG!1:1,0)-3,0)),"")</f>
        <v/>
      </c>
      <c r="KF2" s="13" t="str">
        <f ca="1">IF(VLOOKUP($A2,BBG!1:1048576,MATCH(Fiscal!KF$1,BBG!1:1,0),0)&lt;&gt;"",IF(MONTH(KF1)=3,VLOOKUP($A2,BBG!1:1048576,MATCH(Fiscal!KF$1,BBG!1:1,0),0),VLOOKUP($A2,BBG!1:1048576,MATCH(Fiscal!KF$1,BBG!1:1,0),0)-VLOOKUP($A2,BBG!1:1048576,MATCH(Fiscal!KF$1,BBG!1:1,0)-3,0)),"")</f>
        <v/>
      </c>
      <c r="KG2" s="13" t="str">
        <f ca="1">IF(VLOOKUP($A2,BBG!1:1048576,MATCH(Fiscal!KG$1,BBG!1:1,0),0)&lt;&gt;"",IF(MONTH(KG1)=3,VLOOKUP($A2,BBG!1:1048576,MATCH(Fiscal!KG$1,BBG!1:1,0),0),VLOOKUP($A2,BBG!1:1048576,MATCH(Fiscal!KG$1,BBG!1:1,0),0)-VLOOKUP($A2,BBG!1:1048576,MATCH(Fiscal!KG$1,BBG!1:1,0)-3,0)),"")</f>
        <v/>
      </c>
      <c r="KH2" s="13" t="str">
        <f ca="1">IF(VLOOKUP($A2,BBG!1:1048576,MATCH(Fiscal!KH$1,BBG!1:1,0),0)&lt;&gt;"",IF(MONTH(KH1)=3,VLOOKUP($A2,BBG!1:1048576,MATCH(Fiscal!KH$1,BBG!1:1,0),0),VLOOKUP($A2,BBG!1:1048576,MATCH(Fiscal!KH$1,BBG!1:1,0),0)-VLOOKUP($A2,BBG!1:1048576,MATCH(Fiscal!KH$1,BBG!1:1,0)-3,0)),"")</f>
        <v/>
      </c>
      <c r="KI2" s="13" t="str">
        <f ca="1">IF(VLOOKUP($A2,BBG!1:1048576,MATCH(Fiscal!KI$1,BBG!1:1,0),0)&lt;&gt;"",IF(MONTH(KI1)=3,VLOOKUP($A2,BBG!1:1048576,MATCH(Fiscal!KI$1,BBG!1:1,0),0),VLOOKUP($A2,BBG!1:1048576,MATCH(Fiscal!KI$1,BBG!1:1,0),0)-VLOOKUP($A2,BBG!1:1048576,MATCH(Fiscal!KI$1,BBG!1:1,0)-3,0)),"")</f>
        <v/>
      </c>
      <c r="KJ2" s="13" t="str">
        <f ca="1">IF(VLOOKUP($A2,BBG!1:1048576,MATCH(Fiscal!KJ$1,BBG!1:1,0),0)&lt;&gt;"",IF(MONTH(KJ1)=3,VLOOKUP($A2,BBG!1:1048576,MATCH(Fiscal!KJ$1,BBG!1:1,0),0),VLOOKUP($A2,BBG!1:1048576,MATCH(Fiscal!KJ$1,BBG!1:1,0),0)-VLOOKUP($A2,BBG!1:1048576,MATCH(Fiscal!KJ$1,BBG!1:1,0)-3,0)),"")</f>
        <v/>
      </c>
      <c r="KK2" s="13" t="str">
        <f ca="1">IF(VLOOKUP($A2,BBG!1:1048576,MATCH(Fiscal!KK$1,BBG!1:1,0),0)&lt;&gt;"",IF(MONTH(KK1)=3,VLOOKUP($A2,BBG!1:1048576,MATCH(Fiscal!KK$1,BBG!1:1,0),0),VLOOKUP($A2,BBG!1:1048576,MATCH(Fiscal!KK$1,BBG!1:1,0),0)-VLOOKUP($A2,BBG!1:1048576,MATCH(Fiscal!KK$1,BBG!1:1,0)-3,0)),"")</f>
        <v/>
      </c>
      <c r="KL2" s="13" t="str">
        <f ca="1">IF(VLOOKUP($A2,BBG!1:1048576,MATCH(Fiscal!KL$1,BBG!1:1,0),0)&lt;&gt;"",IF(MONTH(KL1)=3,VLOOKUP($A2,BBG!1:1048576,MATCH(Fiscal!KL$1,BBG!1:1,0),0),VLOOKUP($A2,BBG!1:1048576,MATCH(Fiscal!KL$1,BBG!1:1,0),0)-VLOOKUP($A2,BBG!1:1048576,MATCH(Fiscal!KL$1,BBG!1:1,0)-3,0)),"")</f>
        <v/>
      </c>
      <c r="KM2" s="13" t="str">
        <f ca="1">IF(VLOOKUP($A2,BBG!1:1048576,MATCH(Fiscal!KM$1,BBG!1:1,0),0)&lt;&gt;"",IF(MONTH(KM1)=3,VLOOKUP($A2,BBG!1:1048576,MATCH(Fiscal!KM$1,BBG!1:1,0),0),VLOOKUP($A2,BBG!1:1048576,MATCH(Fiscal!KM$1,BBG!1:1,0),0)-VLOOKUP($A2,BBG!1:1048576,MATCH(Fiscal!KM$1,BBG!1:1,0)-3,0)),"")</f>
        <v/>
      </c>
      <c r="KN2" s="13" t="str">
        <f ca="1">IF(VLOOKUP($A2,BBG!1:1048576,MATCH(Fiscal!KN$1,BBG!1:1,0),0)&lt;&gt;"",IF(MONTH(KN1)=3,VLOOKUP($A2,BBG!1:1048576,MATCH(Fiscal!KN$1,BBG!1:1,0),0),VLOOKUP($A2,BBG!1:1048576,MATCH(Fiscal!KN$1,BBG!1:1,0),0)-VLOOKUP($A2,BBG!1:1048576,MATCH(Fiscal!KN$1,BBG!1:1,0)-3,0)),"")</f>
        <v/>
      </c>
      <c r="KO2" s="13" t="str">
        <f ca="1">IF(VLOOKUP($A2,BBG!1:1048576,MATCH(Fiscal!KO$1,BBG!1:1,0),0)&lt;&gt;"",IF(MONTH(KO1)=3,VLOOKUP($A2,BBG!1:1048576,MATCH(Fiscal!KO$1,BBG!1:1,0),0),VLOOKUP($A2,BBG!1:1048576,MATCH(Fiscal!KO$1,BBG!1:1,0),0)-VLOOKUP($A2,BBG!1:1048576,MATCH(Fiscal!KO$1,BBG!1:1,0)-3,0)),"")</f>
        <v/>
      </c>
      <c r="KP2" s="13" t="str">
        <f ca="1">IF(VLOOKUP($A2,BBG!1:1048576,MATCH(Fiscal!KP$1,BBG!1:1,0),0)&lt;&gt;"",IF(MONTH(KP1)=3,VLOOKUP($A2,BBG!1:1048576,MATCH(Fiscal!KP$1,BBG!1:1,0),0),VLOOKUP($A2,BBG!1:1048576,MATCH(Fiscal!KP$1,BBG!1:1,0),0)-VLOOKUP($A2,BBG!1:1048576,MATCH(Fiscal!KP$1,BBG!1:1,0)-3,0)),"")</f>
        <v/>
      </c>
      <c r="KQ2" s="13" t="str">
        <f ca="1">IF(VLOOKUP($A2,BBG!1:1048576,MATCH(Fiscal!KQ$1,BBG!1:1,0),0)&lt;&gt;"",IF(MONTH(KQ1)=3,VLOOKUP($A2,BBG!1:1048576,MATCH(Fiscal!KQ$1,BBG!1:1,0),0),VLOOKUP($A2,BBG!1:1048576,MATCH(Fiscal!KQ$1,BBG!1:1,0),0)-VLOOKUP($A2,BBG!1:1048576,MATCH(Fiscal!KQ$1,BBG!1:1,0)-3,0)),"")</f>
        <v/>
      </c>
      <c r="KR2" s="13" t="str">
        <f ca="1">IF(VLOOKUP($A2,BBG!1:1048576,MATCH(Fiscal!KR$1,BBG!1:1,0),0)&lt;&gt;"",IF(MONTH(KR1)=3,VLOOKUP($A2,BBG!1:1048576,MATCH(Fiscal!KR$1,BBG!1:1,0),0),VLOOKUP($A2,BBG!1:1048576,MATCH(Fiscal!KR$1,BBG!1:1,0),0)-VLOOKUP($A2,BBG!1:1048576,MATCH(Fiscal!KR$1,BBG!1:1,0)-3,0)),"")</f>
        <v/>
      </c>
      <c r="KS2" s="13" t="str">
        <f ca="1">IF(VLOOKUP($A2,BBG!1:1048576,MATCH(Fiscal!KS$1,BBG!1:1,0),0)&lt;&gt;"",IF(MONTH(KS1)=3,VLOOKUP($A2,BBG!1:1048576,MATCH(Fiscal!KS$1,BBG!1:1,0),0),VLOOKUP($A2,BBG!1:1048576,MATCH(Fiscal!KS$1,BBG!1:1,0),0)-VLOOKUP($A2,BBG!1:1048576,MATCH(Fiscal!KS$1,BBG!1:1,0)-3,0)),"")</f>
        <v/>
      </c>
      <c r="KT2" s="13" t="str">
        <f ca="1">IF(VLOOKUP($A2,BBG!1:1048576,MATCH(Fiscal!KT$1,BBG!1:1,0),0)&lt;&gt;"",IF(MONTH(KT1)=3,VLOOKUP($A2,BBG!1:1048576,MATCH(Fiscal!KT$1,BBG!1:1,0),0),VLOOKUP($A2,BBG!1:1048576,MATCH(Fiscal!KT$1,BBG!1:1,0),0)-VLOOKUP($A2,BBG!1:1048576,MATCH(Fiscal!KT$1,BBG!1:1,0)-3,0)),"")</f>
        <v/>
      </c>
      <c r="KU2" s="13" t="str">
        <f ca="1">IF(VLOOKUP($A2,BBG!1:1048576,MATCH(Fiscal!KU$1,BBG!1:1,0),0)&lt;&gt;"",IF(MONTH(KU1)=3,VLOOKUP($A2,BBG!1:1048576,MATCH(Fiscal!KU$1,BBG!1:1,0),0),VLOOKUP($A2,BBG!1:1048576,MATCH(Fiscal!KU$1,BBG!1:1,0),0)-VLOOKUP($A2,BBG!1:1048576,MATCH(Fiscal!KU$1,BBG!1:1,0)-3,0)),"")</f>
        <v/>
      </c>
      <c r="KV2" s="13" t="str">
        <f ca="1">IF(VLOOKUP($A2,BBG!1:1048576,MATCH(Fiscal!KV$1,BBG!1:1,0),0)&lt;&gt;"",IF(MONTH(KV1)=3,VLOOKUP($A2,BBG!1:1048576,MATCH(Fiscal!KV$1,BBG!1:1,0),0),VLOOKUP($A2,BBG!1:1048576,MATCH(Fiscal!KV$1,BBG!1:1,0),0)-VLOOKUP($A2,BBG!1:1048576,MATCH(Fiscal!KV$1,BBG!1:1,0)-3,0)),"")</f>
        <v/>
      </c>
      <c r="KW2" s="13" t="str">
        <f ca="1">IF(VLOOKUP($A2,BBG!1:1048576,MATCH(Fiscal!KW$1,BBG!1:1,0),0)&lt;&gt;"",IF(MONTH(KW1)=3,VLOOKUP($A2,BBG!1:1048576,MATCH(Fiscal!KW$1,BBG!1:1,0),0),VLOOKUP($A2,BBG!1:1048576,MATCH(Fiscal!KW$1,BBG!1:1,0),0)-VLOOKUP($A2,BBG!1:1048576,MATCH(Fiscal!KW$1,BBG!1:1,0)-3,0)),"")</f>
        <v/>
      </c>
      <c r="KX2" s="13" t="str">
        <f ca="1">IF(VLOOKUP($A2,BBG!1:1048576,MATCH(Fiscal!KX$1,BBG!1:1,0),0)&lt;&gt;"",IF(MONTH(KX1)=3,VLOOKUP($A2,BBG!1:1048576,MATCH(Fiscal!KX$1,BBG!1:1,0),0),VLOOKUP($A2,BBG!1:1048576,MATCH(Fiscal!KX$1,BBG!1:1,0),0)-VLOOKUP($A2,BBG!1:1048576,MATCH(Fiscal!KX$1,BBG!1:1,0)-3,0)),"")</f>
        <v/>
      </c>
      <c r="KY2" s="13" t="str">
        <f ca="1">IF(VLOOKUP($A2,BBG!1:1048576,MATCH(Fiscal!KY$1,BBG!1:1,0),0)&lt;&gt;"",IF(MONTH(KY1)=3,VLOOKUP($A2,BBG!1:1048576,MATCH(Fiscal!KY$1,BBG!1:1,0),0),VLOOKUP($A2,BBG!1:1048576,MATCH(Fiscal!KY$1,BBG!1:1,0),0)-VLOOKUP($A2,BBG!1:1048576,MATCH(Fiscal!KY$1,BBG!1:1,0)-3,0)),"")</f>
        <v/>
      </c>
      <c r="KZ2" s="13" t="str">
        <f ca="1">IF(VLOOKUP($A2,BBG!1:1048576,MATCH(Fiscal!KZ$1,BBG!1:1,0),0)&lt;&gt;"",IF(MONTH(KZ1)=3,VLOOKUP($A2,BBG!1:1048576,MATCH(Fiscal!KZ$1,BBG!1:1,0),0),VLOOKUP($A2,BBG!1:1048576,MATCH(Fiscal!KZ$1,BBG!1:1,0),0)-VLOOKUP($A2,BBG!1:1048576,MATCH(Fiscal!KZ$1,BBG!1:1,0)-3,0)),"")</f>
        <v/>
      </c>
      <c r="LA2" s="13" t="str">
        <f ca="1">IF(VLOOKUP($A2,BBG!1:1048576,MATCH(Fiscal!LA$1,BBG!1:1,0),0)&lt;&gt;"",IF(MONTH(LA1)=3,VLOOKUP($A2,BBG!1:1048576,MATCH(Fiscal!LA$1,BBG!1:1,0),0),VLOOKUP($A2,BBG!1:1048576,MATCH(Fiscal!LA$1,BBG!1:1,0),0)-VLOOKUP($A2,BBG!1:1048576,MATCH(Fiscal!LA$1,BBG!1:1,0)-3,0)),"")</f>
        <v/>
      </c>
      <c r="LB2" s="13" t="str">
        <f ca="1">IF(VLOOKUP($A2,BBG!1:1048576,MATCH(Fiscal!LB$1,BBG!1:1,0),0)&lt;&gt;"",IF(MONTH(LB1)=3,VLOOKUP($A2,BBG!1:1048576,MATCH(Fiscal!LB$1,BBG!1:1,0),0),VLOOKUP($A2,BBG!1:1048576,MATCH(Fiscal!LB$1,BBG!1:1,0),0)-VLOOKUP($A2,BBG!1:1048576,MATCH(Fiscal!LB$1,BBG!1:1,0)-3,0)),"")</f>
        <v/>
      </c>
      <c r="LC2" s="13" t="str">
        <f ca="1">IF(VLOOKUP($A2,BBG!1:1048576,MATCH(Fiscal!LC$1,BBG!1:1,0),0)&lt;&gt;"",IF(MONTH(LC1)=3,VLOOKUP($A2,BBG!1:1048576,MATCH(Fiscal!LC$1,BBG!1:1,0),0),VLOOKUP($A2,BBG!1:1048576,MATCH(Fiscal!LC$1,BBG!1:1,0),0)-VLOOKUP($A2,BBG!1:1048576,MATCH(Fiscal!LC$1,BBG!1:1,0)-3,0)),"")</f>
        <v/>
      </c>
      <c r="LD2" s="13" t="str">
        <f ca="1">IF(VLOOKUP($A2,BBG!1:1048576,MATCH(Fiscal!LD$1,BBG!1:1,0),0)&lt;&gt;"",IF(MONTH(LD1)=3,VLOOKUP($A2,BBG!1:1048576,MATCH(Fiscal!LD$1,BBG!1:1,0),0),VLOOKUP($A2,BBG!1:1048576,MATCH(Fiscal!LD$1,BBG!1:1,0),0)-VLOOKUP($A2,BBG!1:1048576,MATCH(Fiscal!LD$1,BBG!1:1,0)-3,0)),"")</f>
        <v/>
      </c>
      <c r="LE2" s="13" t="str">
        <f ca="1">IF(VLOOKUP($A2,BBG!1:1048576,MATCH(Fiscal!LE$1,BBG!1:1,0),0)&lt;&gt;"",IF(MONTH(LE1)=3,VLOOKUP($A2,BBG!1:1048576,MATCH(Fiscal!LE$1,BBG!1:1,0),0),VLOOKUP($A2,BBG!1:1048576,MATCH(Fiscal!LE$1,BBG!1:1,0),0)-VLOOKUP($A2,BBG!1:1048576,MATCH(Fiscal!LE$1,BBG!1:1,0)-3,0)),"")</f>
        <v/>
      </c>
      <c r="LF2" s="13" t="str">
        <f ca="1">IF(VLOOKUP($A2,BBG!1:1048576,MATCH(Fiscal!LF$1,BBG!1:1,0),0)&lt;&gt;"",IF(MONTH(LF1)=3,VLOOKUP($A2,BBG!1:1048576,MATCH(Fiscal!LF$1,BBG!1:1,0),0),VLOOKUP($A2,BBG!1:1048576,MATCH(Fiscal!LF$1,BBG!1:1,0),0)-VLOOKUP($A2,BBG!1:1048576,MATCH(Fiscal!LF$1,BBG!1:1,0)-3,0)),"")</f>
        <v/>
      </c>
      <c r="LG2" s="13" t="str">
        <f ca="1">IF(VLOOKUP($A2,BBG!1:1048576,MATCH(Fiscal!LG$1,BBG!1:1,0),0)&lt;&gt;"",IF(MONTH(LG1)=3,VLOOKUP($A2,BBG!1:1048576,MATCH(Fiscal!LG$1,BBG!1:1,0),0),VLOOKUP($A2,BBG!1:1048576,MATCH(Fiscal!LG$1,BBG!1:1,0),0)-VLOOKUP($A2,BBG!1:1048576,MATCH(Fiscal!LG$1,BBG!1:1,0)-3,0)),"")</f>
        <v/>
      </c>
      <c r="LH2" s="13" t="str">
        <f ca="1">IF(VLOOKUP($A2,BBG!1:1048576,MATCH(Fiscal!LH$1,BBG!1:1,0),0)&lt;&gt;"",IF(MONTH(LH1)=3,VLOOKUP($A2,BBG!1:1048576,MATCH(Fiscal!LH$1,BBG!1:1,0),0),VLOOKUP($A2,BBG!1:1048576,MATCH(Fiscal!LH$1,BBG!1:1,0),0)-VLOOKUP($A2,BBG!1:1048576,MATCH(Fiscal!LH$1,BBG!1:1,0)-3,0)),"")</f>
        <v/>
      </c>
      <c r="LI2" s="13" t="str">
        <f ca="1">IF(VLOOKUP($A2,BBG!1:1048576,MATCH(Fiscal!LI$1,BBG!1:1,0),0)&lt;&gt;"",IF(MONTH(LI1)=3,VLOOKUP($A2,BBG!1:1048576,MATCH(Fiscal!LI$1,BBG!1:1,0),0),VLOOKUP($A2,BBG!1:1048576,MATCH(Fiscal!LI$1,BBG!1:1,0),0)-VLOOKUP($A2,BBG!1:1048576,MATCH(Fiscal!LI$1,BBG!1:1,0)-3,0)),"")</f>
        <v/>
      </c>
      <c r="LJ2" s="13" t="str">
        <f ca="1">IF(VLOOKUP($A2,BBG!1:1048576,MATCH(Fiscal!LJ$1,BBG!1:1,0),0)&lt;&gt;"",IF(MONTH(LJ1)=3,VLOOKUP($A2,BBG!1:1048576,MATCH(Fiscal!LJ$1,BBG!1:1,0),0),VLOOKUP($A2,BBG!1:1048576,MATCH(Fiscal!LJ$1,BBG!1:1,0),0)-VLOOKUP($A2,BBG!1:1048576,MATCH(Fiscal!LJ$1,BBG!1:1,0)-3,0)),"")</f>
        <v/>
      </c>
      <c r="LK2" s="13" t="str">
        <f ca="1">IF(VLOOKUP($A2,BBG!1:1048576,MATCH(Fiscal!LK$1,BBG!1:1,0),0)&lt;&gt;"",IF(MONTH(LK1)=3,VLOOKUP($A2,BBG!1:1048576,MATCH(Fiscal!LK$1,BBG!1:1,0),0),VLOOKUP($A2,BBG!1:1048576,MATCH(Fiscal!LK$1,BBG!1:1,0),0)-VLOOKUP($A2,BBG!1:1048576,MATCH(Fiscal!LK$1,BBG!1:1,0)-3,0)),"")</f>
        <v/>
      </c>
      <c r="LL2" s="13" t="str">
        <f ca="1">IF(VLOOKUP($A2,BBG!1:1048576,MATCH(Fiscal!LL$1,BBG!1:1,0),0)&lt;&gt;"",IF(MONTH(LL1)=3,VLOOKUP($A2,BBG!1:1048576,MATCH(Fiscal!LL$1,BBG!1:1,0),0),VLOOKUP($A2,BBG!1:1048576,MATCH(Fiscal!LL$1,BBG!1:1,0),0)-VLOOKUP($A2,BBG!1:1048576,MATCH(Fiscal!LL$1,BBG!1:1,0)-3,0)),"")</f>
        <v/>
      </c>
      <c r="LM2" s="13" t="str">
        <f ca="1">IF(VLOOKUP($A2,BBG!1:1048576,MATCH(Fiscal!LM$1,BBG!1:1,0),0)&lt;&gt;"",IF(MONTH(LM1)=3,VLOOKUP($A2,BBG!1:1048576,MATCH(Fiscal!LM$1,BBG!1:1,0),0),VLOOKUP($A2,BBG!1:1048576,MATCH(Fiscal!LM$1,BBG!1:1,0),0)-VLOOKUP($A2,BBG!1:1048576,MATCH(Fiscal!LM$1,BBG!1:1,0)-3,0)),"")</f>
        <v/>
      </c>
      <c r="LN2" s="13" t="str">
        <f ca="1">IF(VLOOKUP($A2,BBG!1:1048576,MATCH(Fiscal!LN$1,BBG!1:1,0),0)&lt;&gt;"",IF(MONTH(LN1)=3,VLOOKUP($A2,BBG!1:1048576,MATCH(Fiscal!LN$1,BBG!1:1,0),0),VLOOKUP($A2,BBG!1:1048576,MATCH(Fiscal!LN$1,BBG!1:1,0),0)-VLOOKUP($A2,BBG!1:1048576,MATCH(Fiscal!LN$1,BBG!1:1,0)-3,0)),"")</f>
        <v/>
      </c>
      <c r="LO2" s="13" t="str">
        <f ca="1">IF(VLOOKUP($A2,BBG!1:1048576,MATCH(Fiscal!LO$1,BBG!1:1,0),0)&lt;&gt;"",IF(MONTH(LO1)=3,VLOOKUP($A2,BBG!1:1048576,MATCH(Fiscal!LO$1,BBG!1:1,0),0),VLOOKUP($A2,BBG!1:1048576,MATCH(Fiscal!LO$1,BBG!1:1,0),0)-VLOOKUP($A2,BBG!1:1048576,MATCH(Fiscal!LO$1,BBG!1:1,0)-3,0)),"")</f>
        <v/>
      </c>
      <c r="LP2" s="13" t="str">
        <f ca="1">IF(VLOOKUP($A2,BBG!1:1048576,MATCH(Fiscal!LP$1,BBG!1:1,0),0)&lt;&gt;"",IF(MONTH(LP1)=3,VLOOKUP($A2,BBG!1:1048576,MATCH(Fiscal!LP$1,BBG!1:1,0),0),VLOOKUP($A2,BBG!1:1048576,MATCH(Fiscal!LP$1,BBG!1:1,0),0)-VLOOKUP($A2,BBG!1:1048576,MATCH(Fiscal!LP$1,BBG!1:1,0)-3,0)),"")</f>
        <v/>
      </c>
      <c r="LQ2" s="13" t="str">
        <f ca="1">IF(VLOOKUP($A2,BBG!1:1048576,MATCH(Fiscal!LQ$1,BBG!1:1,0),0)&lt;&gt;"",IF(MONTH(LQ1)=3,VLOOKUP($A2,BBG!1:1048576,MATCH(Fiscal!LQ$1,BBG!1:1,0),0),VLOOKUP($A2,BBG!1:1048576,MATCH(Fiscal!LQ$1,BBG!1:1,0),0)-VLOOKUP($A2,BBG!1:1048576,MATCH(Fiscal!LQ$1,BBG!1:1,0)-3,0)),"")</f>
        <v/>
      </c>
      <c r="LR2" s="13" t="str">
        <f ca="1">IF(VLOOKUP($A2,BBG!1:1048576,MATCH(Fiscal!LR$1,BBG!1:1,0),0)&lt;&gt;"",IF(MONTH(LR1)=3,VLOOKUP($A2,BBG!1:1048576,MATCH(Fiscal!LR$1,BBG!1:1,0),0),VLOOKUP($A2,BBG!1:1048576,MATCH(Fiscal!LR$1,BBG!1:1,0),0)-VLOOKUP($A2,BBG!1:1048576,MATCH(Fiscal!LR$1,BBG!1:1,0)-3,0)),"")</f>
        <v/>
      </c>
      <c r="LS2" s="13" t="str">
        <f ca="1">IF(VLOOKUP($A2,BBG!1:1048576,MATCH(Fiscal!LS$1,BBG!1:1,0),0)&lt;&gt;"",IF(MONTH(LS1)=3,VLOOKUP($A2,BBG!1:1048576,MATCH(Fiscal!LS$1,BBG!1:1,0),0),VLOOKUP($A2,BBG!1:1048576,MATCH(Fiscal!LS$1,BBG!1:1,0),0)-VLOOKUP($A2,BBG!1:1048576,MATCH(Fiscal!LS$1,BBG!1:1,0)-3,0)),"")</f>
        <v/>
      </c>
      <c r="LT2" s="13" t="str">
        <f ca="1">IF(VLOOKUP($A2,BBG!1:1048576,MATCH(Fiscal!LT$1,BBG!1:1,0),0)&lt;&gt;"",IF(MONTH(LT1)=3,VLOOKUP($A2,BBG!1:1048576,MATCH(Fiscal!LT$1,BBG!1:1,0),0),VLOOKUP($A2,BBG!1:1048576,MATCH(Fiscal!LT$1,BBG!1:1,0),0)-VLOOKUP($A2,BBG!1:1048576,MATCH(Fiscal!LT$1,BBG!1:1,0)-3,0)),"")</f>
        <v/>
      </c>
      <c r="LU2" s="13" t="str">
        <f ca="1">IF(VLOOKUP($A2,BBG!1:1048576,MATCH(Fiscal!LU$1,BBG!1:1,0),0)&lt;&gt;"",IF(MONTH(LU1)=3,VLOOKUP($A2,BBG!1:1048576,MATCH(Fiscal!LU$1,BBG!1:1,0),0),VLOOKUP($A2,BBG!1:1048576,MATCH(Fiscal!LU$1,BBG!1:1,0),0)-VLOOKUP($A2,BBG!1:1048576,MATCH(Fiscal!LU$1,BBG!1:1,0)-3,0)),"")</f>
        <v/>
      </c>
      <c r="LV2" s="13" t="str">
        <f ca="1">IF(VLOOKUP($A2,BBG!1:1048576,MATCH(Fiscal!LV$1,BBG!1:1,0),0)&lt;&gt;"",IF(MONTH(LV1)=3,VLOOKUP($A2,BBG!1:1048576,MATCH(Fiscal!LV$1,BBG!1:1,0),0),VLOOKUP($A2,BBG!1:1048576,MATCH(Fiscal!LV$1,BBG!1:1,0),0)-VLOOKUP($A2,BBG!1:1048576,MATCH(Fiscal!LV$1,BBG!1:1,0)-3,0)),"")</f>
        <v/>
      </c>
      <c r="LW2" s="13" t="str">
        <f ca="1">IF(VLOOKUP($A2,BBG!1:1048576,MATCH(Fiscal!LW$1,BBG!1:1,0),0)&lt;&gt;"",IF(MONTH(LW1)=3,VLOOKUP($A2,BBG!1:1048576,MATCH(Fiscal!LW$1,BBG!1:1,0),0),VLOOKUP($A2,BBG!1:1048576,MATCH(Fiscal!LW$1,BBG!1:1,0),0)-VLOOKUP($A2,BBG!1:1048576,MATCH(Fiscal!LW$1,BBG!1:1,0)-3,0)),"")</f>
        <v/>
      </c>
      <c r="LX2" s="13" t="str">
        <f ca="1">IF(VLOOKUP($A2,BBG!1:1048576,MATCH(Fiscal!LX$1,BBG!1:1,0),0)&lt;&gt;"",IF(MONTH(LX1)=3,VLOOKUP($A2,BBG!1:1048576,MATCH(Fiscal!LX$1,BBG!1:1,0),0),VLOOKUP($A2,BBG!1:1048576,MATCH(Fiscal!LX$1,BBG!1:1,0),0)-VLOOKUP($A2,BBG!1:1048576,MATCH(Fiscal!LX$1,BBG!1:1,0)-3,0)),"")</f>
        <v/>
      </c>
      <c r="LY2" s="13" t="str">
        <f ca="1">IF(VLOOKUP($A2,BBG!1:1048576,MATCH(Fiscal!LY$1,BBG!1:1,0),0)&lt;&gt;"",IF(MONTH(LY1)=3,VLOOKUP($A2,BBG!1:1048576,MATCH(Fiscal!LY$1,BBG!1:1,0),0),VLOOKUP($A2,BBG!1:1048576,MATCH(Fiscal!LY$1,BBG!1:1,0),0)-VLOOKUP($A2,BBG!1:1048576,MATCH(Fiscal!LY$1,BBG!1:1,0)-3,0)),"")</f>
        <v/>
      </c>
      <c r="LZ2" s="13" t="str">
        <f ca="1">IF(VLOOKUP($A2,BBG!1:1048576,MATCH(Fiscal!LZ$1,BBG!1:1,0),0)&lt;&gt;"",IF(MONTH(LZ1)=3,VLOOKUP($A2,BBG!1:1048576,MATCH(Fiscal!LZ$1,BBG!1:1,0),0),VLOOKUP($A2,BBG!1:1048576,MATCH(Fiscal!LZ$1,BBG!1:1,0),0)-VLOOKUP($A2,BBG!1:1048576,MATCH(Fiscal!LZ$1,BBG!1:1,0)-3,0)),"")</f>
        <v/>
      </c>
      <c r="MA2" s="13" t="str">
        <f ca="1">IF(VLOOKUP($A2,BBG!1:1048576,MATCH(Fiscal!MA$1,BBG!1:1,0),0)&lt;&gt;"",IF(MONTH(MA1)=3,VLOOKUP($A2,BBG!1:1048576,MATCH(Fiscal!MA$1,BBG!1:1,0),0),VLOOKUP($A2,BBG!1:1048576,MATCH(Fiscal!MA$1,BBG!1:1,0),0)-VLOOKUP($A2,BBG!1:1048576,MATCH(Fiscal!MA$1,BBG!1:1,0)-3,0)),"")</f>
        <v/>
      </c>
      <c r="MB2" s="13" t="str">
        <f ca="1">IF(VLOOKUP($A2,BBG!1:1048576,MATCH(Fiscal!MB$1,BBG!1:1,0),0)&lt;&gt;"",IF(MONTH(MB1)=3,VLOOKUP($A2,BBG!1:1048576,MATCH(Fiscal!MB$1,BBG!1:1,0),0),VLOOKUP($A2,BBG!1:1048576,MATCH(Fiscal!MB$1,BBG!1:1,0),0)-VLOOKUP($A2,BBG!1:1048576,MATCH(Fiscal!MB$1,BBG!1:1,0)-3,0)),"")</f>
        <v/>
      </c>
      <c r="MC2" s="13" t="str">
        <f ca="1">IF(VLOOKUP($A2,BBG!1:1048576,MATCH(Fiscal!MC$1,BBG!1:1,0),0)&lt;&gt;"",IF(MONTH(MC1)=3,VLOOKUP($A2,BBG!1:1048576,MATCH(Fiscal!MC$1,BBG!1:1,0),0),VLOOKUP($A2,BBG!1:1048576,MATCH(Fiscal!MC$1,BBG!1:1,0),0)-VLOOKUP($A2,BBG!1:1048576,MATCH(Fiscal!MC$1,BBG!1:1,0)-3,0)),"")</f>
        <v/>
      </c>
      <c r="MD2" s="13" t="str">
        <f ca="1">IF(VLOOKUP($A2,BBG!1:1048576,MATCH(Fiscal!MD$1,BBG!1:1,0),0)&lt;&gt;"",IF(MONTH(MD1)=3,VLOOKUP($A2,BBG!1:1048576,MATCH(Fiscal!MD$1,BBG!1:1,0),0),VLOOKUP($A2,BBG!1:1048576,MATCH(Fiscal!MD$1,BBG!1:1,0),0)-VLOOKUP($A2,BBG!1:1048576,MATCH(Fiscal!MD$1,BBG!1:1,0)-3,0)),"")</f>
        <v/>
      </c>
      <c r="ME2" s="13" t="str">
        <f ca="1">IF(VLOOKUP($A2,BBG!1:1048576,MATCH(Fiscal!ME$1,BBG!1:1,0),0)&lt;&gt;"",IF(MONTH(ME1)=3,VLOOKUP($A2,BBG!1:1048576,MATCH(Fiscal!ME$1,BBG!1:1,0),0),VLOOKUP($A2,BBG!1:1048576,MATCH(Fiscal!ME$1,BBG!1:1,0),0)-VLOOKUP($A2,BBG!1:1048576,MATCH(Fiscal!ME$1,BBG!1:1,0)-3,0)),"")</f>
        <v/>
      </c>
      <c r="MF2" s="13" t="str">
        <f ca="1">IF(VLOOKUP($A2,BBG!1:1048576,MATCH(Fiscal!MF$1,BBG!1:1,0),0)&lt;&gt;"",IF(MONTH(MF1)=3,VLOOKUP($A2,BBG!1:1048576,MATCH(Fiscal!MF$1,BBG!1:1,0),0),VLOOKUP($A2,BBG!1:1048576,MATCH(Fiscal!MF$1,BBG!1:1,0),0)-VLOOKUP($A2,BBG!1:1048576,MATCH(Fiscal!MF$1,BBG!1:1,0)-3,0)),"")</f>
        <v/>
      </c>
      <c r="MG2" s="13" t="str">
        <f ca="1">IF(VLOOKUP($A2,BBG!1:1048576,MATCH(Fiscal!MG$1,BBG!1:1,0),0)&lt;&gt;"",IF(MONTH(MG1)=3,VLOOKUP($A2,BBG!1:1048576,MATCH(Fiscal!MG$1,BBG!1:1,0),0),VLOOKUP($A2,BBG!1:1048576,MATCH(Fiscal!MG$1,BBG!1:1,0),0)-VLOOKUP($A2,BBG!1:1048576,MATCH(Fiscal!MG$1,BBG!1:1,0)-3,0)),"")</f>
        <v/>
      </c>
      <c r="MH2" s="13" t="str">
        <f ca="1">IF(VLOOKUP($A2,BBG!1:1048576,MATCH(Fiscal!MH$1,BBG!1:1,0),0)&lt;&gt;"",IF(MONTH(MH1)=3,VLOOKUP($A2,BBG!1:1048576,MATCH(Fiscal!MH$1,BBG!1:1,0),0),VLOOKUP($A2,BBG!1:1048576,MATCH(Fiscal!MH$1,BBG!1:1,0),0)-VLOOKUP($A2,BBG!1:1048576,MATCH(Fiscal!MH$1,BBG!1:1,0)-3,0)),"")</f>
        <v/>
      </c>
      <c r="MI2" s="13" t="str">
        <f ca="1">IF(VLOOKUP($A2,BBG!1:1048576,MATCH(Fiscal!MI$1,BBG!1:1,0),0)&lt;&gt;"",IF(MONTH(MI1)=3,VLOOKUP($A2,BBG!1:1048576,MATCH(Fiscal!MI$1,BBG!1:1,0),0),VLOOKUP($A2,BBG!1:1048576,MATCH(Fiscal!MI$1,BBG!1:1,0),0)-VLOOKUP($A2,BBG!1:1048576,MATCH(Fiscal!MI$1,BBG!1:1,0)-3,0)),"")</f>
        <v/>
      </c>
      <c r="MJ2" s="13" t="str">
        <f ca="1">IF(VLOOKUP($A2,BBG!1:1048576,MATCH(Fiscal!MJ$1,BBG!1:1,0),0)&lt;&gt;"",IF(MONTH(MJ1)=3,VLOOKUP($A2,BBG!1:1048576,MATCH(Fiscal!MJ$1,BBG!1:1,0),0),VLOOKUP($A2,BBG!1:1048576,MATCH(Fiscal!MJ$1,BBG!1:1,0),0)-VLOOKUP($A2,BBG!1:1048576,MATCH(Fiscal!MJ$1,BBG!1:1,0)-3,0)),"")</f>
        <v/>
      </c>
      <c r="MK2" s="13" t="str">
        <f ca="1">IF(VLOOKUP($A2,BBG!1:1048576,MATCH(Fiscal!MK$1,BBG!1:1,0),0)&lt;&gt;"",IF(MONTH(MK1)=3,VLOOKUP($A2,BBG!1:1048576,MATCH(Fiscal!MK$1,BBG!1:1,0),0),VLOOKUP($A2,BBG!1:1048576,MATCH(Fiscal!MK$1,BBG!1:1,0),0)-VLOOKUP($A2,BBG!1:1048576,MATCH(Fiscal!MK$1,BBG!1:1,0)-3,0)),"")</f>
        <v/>
      </c>
      <c r="ML2" s="13" t="str">
        <f ca="1">IF(VLOOKUP($A2,BBG!1:1048576,MATCH(Fiscal!ML$1,BBG!1:1,0),0)&lt;&gt;"",IF(MONTH(ML1)=3,VLOOKUP($A2,BBG!1:1048576,MATCH(Fiscal!ML$1,BBG!1:1,0),0),VLOOKUP($A2,BBG!1:1048576,MATCH(Fiscal!ML$1,BBG!1:1,0),0)-VLOOKUP($A2,BBG!1:1048576,MATCH(Fiscal!ML$1,BBG!1:1,0)-3,0)),"")</f>
        <v/>
      </c>
      <c r="MM2" s="13" t="str">
        <f ca="1">IF(VLOOKUP($A2,BBG!1:1048576,MATCH(Fiscal!MM$1,BBG!1:1,0),0)&lt;&gt;"",IF(MONTH(MM1)=3,VLOOKUP($A2,BBG!1:1048576,MATCH(Fiscal!MM$1,BBG!1:1,0),0),VLOOKUP($A2,BBG!1:1048576,MATCH(Fiscal!MM$1,BBG!1:1,0),0)-VLOOKUP($A2,BBG!1:1048576,MATCH(Fiscal!MM$1,BBG!1:1,0)-3,0)),"")</f>
        <v/>
      </c>
      <c r="MN2" s="13" t="str">
        <f ca="1">IF(VLOOKUP($A2,BBG!1:1048576,MATCH(Fiscal!MN$1,BBG!1:1,0),0)&lt;&gt;"",IF(MONTH(MN1)=3,VLOOKUP($A2,BBG!1:1048576,MATCH(Fiscal!MN$1,BBG!1:1,0),0),VLOOKUP($A2,BBG!1:1048576,MATCH(Fiscal!MN$1,BBG!1:1,0),0)-VLOOKUP($A2,BBG!1:1048576,MATCH(Fiscal!MN$1,BBG!1:1,0)-3,0)),"")</f>
        <v/>
      </c>
      <c r="MO2" s="13" t="str">
        <f ca="1">IF(VLOOKUP($A2,BBG!1:1048576,MATCH(Fiscal!MO$1,BBG!1:1,0),0)&lt;&gt;"",IF(MONTH(MO1)=3,VLOOKUP($A2,BBG!1:1048576,MATCH(Fiscal!MO$1,BBG!1:1,0),0),VLOOKUP($A2,BBG!1:1048576,MATCH(Fiscal!MO$1,BBG!1:1,0),0)-VLOOKUP($A2,BBG!1:1048576,MATCH(Fiscal!MO$1,BBG!1:1,0)-3,0)),"")</f>
        <v/>
      </c>
      <c r="MP2" s="13" t="str">
        <f ca="1">IF(VLOOKUP($A2,BBG!1:1048576,MATCH(Fiscal!MP$1,BBG!1:1,0),0)&lt;&gt;"",IF(MONTH(MP1)=3,VLOOKUP($A2,BBG!1:1048576,MATCH(Fiscal!MP$1,BBG!1:1,0),0),VLOOKUP($A2,BBG!1:1048576,MATCH(Fiscal!MP$1,BBG!1:1,0),0)-VLOOKUP($A2,BBG!1:1048576,MATCH(Fiscal!MP$1,BBG!1:1,0)-3,0)),"")</f>
        <v/>
      </c>
      <c r="MQ2" s="13" t="str">
        <f ca="1">IF(VLOOKUP($A2,BBG!1:1048576,MATCH(Fiscal!MQ$1,BBG!1:1,0),0)&lt;&gt;"",IF(MONTH(MQ1)=3,VLOOKUP($A2,BBG!1:1048576,MATCH(Fiscal!MQ$1,BBG!1:1,0),0),VLOOKUP($A2,BBG!1:1048576,MATCH(Fiscal!MQ$1,BBG!1:1,0),0)-VLOOKUP($A2,BBG!1:1048576,MATCH(Fiscal!MQ$1,BBG!1:1,0)-3,0)),"")</f>
        <v/>
      </c>
      <c r="MR2" s="13" t="str">
        <f ca="1">IF(VLOOKUP($A2,BBG!1:1048576,MATCH(Fiscal!MR$1,BBG!1:1,0),0)&lt;&gt;"",IF(MONTH(MR1)=3,VLOOKUP($A2,BBG!1:1048576,MATCH(Fiscal!MR$1,BBG!1:1,0),0),VLOOKUP($A2,BBG!1:1048576,MATCH(Fiscal!MR$1,BBG!1:1,0),0)-VLOOKUP($A2,BBG!1:1048576,MATCH(Fiscal!MR$1,BBG!1:1,0)-3,0)),"")</f>
        <v/>
      </c>
      <c r="MS2" s="13" t="str">
        <f ca="1">IF(VLOOKUP($A2,BBG!1:1048576,MATCH(Fiscal!MS$1,BBG!1:1,0),0)&lt;&gt;"",IF(MONTH(MS1)=3,VLOOKUP($A2,BBG!1:1048576,MATCH(Fiscal!MS$1,BBG!1:1,0),0),VLOOKUP($A2,BBG!1:1048576,MATCH(Fiscal!MS$1,BBG!1:1,0),0)-VLOOKUP($A2,BBG!1:1048576,MATCH(Fiscal!MS$1,BBG!1:1,0)-3,0)),"")</f>
        <v/>
      </c>
      <c r="MT2" s="13" t="str">
        <f ca="1">IF(VLOOKUP($A2,BBG!1:1048576,MATCH(Fiscal!MT$1,BBG!1:1,0),0)&lt;&gt;"",IF(MONTH(MT1)=3,VLOOKUP($A2,BBG!1:1048576,MATCH(Fiscal!MT$1,BBG!1:1,0),0),VLOOKUP($A2,BBG!1:1048576,MATCH(Fiscal!MT$1,BBG!1:1,0),0)-VLOOKUP($A2,BBG!1:1048576,MATCH(Fiscal!MT$1,BBG!1:1,0)-3,0)),"")</f>
        <v/>
      </c>
      <c r="MU2" s="13" t="str">
        <f ca="1">IF(VLOOKUP($A2,BBG!1:1048576,MATCH(Fiscal!MU$1,BBG!1:1,0),0)&lt;&gt;"",IF(MONTH(MU1)=3,VLOOKUP($A2,BBG!1:1048576,MATCH(Fiscal!MU$1,BBG!1:1,0),0),VLOOKUP($A2,BBG!1:1048576,MATCH(Fiscal!MU$1,BBG!1:1,0),0)-VLOOKUP($A2,BBG!1:1048576,MATCH(Fiscal!MU$1,BBG!1:1,0)-3,0)),"")</f>
        <v/>
      </c>
    </row>
    <row r="3" spans="1:359" s="12" customFormat="1">
      <c r="A3" s="3"/>
      <c r="B3" s="10" t="s">
        <v>76</v>
      </c>
      <c r="N3" s="12" t="str">
        <f ca="1">IF(N2&lt;&gt;"",N2+K2+H2+E2,"")</f>
        <v/>
      </c>
      <c r="O3" s="12" t="str">
        <f t="shared" ref="O3:BZ3" ca="1" si="0">IF(O2&lt;&gt;"",O2+L2+I2+F2,"")</f>
        <v/>
      </c>
      <c r="P3" s="12" t="str">
        <f t="shared" ca="1" si="0"/>
        <v/>
      </c>
      <c r="Q3" s="12" t="str">
        <f t="shared" ca="1" si="0"/>
        <v/>
      </c>
      <c r="R3" s="12" t="str">
        <f t="shared" ca="1" si="0"/>
        <v/>
      </c>
      <c r="S3" s="12" t="str">
        <f t="shared" ca="1" si="0"/>
        <v/>
      </c>
      <c r="T3" s="12" t="str">
        <f t="shared" ca="1" si="0"/>
        <v/>
      </c>
      <c r="U3" s="12" t="str">
        <f t="shared" ca="1" si="0"/>
        <v/>
      </c>
      <c r="V3" s="12" t="str">
        <f t="shared" ca="1" si="0"/>
        <v/>
      </c>
      <c r="W3" s="12" t="str">
        <f t="shared" ca="1" si="0"/>
        <v/>
      </c>
      <c r="X3" s="12" t="str">
        <f t="shared" ca="1" si="0"/>
        <v/>
      </c>
      <c r="Y3" s="12" t="str">
        <f t="shared" ca="1" si="0"/>
        <v/>
      </c>
      <c r="Z3" s="12" t="str">
        <f t="shared" ca="1" si="0"/>
        <v/>
      </c>
      <c r="AA3" s="12" t="str">
        <f t="shared" ca="1" si="0"/>
        <v/>
      </c>
      <c r="AB3" s="12" t="str">
        <f t="shared" ca="1" si="0"/>
        <v/>
      </c>
      <c r="AC3" s="12" t="str">
        <f t="shared" ca="1" si="0"/>
        <v/>
      </c>
      <c r="AD3" s="12" t="str">
        <f t="shared" ca="1" si="0"/>
        <v/>
      </c>
      <c r="AE3" s="12" t="str">
        <f t="shared" ca="1" si="0"/>
        <v/>
      </c>
      <c r="AF3" s="12" t="str">
        <f t="shared" ca="1" si="0"/>
        <v/>
      </c>
      <c r="AG3" s="12" t="str">
        <f t="shared" ca="1" si="0"/>
        <v/>
      </c>
      <c r="AH3" s="12" t="str">
        <f t="shared" ca="1" si="0"/>
        <v/>
      </c>
      <c r="AI3" s="12" t="str">
        <f t="shared" ca="1" si="0"/>
        <v/>
      </c>
      <c r="AJ3" s="12" t="str">
        <f t="shared" ca="1" si="0"/>
        <v/>
      </c>
      <c r="AK3" s="12" t="str">
        <f t="shared" ca="1" si="0"/>
        <v/>
      </c>
      <c r="AL3" s="12" t="str">
        <f t="shared" ca="1" si="0"/>
        <v/>
      </c>
      <c r="AM3" s="12" t="str">
        <f t="shared" ca="1" si="0"/>
        <v/>
      </c>
      <c r="AN3" s="12" t="str">
        <f t="shared" ca="1" si="0"/>
        <v/>
      </c>
      <c r="AO3" s="12" t="str">
        <f t="shared" ca="1" si="0"/>
        <v/>
      </c>
      <c r="AP3" s="12" t="str">
        <f t="shared" ca="1" si="0"/>
        <v/>
      </c>
      <c r="AQ3" s="12" t="str">
        <f t="shared" ca="1" si="0"/>
        <v/>
      </c>
      <c r="AR3" s="12" t="str">
        <f t="shared" ca="1" si="0"/>
        <v/>
      </c>
      <c r="AS3" s="12" t="str">
        <f t="shared" ca="1" si="0"/>
        <v/>
      </c>
      <c r="AT3" s="12" t="str">
        <f t="shared" ca="1" si="0"/>
        <v/>
      </c>
      <c r="AU3" s="12" t="str">
        <f t="shared" ca="1" si="0"/>
        <v/>
      </c>
      <c r="AV3" s="12" t="str">
        <f t="shared" ca="1" si="0"/>
        <v/>
      </c>
      <c r="AW3" s="12" t="str">
        <f t="shared" ca="1" si="0"/>
        <v/>
      </c>
      <c r="AX3" s="12" t="str">
        <f t="shared" ca="1" si="0"/>
        <v/>
      </c>
      <c r="AY3" s="12" t="str">
        <f t="shared" ca="1" si="0"/>
        <v/>
      </c>
      <c r="AZ3" s="12" t="str">
        <f t="shared" ca="1" si="0"/>
        <v/>
      </c>
      <c r="BA3" s="12" t="str">
        <f t="shared" ca="1" si="0"/>
        <v/>
      </c>
      <c r="BB3" s="12" t="str">
        <f t="shared" ca="1" si="0"/>
        <v/>
      </c>
      <c r="BC3" s="12" t="str">
        <f t="shared" ca="1" si="0"/>
        <v/>
      </c>
      <c r="BD3" s="12" t="str">
        <f t="shared" ca="1" si="0"/>
        <v/>
      </c>
      <c r="BE3" s="12" t="str">
        <f t="shared" ca="1" si="0"/>
        <v/>
      </c>
      <c r="BF3" s="12" t="str">
        <f t="shared" ca="1" si="0"/>
        <v/>
      </c>
      <c r="BG3" s="12" t="str">
        <f t="shared" ca="1" si="0"/>
        <v/>
      </c>
      <c r="BH3" s="12" t="str">
        <f t="shared" ca="1" si="0"/>
        <v/>
      </c>
      <c r="BI3" s="12" t="str">
        <f t="shared" ca="1" si="0"/>
        <v/>
      </c>
      <c r="BJ3" s="12" t="str">
        <f t="shared" ca="1" si="0"/>
        <v/>
      </c>
      <c r="BK3" s="12" t="str">
        <f t="shared" ca="1" si="0"/>
        <v/>
      </c>
      <c r="BL3" s="12" t="str">
        <f t="shared" ca="1" si="0"/>
        <v/>
      </c>
      <c r="BM3" s="12" t="str">
        <f t="shared" ca="1" si="0"/>
        <v/>
      </c>
      <c r="BN3" s="12" t="str">
        <f t="shared" ca="1" si="0"/>
        <v/>
      </c>
      <c r="BO3" s="12" t="str">
        <f t="shared" ca="1" si="0"/>
        <v/>
      </c>
      <c r="BP3" s="12" t="str">
        <f t="shared" ca="1" si="0"/>
        <v/>
      </c>
      <c r="BQ3" s="12" t="str">
        <f t="shared" ca="1" si="0"/>
        <v/>
      </c>
      <c r="BR3" s="12" t="str">
        <f t="shared" ca="1" si="0"/>
        <v/>
      </c>
      <c r="BS3" s="12" t="str">
        <f t="shared" ca="1" si="0"/>
        <v/>
      </c>
      <c r="BT3" s="12" t="str">
        <f t="shared" ca="1" si="0"/>
        <v/>
      </c>
      <c r="BU3" s="12" t="str">
        <f t="shared" ca="1" si="0"/>
        <v/>
      </c>
      <c r="BV3" s="12" t="str">
        <f t="shared" ca="1" si="0"/>
        <v/>
      </c>
      <c r="BW3" s="12" t="str">
        <f t="shared" ca="1" si="0"/>
        <v/>
      </c>
      <c r="BX3" s="12" t="str">
        <f t="shared" ca="1" si="0"/>
        <v/>
      </c>
      <c r="BY3" s="12" t="str">
        <f t="shared" ca="1" si="0"/>
        <v/>
      </c>
      <c r="BZ3" s="12" t="str">
        <f t="shared" ca="1" si="0"/>
        <v/>
      </c>
      <c r="CA3" s="12" t="str">
        <f t="shared" ref="CA3:EL3" ca="1" si="1">IF(CA2&lt;&gt;"",CA2+BX2+BU2+BR2,"")</f>
        <v/>
      </c>
      <c r="CB3" s="12" t="str">
        <f t="shared" ca="1" si="1"/>
        <v/>
      </c>
      <c r="CC3" s="12" t="str">
        <f t="shared" ca="1" si="1"/>
        <v/>
      </c>
      <c r="CD3" s="12" t="str">
        <f t="shared" ca="1" si="1"/>
        <v/>
      </c>
      <c r="CE3" s="12" t="str">
        <f t="shared" ca="1" si="1"/>
        <v/>
      </c>
      <c r="CF3" s="12" t="str">
        <f t="shared" ca="1" si="1"/>
        <v/>
      </c>
      <c r="CG3" s="12" t="str">
        <f t="shared" ca="1" si="1"/>
        <v/>
      </c>
      <c r="CH3" s="12" t="str">
        <f t="shared" ca="1" si="1"/>
        <v/>
      </c>
      <c r="CI3" s="12" t="str">
        <f t="shared" ca="1" si="1"/>
        <v/>
      </c>
      <c r="CJ3" s="12" t="str">
        <f t="shared" ca="1" si="1"/>
        <v/>
      </c>
      <c r="CK3" s="12" t="str">
        <f t="shared" ca="1" si="1"/>
        <v/>
      </c>
      <c r="CL3" s="12" t="str">
        <f t="shared" ca="1" si="1"/>
        <v/>
      </c>
      <c r="CM3" s="12" t="str">
        <f t="shared" ca="1" si="1"/>
        <v/>
      </c>
      <c r="CN3" s="12" t="str">
        <f t="shared" ca="1" si="1"/>
        <v/>
      </c>
      <c r="CO3" s="12" t="str">
        <f t="shared" ca="1" si="1"/>
        <v/>
      </c>
      <c r="CP3" s="12" t="str">
        <f t="shared" ca="1" si="1"/>
        <v/>
      </c>
      <c r="CQ3" s="12" t="str">
        <f t="shared" ca="1" si="1"/>
        <v/>
      </c>
      <c r="CR3" s="12" t="str">
        <f t="shared" ca="1" si="1"/>
        <v/>
      </c>
      <c r="CS3" s="12" t="str">
        <f t="shared" ca="1" si="1"/>
        <v/>
      </c>
      <c r="CT3" s="12" t="str">
        <f t="shared" ca="1" si="1"/>
        <v/>
      </c>
      <c r="CU3" s="12" t="str">
        <f t="shared" ca="1" si="1"/>
        <v/>
      </c>
      <c r="CV3" s="12" t="str">
        <f t="shared" ca="1" si="1"/>
        <v/>
      </c>
      <c r="CW3" s="12" t="str">
        <f t="shared" ca="1" si="1"/>
        <v/>
      </c>
      <c r="CX3" s="12" t="str">
        <f t="shared" ca="1" si="1"/>
        <v/>
      </c>
      <c r="CY3" s="12" t="str">
        <f t="shared" ca="1" si="1"/>
        <v/>
      </c>
      <c r="CZ3" s="12" t="str">
        <f t="shared" ca="1" si="1"/>
        <v/>
      </c>
      <c r="DA3" s="12" t="str">
        <f t="shared" ca="1" si="1"/>
        <v/>
      </c>
      <c r="DB3" s="12" t="str">
        <f t="shared" ca="1" si="1"/>
        <v/>
      </c>
      <c r="DC3" s="12" t="str">
        <f t="shared" ca="1" si="1"/>
        <v/>
      </c>
      <c r="DD3" s="12" t="str">
        <f t="shared" ca="1" si="1"/>
        <v/>
      </c>
      <c r="DE3" s="12" t="str">
        <f t="shared" ca="1" si="1"/>
        <v/>
      </c>
      <c r="DF3" s="12" t="str">
        <f t="shared" ca="1" si="1"/>
        <v/>
      </c>
      <c r="DG3" s="12" t="str">
        <f t="shared" ca="1" si="1"/>
        <v/>
      </c>
      <c r="DH3" s="12" t="str">
        <f t="shared" ca="1" si="1"/>
        <v/>
      </c>
      <c r="DI3" s="12" t="str">
        <f t="shared" ca="1" si="1"/>
        <v/>
      </c>
      <c r="DJ3" s="12" t="str">
        <f t="shared" ca="1" si="1"/>
        <v/>
      </c>
      <c r="DK3" s="12" t="str">
        <f t="shared" ca="1" si="1"/>
        <v/>
      </c>
      <c r="DL3" s="12" t="str">
        <f t="shared" ca="1" si="1"/>
        <v/>
      </c>
      <c r="DM3" s="12" t="str">
        <f t="shared" ca="1" si="1"/>
        <v/>
      </c>
      <c r="DN3" s="12" t="str">
        <f t="shared" ca="1" si="1"/>
        <v/>
      </c>
      <c r="DO3" s="12" t="str">
        <f t="shared" ca="1" si="1"/>
        <v/>
      </c>
      <c r="DP3" s="12" t="str">
        <f t="shared" ca="1" si="1"/>
        <v/>
      </c>
      <c r="DQ3" s="12" t="str">
        <f t="shared" ca="1" si="1"/>
        <v/>
      </c>
      <c r="DR3" s="12" t="str">
        <f t="shared" ca="1" si="1"/>
        <v/>
      </c>
      <c r="DS3" s="12" t="str">
        <f t="shared" ca="1" si="1"/>
        <v/>
      </c>
      <c r="DT3" s="12" t="str">
        <f t="shared" ca="1" si="1"/>
        <v/>
      </c>
      <c r="DU3" s="12" t="str">
        <f t="shared" ca="1" si="1"/>
        <v/>
      </c>
      <c r="DV3" s="12" t="str">
        <f t="shared" ca="1" si="1"/>
        <v/>
      </c>
      <c r="DW3" s="12" t="str">
        <f t="shared" ca="1" si="1"/>
        <v/>
      </c>
      <c r="DX3" s="12" t="str">
        <f t="shared" ca="1" si="1"/>
        <v/>
      </c>
      <c r="DY3" s="12" t="str">
        <f t="shared" ca="1" si="1"/>
        <v/>
      </c>
      <c r="DZ3" s="12" t="str">
        <f t="shared" ca="1" si="1"/>
        <v/>
      </c>
      <c r="EA3" s="12" t="str">
        <f t="shared" ca="1" si="1"/>
        <v/>
      </c>
      <c r="EB3" s="12" t="str">
        <f t="shared" ca="1" si="1"/>
        <v/>
      </c>
      <c r="EC3" s="12" t="str">
        <f t="shared" ca="1" si="1"/>
        <v/>
      </c>
      <c r="ED3" s="12" t="str">
        <f t="shared" ca="1" si="1"/>
        <v/>
      </c>
      <c r="EE3" s="12" t="str">
        <f t="shared" ca="1" si="1"/>
        <v/>
      </c>
      <c r="EF3" s="12" t="str">
        <f t="shared" ca="1" si="1"/>
        <v/>
      </c>
      <c r="EG3" s="12" t="str">
        <f t="shared" ca="1" si="1"/>
        <v/>
      </c>
      <c r="EH3" s="12" t="str">
        <f t="shared" ca="1" si="1"/>
        <v/>
      </c>
      <c r="EI3" s="12" t="str">
        <f t="shared" ca="1" si="1"/>
        <v/>
      </c>
      <c r="EJ3" s="12" t="str">
        <f t="shared" ca="1" si="1"/>
        <v/>
      </c>
      <c r="EK3" s="12" t="str">
        <f t="shared" ca="1" si="1"/>
        <v/>
      </c>
      <c r="EL3" s="12" t="str">
        <f t="shared" ca="1" si="1"/>
        <v/>
      </c>
      <c r="EM3" s="12" t="str">
        <f t="shared" ref="EM3:GX3" ca="1" si="2">IF(EM2&lt;&gt;"",EM2+EJ2+EG2+ED2,"")</f>
        <v/>
      </c>
      <c r="EN3" s="12" t="str">
        <f t="shared" ca="1" si="2"/>
        <v/>
      </c>
      <c r="EO3" s="12" t="str">
        <f t="shared" ca="1" si="2"/>
        <v/>
      </c>
      <c r="EP3" s="12" t="str">
        <f t="shared" ca="1" si="2"/>
        <v/>
      </c>
      <c r="EQ3" s="12" t="str">
        <f t="shared" ca="1" si="2"/>
        <v/>
      </c>
      <c r="ER3" s="12" t="str">
        <f t="shared" ca="1" si="2"/>
        <v/>
      </c>
      <c r="ES3" s="12" t="str">
        <f t="shared" ca="1" si="2"/>
        <v/>
      </c>
      <c r="ET3" s="12" t="str">
        <f t="shared" ca="1" si="2"/>
        <v/>
      </c>
      <c r="EU3" s="12" t="str">
        <f t="shared" ca="1" si="2"/>
        <v/>
      </c>
      <c r="EV3" s="12" t="str">
        <f t="shared" ca="1" si="2"/>
        <v/>
      </c>
      <c r="EW3" s="12" t="str">
        <f t="shared" ca="1" si="2"/>
        <v/>
      </c>
      <c r="EX3" s="12" t="str">
        <f t="shared" ca="1" si="2"/>
        <v/>
      </c>
      <c r="EY3" s="12" t="str">
        <f t="shared" ca="1" si="2"/>
        <v/>
      </c>
      <c r="EZ3" s="12" t="str">
        <f t="shared" ca="1" si="2"/>
        <v/>
      </c>
      <c r="FA3" s="12" t="str">
        <f t="shared" ca="1" si="2"/>
        <v/>
      </c>
      <c r="FB3" s="12" t="str">
        <f t="shared" ca="1" si="2"/>
        <v/>
      </c>
      <c r="FC3" s="12" t="str">
        <f t="shared" ca="1" si="2"/>
        <v/>
      </c>
      <c r="FD3" s="12" t="str">
        <f t="shared" ca="1" si="2"/>
        <v/>
      </c>
      <c r="FE3" s="12" t="str">
        <f t="shared" ca="1" si="2"/>
        <v/>
      </c>
      <c r="FF3" s="12" t="str">
        <f t="shared" ca="1" si="2"/>
        <v/>
      </c>
      <c r="FG3" s="12" t="str">
        <f t="shared" ca="1" si="2"/>
        <v/>
      </c>
      <c r="FH3" s="12" t="str">
        <f t="shared" ca="1" si="2"/>
        <v/>
      </c>
      <c r="FI3" s="12" t="str">
        <f t="shared" ca="1" si="2"/>
        <v/>
      </c>
      <c r="FJ3" s="12" t="str">
        <f t="shared" ca="1" si="2"/>
        <v/>
      </c>
      <c r="FK3" s="12" t="str">
        <f t="shared" ca="1" si="2"/>
        <v/>
      </c>
      <c r="FL3" s="12" t="str">
        <f t="shared" ca="1" si="2"/>
        <v/>
      </c>
      <c r="FM3" s="12" t="str">
        <f t="shared" ca="1" si="2"/>
        <v/>
      </c>
      <c r="FN3" s="12" t="str">
        <f t="shared" ca="1" si="2"/>
        <v/>
      </c>
      <c r="FO3" s="12" t="str">
        <f t="shared" ca="1" si="2"/>
        <v/>
      </c>
      <c r="FP3" s="12" t="str">
        <f t="shared" ca="1" si="2"/>
        <v/>
      </c>
      <c r="FQ3" s="12" t="str">
        <f t="shared" ca="1" si="2"/>
        <v/>
      </c>
      <c r="FR3" s="12" t="str">
        <f t="shared" ca="1" si="2"/>
        <v/>
      </c>
      <c r="FS3" s="12" t="str">
        <f t="shared" ca="1" si="2"/>
        <v/>
      </c>
      <c r="FT3" s="12" t="str">
        <f t="shared" ca="1" si="2"/>
        <v/>
      </c>
      <c r="FU3" s="12" t="str">
        <f t="shared" ca="1" si="2"/>
        <v/>
      </c>
      <c r="FV3" s="12" t="str">
        <f t="shared" ca="1" si="2"/>
        <v/>
      </c>
      <c r="FW3" s="12" t="str">
        <f t="shared" ca="1" si="2"/>
        <v/>
      </c>
      <c r="FX3" s="12" t="str">
        <f t="shared" ca="1" si="2"/>
        <v/>
      </c>
      <c r="FY3" s="12" t="str">
        <f t="shared" ca="1" si="2"/>
        <v/>
      </c>
      <c r="FZ3" s="12" t="str">
        <f t="shared" ca="1" si="2"/>
        <v/>
      </c>
      <c r="GA3" s="12" t="str">
        <f t="shared" ca="1" si="2"/>
        <v/>
      </c>
      <c r="GB3" s="12" t="str">
        <f t="shared" ca="1" si="2"/>
        <v/>
      </c>
      <c r="GC3" s="12" t="str">
        <f t="shared" ca="1" si="2"/>
        <v/>
      </c>
      <c r="GD3" s="12" t="str">
        <f t="shared" ca="1" si="2"/>
        <v/>
      </c>
      <c r="GE3" s="12" t="str">
        <f t="shared" ca="1" si="2"/>
        <v/>
      </c>
      <c r="GF3" s="12" t="str">
        <f t="shared" ca="1" si="2"/>
        <v/>
      </c>
      <c r="GG3" s="12" t="str">
        <f t="shared" ca="1" si="2"/>
        <v/>
      </c>
      <c r="GH3" s="12" t="str">
        <f t="shared" ca="1" si="2"/>
        <v/>
      </c>
      <c r="GI3" s="12" t="str">
        <f t="shared" ca="1" si="2"/>
        <v/>
      </c>
      <c r="GJ3" s="12" t="str">
        <f t="shared" ca="1" si="2"/>
        <v/>
      </c>
      <c r="GK3" s="12" t="str">
        <f t="shared" ca="1" si="2"/>
        <v/>
      </c>
      <c r="GL3" s="12" t="str">
        <f t="shared" ca="1" si="2"/>
        <v/>
      </c>
      <c r="GM3" s="12" t="str">
        <f t="shared" ca="1" si="2"/>
        <v/>
      </c>
      <c r="GN3" s="12" t="str">
        <f t="shared" ca="1" si="2"/>
        <v/>
      </c>
      <c r="GO3" s="12" t="str">
        <f t="shared" ca="1" si="2"/>
        <v/>
      </c>
      <c r="GP3" s="12" t="str">
        <f t="shared" ca="1" si="2"/>
        <v/>
      </c>
      <c r="GQ3" s="12" t="str">
        <f t="shared" ca="1" si="2"/>
        <v/>
      </c>
      <c r="GR3" s="12" t="str">
        <f t="shared" ca="1" si="2"/>
        <v/>
      </c>
      <c r="GS3" s="12" t="str">
        <f t="shared" ca="1" si="2"/>
        <v/>
      </c>
      <c r="GT3" s="12" t="str">
        <f t="shared" ca="1" si="2"/>
        <v/>
      </c>
      <c r="GU3" s="12" t="str">
        <f t="shared" ca="1" si="2"/>
        <v/>
      </c>
      <c r="GV3" s="12" t="str">
        <f t="shared" ca="1" si="2"/>
        <v/>
      </c>
      <c r="GW3" s="12" t="str">
        <f t="shared" ca="1" si="2"/>
        <v/>
      </c>
      <c r="GX3" s="12" t="str">
        <f t="shared" ca="1" si="2"/>
        <v/>
      </c>
      <c r="GY3" s="12" t="str">
        <f t="shared" ref="GY3:JJ3" ca="1" si="3">IF(GY2&lt;&gt;"",GY2+GV2+GS2+GP2,"")</f>
        <v/>
      </c>
      <c r="GZ3" s="12" t="str">
        <f t="shared" ca="1" si="3"/>
        <v/>
      </c>
      <c r="HA3" s="12" t="str">
        <f t="shared" ca="1" si="3"/>
        <v/>
      </c>
      <c r="HB3" s="12" t="str">
        <f t="shared" ca="1" si="3"/>
        <v/>
      </c>
      <c r="HC3" s="12" t="str">
        <f t="shared" ca="1" si="3"/>
        <v/>
      </c>
      <c r="HD3" s="12" t="str">
        <f t="shared" ca="1" si="3"/>
        <v/>
      </c>
      <c r="HE3" s="12" t="str">
        <f t="shared" ca="1" si="3"/>
        <v/>
      </c>
      <c r="HF3" s="12" t="str">
        <f t="shared" ca="1" si="3"/>
        <v/>
      </c>
      <c r="HG3" s="12" t="str">
        <f t="shared" ca="1" si="3"/>
        <v/>
      </c>
      <c r="HH3" s="12" t="str">
        <f t="shared" ca="1" si="3"/>
        <v/>
      </c>
      <c r="HI3" s="12" t="str">
        <f t="shared" ca="1" si="3"/>
        <v/>
      </c>
      <c r="HJ3" s="12" t="str">
        <f t="shared" ca="1" si="3"/>
        <v/>
      </c>
      <c r="HK3" s="12" t="str">
        <f t="shared" ca="1" si="3"/>
        <v/>
      </c>
      <c r="HL3" s="12" t="str">
        <f t="shared" ca="1" si="3"/>
        <v/>
      </c>
      <c r="HM3" s="12" t="str">
        <f t="shared" ca="1" si="3"/>
        <v/>
      </c>
      <c r="HN3" s="12" t="str">
        <f t="shared" ca="1" si="3"/>
        <v/>
      </c>
      <c r="HO3" s="12" t="str">
        <f t="shared" ca="1" si="3"/>
        <v/>
      </c>
      <c r="HP3" s="12" t="str">
        <f t="shared" ca="1" si="3"/>
        <v/>
      </c>
      <c r="HQ3" s="12" t="str">
        <f t="shared" ca="1" si="3"/>
        <v/>
      </c>
      <c r="HR3" s="12" t="str">
        <f t="shared" ca="1" si="3"/>
        <v/>
      </c>
      <c r="HS3" s="12" t="str">
        <f t="shared" ca="1" si="3"/>
        <v/>
      </c>
      <c r="HT3" s="12" t="str">
        <f t="shared" ca="1" si="3"/>
        <v/>
      </c>
      <c r="HU3" s="12" t="str">
        <f t="shared" ca="1" si="3"/>
        <v/>
      </c>
      <c r="HV3" s="12" t="str">
        <f t="shared" ca="1" si="3"/>
        <v/>
      </c>
      <c r="HW3" s="12" t="str">
        <f t="shared" ca="1" si="3"/>
        <v/>
      </c>
      <c r="HX3" s="12" t="str">
        <f t="shared" ca="1" si="3"/>
        <v/>
      </c>
      <c r="HY3" s="12" t="str">
        <f t="shared" ca="1" si="3"/>
        <v/>
      </c>
      <c r="HZ3" s="12" t="str">
        <f t="shared" ca="1" si="3"/>
        <v/>
      </c>
      <c r="IA3" s="12" t="str">
        <f t="shared" ca="1" si="3"/>
        <v/>
      </c>
      <c r="IB3" s="12" t="str">
        <f t="shared" ca="1" si="3"/>
        <v/>
      </c>
      <c r="IC3" s="12" t="str">
        <f t="shared" ca="1" si="3"/>
        <v/>
      </c>
      <c r="ID3" s="12" t="str">
        <f t="shared" ca="1" si="3"/>
        <v/>
      </c>
      <c r="IE3" s="12" t="str">
        <f t="shared" ca="1" si="3"/>
        <v/>
      </c>
      <c r="IF3" s="12" t="str">
        <f t="shared" ca="1" si="3"/>
        <v/>
      </c>
      <c r="IG3" s="12" t="str">
        <f t="shared" ca="1" si="3"/>
        <v/>
      </c>
      <c r="IH3" s="12" t="str">
        <f t="shared" ca="1" si="3"/>
        <v/>
      </c>
      <c r="II3" s="12" t="str">
        <f t="shared" ca="1" si="3"/>
        <v/>
      </c>
      <c r="IJ3" s="12" t="str">
        <f t="shared" ca="1" si="3"/>
        <v/>
      </c>
      <c r="IK3" s="12" t="str">
        <f t="shared" ca="1" si="3"/>
        <v/>
      </c>
      <c r="IL3" s="12" t="str">
        <f t="shared" ca="1" si="3"/>
        <v/>
      </c>
      <c r="IM3" s="12" t="str">
        <f t="shared" ca="1" si="3"/>
        <v/>
      </c>
      <c r="IN3" s="12" t="str">
        <f t="shared" ca="1" si="3"/>
        <v/>
      </c>
      <c r="IO3" s="12" t="str">
        <f t="shared" ca="1" si="3"/>
        <v/>
      </c>
      <c r="IP3" s="12" t="str">
        <f t="shared" ca="1" si="3"/>
        <v/>
      </c>
      <c r="IQ3" s="12" t="str">
        <f t="shared" ca="1" si="3"/>
        <v/>
      </c>
      <c r="IR3" s="12" t="str">
        <f t="shared" ca="1" si="3"/>
        <v/>
      </c>
      <c r="IS3" s="12" t="str">
        <f t="shared" ca="1" si="3"/>
        <v/>
      </c>
      <c r="IT3" s="12" t="str">
        <f t="shared" ca="1" si="3"/>
        <v/>
      </c>
      <c r="IU3" s="12" t="str">
        <f t="shared" ca="1" si="3"/>
        <v/>
      </c>
      <c r="IV3" s="12" t="str">
        <f t="shared" ca="1" si="3"/>
        <v/>
      </c>
      <c r="IW3" s="12" t="str">
        <f t="shared" ca="1" si="3"/>
        <v/>
      </c>
      <c r="IX3" s="12" t="str">
        <f t="shared" ca="1" si="3"/>
        <v/>
      </c>
      <c r="IY3" s="12" t="str">
        <f t="shared" ca="1" si="3"/>
        <v/>
      </c>
      <c r="IZ3" s="12" t="str">
        <f t="shared" ca="1" si="3"/>
        <v/>
      </c>
      <c r="JA3" s="12" t="str">
        <f t="shared" ca="1" si="3"/>
        <v/>
      </c>
      <c r="JB3" s="12" t="str">
        <f t="shared" ca="1" si="3"/>
        <v/>
      </c>
      <c r="JC3" s="12" t="str">
        <f t="shared" ca="1" si="3"/>
        <v/>
      </c>
      <c r="JD3" s="12" t="str">
        <f t="shared" ca="1" si="3"/>
        <v/>
      </c>
      <c r="JE3" s="12" t="str">
        <f t="shared" ca="1" si="3"/>
        <v/>
      </c>
      <c r="JF3" s="12" t="str">
        <f t="shared" ca="1" si="3"/>
        <v/>
      </c>
      <c r="JG3" s="12" t="str">
        <f t="shared" ca="1" si="3"/>
        <v/>
      </c>
      <c r="JH3" s="12" t="str">
        <f t="shared" ca="1" si="3"/>
        <v/>
      </c>
      <c r="JI3" s="12" t="str">
        <f t="shared" ca="1" si="3"/>
        <v/>
      </c>
      <c r="JJ3" s="12" t="str">
        <f t="shared" ca="1" si="3"/>
        <v/>
      </c>
      <c r="JK3" s="12" t="str">
        <f t="shared" ref="JK3:LV3" ca="1" si="4">IF(JK2&lt;&gt;"",JK2+JH2+JE2+JB2,"")</f>
        <v/>
      </c>
      <c r="JL3" s="12" t="str">
        <f t="shared" ca="1" si="4"/>
        <v/>
      </c>
      <c r="JM3" s="12" t="str">
        <f t="shared" ca="1" si="4"/>
        <v/>
      </c>
      <c r="JN3" s="12" t="str">
        <f t="shared" ca="1" si="4"/>
        <v/>
      </c>
      <c r="JO3" s="12" t="str">
        <f t="shared" ca="1" si="4"/>
        <v/>
      </c>
      <c r="JP3" s="12" t="str">
        <f t="shared" ca="1" si="4"/>
        <v/>
      </c>
      <c r="JQ3" s="12" t="str">
        <f t="shared" ca="1" si="4"/>
        <v/>
      </c>
      <c r="JR3" s="12" t="str">
        <f t="shared" ca="1" si="4"/>
        <v/>
      </c>
      <c r="JS3" s="12" t="str">
        <f t="shared" ca="1" si="4"/>
        <v/>
      </c>
      <c r="JT3" s="12" t="str">
        <f t="shared" ca="1" si="4"/>
        <v/>
      </c>
      <c r="JU3" s="12" t="str">
        <f t="shared" ca="1" si="4"/>
        <v/>
      </c>
      <c r="JV3" s="12" t="str">
        <f t="shared" ca="1" si="4"/>
        <v/>
      </c>
      <c r="JW3" s="12" t="str">
        <f t="shared" ca="1" si="4"/>
        <v/>
      </c>
      <c r="JX3" s="12" t="str">
        <f t="shared" ca="1" si="4"/>
        <v/>
      </c>
      <c r="JY3" s="12" t="str">
        <f t="shared" ca="1" si="4"/>
        <v/>
      </c>
      <c r="JZ3" s="12" t="str">
        <f t="shared" ca="1" si="4"/>
        <v/>
      </c>
      <c r="KA3" s="12" t="str">
        <f t="shared" ca="1" si="4"/>
        <v/>
      </c>
      <c r="KB3" s="12" t="str">
        <f t="shared" ca="1" si="4"/>
        <v/>
      </c>
      <c r="KC3" s="12" t="str">
        <f t="shared" ca="1" si="4"/>
        <v/>
      </c>
      <c r="KD3" s="12" t="str">
        <f t="shared" ca="1" si="4"/>
        <v/>
      </c>
      <c r="KE3" s="12" t="str">
        <f t="shared" ca="1" si="4"/>
        <v/>
      </c>
      <c r="KF3" s="12" t="str">
        <f t="shared" ca="1" si="4"/>
        <v/>
      </c>
      <c r="KG3" s="12" t="str">
        <f t="shared" ca="1" si="4"/>
        <v/>
      </c>
      <c r="KH3" s="12" t="str">
        <f t="shared" ca="1" si="4"/>
        <v/>
      </c>
      <c r="KI3" s="12" t="str">
        <f t="shared" ca="1" si="4"/>
        <v/>
      </c>
      <c r="KJ3" s="12" t="str">
        <f t="shared" ca="1" si="4"/>
        <v/>
      </c>
      <c r="KK3" s="12" t="str">
        <f t="shared" ca="1" si="4"/>
        <v/>
      </c>
      <c r="KL3" s="12" t="str">
        <f t="shared" ca="1" si="4"/>
        <v/>
      </c>
      <c r="KM3" s="12" t="str">
        <f t="shared" ca="1" si="4"/>
        <v/>
      </c>
      <c r="KN3" s="12" t="str">
        <f t="shared" ca="1" si="4"/>
        <v/>
      </c>
      <c r="KO3" s="12" t="str">
        <f t="shared" ca="1" si="4"/>
        <v/>
      </c>
      <c r="KP3" s="12" t="str">
        <f t="shared" ca="1" si="4"/>
        <v/>
      </c>
      <c r="KQ3" s="12" t="str">
        <f t="shared" ca="1" si="4"/>
        <v/>
      </c>
      <c r="KR3" s="12" t="str">
        <f t="shared" ca="1" si="4"/>
        <v/>
      </c>
      <c r="KS3" s="12" t="str">
        <f t="shared" ca="1" si="4"/>
        <v/>
      </c>
      <c r="KT3" s="12" t="str">
        <f t="shared" ca="1" si="4"/>
        <v/>
      </c>
      <c r="KU3" s="12" t="str">
        <f t="shared" ca="1" si="4"/>
        <v/>
      </c>
      <c r="KV3" s="12" t="str">
        <f t="shared" ca="1" si="4"/>
        <v/>
      </c>
      <c r="KW3" s="12" t="str">
        <f t="shared" ca="1" si="4"/>
        <v/>
      </c>
      <c r="KX3" s="12" t="str">
        <f t="shared" ca="1" si="4"/>
        <v/>
      </c>
      <c r="KY3" s="12" t="str">
        <f t="shared" ca="1" si="4"/>
        <v/>
      </c>
      <c r="KZ3" s="12" t="str">
        <f t="shared" ca="1" si="4"/>
        <v/>
      </c>
      <c r="LA3" s="12" t="str">
        <f t="shared" ca="1" si="4"/>
        <v/>
      </c>
      <c r="LB3" s="12" t="str">
        <f t="shared" ca="1" si="4"/>
        <v/>
      </c>
      <c r="LC3" s="12" t="str">
        <f t="shared" ca="1" si="4"/>
        <v/>
      </c>
      <c r="LD3" s="12" t="str">
        <f t="shared" ca="1" si="4"/>
        <v/>
      </c>
      <c r="LE3" s="12" t="str">
        <f t="shared" ca="1" si="4"/>
        <v/>
      </c>
      <c r="LF3" s="12" t="str">
        <f t="shared" ca="1" si="4"/>
        <v/>
      </c>
      <c r="LG3" s="12" t="str">
        <f t="shared" ca="1" si="4"/>
        <v/>
      </c>
      <c r="LH3" s="12" t="str">
        <f t="shared" ca="1" si="4"/>
        <v/>
      </c>
      <c r="LI3" s="12" t="str">
        <f t="shared" ca="1" si="4"/>
        <v/>
      </c>
      <c r="LJ3" s="12" t="str">
        <f t="shared" ca="1" si="4"/>
        <v/>
      </c>
      <c r="LK3" s="12" t="str">
        <f t="shared" ca="1" si="4"/>
        <v/>
      </c>
      <c r="LL3" s="12" t="str">
        <f t="shared" ca="1" si="4"/>
        <v/>
      </c>
      <c r="LM3" s="12" t="str">
        <f t="shared" ca="1" si="4"/>
        <v/>
      </c>
      <c r="LN3" s="12" t="str">
        <f t="shared" ca="1" si="4"/>
        <v/>
      </c>
      <c r="LO3" s="12" t="str">
        <f t="shared" ca="1" si="4"/>
        <v/>
      </c>
      <c r="LP3" s="12" t="str">
        <f t="shared" ca="1" si="4"/>
        <v/>
      </c>
      <c r="LQ3" s="12" t="str">
        <f t="shared" ca="1" si="4"/>
        <v/>
      </c>
      <c r="LR3" s="12" t="str">
        <f t="shared" ca="1" si="4"/>
        <v/>
      </c>
      <c r="LS3" s="12" t="str">
        <f t="shared" ca="1" si="4"/>
        <v/>
      </c>
      <c r="LT3" s="12" t="str">
        <f t="shared" ca="1" si="4"/>
        <v/>
      </c>
      <c r="LU3" s="12" t="str">
        <f t="shared" ca="1" si="4"/>
        <v/>
      </c>
      <c r="LV3" s="12" t="str">
        <f t="shared" ca="1" si="4"/>
        <v/>
      </c>
      <c r="LW3" s="12" t="str">
        <f t="shared" ref="LW3:MU3" ca="1" si="5">IF(LW2&lt;&gt;"",LW2+LT2+LQ2+LN2,"")</f>
        <v/>
      </c>
      <c r="LX3" s="12" t="str">
        <f t="shared" ca="1" si="5"/>
        <v/>
      </c>
      <c r="LY3" s="12" t="str">
        <f t="shared" ca="1" si="5"/>
        <v/>
      </c>
      <c r="LZ3" s="12" t="str">
        <f t="shared" ca="1" si="5"/>
        <v/>
      </c>
      <c r="MA3" s="12" t="str">
        <f t="shared" ca="1" si="5"/>
        <v/>
      </c>
      <c r="MB3" s="12" t="str">
        <f t="shared" ca="1" si="5"/>
        <v/>
      </c>
      <c r="MC3" s="12" t="str">
        <f t="shared" ca="1" si="5"/>
        <v/>
      </c>
      <c r="MD3" s="12" t="str">
        <f t="shared" ca="1" si="5"/>
        <v/>
      </c>
      <c r="ME3" s="12" t="str">
        <f t="shared" ca="1" si="5"/>
        <v/>
      </c>
      <c r="MF3" s="12" t="str">
        <f t="shared" ca="1" si="5"/>
        <v/>
      </c>
      <c r="MG3" s="12" t="str">
        <f t="shared" ca="1" si="5"/>
        <v/>
      </c>
      <c r="MH3" s="12" t="str">
        <f t="shared" ca="1" si="5"/>
        <v/>
      </c>
      <c r="MI3" s="12" t="str">
        <f t="shared" ca="1" si="5"/>
        <v/>
      </c>
      <c r="MJ3" s="12" t="str">
        <f t="shared" ca="1" si="5"/>
        <v/>
      </c>
      <c r="MK3" s="12" t="str">
        <f t="shared" ca="1" si="5"/>
        <v/>
      </c>
      <c r="ML3" s="12" t="str">
        <f t="shared" ca="1" si="5"/>
        <v/>
      </c>
      <c r="MM3" s="12" t="str">
        <f t="shared" ca="1" si="5"/>
        <v/>
      </c>
      <c r="MN3" s="12" t="str">
        <f t="shared" ca="1" si="5"/>
        <v/>
      </c>
      <c r="MO3" s="12" t="str">
        <f t="shared" ca="1" si="5"/>
        <v/>
      </c>
      <c r="MP3" s="12" t="str">
        <f t="shared" ca="1" si="5"/>
        <v/>
      </c>
      <c r="MQ3" s="12" t="str">
        <f t="shared" ca="1" si="5"/>
        <v/>
      </c>
      <c r="MR3" s="12" t="str">
        <f t="shared" ca="1" si="5"/>
        <v/>
      </c>
      <c r="MS3" s="12" t="str">
        <f t="shared" ca="1" si="5"/>
        <v/>
      </c>
      <c r="MT3" s="12" t="str">
        <f t="shared" ca="1" si="5"/>
        <v/>
      </c>
      <c r="MU3" s="12" t="str">
        <f t="shared" ca="1" si="5"/>
        <v/>
      </c>
    </row>
    <row r="4" spans="1:359" s="12" customFormat="1">
      <c r="A4" s="16"/>
      <c r="B4" s="10" t="s">
        <v>77</v>
      </c>
      <c r="AL4" s="12" t="str">
        <f ca="1">IFERROR(IF(Fiscal!AL$3&lt;&gt;"",Fiscal!AL$3,IF(Fiscal!AK$3&lt;&gt;"",Fiscal!AK$3+(Fiscal!AN$3-Fiscal!AK$3)/3,Fiscal!AJ$3+(Fiscal!AM$3-Fiscal!AJ$3)*2/3)),"")</f>
        <v/>
      </c>
      <c r="AM4" s="12" t="str">
        <f ca="1">IFERROR(IF(Fiscal!AM$3&lt;&gt;"",Fiscal!AM$3,IF(Fiscal!AL$3&lt;&gt;"",Fiscal!AL$3+(Fiscal!AO$3-Fiscal!AL$3)/3,Fiscal!AK$3+(Fiscal!AN$3-Fiscal!AK$3)*2/3)),"")</f>
        <v/>
      </c>
      <c r="AN4" s="12" t="str">
        <f ca="1">IFERROR(IF(Fiscal!AN$3&lt;&gt;"",Fiscal!AN$3,IF(Fiscal!AM$3&lt;&gt;"",Fiscal!AM$3+(Fiscal!AP$3-Fiscal!AM$3)/3,Fiscal!AL$3+(Fiscal!AO$3-Fiscal!AL$3)*2/3)),"")</f>
        <v/>
      </c>
      <c r="AO4" s="12" t="str">
        <f ca="1">IFERROR(IF(Fiscal!AO$3&lt;&gt;"",Fiscal!AO$3,IF(Fiscal!AN$3&lt;&gt;"",Fiscal!AN$3+(Fiscal!AQ$3-Fiscal!AN$3)/3,Fiscal!AM$3+(Fiscal!AP$3-Fiscal!AM$3)*2/3)),"")</f>
        <v/>
      </c>
      <c r="AP4" s="12" t="str">
        <f ca="1">IFERROR(IF(Fiscal!AP$3&lt;&gt;"",Fiscal!AP$3,IF(Fiscal!AO$3&lt;&gt;"",Fiscal!AO$3+(Fiscal!AR$3-Fiscal!AO$3)/3,Fiscal!AN$3+(Fiscal!AQ$3-Fiscal!AN$3)*2/3)),"")</f>
        <v/>
      </c>
      <c r="AQ4" s="12" t="str">
        <f ca="1">IFERROR(IF(Fiscal!AQ$3&lt;&gt;"",Fiscal!AQ$3,IF(Fiscal!AP$3&lt;&gt;"",Fiscal!AP$3+(Fiscal!AS$3-Fiscal!AP$3)/3,Fiscal!AO$3+(Fiscal!AR$3-Fiscal!AO$3)*2/3)),"")</f>
        <v/>
      </c>
      <c r="AR4" s="12" t="str">
        <f ca="1">IFERROR(IF(Fiscal!AR$3&lt;&gt;"",Fiscal!AR$3,IF(Fiscal!AQ$3&lt;&gt;"",Fiscal!AQ$3+(Fiscal!AT$3-Fiscal!AQ$3)/3,Fiscal!AP$3+(Fiscal!AS$3-Fiscal!AP$3)*2/3)),"")</f>
        <v/>
      </c>
      <c r="AS4" s="12" t="str">
        <f ca="1">IFERROR(IF(Fiscal!AS$3&lt;&gt;"",Fiscal!AS$3,IF(Fiscal!AR$3&lt;&gt;"",Fiscal!AR$3+(Fiscal!AU$3-Fiscal!AR$3)/3,Fiscal!AQ$3+(Fiscal!AT$3-Fiscal!AQ$3)*2/3)),"")</f>
        <v/>
      </c>
      <c r="AT4" s="12" t="str">
        <f ca="1">IFERROR(IF(Fiscal!AT$3&lt;&gt;"",Fiscal!AT$3,IF(Fiscal!AS$3&lt;&gt;"",Fiscal!AS$3+(Fiscal!AV$3-Fiscal!AS$3)/3,Fiscal!AR$3+(Fiscal!AU$3-Fiscal!AR$3)*2/3)),"")</f>
        <v/>
      </c>
      <c r="AU4" s="12" t="str">
        <f ca="1">IFERROR(IF(Fiscal!AU$3&lt;&gt;"",Fiscal!AU$3,IF(Fiscal!AT$3&lt;&gt;"",Fiscal!AT$3+(Fiscal!AW$3-Fiscal!AT$3)/3,Fiscal!AS$3+(Fiscal!AV$3-Fiscal!AS$3)*2/3)),"")</f>
        <v/>
      </c>
      <c r="AV4" s="12" t="str">
        <f ca="1">IFERROR(IF(Fiscal!AV$3&lt;&gt;"",Fiscal!AV$3,IF(Fiscal!AU$3&lt;&gt;"",Fiscal!AU$3+(Fiscal!AX$3-Fiscal!AU$3)/3,Fiscal!AT$3+(Fiscal!AW$3-Fiscal!AT$3)*2/3)),"")</f>
        <v/>
      </c>
      <c r="AW4" s="12" t="str">
        <f ca="1">IFERROR(IF(Fiscal!AW$3&lt;&gt;"",Fiscal!AW$3,IF(Fiscal!AV$3&lt;&gt;"",Fiscal!AV$3+(Fiscal!AY$3-Fiscal!AV$3)/3,Fiscal!AU$3+(Fiscal!AX$3-Fiscal!AU$3)*2/3)),"")</f>
        <v/>
      </c>
      <c r="AX4" s="12" t="str">
        <f ca="1">IFERROR(IF(Fiscal!AX$3&lt;&gt;"",Fiscal!AX$3,IF(Fiscal!AW$3&lt;&gt;"",Fiscal!AW$3+(Fiscal!AZ$3-Fiscal!AW$3)/3,Fiscal!AV$3+(Fiscal!AY$3-Fiscal!AV$3)*2/3)),"")</f>
        <v/>
      </c>
      <c r="AY4" s="12" t="str">
        <f ca="1">IFERROR(IF(Fiscal!AY$3&lt;&gt;"",Fiscal!AY$3,IF(Fiscal!AX$3&lt;&gt;"",Fiscal!AX$3+(Fiscal!BA$3-Fiscal!AX$3)/3,Fiscal!AW$3+(Fiscal!AZ$3-Fiscal!AW$3)*2/3)),"")</f>
        <v/>
      </c>
      <c r="AZ4" s="12" t="str">
        <f ca="1">IFERROR(IF(Fiscal!AZ$3&lt;&gt;"",Fiscal!AZ$3,IF(Fiscal!AY$3&lt;&gt;"",Fiscal!AY$3+(Fiscal!BB$3-Fiscal!AY$3)/3,Fiscal!AX$3+(Fiscal!BA$3-Fiscal!AX$3)*2/3)),"")</f>
        <v/>
      </c>
      <c r="BA4" s="12" t="str">
        <f ca="1">IFERROR(IF(Fiscal!BA$3&lt;&gt;"",Fiscal!BA$3,IF(Fiscal!AZ$3&lt;&gt;"",Fiscal!AZ$3+(Fiscal!BC$3-Fiscal!AZ$3)/3,Fiscal!AY$3+(Fiscal!BB$3-Fiscal!AY$3)*2/3)),"")</f>
        <v/>
      </c>
      <c r="BB4" s="12" t="str">
        <f ca="1">IFERROR(IF(Fiscal!BB$3&lt;&gt;"",Fiscal!BB$3,IF(Fiscal!BA$3&lt;&gt;"",Fiscal!BA$3+(Fiscal!BD$3-Fiscal!BA$3)/3,Fiscal!AZ$3+(Fiscal!BC$3-Fiscal!AZ$3)*2/3)),"")</f>
        <v/>
      </c>
      <c r="BC4" s="12" t="str">
        <f ca="1">IFERROR(IF(Fiscal!BC$3&lt;&gt;"",Fiscal!BC$3,IF(Fiscal!BB$3&lt;&gt;"",Fiscal!BB$3+(Fiscal!BE$3-Fiscal!BB$3)/3,Fiscal!BA$3+(Fiscal!BD$3-Fiscal!BA$3)*2/3)),"")</f>
        <v/>
      </c>
      <c r="BD4" s="12" t="str">
        <f ca="1">IFERROR(IF(Fiscal!BD$3&lt;&gt;"",Fiscal!BD$3,IF(Fiscal!BC$3&lt;&gt;"",Fiscal!BC$3+(Fiscal!BF$3-Fiscal!BC$3)/3,Fiscal!BB$3+(Fiscal!BE$3-Fiscal!BB$3)*2/3)),"")</f>
        <v/>
      </c>
      <c r="BE4" s="12" t="str">
        <f ca="1">IFERROR(IF(Fiscal!BE$3&lt;&gt;"",Fiscal!BE$3,IF(Fiscal!BD$3&lt;&gt;"",Fiscal!BD$3+(Fiscal!BG$3-Fiscal!BD$3)/3,Fiscal!BC$3+(Fiscal!BF$3-Fiscal!BC$3)*2/3)),"")</f>
        <v/>
      </c>
      <c r="BF4" s="12" t="str">
        <f ca="1">IFERROR(IF(Fiscal!BF$3&lt;&gt;"",Fiscal!BF$3,IF(Fiscal!BE$3&lt;&gt;"",Fiscal!BE$3+(Fiscal!BH$3-Fiscal!BE$3)/3,Fiscal!BD$3+(Fiscal!BG$3-Fiscal!BD$3)*2/3)),"")</f>
        <v/>
      </c>
      <c r="BG4" s="12" t="str">
        <f ca="1">IFERROR(IF(Fiscal!BG$3&lt;&gt;"",Fiscal!BG$3,IF(Fiscal!BF$3&lt;&gt;"",Fiscal!BF$3+(Fiscal!BI$3-Fiscal!BF$3)/3,Fiscal!BE$3+(Fiscal!BH$3-Fiscal!BE$3)*2/3)),"")</f>
        <v/>
      </c>
      <c r="BH4" s="12" t="str">
        <f ca="1">IFERROR(IF(Fiscal!BH$3&lt;&gt;"",Fiscal!BH$3,IF(Fiscal!BG$3&lt;&gt;"",Fiscal!BG$3+(Fiscal!BJ$3-Fiscal!BG$3)/3,Fiscal!BF$3+(Fiscal!BI$3-Fiscal!BF$3)*2/3)),"")</f>
        <v/>
      </c>
      <c r="BI4" s="12" t="str">
        <f ca="1">IFERROR(IF(Fiscal!BI$3&lt;&gt;"",Fiscal!BI$3,IF(Fiscal!BH$3&lt;&gt;"",Fiscal!BH$3+(Fiscal!BK$3-Fiscal!BH$3)/3,Fiscal!BG$3+(Fiscal!BJ$3-Fiscal!BG$3)*2/3)),"")</f>
        <v/>
      </c>
      <c r="BJ4" s="12" t="str">
        <f ca="1">IFERROR(IF(Fiscal!BJ$3&lt;&gt;"",Fiscal!BJ$3,IF(Fiscal!BI$3&lt;&gt;"",Fiscal!BI$3+(Fiscal!BL$3-Fiscal!BI$3)/3,Fiscal!BH$3+(Fiscal!BK$3-Fiscal!BH$3)*2/3)),"")</f>
        <v/>
      </c>
      <c r="BK4" s="12" t="str">
        <f ca="1">IFERROR(IF(Fiscal!BK$3&lt;&gt;"",Fiscal!BK$3,IF(Fiscal!BJ$3&lt;&gt;"",Fiscal!BJ$3+(Fiscal!BM$3-Fiscal!BJ$3)/3,Fiscal!BI$3+(Fiscal!BL$3-Fiscal!BI$3)*2/3)),"")</f>
        <v/>
      </c>
      <c r="BL4" s="12" t="str">
        <f ca="1">IFERROR(IF(Fiscal!BL$3&lt;&gt;"",Fiscal!BL$3,IF(Fiscal!BK$3&lt;&gt;"",Fiscal!BK$3+(Fiscal!BN$3-Fiscal!BK$3)/3,Fiscal!BJ$3+(Fiscal!BM$3-Fiscal!BJ$3)*2/3)),"")</f>
        <v/>
      </c>
      <c r="BM4" s="12" t="str">
        <f ca="1">IFERROR(IF(Fiscal!BM$3&lt;&gt;"",Fiscal!BM$3,IF(Fiscal!BL$3&lt;&gt;"",Fiscal!BL$3+(Fiscal!BO$3-Fiscal!BL$3)/3,Fiscal!BK$3+(Fiscal!BN$3-Fiscal!BK$3)*2/3)),"")</f>
        <v/>
      </c>
      <c r="BN4" s="12" t="str">
        <f ca="1">IFERROR(IF(Fiscal!BN$3&lt;&gt;"",Fiscal!BN$3,IF(Fiscal!BM$3&lt;&gt;"",Fiscal!BM$3+(Fiscal!BP$3-Fiscal!BM$3)/3,Fiscal!BL$3+(Fiscal!BO$3-Fiscal!BL$3)*2/3)),"")</f>
        <v/>
      </c>
      <c r="BO4" s="12" t="str">
        <f ca="1">IFERROR(IF(Fiscal!BO$3&lt;&gt;"",Fiscal!BO$3,IF(Fiscal!BN$3&lt;&gt;"",Fiscal!BN$3+(Fiscal!BQ$3-Fiscal!BN$3)/3,Fiscal!BM$3+(Fiscal!BP$3-Fiscal!BM$3)*2/3)),"")</f>
        <v/>
      </c>
      <c r="BP4" s="12" t="str">
        <f ca="1">IFERROR(IF(Fiscal!BP$3&lt;&gt;"",Fiscal!BP$3,IF(Fiscal!BO$3&lt;&gt;"",Fiscal!BO$3+(Fiscal!BR$3-Fiscal!BO$3)/3,Fiscal!BN$3+(Fiscal!BQ$3-Fiscal!BN$3)*2/3)),"")</f>
        <v/>
      </c>
      <c r="BQ4" s="12" t="str">
        <f ca="1">IFERROR(IF(Fiscal!BQ$3&lt;&gt;"",Fiscal!BQ$3,IF(Fiscal!BP$3&lt;&gt;"",Fiscal!BP$3+(Fiscal!BS$3-Fiscal!BP$3)/3,Fiscal!BO$3+(Fiscal!BR$3-Fiscal!BO$3)*2/3)),"")</f>
        <v/>
      </c>
      <c r="BR4" s="12" t="str">
        <f ca="1">IFERROR(IF(Fiscal!BR$3&lt;&gt;"",Fiscal!BR$3,IF(Fiscal!BQ$3&lt;&gt;"",Fiscal!BQ$3+(Fiscal!BT$3-Fiscal!BQ$3)/3,Fiscal!BP$3+(Fiscal!BS$3-Fiscal!BP$3)*2/3)),"")</f>
        <v/>
      </c>
      <c r="BS4" s="12" t="str">
        <f ca="1">IFERROR(IF(Fiscal!BS$3&lt;&gt;"",Fiscal!BS$3,IF(Fiscal!BR$3&lt;&gt;"",Fiscal!BR$3+(Fiscal!BU$3-Fiscal!BR$3)/3,Fiscal!BQ$3+(Fiscal!BT$3-Fiscal!BQ$3)*2/3)),"")</f>
        <v/>
      </c>
      <c r="BT4" s="12" t="str">
        <f ca="1">IFERROR(IF(Fiscal!BT$3&lt;&gt;"",Fiscal!BT$3,IF(Fiscal!BS$3&lt;&gt;"",Fiscal!BS$3+(Fiscal!BV$3-Fiscal!BS$3)/3,Fiscal!BR$3+(Fiscal!BU$3-Fiscal!BR$3)*2/3)),"")</f>
        <v/>
      </c>
      <c r="BU4" s="12" t="str">
        <f ca="1">IFERROR(IF(Fiscal!BU$3&lt;&gt;"",Fiscal!BU$3,IF(Fiscal!BT$3&lt;&gt;"",Fiscal!BT$3+(Fiscal!BW$3-Fiscal!BT$3)/3,Fiscal!BS$3+(Fiscal!BV$3-Fiscal!BS$3)*2/3)),"")</f>
        <v/>
      </c>
      <c r="BV4" s="12" t="str">
        <f ca="1">IFERROR(IF(Fiscal!BV$3&lt;&gt;"",Fiscal!BV$3,IF(Fiscal!BU$3&lt;&gt;"",Fiscal!BU$3+(Fiscal!BX$3-Fiscal!BU$3)/3,Fiscal!BT$3+(Fiscal!BW$3-Fiscal!BT$3)*2/3)),"")</f>
        <v/>
      </c>
      <c r="BW4" s="12" t="str">
        <f ca="1">IFERROR(IF(Fiscal!BW$3&lt;&gt;"",Fiscal!BW$3,IF(Fiscal!BV$3&lt;&gt;"",Fiscal!BV$3+(Fiscal!BY$3-Fiscal!BV$3)/3,Fiscal!BU$3+(Fiscal!BX$3-Fiscal!BU$3)*2/3)),"")</f>
        <v/>
      </c>
      <c r="BX4" s="12" t="str">
        <f ca="1">IFERROR(IF(Fiscal!BX$3&lt;&gt;"",Fiscal!BX$3,IF(Fiscal!BW$3&lt;&gt;"",Fiscal!BW$3+(Fiscal!BZ$3-Fiscal!BW$3)/3,Fiscal!BV$3+(Fiscal!BY$3-Fiscal!BV$3)*2/3)),"")</f>
        <v/>
      </c>
      <c r="BY4" s="12" t="str">
        <f ca="1">IFERROR(IF(Fiscal!BY$3&lt;&gt;"",Fiscal!BY$3,IF(Fiscal!BX$3&lt;&gt;"",Fiscal!BX$3+(Fiscal!CA$3-Fiscal!BX$3)/3,Fiscal!BW$3+(Fiscal!BZ$3-Fiscal!BW$3)*2/3)),"")</f>
        <v/>
      </c>
      <c r="BZ4" s="12" t="str">
        <f ca="1">IFERROR(IF(Fiscal!BZ$3&lt;&gt;"",Fiscal!BZ$3,IF(Fiscal!BY$3&lt;&gt;"",Fiscal!BY$3+(Fiscal!CB$3-Fiscal!BY$3)/3,Fiscal!BX$3+(Fiscal!CA$3-Fiscal!BX$3)*2/3)),"")</f>
        <v/>
      </c>
      <c r="CA4" s="12" t="str">
        <f ca="1">IFERROR(IF(Fiscal!CA$3&lt;&gt;"",Fiscal!CA$3,IF(Fiscal!BZ$3&lt;&gt;"",Fiscal!BZ$3+(Fiscal!CC$3-Fiscal!BZ$3)/3,Fiscal!BY$3+(Fiscal!CB$3-Fiscal!BY$3)*2/3)),"")</f>
        <v/>
      </c>
      <c r="CB4" s="12" t="str">
        <f ca="1">IFERROR(IF(Fiscal!CB$3&lt;&gt;"",Fiscal!CB$3,IF(Fiscal!CA$3&lt;&gt;"",Fiscal!CA$3+(Fiscal!CD$3-Fiscal!CA$3)/3,Fiscal!BZ$3+(Fiscal!CC$3-Fiscal!BZ$3)*2/3)),"")</f>
        <v/>
      </c>
      <c r="CC4" s="12" t="str">
        <f ca="1">IFERROR(IF(Fiscal!CC$3&lt;&gt;"",Fiscal!CC$3,IF(Fiscal!CB$3&lt;&gt;"",Fiscal!CB$3+(Fiscal!CE$3-Fiscal!CB$3)/3,Fiscal!CA$3+(Fiscal!CD$3-Fiscal!CA$3)*2/3)),"")</f>
        <v/>
      </c>
      <c r="CD4" s="12" t="str">
        <f ca="1">IFERROR(IF(Fiscal!CD$3&lt;&gt;"",Fiscal!CD$3,IF(Fiscal!CC$3&lt;&gt;"",Fiscal!CC$3+(Fiscal!CF$3-Fiscal!CC$3)/3,Fiscal!CB$3+(Fiscal!CE$3-Fiscal!CB$3)*2/3)),"")</f>
        <v/>
      </c>
      <c r="CE4" s="12" t="str">
        <f ca="1">IFERROR(IF(Fiscal!CE$3&lt;&gt;"",Fiscal!CE$3,IF(Fiscal!CD$3&lt;&gt;"",Fiscal!CD$3+(Fiscal!CG$3-Fiscal!CD$3)/3,Fiscal!CC$3+(Fiscal!CF$3-Fiscal!CC$3)*2/3)),"")</f>
        <v/>
      </c>
      <c r="CF4" s="12" t="str">
        <f ca="1">IFERROR(IF(Fiscal!CF$3&lt;&gt;"",Fiscal!CF$3,IF(Fiscal!CE$3&lt;&gt;"",Fiscal!CE$3+(Fiscal!CH$3-Fiscal!CE$3)/3,Fiscal!CD$3+(Fiscal!CG$3-Fiscal!CD$3)*2/3)),"")</f>
        <v/>
      </c>
      <c r="CG4" s="12" t="str">
        <f ca="1">IFERROR(IF(Fiscal!CG$3&lt;&gt;"",Fiscal!CG$3,IF(Fiscal!CF$3&lt;&gt;"",Fiscal!CF$3+(Fiscal!CI$3-Fiscal!CF$3)/3,Fiscal!CE$3+(Fiscal!CH$3-Fiscal!CE$3)*2/3)),"")</f>
        <v/>
      </c>
      <c r="CH4" s="12" t="str">
        <f ca="1">IFERROR(IF(Fiscal!CH$3&lt;&gt;"",Fiscal!CH$3,IF(Fiscal!CG$3&lt;&gt;"",Fiscal!CG$3+(Fiscal!CJ$3-Fiscal!CG$3)/3,Fiscal!CF$3+(Fiscal!CI$3-Fiscal!CF$3)*2/3)),"")</f>
        <v/>
      </c>
      <c r="CI4" s="12" t="str">
        <f ca="1">IFERROR(IF(Fiscal!CI$3&lt;&gt;"",Fiscal!CI$3,IF(Fiscal!CH$3&lt;&gt;"",Fiscal!CH$3+(Fiscal!CK$3-Fiscal!CH$3)/3,Fiscal!CG$3+(Fiscal!CJ$3-Fiscal!CG$3)*2/3)),"")</f>
        <v/>
      </c>
      <c r="CJ4" s="12" t="str">
        <f ca="1">IFERROR(IF(Fiscal!CJ$3&lt;&gt;"",Fiscal!CJ$3,IF(Fiscal!CI$3&lt;&gt;"",Fiscal!CI$3+(Fiscal!CL$3-Fiscal!CI$3)/3,Fiscal!CH$3+(Fiscal!CK$3-Fiscal!CH$3)*2/3)),"")</f>
        <v/>
      </c>
      <c r="CK4" s="12" t="str">
        <f ca="1">IFERROR(IF(Fiscal!CK$3&lt;&gt;"",Fiscal!CK$3,IF(Fiscal!CJ$3&lt;&gt;"",Fiscal!CJ$3+(Fiscal!CM$3-Fiscal!CJ$3)/3,Fiscal!CI$3+(Fiscal!CL$3-Fiscal!CI$3)*2/3)),"")</f>
        <v/>
      </c>
      <c r="CL4" s="12" t="str">
        <f ca="1">IFERROR(IF(Fiscal!CL$3&lt;&gt;"",Fiscal!CL$3,IF(Fiscal!CK$3&lt;&gt;"",Fiscal!CK$3+(Fiscal!CN$3-Fiscal!CK$3)/3,Fiscal!CJ$3+(Fiscal!CM$3-Fiscal!CJ$3)*2/3)),"")</f>
        <v/>
      </c>
      <c r="CM4" s="12" t="str">
        <f ca="1">IFERROR(IF(Fiscal!CM$3&lt;&gt;"",Fiscal!CM$3,IF(Fiscal!CL$3&lt;&gt;"",Fiscal!CL$3+(Fiscal!CO$3-Fiscal!CL$3)/3,Fiscal!CK$3+(Fiscal!CN$3-Fiscal!CK$3)*2/3)),"")</f>
        <v/>
      </c>
      <c r="CN4" s="12" t="str">
        <f ca="1">IFERROR(IF(Fiscal!CN$3&lt;&gt;"",Fiscal!CN$3,IF(Fiscal!CM$3&lt;&gt;"",Fiscal!CM$3+(Fiscal!CP$3-Fiscal!CM$3)/3,Fiscal!CL$3+(Fiscal!CO$3-Fiscal!CL$3)*2/3)),"")</f>
        <v/>
      </c>
      <c r="CO4" s="12" t="str">
        <f ca="1">IFERROR(IF(Fiscal!CO$3&lt;&gt;"",Fiscal!CO$3,IF(Fiscal!CN$3&lt;&gt;"",Fiscal!CN$3+(Fiscal!CQ$3-Fiscal!CN$3)/3,Fiscal!CM$3+(Fiscal!CP$3-Fiscal!CM$3)*2/3)),"")</f>
        <v/>
      </c>
      <c r="CP4" s="12" t="str">
        <f ca="1">IFERROR(IF(Fiscal!CP$3&lt;&gt;"",Fiscal!CP$3,IF(Fiscal!CO$3&lt;&gt;"",Fiscal!CO$3+(Fiscal!CR$3-Fiscal!CO$3)/3,Fiscal!CN$3+(Fiscal!CQ$3-Fiscal!CN$3)*2/3)),"")</f>
        <v/>
      </c>
      <c r="CQ4" s="12" t="str">
        <f ca="1">IFERROR(IF(Fiscal!CQ$3&lt;&gt;"",Fiscal!CQ$3,IF(Fiscal!CP$3&lt;&gt;"",Fiscal!CP$3+(Fiscal!CS$3-Fiscal!CP$3)/3,Fiscal!CO$3+(Fiscal!CR$3-Fiscal!CO$3)*2/3)),"")</f>
        <v/>
      </c>
      <c r="CR4" s="12" t="str">
        <f ca="1">IFERROR(IF(Fiscal!CR$3&lt;&gt;"",Fiscal!CR$3,IF(Fiscal!CQ$3&lt;&gt;"",Fiscal!CQ$3+(Fiscal!CT$3-Fiscal!CQ$3)/3,Fiscal!CP$3+(Fiscal!CS$3-Fiscal!CP$3)*2/3)),"")</f>
        <v/>
      </c>
      <c r="CS4" s="12" t="str">
        <f ca="1">IFERROR(IF(Fiscal!CS$3&lt;&gt;"",Fiscal!CS$3,IF(Fiscal!CR$3&lt;&gt;"",Fiscal!CR$3+(Fiscal!CU$3-Fiscal!CR$3)/3,Fiscal!CQ$3+(Fiscal!CT$3-Fiscal!CQ$3)*2/3)),"")</f>
        <v/>
      </c>
      <c r="CT4" s="12" t="str">
        <f ca="1">IFERROR(IF(Fiscal!CT$3&lt;&gt;"",Fiscal!CT$3,IF(Fiscal!CS$3&lt;&gt;"",Fiscal!CS$3+(Fiscal!CV$3-Fiscal!CS$3)/3,Fiscal!CR$3+(Fiscal!CU$3-Fiscal!CR$3)*2/3)),"")</f>
        <v/>
      </c>
      <c r="CU4" s="12" t="str">
        <f ca="1">IFERROR(IF(Fiscal!CU$3&lt;&gt;"",Fiscal!CU$3,IF(Fiscal!CT$3&lt;&gt;"",Fiscal!CT$3+(Fiscal!CW$3-Fiscal!CT$3)/3,Fiscal!CS$3+(Fiscal!CV$3-Fiscal!CS$3)*2/3)),"")</f>
        <v/>
      </c>
      <c r="CV4" s="12" t="str">
        <f ca="1">IFERROR(IF(Fiscal!CV$3&lt;&gt;"",Fiscal!CV$3,IF(Fiscal!CU$3&lt;&gt;"",Fiscal!CU$3+(Fiscal!CX$3-Fiscal!CU$3)/3,Fiscal!CT$3+(Fiscal!CW$3-Fiscal!CT$3)*2/3)),"")</f>
        <v/>
      </c>
      <c r="CW4" s="12" t="str">
        <f ca="1">IFERROR(IF(Fiscal!CW$3&lt;&gt;"",Fiscal!CW$3,IF(Fiscal!CV$3&lt;&gt;"",Fiscal!CV$3+(Fiscal!CY$3-Fiscal!CV$3)/3,Fiscal!CU$3+(Fiscal!CX$3-Fiscal!CU$3)*2/3)),"")</f>
        <v/>
      </c>
      <c r="CX4" s="12" t="str">
        <f ca="1">IFERROR(IF(Fiscal!CX$3&lt;&gt;"",Fiscal!CX$3,IF(Fiscal!CW$3&lt;&gt;"",Fiscal!CW$3+(Fiscal!CZ$3-Fiscal!CW$3)/3,Fiscal!CV$3+(Fiscal!CY$3-Fiscal!CV$3)*2/3)),"")</f>
        <v/>
      </c>
      <c r="CY4" s="12" t="str">
        <f ca="1">IFERROR(IF(Fiscal!CY$3&lt;&gt;"",Fiscal!CY$3,IF(Fiscal!CX$3&lt;&gt;"",Fiscal!CX$3+(Fiscal!DA$3-Fiscal!CX$3)/3,Fiscal!CW$3+(Fiscal!CZ$3-Fiscal!CW$3)*2/3)),"")</f>
        <v/>
      </c>
      <c r="CZ4" s="12" t="str">
        <f ca="1">IFERROR(IF(Fiscal!CZ$3&lt;&gt;"",Fiscal!CZ$3,IF(Fiscal!CY$3&lt;&gt;"",Fiscal!CY$3+(Fiscal!DB$3-Fiscal!CY$3)/3,Fiscal!CX$3+(Fiscal!DA$3-Fiscal!CX$3)*2/3)),"")</f>
        <v/>
      </c>
      <c r="DA4" s="12" t="str">
        <f ca="1">IFERROR(IF(Fiscal!DA$3&lt;&gt;"",Fiscal!DA$3,IF(Fiscal!CZ$3&lt;&gt;"",Fiscal!CZ$3+(Fiscal!DC$3-Fiscal!CZ$3)/3,Fiscal!CY$3+(Fiscal!DB$3-Fiscal!CY$3)*2/3)),"")</f>
        <v/>
      </c>
      <c r="DB4" s="12" t="str">
        <f ca="1">IFERROR(IF(Fiscal!DB$3&lt;&gt;"",Fiscal!DB$3,IF(Fiscal!DA$3&lt;&gt;"",Fiscal!DA$3+(Fiscal!DD$3-Fiscal!DA$3)/3,Fiscal!CZ$3+(Fiscal!DC$3-Fiscal!CZ$3)*2/3)),"")</f>
        <v/>
      </c>
      <c r="DC4" s="12" t="str">
        <f ca="1">IFERROR(IF(Fiscal!DC$3&lt;&gt;"",Fiscal!DC$3,IF(Fiscal!DB$3&lt;&gt;"",Fiscal!DB$3+(Fiscal!DE$3-Fiscal!DB$3)/3,Fiscal!DA$3+(Fiscal!DD$3-Fiscal!DA$3)*2/3)),"")</f>
        <v/>
      </c>
      <c r="DD4" s="12" t="str">
        <f ca="1">IFERROR(IF(Fiscal!DD$3&lt;&gt;"",Fiscal!DD$3,IF(Fiscal!DC$3&lt;&gt;"",Fiscal!DC$3+(Fiscal!DF$3-Fiscal!DC$3)/3,Fiscal!DB$3+(Fiscal!DE$3-Fiscal!DB$3)*2/3)),"")</f>
        <v/>
      </c>
      <c r="DE4" s="12" t="str">
        <f ca="1">IFERROR(IF(Fiscal!DE$3&lt;&gt;"",Fiscal!DE$3,IF(Fiscal!DD$3&lt;&gt;"",Fiscal!DD$3+(Fiscal!DG$3-Fiscal!DD$3)/3,Fiscal!DC$3+(Fiscal!DF$3-Fiscal!DC$3)*2/3)),"")</f>
        <v/>
      </c>
      <c r="DF4" s="12" t="str">
        <f ca="1">IFERROR(IF(Fiscal!DF$3&lt;&gt;"",Fiscal!DF$3,IF(Fiscal!DE$3&lt;&gt;"",Fiscal!DE$3+(Fiscal!DH$3-Fiscal!DE$3)/3,Fiscal!DD$3+(Fiscal!DG$3-Fiscal!DD$3)*2/3)),"")</f>
        <v/>
      </c>
      <c r="DG4" s="12" t="str">
        <f ca="1">IFERROR(IF(Fiscal!DG$3&lt;&gt;"",Fiscal!DG$3,IF(Fiscal!DF$3&lt;&gt;"",Fiscal!DF$3+(Fiscal!DI$3-Fiscal!DF$3)/3,Fiscal!DE$3+(Fiscal!DH$3-Fiscal!DE$3)*2/3)),"")</f>
        <v/>
      </c>
      <c r="DH4" s="12" t="str">
        <f ca="1">IFERROR(IF(Fiscal!DH$3&lt;&gt;"",Fiscal!DH$3,IF(Fiscal!DG$3&lt;&gt;"",Fiscal!DG$3+(Fiscal!DJ$3-Fiscal!DG$3)/3,Fiscal!DF$3+(Fiscal!DI$3-Fiscal!DF$3)*2/3)),"")</f>
        <v/>
      </c>
      <c r="DI4" s="12" t="str">
        <f ca="1">IFERROR(IF(Fiscal!DI$3&lt;&gt;"",Fiscal!DI$3,IF(Fiscal!DH$3&lt;&gt;"",Fiscal!DH$3+(Fiscal!DK$3-Fiscal!DH$3)/3,Fiscal!DG$3+(Fiscal!DJ$3-Fiscal!DG$3)*2/3)),"")</f>
        <v/>
      </c>
      <c r="DJ4" s="12" t="str">
        <f ca="1">IFERROR(IF(Fiscal!DJ$3&lt;&gt;"",Fiscal!DJ$3,IF(Fiscal!DI$3&lt;&gt;"",Fiscal!DI$3+(Fiscal!DL$3-Fiscal!DI$3)/3,Fiscal!DH$3+(Fiscal!DK$3-Fiscal!DH$3)*2/3)),"")</f>
        <v/>
      </c>
      <c r="DK4" s="12" t="str">
        <f ca="1">IFERROR(IF(Fiscal!DK$3&lt;&gt;"",Fiscal!DK$3,IF(Fiscal!DJ$3&lt;&gt;"",Fiscal!DJ$3+(Fiscal!DM$3-Fiscal!DJ$3)/3,Fiscal!DI$3+(Fiscal!DL$3-Fiscal!DI$3)*2/3)),"")</f>
        <v/>
      </c>
      <c r="DL4" s="12" t="str">
        <f ca="1">IFERROR(IF(Fiscal!DL$3&lt;&gt;"",Fiscal!DL$3,IF(Fiscal!DK$3&lt;&gt;"",Fiscal!DK$3+(Fiscal!DN$3-Fiscal!DK$3)/3,Fiscal!DJ$3+(Fiscal!DM$3-Fiscal!DJ$3)*2/3)),"")</f>
        <v/>
      </c>
      <c r="DM4" s="12" t="str">
        <f ca="1">IFERROR(IF(Fiscal!DM$3&lt;&gt;"",Fiscal!DM$3,IF(Fiscal!DL$3&lt;&gt;"",Fiscal!DL$3+(Fiscal!DO$3-Fiscal!DL$3)/3,Fiscal!DK$3+(Fiscal!DN$3-Fiscal!DK$3)*2/3)),"")</f>
        <v/>
      </c>
      <c r="DN4" s="12" t="str">
        <f ca="1">IFERROR(IF(Fiscal!DN$3&lt;&gt;"",Fiscal!DN$3,IF(Fiscal!DM$3&lt;&gt;"",Fiscal!DM$3+(Fiscal!DP$3-Fiscal!DM$3)/3,Fiscal!DL$3+(Fiscal!DO$3-Fiscal!DL$3)*2/3)),"")</f>
        <v/>
      </c>
      <c r="DO4" s="12" t="str">
        <f ca="1">IFERROR(IF(Fiscal!DO$3&lt;&gt;"",Fiscal!DO$3,IF(Fiscal!DN$3&lt;&gt;"",Fiscal!DN$3+(Fiscal!DQ$3-Fiscal!DN$3)/3,Fiscal!DM$3+(Fiscal!DP$3-Fiscal!DM$3)*2/3)),"")</f>
        <v/>
      </c>
      <c r="DP4" s="12" t="str">
        <f ca="1">IFERROR(IF(Fiscal!DP$3&lt;&gt;"",Fiscal!DP$3,IF(Fiscal!DO$3&lt;&gt;"",Fiscal!DO$3+(Fiscal!DR$3-Fiscal!DO$3)/3,Fiscal!DN$3+(Fiscal!DQ$3-Fiscal!DN$3)*2/3)),"")</f>
        <v/>
      </c>
      <c r="DQ4" s="12" t="str">
        <f ca="1">IFERROR(IF(Fiscal!DQ$3&lt;&gt;"",Fiscal!DQ$3,IF(Fiscal!DP$3&lt;&gt;"",Fiscal!DP$3+(Fiscal!DS$3-Fiscal!DP$3)/3,Fiscal!DO$3+(Fiscal!DR$3-Fiscal!DO$3)*2/3)),"")</f>
        <v/>
      </c>
      <c r="DR4" s="12" t="str">
        <f ca="1">IFERROR(IF(Fiscal!DR$3&lt;&gt;"",Fiscal!DR$3,IF(Fiscal!DQ$3&lt;&gt;"",Fiscal!DQ$3+(Fiscal!DT$3-Fiscal!DQ$3)/3,Fiscal!DP$3+(Fiscal!DS$3-Fiscal!DP$3)*2/3)),"")</f>
        <v/>
      </c>
      <c r="DS4" s="12" t="str">
        <f ca="1">IFERROR(IF(Fiscal!DS$3&lt;&gt;"",Fiscal!DS$3,IF(Fiscal!DR$3&lt;&gt;"",Fiscal!DR$3+(Fiscal!DU$3-Fiscal!DR$3)/3,Fiscal!DQ$3+(Fiscal!DT$3-Fiscal!DQ$3)*2/3)),"")</f>
        <v/>
      </c>
      <c r="DT4" s="12" t="str">
        <f ca="1">IFERROR(IF(Fiscal!DT$3&lt;&gt;"",Fiscal!DT$3,IF(Fiscal!DS$3&lt;&gt;"",Fiscal!DS$3+(Fiscal!DV$3-Fiscal!DS$3)/3,Fiscal!DR$3+(Fiscal!DU$3-Fiscal!DR$3)*2/3)),"")</f>
        <v/>
      </c>
      <c r="DU4" s="12" t="str">
        <f ca="1">IFERROR(IF(Fiscal!DU$3&lt;&gt;"",Fiscal!DU$3,IF(Fiscal!DT$3&lt;&gt;"",Fiscal!DT$3+(Fiscal!DW$3-Fiscal!DT$3)/3,Fiscal!DS$3+(Fiscal!DV$3-Fiscal!DS$3)*2/3)),"")</f>
        <v/>
      </c>
      <c r="DV4" s="12" t="str">
        <f ca="1">IFERROR(IF(Fiscal!DV$3&lt;&gt;"",Fiscal!DV$3,IF(Fiscal!DU$3&lt;&gt;"",Fiscal!DU$3+(Fiscal!DX$3-Fiscal!DU$3)/3,Fiscal!DT$3+(Fiscal!DW$3-Fiscal!DT$3)*2/3)),"")</f>
        <v/>
      </c>
      <c r="DW4" s="12" t="str">
        <f ca="1">IFERROR(IF(Fiscal!DW$3&lt;&gt;"",Fiscal!DW$3,IF(Fiscal!DV$3&lt;&gt;"",Fiscal!DV$3+(Fiscal!DY$3-Fiscal!DV$3)/3,Fiscal!DU$3+(Fiscal!DX$3-Fiscal!DU$3)*2/3)),"")</f>
        <v/>
      </c>
      <c r="DX4" s="12" t="str">
        <f ca="1">IFERROR(IF(Fiscal!DX$3&lt;&gt;"",Fiscal!DX$3,IF(Fiscal!DW$3&lt;&gt;"",Fiscal!DW$3+(Fiscal!DZ$3-Fiscal!DW$3)/3,Fiscal!DV$3+(Fiscal!DY$3-Fiscal!DV$3)*2/3)),"")</f>
        <v/>
      </c>
      <c r="DY4" s="12" t="str">
        <f ca="1">IFERROR(IF(Fiscal!DY$3&lt;&gt;"",Fiscal!DY$3,IF(Fiscal!DX$3&lt;&gt;"",Fiscal!DX$3+(Fiscal!EA$3-Fiscal!DX$3)/3,Fiscal!DW$3+(Fiscal!DZ$3-Fiscal!DW$3)*2/3)),"")</f>
        <v/>
      </c>
      <c r="DZ4" s="12" t="str">
        <f ca="1">IFERROR(IF(Fiscal!DZ$3&lt;&gt;"",Fiscal!DZ$3,IF(Fiscal!DY$3&lt;&gt;"",Fiscal!DY$3+(Fiscal!EB$3-Fiscal!DY$3)/3,Fiscal!DX$3+(Fiscal!EA$3-Fiscal!DX$3)*2/3)),"")</f>
        <v/>
      </c>
      <c r="EA4" s="12" t="str">
        <f ca="1">IFERROR(IF(Fiscal!EA$3&lt;&gt;"",Fiscal!EA$3,IF(Fiscal!DZ$3&lt;&gt;"",Fiscal!DZ$3+(Fiscal!EC$3-Fiscal!DZ$3)/3,Fiscal!DY$3+(Fiscal!EB$3-Fiscal!DY$3)*2/3)),"")</f>
        <v/>
      </c>
      <c r="EB4" s="12" t="str">
        <f ca="1">IFERROR(IF(Fiscal!EB$3&lt;&gt;"",Fiscal!EB$3,IF(Fiscal!EA$3&lt;&gt;"",Fiscal!EA$3+(Fiscal!ED$3-Fiscal!EA$3)/3,Fiscal!DZ$3+(Fiscal!EC$3-Fiscal!DZ$3)*2/3)),"")</f>
        <v/>
      </c>
      <c r="EC4" s="12" t="str">
        <f ca="1">IFERROR(IF(Fiscal!EC$3&lt;&gt;"",Fiscal!EC$3,IF(Fiscal!EB$3&lt;&gt;"",Fiscal!EB$3+(Fiscal!EE$3-Fiscal!EB$3)/3,Fiscal!EA$3+(Fiscal!ED$3-Fiscal!EA$3)*2/3)),"")</f>
        <v/>
      </c>
      <c r="ED4" s="12" t="str">
        <f ca="1">IFERROR(IF(Fiscal!ED$3&lt;&gt;"",Fiscal!ED$3,IF(Fiscal!EC$3&lt;&gt;"",Fiscal!EC$3+(Fiscal!EF$3-Fiscal!EC$3)/3,Fiscal!EB$3+(Fiscal!EE$3-Fiscal!EB$3)*2/3)),"")</f>
        <v/>
      </c>
      <c r="EE4" s="12" t="str">
        <f ca="1">IFERROR(IF(Fiscal!EE$3&lt;&gt;"",Fiscal!EE$3,IF(Fiscal!ED$3&lt;&gt;"",Fiscal!ED$3+(Fiscal!EG$3-Fiscal!ED$3)/3,Fiscal!EC$3+(Fiscal!EF$3-Fiscal!EC$3)*2/3)),"")</f>
        <v/>
      </c>
      <c r="EF4" s="12" t="str">
        <f ca="1">IFERROR(IF(Fiscal!EF$3&lt;&gt;"",Fiscal!EF$3,IF(Fiscal!EE$3&lt;&gt;"",Fiscal!EE$3+(Fiscal!EH$3-Fiscal!EE$3)/3,Fiscal!ED$3+(Fiscal!EG$3-Fiscal!ED$3)*2/3)),"")</f>
        <v/>
      </c>
      <c r="EG4" s="12" t="str">
        <f ca="1">IFERROR(IF(Fiscal!EG$3&lt;&gt;"",Fiscal!EG$3,IF(Fiscal!EF$3&lt;&gt;"",Fiscal!EF$3+(Fiscal!EI$3-Fiscal!EF$3)/3,Fiscal!EE$3+(Fiscal!EH$3-Fiscal!EE$3)*2/3)),"")</f>
        <v/>
      </c>
      <c r="EH4" s="12" t="str">
        <f ca="1">IFERROR(IF(Fiscal!EH$3&lt;&gt;"",Fiscal!EH$3,IF(Fiscal!EG$3&lt;&gt;"",Fiscal!EG$3+(Fiscal!EJ$3-Fiscal!EG$3)/3,Fiscal!EF$3+(Fiscal!EI$3-Fiscal!EF$3)*2/3)),"")</f>
        <v/>
      </c>
      <c r="EI4" s="12" t="str">
        <f ca="1">IFERROR(IF(Fiscal!EI$3&lt;&gt;"",Fiscal!EI$3,IF(Fiscal!EH$3&lt;&gt;"",Fiscal!EH$3+(Fiscal!EK$3-Fiscal!EH$3)/3,Fiscal!EG$3+(Fiscal!EJ$3-Fiscal!EG$3)*2/3)),"")</f>
        <v/>
      </c>
      <c r="EJ4" s="12" t="str">
        <f ca="1">IFERROR(IF(Fiscal!EJ$3&lt;&gt;"",Fiscal!EJ$3,IF(Fiscal!EI$3&lt;&gt;"",Fiscal!EI$3+(Fiscal!EL$3-Fiscal!EI$3)/3,Fiscal!EH$3+(Fiscal!EK$3-Fiscal!EH$3)*2/3)),"")</f>
        <v/>
      </c>
      <c r="EK4" s="12" t="str">
        <f ca="1">IFERROR(IF(Fiscal!EK$3&lt;&gt;"",Fiscal!EK$3,IF(Fiscal!EJ$3&lt;&gt;"",Fiscal!EJ$3+(Fiscal!EM$3-Fiscal!EJ$3)/3,Fiscal!EI$3+(Fiscal!EL$3-Fiscal!EI$3)*2/3)),"")</f>
        <v/>
      </c>
      <c r="EL4" s="12" t="str">
        <f ca="1">IFERROR(IF(Fiscal!EL$3&lt;&gt;"",Fiscal!EL$3,IF(Fiscal!EK$3&lt;&gt;"",Fiscal!EK$3+(Fiscal!EN$3-Fiscal!EK$3)/3,Fiscal!EJ$3+(Fiscal!EM$3-Fiscal!EJ$3)*2/3)),"")</f>
        <v/>
      </c>
      <c r="EM4" s="12" t="str">
        <f ca="1">IFERROR(IF(Fiscal!EM$3&lt;&gt;"",Fiscal!EM$3,IF(Fiscal!EL$3&lt;&gt;"",Fiscal!EL$3+(Fiscal!EO$3-Fiscal!EL$3)/3,Fiscal!EK$3+(Fiscal!EN$3-Fiscal!EK$3)*2/3)),"")</f>
        <v/>
      </c>
      <c r="EN4" s="12" t="str">
        <f ca="1">IFERROR(IF(Fiscal!EN$3&lt;&gt;"",Fiscal!EN$3,IF(Fiscal!EM$3&lt;&gt;"",Fiscal!EM$3+(Fiscal!EP$3-Fiscal!EM$3)/3,Fiscal!EL$3+(Fiscal!EO$3-Fiscal!EL$3)*2/3)),"")</f>
        <v/>
      </c>
      <c r="EO4" s="12" t="str">
        <f ca="1">IFERROR(IF(Fiscal!EO$3&lt;&gt;"",Fiscal!EO$3,IF(Fiscal!EN$3&lt;&gt;"",Fiscal!EN$3+(Fiscal!EQ$3-Fiscal!EN$3)/3,Fiscal!EM$3+(Fiscal!EP$3-Fiscal!EM$3)*2/3)),"")</f>
        <v/>
      </c>
      <c r="EP4" s="12" t="str">
        <f ca="1">IFERROR(IF(Fiscal!EP$3&lt;&gt;"",Fiscal!EP$3,IF(Fiscal!EO$3&lt;&gt;"",Fiscal!EO$3+(Fiscal!ER$3-Fiscal!EO$3)/3,Fiscal!EN$3+(Fiscal!EQ$3-Fiscal!EN$3)*2/3)),"")</f>
        <v/>
      </c>
      <c r="EQ4" s="12" t="str">
        <f ca="1">IFERROR(IF(Fiscal!EQ$3&lt;&gt;"",Fiscal!EQ$3,IF(Fiscal!EP$3&lt;&gt;"",Fiscal!EP$3+(Fiscal!ES$3-Fiscal!EP$3)/3,Fiscal!EO$3+(Fiscal!ER$3-Fiscal!EO$3)*2/3)),"")</f>
        <v/>
      </c>
      <c r="ER4" s="12" t="str">
        <f ca="1">IFERROR(IF(Fiscal!ER$3&lt;&gt;"",Fiscal!ER$3,IF(Fiscal!EQ$3&lt;&gt;"",Fiscal!EQ$3+(Fiscal!ET$3-Fiscal!EQ$3)/3,Fiscal!EP$3+(Fiscal!ES$3-Fiscal!EP$3)*2/3)),"")</f>
        <v/>
      </c>
      <c r="ES4" s="12" t="str">
        <f ca="1">IFERROR(IF(Fiscal!ES$3&lt;&gt;"",Fiscal!ES$3,IF(Fiscal!ER$3&lt;&gt;"",Fiscal!ER$3+(Fiscal!EU$3-Fiscal!ER$3)/3,Fiscal!EQ$3+(Fiscal!ET$3-Fiscal!EQ$3)*2/3)),"")</f>
        <v/>
      </c>
      <c r="ET4" s="12" t="str">
        <f ca="1">IFERROR(IF(Fiscal!ET$3&lt;&gt;"",Fiscal!ET$3,IF(Fiscal!ES$3&lt;&gt;"",Fiscal!ES$3+(Fiscal!EV$3-Fiscal!ES$3)/3,Fiscal!ER$3+(Fiscal!EU$3-Fiscal!ER$3)*2/3)),"")</f>
        <v/>
      </c>
      <c r="EU4" s="12" t="str">
        <f ca="1">IFERROR(IF(Fiscal!EU$3&lt;&gt;"",Fiscal!EU$3,IF(Fiscal!ET$3&lt;&gt;"",Fiscal!ET$3+(Fiscal!EW$3-Fiscal!ET$3)/3,Fiscal!ES$3+(Fiscal!EV$3-Fiscal!ES$3)*2/3)),"")</f>
        <v/>
      </c>
      <c r="EV4" s="12" t="str">
        <f ca="1">IFERROR(IF(Fiscal!EV$3&lt;&gt;"",Fiscal!EV$3,IF(Fiscal!EU$3&lt;&gt;"",Fiscal!EU$3+(Fiscal!EX$3-Fiscal!EU$3)/3,Fiscal!ET$3+(Fiscal!EW$3-Fiscal!ET$3)*2/3)),"")</f>
        <v/>
      </c>
      <c r="EW4" s="12" t="str">
        <f ca="1">IFERROR(IF(Fiscal!EW$3&lt;&gt;"",Fiscal!EW$3,IF(Fiscal!EV$3&lt;&gt;"",Fiscal!EV$3+(Fiscal!EY$3-Fiscal!EV$3)/3,Fiscal!EU$3+(Fiscal!EX$3-Fiscal!EU$3)*2/3)),"")</f>
        <v/>
      </c>
      <c r="EX4" s="12" t="str">
        <f ca="1">IFERROR(IF(Fiscal!EX$3&lt;&gt;"",Fiscal!EX$3,IF(Fiscal!EW$3&lt;&gt;"",Fiscal!EW$3+(Fiscal!EZ$3-Fiscal!EW$3)/3,Fiscal!EV$3+(Fiscal!EY$3-Fiscal!EV$3)*2/3)),"")</f>
        <v/>
      </c>
      <c r="EY4" s="12" t="str">
        <f ca="1">IFERROR(IF(Fiscal!EY$3&lt;&gt;"",Fiscal!EY$3,IF(Fiscal!EX$3&lt;&gt;"",Fiscal!EX$3+(Fiscal!FA$3-Fiscal!EX$3)/3,Fiscal!EW$3+(Fiscal!EZ$3-Fiscal!EW$3)*2/3)),"")</f>
        <v/>
      </c>
      <c r="EZ4" s="12" t="str">
        <f ca="1">IFERROR(IF(Fiscal!EZ$3&lt;&gt;"",Fiscal!EZ$3,IF(Fiscal!EY$3&lt;&gt;"",Fiscal!EY$3+(Fiscal!FB$3-Fiscal!EY$3)/3,Fiscal!EX$3+(Fiscal!FA$3-Fiscal!EX$3)*2/3)),"")</f>
        <v/>
      </c>
      <c r="FA4" s="12" t="str">
        <f ca="1">IFERROR(IF(Fiscal!FA$3&lt;&gt;"",Fiscal!FA$3,IF(Fiscal!EZ$3&lt;&gt;"",Fiscal!EZ$3+(Fiscal!FC$3-Fiscal!EZ$3)/3,Fiscal!EY$3+(Fiscal!FB$3-Fiscal!EY$3)*2/3)),"")</f>
        <v/>
      </c>
      <c r="FB4" s="12" t="str">
        <f ca="1">IFERROR(IF(Fiscal!FB$3&lt;&gt;"",Fiscal!FB$3,IF(Fiscal!FA$3&lt;&gt;"",Fiscal!FA$3+(Fiscal!FD$3-Fiscal!FA$3)/3,Fiscal!EZ$3+(Fiscal!FC$3-Fiscal!EZ$3)*2/3)),"")</f>
        <v/>
      </c>
      <c r="FC4" s="12" t="str">
        <f ca="1">IFERROR(IF(Fiscal!FC$3&lt;&gt;"",Fiscal!FC$3,IF(Fiscal!FB$3&lt;&gt;"",Fiscal!FB$3+(Fiscal!FE$3-Fiscal!FB$3)/3,Fiscal!FA$3+(Fiscal!FD$3-Fiscal!FA$3)*2/3)),"")</f>
        <v/>
      </c>
      <c r="FD4" s="12" t="str">
        <f ca="1">IFERROR(IF(Fiscal!FD$3&lt;&gt;"",Fiscal!FD$3,IF(Fiscal!FC$3&lt;&gt;"",Fiscal!FC$3+(Fiscal!FF$3-Fiscal!FC$3)/3,Fiscal!FB$3+(Fiscal!FE$3-Fiscal!FB$3)*2/3)),"")</f>
        <v/>
      </c>
      <c r="FE4" s="12" t="str">
        <f ca="1">IFERROR(IF(Fiscal!FE$3&lt;&gt;"",Fiscal!FE$3,IF(Fiscal!FD$3&lt;&gt;"",Fiscal!FD$3+(Fiscal!FG$3-Fiscal!FD$3)/3,Fiscal!FC$3+(Fiscal!FF$3-Fiscal!FC$3)*2/3)),"")</f>
        <v/>
      </c>
      <c r="FF4" s="12" t="str">
        <f ca="1">IFERROR(IF(Fiscal!FF$3&lt;&gt;"",Fiscal!FF$3,IF(Fiscal!FE$3&lt;&gt;"",Fiscal!FE$3+(Fiscal!FH$3-Fiscal!FE$3)/3,Fiscal!FD$3+(Fiscal!FG$3-Fiscal!FD$3)*2/3)),"")</f>
        <v/>
      </c>
      <c r="FG4" s="12" t="str">
        <f ca="1">IFERROR(IF(Fiscal!FG$3&lt;&gt;"",Fiscal!FG$3,IF(Fiscal!FF$3&lt;&gt;"",Fiscal!FF$3+(Fiscal!FI$3-Fiscal!FF$3)/3,Fiscal!FE$3+(Fiscal!FH$3-Fiscal!FE$3)*2/3)),"")</f>
        <v/>
      </c>
      <c r="FH4" s="12" t="str">
        <f ca="1">IFERROR(IF(Fiscal!FH$3&lt;&gt;"",Fiscal!FH$3,IF(Fiscal!FG$3&lt;&gt;"",Fiscal!FG$3+(Fiscal!FJ$3-Fiscal!FG$3)/3,Fiscal!FF$3+(Fiscal!FI$3-Fiscal!FF$3)*2/3)),"")</f>
        <v/>
      </c>
      <c r="FI4" s="12" t="str">
        <f ca="1">IFERROR(IF(Fiscal!FI$3&lt;&gt;"",Fiscal!FI$3,IF(Fiscal!FH$3&lt;&gt;"",Fiscal!FH$3+(Fiscal!FK$3-Fiscal!FH$3)/3,Fiscal!FG$3+(Fiscal!FJ$3-Fiscal!FG$3)*2/3)),"")</f>
        <v/>
      </c>
      <c r="FJ4" s="12" t="str">
        <f ca="1">IFERROR(IF(Fiscal!FJ$3&lt;&gt;"",Fiscal!FJ$3,IF(Fiscal!FI$3&lt;&gt;"",Fiscal!FI$3+(Fiscal!FL$3-Fiscal!FI$3)/3,Fiscal!FH$3+(Fiscal!FK$3-Fiscal!FH$3)*2/3)),"")</f>
        <v/>
      </c>
      <c r="FK4" s="12" t="str">
        <f ca="1">IFERROR(IF(Fiscal!FK$3&lt;&gt;"",Fiscal!FK$3,IF(Fiscal!FJ$3&lt;&gt;"",Fiscal!FJ$3+(Fiscal!FM$3-Fiscal!FJ$3)/3,Fiscal!FI$3+(Fiscal!FL$3-Fiscal!FI$3)*2/3)),"")</f>
        <v/>
      </c>
      <c r="FL4" s="12" t="str">
        <f ca="1">IFERROR(IF(Fiscal!FL$3&lt;&gt;"",Fiscal!FL$3,IF(Fiscal!FK$3&lt;&gt;"",Fiscal!FK$3+(Fiscal!FN$3-Fiscal!FK$3)/3,Fiscal!FJ$3+(Fiscal!FM$3-Fiscal!FJ$3)*2/3)),"")</f>
        <v/>
      </c>
      <c r="FM4" s="12" t="str">
        <f ca="1">IFERROR(IF(Fiscal!FM$3&lt;&gt;"",Fiscal!FM$3,IF(Fiscal!FL$3&lt;&gt;"",Fiscal!FL$3+(Fiscal!FO$3-Fiscal!FL$3)/3,Fiscal!FK$3+(Fiscal!FN$3-Fiscal!FK$3)*2/3)),"")</f>
        <v/>
      </c>
      <c r="FN4" s="12" t="str">
        <f ca="1">IFERROR(IF(Fiscal!FN$3&lt;&gt;"",Fiscal!FN$3,IF(Fiscal!FM$3&lt;&gt;"",Fiscal!FM$3+(Fiscal!FP$3-Fiscal!FM$3)/3,Fiscal!FL$3+(Fiscal!FO$3-Fiscal!FL$3)*2/3)),"")</f>
        <v/>
      </c>
      <c r="FO4" s="12" t="str">
        <f ca="1">IFERROR(IF(Fiscal!FO$3&lt;&gt;"",Fiscal!FO$3,IF(Fiscal!FN$3&lt;&gt;"",Fiscal!FN$3+(Fiscal!FQ$3-Fiscal!FN$3)/3,Fiscal!FM$3+(Fiscal!FP$3-Fiscal!FM$3)*2/3)),"")</f>
        <v/>
      </c>
      <c r="FP4" s="12" t="str">
        <f ca="1">IFERROR(IF(Fiscal!FP$3&lt;&gt;"",Fiscal!FP$3,IF(Fiscal!FO$3&lt;&gt;"",Fiscal!FO$3+(Fiscal!FR$3-Fiscal!FO$3)/3,Fiscal!FN$3+(Fiscal!FQ$3-Fiscal!FN$3)*2/3)),"")</f>
        <v/>
      </c>
      <c r="FQ4" s="12" t="str">
        <f ca="1">IFERROR(IF(Fiscal!FQ$3&lt;&gt;"",Fiscal!FQ$3,IF(Fiscal!FP$3&lt;&gt;"",Fiscal!FP$3+(Fiscal!FS$3-Fiscal!FP$3)/3,Fiscal!FO$3+(Fiscal!FR$3-Fiscal!FO$3)*2/3)),"")</f>
        <v/>
      </c>
      <c r="FR4" s="12" t="str">
        <f ca="1">IFERROR(IF(Fiscal!FR$3&lt;&gt;"",Fiscal!FR$3,IF(Fiscal!FQ$3&lt;&gt;"",Fiscal!FQ$3+(Fiscal!FT$3-Fiscal!FQ$3)/3,Fiscal!FP$3+(Fiscal!FS$3-Fiscal!FP$3)*2/3)),"")</f>
        <v/>
      </c>
      <c r="FS4" s="12" t="str">
        <f ca="1">IFERROR(IF(Fiscal!FS$3&lt;&gt;"",Fiscal!FS$3,IF(Fiscal!FR$3&lt;&gt;"",Fiscal!FR$3+(Fiscal!FU$3-Fiscal!FR$3)/3,Fiscal!FQ$3+(Fiscal!FT$3-Fiscal!FQ$3)*2/3)),"")</f>
        <v/>
      </c>
      <c r="FT4" s="12" t="str">
        <f ca="1">IFERROR(IF(Fiscal!FT$3&lt;&gt;"",Fiscal!FT$3,IF(Fiscal!FS$3&lt;&gt;"",Fiscal!FS$3+(Fiscal!FV$3-Fiscal!FS$3)/3,Fiscal!FR$3+(Fiscal!FU$3-Fiscal!FR$3)*2/3)),"")</f>
        <v/>
      </c>
      <c r="FU4" s="12" t="str">
        <f ca="1">IFERROR(IF(Fiscal!FU$3&lt;&gt;"",Fiscal!FU$3,IF(Fiscal!FT$3&lt;&gt;"",Fiscal!FT$3+(Fiscal!FW$3-Fiscal!FT$3)/3,Fiscal!FS$3+(Fiscal!FV$3-Fiscal!FS$3)*2/3)),"")</f>
        <v/>
      </c>
      <c r="FV4" s="12" t="str">
        <f ca="1">IFERROR(IF(Fiscal!FV$3&lt;&gt;"",Fiscal!FV$3,IF(Fiscal!FU$3&lt;&gt;"",Fiscal!FU$3+(Fiscal!FX$3-Fiscal!FU$3)/3,Fiscal!FT$3+(Fiscal!FW$3-Fiscal!FT$3)*2/3)),"")</f>
        <v/>
      </c>
      <c r="FW4" s="12" t="str">
        <f ca="1">IFERROR(IF(Fiscal!FW$3&lt;&gt;"",Fiscal!FW$3,IF(Fiscal!FV$3&lt;&gt;"",Fiscal!FV$3+(Fiscal!FY$3-Fiscal!FV$3)/3,Fiscal!FU$3+(Fiscal!FX$3-Fiscal!FU$3)*2/3)),"")</f>
        <v/>
      </c>
      <c r="FX4" s="12" t="str">
        <f ca="1">IFERROR(IF(Fiscal!FX$3&lt;&gt;"",Fiscal!FX$3,IF(Fiscal!FW$3&lt;&gt;"",Fiscal!FW$3+(Fiscal!FZ$3-Fiscal!FW$3)/3,Fiscal!FV$3+(Fiscal!FY$3-Fiscal!FV$3)*2/3)),"")</f>
        <v/>
      </c>
      <c r="FY4" s="12" t="str">
        <f ca="1">IFERROR(IF(Fiscal!FY$3&lt;&gt;"",Fiscal!FY$3,IF(Fiscal!FX$3&lt;&gt;"",Fiscal!FX$3+(Fiscal!GA$3-Fiscal!FX$3)/3,Fiscal!FW$3+(Fiscal!FZ$3-Fiscal!FW$3)*2/3)),"")</f>
        <v/>
      </c>
      <c r="FZ4" s="12" t="str">
        <f ca="1">IFERROR(IF(Fiscal!FZ$3&lt;&gt;"",Fiscal!FZ$3,IF(Fiscal!FY$3&lt;&gt;"",Fiscal!FY$3+(Fiscal!GB$3-Fiscal!FY$3)/3,Fiscal!FX$3+(Fiscal!GA$3-Fiscal!FX$3)*2/3)),"")</f>
        <v/>
      </c>
      <c r="GA4" s="12" t="str">
        <f ca="1">IFERROR(IF(Fiscal!GA$3&lt;&gt;"",Fiscal!GA$3,IF(Fiscal!FZ$3&lt;&gt;"",Fiscal!FZ$3+(Fiscal!GC$3-Fiscal!FZ$3)/3,Fiscal!FY$3+(Fiscal!GB$3-Fiscal!FY$3)*2/3)),"")</f>
        <v/>
      </c>
      <c r="GB4" s="12" t="str">
        <f ca="1">IFERROR(IF(Fiscal!GB$3&lt;&gt;"",Fiscal!GB$3,IF(Fiscal!GA$3&lt;&gt;"",Fiscal!GA$3+(Fiscal!GD$3-Fiscal!GA$3)/3,Fiscal!FZ$3+(Fiscal!GC$3-Fiscal!FZ$3)*2/3)),"")</f>
        <v/>
      </c>
      <c r="GC4" s="12" t="str">
        <f ca="1">IFERROR(IF(Fiscal!GC$3&lt;&gt;"",Fiscal!GC$3,IF(Fiscal!GB$3&lt;&gt;"",Fiscal!GB$3+(Fiscal!GE$3-Fiscal!GB$3)/3,Fiscal!GA$3+(Fiscal!GD$3-Fiscal!GA$3)*2/3)),"")</f>
        <v/>
      </c>
      <c r="GD4" s="12" t="str">
        <f ca="1">IFERROR(IF(Fiscal!GD$3&lt;&gt;"",Fiscal!GD$3,IF(Fiscal!GC$3&lt;&gt;"",Fiscal!GC$3+(Fiscal!GF$3-Fiscal!GC$3)/3,Fiscal!GB$3+(Fiscal!GE$3-Fiscal!GB$3)*2/3)),"")</f>
        <v/>
      </c>
      <c r="GE4" s="12" t="str">
        <f ca="1">IFERROR(IF(Fiscal!GE$3&lt;&gt;"",Fiscal!GE$3,IF(Fiscal!GD$3&lt;&gt;"",Fiscal!GD$3+(Fiscal!GG$3-Fiscal!GD$3)/3,Fiscal!GC$3+(Fiscal!GF$3-Fiscal!GC$3)*2/3)),"")</f>
        <v/>
      </c>
      <c r="GF4" s="12" t="str">
        <f ca="1">IFERROR(IF(Fiscal!GF$3&lt;&gt;"",Fiscal!GF$3,IF(Fiscal!GE$3&lt;&gt;"",Fiscal!GE$3+(Fiscal!GH$3-Fiscal!GE$3)/3,Fiscal!GD$3+(Fiscal!GG$3-Fiscal!GD$3)*2/3)),"")</f>
        <v/>
      </c>
      <c r="GG4" s="12" t="str">
        <f ca="1">IFERROR(IF(Fiscal!GG$3&lt;&gt;"",Fiscal!GG$3,IF(Fiscal!GF$3&lt;&gt;"",Fiscal!GF$3+(Fiscal!GI$3-Fiscal!GF$3)/3,Fiscal!GE$3+(Fiscal!GH$3-Fiscal!GE$3)*2/3)),"")</f>
        <v/>
      </c>
      <c r="GH4" s="12" t="str">
        <f ca="1">IFERROR(IF(Fiscal!GH$3&lt;&gt;"",Fiscal!GH$3,IF(Fiscal!GG$3&lt;&gt;"",Fiscal!GG$3+(Fiscal!GJ$3-Fiscal!GG$3)/3,Fiscal!GF$3+(Fiscal!GI$3-Fiscal!GF$3)*2/3)),"")</f>
        <v/>
      </c>
      <c r="GI4" s="12" t="str">
        <f ca="1">IFERROR(IF(Fiscal!GI$3&lt;&gt;"",Fiscal!GI$3,IF(Fiscal!GH$3&lt;&gt;"",Fiscal!GH$3+(Fiscal!GK$3-Fiscal!GH$3)/3,Fiscal!GG$3+(Fiscal!GJ$3-Fiscal!GG$3)*2/3)),"")</f>
        <v/>
      </c>
      <c r="GJ4" s="12" t="str">
        <f ca="1">IFERROR(IF(Fiscal!GJ$3&lt;&gt;"",Fiscal!GJ$3,IF(Fiscal!GI$3&lt;&gt;"",Fiscal!GI$3+(Fiscal!GL$3-Fiscal!GI$3)/3,Fiscal!GH$3+(Fiscal!GK$3-Fiscal!GH$3)*2/3)),"")</f>
        <v/>
      </c>
      <c r="GK4" s="12" t="str">
        <f ca="1">IFERROR(IF(Fiscal!GK$3&lt;&gt;"",Fiscal!GK$3,IF(Fiscal!GJ$3&lt;&gt;"",Fiscal!GJ$3+(Fiscal!GM$3-Fiscal!GJ$3)/3,Fiscal!GI$3+(Fiscal!GL$3-Fiscal!GI$3)*2/3)),"")</f>
        <v/>
      </c>
      <c r="GL4" s="12" t="str">
        <f ca="1">IFERROR(IF(Fiscal!GL$3&lt;&gt;"",Fiscal!GL$3,IF(Fiscal!GK$3&lt;&gt;"",Fiscal!GK$3+(Fiscal!GN$3-Fiscal!GK$3)/3,Fiscal!GJ$3+(Fiscal!GM$3-Fiscal!GJ$3)*2/3)),"")</f>
        <v/>
      </c>
      <c r="GM4" s="12" t="str">
        <f ca="1">IFERROR(IF(Fiscal!GM$3&lt;&gt;"",Fiscal!GM$3,IF(Fiscal!GL$3&lt;&gt;"",Fiscal!GL$3+(Fiscal!GO$3-Fiscal!GL$3)/3,Fiscal!GK$3+(Fiscal!GN$3-Fiscal!GK$3)*2/3)),"")</f>
        <v/>
      </c>
      <c r="GN4" s="12" t="str">
        <f ca="1">IFERROR(IF(Fiscal!GN$3&lt;&gt;"",Fiscal!GN$3,IF(Fiscal!GM$3&lt;&gt;"",Fiscal!GM$3+(Fiscal!GP$3-Fiscal!GM$3)/3,Fiscal!GL$3+(Fiscal!GO$3-Fiscal!GL$3)*2/3)),"")</f>
        <v/>
      </c>
      <c r="GO4" s="12" t="str">
        <f ca="1">IFERROR(IF(Fiscal!GO$3&lt;&gt;"",Fiscal!GO$3,IF(Fiscal!GN$3&lt;&gt;"",Fiscal!GN$3+(Fiscal!GQ$3-Fiscal!GN$3)/3,Fiscal!GM$3+(Fiscal!GP$3-Fiscal!GM$3)*2/3)),"")</f>
        <v/>
      </c>
      <c r="GP4" s="12" t="str">
        <f ca="1">IFERROR(IF(Fiscal!GP$3&lt;&gt;"",Fiscal!GP$3,IF(Fiscal!GO$3&lt;&gt;"",Fiscal!GO$3+(Fiscal!GR$3-Fiscal!GO$3)/3,Fiscal!GN$3+(Fiscal!GQ$3-Fiscal!GN$3)*2/3)),"")</f>
        <v/>
      </c>
      <c r="GQ4" s="12" t="str">
        <f ca="1">IFERROR(IF(Fiscal!GQ$3&lt;&gt;"",Fiscal!GQ$3,IF(Fiscal!GP$3&lt;&gt;"",Fiscal!GP$3+(Fiscal!GS$3-Fiscal!GP$3)/3,Fiscal!GO$3+(Fiscal!GR$3-Fiscal!GO$3)*2/3)),"")</f>
        <v/>
      </c>
      <c r="GR4" s="12" t="str">
        <f ca="1">IFERROR(IF(Fiscal!GR$3&lt;&gt;"",Fiscal!GR$3,IF(Fiscal!GQ$3&lt;&gt;"",Fiscal!GQ$3+(Fiscal!GT$3-Fiscal!GQ$3)/3,Fiscal!GP$3+(Fiscal!GS$3-Fiscal!GP$3)*2/3)),"")</f>
        <v/>
      </c>
      <c r="GS4" s="12" t="str">
        <f ca="1">IFERROR(IF(Fiscal!GS$3&lt;&gt;"",Fiscal!GS$3,IF(Fiscal!GR$3&lt;&gt;"",Fiscal!GR$3+(Fiscal!GU$3-Fiscal!GR$3)/3,Fiscal!GQ$3+(Fiscal!GT$3-Fiscal!GQ$3)*2/3)),"")</f>
        <v/>
      </c>
      <c r="GT4" s="12" t="str">
        <f ca="1">IFERROR(IF(Fiscal!GT$3&lt;&gt;"",Fiscal!GT$3,IF(Fiscal!GS$3&lt;&gt;"",Fiscal!GS$3+(Fiscal!GV$3-Fiscal!GS$3)/3,Fiscal!GR$3+(Fiscal!GU$3-Fiscal!GR$3)*2/3)),"")</f>
        <v/>
      </c>
      <c r="GU4" s="12" t="str">
        <f ca="1">IFERROR(IF(Fiscal!GU$3&lt;&gt;"",Fiscal!GU$3,IF(Fiscal!GT$3&lt;&gt;"",Fiscal!GT$3+(Fiscal!GW$3-Fiscal!GT$3)/3,Fiscal!GS$3+(Fiscal!GV$3-Fiscal!GS$3)*2/3)),"")</f>
        <v/>
      </c>
      <c r="GV4" s="12" t="str">
        <f ca="1">IFERROR(IF(Fiscal!GV$3&lt;&gt;"",Fiscal!GV$3,IF(Fiscal!GU$3&lt;&gt;"",Fiscal!GU$3+(Fiscal!GX$3-Fiscal!GU$3)/3,Fiscal!GT$3+(Fiscal!GW$3-Fiscal!GT$3)*2/3)),"")</f>
        <v/>
      </c>
      <c r="GW4" s="12" t="str">
        <f ca="1">IFERROR(IF(Fiscal!GW$3&lt;&gt;"",Fiscal!GW$3,IF(Fiscal!GV$3&lt;&gt;"",Fiscal!GV$3+(Fiscal!GY$3-Fiscal!GV$3)/3,Fiscal!GU$3+(Fiscal!GX$3-Fiscal!GU$3)*2/3)),"")</f>
        <v/>
      </c>
      <c r="GX4" s="12" t="str">
        <f ca="1">IFERROR(IF(Fiscal!GX$3&lt;&gt;"",Fiscal!GX$3,IF(Fiscal!GW$3&lt;&gt;"",Fiscal!GW$3+(Fiscal!GZ$3-Fiscal!GW$3)/3,Fiscal!GV$3+(Fiscal!GY$3-Fiscal!GV$3)*2/3)),"")</f>
        <v/>
      </c>
      <c r="GY4" s="12" t="str">
        <f ca="1">IFERROR(IF(Fiscal!GY$3&lt;&gt;"",Fiscal!GY$3,IF(Fiscal!GX$3&lt;&gt;"",Fiscal!GX$3+(Fiscal!HA$3-Fiscal!GX$3)/3,Fiscal!GW$3+(Fiscal!GZ$3-Fiscal!GW$3)*2/3)),"")</f>
        <v/>
      </c>
      <c r="GZ4" s="12" t="str">
        <f ca="1">IFERROR(IF(Fiscal!GZ$3&lt;&gt;"",Fiscal!GZ$3,IF(Fiscal!GY$3&lt;&gt;"",Fiscal!GY$3+(Fiscal!HB$3-Fiscal!GY$3)/3,Fiscal!GX$3+(Fiscal!HA$3-Fiscal!GX$3)*2/3)),"")</f>
        <v/>
      </c>
      <c r="HA4" s="12" t="str">
        <f ca="1">IFERROR(IF(Fiscal!HA$3&lt;&gt;"",Fiscal!HA$3,IF(Fiscal!GZ$3&lt;&gt;"",Fiscal!GZ$3+(Fiscal!HC$3-Fiscal!GZ$3)/3,Fiscal!GY$3+(Fiscal!HB$3-Fiscal!GY$3)*2/3)),"")</f>
        <v/>
      </c>
      <c r="HB4" s="12" t="str">
        <f ca="1">IFERROR(IF(Fiscal!HB$3&lt;&gt;"",Fiscal!HB$3,IF(Fiscal!HA$3&lt;&gt;"",Fiscal!HA$3+(Fiscal!HD$3-Fiscal!HA$3)/3,Fiscal!GZ$3+(Fiscal!HC$3-Fiscal!GZ$3)*2/3)),"")</f>
        <v/>
      </c>
      <c r="HC4" s="12" t="str">
        <f ca="1">IFERROR(IF(Fiscal!HC$3&lt;&gt;"",Fiscal!HC$3,IF(Fiscal!HB$3&lt;&gt;"",Fiscal!HB$3+(Fiscal!HE$3-Fiscal!HB$3)/3,Fiscal!HA$3+(Fiscal!HD$3-Fiscal!HA$3)*2/3)),"")</f>
        <v/>
      </c>
      <c r="HD4" s="12" t="str">
        <f ca="1">IFERROR(IF(Fiscal!HD$3&lt;&gt;"",Fiscal!HD$3,IF(Fiscal!HC$3&lt;&gt;"",Fiscal!HC$3+(Fiscal!HF$3-Fiscal!HC$3)/3,Fiscal!HB$3+(Fiscal!HE$3-Fiscal!HB$3)*2/3)),"")</f>
        <v/>
      </c>
      <c r="HE4" s="12" t="str">
        <f ca="1">IFERROR(IF(Fiscal!HE$3&lt;&gt;"",Fiscal!HE$3,IF(Fiscal!HD$3&lt;&gt;"",Fiscal!HD$3+(Fiscal!HG$3-Fiscal!HD$3)/3,Fiscal!HC$3+(Fiscal!HF$3-Fiscal!HC$3)*2/3)),"")</f>
        <v/>
      </c>
      <c r="HF4" s="12" t="str">
        <f ca="1">IFERROR(IF(Fiscal!HF$3&lt;&gt;"",Fiscal!HF$3,IF(Fiscal!HE$3&lt;&gt;"",Fiscal!HE$3+(Fiscal!HH$3-Fiscal!HE$3)/3,Fiscal!HD$3+(Fiscal!HG$3-Fiscal!HD$3)*2/3)),"")</f>
        <v/>
      </c>
      <c r="HG4" s="12" t="str">
        <f ca="1">IFERROR(IF(Fiscal!HG$3&lt;&gt;"",Fiscal!HG$3,IF(Fiscal!HF$3&lt;&gt;"",Fiscal!HF$3+(Fiscal!HI$3-Fiscal!HF$3)/3,Fiscal!HE$3+(Fiscal!HH$3-Fiscal!HE$3)*2/3)),"")</f>
        <v/>
      </c>
      <c r="HH4" s="12" t="str">
        <f ca="1">IFERROR(IF(Fiscal!HH$3&lt;&gt;"",Fiscal!HH$3,IF(Fiscal!HG$3&lt;&gt;"",Fiscal!HG$3+(Fiscal!HJ$3-Fiscal!HG$3)/3,Fiscal!HF$3+(Fiscal!HI$3-Fiscal!HF$3)*2/3)),"")</f>
        <v/>
      </c>
      <c r="HI4" s="12" t="str">
        <f ca="1">IFERROR(IF(Fiscal!HI$3&lt;&gt;"",Fiscal!HI$3,IF(Fiscal!HH$3&lt;&gt;"",Fiscal!HH$3+(Fiscal!HK$3-Fiscal!HH$3)/3,Fiscal!HG$3+(Fiscal!HJ$3-Fiscal!HG$3)*2/3)),"")</f>
        <v/>
      </c>
      <c r="HJ4" s="12" t="str">
        <f ca="1">IFERROR(IF(Fiscal!HJ$3&lt;&gt;"",Fiscal!HJ$3,IF(Fiscal!HI$3&lt;&gt;"",Fiscal!HI$3+(Fiscal!HL$3-Fiscal!HI$3)/3,Fiscal!HH$3+(Fiscal!HK$3-Fiscal!HH$3)*2/3)),"")</f>
        <v/>
      </c>
      <c r="HK4" s="12" t="str">
        <f ca="1">IFERROR(IF(Fiscal!HK$3&lt;&gt;"",Fiscal!HK$3,IF(Fiscal!HJ$3&lt;&gt;"",Fiscal!HJ$3+(Fiscal!HM$3-Fiscal!HJ$3)/3,Fiscal!HI$3+(Fiscal!HL$3-Fiscal!HI$3)*2/3)),"")</f>
        <v/>
      </c>
      <c r="HL4" s="12" t="str">
        <f ca="1">IFERROR(IF(Fiscal!HL$3&lt;&gt;"",Fiscal!HL$3,IF(Fiscal!HK$3&lt;&gt;"",Fiscal!HK$3+(Fiscal!HN$3-Fiscal!HK$3)/3,Fiscal!HJ$3+(Fiscal!HM$3-Fiscal!HJ$3)*2/3)),"")</f>
        <v/>
      </c>
      <c r="HM4" s="12" t="str">
        <f ca="1">IFERROR(IF(Fiscal!HM$3&lt;&gt;"",Fiscal!HM$3,IF(Fiscal!HL$3&lt;&gt;"",Fiscal!HL$3+(Fiscal!HO$3-Fiscal!HL$3)/3,Fiscal!HK$3+(Fiscal!HN$3-Fiscal!HK$3)*2/3)),"")</f>
        <v/>
      </c>
      <c r="HN4" s="12" t="str">
        <f ca="1">IFERROR(IF(Fiscal!HN$3&lt;&gt;"",Fiscal!HN$3,IF(Fiscal!HM$3&lt;&gt;"",Fiscal!HM$3+(Fiscal!HP$3-Fiscal!HM$3)/3,Fiscal!HL$3+(Fiscal!HO$3-Fiscal!HL$3)*2/3)),"")</f>
        <v/>
      </c>
      <c r="HO4" s="12" t="str">
        <f ca="1">IFERROR(IF(Fiscal!HO$3&lt;&gt;"",Fiscal!HO$3,IF(Fiscal!HN$3&lt;&gt;"",Fiscal!HN$3+(Fiscal!HQ$3-Fiscal!HN$3)/3,Fiscal!HM$3+(Fiscal!HP$3-Fiscal!HM$3)*2/3)),"")</f>
        <v/>
      </c>
      <c r="HP4" s="12" t="str">
        <f ca="1">IFERROR(IF(Fiscal!HP$3&lt;&gt;"",Fiscal!HP$3,IF(Fiscal!HO$3&lt;&gt;"",Fiscal!HO$3+(Fiscal!HR$3-Fiscal!HO$3)/3,Fiscal!HN$3+(Fiscal!HQ$3-Fiscal!HN$3)*2/3)),"")</f>
        <v/>
      </c>
      <c r="HQ4" s="12" t="str">
        <f ca="1">IFERROR(IF(Fiscal!HQ$3&lt;&gt;"",Fiscal!HQ$3,IF(Fiscal!HP$3&lt;&gt;"",Fiscal!HP$3+(Fiscal!HS$3-Fiscal!HP$3)/3,Fiscal!HO$3+(Fiscal!HR$3-Fiscal!HO$3)*2/3)),"")</f>
        <v/>
      </c>
      <c r="HR4" s="12" t="str">
        <f ca="1">IFERROR(IF(Fiscal!HR$3&lt;&gt;"",Fiscal!HR$3,IF(Fiscal!HQ$3&lt;&gt;"",Fiscal!HQ$3+(Fiscal!HT$3-Fiscal!HQ$3)/3,Fiscal!HP$3+(Fiscal!HS$3-Fiscal!HP$3)*2/3)),"")</f>
        <v/>
      </c>
      <c r="HS4" s="12" t="str">
        <f ca="1">IFERROR(IF(Fiscal!HS$3&lt;&gt;"",Fiscal!HS$3,IF(Fiscal!HR$3&lt;&gt;"",Fiscal!HR$3+(Fiscal!HU$3-Fiscal!HR$3)/3,Fiscal!HQ$3+(Fiscal!HT$3-Fiscal!HQ$3)*2/3)),"")</f>
        <v/>
      </c>
      <c r="HT4" s="12" t="str">
        <f ca="1">IFERROR(IF(Fiscal!HT$3&lt;&gt;"",Fiscal!HT$3,IF(Fiscal!HS$3&lt;&gt;"",Fiscal!HS$3+(Fiscal!HV$3-Fiscal!HS$3)/3,Fiscal!HR$3+(Fiscal!HU$3-Fiscal!HR$3)*2/3)),"")</f>
        <v/>
      </c>
      <c r="HU4" s="12" t="str">
        <f ca="1">IFERROR(IF(Fiscal!HU$3&lt;&gt;"",Fiscal!HU$3,IF(Fiscal!HT$3&lt;&gt;"",Fiscal!HT$3+(Fiscal!HW$3-Fiscal!HT$3)/3,Fiscal!HS$3+(Fiscal!HV$3-Fiscal!HS$3)*2/3)),"")</f>
        <v/>
      </c>
      <c r="HV4" s="12" t="str">
        <f ca="1">IFERROR(IF(Fiscal!HV$3&lt;&gt;"",Fiscal!HV$3,IF(Fiscal!HU$3&lt;&gt;"",Fiscal!HU$3+(Fiscal!HX$3-Fiscal!HU$3)/3,Fiscal!HT$3+(Fiscal!HW$3-Fiscal!HT$3)*2/3)),"")</f>
        <v/>
      </c>
      <c r="HW4" s="12" t="str">
        <f ca="1">IFERROR(IF(Fiscal!HW$3&lt;&gt;"",Fiscal!HW$3,IF(Fiscal!HV$3&lt;&gt;"",Fiscal!HV$3+(Fiscal!HY$3-Fiscal!HV$3)/3,Fiscal!HU$3+(Fiscal!HX$3-Fiscal!HU$3)*2/3)),"")</f>
        <v/>
      </c>
      <c r="HX4" s="12" t="str">
        <f ca="1">IFERROR(IF(Fiscal!HX$3&lt;&gt;"",Fiscal!HX$3,IF(Fiscal!HW$3&lt;&gt;"",Fiscal!HW$3+(Fiscal!HZ$3-Fiscal!HW$3)/3,Fiscal!HV$3+(Fiscal!HY$3-Fiscal!HV$3)*2/3)),"")</f>
        <v/>
      </c>
      <c r="HY4" s="12" t="str">
        <f ca="1">IFERROR(IF(Fiscal!HY$3&lt;&gt;"",Fiscal!HY$3,IF(Fiscal!HX$3&lt;&gt;"",Fiscal!HX$3+(Fiscal!IA$3-Fiscal!HX$3)/3,Fiscal!HW$3+(Fiscal!HZ$3-Fiscal!HW$3)*2/3)),"")</f>
        <v/>
      </c>
      <c r="HZ4" s="12" t="str">
        <f ca="1">IFERROR(IF(Fiscal!HZ$3&lt;&gt;"",Fiscal!HZ$3,IF(Fiscal!HY$3&lt;&gt;"",Fiscal!HY$3+(Fiscal!IB$3-Fiscal!HY$3)/3,Fiscal!HX$3+(Fiscal!IA$3-Fiscal!HX$3)*2/3)),"")</f>
        <v/>
      </c>
      <c r="IA4" s="12" t="str">
        <f ca="1">IFERROR(IF(Fiscal!IA$3&lt;&gt;"",Fiscal!IA$3,IF(Fiscal!HZ$3&lt;&gt;"",Fiscal!HZ$3+(Fiscal!IC$3-Fiscal!HZ$3)/3,Fiscal!HY$3+(Fiscal!IB$3-Fiscal!HY$3)*2/3)),"")</f>
        <v/>
      </c>
      <c r="IB4" s="12" t="str">
        <f ca="1">IFERROR(IF(Fiscal!IB$3&lt;&gt;"",Fiscal!IB$3,IF(Fiscal!IA$3&lt;&gt;"",Fiscal!IA$3+(Fiscal!ID$3-Fiscal!IA$3)/3,Fiscal!HZ$3+(Fiscal!IC$3-Fiscal!HZ$3)*2/3)),"")</f>
        <v/>
      </c>
      <c r="IC4" s="12" t="str">
        <f ca="1">IFERROR(IF(Fiscal!IC$3&lt;&gt;"",Fiscal!IC$3,IF(Fiscal!IB$3&lt;&gt;"",Fiscal!IB$3+(Fiscal!IE$3-Fiscal!IB$3)/3,Fiscal!IA$3+(Fiscal!ID$3-Fiscal!IA$3)*2/3)),"")</f>
        <v/>
      </c>
      <c r="ID4" s="12" t="str">
        <f ca="1">IFERROR(IF(Fiscal!ID$3&lt;&gt;"",Fiscal!ID$3,IF(Fiscal!IC$3&lt;&gt;"",Fiscal!IC$3+(Fiscal!IF$3-Fiscal!IC$3)/3,Fiscal!IB$3+(Fiscal!IE$3-Fiscal!IB$3)*2/3)),"")</f>
        <v/>
      </c>
      <c r="IE4" s="12" t="str">
        <f ca="1">IFERROR(IF(Fiscal!IE$3&lt;&gt;"",Fiscal!IE$3,IF(Fiscal!ID$3&lt;&gt;"",Fiscal!ID$3+(Fiscal!IG$3-Fiscal!ID$3)/3,Fiscal!IC$3+(Fiscal!IF$3-Fiscal!IC$3)*2/3)),"")</f>
        <v/>
      </c>
      <c r="IF4" s="12" t="str">
        <f ca="1">IFERROR(IF(Fiscal!IF$3&lt;&gt;"",Fiscal!IF$3,IF(Fiscal!IE$3&lt;&gt;"",Fiscal!IE$3+(Fiscal!IH$3-Fiscal!IE$3)/3,Fiscal!ID$3+(Fiscal!IG$3-Fiscal!ID$3)*2/3)),"")</f>
        <v/>
      </c>
      <c r="IG4" s="12" t="str">
        <f ca="1">IFERROR(IF(Fiscal!IG$3&lt;&gt;"",Fiscal!IG$3,IF(Fiscal!IF$3&lt;&gt;"",Fiscal!IF$3+(Fiscal!II$3-Fiscal!IF$3)/3,Fiscal!IE$3+(Fiscal!IH$3-Fiscal!IE$3)*2/3)),"")</f>
        <v/>
      </c>
      <c r="IH4" s="12" t="str">
        <f ca="1">IFERROR(IF(Fiscal!IH$3&lt;&gt;"",Fiscal!IH$3,IF(Fiscal!IG$3&lt;&gt;"",Fiscal!IG$3+(Fiscal!IJ$3-Fiscal!IG$3)/3,Fiscal!IF$3+(Fiscal!II$3-Fiscal!IF$3)*2/3)),"")</f>
        <v/>
      </c>
      <c r="II4" s="12" t="str">
        <f ca="1">IFERROR(IF(Fiscal!II$3&lt;&gt;"",Fiscal!II$3,IF(Fiscal!IH$3&lt;&gt;"",Fiscal!IH$3+(Fiscal!IK$3-Fiscal!IH$3)/3,Fiscal!IG$3+(Fiscal!IJ$3-Fiscal!IG$3)*2/3)),"")</f>
        <v/>
      </c>
      <c r="IJ4" s="12" t="str">
        <f ca="1">IFERROR(IF(Fiscal!IJ$3&lt;&gt;"",Fiscal!IJ$3,IF(Fiscal!II$3&lt;&gt;"",Fiscal!II$3+(Fiscal!IL$3-Fiscal!II$3)/3,Fiscal!IH$3+(Fiscal!IK$3-Fiscal!IH$3)*2/3)),"")</f>
        <v/>
      </c>
      <c r="IK4" s="12" t="str">
        <f ca="1">IFERROR(IF(Fiscal!IK$3&lt;&gt;"",Fiscal!IK$3,IF(Fiscal!IJ$3&lt;&gt;"",Fiscal!IJ$3+(Fiscal!IM$3-Fiscal!IJ$3)/3,Fiscal!II$3+(Fiscal!IL$3-Fiscal!II$3)*2/3)),"")</f>
        <v/>
      </c>
      <c r="IL4" s="12" t="str">
        <f ca="1">IFERROR(IF(Fiscal!IL$3&lt;&gt;"",Fiscal!IL$3,IF(Fiscal!IK$3&lt;&gt;"",Fiscal!IK$3+(Fiscal!IN$3-Fiscal!IK$3)/3,Fiscal!IJ$3+(Fiscal!IM$3-Fiscal!IJ$3)*2/3)),"")</f>
        <v/>
      </c>
      <c r="IM4" s="12" t="str">
        <f ca="1">IFERROR(IF(Fiscal!IM$3&lt;&gt;"",Fiscal!IM$3,IF(Fiscal!IL$3&lt;&gt;"",Fiscal!IL$3+(Fiscal!IO$3-Fiscal!IL$3)/3,Fiscal!IK$3+(Fiscal!IN$3-Fiscal!IK$3)*2/3)),"")</f>
        <v/>
      </c>
      <c r="IN4" s="12" t="str">
        <f ca="1">IFERROR(IF(Fiscal!IN$3&lt;&gt;"",Fiscal!IN$3,IF(Fiscal!IM$3&lt;&gt;"",Fiscal!IM$3+(Fiscal!IP$3-Fiscal!IM$3)/3,Fiscal!IL$3+(Fiscal!IO$3-Fiscal!IL$3)*2/3)),"")</f>
        <v/>
      </c>
      <c r="IO4" s="12" t="str">
        <f ca="1">IFERROR(IF(Fiscal!IO$3&lt;&gt;"",Fiscal!IO$3,IF(Fiscal!IN$3&lt;&gt;"",Fiscal!IN$3+(Fiscal!IQ$3-Fiscal!IN$3)/3,Fiscal!IM$3+(Fiscal!IP$3-Fiscal!IM$3)*2/3)),"")</f>
        <v/>
      </c>
      <c r="IP4" s="12" t="str">
        <f ca="1">IFERROR(IF(Fiscal!IP$3&lt;&gt;"",Fiscal!IP$3,IF(Fiscal!IO$3&lt;&gt;"",Fiscal!IO$3+(Fiscal!IR$3-Fiscal!IO$3)/3,Fiscal!IN$3+(Fiscal!IQ$3-Fiscal!IN$3)*2/3)),"")</f>
        <v/>
      </c>
      <c r="IQ4" s="12" t="str">
        <f ca="1">IFERROR(IF(Fiscal!IQ$3&lt;&gt;"",Fiscal!IQ$3,IF(Fiscal!IP$3&lt;&gt;"",Fiscal!IP$3+(Fiscal!IS$3-Fiscal!IP$3)/3,Fiscal!IO$3+(Fiscal!IR$3-Fiscal!IO$3)*2/3)),"")</f>
        <v/>
      </c>
      <c r="IR4" s="12" t="str">
        <f ca="1">IFERROR(IF(Fiscal!IR$3&lt;&gt;"",Fiscal!IR$3,IF(Fiscal!IQ$3&lt;&gt;"",Fiscal!IQ$3+(Fiscal!IT$3-Fiscal!IQ$3)/3,Fiscal!IP$3+(Fiscal!IS$3-Fiscal!IP$3)*2/3)),"")</f>
        <v/>
      </c>
      <c r="IS4" s="12" t="str">
        <f ca="1">IFERROR(IF(Fiscal!IS$3&lt;&gt;"",Fiscal!IS$3,IF(Fiscal!IR$3&lt;&gt;"",Fiscal!IR$3+(Fiscal!IU$3-Fiscal!IR$3)/3,Fiscal!IQ$3+(Fiscal!IT$3-Fiscal!IQ$3)*2/3)),"")</f>
        <v/>
      </c>
      <c r="IT4" s="12" t="str">
        <f ca="1">IFERROR(IF(Fiscal!IT$3&lt;&gt;"",Fiscal!IT$3,IF(Fiscal!IS$3&lt;&gt;"",Fiscal!IS$3+(Fiscal!IV$3-Fiscal!IS$3)/3,Fiscal!IR$3+(Fiscal!IU$3-Fiscal!IR$3)*2/3)),"")</f>
        <v/>
      </c>
      <c r="IU4" s="12" t="str">
        <f ca="1">IFERROR(IF(Fiscal!IU$3&lt;&gt;"",Fiscal!IU$3,IF(Fiscal!IT$3&lt;&gt;"",Fiscal!IT$3+(Fiscal!IW$3-Fiscal!IT$3)/3,Fiscal!IS$3+(Fiscal!IV$3-Fiscal!IS$3)*2/3)),"")</f>
        <v/>
      </c>
      <c r="IV4" s="12" t="str">
        <f ca="1">IFERROR(IF(Fiscal!IV$3&lt;&gt;"",Fiscal!IV$3,IF(Fiscal!IU$3&lt;&gt;"",Fiscal!IU$3+(Fiscal!IX$3-Fiscal!IU$3)/3,Fiscal!IT$3+(Fiscal!IW$3-Fiscal!IT$3)*2/3)),"")</f>
        <v/>
      </c>
      <c r="IW4" s="12" t="str">
        <f ca="1">IFERROR(IF(Fiscal!IW$3&lt;&gt;"",Fiscal!IW$3,IF(Fiscal!IV$3&lt;&gt;"",Fiscal!IV$3+(Fiscal!IY$3-Fiscal!IV$3)/3,Fiscal!IU$3+(Fiscal!IX$3-Fiscal!IU$3)*2/3)),"")</f>
        <v/>
      </c>
      <c r="IX4" s="12" t="str">
        <f ca="1">IFERROR(IF(Fiscal!IX$3&lt;&gt;"",Fiscal!IX$3,IF(Fiscal!IW$3&lt;&gt;"",Fiscal!IW$3+(Fiscal!IZ$3-Fiscal!IW$3)/3,Fiscal!IV$3+(Fiscal!IY$3-Fiscal!IV$3)*2/3)),"")</f>
        <v/>
      </c>
      <c r="IY4" s="12" t="str">
        <f ca="1">IFERROR(IF(Fiscal!IY$3&lt;&gt;"",Fiscal!IY$3,IF(Fiscal!IX$3&lt;&gt;"",Fiscal!IX$3+(Fiscal!JA$3-Fiscal!IX$3)/3,Fiscal!IW$3+(Fiscal!IZ$3-Fiscal!IW$3)*2/3)),"")</f>
        <v/>
      </c>
      <c r="IZ4" s="12" t="str">
        <f ca="1">IFERROR(IF(Fiscal!IZ$3&lt;&gt;"",Fiscal!IZ$3,IF(Fiscal!IY$3&lt;&gt;"",Fiscal!IY$3+(Fiscal!JB$3-Fiscal!IY$3)/3,Fiscal!IX$3+(Fiscal!JA$3-Fiscal!IX$3)*2/3)),"")</f>
        <v/>
      </c>
      <c r="JA4" s="12" t="str">
        <f ca="1">IFERROR(IF(Fiscal!JA$3&lt;&gt;"",Fiscal!JA$3,IF(Fiscal!IZ$3&lt;&gt;"",Fiscal!IZ$3+(Fiscal!JC$3-Fiscal!IZ$3)/3,Fiscal!IY$3+(Fiscal!JB$3-Fiscal!IY$3)*2/3)),"")</f>
        <v/>
      </c>
      <c r="JB4" s="12" t="str">
        <f ca="1">IFERROR(IF(Fiscal!JB$3&lt;&gt;"",Fiscal!JB$3,IF(Fiscal!JA$3&lt;&gt;"",Fiscal!JA$3+(Fiscal!JD$3-Fiscal!JA$3)/3,Fiscal!IZ$3+(Fiscal!JC$3-Fiscal!IZ$3)*2/3)),"")</f>
        <v/>
      </c>
      <c r="JC4" s="12" t="str">
        <f ca="1">IFERROR(IF(Fiscal!JC$3&lt;&gt;"",Fiscal!JC$3,IF(Fiscal!JB$3&lt;&gt;"",Fiscal!JB$3+(Fiscal!JE$3-Fiscal!JB$3)/3,Fiscal!JA$3+(Fiscal!JD$3-Fiscal!JA$3)*2/3)),"")</f>
        <v/>
      </c>
      <c r="JD4" s="12" t="str">
        <f ca="1">IFERROR(IF(Fiscal!JD$3&lt;&gt;"",Fiscal!JD$3,IF(Fiscal!JC$3&lt;&gt;"",Fiscal!JC$3+(Fiscal!JF$3-Fiscal!JC$3)/3,Fiscal!JB$3+(Fiscal!JE$3-Fiscal!JB$3)*2/3)),"")</f>
        <v/>
      </c>
      <c r="JE4" s="12" t="str">
        <f ca="1">IFERROR(IF(Fiscal!JE$3&lt;&gt;"",Fiscal!JE$3,IF(Fiscal!JD$3&lt;&gt;"",Fiscal!JD$3+(Fiscal!JG$3-Fiscal!JD$3)/3,Fiscal!JC$3+(Fiscal!JF$3-Fiscal!JC$3)*2/3)),"")</f>
        <v/>
      </c>
      <c r="JF4" s="12" t="str">
        <f ca="1">IFERROR(IF(Fiscal!JF$3&lt;&gt;"",Fiscal!JF$3,IF(Fiscal!JE$3&lt;&gt;"",Fiscal!JE$3+(Fiscal!JH$3-Fiscal!JE$3)/3,Fiscal!JD$3+(Fiscal!JG$3-Fiscal!JD$3)*2/3)),"")</f>
        <v/>
      </c>
      <c r="JG4" s="12" t="str">
        <f ca="1">IFERROR(IF(Fiscal!JG$3&lt;&gt;"",Fiscal!JG$3,IF(Fiscal!JF$3&lt;&gt;"",Fiscal!JF$3+(Fiscal!JI$3-Fiscal!JF$3)/3,Fiscal!JE$3+(Fiscal!JH$3-Fiscal!JE$3)*2/3)),"")</f>
        <v/>
      </c>
      <c r="JH4" s="12" t="str">
        <f ca="1">IFERROR(IF(Fiscal!JH$3&lt;&gt;"",Fiscal!JH$3,IF(Fiscal!JG$3&lt;&gt;"",Fiscal!JG$3+(Fiscal!JJ$3-Fiscal!JG$3)/3,Fiscal!JF$3+(Fiscal!JI$3-Fiscal!JF$3)*2/3)),"")</f>
        <v/>
      </c>
      <c r="JI4" s="12" t="str">
        <f ca="1">IFERROR(IF(Fiscal!JI$3&lt;&gt;"",Fiscal!JI$3,IF(Fiscal!JH$3&lt;&gt;"",Fiscal!JH$3+(Fiscal!JK$3-Fiscal!JH$3)/3,Fiscal!JG$3+(Fiscal!JJ$3-Fiscal!JG$3)*2/3)),"")</f>
        <v/>
      </c>
      <c r="JJ4" s="12" t="str">
        <f ca="1">IFERROR(IF(Fiscal!JJ$3&lt;&gt;"",Fiscal!JJ$3,IF(Fiscal!JI$3&lt;&gt;"",Fiscal!JI$3+(Fiscal!JL$3-Fiscal!JI$3)/3,Fiscal!JH$3+(Fiscal!JK$3-Fiscal!JH$3)*2/3)),"")</f>
        <v/>
      </c>
      <c r="JK4" s="12" t="str">
        <f ca="1">IFERROR(IF(Fiscal!JK$3&lt;&gt;"",Fiscal!JK$3,IF(Fiscal!JJ$3&lt;&gt;"",Fiscal!JJ$3+(Fiscal!JM$3-Fiscal!JJ$3)/3,Fiscal!JI$3+(Fiscal!JL$3-Fiscal!JI$3)*2/3)),"")</f>
        <v/>
      </c>
      <c r="JL4" s="12" t="str">
        <f ca="1">IFERROR(IF(Fiscal!JL$3&lt;&gt;"",Fiscal!JL$3,IF(Fiscal!JK$3&lt;&gt;"",Fiscal!JK$3+(Fiscal!JN$3-Fiscal!JK$3)/3,Fiscal!JJ$3+(Fiscal!JM$3-Fiscal!JJ$3)*2/3)),"")</f>
        <v/>
      </c>
      <c r="JM4" s="12" t="str">
        <f ca="1">IFERROR(IF(Fiscal!JM$3&lt;&gt;"",Fiscal!JM$3,IF(Fiscal!JL$3&lt;&gt;"",Fiscal!JL$3+(Fiscal!JO$3-Fiscal!JL$3)/3,Fiscal!JK$3+(Fiscal!JN$3-Fiscal!JK$3)*2/3)),"")</f>
        <v/>
      </c>
      <c r="JN4" s="12" t="str">
        <f ca="1">IFERROR(IF(Fiscal!JN$3&lt;&gt;"",Fiscal!JN$3,IF(Fiscal!JM$3&lt;&gt;"",Fiscal!JM$3+(Fiscal!JP$3-Fiscal!JM$3)/3,Fiscal!JL$3+(Fiscal!JO$3-Fiscal!JL$3)*2/3)),"")</f>
        <v/>
      </c>
      <c r="JO4" s="12" t="str">
        <f ca="1">IFERROR(IF(Fiscal!JO$3&lt;&gt;"",Fiscal!JO$3,IF(Fiscal!JN$3&lt;&gt;"",Fiscal!JN$3+(Fiscal!JQ$3-Fiscal!JN$3)/3,Fiscal!JM$3+(Fiscal!JP$3-Fiscal!JM$3)*2/3)),"")</f>
        <v/>
      </c>
      <c r="JP4" s="12" t="str">
        <f ca="1">IFERROR(IF(Fiscal!JP$3&lt;&gt;"",Fiscal!JP$3,IF(Fiscal!JO$3&lt;&gt;"",Fiscal!JO$3+(Fiscal!JR$3-Fiscal!JO$3)/3,Fiscal!JN$3+(Fiscal!JQ$3-Fiscal!JN$3)*2/3)),"")</f>
        <v/>
      </c>
      <c r="JQ4" s="12" t="str">
        <f ca="1">IFERROR(IF(Fiscal!JQ$3&lt;&gt;"",Fiscal!JQ$3,IF(Fiscal!JP$3&lt;&gt;"",Fiscal!JP$3+(Fiscal!JS$3-Fiscal!JP$3)/3,Fiscal!JO$3+(Fiscal!JR$3-Fiscal!JO$3)*2/3)),"")</f>
        <v/>
      </c>
      <c r="JR4" s="12" t="str">
        <f ca="1">IFERROR(IF(Fiscal!JR$3&lt;&gt;"",Fiscal!JR$3,IF(Fiscal!JQ$3&lt;&gt;"",Fiscal!JQ$3+(Fiscal!JT$3-Fiscal!JQ$3)/3,Fiscal!JP$3+(Fiscal!JS$3-Fiscal!JP$3)*2/3)),"")</f>
        <v/>
      </c>
      <c r="JS4" s="12" t="str">
        <f ca="1">IFERROR(IF(Fiscal!JS$3&lt;&gt;"",Fiscal!JS$3,IF(Fiscal!JR$3&lt;&gt;"",Fiscal!JR$3+(Fiscal!JU$3-Fiscal!JR$3)/3,Fiscal!JQ$3+(Fiscal!JT$3-Fiscal!JQ$3)*2/3)),"")</f>
        <v/>
      </c>
      <c r="JT4" s="12" t="str">
        <f ca="1">IFERROR(IF(Fiscal!JT$3&lt;&gt;"",Fiscal!JT$3,IF(Fiscal!JS$3&lt;&gt;"",Fiscal!JS$3+(Fiscal!JV$3-Fiscal!JS$3)/3,Fiscal!JR$3+(Fiscal!JU$3-Fiscal!JR$3)*2/3)),"")</f>
        <v/>
      </c>
      <c r="JU4" s="12" t="str">
        <f ca="1">IFERROR(IF(Fiscal!JU$3&lt;&gt;"",Fiscal!JU$3,IF(Fiscal!JT$3&lt;&gt;"",Fiscal!JT$3+(Fiscal!JW$3-Fiscal!JT$3)/3,Fiscal!JS$3+(Fiscal!JV$3-Fiscal!JS$3)*2/3)),"")</f>
        <v/>
      </c>
      <c r="JV4" s="12" t="str">
        <f ca="1">IFERROR(IF(Fiscal!JV$3&lt;&gt;"",Fiscal!JV$3,IF(Fiscal!JU$3&lt;&gt;"",Fiscal!JU$3+(Fiscal!JX$3-Fiscal!JU$3)/3,Fiscal!JT$3+(Fiscal!JW$3-Fiscal!JT$3)*2/3)),"")</f>
        <v/>
      </c>
      <c r="JW4" s="12" t="str">
        <f ca="1">IFERROR(IF(Fiscal!JW$3&lt;&gt;"",Fiscal!JW$3,IF(Fiscal!JV$3&lt;&gt;"",Fiscal!JV$3+(Fiscal!JY$3-Fiscal!JV$3)/3,Fiscal!JU$3+(Fiscal!JX$3-Fiscal!JU$3)*2/3)),"")</f>
        <v/>
      </c>
      <c r="JX4" s="12" t="str">
        <f ca="1">IFERROR(IF(Fiscal!JX$3&lt;&gt;"",Fiscal!JX$3,IF(Fiscal!JW$3&lt;&gt;"",Fiscal!JW$3+(Fiscal!JZ$3-Fiscal!JW$3)/3,Fiscal!JV$3+(Fiscal!JY$3-Fiscal!JV$3)*2/3)),"")</f>
        <v/>
      </c>
      <c r="JY4" s="12" t="str">
        <f ca="1">IFERROR(IF(Fiscal!JY$3&lt;&gt;"",Fiscal!JY$3,IF(Fiscal!JX$3&lt;&gt;"",Fiscal!JX$3+(Fiscal!KA$3-Fiscal!JX$3)/3,Fiscal!JW$3+(Fiscal!JZ$3-Fiscal!JW$3)*2/3)),"")</f>
        <v/>
      </c>
      <c r="JZ4" s="12" t="str">
        <f ca="1">IFERROR(IF(Fiscal!JZ$3&lt;&gt;"",Fiscal!JZ$3,IF(Fiscal!JY$3&lt;&gt;"",Fiscal!JY$3+(Fiscal!KB$3-Fiscal!JY$3)/3,Fiscal!JX$3+(Fiscal!KA$3-Fiscal!JX$3)*2/3)),"")</f>
        <v/>
      </c>
      <c r="KA4" s="12" t="str">
        <f ca="1">IFERROR(IF(Fiscal!KA$3&lt;&gt;"",Fiscal!KA$3,IF(Fiscal!JZ$3&lt;&gt;"",Fiscal!JZ$3+(Fiscal!KC$3-Fiscal!JZ$3)/3,Fiscal!JY$3+(Fiscal!KB$3-Fiscal!JY$3)*2/3)),"")</f>
        <v/>
      </c>
      <c r="KB4" s="12" t="str">
        <f ca="1">IFERROR(IF(Fiscal!KB$3&lt;&gt;"",Fiscal!KB$3,IF(Fiscal!KA$3&lt;&gt;"",Fiscal!KA$3+(Fiscal!KD$3-Fiscal!KA$3)/3,Fiscal!JZ$3+(Fiscal!KC$3-Fiscal!JZ$3)*2/3)),"")</f>
        <v/>
      </c>
      <c r="KC4" s="12" t="str">
        <f ca="1">IFERROR(IF(Fiscal!KC$3&lt;&gt;"",Fiscal!KC$3,IF(Fiscal!KB$3&lt;&gt;"",Fiscal!KB$3+(Fiscal!KE$3-Fiscal!KB$3)/3,Fiscal!KA$3+(Fiscal!KD$3-Fiscal!KA$3)*2/3)),"")</f>
        <v/>
      </c>
      <c r="KD4" s="12" t="str">
        <f ca="1">IFERROR(IF(Fiscal!KD$3&lt;&gt;"",Fiscal!KD$3,IF(Fiscal!KC$3&lt;&gt;"",Fiscal!KC$3+(Fiscal!KF$3-Fiscal!KC$3)/3,Fiscal!KB$3+(Fiscal!KE$3-Fiscal!KB$3)*2/3)),"")</f>
        <v/>
      </c>
      <c r="KE4" s="12" t="str">
        <f ca="1">IFERROR(IF(Fiscal!KE$3&lt;&gt;"",Fiscal!KE$3,IF(Fiscal!KD$3&lt;&gt;"",Fiscal!KD$3+(Fiscal!KG$3-Fiscal!KD$3)/3,Fiscal!KC$3+(Fiscal!KF$3-Fiscal!KC$3)*2/3)),"")</f>
        <v/>
      </c>
      <c r="KF4" s="12" t="str">
        <f ca="1">IFERROR(IF(Fiscal!KF$3&lt;&gt;"",Fiscal!KF$3,IF(Fiscal!KE$3&lt;&gt;"",Fiscal!KE$3+(Fiscal!KH$3-Fiscal!KE$3)/3,Fiscal!KD$3+(Fiscal!KG$3-Fiscal!KD$3)*2/3)),"")</f>
        <v/>
      </c>
      <c r="KG4" s="12" t="str">
        <f ca="1">IFERROR(IF(Fiscal!KG$3&lt;&gt;"",Fiscal!KG$3,IF(Fiscal!KF$3&lt;&gt;"",Fiscal!KF$3+(Fiscal!KI$3-Fiscal!KF$3)/3,Fiscal!KE$3+(Fiscal!KH$3-Fiscal!KE$3)*2/3)),"")</f>
        <v/>
      </c>
      <c r="KH4" s="12" t="str">
        <f ca="1">IFERROR(IF(Fiscal!KH$3&lt;&gt;"",Fiscal!KH$3,IF(Fiscal!KG$3&lt;&gt;"",Fiscal!KG$3+(Fiscal!KJ$3-Fiscal!KG$3)/3,Fiscal!KF$3+(Fiscal!KI$3-Fiscal!KF$3)*2/3)),"")</f>
        <v/>
      </c>
      <c r="KI4" s="12" t="str">
        <f ca="1">IFERROR(IF(Fiscal!KI$3&lt;&gt;"",Fiscal!KI$3,IF(Fiscal!KH$3&lt;&gt;"",Fiscal!KH$3+(Fiscal!KK$3-Fiscal!KH$3)/3,Fiscal!KG$3+(Fiscal!KJ$3-Fiscal!KG$3)*2/3)),"")</f>
        <v/>
      </c>
      <c r="KJ4" s="12" t="str">
        <f ca="1">IFERROR(IF(Fiscal!KJ$3&lt;&gt;"",Fiscal!KJ$3,IF(Fiscal!KI$3&lt;&gt;"",Fiscal!KI$3+(Fiscal!KL$3-Fiscal!KI$3)/3,Fiscal!KH$3+(Fiscal!KK$3-Fiscal!KH$3)*2/3)),"")</f>
        <v/>
      </c>
      <c r="KK4" s="12" t="str">
        <f ca="1">IFERROR(IF(Fiscal!KK$3&lt;&gt;"",Fiscal!KK$3,IF(Fiscal!KJ$3&lt;&gt;"",Fiscal!KJ$3+(Fiscal!KM$3-Fiscal!KJ$3)/3,Fiscal!KI$3+(Fiscal!KL$3-Fiscal!KI$3)*2/3)),"")</f>
        <v/>
      </c>
      <c r="KL4" s="12" t="str">
        <f ca="1">IFERROR(IF(Fiscal!KL$3&lt;&gt;"",Fiscal!KL$3,IF(Fiscal!KK$3&lt;&gt;"",Fiscal!KK$3+(Fiscal!KN$3-Fiscal!KK$3)/3,Fiscal!KJ$3+(Fiscal!KM$3-Fiscal!KJ$3)*2/3)),"")</f>
        <v/>
      </c>
      <c r="KM4" s="12" t="str">
        <f ca="1">IFERROR(IF(Fiscal!KM$3&lt;&gt;"",Fiscal!KM$3,IF(Fiscal!KL$3&lt;&gt;"",Fiscal!KL$3+(Fiscal!KO$3-Fiscal!KL$3)/3,Fiscal!KK$3+(Fiscal!KN$3-Fiscal!KK$3)*2/3)),"")</f>
        <v/>
      </c>
      <c r="KN4" s="12" t="str">
        <f ca="1">IFERROR(IF(Fiscal!KN$3&lt;&gt;"",Fiscal!KN$3,IF(Fiscal!KM$3&lt;&gt;"",Fiscal!KM$3+(Fiscal!KP$3-Fiscal!KM$3)/3,Fiscal!KL$3+(Fiscal!KO$3-Fiscal!KL$3)*2/3)),"")</f>
        <v/>
      </c>
      <c r="KO4" s="12" t="str">
        <f ca="1">IFERROR(IF(Fiscal!KO$3&lt;&gt;"",Fiscal!KO$3,IF(Fiscal!KN$3&lt;&gt;"",Fiscal!KN$3+(Fiscal!KQ$3-Fiscal!KN$3)/3,Fiscal!KM$3+(Fiscal!KP$3-Fiscal!KM$3)*2/3)),"")</f>
        <v/>
      </c>
      <c r="KP4" s="12" t="str">
        <f ca="1">IFERROR(IF(Fiscal!KP$3&lt;&gt;"",Fiscal!KP$3,IF(Fiscal!KO$3&lt;&gt;"",Fiscal!KO$3+(Fiscal!KR$3-Fiscal!KO$3)/3,Fiscal!KN$3+(Fiscal!KQ$3-Fiscal!KN$3)*2/3)),"")</f>
        <v/>
      </c>
      <c r="KQ4" s="12" t="str">
        <f ca="1">IFERROR(IF(Fiscal!KQ$3&lt;&gt;"",Fiscal!KQ$3,IF(Fiscal!KP$3&lt;&gt;"",Fiscal!KP$3+(Fiscal!KS$3-Fiscal!KP$3)/3,Fiscal!KO$3+(Fiscal!KR$3-Fiscal!KO$3)*2/3)),"")</f>
        <v/>
      </c>
      <c r="KR4" s="12" t="str">
        <f ca="1">IFERROR(IF(Fiscal!KR$3&lt;&gt;"",Fiscal!KR$3,IF(Fiscal!KQ$3&lt;&gt;"",Fiscal!KQ$3+(Fiscal!KT$3-Fiscal!KQ$3)/3,Fiscal!KP$3+(Fiscal!KS$3-Fiscal!KP$3)*2/3)),"")</f>
        <v/>
      </c>
      <c r="KS4" s="12" t="str">
        <f ca="1">IFERROR(IF(Fiscal!KS$3&lt;&gt;"",Fiscal!KS$3,IF(Fiscal!KR$3&lt;&gt;"",Fiscal!KR$3+(Fiscal!KU$3-Fiscal!KR$3)/3,Fiscal!KQ$3+(Fiscal!KT$3-Fiscal!KQ$3)*2/3)),"")</f>
        <v/>
      </c>
      <c r="KT4" s="12" t="str">
        <f ca="1">IFERROR(IF(Fiscal!KT$3&lt;&gt;"",Fiscal!KT$3,IF(Fiscal!KS$3&lt;&gt;"",Fiscal!KS$3+(Fiscal!KV$3-Fiscal!KS$3)/3,Fiscal!KR$3+(Fiscal!KU$3-Fiscal!KR$3)*2/3)),"")</f>
        <v/>
      </c>
      <c r="KU4" s="12" t="str">
        <f ca="1">IFERROR(IF(Fiscal!KU$3&lt;&gt;"",Fiscal!KU$3,IF(Fiscal!KT$3&lt;&gt;"",Fiscal!KT$3+(Fiscal!KW$3-Fiscal!KT$3)/3,Fiscal!KS$3+(Fiscal!KV$3-Fiscal!KS$3)*2/3)),"")</f>
        <v/>
      </c>
      <c r="KV4" s="12" t="str">
        <f ca="1">IFERROR(IF(Fiscal!KV$3&lt;&gt;"",Fiscal!KV$3,IF(Fiscal!KU$3&lt;&gt;"",Fiscal!KU$3+(Fiscal!KX$3-Fiscal!KU$3)/3,Fiscal!KT$3+(Fiscal!KW$3-Fiscal!KT$3)*2/3)),"")</f>
        <v/>
      </c>
      <c r="KW4" s="12" t="str">
        <f ca="1">IFERROR(IF(Fiscal!KW$3&lt;&gt;"",Fiscal!KW$3,IF(Fiscal!KV$3&lt;&gt;"",Fiscal!KV$3+(Fiscal!KY$3-Fiscal!KV$3)/3,Fiscal!KU$3+(Fiscal!KX$3-Fiscal!KU$3)*2/3)),"")</f>
        <v/>
      </c>
      <c r="KX4" s="12" t="str">
        <f ca="1">IFERROR(IF(Fiscal!KX$3&lt;&gt;"",Fiscal!KX$3,IF(Fiscal!KW$3&lt;&gt;"",Fiscal!KW$3+(Fiscal!KZ$3-Fiscal!KW$3)/3,Fiscal!KV$3+(Fiscal!KY$3-Fiscal!KV$3)*2/3)),"")</f>
        <v/>
      </c>
      <c r="KY4" s="12" t="str">
        <f ca="1">IFERROR(IF(Fiscal!KY$3&lt;&gt;"",Fiscal!KY$3,IF(Fiscal!KX$3&lt;&gt;"",Fiscal!KX$3+(Fiscal!LA$3-Fiscal!KX$3)/3,Fiscal!KW$3+(Fiscal!KZ$3-Fiscal!KW$3)*2/3)),"")</f>
        <v/>
      </c>
      <c r="KZ4" s="12" t="str">
        <f ca="1">IFERROR(IF(Fiscal!KZ$3&lt;&gt;"",Fiscal!KZ$3,IF(Fiscal!KY$3&lt;&gt;"",Fiscal!KY$3+(Fiscal!LB$3-Fiscal!KY$3)/3,Fiscal!KX$3+(Fiscal!LA$3-Fiscal!KX$3)*2/3)),"")</f>
        <v/>
      </c>
      <c r="LA4" s="12" t="str">
        <f ca="1">IFERROR(IF(Fiscal!LA$3&lt;&gt;"",Fiscal!LA$3,IF(Fiscal!KZ$3&lt;&gt;"",Fiscal!KZ$3+(Fiscal!LC$3-Fiscal!KZ$3)/3,Fiscal!KY$3+(Fiscal!LB$3-Fiscal!KY$3)*2/3)),"")</f>
        <v/>
      </c>
      <c r="LB4" s="12" t="str">
        <f ca="1">IFERROR(IF(Fiscal!LB$3&lt;&gt;"",Fiscal!LB$3,IF(Fiscal!LA$3&lt;&gt;"",Fiscal!LA$3+(Fiscal!LD$3-Fiscal!LA$3)/3,Fiscal!KZ$3+(Fiscal!LC$3-Fiscal!KZ$3)*2/3)),"")</f>
        <v/>
      </c>
      <c r="LC4" s="12" t="str">
        <f ca="1">IFERROR(IF(Fiscal!LC$3&lt;&gt;"",Fiscal!LC$3,IF(Fiscal!LB$3&lt;&gt;"",Fiscal!LB$3+(Fiscal!LE$3-Fiscal!LB$3)/3,Fiscal!LA$3+(Fiscal!LD$3-Fiscal!LA$3)*2/3)),"")</f>
        <v/>
      </c>
      <c r="LD4" s="12" t="str">
        <f ca="1">IFERROR(IF(Fiscal!LD$3&lt;&gt;"",Fiscal!LD$3,IF(Fiscal!LC$3&lt;&gt;"",Fiscal!LC$3+(Fiscal!LF$3-Fiscal!LC$3)/3,Fiscal!LB$3+(Fiscal!LE$3-Fiscal!LB$3)*2/3)),"")</f>
        <v/>
      </c>
      <c r="LE4" s="12" t="str">
        <f ca="1">IFERROR(IF(Fiscal!LE$3&lt;&gt;"",Fiscal!LE$3,IF(Fiscal!LD$3&lt;&gt;"",Fiscal!LD$3+(Fiscal!LG$3-Fiscal!LD$3)/3,Fiscal!LC$3+(Fiscal!LF$3-Fiscal!LC$3)*2/3)),"")</f>
        <v/>
      </c>
      <c r="LF4" s="12" t="str">
        <f ca="1">IFERROR(IF(Fiscal!LF$3&lt;&gt;"",Fiscal!LF$3,IF(Fiscal!LE$3&lt;&gt;"",Fiscal!LE$3+(Fiscal!LH$3-Fiscal!LE$3)/3,Fiscal!LD$3+(Fiscal!LG$3-Fiscal!LD$3)*2/3)),"")</f>
        <v/>
      </c>
      <c r="LG4" s="12" t="str">
        <f ca="1">IFERROR(IF(Fiscal!LG$3&lt;&gt;"",Fiscal!LG$3,IF(Fiscal!LF$3&lt;&gt;"",Fiscal!LF$3+(Fiscal!LI$3-Fiscal!LF$3)/3,Fiscal!LE$3+(Fiscal!LH$3-Fiscal!LE$3)*2/3)),"")</f>
        <v/>
      </c>
      <c r="LH4" s="12" t="str">
        <f ca="1">IFERROR(IF(Fiscal!LH$3&lt;&gt;"",Fiscal!LH$3,IF(Fiscal!LG$3&lt;&gt;"",Fiscal!LG$3+(Fiscal!LJ$3-Fiscal!LG$3)/3,Fiscal!LF$3+(Fiscal!LI$3-Fiscal!LF$3)*2/3)),"")</f>
        <v/>
      </c>
      <c r="LI4" s="12" t="str">
        <f ca="1">IFERROR(IF(Fiscal!LI$3&lt;&gt;"",Fiscal!LI$3,IF(Fiscal!LH$3&lt;&gt;"",Fiscal!LH$3+(Fiscal!LK$3-Fiscal!LH$3)/3,Fiscal!LG$3+(Fiscal!LJ$3-Fiscal!LG$3)*2/3)),"")</f>
        <v/>
      </c>
      <c r="LJ4" s="12" t="str">
        <f ca="1">IFERROR(IF(Fiscal!LJ$3&lt;&gt;"",Fiscal!LJ$3,IF(Fiscal!LI$3&lt;&gt;"",Fiscal!LI$3+(Fiscal!LL$3-Fiscal!LI$3)/3,Fiscal!LH$3+(Fiscal!LK$3-Fiscal!LH$3)*2/3)),"")</f>
        <v/>
      </c>
      <c r="LK4" s="12" t="str">
        <f ca="1">IFERROR(IF(Fiscal!LK$3&lt;&gt;"",Fiscal!LK$3,IF(Fiscal!LJ$3&lt;&gt;"",Fiscal!LJ$3+(Fiscal!LM$3-Fiscal!LJ$3)/3,Fiscal!LI$3+(Fiscal!LL$3-Fiscal!LI$3)*2/3)),"")</f>
        <v/>
      </c>
      <c r="LL4" s="12" t="str">
        <f ca="1">IFERROR(IF(Fiscal!LL$3&lt;&gt;"",Fiscal!LL$3,IF(Fiscal!LK$3&lt;&gt;"",Fiscal!LK$3+(Fiscal!LN$3-Fiscal!LK$3)/3,Fiscal!LJ$3+(Fiscal!LM$3-Fiscal!LJ$3)*2/3)),"")</f>
        <v/>
      </c>
      <c r="LM4" s="12" t="str">
        <f ca="1">IFERROR(IF(Fiscal!LM$3&lt;&gt;"",Fiscal!LM$3,IF(Fiscal!LL$3&lt;&gt;"",Fiscal!LL$3+(Fiscal!LO$3-Fiscal!LL$3)/3,Fiscal!LK$3+(Fiscal!LN$3-Fiscal!LK$3)*2/3)),"")</f>
        <v/>
      </c>
      <c r="LN4" s="12" t="str">
        <f ca="1">IFERROR(IF(Fiscal!LN$3&lt;&gt;"",Fiscal!LN$3,IF(Fiscal!LM$3&lt;&gt;"",Fiscal!LM$3+(Fiscal!LP$3-Fiscal!LM$3)/3,Fiscal!LL$3+(Fiscal!LO$3-Fiscal!LL$3)*2/3)),"")</f>
        <v/>
      </c>
      <c r="LO4" s="12" t="str">
        <f ca="1">IFERROR(IF(Fiscal!LO$3&lt;&gt;"",Fiscal!LO$3,IF(Fiscal!LN$3&lt;&gt;"",Fiscal!LN$3+(Fiscal!LQ$3-Fiscal!LN$3)/3,Fiscal!LM$3+(Fiscal!LP$3-Fiscal!LM$3)*2/3)),"")</f>
        <v/>
      </c>
      <c r="LP4" s="12" t="str">
        <f ca="1">IFERROR(IF(Fiscal!LP$3&lt;&gt;"",Fiscal!LP$3,IF(Fiscal!LO$3&lt;&gt;"",Fiscal!LO$3+(Fiscal!LR$3-Fiscal!LO$3)/3,Fiscal!LN$3+(Fiscal!LQ$3-Fiscal!LN$3)*2/3)),"")</f>
        <v/>
      </c>
      <c r="LQ4" s="12" t="str">
        <f ca="1">IFERROR(IF(Fiscal!LQ$3&lt;&gt;"",Fiscal!LQ$3,IF(Fiscal!LP$3&lt;&gt;"",Fiscal!LP$3+(Fiscal!LS$3-Fiscal!LP$3)/3,Fiscal!LO$3+(Fiscal!LR$3-Fiscal!LO$3)*2/3)),"")</f>
        <v/>
      </c>
      <c r="LR4" s="12" t="str">
        <f ca="1">IFERROR(IF(Fiscal!LR$3&lt;&gt;"",Fiscal!LR$3,IF(Fiscal!LQ$3&lt;&gt;"",Fiscal!LQ$3+(Fiscal!LT$3-Fiscal!LQ$3)/3,Fiscal!LP$3+(Fiscal!LS$3-Fiscal!LP$3)*2/3)),"")</f>
        <v/>
      </c>
      <c r="LS4" s="12" t="str">
        <f ca="1">IFERROR(IF(Fiscal!LS$3&lt;&gt;"",Fiscal!LS$3,IF(Fiscal!LR$3&lt;&gt;"",Fiscal!LR$3+(Fiscal!LU$3-Fiscal!LR$3)/3,Fiscal!LQ$3+(Fiscal!LT$3-Fiscal!LQ$3)*2/3)),"")</f>
        <v/>
      </c>
      <c r="LT4" s="12" t="str">
        <f ca="1">IFERROR(IF(Fiscal!LT$3&lt;&gt;"",Fiscal!LT$3,IF(Fiscal!LS$3&lt;&gt;"",Fiscal!LS$3+(Fiscal!LV$3-Fiscal!LS$3)/3,Fiscal!LR$3+(Fiscal!LU$3-Fiscal!LR$3)*2/3)),"")</f>
        <v/>
      </c>
      <c r="LU4" s="12" t="str">
        <f ca="1">IFERROR(IF(Fiscal!LU$3&lt;&gt;"",Fiscal!LU$3,IF(Fiscal!LT$3&lt;&gt;"",Fiscal!LT$3+(Fiscal!LW$3-Fiscal!LT$3)/3,Fiscal!LS$3+(Fiscal!LV$3-Fiscal!LS$3)*2/3)),"")</f>
        <v/>
      </c>
      <c r="LV4" s="12" t="str">
        <f ca="1">IFERROR(IF(Fiscal!LV$3&lt;&gt;"",Fiscal!LV$3,IF(Fiscal!LU$3&lt;&gt;"",Fiscal!LU$3+(Fiscal!LX$3-Fiscal!LU$3)/3,Fiscal!LT$3+(Fiscal!LW$3-Fiscal!LT$3)*2/3)),"")</f>
        <v/>
      </c>
      <c r="LW4" s="12" t="str">
        <f ca="1">IFERROR(IF(Fiscal!LW$3&lt;&gt;"",Fiscal!LW$3,IF(Fiscal!LV$3&lt;&gt;"",Fiscal!LV$3+(Fiscal!LY$3-Fiscal!LV$3)/3,Fiscal!LU$3+(Fiscal!LX$3-Fiscal!LU$3)*2/3)),"")</f>
        <v/>
      </c>
      <c r="LX4" s="12" t="str">
        <f ca="1">IFERROR(IF(Fiscal!LX$3&lt;&gt;"",Fiscal!LX$3,IF(Fiscal!LW$3&lt;&gt;"",Fiscal!LW$3+(Fiscal!LZ$3-Fiscal!LW$3)/3,Fiscal!LV$3+(Fiscal!LY$3-Fiscal!LV$3)*2/3)),"")</f>
        <v/>
      </c>
      <c r="LY4" s="12" t="str">
        <f ca="1">IFERROR(IF(Fiscal!LY$3&lt;&gt;"",Fiscal!LY$3,IF(Fiscal!LX$3&lt;&gt;"",Fiscal!LX$3+(Fiscal!MA$3-Fiscal!LX$3)/3,Fiscal!LW$3+(Fiscal!LZ$3-Fiscal!LW$3)*2/3)),"")</f>
        <v/>
      </c>
      <c r="LZ4" s="12" t="str">
        <f ca="1">IFERROR(IF(Fiscal!LZ$3&lt;&gt;"",Fiscal!LZ$3,IF(Fiscal!LY$3&lt;&gt;"",Fiscal!LY$3+(Fiscal!MB$3-Fiscal!LY$3)/3,Fiscal!LX$3+(Fiscal!MA$3-Fiscal!LX$3)*2/3)),"")</f>
        <v/>
      </c>
      <c r="MA4" s="12" t="str">
        <f ca="1">IFERROR(IF(Fiscal!MA$3&lt;&gt;"",Fiscal!MA$3,IF(Fiscal!LZ$3&lt;&gt;"",Fiscal!LZ$3+(Fiscal!MC$3-Fiscal!LZ$3)/3,Fiscal!LY$3+(Fiscal!MB$3-Fiscal!LY$3)*2/3)),"")</f>
        <v/>
      </c>
      <c r="MB4" s="12" t="str">
        <f ca="1">IFERROR(IF(Fiscal!MB$3&lt;&gt;"",Fiscal!MB$3,IF(Fiscal!MA$3&lt;&gt;"",Fiscal!MA$3+(Fiscal!MD$3-Fiscal!MA$3)/3,Fiscal!LZ$3+(Fiscal!MC$3-Fiscal!LZ$3)*2/3)),"")</f>
        <v/>
      </c>
      <c r="MC4" s="12" t="str">
        <f ca="1">IFERROR(IF(Fiscal!MC$3&lt;&gt;"",Fiscal!MC$3,IF(Fiscal!MB$3&lt;&gt;"",Fiscal!MB$3+(Fiscal!ME$3-Fiscal!MB$3)/3,Fiscal!MA$3+(Fiscal!MD$3-Fiscal!MA$3)*2/3)),"")</f>
        <v/>
      </c>
      <c r="MD4" s="12" t="str">
        <f ca="1">IFERROR(IF(Fiscal!MD$3&lt;&gt;"",Fiscal!MD$3,IF(Fiscal!MC$3&lt;&gt;"",Fiscal!MC$3+(Fiscal!MF$3-Fiscal!MC$3)/3,Fiscal!MB$3+(Fiscal!ME$3-Fiscal!MB$3)*2/3)),"")</f>
        <v/>
      </c>
      <c r="ME4" s="12" t="str">
        <f ca="1">IFERROR(IF(Fiscal!ME$3&lt;&gt;"",Fiscal!ME$3,IF(Fiscal!MD$3&lt;&gt;"",Fiscal!MD$3+(Fiscal!MG$3-Fiscal!MD$3)/3,Fiscal!MC$3+(Fiscal!MF$3-Fiscal!MC$3)*2/3)),"")</f>
        <v/>
      </c>
      <c r="MF4" s="12" t="str">
        <f ca="1">IFERROR(IF(Fiscal!MF$3&lt;&gt;"",Fiscal!MF$3,IF(Fiscal!ME$3&lt;&gt;"",Fiscal!ME$3+(Fiscal!MH$3-Fiscal!ME$3)/3,Fiscal!MD$3+(Fiscal!MG$3-Fiscal!MD$3)*2/3)),"")</f>
        <v/>
      </c>
      <c r="MG4" s="12" t="str">
        <f ca="1">IFERROR(IF(Fiscal!MG$3&lt;&gt;"",Fiscal!MG$3,IF(Fiscal!MF$3&lt;&gt;"",Fiscal!MF$3+(Fiscal!MI$3-Fiscal!MF$3)/3,Fiscal!ME$3+(Fiscal!MH$3-Fiscal!ME$3)*2/3)),"")</f>
        <v/>
      </c>
      <c r="MH4" s="12" t="str">
        <f ca="1">IFERROR(IF(Fiscal!MH$3&lt;&gt;"",Fiscal!MH$3,IF(Fiscal!MG$3&lt;&gt;"",Fiscal!MG$3+(Fiscal!MJ$3-Fiscal!MG$3)/3,Fiscal!MF$3+(Fiscal!MI$3-Fiscal!MF$3)*2/3)),"")</f>
        <v/>
      </c>
      <c r="MI4" s="12" t="str">
        <f ca="1">IFERROR(IF(Fiscal!MI$3&lt;&gt;"",Fiscal!MI$3,IF(Fiscal!MH$3&lt;&gt;"",Fiscal!MH$3+(Fiscal!MK$3-Fiscal!MH$3)/3,Fiscal!MG$3+(Fiscal!MJ$3-Fiscal!MG$3)*2/3)),"")</f>
        <v/>
      </c>
      <c r="MJ4" s="12" t="str">
        <f ca="1">IFERROR(IF(Fiscal!MJ$3&lt;&gt;"",Fiscal!MJ$3,IF(Fiscal!MI$3&lt;&gt;"",Fiscal!MI$3+(Fiscal!ML$3-Fiscal!MI$3)/3,Fiscal!MH$3+(Fiscal!MK$3-Fiscal!MH$3)*2/3)),"")</f>
        <v/>
      </c>
      <c r="MK4" s="12" t="str">
        <f ca="1">IFERROR(IF(Fiscal!MK$3&lt;&gt;"",Fiscal!MK$3,IF(Fiscal!MJ$3&lt;&gt;"",Fiscal!MJ$3+(Fiscal!MM$3-Fiscal!MJ$3)/3,Fiscal!MI$3+(Fiscal!ML$3-Fiscal!MI$3)*2/3)),"")</f>
        <v/>
      </c>
      <c r="ML4" s="12" t="str">
        <f ca="1">IFERROR(IF(Fiscal!ML$3&lt;&gt;"",Fiscal!ML$3,IF(Fiscal!MK$3&lt;&gt;"",Fiscal!MK$3+(Fiscal!MN$3-Fiscal!MK$3)/3,Fiscal!MJ$3+(Fiscal!MM$3-Fiscal!MJ$3)*2/3)),"")</f>
        <v/>
      </c>
      <c r="MM4" s="12" t="str">
        <f ca="1">IFERROR(IF(Fiscal!MM$3&lt;&gt;"",Fiscal!MM$3,IF(Fiscal!ML$3&lt;&gt;"",Fiscal!ML$3+(Fiscal!MO$3-Fiscal!ML$3)/3,Fiscal!MK$3+(Fiscal!MN$3-Fiscal!MK$3)*2/3)),"")</f>
        <v/>
      </c>
      <c r="MN4" s="12" t="str">
        <f ca="1">IFERROR(IF(Fiscal!MN$3&lt;&gt;"",Fiscal!MN$3,IF(Fiscal!MM$3&lt;&gt;"",Fiscal!MM$3+(Fiscal!MP$3-Fiscal!MM$3)/3,Fiscal!ML$3+(Fiscal!MO$3-Fiscal!ML$3)*2/3)),"")</f>
        <v/>
      </c>
      <c r="MO4" s="12" t="str">
        <f ca="1">IFERROR(IF(Fiscal!MO$3&lt;&gt;"",Fiscal!MO$3,IF(Fiscal!MN$3&lt;&gt;"",Fiscal!MN$3+(Fiscal!MQ$3-Fiscal!MN$3)/3,Fiscal!MM$3+(Fiscal!MP$3-Fiscal!MM$3)*2/3)),"")</f>
        <v/>
      </c>
      <c r="MP4" s="12" t="str">
        <f ca="1">IFERROR(IF(Fiscal!MP$3&lt;&gt;"",Fiscal!MP$3,IF(Fiscal!MO$3&lt;&gt;"",Fiscal!MO$3+(Fiscal!MR$3-Fiscal!MO$3)/3,Fiscal!MN$3+(Fiscal!MQ$3-Fiscal!MN$3)*2/3)),"")</f>
        <v/>
      </c>
      <c r="MQ4" s="12" t="str">
        <f ca="1">IFERROR(IF(Fiscal!MQ$3&lt;&gt;"",Fiscal!MQ$3,IF(Fiscal!MP$3&lt;&gt;"",Fiscal!MP$3+(Fiscal!MS$3-Fiscal!MP$3)/3,Fiscal!MO$3+(Fiscal!MR$3-Fiscal!MO$3)*2/3)),"")</f>
        <v/>
      </c>
      <c r="MR4" s="12" t="str">
        <f ca="1">IFERROR(IF(Fiscal!MR$3&lt;&gt;"",Fiscal!MR$3,IF(Fiscal!MQ$3&lt;&gt;"",Fiscal!MQ$3+(Fiscal!MT$3-Fiscal!MQ$3)/3,Fiscal!MP$3+(Fiscal!MS$3-Fiscal!MP$3)*2/3)),"")</f>
        <v/>
      </c>
      <c r="MS4" s="12" t="str">
        <f ca="1">IFERROR(IF(Fiscal!MS$3&lt;&gt;"",Fiscal!MS$3,IF(Fiscal!MR$3&lt;&gt;"",Fiscal!MR$3+(Fiscal!MU$3-Fiscal!MR$3)/3,Fiscal!MQ$3+(Fiscal!MT$3-Fiscal!MQ$3)*2/3)),"")</f>
        <v/>
      </c>
      <c r="MT4" s="12" t="str">
        <f ca="1">IFERROR(IF(Fiscal!MT$3&lt;&gt;"",Fiscal!MT$3,IF(Fiscal!MS$3&lt;&gt;"",Fiscal!MS$3+(Fiscal!MV$3-Fiscal!MS$3)/3,Fiscal!MR$3+(Fiscal!MU$3-Fiscal!MR$3)*2/3)),"")</f>
        <v/>
      </c>
      <c r="MU4" s="12" t="str">
        <f ca="1">IFERROR(IF(Fiscal!MU$3&lt;&gt;"",Fiscal!MU$3,IF(Fiscal!MT$3&lt;&gt;"",Fiscal!MT$3+(Fiscal!MW$3-Fiscal!MT$3)/3,Fiscal!MS$3+(Fiscal!MV$3-Fiscal!MS$3)*2/3)),"")</f>
        <v/>
      </c>
    </row>
    <row r="5" spans="1:359" s="12" customFormat="1">
      <c r="A5" s="19" t="s">
        <v>4</v>
      </c>
      <c r="B5" s="10" t="s">
        <v>40</v>
      </c>
      <c r="D5" s="12">
        <f ca="1">VLOOKUP($A5,BBG!$1:$1048576,MATCH(Credit!D$1,Credit!$1:$1,0),0)</f>
        <v>0</v>
      </c>
      <c r="E5" s="12">
        <f ca="1">VLOOKUP($A5,BBG!$1:$1048576,MATCH(Credit!E$1,Credit!$1:$1,0),0)</f>
        <v>0</v>
      </c>
      <c r="F5" s="12">
        <f ca="1">VLOOKUP($A5,BBG!$1:$1048576,MATCH(Credit!F$1,Credit!$1:$1,0),0)</f>
        <v>0</v>
      </c>
      <c r="G5" s="12">
        <f ca="1">VLOOKUP($A5,BBG!$1:$1048576,MATCH(Credit!G$1,Credit!$1:$1,0),0)</f>
        <v>0</v>
      </c>
      <c r="H5" s="12">
        <f ca="1">VLOOKUP($A5,BBG!$1:$1048576,MATCH(Credit!H$1,Credit!$1:$1,0),0)</f>
        <v>0</v>
      </c>
      <c r="I5" s="12">
        <f ca="1">VLOOKUP($A5,BBG!$1:$1048576,MATCH(Credit!I$1,Credit!$1:$1,0),0)</f>
        <v>0</v>
      </c>
      <c r="J5" s="12">
        <f ca="1">VLOOKUP($A5,BBG!$1:$1048576,MATCH(Credit!J$1,Credit!$1:$1,0),0)</f>
        <v>0</v>
      </c>
      <c r="K5" s="12">
        <f ca="1">VLOOKUP($A5,BBG!$1:$1048576,MATCH(Credit!K$1,Credit!$1:$1,0),0)</f>
        <v>0</v>
      </c>
      <c r="L5" s="12">
        <f ca="1">VLOOKUP($A5,BBG!$1:$1048576,MATCH(Credit!L$1,Credit!$1:$1,0),0)</f>
        <v>0</v>
      </c>
      <c r="M5" s="12">
        <f ca="1">VLOOKUP($A5,BBG!$1:$1048576,MATCH(Credit!M$1,Credit!$1:$1,0),0)</f>
        <v>0</v>
      </c>
      <c r="N5" s="12">
        <f ca="1">VLOOKUP($A5,BBG!$1:$1048576,MATCH(Credit!N$1,Credit!$1:$1,0),0)</f>
        <v>0</v>
      </c>
      <c r="O5" s="12">
        <f ca="1">VLOOKUP($A5,BBG!$1:$1048576,MATCH(Credit!O$1,Credit!$1:$1,0),0)</f>
        <v>0</v>
      </c>
      <c r="P5" s="12">
        <f ca="1">VLOOKUP($A5,BBG!$1:$1048576,MATCH(Credit!P$1,Credit!$1:$1,0),0)</f>
        <v>0</v>
      </c>
      <c r="Q5" s="12">
        <f ca="1">VLOOKUP($A5,BBG!$1:$1048576,MATCH(Credit!Q$1,Credit!$1:$1,0),0)</f>
        <v>0</v>
      </c>
      <c r="R5" s="12">
        <f ca="1">VLOOKUP($A5,BBG!$1:$1048576,MATCH(Credit!R$1,Credit!$1:$1,0),0)</f>
        <v>0</v>
      </c>
      <c r="S5" s="12">
        <f ca="1">VLOOKUP($A5,BBG!$1:$1048576,MATCH(Credit!S$1,Credit!$1:$1,0),0)</f>
        <v>0</v>
      </c>
      <c r="T5" s="12">
        <f ca="1">VLOOKUP($A5,BBG!$1:$1048576,MATCH(Credit!T$1,Credit!$1:$1,0),0)</f>
        <v>0</v>
      </c>
      <c r="U5" s="12">
        <f ca="1">VLOOKUP($A5,BBG!$1:$1048576,MATCH(Credit!U$1,Credit!$1:$1,0),0)</f>
        <v>0</v>
      </c>
      <c r="V5" s="12">
        <f ca="1">VLOOKUP($A5,BBG!$1:$1048576,MATCH(Credit!V$1,Credit!$1:$1,0),0)</f>
        <v>0</v>
      </c>
      <c r="W5" s="12">
        <f ca="1">VLOOKUP($A5,BBG!$1:$1048576,MATCH(Credit!W$1,Credit!$1:$1,0),0)</f>
        <v>0</v>
      </c>
      <c r="X5" s="12">
        <f ca="1">VLOOKUP($A5,BBG!$1:$1048576,MATCH(Credit!X$1,Credit!$1:$1,0),0)</f>
        <v>0</v>
      </c>
      <c r="Y5" s="12">
        <f ca="1">VLOOKUP($A5,BBG!$1:$1048576,MATCH(Credit!Y$1,Credit!$1:$1,0),0)</f>
        <v>0</v>
      </c>
      <c r="Z5" s="12">
        <f ca="1">VLOOKUP($A5,BBG!$1:$1048576,MATCH(Credit!Z$1,Credit!$1:$1,0),0)</f>
        <v>0</v>
      </c>
      <c r="AA5" s="12">
        <f ca="1">VLOOKUP($A5,BBG!$1:$1048576,MATCH(Credit!AA$1,Credit!$1:$1,0),0)</f>
        <v>0</v>
      </c>
      <c r="AB5" s="12">
        <f ca="1">VLOOKUP($A5,BBG!$1:$1048576,MATCH(Credit!AB$1,Credit!$1:$1,0),0)</f>
        <v>0</v>
      </c>
      <c r="AC5" s="12">
        <f ca="1">VLOOKUP($A5,BBG!$1:$1048576,MATCH(Credit!AC$1,Credit!$1:$1,0),0)</f>
        <v>0</v>
      </c>
      <c r="AD5" s="12">
        <f ca="1">VLOOKUP($A5,BBG!$1:$1048576,MATCH(Credit!AD$1,Credit!$1:$1,0),0)</f>
        <v>0</v>
      </c>
      <c r="AE5" s="12">
        <f ca="1">VLOOKUP($A5,BBG!$1:$1048576,MATCH(Credit!AE$1,Credit!$1:$1,0),0)</f>
        <v>0</v>
      </c>
      <c r="AF5" s="12">
        <f ca="1">VLOOKUP($A5,BBG!$1:$1048576,MATCH(Credit!AF$1,Credit!$1:$1,0),0)</f>
        <v>0</v>
      </c>
      <c r="AG5" s="12">
        <f ca="1">VLOOKUP($A5,BBG!$1:$1048576,MATCH(Credit!AG$1,Credit!$1:$1,0),0)</f>
        <v>0</v>
      </c>
      <c r="AH5" s="12">
        <f ca="1">VLOOKUP($A5,BBG!$1:$1048576,MATCH(Credit!AH$1,Credit!$1:$1,0),0)</f>
        <v>0</v>
      </c>
      <c r="AI5" s="12">
        <f ca="1">VLOOKUP($A5,BBG!$1:$1048576,MATCH(Credit!AI$1,Credit!$1:$1,0),0)</f>
        <v>0</v>
      </c>
      <c r="AJ5" s="12">
        <f ca="1">VLOOKUP($A5,BBG!$1:$1048576,MATCH(Credit!AJ$1,Credit!$1:$1,0),0)</f>
        <v>0</v>
      </c>
      <c r="AK5" s="12">
        <f ca="1">VLOOKUP($A5,BBG!$1:$1048576,MATCH(Credit!AK$1,Credit!$1:$1,0),0)</f>
        <v>0</v>
      </c>
      <c r="AL5" s="12">
        <f ca="1">VLOOKUP($A5,BBG!$1:$1048576,MATCH(Credit!AL$1,Credit!$1:$1,0),0)</f>
        <v>0</v>
      </c>
      <c r="AM5" s="12">
        <f ca="1">VLOOKUP($A5,BBG!$1:$1048576,MATCH(Credit!AM$1,Credit!$1:$1,0),0)</f>
        <v>0</v>
      </c>
      <c r="AN5" s="12">
        <f ca="1">VLOOKUP($A5,BBG!$1:$1048576,MATCH(Credit!AN$1,Credit!$1:$1,0),0)</f>
        <v>0</v>
      </c>
      <c r="AO5" s="12">
        <f ca="1">VLOOKUP($A5,BBG!$1:$1048576,MATCH(Credit!AO$1,Credit!$1:$1,0),0)</f>
        <v>0</v>
      </c>
      <c r="AP5" s="12">
        <f ca="1">VLOOKUP($A5,BBG!$1:$1048576,MATCH(Credit!AP$1,Credit!$1:$1,0),0)</f>
        <v>0</v>
      </c>
      <c r="AQ5" s="12">
        <f ca="1">VLOOKUP($A5,BBG!$1:$1048576,MATCH(Credit!AQ$1,Credit!$1:$1,0),0)</f>
        <v>0</v>
      </c>
      <c r="AR5" s="12">
        <f ca="1">VLOOKUP($A5,BBG!$1:$1048576,MATCH(Credit!AR$1,Credit!$1:$1,0),0)</f>
        <v>0</v>
      </c>
      <c r="AS5" s="12">
        <f ca="1">VLOOKUP($A5,BBG!$1:$1048576,MATCH(Credit!AS$1,Credit!$1:$1,0),0)</f>
        <v>0</v>
      </c>
      <c r="AT5" s="12">
        <f ca="1">VLOOKUP($A5,BBG!$1:$1048576,MATCH(Credit!AT$1,Credit!$1:$1,0),0)</f>
        <v>0</v>
      </c>
      <c r="AU5" s="12">
        <f ca="1">VLOOKUP($A5,BBG!$1:$1048576,MATCH(Credit!AU$1,Credit!$1:$1,0),0)</f>
        <v>0</v>
      </c>
      <c r="AV5" s="12">
        <f ca="1">VLOOKUP($A5,BBG!$1:$1048576,MATCH(Credit!AV$1,Credit!$1:$1,0),0)</f>
        <v>0</v>
      </c>
      <c r="AW5" s="12">
        <f ca="1">VLOOKUP($A5,BBG!$1:$1048576,MATCH(Credit!AW$1,Credit!$1:$1,0),0)</f>
        <v>0</v>
      </c>
      <c r="AX5" s="12">
        <f ca="1">VLOOKUP($A5,BBG!$1:$1048576,MATCH(Credit!AX$1,Credit!$1:$1,0),0)</f>
        <v>0</v>
      </c>
      <c r="AY5" s="12">
        <f ca="1">VLOOKUP($A5,BBG!$1:$1048576,MATCH(Credit!AY$1,Credit!$1:$1,0),0)</f>
        <v>0</v>
      </c>
      <c r="AZ5" s="12">
        <f ca="1">VLOOKUP($A5,BBG!$1:$1048576,MATCH(Credit!AZ$1,Credit!$1:$1,0),0)</f>
        <v>0</v>
      </c>
      <c r="BA5" s="12">
        <f ca="1">VLOOKUP($A5,BBG!$1:$1048576,MATCH(Credit!BA$1,Credit!$1:$1,0),0)</f>
        <v>0</v>
      </c>
      <c r="BB5" s="12">
        <f ca="1">VLOOKUP($A5,BBG!$1:$1048576,MATCH(Credit!BB$1,Credit!$1:$1,0),0)</f>
        <v>0</v>
      </c>
      <c r="BC5" s="12">
        <f ca="1">VLOOKUP($A5,BBG!$1:$1048576,MATCH(Credit!BC$1,Credit!$1:$1,0),0)</f>
        <v>0</v>
      </c>
      <c r="BD5" s="12">
        <f ca="1">VLOOKUP($A5,BBG!$1:$1048576,MATCH(Credit!BD$1,Credit!$1:$1,0),0)</f>
        <v>0</v>
      </c>
      <c r="BE5" s="12">
        <f ca="1">VLOOKUP($A5,BBG!$1:$1048576,MATCH(Credit!BE$1,Credit!$1:$1,0),0)</f>
        <v>0</v>
      </c>
      <c r="BF5" s="12">
        <f ca="1">VLOOKUP($A5,BBG!$1:$1048576,MATCH(Credit!BF$1,Credit!$1:$1,0),0)</f>
        <v>0</v>
      </c>
      <c r="BG5" s="12">
        <f ca="1">VLOOKUP($A5,BBG!$1:$1048576,MATCH(Credit!BG$1,Credit!$1:$1,0),0)</f>
        <v>0</v>
      </c>
      <c r="BH5" s="12">
        <f ca="1">VLOOKUP($A5,BBG!$1:$1048576,MATCH(Credit!BH$1,Credit!$1:$1,0),0)</f>
        <v>0</v>
      </c>
      <c r="BI5" s="12">
        <f ca="1">VLOOKUP($A5,BBG!$1:$1048576,MATCH(Credit!BI$1,Credit!$1:$1,0),0)</f>
        <v>0</v>
      </c>
      <c r="BJ5" s="12">
        <f ca="1">VLOOKUP($A5,BBG!$1:$1048576,MATCH(Credit!BJ$1,Credit!$1:$1,0),0)</f>
        <v>0</v>
      </c>
      <c r="BK5" s="12">
        <f ca="1">VLOOKUP($A5,BBG!$1:$1048576,MATCH(Credit!BK$1,Credit!$1:$1,0),0)</f>
        <v>0</v>
      </c>
      <c r="BL5" s="12">
        <f ca="1">VLOOKUP($A5,BBG!$1:$1048576,MATCH(Credit!BL$1,Credit!$1:$1,0),0)</f>
        <v>0</v>
      </c>
      <c r="BM5" s="12">
        <f ca="1">VLOOKUP($A5,BBG!$1:$1048576,MATCH(Credit!BM$1,Credit!$1:$1,0),0)</f>
        <v>0</v>
      </c>
      <c r="BN5" s="12">
        <f ca="1">VLOOKUP($A5,BBG!$1:$1048576,MATCH(Credit!BN$1,Credit!$1:$1,0),0)</f>
        <v>0</v>
      </c>
      <c r="BO5" s="12">
        <f ca="1">VLOOKUP($A5,BBG!$1:$1048576,MATCH(Credit!BO$1,Credit!$1:$1,0),0)</f>
        <v>0</v>
      </c>
      <c r="BP5" s="12">
        <f ca="1">VLOOKUP($A5,BBG!$1:$1048576,MATCH(Credit!BP$1,Credit!$1:$1,0),0)</f>
        <v>0</v>
      </c>
      <c r="BQ5" s="12">
        <f ca="1">VLOOKUP($A5,BBG!$1:$1048576,MATCH(Credit!BQ$1,Credit!$1:$1,0),0)</f>
        <v>0</v>
      </c>
      <c r="BR5" s="12">
        <f ca="1">VLOOKUP($A5,BBG!$1:$1048576,MATCH(Credit!BR$1,Credit!$1:$1,0),0)</f>
        <v>0</v>
      </c>
      <c r="BS5" s="12">
        <f ca="1">VLOOKUP($A5,BBG!$1:$1048576,MATCH(Credit!BS$1,Credit!$1:$1,0),0)</f>
        <v>0</v>
      </c>
      <c r="BT5" s="12">
        <f ca="1">VLOOKUP($A5,BBG!$1:$1048576,MATCH(Credit!BT$1,Credit!$1:$1,0),0)</f>
        <v>0</v>
      </c>
      <c r="BU5" s="12">
        <f ca="1">VLOOKUP($A5,BBG!$1:$1048576,MATCH(Credit!BU$1,Credit!$1:$1,0),0)</f>
        <v>0</v>
      </c>
      <c r="BV5" s="12">
        <f ca="1">VLOOKUP($A5,BBG!$1:$1048576,MATCH(Credit!BV$1,Credit!$1:$1,0),0)</f>
        <v>0</v>
      </c>
      <c r="BW5" s="12">
        <f ca="1">VLOOKUP($A5,BBG!$1:$1048576,MATCH(Credit!BW$1,Credit!$1:$1,0),0)</f>
        <v>0</v>
      </c>
      <c r="BX5" s="12">
        <f ca="1">VLOOKUP($A5,BBG!$1:$1048576,MATCH(Credit!BX$1,Credit!$1:$1,0),0)</f>
        <v>0</v>
      </c>
      <c r="BY5" s="12">
        <f ca="1">VLOOKUP($A5,BBG!$1:$1048576,MATCH(Credit!BY$1,Credit!$1:$1,0),0)</f>
        <v>0</v>
      </c>
      <c r="BZ5" s="12">
        <f ca="1">VLOOKUP($A5,BBG!$1:$1048576,MATCH(Credit!BZ$1,Credit!$1:$1,0),0)</f>
        <v>0</v>
      </c>
      <c r="CA5" s="12">
        <f ca="1">VLOOKUP($A5,BBG!$1:$1048576,MATCH(Credit!CA$1,Credit!$1:$1,0),0)</f>
        <v>0</v>
      </c>
      <c r="CB5" s="12">
        <f ca="1">VLOOKUP($A5,BBG!$1:$1048576,MATCH(Credit!CB$1,Credit!$1:$1,0),0)</f>
        <v>0</v>
      </c>
      <c r="CC5" s="12">
        <f ca="1">VLOOKUP($A5,BBG!$1:$1048576,MATCH(Credit!CC$1,Credit!$1:$1,0),0)</f>
        <v>0</v>
      </c>
      <c r="CD5" s="12">
        <f ca="1">VLOOKUP($A5,BBG!$1:$1048576,MATCH(Credit!CD$1,Credit!$1:$1,0),0)</f>
        <v>0</v>
      </c>
      <c r="CE5" s="12">
        <f ca="1">VLOOKUP($A5,BBG!$1:$1048576,MATCH(Credit!CE$1,Credit!$1:$1,0),0)</f>
        <v>0</v>
      </c>
      <c r="CF5" s="12">
        <f ca="1">VLOOKUP($A5,BBG!$1:$1048576,MATCH(Credit!CF$1,Credit!$1:$1,0),0)</f>
        <v>0</v>
      </c>
      <c r="CG5" s="12">
        <f ca="1">VLOOKUP($A5,BBG!$1:$1048576,MATCH(Credit!CG$1,Credit!$1:$1,0),0)</f>
        <v>0</v>
      </c>
      <c r="CH5" s="12">
        <f ca="1">VLOOKUP($A5,BBG!$1:$1048576,MATCH(Credit!CH$1,Credit!$1:$1,0),0)</f>
        <v>0</v>
      </c>
      <c r="CI5" s="12">
        <f ca="1">VLOOKUP($A5,BBG!$1:$1048576,MATCH(Credit!CI$1,Credit!$1:$1,0),0)</f>
        <v>0</v>
      </c>
      <c r="CJ5" s="12">
        <f ca="1">VLOOKUP($A5,BBG!$1:$1048576,MATCH(Credit!CJ$1,Credit!$1:$1,0),0)</f>
        <v>0</v>
      </c>
      <c r="CK5" s="12">
        <f ca="1">VLOOKUP($A5,BBG!$1:$1048576,MATCH(Credit!CK$1,Credit!$1:$1,0),0)</f>
        <v>0</v>
      </c>
      <c r="CL5" s="12">
        <f ca="1">VLOOKUP($A5,BBG!$1:$1048576,MATCH(Credit!CL$1,Credit!$1:$1,0),0)</f>
        <v>0</v>
      </c>
      <c r="CM5" s="12">
        <f ca="1">VLOOKUP($A5,BBG!$1:$1048576,MATCH(Credit!CM$1,Credit!$1:$1,0),0)</f>
        <v>0</v>
      </c>
      <c r="CN5" s="12">
        <f ca="1">VLOOKUP($A5,BBG!$1:$1048576,MATCH(Credit!CN$1,Credit!$1:$1,0),0)</f>
        <v>0</v>
      </c>
      <c r="CO5" s="12">
        <f ca="1">VLOOKUP($A5,BBG!$1:$1048576,MATCH(Credit!CO$1,Credit!$1:$1,0),0)</f>
        <v>0</v>
      </c>
      <c r="CP5" s="12">
        <f ca="1">VLOOKUP($A5,BBG!$1:$1048576,MATCH(Credit!CP$1,Credit!$1:$1,0),0)</f>
        <v>0</v>
      </c>
      <c r="CQ5" s="12">
        <f ca="1">VLOOKUP($A5,BBG!$1:$1048576,MATCH(Credit!CQ$1,Credit!$1:$1,0),0)</f>
        <v>0</v>
      </c>
      <c r="CR5" s="12">
        <f ca="1">VLOOKUP($A5,BBG!$1:$1048576,MATCH(Credit!CR$1,Credit!$1:$1,0),0)</f>
        <v>0</v>
      </c>
      <c r="CS5" s="12">
        <f ca="1">VLOOKUP($A5,BBG!$1:$1048576,MATCH(Credit!CS$1,Credit!$1:$1,0),0)</f>
        <v>0</v>
      </c>
      <c r="CT5" s="12">
        <f ca="1">VLOOKUP($A5,BBG!$1:$1048576,MATCH(Credit!CT$1,Credit!$1:$1,0),0)</f>
        <v>0</v>
      </c>
      <c r="CU5" s="12">
        <f ca="1">VLOOKUP($A5,BBG!$1:$1048576,MATCH(Credit!CU$1,Credit!$1:$1,0),0)</f>
        <v>0</v>
      </c>
      <c r="CV5" s="12">
        <f ca="1">VLOOKUP($A5,BBG!$1:$1048576,MATCH(Credit!CV$1,Credit!$1:$1,0),0)</f>
        <v>0</v>
      </c>
      <c r="CW5" s="12">
        <f ca="1">VLOOKUP($A5,BBG!$1:$1048576,MATCH(Credit!CW$1,Credit!$1:$1,0),0)</f>
        <v>0</v>
      </c>
      <c r="CX5" s="12">
        <f ca="1">VLOOKUP($A5,BBG!$1:$1048576,MATCH(Credit!CX$1,Credit!$1:$1,0),0)</f>
        <v>0</v>
      </c>
      <c r="CY5" s="12">
        <f ca="1">VLOOKUP($A5,BBG!$1:$1048576,MATCH(Credit!CY$1,Credit!$1:$1,0),0)</f>
        <v>0</v>
      </c>
      <c r="CZ5" s="12">
        <f ca="1">VLOOKUP($A5,BBG!$1:$1048576,MATCH(Credit!CZ$1,Credit!$1:$1,0),0)</f>
        <v>0</v>
      </c>
      <c r="DA5" s="12">
        <f ca="1">VLOOKUP($A5,BBG!$1:$1048576,MATCH(Credit!DA$1,Credit!$1:$1,0),0)</f>
        <v>0</v>
      </c>
      <c r="DB5" s="12">
        <f ca="1">VLOOKUP($A5,BBG!$1:$1048576,MATCH(Credit!DB$1,Credit!$1:$1,0),0)</f>
        <v>0</v>
      </c>
      <c r="DC5" s="12">
        <f ca="1">VLOOKUP($A5,BBG!$1:$1048576,MATCH(Credit!DC$1,Credit!$1:$1,0),0)</f>
        <v>0</v>
      </c>
      <c r="DD5" s="12">
        <f ca="1">VLOOKUP($A5,BBG!$1:$1048576,MATCH(Credit!DD$1,Credit!$1:$1,0),0)</f>
        <v>0</v>
      </c>
      <c r="DE5" s="12">
        <f ca="1">VLOOKUP($A5,BBG!$1:$1048576,MATCH(Credit!DE$1,Credit!$1:$1,0),0)</f>
        <v>0</v>
      </c>
      <c r="DF5" s="12">
        <f ca="1">VLOOKUP($A5,BBG!$1:$1048576,MATCH(Credit!DF$1,Credit!$1:$1,0),0)</f>
        <v>0</v>
      </c>
      <c r="DG5" s="12">
        <f ca="1">VLOOKUP($A5,BBG!$1:$1048576,MATCH(Credit!DG$1,Credit!$1:$1,0),0)</f>
        <v>0</v>
      </c>
      <c r="DH5" s="12">
        <f ca="1">VLOOKUP($A5,BBG!$1:$1048576,MATCH(Credit!DH$1,Credit!$1:$1,0),0)</f>
        <v>0</v>
      </c>
      <c r="DI5" s="12">
        <f ca="1">VLOOKUP($A5,BBG!$1:$1048576,MATCH(Credit!DI$1,Credit!$1:$1,0),0)</f>
        <v>0</v>
      </c>
      <c r="DJ5" s="12">
        <f ca="1">VLOOKUP($A5,BBG!$1:$1048576,MATCH(Credit!DJ$1,Credit!$1:$1,0),0)</f>
        <v>0</v>
      </c>
      <c r="DK5" s="12">
        <f ca="1">VLOOKUP($A5,BBG!$1:$1048576,MATCH(Credit!DK$1,Credit!$1:$1,0),0)</f>
        <v>0</v>
      </c>
      <c r="DL5" s="12">
        <f ca="1">VLOOKUP($A5,BBG!$1:$1048576,MATCH(Credit!DL$1,Credit!$1:$1,0),0)</f>
        <v>0</v>
      </c>
      <c r="DM5" s="12">
        <f ca="1">VLOOKUP($A5,BBG!$1:$1048576,MATCH(Credit!DM$1,Credit!$1:$1,0),0)</f>
        <v>0</v>
      </c>
      <c r="DN5" s="12">
        <f ca="1">VLOOKUP($A5,BBG!$1:$1048576,MATCH(Credit!DN$1,Credit!$1:$1,0),0)</f>
        <v>0</v>
      </c>
      <c r="DO5" s="12">
        <f ca="1">VLOOKUP($A5,BBG!$1:$1048576,MATCH(Credit!DO$1,Credit!$1:$1,0),0)</f>
        <v>0</v>
      </c>
      <c r="DP5" s="12">
        <f ca="1">VLOOKUP($A5,BBG!$1:$1048576,MATCH(Credit!DP$1,Credit!$1:$1,0),0)</f>
        <v>0</v>
      </c>
      <c r="DQ5" s="12">
        <f ca="1">VLOOKUP($A5,BBG!$1:$1048576,MATCH(Credit!DQ$1,Credit!$1:$1,0),0)</f>
        <v>0</v>
      </c>
      <c r="DR5" s="12">
        <f ca="1">VLOOKUP($A5,BBG!$1:$1048576,MATCH(Credit!DR$1,Credit!$1:$1,0),0)</f>
        <v>0</v>
      </c>
      <c r="DS5" s="12">
        <f ca="1">VLOOKUP($A5,BBG!$1:$1048576,MATCH(Credit!DS$1,Credit!$1:$1,0),0)</f>
        <v>0</v>
      </c>
      <c r="DT5" s="12">
        <f ca="1">VLOOKUP($A5,BBG!$1:$1048576,MATCH(Credit!DT$1,Credit!$1:$1,0),0)</f>
        <v>0</v>
      </c>
      <c r="DU5" s="12">
        <f ca="1">VLOOKUP($A5,BBG!$1:$1048576,MATCH(Credit!DU$1,Credit!$1:$1,0),0)</f>
        <v>0</v>
      </c>
      <c r="DV5" s="12">
        <f ca="1">VLOOKUP($A5,BBG!$1:$1048576,MATCH(Credit!DV$1,Credit!$1:$1,0),0)</f>
        <v>0</v>
      </c>
      <c r="DW5" s="12">
        <f ca="1">VLOOKUP($A5,BBG!$1:$1048576,MATCH(Credit!DW$1,Credit!$1:$1,0),0)</f>
        <v>0</v>
      </c>
      <c r="DX5" s="12">
        <f ca="1">VLOOKUP($A5,BBG!$1:$1048576,MATCH(Credit!DX$1,Credit!$1:$1,0),0)</f>
        <v>0</v>
      </c>
      <c r="DY5" s="12">
        <f ca="1">VLOOKUP($A5,BBG!$1:$1048576,MATCH(Credit!DY$1,Credit!$1:$1,0),0)</f>
        <v>0</v>
      </c>
      <c r="DZ5" s="12">
        <f ca="1">VLOOKUP($A5,BBG!$1:$1048576,MATCH(Credit!DZ$1,Credit!$1:$1,0),0)</f>
        <v>0</v>
      </c>
      <c r="EA5" s="12">
        <f ca="1">VLOOKUP($A5,BBG!$1:$1048576,MATCH(Credit!EA$1,Credit!$1:$1,0),0)</f>
        <v>0</v>
      </c>
      <c r="EB5" s="12">
        <f ca="1">VLOOKUP($A5,BBG!$1:$1048576,MATCH(Credit!EB$1,Credit!$1:$1,0),0)</f>
        <v>0</v>
      </c>
      <c r="EC5" s="12">
        <f ca="1">VLOOKUP($A5,BBG!$1:$1048576,MATCH(Credit!EC$1,Credit!$1:$1,0),0)</f>
        <v>0</v>
      </c>
      <c r="ED5" s="12">
        <f ca="1">VLOOKUP($A5,BBG!$1:$1048576,MATCH(Credit!ED$1,Credit!$1:$1,0),0)</f>
        <v>0</v>
      </c>
      <c r="EE5" s="12">
        <f ca="1">VLOOKUP($A5,BBG!$1:$1048576,MATCH(Credit!EE$1,Credit!$1:$1,0),0)</f>
        <v>0</v>
      </c>
      <c r="EF5" s="12">
        <f ca="1">VLOOKUP($A5,BBG!$1:$1048576,MATCH(Credit!EF$1,Credit!$1:$1,0),0)</f>
        <v>0</v>
      </c>
      <c r="EG5" s="12">
        <f ca="1">VLOOKUP($A5,BBG!$1:$1048576,MATCH(Credit!EG$1,Credit!$1:$1,0),0)</f>
        <v>0</v>
      </c>
      <c r="EH5" s="12">
        <f ca="1">VLOOKUP($A5,BBG!$1:$1048576,MATCH(Credit!EH$1,Credit!$1:$1,0),0)</f>
        <v>0</v>
      </c>
      <c r="EI5" s="12">
        <f ca="1">VLOOKUP($A5,BBG!$1:$1048576,MATCH(Credit!EI$1,Credit!$1:$1,0),0)</f>
        <v>0</v>
      </c>
      <c r="EJ5" s="12">
        <f ca="1">VLOOKUP($A5,BBG!$1:$1048576,MATCH(Credit!EJ$1,Credit!$1:$1,0),0)</f>
        <v>0</v>
      </c>
      <c r="EK5" s="12">
        <f ca="1">VLOOKUP($A5,BBG!$1:$1048576,MATCH(Credit!EK$1,Credit!$1:$1,0),0)</f>
        <v>0</v>
      </c>
      <c r="EL5" s="12">
        <f ca="1">VLOOKUP($A5,BBG!$1:$1048576,MATCH(Credit!EL$1,Credit!$1:$1,0),0)</f>
        <v>0</v>
      </c>
      <c r="EM5" s="12">
        <f ca="1">VLOOKUP($A5,BBG!$1:$1048576,MATCH(Credit!EM$1,Credit!$1:$1,0),0)</f>
        <v>0</v>
      </c>
      <c r="EN5" s="12">
        <f ca="1">VLOOKUP($A5,BBG!$1:$1048576,MATCH(Credit!EN$1,Credit!$1:$1,0),0)</f>
        <v>0</v>
      </c>
      <c r="EO5" s="12">
        <f ca="1">VLOOKUP($A5,BBG!$1:$1048576,MATCH(Credit!EO$1,Credit!$1:$1,0),0)</f>
        <v>0</v>
      </c>
      <c r="EP5" s="12">
        <f ca="1">VLOOKUP($A5,BBG!$1:$1048576,MATCH(Credit!EP$1,Credit!$1:$1,0),0)</f>
        <v>0</v>
      </c>
      <c r="EQ5" s="12">
        <f ca="1">VLOOKUP($A5,BBG!$1:$1048576,MATCH(Credit!EQ$1,Credit!$1:$1,0),0)</f>
        <v>0</v>
      </c>
      <c r="ER5" s="12">
        <f ca="1">VLOOKUP($A5,BBG!$1:$1048576,MATCH(Credit!ER$1,Credit!$1:$1,0),0)</f>
        <v>0</v>
      </c>
      <c r="ES5" s="12">
        <f ca="1">VLOOKUP($A5,BBG!$1:$1048576,MATCH(Credit!ES$1,Credit!$1:$1,0),0)</f>
        <v>0</v>
      </c>
      <c r="ET5" s="12">
        <f ca="1">VLOOKUP($A5,BBG!$1:$1048576,MATCH(Credit!ET$1,Credit!$1:$1,0),0)</f>
        <v>0</v>
      </c>
      <c r="EU5" s="12">
        <f ca="1">VLOOKUP($A5,BBG!$1:$1048576,MATCH(Credit!EU$1,Credit!$1:$1,0),0)</f>
        <v>0</v>
      </c>
      <c r="EV5" s="12">
        <f ca="1">VLOOKUP($A5,BBG!$1:$1048576,MATCH(Credit!EV$1,Credit!$1:$1,0),0)</f>
        <v>0</v>
      </c>
      <c r="EW5" s="12">
        <f ca="1">VLOOKUP($A5,BBG!$1:$1048576,MATCH(Credit!EW$1,Credit!$1:$1,0),0)</f>
        <v>0</v>
      </c>
      <c r="EX5" s="12">
        <f ca="1">VLOOKUP($A5,BBG!$1:$1048576,MATCH(Credit!EX$1,Credit!$1:$1,0),0)</f>
        <v>0</v>
      </c>
      <c r="EY5" s="12">
        <f ca="1">VLOOKUP($A5,BBG!$1:$1048576,MATCH(Credit!EY$1,Credit!$1:$1,0),0)</f>
        <v>0</v>
      </c>
      <c r="EZ5" s="12">
        <f ca="1">VLOOKUP($A5,BBG!$1:$1048576,MATCH(Credit!EZ$1,Credit!$1:$1,0),0)</f>
        <v>0</v>
      </c>
      <c r="FA5" s="12">
        <f ca="1">VLOOKUP($A5,BBG!$1:$1048576,MATCH(Credit!FA$1,Credit!$1:$1,0),0)</f>
        <v>0</v>
      </c>
      <c r="FB5" s="12">
        <f ca="1">VLOOKUP($A5,BBG!$1:$1048576,MATCH(Credit!FB$1,Credit!$1:$1,0),0)</f>
        <v>0</v>
      </c>
      <c r="FC5" s="12">
        <f ca="1">VLOOKUP($A5,BBG!$1:$1048576,MATCH(Credit!FC$1,Credit!$1:$1,0),0)</f>
        <v>0</v>
      </c>
      <c r="FD5" s="12">
        <f ca="1">VLOOKUP($A5,BBG!$1:$1048576,MATCH(Credit!FD$1,Credit!$1:$1,0),0)</f>
        <v>0</v>
      </c>
      <c r="FE5" s="12">
        <f ca="1">VLOOKUP($A5,BBG!$1:$1048576,MATCH(Credit!FE$1,Credit!$1:$1,0),0)</f>
        <v>0</v>
      </c>
      <c r="FF5" s="12">
        <f ca="1">VLOOKUP($A5,BBG!$1:$1048576,MATCH(Credit!FF$1,Credit!$1:$1,0),0)</f>
        <v>0</v>
      </c>
      <c r="FG5" s="12">
        <f ca="1">VLOOKUP($A5,BBG!$1:$1048576,MATCH(Credit!FG$1,Credit!$1:$1,0),0)</f>
        <v>0</v>
      </c>
      <c r="FH5" s="12">
        <f ca="1">VLOOKUP($A5,BBG!$1:$1048576,MATCH(Credit!FH$1,Credit!$1:$1,0),0)</f>
        <v>0</v>
      </c>
      <c r="FI5" s="12">
        <f ca="1">VLOOKUP($A5,BBG!$1:$1048576,MATCH(Credit!FI$1,Credit!$1:$1,0),0)</f>
        <v>0</v>
      </c>
      <c r="FJ5" s="12">
        <f ca="1">VLOOKUP($A5,BBG!$1:$1048576,MATCH(Credit!FJ$1,Credit!$1:$1,0),0)</f>
        <v>0</v>
      </c>
      <c r="FK5" s="12">
        <f ca="1">VLOOKUP($A5,BBG!$1:$1048576,MATCH(Credit!FK$1,Credit!$1:$1,0),0)</f>
        <v>0</v>
      </c>
      <c r="FL5" s="12">
        <f ca="1">VLOOKUP($A5,BBG!$1:$1048576,MATCH(Credit!FL$1,Credit!$1:$1,0),0)</f>
        <v>0</v>
      </c>
      <c r="FM5" s="12">
        <f ca="1">VLOOKUP($A5,BBG!$1:$1048576,MATCH(Credit!FM$1,Credit!$1:$1,0),0)</f>
        <v>0</v>
      </c>
      <c r="FN5" s="12">
        <f ca="1">VLOOKUP($A5,BBG!$1:$1048576,MATCH(Credit!FN$1,Credit!$1:$1,0),0)</f>
        <v>0</v>
      </c>
      <c r="FO5" s="12">
        <f ca="1">VLOOKUP($A5,BBG!$1:$1048576,MATCH(Credit!FO$1,Credit!$1:$1,0),0)</f>
        <v>0</v>
      </c>
      <c r="FP5" s="12">
        <f ca="1">VLOOKUP($A5,BBG!$1:$1048576,MATCH(Credit!FP$1,Credit!$1:$1,0),0)</f>
        <v>0</v>
      </c>
      <c r="FQ5" s="12">
        <f ca="1">VLOOKUP($A5,BBG!$1:$1048576,MATCH(Credit!FQ$1,Credit!$1:$1,0),0)</f>
        <v>0</v>
      </c>
      <c r="FR5" s="12">
        <f ca="1">VLOOKUP($A5,BBG!$1:$1048576,MATCH(Credit!FR$1,Credit!$1:$1,0),0)</f>
        <v>0</v>
      </c>
      <c r="FS5" s="12">
        <f ca="1">VLOOKUP($A5,BBG!$1:$1048576,MATCH(Credit!FS$1,Credit!$1:$1,0),0)</f>
        <v>0</v>
      </c>
      <c r="FT5" s="12">
        <f ca="1">VLOOKUP($A5,BBG!$1:$1048576,MATCH(Credit!FT$1,Credit!$1:$1,0),0)</f>
        <v>0</v>
      </c>
      <c r="FU5" s="12">
        <f ca="1">VLOOKUP($A5,BBG!$1:$1048576,MATCH(Credit!FU$1,Credit!$1:$1,0),0)</f>
        <v>0</v>
      </c>
      <c r="FV5" s="12">
        <f ca="1">VLOOKUP($A5,BBG!$1:$1048576,MATCH(Credit!FV$1,Credit!$1:$1,0),0)</f>
        <v>0</v>
      </c>
      <c r="FW5" s="12">
        <f ca="1">VLOOKUP($A5,BBG!$1:$1048576,MATCH(Credit!FW$1,Credit!$1:$1,0),0)</f>
        <v>0</v>
      </c>
      <c r="FX5" s="12">
        <f ca="1">VLOOKUP($A5,BBG!$1:$1048576,MATCH(Credit!FX$1,Credit!$1:$1,0),0)</f>
        <v>0</v>
      </c>
      <c r="FY5" s="12">
        <f ca="1">VLOOKUP($A5,BBG!$1:$1048576,MATCH(Credit!FY$1,Credit!$1:$1,0),0)</f>
        <v>0</v>
      </c>
      <c r="FZ5" s="12">
        <f ca="1">VLOOKUP($A5,BBG!$1:$1048576,MATCH(Credit!FZ$1,Credit!$1:$1,0),0)</f>
        <v>0</v>
      </c>
      <c r="GA5" s="12">
        <f ca="1">VLOOKUP($A5,BBG!$1:$1048576,MATCH(Credit!GA$1,Credit!$1:$1,0),0)</f>
        <v>0</v>
      </c>
      <c r="GB5" s="12">
        <f ca="1">VLOOKUP($A5,BBG!$1:$1048576,MATCH(Credit!GB$1,Credit!$1:$1,0),0)</f>
        <v>0</v>
      </c>
      <c r="GC5" s="12">
        <f ca="1">VLOOKUP($A5,BBG!$1:$1048576,MATCH(Credit!GC$1,Credit!$1:$1,0),0)</f>
        <v>0</v>
      </c>
      <c r="GD5" s="12">
        <f ca="1">VLOOKUP($A5,BBG!$1:$1048576,MATCH(Credit!GD$1,Credit!$1:$1,0),0)</f>
        <v>0</v>
      </c>
      <c r="GE5" s="12">
        <f ca="1">VLOOKUP($A5,BBG!$1:$1048576,MATCH(Credit!GE$1,Credit!$1:$1,0),0)</f>
        <v>0</v>
      </c>
      <c r="GF5" s="12">
        <f ca="1">VLOOKUP($A5,BBG!$1:$1048576,MATCH(Credit!GF$1,Credit!$1:$1,0),0)</f>
        <v>0</v>
      </c>
      <c r="GG5" s="12">
        <f ca="1">VLOOKUP($A5,BBG!$1:$1048576,MATCH(Credit!GG$1,Credit!$1:$1,0),0)</f>
        <v>0</v>
      </c>
      <c r="GH5" s="12">
        <f ca="1">VLOOKUP($A5,BBG!$1:$1048576,MATCH(Credit!GH$1,Credit!$1:$1,0),0)</f>
        <v>0</v>
      </c>
      <c r="GI5" s="12">
        <f ca="1">VLOOKUP($A5,BBG!$1:$1048576,MATCH(Credit!GI$1,Credit!$1:$1,0),0)</f>
        <v>0</v>
      </c>
      <c r="GJ5" s="12">
        <f ca="1">VLOOKUP($A5,BBG!$1:$1048576,MATCH(Credit!GJ$1,Credit!$1:$1,0),0)</f>
        <v>0</v>
      </c>
      <c r="GK5" s="12">
        <f ca="1">VLOOKUP($A5,BBG!$1:$1048576,MATCH(Credit!GK$1,Credit!$1:$1,0),0)</f>
        <v>0</v>
      </c>
      <c r="GL5" s="12">
        <f ca="1">VLOOKUP($A5,BBG!$1:$1048576,MATCH(Credit!GL$1,Credit!$1:$1,0),0)</f>
        <v>0</v>
      </c>
      <c r="GM5" s="12">
        <f ca="1">VLOOKUP($A5,BBG!$1:$1048576,MATCH(Credit!GM$1,Credit!$1:$1,0),0)</f>
        <v>0</v>
      </c>
      <c r="GN5" s="12">
        <f ca="1">VLOOKUP($A5,BBG!$1:$1048576,MATCH(Credit!GN$1,Credit!$1:$1,0),0)</f>
        <v>0</v>
      </c>
      <c r="GO5" s="12">
        <f ca="1">VLOOKUP($A5,BBG!$1:$1048576,MATCH(Credit!GO$1,Credit!$1:$1,0),0)</f>
        <v>0</v>
      </c>
      <c r="GP5" s="12">
        <f ca="1">VLOOKUP($A5,BBG!$1:$1048576,MATCH(Credit!GP$1,Credit!$1:$1,0),0)</f>
        <v>0</v>
      </c>
      <c r="GQ5" s="12">
        <f ca="1">VLOOKUP($A5,BBG!$1:$1048576,MATCH(Credit!GQ$1,Credit!$1:$1,0),0)</f>
        <v>0</v>
      </c>
      <c r="GR5" s="12">
        <f ca="1">VLOOKUP($A5,BBG!$1:$1048576,MATCH(Credit!GR$1,Credit!$1:$1,0),0)</f>
        <v>0</v>
      </c>
      <c r="GS5" s="12">
        <f ca="1">VLOOKUP($A5,BBG!$1:$1048576,MATCH(Credit!GS$1,Credit!$1:$1,0),0)</f>
        <v>0</v>
      </c>
      <c r="GT5" s="12">
        <f ca="1">VLOOKUP($A5,BBG!$1:$1048576,MATCH(Credit!GT$1,Credit!$1:$1,0),0)</f>
        <v>0</v>
      </c>
      <c r="GU5" s="12">
        <f ca="1">VLOOKUP($A5,BBG!$1:$1048576,MATCH(Credit!GU$1,Credit!$1:$1,0),0)</f>
        <v>0</v>
      </c>
      <c r="GV5" s="12">
        <f ca="1">VLOOKUP($A5,BBG!$1:$1048576,MATCH(Credit!GV$1,Credit!$1:$1,0),0)</f>
        <v>0</v>
      </c>
      <c r="GW5" s="12">
        <f ca="1">VLOOKUP($A5,BBG!$1:$1048576,MATCH(Credit!GW$1,Credit!$1:$1,0),0)</f>
        <v>0</v>
      </c>
      <c r="GX5" s="12">
        <f ca="1">VLOOKUP($A5,BBG!$1:$1048576,MATCH(Credit!GX$1,Credit!$1:$1,0),0)</f>
        <v>0</v>
      </c>
      <c r="GY5" s="12">
        <f ca="1">VLOOKUP($A5,BBG!$1:$1048576,MATCH(Credit!GY$1,Credit!$1:$1,0),0)</f>
        <v>0</v>
      </c>
      <c r="GZ5" s="12">
        <f ca="1">VLOOKUP($A5,BBG!$1:$1048576,MATCH(Credit!GZ$1,Credit!$1:$1,0),0)</f>
        <v>0</v>
      </c>
      <c r="HA5" s="12">
        <f ca="1">VLOOKUP($A5,BBG!$1:$1048576,MATCH(Credit!HA$1,Credit!$1:$1,0),0)</f>
        <v>0</v>
      </c>
      <c r="HB5" s="12">
        <f ca="1">VLOOKUP($A5,BBG!$1:$1048576,MATCH(Credit!HB$1,Credit!$1:$1,0),0)</f>
        <v>0</v>
      </c>
      <c r="HC5" s="12">
        <f ca="1">VLOOKUP($A5,BBG!$1:$1048576,MATCH(Credit!HC$1,Credit!$1:$1,0),0)</f>
        <v>0</v>
      </c>
      <c r="HD5" s="12">
        <f ca="1">VLOOKUP($A5,BBG!$1:$1048576,MATCH(Credit!HD$1,Credit!$1:$1,0),0)</f>
        <v>0</v>
      </c>
      <c r="HE5" s="12">
        <f ca="1">VLOOKUP($A5,BBG!$1:$1048576,MATCH(Credit!HE$1,Credit!$1:$1,0),0)</f>
        <v>0</v>
      </c>
      <c r="HF5" s="12">
        <f ca="1">VLOOKUP($A5,BBG!$1:$1048576,MATCH(Credit!HF$1,Credit!$1:$1,0),0)</f>
        <v>0</v>
      </c>
      <c r="HG5" s="12">
        <f ca="1">VLOOKUP($A5,BBG!$1:$1048576,MATCH(Credit!HG$1,Credit!$1:$1,0),0)</f>
        <v>0</v>
      </c>
      <c r="HH5" s="12">
        <f ca="1">VLOOKUP($A5,BBG!$1:$1048576,MATCH(Credit!HH$1,Credit!$1:$1,0),0)</f>
        <v>0</v>
      </c>
      <c r="HI5" s="12">
        <f ca="1">VLOOKUP($A5,BBG!$1:$1048576,MATCH(Credit!HI$1,Credit!$1:$1,0),0)</f>
        <v>0</v>
      </c>
      <c r="HJ5" s="12">
        <f ca="1">VLOOKUP($A5,BBG!$1:$1048576,MATCH(Credit!HJ$1,Credit!$1:$1,0),0)</f>
        <v>0</v>
      </c>
      <c r="HK5" s="12">
        <f ca="1">VLOOKUP($A5,BBG!$1:$1048576,MATCH(Credit!HK$1,Credit!$1:$1,0),0)</f>
        <v>0</v>
      </c>
      <c r="HL5" s="12">
        <f ca="1">VLOOKUP($A5,BBG!$1:$1048576,MATCH(Credit!HL$1,Credit!$1:$1,0),0)</f>
        <v>0</v>
      </c>
      <c r="HM5" s="12">
        <f ca="1">VLOOKUP($A5,BBG!$1:$1048576,MATCH(Credit!HM$1,Credit!$1:$1,0),0)</f>
        <v>0</v>
      </c>
      <c r="HN5" s="12">
        <f ca="1">VLOOKUP($A5,BBG!$1:$1048576,MATCH(Credit!HN$1,Credit!$1:$1,0),0)</f>
        <v>0</v>
      </c>
      <c r="HO5" s="12">
        <f ca="1">VLOOKUP($A5,BBG!$1:$1048576,MATCH(Credit!HO$1,Credit!$1:$1,0),0)</f>
        <v>0</v>
      </c>
      <c r="HP5" s="12">
        <f ca="1">VLOOKUP($A5,BBG!$1:$1048576,MATCH(Credit!HP$1,Credit!$1:$1,0),0)</f>
        <v>0</v>
      </c>
      <c r="HQ5" s="12">
        <f ca="1">VLOOKUP($A5,BBG!$1:$1048576,MATCH(Credit!HQ$1,Credit!$1:$1,0),0)</f>
        <v>0</v>
      </c>
      <c r="HR5" s="12">
        <f ca="1">VLOOKUP($A5,BBG!$1:$1048576,MATCH(Credit!HR$1,Credit!$1:$1,0),0)</f>
        <v>0</v>
      </c>
      <c r="HS5" s="12">
        <f ca="1">VLOOKUP($A5,BBG!$1:$1048576,MATCH(Credit!HS$1,Credit!$1:$1,0),0)</f>
        <v>0</v>
      </c>
      <c r="HT5" s="12">
        <f ca="1">VLOOKUP($A5,BBG!$1:$1048576,MATCH(Credit!HT$1,Credit!$1:$1,0),0)</f>
        <v>0</v>
      </c>
      <c r="HU5" s="12">
        <f ca="1">VLOOKUP($A5,BBG!$1:$1048576,MATCH(Credit!HU$1,Credit!$1:$1,0),0)</f>
        <v>0</v>
      </c>
      <c r="HV5" s="12">
        <f ca="1">VLOOKUP($A5,BBG!$1:$1048576,MATCH(Credit!HV$1,Credit!$1:$1,0),0)</f>
        <v>0</v>
      </c>
      <c r="HW5" s="12">
        <f ca="1">VLOOKUP($A5,BBG!$1:$1048576,MATCH(Credit!HW$1,Credit!$1:$1,0),0)</f>
        <v>0</v>
      </c>
      <c r="HX5" s="12">
        <f ca="1">VLOOKUP($A5,BBG!$1:$1048576,MATCH(Credit!HX$1,Credit!$1:$1,0),0)</f>
        <v>0</v>
      </c>
      <c r="HY5" s="12">
        <f ca="1">VLOOKUP($A5,BBG!$1:$1048576,MATCH(Credit!HY$1,Credit!$1:$1,0),0)</f>
        <v>0</v>
      </c>
      <c r="HZ5" s="12">
        <f ca="1">VLOOKUP($A5,BBG!$1:$1048576,MATCH(Credit!HZ$1,Credit!$1:$1,0),0)</f>
        <v>0</v>
      </c>
      <c r="IA5" s="12">
        <f ca="1">VLOOKUP($A5,BBG!$1:$1048576,MATCH(Credit!IA$1,Credit!$1:$1,0),0)</f>
        <v>0</v>
      </c>
      <c r="IB5" s="12">
        <f ca="1">VLOOKUP($A5,BBG!$1:$1048576,MATCH(Credit!IB$1,Credit!$1:$1,0),0)</f>
        <v>0</v>
      </c>
      <c r="IC5" s="12">
        <f ca="1">VLOOKUP($A5,BBG!$1:$1048576,MATCH(Credit!IC$1,Credit!$1:$1,0),0)</f>
        <v>0</v>
      </c>
      <c r="ID5" s="12">
        <f ca="1">VLOOKUP($A5,BBG!$1:$1048576,MATCH(Credit!ID$1,Credit!$1:$1,0),0)</f>
        <v>0</v>
      </c>
      <c r="IE5" s="12">
        <f ca="1">VLOOKUP($A5,BBG!$1:$1048576,MATCH(Credit!IE$1,Credit!$1:$1,0),0)</f>
        <v>0</v>
      </c>
      <c r="IF5" s="12">
        <f ca="1">VLOOKUP($A5,BBG!$1:$1048576,MATCH(Credit!IF$1,Credit!$1:$1,0),0)</f>
        <v>0</v>
      </c>
      <c r="IG5" s="12">
        <f ca="1">VLOOKUP($A5,BBG!$1:$1048576,MATCH(Credit!IG$1,Credit!$1:$1,0),0)</f>
        <v>0</v>
      </c>
      <c r="IH5" s="12">
        <f ca="1">VLOOKUP($A5,BBG!$1:$1048576,MATCH(Credit!IH$1,Credit!$1:$1,0),0)</f>
        <v>0</v>
      </c>
      <c r="II5" s="12">
        <f ca="1">VLOOKUP($A5,BBG!$1:$1048576,MATCH(Credit!II$1,Credit!$1:$1,0),0)</f>
        <v>0</v>
      </c>
      <c r="IJ5" s="12">
        <f ca="1">VLOOKUP($A5,BBG!$1:$1048576,MATCH(Credit!IJ$1,Credit!$1:$1,0),0)</f>
        <v>0</v>
      </c>
      <c r="IK5" s="12">
        <f ca="1">VLOOKUP($A5,BBG!$1:$1048576,MATCH(Credit!IK$1,Credit!$1:$1,0),0)</f>
        <v>0</v>
      </c>
      <c r="IL5" s="12">
        <f ca="1">VLOOKUP($A5,BBG!$1:$1048576,MATCH(Credit!IL$1,Credit!$1:$1,0),0)</f>
        <v>0</v>
      </c>
      <c r="IM5" s="12">
        <f ca="1">VLOOKUP($A5,BBG!$1:$1048576,MATCH(Credit!IM$1,Credit!$1:$1,0),0)</f>
        <v>0</v>
      </c>
      <c r="IN5" s="12">
        <f ca="1">VLOOKUP($A5,BBG!$1:$1048576,MATCH(Credit!IN$1,Credit!$1:$1,0),0)</f>
        <v>0</v>
      </c>
      <c r="IO5" s="12">
        <f ca="1">VLOOKUP($A5,BBG!$1:$1048576,MATCH(Credit!IO$1,Credit!$1:$1,0),0)</f>
        <v>0</v>
      </c>
      <c r="IP5" s="12">
        <f ca="1">VLOOKUP($A5,BBG!$1:$1048576,MATCH(Credit!IP$1,Credit!$1:$1,0),0)</f>
        <v>0</v>
      </c>
      <c r="IQ5" s="12">
        <f ca="1">VLOOKUP($A5,BBG!$1:$1048576,MATCH(Credit!IQ$1,Credit!$1:$1,0),0)</f>
        <v>0</v>
      </c>
      <c r="IR5" s="12">
        <f ca="1">VLOOKUP($A5,BBG!$1:$1048576,MATCH(Credit!IR$1,Credit!$1:$1,0),0)</f>
        <v>0</v>
      </c>
      <c r="IS5" s="12">
        <f ca="1">VLOOKUP($A5,BBG!$1:$1048576,MATCH(Credit!IS$1,Credit!$1:$1,0),0)</f>
        <v>0</v>
      </c>
      <c r="IT5" s="12">
        <f ca="1">VLOOKUP($A5,BBG!$1:$1048576,MATCH(Credit!IT$1,Credit!$1:$1,0),0)</f>
        <v>0</v>
      </c>
      <c r="IU5" s="12">
        <f ca="1">VLOOKUP($A5,BBG!$1:$1048576,MATCH(Credit!IU$1,Credit!$1:$1,0),0)</f>
        <v>0</v>
      </c>
      <c r="IV5" s="12">
        <f ca="1">VLOOKUP($A5,BBG!$1:$1048576,MATCH(Credit!IV$1,Credit!$1:$1,0),0)</f>
        <v>0</v>
      </c>
      <c r="IW5" s="12">
        <f ca="1">VLOOKUP($A5,BBG!$1:$1048576,MATCH(Credit!IW$1,Credit!$1:$1,0),0)</f>
        <v>0</v>
      </c>
      <c r="IX5" s="12">
        <f ca="1">VLOOKUP($A5,BBG!$1:$1048576,MATCH(Credit!IX$1,Credit!$1:$1,0),0)</f>
        <v>0</v>
      </c>
      <c r="IY5" s="12">
        <f ca="1">VLOOKUP($A5,BBG!$1:$1048576,MATCH(Credit!IY$1,Credit!$1:$1,0),0)</f>
        <v>0</v>
      </c>
      <c r="IZ5" s="12">
        <f ca="1">VLOOKUP($A5,BBG!$1:$1048576,MATCH(Credit!IZ$1,Credit!$1:$1,0),0)</f>
        <v>0</v>
      </c>
      <c r="JA5" s="12">
        <f ca="1">VLOOKUP($A5,BBG!$1:$1048576,MATCH(Credit!JA$1,Credit!$1:$1,0),0)</f>
        <v>0</v>
      </c>
      <c r="JB5" s="12">
        <f ca="1">VLOOKUP($A5,BBG!$1:$1048576,MATCH(Credit!JB$1,Credit!$1:$1,0),0)</f>
        <v>0</v>
      </c>
      <c r="JC5" s="12">
        <f ca="1">VLOOKUP($A5,BBG!$1:$1048576,MATCH(Credit!JC$1,Credit!$1:$1,0),0)</f>
        <v>0</v>
      </c>
      <c r="JD5" s="12">
        <f ca="1">VLOOKUP($A5,BBG!$1:$1048576,MATCH(Credit!JD$1,Credit!$1:$1,0),0)</f>
        <v>0</v>
      </c>
      <c r="JE5" s="12">
        <f ca="1">VLOOKUP($A5,BBG!$1:$1048576,MATCH(Credit!JE$1,Credit!$1:$1,0),0)</f>
        <v>0</v>
      </c>
      <c r="JF5" s="12">
        <f ca="1">VLOOKUP($A5,BBG!$1:$1048576,MATCH(Credit!JF$1,Credit!$1:$1,0),0)</f>
        <v>0</v>
      </c>
      <c r="JG5" s="12">
        <f ca="1">VLOOKUP($A5,BBG!$1:$1048576,MATCH(Credit!JG$1,Credit!$1:$1,0),0)</f>
        <v>0</v>
      </c>
      <c r="JH5" s="12">
        <f ca="1">VLOOKUP($A5,BBG!$1:$1048576,MATCH(Credit!JH$1,Credit!$1:$1,0),0)</f>
        <v>0</v>
      </c>
      <c r="JI5" s="12">
        <f ca="1">VLOOKUP($A5,BBG!$1:$1048576,MATCH(Credit!JI$1,Credit!$1:$1,0),0)</f>
        <v>0</v>
      </c>
      <c r="JJ5" s="12">
        <f ca="1">VLOOKUP($A5,BBG!$1:$1048576,MATCH(Credit!JJ$1,Credit!$1:$1,0),0)</f>
        <v>0</v>
      </c>
      <c r="JK5" s="12">
        <f ca="1">VLOOKUP($A5,BBG!$1:$1048576,MATCH(Credit!JK$1,Credit!$1:$1,0),0)</f>
        <v>0</v>
      </c>
      <c r="JL5" s="12">
        <f ca="1">VLOOKUP($A5,BBG!$1:$1048576,MATCH(Credit!JL$1,Credit!$1:$1,0),0)</f>
        <v>0</v>
      </c>
      <c r="JM5" s="12">
        <f ca="1">VLOOKUP($A5,BBG!$1:$1048576,MATCH(Credit!JM$1,Credit!$1:$1,0),0)</f>
        <v>0</v>
      </c>
      <c r="JN5" s="12">
        <f ca="1">VLOOKUP($A5,BBG!$1:$1048576,MATCH(Credit!JN$1,Credit!$1:$1,0),0)</f>
        <v>0</v>
      </c>
      <c r="JO5" s="12">
        <f ca="1">VLOOKUP($A5,BBG!$1:$1048576,MATCH(Credit!JO$1,Credit!$1:$1,0),0)</f>
        <v>0</v>
      </c>
      <c r="JP5" s="12">
        <f ca="1">VLOOKUP($A5,BBG!$1:$1048576,MATCH(Credit!JP$1,Credit!$1:$1,0),0)</f>
        <v>0</v>
      </c>
      <c r="JQ5" s="12">
        <f ca="1">VLOOKUP($A5,BBG!$1:$1048576,MATCH(Credit!JQ$1,Credit!$1:$1,0),0)</f>
        <v>0</v>
      </c>
      <c r="JR5" s="12">
        <f ca="1">VLOOKUP($A5,BBG!$1:$1048576,MATCH(Credit!JR$1,Credit!$1:$1,0),0)</f>
        <v>0</v>
      </c>
      <c r="JS5" s="12">
        <f ca="1">VLOOKUP($A5,BBG!$1:$1048576,MATCH(Credit!JS$1,Credit!$1:$1,0),0)</f>
        <v>0</v>
      </c>
      <c r="JT5" s="12">
        <f ca="1">VLOOKUP($A5,BBG!$1:$1048576,MATCH(Credit!JT$1,Credit!$1:$1,0),0)</f>
        <v>0</v>
      </c>
      <c r="JU5" s="12">
        <f ca="1">VLOOKUP($A5,BBG!$1:$1048576,MATCH(Credit!JU$1,Credit!$1:$1,0),0)</f>
        <v>0</v>
      </c>
      <c r="JV5" s="12">
        <f ca="1">VLOOKUP($A5,BBG!$1:$1048576,MATCH(Credit!JV$1,Credit!$1:$1,0),0)</f>
        <v>0</v>
      </c>
      <c r="JW5" s="12">
        <f ca="1">VLOOKUP($A5,BBG!$1:$1048576,MATCH(Credit!JW$1,Credit!$1:$1,0),0)</f>
        <v>0</v>
      </c>
      <c r="JX5" s="12">
        <f ca="1">VLOOKUP($A5,BBG!$1:$1048576,MATCH(Credit!JX$1,Credit!$1:$1,0),0)</f>
        <v>0</v>
      </c>
      <c r="JY5" s="12">
        <f ca="1">VLOOKUP($A5,BBG!$1:$1048576,MATCH(Credit!JY$1,Credit!$1:$1,0),0)</f>
        <v>0</v>
      </c>
      <c r="JZ5" s="12">
        <f ca="1">VLOOKUP($A5,BBG!$1:$1048576,MATCH(Credit!JZ$1,Credit!$1:$1,0),0)</f>
        <v>0</v>
      </c>
      <c r="KA5" s="12">
        <f ca="1">VLOOKUP($A5,BBG!$1:$1048576,MATCH(Credit!KA$1,Credit!$1:$1,0),0)</f>
        <v>0</v>
      </c>
      <c r="KB5" s="12">
        <f ca="1">VLOOKUP($A5,BBG!$1:$1048576,MATCH(Credit!KB$1,Credit!$1:$1,0),0)</f>
        <v>0</v>
      </c>
      <c r="KC5" s="12">
        <f ca="1">VLOOKUP($A5,BBG!$1:$1048576,MATCH(Credit!KC$1,Credit!$1:$1,0),0)</f>
        <v>0</v>
      </c>
      <c r="KD5" s="12">
        <f ca="1">VLOOKUP($A5,BBG!$1:$1048576,MATCH(Credit!KD$1,Credit!$1:$1,0),0)</f>
        <v>0</v>
      </c>
      <c r="KE5" s="12">
        <f ca="1">VLOOKUP($A5,BBG!$1:$1048576,MATCH(Credit!KE$1,Credit!$1:$1,0),0)</f>
        <v>0</v>
      </c>
      <c r="KF5" s="12">
        <f ca="1">VLOOKUP($A5,BBG!$1:$1048576,MATCH(Credit!KF$1,Credit!$1:$1,0),0)</f>
        <v>0</v>
      </c>
      <c r="KG5" s="12">
        <f ca="1">VLOOKUP($A5,BBG!$1:$1048576,MATCH(Credit!KG$1,Credit!$1:$1,0),0)</f>
        <v>0</v>
      </c>
      <c r="KH5" s="12">
        <f ca="1">VLOOKUP($A5,BBG!$1:$1048576,MATCH(Credit!KH$1,Credit!$1:$1,0),0)</f>
        <v>0</v>
      </c>
      <c r="KI5" s="12">
        <f ca="1">VLOOKUP($A5,BBG!$1:$1048576,MATCH(Credit!KI$1,Credit!$1:$1,0),0)</f>
        <v>0</v>
      </c>
      <c r="KJ5" s="12">
        <f ca="1">VLOOKUP($A5,BBG!$1:$1048576,MATCH(Credit!KJ$1,Credit!$1:$1,0),0)</f>
        <v>0</v>
      </c>
      <c r="KK5" s="12">
        <f ca="1">VLOOKUP($A5,BBG!$1:$1048576,MATCH(Credit!KK$1,Credit!$1:$1,0),0)</f>
        <v>0</v>
      </c>
      <c r="KL5" s="12">
        <f ca="1">VLOOKUP($A5,BBG!$1:$1048576,MATCH(Credit!KL$1,Credit!$1:$1,0),0)</f>
        <v>0</v>
      </c>
      <c r="KM5" s="12">
        <f ca="1">VLOOKUP($A5,BBG!$1:$1048576,MATCH(Credit!KM$1,Credit!$1:$1,0),0)</f>
        <v>0</v>
      </c>
      <c r="KN5" s="12">
        <f ca="1">VLOOKUP($A5,BBG!$1:$1048576,MATCH(Credit!KN$1,Credit!$1:$1,0),0)</f>
        <v>0</v>
      </c>
      <c r="KO5" s="12">
        <f ca="1">VLOOKUP($A5,BBG!$1:$1048576,MATCH(Credit!KO$1,Credit!$1:$1,0),0)</f>
        <v>0</v>
      </c>
      <c r="KP5" s="12">
        <f ca="1">VLOOKUP($A5,BBG!$1:$1048576,MATCH(Credit!KP$1,Credit!$1:$1,0),0)</f>
        <v>0</v>
      </c>
      <c r="KQ5" s="12">
        <f ca="1">VLOOKUP($A5,BBG!$1:$1048576,MATCH(Credit!KQ$1,Credit!$1:$1,0),0)</f>
        <v>0</v>
      </c>
      <c r="KR5" s="12">
        <f ca="1">VLOOKUP($A5,BBG!$1:$1048576,MATCH(Credit!KR$1,Credit!$1:$1,0),0)</f>
        <v>0</v>
      </c>
      <c r="KS5" s="12">
        <f ca="1">VLOOKUP($A5,BBG!$1:$1048576,MATCH(Credit!KS$1,Credit!$1:$1,0),0)</f>
        <v>0</v>
      </c>
      <c r="KT5" s="12">
        <f ca="1">VLOOKUP($A5,BBG!$1:$1048576,MATCH(Credit!KT$1,Credit!$1:$1,0),0)</f>
        <v>0</v>
      </c>
      <c r="KU5" s="12">
        <f ca="1">VLOOKUP($A5,BBG!$1:$1048576,MATCH(Credit!KU$1,Credit!$1:$1,0),0)</f>
        <v>0</v>
      </c>
      <c r="KV5" s="12">
        <f ca="1">VLOOKUP($A5,BBG!$1:$1048576,MATCH(Credit!KV$1,Credit!$1:$1,0),0)</f>
        <v>0</v>
      </c>
      <c r="KW5" s="12">
        <f ca="1">VLOOKUP($A5,BBG!$1:$1048576,MATCH(Credit!KW$1,Credit!$1:$1,0),0)</f>
        <v>0</v>
      </c>
      <c r="KX5" s="12">
        <f ca="1">VLOOKUP($A5,BBG!$1:$1048576,MATCH(Credit!KX$1,Credit!$1:$1,0),0)</f>
        <v>0</v>
      </c>
      <c r="KY5" s="12">
        <f ca="1">VLOOKUP($A5,BBG!$1:$1048576,MATCH(Credit!KY$1,Credit!$1:$1,0),0)</f>
        <v>0</v>
      </c>
      <c r="KZ5" s="12">
        <f ca="1">VLOOKUP($A5,BBG!$1:$1048576,MATCH(Credit!KZ$1,Credit!$1:$1,0),0)</f>
        <v>0</v>
      </c>
      <c r="LA5" s="12">
        <f ca="1">VLOOKUP($A5,BBG!$1:$1048576,MATCH(Credit!LA$1,Credit!$1:$1,0),0)</f>
        <v>0</v>
      </c>
      <c r="LB5" s="12">
        <f ca="1">VLOOKUP($A5,BBG!$1:$1048576,MATCH(Credit!LB$1,Credit!$1:$1,0),0)</f>
        <v>0</v>
      </c>
      <c r="LC5" s="12">
        <f ca="1">VLOOKUP($A5,BBG!$1:$1048576,MATCH(Credit!LC$1,Credit!$1:$1,0),0)</f>
        <v>0</v>
      </c>
      <c r="LD5" s="12">
        <f ca="1">VLOOKUP($A5,BBG!$1:$1048576,MATCH(Credit!LD$1,Credit!$1:$1,0),0)</f>
        <v>0</v>
      </c>
      <c r="LE5" s="12">
        <f ca="1">VLOOKUP($A5,BBG!$1:$1048576,MATCH(Credit!LE$1,Credit!$1:$1,0),0)</f>
        <v>0</v>
      </c>
      <c r="LF5" s="12">
        <f ca="1">VLOOKUP($A5,BBG!$1:$1048576,MATCH(Credit!LF$1,Credit!$1:$1,0),0)</f>
        <v>0</v>
      </c>
      <c r="LG5" s="12">
        <f ca="1">VLOOKUP($A5,BBG!$1:$1048576,MATCH(Credit!LG$1,Credit!$1:$1,0),0)</f>
        <v>0</v>
      </c>
      <c r="LH5" s="12">
        <f ca="1">VLOOKUP($A5,BBG!$1:$1048576,MATCH(Credit!LH$1,Credit!$1:$1,0),0)</f>
        <v>0</v>
      </c>
      <c r="LI5" s="12">
        <f ca="1">VLOOKUP($A5,BBG!$1:$1048576,MATCH(Credit!LI$1,Credit!$1:$1,0),0)</f>
        <v>0</v>
      </c>
      <c r="LJ5" s="12">
        <f ca="1">VLOOKUP($A5,BBG!$1:$1048576,MATCH(Credit!LJ$1,Credit!$1:$1,0),0)</f>
        <v>0</v>
      </c>
      <c r="LK5" s="12">
        <f ca="1">VLOOKUP($A5,BBG!$1:$1048576,MATCH(Credit!LK$1,Credit!$1:$1,0),0)</f>
        <v>0</v>
      </c>
      <c r="LL5" s="12">
        <f ca="1">VLOOKUP($A5,BBG!$1:$1048576,MATCH(Credit!LL$1,Credit!$1:$1,0),0)</f>
        <v>0</v>
      </c>
      <c r="LM5" s="12">
        <f ca="1">VLOOKUP($A5,BBG!$1:$1048576,MATCH(Credit!LM$1,Credit!$1:$1,0),0)</f>
        <v>0</v>
      </c>
      <c r="LN5" s="12">
        <f ca="1">VLOOKUP($A5,BBG!$1:$1048576,MATCH(Credit!LN$1,Credit!$1:$1,0),0)</f>
        <v>0</v>
      </c>
      <c r="LO5" s="12">
        <f ca="1">VLOOKUP($A5,BBG!$1:$1048576,MATCH(Credit!LO$1,Credit!$1:$1,0),0)</f>
        <v>0</v>
      </c>
      <c r="LP5" s="12">
        <f ca="1">VLOOKUP($A5,BBG!$1:$1048576,MATCH(Credit!LP$1,Credit!$1:$1,0),0)</f>
        <v>0</v>
      </c>
      <c r="LQ5" s="12">
        <f ca="1">VLOOKUP($A5,BBG!$1:$1048576,MATCH(Credit!LQ$1,Credit!$1:$1,0),0)</f>
        <v>0</v>
      </c>
      <c r="LR5" s="12">
        <f ca="1">VLOOKUP($A5,BBG!$1:$1048576,MATCH(Credit!LR$1,Credit!$1:$1,0),0)</f>
        <v>0</v>
      </c>
      <c r="LS5" s="12">
        <f ca="1">VLOOKUP($A5,BBG!$1:$1048576,MATCH(Credit!LS$1,Credit!$1:$1,0),0)</f>
        <v>0</v>
      </c>
      <c r="LT5" s="12">
        <f ca="1">VLOOKUP($A5,BBG!$1:$1048576,MATCH(Credit!LT$1,Credit!$1:$1,0),0)</f>
        <v>0</v>
      </c>
      <c r="LU5" s="12">
        <f ca="1">VLOOKUP($A5,BBG!$1:$1048576,MATCH(Credit!LU$1,Credit!$1:$1,0),0)</f>
        <v>0</v>
      </c>
      <c r="LV5" s="12">
        <f ca="1">VLOOKUP($A5,BBG!$1:$1048576,MATCH(Credit!LV$1,Credit!$1:$1,0),0)</f>
        <v>0</v>
      </c>
      <c r="LW5" s="12">
        <f ca="1">VLOOKUP($A5,BBG!$1:$1048576,MATCH(Credit!LW$1,Credit!$1:$1,0),0)</f>
        <v>0</v>
      </c>
      <c r="LX5" s="12">
        <f ca="1">VLOOKUP($A5,BBG!$1:$1048576,MATCH(Credit!LX$1,Credit!$1:$1,0),0)</f>
        <v>0</v>
      </c>
      <c r="LY5" s="12">
        <f ca="1">VLOOKUP($A5,BBG!$1:$1048576,MATCH(Credit!LY$1,Credit!$1:$1,0),0)</f>
        <v>0</v>
      </c>
      <c r="LZ5" s="12">
        <f ca="1">VLOOKUP($A5,BBG!$1:$1048576,MATCH(Credit!LZ$1,Credit!$1:$1,0),0)</f>
        <v>0</v>
      </c>
      <c r="MA5" s="12">
        <f ca="1">VLOOKUP($A5,BBG!$1:$1048576,MATCH(Credit!MA$1,Credit!$1:$1,0),0)</f>
        <v>0</v>
      </c>
      <c r="MB5" s="12">
        <f ca="1">VLOOKUP($A5,BBG!$1:$1048576,MATCH(Credit!MB$1,Credit!$1:$1,0),0)</f>
        <v>0</v>
      </c>
      <c r="MC5" s="12">
        <f ca="1">VLOOKUP($A5,BBG!$1:$1048576,MATCH(Credit!MC$1,Credit!$1:$1,0),0)</f>
        <v>0</v>
      </c>
      <c r="MD5" s="12">
        <f ca="1">VLOOKUP($A5,BBG!$1:$1048576,MATCH(Credit!MD$1,Credit!$1:$1,0),0)</f>
        <v>0</v>
      </c>
      <c r="ME5" s="12">
        <f ca="1">VLOOKUP($A5,BBG!$1:$1048576,MATCH(Credit!ME$1,Credit!$1:$1,0),0)</f>
        <v>0</v>
      </c>
      <c r="MF5" s="12">
        <f ca="1">VLOOKUP($A5,BBG!$1:$1048576,MATCH(Credit!MF$1,Credit!$1:$1,0),0)</f>
        <v>0</v>
      </c>
      <c r="MG5" s="12">
        <f ca="1">VLOOKUP($A5,BBG!$1:$1048576,MATCH(Credit!MG$1,Credit!$1:$1,0),0)</f>
        <v>0</v>
      </c>
      <c r="MH5" s="12">
        <f ca="1">VLOOKUP($A5,BBG!$1:$1048576,MATCH(Credit!MH$1,Credit!$1:$1,0),0)</f>
        <v>0</v>
      </c>
      <c r="MI5" s="12">
        <f ca="1">VLOOKUP($A5,BBG!$1:$1048576,MATCH(Credit!MI$1,Credit!$1:$1,0),0)</f>
        <v>0</v>
      </c>
      <c r="MJ5" s="12">
        <f ca="1">VLOOKUP($A5,BBG!$1:$1048576,MATCH(Credit!MJ$1,Credit!$1:$1,0),0)</f>
        <v>0</v>
      </c>
      <c r="MK5" s="12">
        <f ca="1">VLOOKUP($A5,BBG!$1:$1048576,MATCH(Credit!MK$1,Credit!$1:$1,0),0)</f>
        <v>0</v>
      </c>
      <c r="ML5" s="12">
        <f ca="1">VLOOKUP($A5,BBG!$1:$1048576,MATCH(Credit!ML$1,Credit!$1:$1,0),0)</f>
        <v>0</v>
      </c>
      <c r="MM5" s="12">
        <f ca="1">VLOOKUP($A5,BBG!$1:$1048576,MATCH(Credit!MM$1,Credit!$1:$1,0),0)</f>
        <v>0</v>
      </c>
      <c r="MN5" s="12">
        <f ca="1">VLOOKUP($A5,BBG!$1:$1048576,MATCH(Credit!MN$1,Credit!$1:$1,0),0)</f>
        <v>0</v>
      </c>
      <c r="MO5" s="12">
        <f ca="1">VLOOKUP($A5,BBG!$1:$1048576,MATCH(Credit!MO$1,Credit!$1:$1,0),0)</f>
        <v>0</v>
      </c>
      <c r="MP5" s="12">
        <f ca="1">VLOOKUP($A5,BBG!$1:$1048576,MATCH(Credit!MP$1,Credit!$1:$1,0),0)</f>
        <v>0</v>
      </c>
      <c r="MQ5" s="12">
        <f ca="1">VLOOKUP($A5,BBG!$1:$1048576,MATCH(Credit!MQ$1,Credit!$1:$1,0),0)</f>
        <v>0</v>
      </c>
      <c r="MR5" s="12">
        <f ca="1">VLOOKUP($A5,BBG!$1:$1048576,MATCH(Credit!MR$1,Credit!$1:$1,0),0)</f>
        <v>0</v>
      </c>
      <c r="MS5" s="12">
        <f ca="1">VLOOKUP($A5,BBG!$1:$1048576,MATCH(Credit!MS$1,Credit!$1:$1,0),0)</f>
        <v>0</v>
      </c>
      <c r="MT5" s="12">
        <f ca="1">VLOOKUP($A5,BBG!$1:$1048576,MATCH(Credit!MT$1,Credit!$1:$1,0),0)</f>
        <v>0</v>
      </c>
      <c r="MU5" s="12">
        <f ca="1">VLOOKUP($A5,BBG!$1:$1048576,MATCH(Credit!MU$1,Credit!$1:$1,0),0)</f>
        <v>0</v>
      </c>
    </row>
    <row r="6" spans="1:359" s="12" customFormat="1">
      <c r="A6" s="15" t="s">
        <v>1</v>
      </c>
      <c r="B6" s="10" t="s">
        <v>59</v>
      </c>
      <c r="C6" s="13" t="e">
        <f ca="1">IF(AND(MONTH(C$1)&lt;&gt;1,MONTH(C$1)&lt;&gt;2),VLOOKUP($A6,BBG!$1:$1048576,MATCH(Fiscal!C$1,BBG!$1:$1,0),0)-VLOOKUP($A6,BBG!$1:$1048576,MATCH(Fiscal!C$1,BBG!$1:$1,0)-1,0), IF(MONTH(C$1)=1,VLOOKUP($A6,BBG!$1:$1048576,MATCH(Fiscal!C$1,BBG!$1:$1,0)+1,0)/2,VLOOKUP($A6,BBG!$1:$1048576,MATCH(Fiscal!C$1,BBG!$1:$1,0),0)/2))</f>
        <v>#NAME?</v>
      </c>
      <c r="D6" s="13">
        <f ca="1">IF(AND(MONTH(D$1)&lt;&gt;1,MONTH(D$1)&lt;&gt;2),VLOOKUP($A6,BBG!$1:$1048576,MATCH(Fiscal!D$1,BBG!$1:$1,0),0)-VLOOKUP($A6,BBG!$1:$1048576,MATCH(Fiscal!D$1,BBG!$1:$1,0)-1,0), IF(MONTH(D$1)=1,VLOOKUP($A6,BBG!$1:$1048576,MATCH(Fiscal!D$1,BBG!$1:$1,0)+1,0)/2,VLOOKUP($A6,BBG!$1:$1048576,MATCH(Fiscal!D$1,BBG!$1:$1,0),0)/2))</f>
        <v>0</v>
      </c>
      <c r="E6" s="13">
        <f ca="1">IF(AND(MONTH(E$1)&lt;&gt;1,MONTH(E$1)&lt;&gt;2),VLOOKUP($A6,BBG!$1:$1048576,MATCH(Fiscal!E$1,BBG!$1:$1,0),0)-VLOOKUP($A6,BBG!$1:$1048576,MATCH(Fiscal!E$1,BBG!$1:$1,0)-1,0), IF(MONTH(E$1)=1,VLOOKUP($A6,BBG!$1:$1048576,MATCH(Fiscal!E$1,BBG!$1:$1,0)+1,0)/2,VLOOKUP($A6,BBG!$1:$1048576,MATCH(Fiscal!E$1,BBG!$1:$1,0),0)/2))</f>
        <v>0</v>
      </c>
      <c r="F6" s="13">
        <f ca="1">IF(AND(MONTH(F$1)&lt;&gt;1,MONTH(F$1)&lt;&gt;2),VLOOKUP($A6,BBG!$1:$1048576,MATCH(Fiscal!F$1,BBG!$1:$1,0),0)-VLOOKUP($A6,BBG!$1:$1048576,MATCH(Fiscal!F$1,BBG!$1:$1,0)-1,0), IF(MONTH(F$1)=1,VLOOKUP($A6,BBG!$1:$1048576,MATCH(Fiscal!F$1,BBG!$1:$1,0)+1,0)/2,VLOOKUP($A6,BBG!$1:$1048576,MATCH(Fiscal!F$1,BBG!$1:$1,0),0)/2))</f>
        <v>0</v>
      </c>
      <c r="G6" s="13">
        <f ca="1">IF(AND(MONTH(G$1)&lt;&gt;1,MONTH(G$1)&lt;&gt;2),VLOOKUP($A6,BBG!$1:$1048576,MATCH(Fiscal!G$1,BBG!$1:$1,0),0)-VLOOKUP($A6,BBG!$1:$1048576,MATCH(Fiscal!G$1,BBG!$1:$1,0)-1,0), IF(MONTH(G$1)=1,VLOOKUP($A6,BBG!$1:$1048576,MATCH(Fiscal!G$1,BBG!$1:$1,0)+1,0)/2,VLOOKUP($A6,BBG!$1:$1048576,MATCH(Fiscal!G$1,BBG!$1:$1,0),0)/2))</f>
        <v>0</v>
      </c>
      <c r="H6" s="13">
        <f ca="1">IF(AND(MONTH(H$1)&lt;&gt;1,MONTH(H$1)&lt;&gt;2),VLOOKUP($A6,BBG!$1:$1048576,MATCH(Fiscal!H$1,BBG!$1:$1,0),0)-VLOOKUP($A6,BBG!$1:$1048576,MATCH(Fiscal!H$1,BBG!$1:$1,0)-1,0), IF(MONTH(H$1)=1,VLOOKUP($A6,BBG!$1:$1048576,MATCH(Fiscal!H$1,BBG!$1:$1,0)+1,0)/2,VLOOKUP($A6,BBG!$1:$1048576,MATCH(Fiscal!H$1,BBG!$1:$1,0),0)/2))</f>
        <v>0</v>
      </c>
      <c r="I6" s="13">
        <f ca="1">IF(AND(MONTH(I$1)&lt;&gt;1,MONTH(I$1)&lt;&gt;2),VLOOKUP($A6,BBG!$1:$1048576,MATCH(Fiscal!I$1,BBG!$1:$1,0),0)-VLOOKUP($A6,BBG!$1:$1048576,MATCH(Fiscal!I$1,BBG!$1:$1,0)-1,0), IF(MONTH(I$1)=1,VLOOKUP($A6,BBG!$1:$1048576,MATCH(Fiscal!I$1,BBG!$1:$1,0)+1,0)/2,VLOOKUP($A6,BBG!$1:$1048576,MATCH(Fiscal!I$1,BBG!$1:$1,0),0)/2))</f>
        <v>0</v>
      </c>
      <c r="J6" s="13">
        <f ca="1">IF(AND(MONTH(J$1)&lt;&gt;1,MONTH(J$1)&lt;&gt;2),VLOOKUP($A6,BBG!$1:$1048576,MATCH(Fiscal!J$1,BBG!$1:$1,0),0)-VLOOKUP($A6,BBG!$1:$1048576,MATCH(Fiscal!J$1,BBG!$1:$1,0)-1,0), IF(MONTH(J$1)=1,VLOOKUP($A6,BBG!$1:$1048576,MATCH(Fiscal!J$1,BBG!$1:$1,0)+1,0)/2,VLOOKUP($A6,BBG!$1:$1048576,MATCH(Fiscal!J$1,BBG!$1:$1,0),0)/2))</f>
        <v>0</v>
      </c>
      <c r="K6" s="13">
        <f ca="1">IF(AND(MONTH(K$1)&lt;&gt;1,MONTH(K$1)&lt;&gt;2),VLOOKUP($A6,BBG!$1:$1048576,MATCH(Fiscal!K$1,BBG!$1:$1,0),0)-VLOOKUP($A6,BBG!$1:$1048576,MATCH(Fiscal!K$1,BBG!$1:$1,0)-1,0), IF(MONTH(K$1)=1,VLOOKUP($A6,BBG!$1:$1048576,MATCH(Fiscal!K$1,BBG!$1:$1,0)+1,0)/2,VLOOKUP($A6,BBG!$1:$1048576,MATCH(Fiscal!K$1,BBG!$1:$1,0),0)/2))</f>
        <v>0</v>
      </c>
      <c r="L6" s="13">
        <f ca="1">IF(AND(MONTH(L$1)&lt;&gt;1,MONTH(L$1)&lt;&gt;2),VLOOKUP($A6,BBG!$1:$1048576,MATCH(Fiscal!L$1,BBG!$1:$1,0),0)-VLOOKUP($A6,BBG!$1:$1048576,MATCH(Fiscal!L$1,BBG!$1:$1,0)-1,0), IF(MONTH(L$1)=1,VLOOKUP($A6,BBG!$1:$1048576,MATCH(Fiscal!L$1,BBG!$1:$1,0)+1,0)/2,VLOOKUP($A6,BBG!$1:$1048576,MATCH(Fiscal!L$1,BBG!$1:$1,0),0)/2))</f>
        <v>0</v>
      </c>
      <c r="M6" s="13">
        <f ca="1">IF(AND(MONTH(M$1)&lt;&gt;1,MONTH(M$1)&lt;&gt;2),VLOOKUP($A6,BBG!$1:$1048576,MATCH(Fiscal!M$1,BBG!$1:$1,0),0)-VLOOKUP($A6,BBG!$1:$1048576,MATCH(Fiscal!M$1,BBG!$1:$1,0)-1,0), IF(MONTH(M$1)=1,VLOOKUP($A6,BBG!$1:$1048576,MATCH(Fiscal!M$1,BBG!$1:$1,0)+1,0)/2,VLOOKUP($A6,BBG!$1:$1048576,MATCH(Fiscal!M$1,BBG!$1:$1,0),0)/2))</f>
        <v>0</v>
      </c>
      <c r="N6" s="13">
        <f ca="1">IF(AND(MONTH(N$1)&lt;&gt;1,MONTH(N$1)&lt;&gt;2),VLOOKUP($A6,BBG!$1:$1048576,MATCH(Fiscal!N$1,BBG!$1:$1,0),0)-VLOOKUP($A6,BBG!$1:$1048576,MATCH(Fiscal!N$1,BBG!$1:$1,0)-1,0), IF(MONTH(N$1)=1,VLOOKUP($A6,BBG!$1:$1048576,MATCH(Fiscal!N$1,BBG!$1:$1,0)+1,0)/2,VLOOKUP($A6,BBG!$1:$1048576,MATCH(Fiscal!N$1,BBG!$1:$1,0),0)/2))</f>
        <v>0</v>
      </c>
      <c r="O6" s="13">
        <f ca="1">IF(AND(MONTH(O$1)&lt;&gt;1,MONTH(O$1)&lt;&gt;2),VLOOKUP($A6,BBG!$1:$1048576,MATCH(Fiscal!O$1,BBG!$1:$1,0),0)-VLOOKUP($A6,BBG!$1:$1048576,MATCH(Fiscal!O$1,BBG!$1:$1,0)-1,0), IF(MONTH(O$1)=1,VLOOKUP($A6,BBG!$1:$1048576,MATCH(Fiscal!O$1,BBG!$1:$1,0)+1,0)/2,VLOOKUP($A6,BBG!$1:$1048576,MATCH(Fiscal!O$1,BBG!$1:$1,0),0)/2))</f>
        <v>0</v>
      </c>
      <c r="P6" s="13">
        <f ca="1">IF(AND(MONTH(P$1)&lt;&gt;1,MONTH(P$1)&lt;&gt;2),VLOOKUP($A6,BBG!$1:$1048576,MATCH(Fiscal!P$1,BBG!$1:$1,0),0)-VLOOKUP($A6,BBG!$1:$1048576,MATCH(Fiscal!P$1,BBG!$1:$1,0)-1,0), IF(MONTH(P$1)=1,VLOOKUP($A6,BBG!$1:$1048576,MATCH(Fiscal!P$1,BBG!$1:$1,0)+1,0)/2,VLOOKUP($A6,BBG!$1:$1048576,MATCH(Fiscal!P$1,BBG!$1:$1,0),0)/2))</f>
        <v>0</v>
      </c>
      <c r="Q6" s="13">
        <f ca="1">IF(AND(MONTH(Q$1)&lt;&gt;1,MONTH(Q$1)&lt;&gt;2),VLOOKUP($A6,BBG!$1:$1048576,MATCH(Fiscal!Q$1,BBG!$1:$1,0),0)-VLOOKUP($A6,BBG!$1:$1048576,MATCH(Fiscal!Q$1,BBG!$1:$1,0)-1,0), IF(MONTH(Q$1)=1,VLOOKUP($A6,BBG!$1:$1048576,MATCH(Fiscal!Q$1,BBG!$1:$1,0)+1,0)/2,VLOOKUP($A6,BBG!$1:$1048576,MATCH(Fiscal!Q$1,BBG!$1:$1,0),0)/2))</f>
        <v>0</v>
      </c>
      <c r="R6" s="13">
        <f ca="1">IF(AND(MONTH(R$1)&lt;&gt;1,MONTH(R$1)&lt;&gt;2),VLOOKUP($A6,BBG!$1:$1048576,MATCH(Fiscal!R$1,BBG!$1:$1,0),0)-VLOOKUP($A6,BBG!$1:$1048576,MATCH(Fiscal!R$1,BBG!$1:$1,0)-1,0), IF(MONTH(R$1)=1,VLOOKUP($A6,BBG!$1:$1048576,MATCH(Fiscal!R$1,BBG!$1:$1,0)+1,0)/2,VLOOKUP($A6,BBG!$1:$1048576,MATCH(Fiscal!R$1,BBG!$1:$1,0),0)/2))</f>
        <v>0</v>
      </c>
      <c r="S6" s="13">
        <f ca="1">IF(AND(MONTH(S$1)&lt;&gt;1,MONTH(S$1)&lt;&gt;2),VLOOKUP($A6,BBG!$1:$1048576,MATCH(Fiscal!S$1,BBG!$1:$1,0),0)-VLOOKUP($A6,BBG!$1:$1048576,MATCH(Fiscal!S$1,BBG!$1:$1,0)-1,0), IF(MONTH(S$1)=1,VLOOKUP($A6,BBG!$1:$1048576,MATCH(Fiscal!S$1,BBG!$1:$1,0)+1,0)/2,VLOOKUP($A6,BBG!$1:$1048576,MATCH(Fiscal!S$1,BBG!$1:$1,0),0)/2))</f>
        <v>0</v>
      </c>
      <c r="T6" s="13">
        <f ca="1">IF(AND(MONTH(T$1)&lt;&gt;1,MONTH(T$1)&lt;&gt;2),VLOOKUP($A6,BBG!$1:$1048576,MATCH(Fiscal!T$1,BBG!$1:$1,0),0)-VLOOKUP($A6,BBG!$1:$1048576,MATCH(Fiscal!T$1,BBG!$1:$1,0)-1,0), IF(MONTH(T$1)=1,VLOOKUP($A6,BBG!$1:$1048576,MATCH(Fiscal!T$1,BBG!$1:$1,0)+1,0)/2,VLOOKUP($A6,BBG!$1:$1048576,MATCH(Fiscal!T$1,BBG!$1:$1,0),0)/2))</f>
        <v>0</v>
      </c>
      <c r="U6" s="13">
        <f ca="1">IF(AND(MONTH(U$1)&lt;&gt;1,MONTH(U$1)&lt;&gt;2),VLOOKUP($A6,BBG!$1:$1048576,MATCH(Fiscal!U$1,BBG!$1:$1,0),0)-VLOOKUP($A6,BBG!$1:$1048576,MATCH(Fiscal!U$1,BBG!$1:$1,0)-1,0), IF(MONTH(U$1)=1,VLOOKUP($A6,BBG!$1:$1048576,MATCH(Fiscal!U$1,BBG!$1:$1,0)+1,0)/2,VLOOKUP($A6,BBG!$1:$1048576,MATCH(Fiscal!U$1,BBG!$1:$1,0),0)/2))</f>
        <v>0</v>
      </c>
      <c r="V6" s="13">
        <f ca="1">IF(AND(MONTH(V$1)&lt;&gt;1,MONTH(V$1)&lt;&gt;2),VLOOKUP($A6,BBG!$1:$1048576,MATCH(Fiscal!V$1,BBG!$1:$1,0),0)-VLOOKUP($A6,BBG!$1:$1048576,MATCH(Fiscal!V$1,BBG!$1:$1,0)-1,0), IF(MONTH(V$1)=1,VLOOKUP($A6,BBG!$1:$1048576,MATCH(Fiscal!V$1,BBG!$1:$1,0)+1,0)/2,VLOOKUP($A6,BBG!$1:$1048576,MATCH(Fiscal!V$1,BBG!$1:$1,0),0)/2))</f>
        <v>0</v>
      </c>
      <c r="W6" s="13">
        <f ca="1">IF(AND(MONTH(W$1)&lt;&gt;1,MONTH(W$1)&lt;&gt;2),VLOOKUP($A6,BBG!$1:$1048576,MATCH(Fiscal!W$1,BBG!$1:$1,0),0)-VLOOKUP($A6,BBG!$1:$1048576,MATCH(Fiscal!W$1,BBG!$1:$1,0)-1,0), IF(MONTH(W$1)=1,VLOOKUP($A6,BBG!$1:$1048576,MATCH(Fiscal!W$1,BBG!$1:$1,0)+1,0)/2,VLOOKUP($A6,BBG!$1:$1048576,MATCH(Fiscal!W$1,BBG!$1:$1,0),0)/2))</f>
        <v>0</v>
      </c>
      <c r="X6" s="13">
        <f ca="1">IF(AND(MONTH(X$1)&lt;&gt;1,MONTH(X$1)&lt;&gt;2),VLOOKUP($A6,BBG!$1:$1048576,MATCH(Fiscal!X$1,BBG!$1:$1,0),0)-VLOOKUP($A6,BBG!$1:$1048576,MATCH(Fiscal!X$1,BBG!$1:$1,0)-1,0), IF(MONTH(X$1)=1,VLOOKUP($A6,BBG!$1:$1048576,MATCH(Fiscal!X$1,BBG!$1:$1,0)+1,0)/2,VLOOKUP($A6,BBG!$1:$1048576,MATCH(Fiscal!X$1,BBG!$1:$1,0),0)/2))</f>
        <v>0</v>
      </c>
      <c r="Y6" s="13">
        <f ca="1">IF(AND(MONTH(Y$1)&lt;&gt;1,MONTH(Y$1)&lt;&gt;2),VLOOKUP($A6,BBG!$1:$1048576,MATCH(Fiscal!Y$1,BBG!$1:$1,0),0)-VLOOKUP($A6,BBG!$1:$1048576,MATCH(Fiscal!Y$1,BBG!$1:$1,0)-1,0), IF(MONTH(Y$1)=1,VLOOKUP($A6,BBG!$1:$1048576,MATCH(Fiscal!Y$1,BBG!$1:$1,0)+1,0)/2,VLOOKUP($A6,BBG!$1:$1048576,MATCH(Fiscal!Y$1,BBG!$1:$1,0),0)/2))</f>
        <v>0</v>
      </c>
      <c r="Z6" s="13">
        <f ca="1">IF(AND(MONTH(Z$1)&lt;&gt;1,MONTH(Z$1)&lt;&gt;2),VLOOKUP($A6,BBG!$1:$1048576,MATCH(Fiscal!Z$1,BBG!$1:$1,0),0)-VLOOKUP($A6,BBG!$1:$1048576,MATCH(Fiscal!Z$1,BBG!$1:$1,0)-1,0), IF(MONTH(Z$1)=1,VLOOKUP($A6,BBG!$1:$1048576,MATCH(Fiscal!Z$1,BBG!$1:$1,0)+1,0)/2,VLOOKUP($A6,BBG!$1:$1048576,MATCH(Fiscal!Z$1,BBG!$1:$1,0),0)/2))</f>
        <v>0</v>
      </c>
      <c r="AA6" s="13">
        <f ca="1">IF(AND(MONTH(AA$1)&lt;&gt;1,MONTH(AA$1)&lt;&gt;2),VLOOKUP($A6,BBG!$1:$1048576,MATCH(Fiscal!AA$1,BBG!$1:$1,0),0)-VLOOKUP($A6,BBG!$1:$1048576,MATCH(Fiscal!AA$1,BBG!$1:$1,0)-1,0), IF(MONTH(AA$1)=1,VLOOKUP($A6,BBG!$1:$1048576,MATCH(Fiscal!AA$1,BBG!$1:$1,0)+1,0)/2,VLOOKUP($A6,BBG!$1:$1048576,MATCH(Fiscal!AA$1,BBG!$1:$1,0),0)/2))</f>
        <v>0</v>
      </c>
      <c r="AB6" s="13">
        <f ca="1">IF(AND(MONTH(AB$1)&lt;&gt;1,MONTH(AB$1)&lt;&gt;2),VLOOKUP($A6,BBG!$1:$1048576,MATCH(Fiscal!AB$1,BBG!$1:$1,0),0)-VLOOKUP($A6,BBG!$1:$1048576,MATCH(Fiscal!AB$1,BBG!$1:$1,0)-1,0), IF(MONTH(AB$1)=1,VLOOKUP($A6,BBG!$1:$1048576,MATCH(Fiscal!AB$1,BBG!$1:$1,0)+1,0)/2,VLOOKUP($A6,BBG!$1:$1048576,MATCH(Fiscal!AB$1,BBG!$1:$1,0),0)/2))</f>
        <v>0</v>
      </c>
      <c r="AC6" s="13">
        <f ca="1">IF(AND(MONTH(AC$1)&lt;&gt;1,MONTH(AC$1)&lt;&gt;2),VLOOKUP($A6,BBG!$1:$1048576,MATCH(Fiscal!AC$1,BBG!$1:$1,0),0)-VLOOKUP($A6,BBG!$1:$1048576,MATCH(Fiscal!AC$1,BBG!$1:$1,0)-1,0), IF(MONTH(AC$1)=1,VLOOKUP($A6,BBG!$1:$1048576,MATCH(Fiscal!AC$1,BBG!$1:$1,0)+1,0)/2,VLOOKUP($A6,BBG!$1:$1048576,MATCH(Fiscal!AC$1,BBG!$1:$1,0),0)/2))</f>
        <v>0</v>
      </c>
      <c r="AD6" s="13">
        <f ca="1">IF(AND(MONTH(AD$1)&lt;&gt;1,MONTH(AD$1)&lt;&gt;2),VLOOKUP($A6,BBG!$1:$1048576,MATCH(Fiscal!AD$1,BBG!$1:$1,0),0)-VLOOKUP($A6,BBG!$1:$1048576,MATCH(Fiscal!AD$1,BBG!$1:$1,0)-1,0), IF(MONTH(AD$1)=1,VLOOKUP($A6,BBG!$1:$1048576,MATCH(Fiscal!AD$1,BBG!$1:$1,0)+1,0)/2,VLOOKUP($A6,BBG!$1:$1048576,MATCH(Fiscal!AD$1,BBG!$1:$1,0),0)/2))</f>
        <v>0</v>
      </c>
      <c r="AE6" s="13">
        <f ca="1">IF(AND(MONTH(AE$1)&lt;&gt;1,MONTH(AE$1)&lt;&gt;2),VLOOKUP($A6,BBG!$1:$1048576,MATCH(Fiscal!AE$1,BBG!$1:$1,0),0)-VLOOKUP($A6,BBG!$1:$1048576,MATCH(Fiscal!AE$1,BBG!$1:$1,0)-1,0), IF(MONTH(AE$1)=1,VLOOKUP($A6,BBG!$1:$1048576,MATCH(Fiscal!AE$1,BBG!$1:$1,0)+1,0)/2,VLOOKUP($A6,BBG!$1:$1048576,MATCH(Fiscal!AE$1,BBG!$1:$1,0),0)/2))</f>
        <v>0</v>
      </c>
      <c r="AF6" s="13">
        <f ca="1">IF(AND(MONTH(AF$1)&lt;&gt;1,MONTH(AF$1)&lt;&gt;2),VLOOKUP($A6,BBG!$1:$1048576,MATCH(Fiscal!AF$1,BBG!$1:$1,0),0)-VLOOKUP($A6,BBG!$1:$1048576,MATCH(Fiscal!AF$1,BBG!$1:$1,0)-1,0), IF(MONTH(AF$1)=1,VLOOKUP($A6,BBG!$1:$1048576,MATCH(Fiscal!AF$1,BBG!$1:$1,0)+1,0)/2,VLOOKUP($A6,BBG!$1:$1048576,MATCH(Fiscal!AF$1,BBG!$1:$1,0),0)/2))</f>
        <v>0</v>
      </c>
      <c r="AG6" s="13">
        <f ca="1">IF(AND(MONTH(AG$1)&lt;&gt;1,MONTH(AG$1)&lt;&gt;2),VLOOKUP($A6,BBG!$1:$1048576,MATCH(Fiscal!AG$1,BBG!$1:$1,0),0)-VLOOKUP($A6,BBG!$1:$1048576,MATCH(Fiscal!AG$1,BBG!$1:$1,0)-1,0), IF(MONTH(AG$1)=1,VLOOKUP($A6,BBG!$1:$1048576,MATCH(Fiscal!AG$1,BBG!$1:$1,0)+1,0)/2,VLOOKUP($A6,BBG!$1:$1048576,MATCH(Fiscal!AG$1,BBG!$1:$1,0),0)/2))</f>
        <v>0</v>
      </c>
      <c r="AH6" s="13">
        <f ca="1">IF(AND(MONTH(AH$1)&lt;&gt;1,MONTH(AH$1)&lt;&gt;2),VLOOKUP($A6,BBG!$1:$1048576,MATCH(Fiscal!AH$1,BBG!$1:$1,0),0)-VLOOKUP($A6,BBG!$1:$1048576,MATCH(Fiscal!AH$1,BBG!$1:$1,0)-1,0), IF(MONTH(AH$1)=1,VLOOKUP($A6,BBG!$1:$1048576,MATCH(Fiscal!AH$1,BBG!$1:$1,0)+1,0)/2,VLOOKUP($A6,BBG!$1:$1048576,MATCH(Fiscal!AH$1,BBG!$1:$1,0),0)/2))</f>
        <v>0</v>
      </c>
      <c r="AI6" s="13">
        <f ca="1">IF(AND(MONTH(AI$1)&lt;&gt;1,MONTH(AI$1)&lt;&gt;2),VLOOKUP($A6,BBG!$1:$1048576,MATCH(Fiscal!AI$1,BBG!$1:$1,0),0)-VLOOKUP($A6,BBG!$1:$1048576,MATCH(Fiscal!AI$1,BBG!$1:$1,0)-1,0), IF(MONTH(AI$1)=1,VLOOKUP($A6,BBG!$1:$1048576,MATCH(Fiscal!AI$1,BBG!$1:$1,0)+1,0)/2,VLOOKUP($A6,BBG!$1:$1048576,MATCH(Fiscal!AI$1,BBG!$1:$1,0),0)/2))</f>
        <v>0</v>
      </c>
      <c r="AJ6" s="13">
        <f ca="1">IF(AND(MONTH(AJ$1)&lt;&gt;1,MONTH(AJ$1)&lt;&gt;2),VLOOKUP($A6,BBG!$1:$1048576,MATCH(Fiscal!AJ$1,BBG!$1:$1,0),0)-VLOOKUP($A6,BBG!$1:$1048576,MATCH(Fiscal!AJ$1,BBG!$1:$1,0)-1,0), IF(MONTH(AJ$1)=1,VLOOKUP($A6,BBG!$1:$1048576,MATCH(Fiscal!AJ$1,BBG!$1:$1,0)+1,0)/2,VLOOKUP($A6,BBG!$1:$1048576,MATCH(Fiscal!AJ$1,BBG!$1:$1,0),0)/2))</f>
        <v>0</v>
      </c>
      <c r="AK6" s="13">
        <f ca="1">IF(AND(MONTH(AK$1)&lt;&gt;1,MONTH(AK$1)&lt;&gt;2),VLOOKUP($A6,BBG!$1:$1048576,MATCH(Fiscal!AK$1,BBG!$1:$1,0),0)-VLOOKUP($A6,BBG!$1:$1048576,MATCH(Fiscal!AK$1,BBG!$1:$1,0)-1,0), IF(MONTH(AK$1)=1,VLOOKUP($A6,BBG!$1:$1048576,MATCH(Fiscal!AK$1,BBG!$1:$1,0)+1,0)/2,VLOOKUP($A6,BBG!$1:$1048576,MATCH(Fiscal!AK$1,BBG!$1:$1,0),0)/2))</f>
        <v>0</v>
      </c>
      <c r="AL6" s="13">
        <f ca="1">IF(AND(MONTH(AL$1)&lt;&gt;1,MONTH(AL$1)&lt;&gt;2),VLOOKUP($A6,BBG!$1:$1048576,MATCH(Fiscal!AL$1,BBG!$1:$1,0),0)-VLOOKUP($A6,BBG!$1:$1048576,MATCH(Fiscal!AL$1,BBG!$1:$1,0)-1,0), IF(MONTH(AL$1)=1,VLOOKUP($A6,BBG!$1:$1048576,MATCH(Fiscal!AL$1,BBG!$1:$1,0)+1,0)/2,VLOOKUP($A6,BBG!$1:$1048576,MATCH(Fiscal!AL$1,BBG!$1:$1,0),0)/2))</f>
        <v>0</v>
      </c>
      <c r="AM6" s="13">
        <f ca="1">IF(AND(MONTH(AM$1)&lt;&gt;1,MONTH(AM$1)&lt;&gt;2),VLOOKUP($A6,BBG!$1:$1048576,MATCH(Fiscal!AM$1,BBG!$1:$1,0),0)-VLOOKUP($A6,BBG!$1:$1048576,MATCH(Fiscal!AM$1,BBG!$1:$1,0)-1,0), IF(MONTH(AM$1)=1,VLOOKUP($A6,BBG!$1:$1048576,MATCH(Fiscal!AM$1,BBG!$1:$1,0)+1,0)/2,VLOOKUP($A6,BBG!$1:$1048576,MATCH(Fiscal!AM$1,BBG!$1:$1,0),0)/2))</f>
        <v>0</v>
      </c>
      <c r="AN6" s="13">
        <f ca="1">IF(AND(MONTH(AN$1)&lt;&gt;1,MONTH(AN$1)&lt;&gt;2),VLOOKUP($A6,BBG!$1:$1048576,MATCH(Fiscal!AN$1,BBG!$1:$1,0),0)-VLOOKUP($A6,BBG!$1:$1048576,MATCH(Fiscal!AN$1,BBG!$1:$1,0)-1,0), IF(MONTH(AN$1)=1,VLOOKUP($A6,BBG!$1:$1048576,MATCH(Fiscal!AN$1,BBG!$1:$1,0)+1,0)/2,VLOOKUP($A6,BBG!$1:$1048576,MATCH(Fiscal!AN$1,BBG!$1:$1,0),0)/2))</f>
        <v>0</v>
      </c>
      <c r="AO6" s="13">
        <f ca="1">IF(AND(MONTH(AO$1)&lt;&gt;1,MONTH(AO$1)&lt;&gt;2),VLOOKUP($A6,BBG!$1:$1048576,MATCH(Fiscal!AO$1,BBG!$1:$1,0),0)-VLOOKUP($A6,BBG!$1:$1048576,MATCH(Fiscal!AO$1,BBG!$1:$1,0)-1,0), IF(MONTH(AO$1)=1,VLOOKUP($A6,BBG!$1:$1048576,MATCH(Fiscal!AO$1,BBG!$1:$1,0)+1,0)/2,VLOOKUP($A6,BBG!$1:$1048576,MATCH(Fiscal!AO$1,BBG!$1:$1,0),0)/2))</f>
        <v>0</v>
      </c>
      <c r="AP6" s="13">
        <f ca="1">IF(AND(MONTH(AP$1)&lt;&gt;1,MONTH(AP$1)&lt;&gt;2),VLOOKUP($A6,BBG!$1:$1048576,MATCH(Fiscal!AP$1,BBG!$1:$1,0),0)-VLOOKUP($A6,BBG!$1:$1048576,MATCH(Fiscal!AP$1,BBG!$1:$1,0)-1,0), IF(MONTH(AP$1)=1,VLOOKUP($A6,BBG!$1:$1048576,MATCH(Fiscal!AP$1,BBG!$1:$1,0)+1,0)/2,VLOOKUP($A6,BBG!$1:$1048576,MATCH(Fiscal!AP$1,BBG!$1:$1,0),0)/2))</f>
        <v>0</v>
      </c>
      <c r="AQ6" s="13">
        <f ca="1">IF(AND(MONTH(AQ$1)&lt;&gt;1,MONTH(AQ$1)&lt;&gt;2),VLOOKUP($A6,BBG!$1:$1048576,MATCH(Fiscal!AQ$1,BBG!$1:$1,0),0)-VLOOKUP($A6,BBG!$1:$1048576,MATCH(Fiscal!AQ$1,BBG!$1:$1,0)-1,0), IF(MONTH(AQ$1)=1,VLOOKUP($A6,BBG!$1:$1048576,MATCH(Fiscal!AQ$1,BBG!$1:$1,0)+1,0)/2,VLOOKUP($A6,BBG!$1:$1048576,MATCH(Fiscal!AQ$1,BBG!$1:$1,0),0)/2))</f>
        <v>0</v>
      </c>
      <c r="AR6" s="13">
        <f ca="1">IF(AND(MONTH(AR$1)&lt;&gt;1,MONTH(AR$1)&lt;&gt;2),VLOOKUP($A6,BBG!$1:$1048576,MATCH(Fiscal!AR$1,BBG!$1:$1,0),0)-VLOOKUP($A6,BBG!$1:$1048576,MATCH(Fiscal!AR$1,BBG!$1:$1,0)-1,0), IF(MONTH(AR$1)=1,VLOOKUP($A6,BBG!$1:$1048576,MATCH(Fiscal!AR$1,BBG!$1:$1,0)+1,0)/2,VLOOKUP($A6,BBG!$1:$1048576,MATCH(Fiscal!AR$1,BBG!$1:$1,0),0)/2))</f>
        <v>0</v>
      </c>
      <c r="AS6" s="13">
        <f ca="1">IF(AND(MONTH(AS$1)&lt;&gt;1,MONTH(AS$1)&lt;&gt;2),VLOOKUP($A6,BBG!$1:$1048576,MATCH(Fiscal!AS$1,BBG!$1:$1,0),0)-VLOOKUP($A6,BBG!$1:$1048576,MATCH(Fiscal!AS$1,BBG!$1:$1,0)-1,0), IF(MONTH(AS$1)=1,VLOOKUP($A6,BBG!$1:$1048576,MATCH(Fiscal!AS$1,BBG!$1:$1,0)+1,0)/2,VLOOKUP($A6,BBG!$1:$1048576,MATCH(Fiscal!AS$1,BBG!$1:$1,0),0)/2))</f>
        <v>0</v>
      </c>
      <c r="AT6" s="13">
        <f ca="1">IF(AND(MONTH(AT$1)&lt;&gt;1,MONTH(AT$1)&lt;&gt;2),VLOOKUP($A6,BBG!$1:$1048576,MATCH(Fiscal!AT$1,BBG!$1:$1,0),0)-VLOOKUP($A6,BBG!$1:$1048576,MATCH(Fiscal!AT$1,BBG!$1:$1,0)-1,0), IF(MONTH(AT$1)=1,VLOOKUP($A6,BBG!$1:$1048576,MATCH(Fiscal!AT$1,BBG!$1:$1,0)+1,0)/2,VLOOKUP($A6,BBG!$1:$1048576,MATCH(Fiscal!AT$1,BBG!$1:$1,0),0)/2))</f>
        <v>0</v>
      </c>
      <c r="AU6" s="13">
        <f ca="1">IF(AND(MONTH(AU$1)&lt;&gt;1,MONTH(AU$1)&lt;&gt;2),VLOOKUP($A6,BBG!$1:$1048576,MATCH(Fiscal!AU$1,BBG!$1:$1,0),0)-VLOOKUP($A6,BBG!$1:$1048576,MATCH(Fiscal!AU$1,BBG!$1:$1,0)-1,0), IF(MONTH(AU$1)=1,VLOOKUP($A6,BBG!$1:$1048576,MATCH(Fiscal!AU$1,BBG!$1:$1,0)+1,0)/2,VLOOKUP($A6,BBG!$1:$1048576,MATCH(Fiscal!AU$1,BBG!$1:$1,0),0)/2))</f>
        <v>0</v>
      </c>
      <c r="AV6" s="13">
        <f ca="1">IF(AND(MONTH(AV$1)&lt;&gt;1,MONTH(AV$1)&lt;&gt;2),VLOOKUP($A6,BBG!$1:$1048576,MATCH(Fiscal!AV$1,BBG!$1:$1,0),0)-VLOOKUP($A6,BBG!$1:$1048576,MATCH(Fiscal!AV$1,BBG!$1:$1,0)-1,0), IF(MONTH(AV$1)=1,VLOOKUP($A6,BBG!$1:$1048576,MATCH(Fiscal!AV$1,BBG!$1:$1,0)+1,0)/2,VLOOKUP($A6,BBG!$1:$1048576,MATCH(Fiscal!AV$1,BBG!$1:$1,0),0)/2))</f>
        <v>0</v>
      </c>
      <c r="AW6" s="13">
        <f ca="1">IF(AND(MONTH(AW$1)&lt;&gt;1,MONTH(AW$1)&lt;&gt;2),VLOOKUP($A6,BBG!$1:$1048576,MATCH(Fiscal!AW$1,BBG!$1:$1,0),0)-VLOOKUP($A6,BBG!$1:$1048576,MATCH(Fiscal!AW$1,BBG!$1:$1,0)-1,0), IF(MONTH(AW$1)=1,VLOOKUP($A6,BBG!$1:$1048576,MATCH(Fiscal!AW$1,BBG!$1:$1,0)+1,0)/2,VLOOKUP($A6,BBG!$1:$1048576,MATCH(Fiscal!AW$1,BBG!$1:$1,0),0)/2))</f>
        <v>0</v>
      </c>
      <c r="AX6" s="13">
        <f ca="1">IF(AND(MONTH(AX$1)&lt;&gt;1,MONTH(AX$1)&lt;&gt;2),VLOOKUP($A6,BBG!$1:$1048576,MATCH(Fiscal!AX$1,BBG!$1:$1,0),0)-VLOOKUP($A6,BBG!$1:$1048576,MATCH(Fiscal!AX$1,BBG!$1:$1,0)-1,0), IF(MONTH(AX$1)=1,VLOOKUP($A6,BBG!$1:$1048576,MATCH(Fiscal!AX$1,BBG!$1:$1,0)+1,0)/2,VLOOKUP($A6,BBG!$1:$1048576,MATCH(Fiscal!AX$1,BBG!$1:$1,0),0)/2))</f>
        <v>0</v>
      </c>
      <c r="AY6" s="13">
        <f ca="1">IF(AND(MONTH(AY$1)&lt;&gt;1,MONTH(AY$1)&lt;&gt;2),VLOOKUP($A6,BBG!$1:$1048576,MATCH(Fiscal!AY$1,BBG!$1:$1,0),0)-VLOOKUP($A6,BBG!$1:$1048576,MATCH(Fiscal!AY$1,BBG!$1:$1,0)-1,0), IF(MONTH(AY$1)=1,VLOOKUP($A6,BBG!$1:$1048576,MATCH(Fiscal!AY$1,BBG!$1:$1,0)+1,0)/2,VLOOKUP($A6,BBG!$1:$1048576,MATCH(Fiscal!AY$1,BBG!$1:$1,0),0)/2))</f>
        <v>0</v>
      </c>
      <c r="AZ6" s="13">
        <f ca="1">IF(AND(MONTH(AZ$1)&lt;&gt;1,MONTH(AZ$1)&lt;&gt;2),VLOOKUP($A6,BBG!$1:$1048576,MATCH(Fiscal!AZ$1,BBG!$1:$1,0),0)-VLOOKUP($A6,BBG!$1:$1048576,MATCH(Fiscal!AZ$1,BBG!$1:$1,0)-1,0), IF(MONTH(AZ$1)=1,VLOOKUP($A6,BBG!$1:$1048576,MATCH(Fiscal!AZ$1,BBG!$1:$1,0)+1,0)/2,VLOOKUP($A6,BBG!$1:$1048576,MATCH(Fiscal!AZ$1,BBG!$1:$1,0),0)/2))</f>
        <v>0</v>
      </c>
      <c r="BA6" s="13">
        <f ca="1">IF(AND(MONTH(BA$1)&lt;&gt;1,MONTH(BA$1)&lt;&gt;2),VLOOKUP($A6,BBG!$1:$1048576,MATCH(Fiscal!BA$1,BBG!$1:$1,0),0)-VLOOKUP($A6,BBG!$1:$1048576,MATCH(Fiscal!BA$1,BBG!$1:$1,0)-1,0), IF(MONTH(BA$1)=1,VLOOKUP($A6,BBG!$1:$1048576,MATCH(Fiscal!BA$1,BBG!$1:$1,0)+1,0)/2,VLOOKUP($A6,BBG!$1:$1048576,MATCH(Fiscal!BA$1,BBG!$1:$1,0),0)/2))</f>
        <v>0</v>
      </c>
      <c r="BB6" s="13">
        <f ca="1">IF(AND(MONTH(BB$1)&lt;&gt;1,MONTH(BB$1)&lt;&gt;2),VLOOKUP($A6,BBG!$1:$1048576,MATCH(Fiscal!BB$1,BBG!$1:$1,0),0)-VLOOKUP($A6,BBG!$1:$1048576,MATCH(Fiscal!BB$1,BBG!$1:$1,0)-1,0), IF(MONTH(BB$1)=1,VLOOKUP($A6,BBG!$1:$1048576,MATCH(Fiscal!BB$1,BBG!$1:$1,0)+1,0)/2,VLOOKUP($A6,BBG!$1:$1048576,MATCH(Fiscal!BB$1,BBG!$1:$1,0),0)/2))</f>
        <v>0</v>
      </c>
      <c r="BC6" s="13">
        <f ca="1">IF(AND(MONTH(BC$1)&lt;&gt;1,MONTH(BC$1)&lt;&gt;2),VLOOKUP($A6,BBG!$1:$1048576,MATCH(Fiscal!BC$1,BBG!$1:$1,0),0)-VLOOKUP($A6,BBG!$1:$1048576,MATCH(Fiscal!BC$1,BBG!$1:$1,0)-1,0), IF(MONTH(BC$1)=1,VLOOKUP($A6,BBG!$1:$1048576,MATCH(Fiscal!BC$1,BBG!$1:$1,0)+1,0)/2,VLOOKUP($A6,BBG!$1:$1048576,MATCH(Fiscal!BC$1,BBG!$1:$1,0),0)/2))</f>
        <v>0</v>
      </c>
      <c r="BD6" s="13">
        <f ca="1">IF(AND(MONTH(BD$1)&lt;&gt;1,MONTH(BD$1)&lt;&gt;2),VLOOKUP($A6,BBG!$1:$1048576,MATCH(Fiscal!BD$1,BBG!$1:$1,0),0)-VLOOKUP($A6,BBG!$1:$1048576,MATCH(Fiscal!BD$1,BBG!$1:$1,0)-1,0), IF(MONTH(BD$1)=1,VLOOKUP($A6,BBG!$1:$1048576,MATCH(Fiscal!BD$1,BBG!$1:$1,0)+1,0)/2,VLOOKUP($A6,BBG!$1:$1048576,MATCH(Fiscal!BD$1,BBG!$1:$1,0),0)/2))</f>
        <v>0</v>
      </c>
      <c r="BE6" s="13">
        <f ca="1">IF(AND(MONTH(BE$1)&lt;&gt;1,MONTH(BE$1)&lt;&gt;2),VLOOKUP($A6,BBG!$1:$1048576,MATCH(Fiscal!BE$1,BBG!$1:$1,0),0)-VLOOKUP($A6,BBG!$1:$1048576,MATCH(Fiscal!BE$1,BBG!$1:$1,0)-1,0), IF(MONTH(BE$1)=1,VLOOKUP($A6,BBG!$1:$1048576,MATCH(Fiscal!BE$1,BBG!$1:$1,0)+1,0)/2,VLOOKUP($A6,BBG!$1:$1048576,MATCH(Fiscal!BE$1,BBG!$1:$1,0),0)/2))</f>
        <v>0</v>
      </c>
      <c r="BF6" s="13">
        <f ca="1">IF(AND(MONTH(BF$1)&lt;&gt;1,MONTH(BF$1)&lt;&gt;2),VLOOKUP($A6,BBG!$1:$1048576,MATCH(Fiscal!BF$1,BBG!$1:$1,0),0)-VLOOKUP($A6,BBG!$1:$1048576,MATCH(Fiscal!BF$1,BBG!$1:$1,0)-1,0), IF(MONTH(BF$1)=1,VLOOKUP($A6,BBG!$1:$1048576,MATCH(Fiscal!BF$1,BBG!$1:$1,0)+1,0)/2,VLOOKUP($A6,BBG!$1:$1048576,MATCH(Fiscal!BF$1,BBG!$1:$1,0),0)/2))</f>
        <v>0</v>
      </c>
      <c r="BG6" s="13">
        <f ca="1">IF(AND(MONTH(BG$1)&lt;&gt;1,MONTH(BG$1)&lt;&gt;2),VLOOKUP($A6,BBG!$1:$1048576,MATCH(Fiscal!BG$1,BBG!$1:$1,0),0)-VLOOKUP($A6,BBG!$1:$1048576,MATCH(Fiscal!BG$1,BBG!$1:$1,0)-1,0), IF(MONTH(BG$1)=1,VLOOKUP($A6,BBG!$1:$1048576,MATCH(Fiscal!BG$1,BBG!$1:$1,0)+1,0)/2,VLOOKUP($A6,BBG!$1:$1048576,MATCH(Fiscal!BG$1,BBG!$1:$1,0),0)/2))</f>
        <v>0</v>
      </c>
      <c r="BH6" s="13">
        <f ca="1">IF(AND(MONTH(BH$1)&lt;&gt;1,MONTH(BH$1)&lt;&gt;2),VLOOKUP($A6,BBG!$1:$1048576,MATCH(Fiscal!BH$1,BBG!$1:$1,0),0)-VLOOKUP($A6,BBG!$1:$1048576,MATCH(Fiscal!BH$1,BBG!$1:$1,0)-1,0), IF(MONTH(BH$1)=1,VLOOKUP($A6,BBG!$1:$1048576,MATCH(Fiscal!BH$1,BBG!$1:$1,0)+1,0)/2,VLOOKUP($A6,BBG!$1:$1048576,MATCH(Fiscal!BH$1,BBG!$1:$1,0),0)/2))</f>
        <v>0</v>
      </c>
      <c r="BI6" s="13">
        <f ca="1">IF(AND(MONTH(BI$1)&lt;&gt;1,MONTH(BI$1)&lt;&gt;2),VLOOKUP($A6,BBG!$1:$1048576,MATCH(Fiscal!BI$1,BBG!$1:$1,0),0)-VLOOKUP($A6,BBG!$1:$1048576,MATCH(Fiscal!BI$1,BBG!$1:$1,0)-1,0), IF(MONTH(BI$1)=1,VLOOKUP($A6,BBG!$1:$1048576,MATCH(Fiscal!BI$1,BBG!$1:$1,0)+1,0)/2,VLOOKUP($A6,BBG!$1:$1048576,MATCH(Fiscal!BI$1,BBG!$1:$1,0),0)/2))</f>
        <v>0</v>
      </c>
      <c r="BJ6" s="13">
        <f ca="1">IF(AND(MONTH(BJ$1)&lt;&gt;1,MONTH(BJ$1)&lt;&gt;2),VLOOKUP($A6,BBG!$1:$1048576,MATCH(Fiscal!BJ$1,BBG!$1:$1,0),0)-VLOOKUP($A6,BBG!$1:$1048576,MATCH(Fiscal!BJ$1,BBG!$1:$1,0)-1,0), IF(MONTH(BJ$1)=1,VLOOKUP($A6,BBG!$1:$1048576,MATCH(Fiscal!BJ$1,BBG!$1:$1,0)+1,0)/2,VLOOKUP($A6,BBG!$1:$1048576,MATCH(Fiscal!BJ$1,BBG!$1:$1,0),0)/2))</f>
        <v>0</v>
      </c>
      <c r="BK6" s="13">
        <f ca="1">IF(AND(MONTH(BK$1)&lt;&gt;1,MONTH(BK$1)&lt;&gt;2),VLOOKUP($A6,BBG!$1:$1048576,MATCH(Fiscal!BK$1,BBG!$1:$1,0),0)-VLOOKUP($A6,BBG!$1:$1048576,MATCH(Fiscal!BK$1,BBG!$1:$1,0)-1,0), IF(MONTH(BK$1)=1,VLOOKUP($A6,BBG!$1:$1048576,MATCH(Fiscal!BK$1,BBG!$1:$1,0)+1,0)/2,VLOOKUP($A6,BBG!$1:$1048576,MATCH(Fiscal!BK$1,BBG!$1:$1,0),0)/2))</f>
        <v>0</v>
      </c>
      <c r="BL6" s="13">
        <f ca="1">IF(AND(MONTH(BL$1)&lt;&gt;1,MONTH(BL$1)&lt;&gt;2),VLOOKUP($A6,BBG!$1:$1048576,MATCH(Fiscal!BL$1,BBG!$1:$1,0),0)-VLOOKUP($A6,BBG!$1:$1048576,MATCH(Fiscal!BL$1,BBG!$1:$1,0)-1,0), IF(MONTH(BL$1)=1,VLOOKUP($A6,BBG!$1:$1048576,MATCH(Fiscal!BL$1,BBG!$1:$1,0)+1,0)/2,VLOOKUP($A6,BBG!$1:$1048576,MATCH(Fiscal!BL$1,BBG!$1:$1,0),0)/2))</f>
        <v>0</v>
      </c>
      <c r="BM6" s="13">
        <f ca="1">IF(AND(MONTH(BM$1)&lt;&gt;1,MONTH(BM$1)&lt;&gt;2),VLOOKUP($A6,BBG!$1:$1048576,MATCH(Fiscal!BM$1,BBG!$1:$1,0),0)-VLOOKUP($A6,BBG!$1:$1048576,MATCH(Fiscal!BM$1,BBG!$1:$1,0)-1,0), IF(MONTH(BM$1)=1,VLOOKUP($A6,BBG!$1:$1048576,MATCH(Fiscal!BM$1,BBG!$1:$1,0)+1,0)/2,VLOOKUP($A6,BBG!$1:$1048576,MATCH(Fiscal!BM$1,BBG!$1:$1,0),0)/2))</f>
        <v>0</v>
      </c>
      <c r="BN6" s="13">
        <f ca="1">IF(AND(MONTH(BN$1)&lt;&gt;1,MONTH(BN$1)&lt;&gt;2),VLOOKUP($A6,BBG!$1:$1048576,MATCH(Fiscal!BN$1,BBG!$1:$1,0),0)-VLOOKUP($A6,BBG!$1:$1048576,MATCH(Fiscal!BN$1,BBG!$1:$1,0)-1,0), IF(MONTH(BN$1)=1,VLOOKUP($A6,BBG!$1:$1048576,MATCH(Fiscal!BN$1,BBG!$1:$1,0)+1,0)/2,VLOOKUP($A6,BBG!$1:$1048576,MATCH(Fiscal!BN$1,BBG!$1:$1,0),0)/2))</f>
        <v>0</v>
      </c>
      <c r="BO6" s="13">
        <f ca="1">IF(AND(MONTH(BO$1)&lt;&gt;1,MONTH(BO$1)&lt;&gt;2),VLOOKUP($A6,BBG!$1:$1048576,MATCH(Fiscal!BO$1,BBG!$1:$1,0),0)-VLOOKUP($A6,BBG!$1:$1048576,MATCH(Fiscal!BO$1,BBG!$1:$1,0)-1,0), IF(MONTH(BO$1)=1,VLOOKUP($A6,BBG!$1:$1048576,MATCH(Fiscal!BO$1,BBG!$1:$1,0)+1,0)/2,VLOOKUP($A6,BBG!$1:$1048576,MATCH(Fiscal!BO$1,BBG!$1:$1,0),0)/2))</f>
        <v>0</v>
      </c>
      <c r="BP6" s="13">
        <f ca="1">IF(AND(MONTH(BP$1)&lt;&gt;1,MONTH(BP$1)&lt;&gt;2),VLOOKUP($A6,BBG!$1:$1048576,MATCH(Fiscal!BP$1,BBG!$1:$1,0),0)-VLOOKUP($A6,BBG!$1:$1048576,MATCH(Fiscal!BP$1,BBG!$1:$1,0)-1,0), IF(MONTH(BP$1)=1,VLOOKUP($A6,BBG!$1:$1048576,MATCH(Fiscal!BP$1,BBG!$1:$1,0)+1,0)/2,VLOOKUP($A6,BBG!$1:$1048576,MATCH(Fiscal!BP$1,BBG!$1:$1,0),0)/2))</f>
        <v>0</v>
      </c>
      <c r="BQ6" s="13">
        <f ca="1">IF(AND(MONTH(BQ$1)&lt;&gt;1,MONTH(BQ$1)&lt;&gt;2),VLOOKUP($A6,BBG!$1:$1048576,MATCH(Fiscal!BQ$1,BBG!$1:$1,0),0)-VLOOKUP($A6,BBG!$1:$1048576,MATCH(Fiscal!BQ$1,BBG!$1:$1,0)-1,0), IF(MONTH(BQ$1)=1,VLOOKUP($A6,BBG!$1:$1048576,MATCH(Fiscal!BQ$1,BBG!$1:$1,0)+1,0)/2,VLOOKUP($A6,BBG!$1:$1048576,MATCH(Fiscal!BQ$1,BBG!$1:$1,0),0)/2))</f>
        <v>0</v>
      </c>
      <c r="BR6" s="13">
        <f ca="1">IF(AND(MONTH(BR$1)&lt;&gt;1,MONTH(BR$1)&lt;&gt;2),VLOOKUP($A6,BBG!$1:$1048576,MATCH(Fiscal!BR$1,BBG!$1:$1,0),0)-VLOOKUP($A6,BBG!$1:$1048576,MATCH(Fiscal!BR$1,BBG!$1:$1,0)-1,0), IF(MONTH(BR$1)=1,VLOOKUP($A6,BBG!$1:$1048576,MATCH(Fiscal!BR$1,BBG!$1:$1,0)+1,0)/2,VLOOKUP($A6,BBG!$1:$1048576,MATCH(Fiscal!BR$1,BBG!$1:$1,0),0)/2))</f>
        <v>0</v>
      </c>
      <c r="BS6" s="13">
        <f ca="1">IF(AND(MONTH(BS$1)&lt;&gt;1,MONTH(BS$1)&lt;&gt;2),VLOOKUP($A6,BBG!$1:$1048576,MATCH(Fiscal!BS$1,BBG!$1:$1,0),0)-VLOOKUP($A6,BBG!$1:$1048576,MATCH(Fiscal!BS$1,BBG!$1:$1,0)-1,0), IF(MONTH(BS$1)=1,VLOOKUP($A6,BBG!$1:$1048576,MATCH(Fiscal!BS$1,BBG!$1:$1,0)+1,0)/2,VLOOKUP($A6,BBG!$1:$1048576,MATCH(Fiscal!BS$1,BBG!$1:$1,0),0)/2))</f>
        <v>0</v>
      </c>
      <c r="BT6" s="13">
        <f ca="1">IF(AND(MONTH(BT$1)&lt;&gt;1,MONTH(BT$1)&lt;&gt;2),VLOOKUP($A6,BBG!$1:$1048576,MATCH(Fiscal!BT$1,BBG!$1:$1,0),0)-VLOOKUP($A6,BBG!$1:$1048576,MATCH(Fiscal!BT$1,BBG!$1:$1,0)-1,0), IF(MONTH(BT$1)=1,VLOOKUP($A6,BBG!$1:$1048576,MATCH(Fiscal!BT$1,BBG!$1:$1,0)+1,0)/2,VLOOKUP($A6,BBG!$1:$1048576,MATCH(Fiscal!BT$1,BBG!$1:$1,0),0)/2))</f>
        <v>0</v>
      </c>
      <c r="BU6" s="13">
        <f ca="1">IF(AND(MONTH(BU$1)&lt;&gt;1,MONTH(BU$1)&lt;&gt;2),VLOOKUP($A6,BBG!$1:$1048576,MATCH(Fiscal!BU$1,BBG!$1:$1,0),0)-VLOOKUP($A6,BBG!$1:$1048576,MATCH(Fiscal!BU$1,BBG!$1:$1,0)-1,0), IF(MONTH(BU$1)=1,VLOOKUP($A6,BBG!$1:$1048576,MATCH(Fiscal!BU$1,BBG!$1:$1,0)+1,0)/2,VLOOKUP($A6,BBG!$1:$1048576,MATCH(Fiscal!BU$1,BBG!$1:$1,0),0)/2))</f>
        <v>0</v>
      </c>
      <c r="BV6" s="13">
        <f ca="1">IF(AND(MONTH(BV$1)&lt;&gt;1,MONTH(BV$1)&lt;&gt;2),VLOOKUP($A6,BBG!$1:$1048576,MATCH(Fiscal!BV$1,BBG!$1:$1,0),0)-VLOOKUP($A6,BBG!$1:$1048576,MATCH(Fiscal!BV$1,BBG!$1:$1,0)-1,0), IF(MONTH(BV$1)=1,VLOOKUP($A6,BBG!$1:$1048576,MATCH(Fiscal!BV$1,BBG!$1:$1,0)+1,0)/2,VLOOKUP($A6,BBG!$1:$1048576,MATCH(Fiscal!BV$1,BBG!$1:$1,0),0)/2))</f>
        <v>0</v>
      </c>
      <c r="BW6" s="13">
        <f ca="1">IF(AND(MONTH(BW$1)&lt;&gt;1,MONTH(BW$1)&lt;&gt;2),VLOOKUP($A6,BBG!$1:$1048576,MATCH(Fiscal!BW$1,BBG!$1:$1,0),0)-VLOOKUP($A6,BBG!$1:$1048576,MATCH(Fiscal!BW$1,BBG!$1:$1,0)-1,0), IF(MONTH(BW$1)=1,VLOOKUP($A6,BBG!$1:$1048576,MATCH(Fiscal!BW$1,BBG!$1:$1,0)+1,0)/2,VLOOKUP($A6,BBG!$1:$1048576,MATCH(Fiscal!BW$1,BBG!$1:$1,0),0)/2))</f>
        <v>0</v>
      </c>
      <c r="BX6" s="13">
        <f ca="1">IF(AND(MONTH(BX$1)&lt;&gt;1,MONTH(BX$1)&lt;&gt;2),VLOOKUP($A6,BBG!$1:$1048576,MATCH(Fiscal!BX$1,BBG!$1:$1,0),0)-VLOOKUP($A6,BBG!$1:$1048576,MATCH(Fiscal!BX$1,BBG!$1:$1,0)-1,0), IF(MONTH(BX$1)=1,VLOOKUP($A6,BBG!$1:$1048576,MATCH(Fiscal!BX$1,BBG!$1:$1,0)+1,0)/2,VLOOKUP($A6,BBG!$1:$1048576,MATCH(Fiscal!BX$1,BBG!$1:$1,0),0)/2))</f>
        <v>0</v>
      </c>
      <c r="BY6" s="13">
        <f ca="1">IF(AND(MONTH(BY$1)&lt;&gt;1,MONTH(BY$1)&lt;&gt;2),VLOOKUP($A6,BBG!$1:$1048576,MATCH(Fiscal!BY$1,BBG!$1:$1,0),0)-VLOOKUP($A6,BBG!$1:$1048576,MATCH(Fiscal!BY$1,BBG!$1:$1,0)-1,0), IF(MONTH(BY$1)=1,VLOOKUP($A6,BBG!$1:$1048576,MATCH(Fiscal!BY$1,BBG!$1:$1,0)+1,0)/2,VLOOKUP($A6,BBG!$1:$1048576,MATCH(Fiscal!BY$1,BBG!$1:$1,0),0)/2))</f>
        <v>0</v>
      </c>
      <c r="BZ6" s="13">
        <f ca="1">IF(AND(MONTH(BZ$1)&lt;&gt;1,MONTH(BZ$1)&lt;&gt;2),VLOOKUP($A6,BBG!$1:$1048576,MATCH(Fiscal!BZ$1,BBG!$1:$1,0),0)-VLOOKUP($A6,BBG!$1:$1048576,MATCH(Fiscal!BZ$1,BBG!$1:$1,0)-1,0), IF(MONTH(BZ$1)=1,VLOOKUP($A6,BBG!$1:$1048576,MATCH(Fiscal!BZ$1,BBG!$1:$1,0)+1,0)/2,VLOOKUP($A6,BBG!$1:$1048576,MATCH(Fiscal!BZ$1,BBG!$1:$1,0),0)/2))</f>
        <v>0</v>
      </c>
      <c r="CA6" s="13">
        <f ca="1">IF(AND(MONTH(CA$1)&lt;&gt;1,MONTH(CA$1)&lt;&gt;2),VLOOKUP($A6,BBG!$1:$1048576,MATCH(Fiscal!CA$1,BBG!$1:$1,0),0)-VLOOKUP($A6,BBG!$1:$1048576,MATCH(Fiscal!CA$1,BBG!$1:$1,0)-1,0), IF(MONTH(CA$1)=1,VLOOKUP($A6,BBG!$1:$1048576,MATCH(Fiscal!CA$1,BBG!$1:$1,0)+1,0)/2,VLOOKUP($A6,BBG!$1:$1048576,MATCH(Fiscal!CA$1,BBG!$1:$1,0),0)/2))</f>
        <v>0</v>
      </c>
      <c r="CB6" s="13">
        <f ca="1">IF(AND(MONTH(CB$1)&lt;&gt;1,MONTH(CB$1)&lt;&gt;2),VLOOKUP($A6,BBG!$1:$1048576,MATCH(Fiscal!CB$1,BBG!$1:$1,0),0)-VLOOKUP($A6,BBG!$1:$1048576,MATCH(Fiscal!CB$1,BBG!$1:$1,0)-1,0), IF(MONTH(CB$1)=1,VLOOKUP($A6,BBG!$1:$1048576,MATCH(Fiscal!CB$1,BBG!$1:$1,0)+1,0)/2,VLOOKUP($A6,BBG!$1:$1048576,MATCH(Fiscal!CB$1,BBG!$1:$1,0),0)/2))</f>
        <v>0</v>
      </c>
      <c r="CC6" s="13">
        <f ca="1">IF(AND(MONTH(CC$1)&lt;&gt;1,MONTH(CC$1)&lt;&gt;2),VLOOKUP($A6,BBG!$1:$1048576,MATCH(Fiscal!CC$1,BBG!$1:$1,0),0)-VLOOKUP($A6,BBG!$1:$1048576,MATCH(Fiscal!CC$1,BBG!$1:$1,0)-1,0), IF(MONTH(CC$1)=1,VLOOKUP($A6,BBG!$1:$1048576,MATCH(Fiscal!CC$1,BBG!$1:$1,0)+1,0)/2,VLOOKUP($A6,BBG!$1:$1048576,MATCH(Fiscal!CC$1,BBG!$1:$1,0),0)/2))</f>
        <v>0</v>
      </c>
      <c r="CD6" s="13">
        <f ca="1">IF(AND(MONTH(CD$1)&lt;&gt;1,MONTH(CD$1)&lt;&gt;2),VLOOKUP($A6,BBG!$1:$1048576,MATCH(Fiscal!CD$1,BBG!$1:$1,0),0)-VLOOKUP($A6,BBG!$1:$1048576,MATCH(Fiscal!CD$1,BBG!$1:$1,0)-1,0), IF(MONTH(CD$1)=1,VLOOKUP($A6,BBG!$1:$1048576,MATCH(Fiscal!CD$1,BBG!$1:$1,0)+1,0)/2,VLOOKUP($A6,BBG!$1:$1048576,MATCH(Fiscal!CD$1,BBG!$1:$1,0),0)/2))</f>
        <v>0</v>
      </c>
      <c r="CE6" s="13">
        <f ca="1">IF(AND(MONTH(CE$1)&lt;&gt;1,MONTH(CE$1)&lt;&gt;2),VLOOKUP($A6,BBG!$1:$1048576,MATCH(Fiscal!CE$1,BBG!$1:$1,0),0)-VLOOKUP($A6,BBG!$1:$1048576,MATCH(Fiscal!CE$1,BBG!$1:$1,0)-1,0), IF(MONTH(CE$1)=1,VLOOKUP($A6,BBG!$1:$1048576,MATCH(Fiscal!CE$1,BBG!$1:$1,0)+1,0)/2,VLOOKUP($A6,BBG!$1:$1048576,MATCH(Fiscal!CE$1,BBG!$1:$1,0),0)/2))</f>
        <v>0</v>
      </c>
      <c r="CF6" s="13">
        <f ca="1">IF(AND(MONTH(CF$1)&lt;&gt;1,MONTH(CF$1)&lt;&gt;2),VLOOKUP($A6,BBG!$1:$1048576,MATCH(Fiscal!CF$1,BBG!$1:$1,0),0)-VLOOKUP($A6,BBG!$1:$1048576,MATCH(Fiscal!CF$1,BBG!$1:$1,0)-1,0), IF(MONTH(CF$1)=1,VLOOKUP($A6,BBG!$1:$1048576,MATCH(Fiscal!CF$1,BBG!$1:$1,0)+1,0)/2,VLOOKUP($A6,BBG!$1:$1048576,MATCH(Fiscal!CF$1,BBG!$1:$1,0),0)/2))</f>
        <v>0</v>
      </c>
      <c r="CG6" s="13">
        <f ca="1">IF(AND(MONTH(CG$1)&lt;&gt;1,MONTH(CG$1)&lt;&gt;2),VLOOKUP($A6,BBG!$1:$1048576,MATCH(Fiscal!CG$1,BBG!$1:$1,0),0)-VLOOKUP($A6,BBG!$1:$1048576,MATCH(Fiscal!CG$1,BBG!$1:$1,0)-1,0), IF(MONTH(CG$1)=1,VLOOKUP($A6,BBG!$1:$1048576,MATCH(Fiscal!CG$1,BBG!$1:$1,0)+1,0)/2,VLOOKUP($A6,BBG!$1:$1048576,MATCH(Fiscal!CG$1,BBG!$1:$1,0),0)/2))</f>
        <v>0</v>
      </c>
      <c r="CH6" s="13">
        <f ca="1">IF(AND(MONTH(CH$1)&lt;&gt;1,MONTH(CH$1)&lt;&gt;2),VLOOKUP($A6,BBG!$1:$1048576,MATCH(Fiscal!CH$1,BBG!$1:$1,0),0)-VLOOKUP($A6,BBG!$1:$1048576,MATCH(Fiscal!CH$1,BBG!$1:$1,0)-1,0), IF(MONTH(CH$1)=1,VLOOKUP($A6,BBG!$1:$1048576,MATCH(Fiscal!CH$1,BBG!$1:$1,0)+1,0)/2,VLOOKUP($A6,BBG!$1:$1048576,MATCH(Fiscal!CH$1,BBG!$1:$1,0),0)/2))</f>
        <v>0</v>
      </c>
      <c r="CI6" s="13">
        <f ca="1">IF(AND(MONTH(CI$1)&lt;&gt;1,MONTH(CI$1)&lt;&gt;2),VLOOKUP($A6,BBG!$1:$1048576,MATCH(Fiscal!CI$1,BBG!$1:$1,0),0)-VLOOKUP($A6,BBG!$1:$1048576,MATCH(Fiscal!CI$1,BBG!$1:$1,0)-1,0), IF(MONTH(CI$1)=1,VLOOKUP($A6,BBG!$1:$1048576,MATCH(Fiscal!CI$1,BBG!$1:$1,0)+1,0)/2,VLOOKUP($A6,BBG!$1:$1048576,MATCH(Fiscal!CI$1,BBG!$1:$1,0),0)/2))</f>
        <v>0</v>
      </c>
      <c r="CJ6" s="13">
        <f ca="1">IF(AND(MONTH(CJ$1)&lt;&gt;1,MONTH(CJ$1)&lt;&gt;2),VLOOKUP($A6,BBG!$1:$1048576,MATCH(Fiscal!CJ$1,BBG!$1:$1,0),0)-VLOOKUP($A6,BBG!$1:$1048576,MATCH(Fiscal!CJ$1,BBG!$1:$1,0)-1,0), IF(MONTH(CJ$1)=1,VLOOKUP($A6,BBG!$1:$1048576,MATCH(Fiscal!CJ$1,BBG!$1:$1,0)+1,0)/2,VLOOKUP($A6,BBG!$1:$1048576,MATCH(Fiscal!CJ$1,BBG!$1:$1,0),0)/2))</f>
        <v>0</v>
      </c>
      <c r="CK6" s="13">
        <f ca="1">IF(AND(MONTH(CK$1)&lt;&gt;1,MONTH(CK$1)&lt;&gt;2),VLOOKUP($A6,BBG!$1:$1048576,MATCH(Fiscal!CK$1,BBG!$1:$1,0),0)-VLOOKUP($A6,BBG!$1:$1048576,MATCH(Fiscal!CK$1,BBG!$1:$1,0)-1,0), IF(MONTH(CK$1)=1,VLOOKUP($A6,BBG!$1:$1048576,MATCH(Fiscal!CK$1,BBG!$1:$1,0)+1,0)/2,VLOOKUP($A6,BBG!$1:$1048576,MATCH(Fiscal!CK$1,BBG!$1:$1,0),0)/2))</f>
        <v>0</v>
      </c>
      <c r="CL6" s="13">
        <f ca="1">IF(AND(MONTH(CL$1)&lt;&gt;1,MONTH(CL$1)&lt;&gt;2),VLOOKUP($A6,BBG!$1:$1048576,MATCH(Fiscal!CL$1,BBG!$1:$1,0),0)-VLOOKUP($A6,BBG!$1:$1048576,MATCH(Fiscal!CL$1,BBG!$1:$1,0)-1,0), IF(MONTH(CL$1)=1,VLOOKUP($A6,BBG!$1:$1048576,MATCH(Fiscal!CL$1,BBG!$1:$1,0)+1,0)/2,VLOOKUP($A6,BBG!$1:$1048576,MATCH(Fiscal!CL$1,BBG!$1:$1,0),0)/2))</f>
        <v>0</v>
      </c>
      <c r="CM6" s="13">
        <f ca="1">IF(AND(MONTH(CM$1)&lt;&gt;1,MONTH(CM$1)&lt;&gt;2),VLOOKUP($A6,BBG!$1:$1048576,MATCH(Fiscal!CM$1,BBG!$1:$1,0),0)-VLOOKUP($A6,BBG!$1:$1048576,MATCH(Fiscal!CM$1,BBG!$1:$1,0)-1,0), IF(MONTH(CM$1)=1,VLOOKUP($A6,BBG!$1:$1048576,MATCH(Fiscal!CM$1,BBG!$1:$1,0)+1,0)/2,VLOOKUP($A6,BBG!$1:$1048576,MATCH(Fiscal!CM$1,BBG!$1:$1,0),0)/2))</f>
        <v>0</v>
      </c>
      <c r="CN6" s="13">
        <f ca="1">IF(AND(MONTH(CN$1)&lt;&gt;1,MONTH(CN$1)&lt;&gt;2),VLOOKUP($A6,BBG!$1:$1048576,MATCH(Fiscal!CN$1,BBG!$1:$1,0),0)-VLOOKUP($A6,BBG!$1:$1048576,MATCH(Fiscal!CN$1,BBG!$1:$1,0)-1,0), IF(MONTH(CN$1)=1,VLOOKUP($A6,BBG!$1:$1048576,MATCH(Fiscal!CN$1,BBG!$1:$1,0)+1,0)/2,VLOOKUP($A6,BBG!$1:$1048576,MATCH(Fiscal!CN$1,BBG!$1:$1,0),0)/2))</f>
        <v>0</v>
      </c>
      <c r="CO6" s="13">
        <f ca="1">IF(AND(MONTH(CO$1)&lt;&gt;1,MONTH(CO$1)&lt;&gt;2),VLOOKUP($A6,BBG!$1:$1048576,MATCH(Fiscal!CO$1,BBG!$1:$1,0),0)-VLOOKUP($A6,BBG!$1:$1048576,MATCH(Fiscal!CO$1,BBG!$1:$1,0)-1,0), IF(MONTH(CO$1)=1,VLOOKUP($A6,BBG!$1:$1048576,MATCH(Fiscal!CO$1,BBG!$1:$1,0)+1,0)/2,VLOOKUP($A6,BBG!$1:$1048576,MATCH(Fiscal!CO$1,BBG!$1:$1,0),0)/2))</f>
        <v>0</v>
      </c>
      <c r="CP6" s="13">
        <f ca="1">IF(AND(MONTH(CP$1)&lt;&gt;1,MONTH(CP$1)&lt;&gt;2),VLOOKUP($A6,BBG!$1:$1048576,MATCH(Fiscal!CP$1,BBG!$1:$1,0),0)-VLOOKUP($A6,BBG!$1:$1048576,MATCH(Fiscal!CP$1,BBG!$1:$1,0)-1,0), IF(MONTH(CP$1)=1,VLOOKUP($A6,BBG!$1:$1048576,MATCH(Fiscal!CP$1,BBG!$1:$1,0)+1,0)/2,VLOOKUP($A6,BBG!$1:$1048576,MATCH(Fiscal!CP$1,BBG!$1:$1,0),0)/2))</f>
        <v>0</v>
      </c>
      <c r="CQ6" s="13">
        <f ca="1">IF(AND(MONTH(CQ$1)&lt;&gt;1,MONTH(CQ$1)&lt;&gt;2),VLOOKUP($A6,BBG!$1:$1048576,MATCH(Fiscal!CQ$1,BBG!$1:$1,0),0)-VLOOKUP($A6,BBG!$1:$1048576,MATCH(Fiscal!CQ$1,BBG!$1:$1,0)-1,0), IF(MONTH(CQ$1)=1,VLOOKUP($A6,BBG!$1:$1048576,MATCH(Fiscal!CQ$1,BBG!$1:$1,0)+1,0)/2,VLOOKUP($A6,BBG!$1:$1048576,MATCH(Fiscal!CQ$1,BBG!$1:$1,0),0)/2))</f>
        <v>0</v>
      </c>
      <c r="CR6" s="13">
        <f ca="1">IF(AND(MONTH(CR$1)&lt;&gt;1,MONTH(CR$1)&lt;&gt;2),VLOOKUP($A6,BBG!$1:$1048576,MATCH(Fiscal!CR$1,BBG!$1:$1,0),0)-VLOOKUP($A6,BBG!$1:$1048576,MATCH(Fiscal!CR$1,BBG!$1:$1,0)-1,0), IF(MONTH(CR$1)=1,VLOOKUP($A6,BBG!$1:$1048576,MATCH(Fiscal!CR$1,BBG!$1:$1,0)+1,0)/2,VLOOKUP($A6,BBG!$1:$1048576,MATCH(Fiscal!CR$1,BBG!$1:$1,0),0)/2))</f>
        <v>0</v>
      </c>
      <c r="CS6" s="13">
        <f ca="1">IF(AND(MONTH(CS$1)&lt;&gt;1,MONTH(CS$1)&lt;&gt;2),VLOOKUP($A6,BBG!$1:$1048576,MATCH(Fiscal!CS$1,BBG!$1:$1,0),0)-VLOOKUP($A6,BBG!$1:$1048576,MATCH(Fiscal!CS$1,BBG!$1:$1,0)-1,0), IF(MONTH(CS$1)=1,VLOOKUP($A6,BBG!$1:$1048576,MATCH(Fiscal!CS$1,BBG!$1:$1,0)+1,0)/2,VLOOKUP($A6,BBG!$1:$1048576,MATCH(Fiscal!CS$1,BBG!$1:$1,0),0)/2))</f>
        <v>0</v>
      </c>
      <c r="CT6" s="13">
        <f ca="1">IF(AND(MONTH(CT$1)&lt;&gt;1,MONTH(CT$1)&lt;&gt;2),VLOOKUP($A6,BBG!$1:$1048576,MATCH(Fiscal!CT$1,BBG!$1:$1,0),0)-VLOOKUP($A6,BBG!$1:$1048576,MATCH(Fiscal!CT$1,BBG!$1:$1,0)-1,0), IF(MONTH(CT$1)=1,VLOOKUP($A6,BBG!$1:$1048576,MATCH(Fiscal!CT$1,BBG!$1:$1,0)+1,0)/2,VLOOKUP($A6,BBG!$1:$1048576,MATCH(Fiscal!CT$1,BBG!$1:$1,0),0)/2))</f>
        <v>0</v>
      </c>
      <c r="CU6" s="13">
        <f ca="1">IF(AND(MONTH(CU$1)&lt;&gt;1,MONTH(CU$1)&lt;&gt;2),VLOOKUP($A6,BBG!$1:$1048576,MATCH(Fiscal!CU$1,BBG!$1:$1,0),0)-VLOOKUP($A6,BBG!$1:$1048576,MATCH(Fiscal!CU$1,BBG!$1:$1,0)-1,0), IF(MONTH(CU$1)=1,VLOOKUP($A6,BBG!$1:$1048576,MATCH(Fiscal!CU$1,BBG!$1:$1,0)+1,0)/2,VLOOKUP($A6,BBG!$1:$1048576,MATCH(Fiscal!CU$1,BBG!$1:$1,0),0)/2))</f>
        <v>0</v>
      </c>
      <c r="CV6" s="13">
        <f ca="1">IF(AND(MONTH(CV$1)&lt;&gt;1,MONTH(CV$1)&lt;&gt;2),VLOOKUP($A6,BBG!$1:$1048576,MATCH(Fiscal!CV$1,BBG!$1:$1,0),0)-VLOOKUP($A6,BBG!$1:$1048576,MATCH(Fiscal!CV$1,BBG!$1:$1,0)-1,0), IF(MONTH(CV$1)=1,VLOOKUP($A6,BBG!$1:$1048576,MATCH(Fiscal!CV$1,BBG!$1:$1,0)+1,0)/2,VLOOKUP($A6,BBG!$1:$1048576,MATCH(Fiscal!CV$1,BBG!$1:$1,0),0)/2))</f>
        <v>0</v>
      </c>
      <c r="CW6" s="13">
        <f ca="1">IF(AND(MONTH(CW$1)&lt;&gt;1,MONTH(CW$1)&lt;&gt;2),VLOOKUP($A6,BBG!$1:$1048576,MATCH(Fiscal!CW$1,BBG!$1:$1,0),0)-VLOOKUP($A6,BBG!$1:$1048576,MATCH(Fiscal!CW$1,BBG!$1:$1,0)-1,0), IF(MONTH(CW$1)=1,VLOOKUP($A6,BBG!$1:$1048576,MATCH(Fiscal!CW$1,BBG!$1:$1,0)+1,0)/2,VLOOKUP($A6,BBG!$1:$1048576,MATCH(Fiscal!CW$1,BBG!$1:$1,0),0)/2))</f>
        <v>0</v>
      </c>
      <c r="CX6" s="13">
        <f ca="1">IF(AND(MONTH(CX$1)&lt;&gt;1,MONTH(CX$1)&lt;&gt;2),VLOOKUP($A6,BBG!$1:$1048576,MATCH(Fiscal!CX$1,BBG!$1:$1,0),0)-VLOOKUP($A6,BBG!$1:$1048576,MATCH(Fiscal!CX$1,BBG!$1:$1,0)-1,0), IF(MONTH(CX$1)=1,VLOOKUP($A6,BBG!$1:$1048576,MATCH(Fiscal!CX$1,BBG!$1:$1,0)+1,0)/2,VLOOKUP($A6,BBG!$1:$1048576,MATCH(Fiscal!CX$1,BBG!$1:$1,0),0)/2))</f>
        <v>0</v>
      </c>
      <c r="CY6" s="13">
        <f ca="1">IF(AND(MONTH(CY$1)&lt;&gt;1,MONTH(CY$1)&lt;&gt;2),VLOOKUP($A6,BBG!$1:$1048576,MATCH(Fiscal!CY$1,BBG!$1:$1,0),0)-VLOOKUP($A6,BBG!$1:$1048576,MATCH(Fiscal!CY$1,BBG!$1:$1,0)-1,0), IF(MONTH(CY$1)=1,VLOOKUP($A6,BBG!$1:$1048576,MATCH(Fiscal!CY$1,BBG!$1:$1,0)+1,0)/2,VLOOKUP($A6,BBG!$1:$1048576,MATCH(Fiscal!CY$1,BBG!$1:$1,0),0)/2))</f>
        <v>0</v>
      </c>
      <c r="CZ6" s="13">
        <f ca="1">IF(AND(MONTH(CZ$1)&lt;&gt;1,MONTH(CZ$1)&lt;&gt;2),VLOOKUP($A6,BBG!$1:$1048576,MATCH(Fiscal!CZ$1,BBG!$1:$1,0),0)-VLOOKUP($A6,BBG!$1:$1048576,MATCH(Fiscal!CZ$1,BBG!$1:$1,0)-1,0), IF(MONTH(CZ$1)=1,VLOOKUP($A6,BBG!$1:$1048576,MATCH(Fiscal!CZ$1,BBG!$1:$1,0)+1,0)/2,VLOOKUP($A6,BBG!$1:$1048576,MATCH(Fiscal!CZ$1,BBG!$1:$1,0),0)/2))</f>
        <v>0</v>
      </c>
      <c r="DA6" s="13">
        <f ca="1">IF(AND(MONTH(DA$1)&lt;&gt;1,MONTH(DA$1)&lt;&gt;2),VLOOKUP($A6,BBG!$1:$1048576,MATCH(Fiscal!DA$1,BBG!$1:$1,0),0)-VLOOKUP($A6,BBG!$1:$1048576,MATCH(Fiscal!DA$1,BBG!$1:$1,0)-1,0), IF(MONTH(DA$1)=1,VLOOKUP($A6,BBG!$1:$1048576,MATCH(Fiscal!DA$1,BBG!$1:$1,0)+1,0)/2,VLOOKUP($A6,BBG!$1:$1048576,MATCH(Fiscal!DA$1,BBG!$1:$1,0),0)/2))</f>
        <v>0</v>
      </c>
      <c r="DB6" s="13">
        <f ca="1">IF(AND(MONTH(DB$1)&lt;&gt;1,MONTH(DB$1)&lt;&gt;2),VLOOKUP($A6,BBG!$1:$1048576,MATCH(Fiscal!DB$1,BBG!$1:$1,0),0)-VLOOKUP($A6,BBG!$1:$1048576,MATCH(Fiscal!DB$1,BBG!$1:$1,0)-1,0), IF(MONTH(DB$1)=1,VLOOKUP($A6,BBG!$1:$1048576,MATCH(Fiscal!DB$1,BBG!$1:$1,0)+1,0)/2,VLOOKUP($A6,BBG!$1:$1048576,MATCH(Fiscal!DB$1,BBG!$1:$1,0),0)/2))</f>
        <v>0</v>
      </c>
      <c r="DC6" s="13">
        <f ca="1">IF(AND(MONTH(DC$1)&lt;&gt;1,MONTH(DC$1)&lt;&gt;2),VLOOKUP($A6,BBG!$1:$1048576,MATCH(Fiscal!DC$1,BBG!$1:$1,0),0)-VLOOKUP($A6,BBG!$1:$1048576,MATCH(Fiscal!DC$1,BBG!$1:$1,0)-1,0), IF(MONTH(DC$1)=1,VLOOKUP($A6,BBG!$1:$1048576,MATCH(Fiscal!DC$1,BBG!$1:$1,0)+1,0)/2,VLOOKUP($A6,BBG!$1:$1048576,MATCH(Fiscal!DC$1,BBG!$1:$1,0),0)/2))</f>
        <v>0</v>
      </c>
      <c r="DD6" s="13">
        <f ca="1">IF(AND(MONTH(DD$1)&lt;&gt;1,MONTH(DD$1)&lt;&gt;2),VLOOKUP($A6,BBG!$1:$1048576,MATCH(Fiscal!DD$1,BBG!$1:$1,0),0)-VLOOKUP($A6,BBG!$1:$1048576,MATCH(Fiscal!DD$1,BBG!$1:$1,0)-1,0), IF(MONTH(DD$1)=1,VLOOKUP($A6,BBG!$1:$1048576,MATCH(Fiscal!DD$1,BBG!$1:$1,0)+1,0)/2,VLOOKUP($A6,BBG!$1:$1048576,MATCH(Fiscal!DD$1,BBG!$1:$1,0),0)/2))</f>
        <v>0</v>
      </c>
      <c r="DE6" s="13">
        <f ca="1">IF(AND(MONTH(DE$1)&lt;&gt;1,MONTH(DE$1)&lt;&gt;2),VLOOKUP($A6,BBG!$1:$1048576,MATCH(Fiscal!DE$1,BBG!$1:$1,0),0)-VLOOKUP($A6,BBG!$1:$1048576,MATCH(Fiscal!DE$1,BBG!$1:$1,0)-1,0), IF(MONTH(DE$1)=1,VLOOKUP($A6,BBG!$1:$1048576,MATCH(Fiscal!DE$1,BBG!$1:$1,0)+1,0)/2,VLOOKUP($A6,BBG!$1:$1048576,MATCH(Fiscal!DE$1,BBG!$1:$1,0),0)/2))</f>
        <v>0</v>
      </c>
      <c r="DF6" s="13">
        <f ca="1">IF(AND(MONTH(DF$1)&lt;&gt;1,MONTH(DF$1)&lt;&gt;2),VLOOKUP($A6,BBG!$1:$1048576,MATCH(Fiscal!DF$1,BBG!$1:$1,0),0)-VLOOKUP($A6,BBG!$1:$1048576,MATCH(Fiscal!DF$1,BBG!$1:$1,0)-1,0), IF(MONTH(DF$1)=1,VLOOKUP($A6,BBG!$1:$1048576,MATCH(Fiscal!DF$1,BBG!$1:$1,0)+1,0)/2,VLOOKUP($A6,BBG!$1:$1048576,MATCH(Fiscal!DF$1,BBG!$1:$1,0),0)/2))</f>
        <v>0</v>
      </c>
      <c r="DG6" s="13">
        <f ca="1">IF(AND(MONTH(DG$1)&lt;&gt;1,MONTH(DG$1)&lt;&gt;2),VLOOKUP($A6,BBG!$1:$1048576,MATCH(Fiscal!DG$1,BBG!$1:$1,0),0)-VLOOKUP($A6,BBG!$1:$1048576,MATCH(Fiscal!DG$1,BBG!$1:$1,0)-1,0), IF(MONTH(DG$1)=1,VLOOKUP($A6,BBG!$1:$1048576,MATCH(Fiscal!DG$1,BBG!$1:$1,0)+1,0)/2,VLOOKUP($A6,BBG!$1:$1048576,MATCH(Fiscal!DG$1,BBG!$1:$1,0),0)/2))</f>
        <v>0</v>
      </c>
      <c r="DH6" s="13">
        <f ca="1">IF(AND(MONTH(DH$1)&lt;&gt;1,MONTH(DH$1)&lt;&gt;2),VLOOKUP($A6,BBG!$1:$1048576,MATCH(Fiscal!DH$1,BBG!$1:$1,0),0)-VLOOKUP($A6,BBG!$1:$1048576,MATCH(Fiscal!DH$1,BBG!$1:$1,0)-1,0), IF(MONTH(DH$1)=1,VLOOKUP($A6,BBG!$1:$1048576,MATCH(Fiscal!DH$1,BBG!$1:$1,0)+1,0)/2,VLOOKUP($A6,BBG!$1:$1048576,MATCH(Fiscal!DH$1,BBG!$1:$1,0),0)/2))</f>
        <v>0</v>
      </c>
      <c r="DI6" s="13">
        <f ca="1">IF(AND(MONTH(DI$1)&lt;&gt;1,MONTH(DI$1)&lt;&gt;2),VLOOKUP($A6,BBG!$1:$1048576,MATCH(Fiscal!DI$1,BBG!$1:$1,0),0)-VLOOKUP($A6,BBG!$1:$1048576,MATCH(Fiscal!DI$1,BBG!$1:$1,0)-1,0), IF(MONTH(DI$1)=1,VLOOKUP($A6,BBG!$1:$1048576,MATCH(Fiscal!DI$1,BBG!$1:$1,0)+1,0)/2,VLOOKUP($A6,BBG!$1:$1048576,MATCH(Fiscal!DI$1,BBG!$1:$1,0),0)/2))</f>
        <v>0</v>
      </c>
      <c r="DJ6" s="13">
        <f ca="1">IF(AND(MONTH(DJ$1)&lt;&gt;1,MONTH(DJ$1)&lt;&gt;2),VLOOKUP($A6,BBG!$1:$1048576,MATCH(Fiscal!DJ$1,BBG!$1:$1,0),0)-VLOOKUP($A6,BBG!$1:$1048576,MATCH(Fiscal!DJ$1,BBG!$1:$1,0)-1,0), IF(MONTH(DJ$1)=1,VLOOKUP($A6,BBG!$1:$1048576,MATCH(Fiscal!DJ$1,BBG!$1:$1,0)+1,0)/2,VLOOKUP($A6,BBG!$1:$1048576,MATCH(Fiscal!DJ$1,BBG!$1:$1,0),0)/2))</f>
        <v>0</v>
      </c>
      <c r="DK6" s="13">
        <f ca="1">IF(AND(MONTH(DK$1)&lt;&gt;1,MONTH(DK$1)&lt;&gt;2),VLOOKUP($A6,BBG!$1:$1048576,MATCH(Fiscal!DK$1,BBG!$1:$1,0),0)-VLOOKUP($A6,BBG!$1:$1048576,MATCH(Fiscal!DK$1,BBG!$1:$1,0)-1,0), IF(MONTH(DK$1)=1,VLOOKUP($A6,BBG!$1:$1048576,MATCH(Fiscal!DK$1,BBG!$1:$1,0)+1,0)/2,VLOOKUP($A6,BBG!$1:$1048576,MATCH(Fiscal!DK$1,BBG!$1:$1,0),0)/2))</f>
        <v>0</v>
      </c>
      <c r="DL6" s="13">
        <f ca="1">IF(AND(MONTH(DL$1)&lt;&gt;1,MONTH(DL$1)&lt;&gt;2),VLOOKUP($A6,BBG!$1:$1048576,MATCH(Fiscal!DL$1,BBG!$1:$1,0),0)-VLOOKUP($A6,BBG!$1:$1048576,MATCH(Fiscal!DL$1,BBG!$1:$1,0)-1,0), IF(MONTH(DL$1)=1,VLOOKUP($A6,BBG!$1:$1048576,MATCH(Fiscal!DL$1,BBG!$1:$1,0)+1,0)/2,VLOOKUP($A6,BBG!$1:$1048576,MATCH(Fiscal!DL$1,BBG!$1:$1,0),0)/2))</f>
        <v>0</v>
      </c>
      <c r="DM6" s="13">
        <f ca="1">IF(AND(MONTH(DM$1)&lt;&gt;1,MONTH(DM$1)&lt;&gt;2),VLOOKUP($A6,BBG!$1:$1048576,MATCH(Fiscal!DM$1,BBG!$1:$1,0),0)-VLOOKUP($A6,BBG!$1:$1048576,MATCH(Fiscal!DM$1,BBG!$1:$1,0)-1,0), IF(MONTH(DM$1)=1,VLOOKUP($A6,BBG!$1:$1048576,MATCH(Fiscal!DM$1,BBG!$1:$1,0)+1,0)/2,VLOOKUP($A6,BBG!$1:$1048576,MATCH(Fiscal!DM$1,BBG!$1:$1,0),0)/2))</f>
        <v>0</v>
      </c>
      <c r="DN6" s="13">
        <f ca="1">IF(AND(MONTH(DN$1)&lt;&gt;1,MONTH(DN$1)&lt;&gt;2),VLOOKUP($A6,BBG!$1:$1048576,MATCH(Fiscal!DN$1,BBG!$1:$1,0),0)-VLOOKUP($A6,BBG!$1:$1048576,MATCH(Fiscal!DN$1,BBG!$1:$1,0)-1,0), IF(MONTH(DN$1)=1,VLOOKUP($A6,BBG!$1:$1048576,MATCH(Fiscal!DN$1,BBG!$1:$1,0)+1,0)/2,VLOOKUP($A6,BBG!$1:$1048576,MATCH(Fiscal!DN$1,BBG!$1:$1,0),0)/2))</f>
        <v>0</v>
      </c>
      <c r="DO6" s="13">
        <f ca="1">IF(AND(MONTH(DO$1)&lt;&gt;1,MONTH(DO$1)&lt;&gt;2),VLOOKUP($A6,BBG!$1:$1048576,MATCH(Fiscal!DO$1,BBG!$1:$1,0),0)-VLOOKUP($A6,BBG!$1:$1048576,MATCH(Fiscal!DO$1,BBG!$1:$1,0)-1,0), IF(MONTH(DO$1)=1,VLOOKUP($A6,BBG!$1:$1048576,MATCH(Fiscal!DO$1,BBG!$1:$1,0)+1,0)/2,VLOOKUP($A6,BBG!$1:$1048576,MATCH(Fiscal!DO$1,BBG!$1:$1,0),0)/2))</f>
        <v>0</v>
      </c>
      <c r="DP6" s="13">
        <f ca="1">IF(AND(MONTH(DP$1)&lt;&gt;1,MONTH(DP$1)&lt;&gt;2),VLOOKUP($A6,BBG!$1:$1048576,MATCH(Fiscal!DP$1,BBG!$1:$1,0),0)-VLOOKUP($A6,BBG!$1:$1048576,MATCH(Fiscal!DP$1,BBG!$1:$1,0)-1,0), IF(MONTH(DP$1)=1,VLOOKUP($A6,BBG!$1:$1048576,MATCH(Fiscal!DP$1,BBG!$1:$1,0)+1,0)/2,VLOOKUP($A6,BBG!$1:$1048576,MATCH(Fiscal!DP$1,BBG!$1:$1,0),0)/2))</f>
        <v>0</v>
      </c>
      <c r="DQ6" s="13">
        <f ca="1">IF(AND(MONTH(DQ$1)&lt;&gt;1,MONTH(DQ$1)&lt;&gt;2),VLOOKUP($A6,BBG!$1:$1048576,MATCH(Fiscal!DQ$1,BBG!$1:$1,0),0)-VLOOKUP($A6,BBG!$1:$1048576,MATCH(Fiscal!DQ$1,BBG!$1:$1,0)-1,0), IF(MONTH(DQ$1)=1,VLOOKUP($A6,BBG!$1:$1048576,MATCH(Fiscal!DQ$1,BBG!$1:$1,0)+1,0)/2,VLOOKUP($A6,BBG!$1:$1048576,MATCH(Fiscal!DQ$1,BBG!$1:$1,0),0)/2))</f>
        <v>0</v>
      </c>
      <c r="DR6" s="13">
        <f ca="1">IF(AND(MONTH(DR$1)&lt;&gt;1,MONTH(DR$1)&lt;&gt;2),VLOOKUP($A6,BBG!$1:$1048576,MATCH(Fiscal!DR$1,BBG!$1:$1,0),0)-VLOOKUP($A6,BBG!$1:$1048576,MATCH(Fiscal!DR$1,BBG!$1:$1,0)-1,0), IF(MONTH(DR$1)=1,VLOOKUP($A6,BBG!$1:$1048576,MATCH(Fiscal!DR$1,BBG!$1:$1,0)+1,0)/2,VLOOKUP($A6,BBG!$1:$1048576,MATCH(Fiscal!DR$1,BBG!$1:$1,0),0)/2))</f>
        <v>0</v>
      </c>
      <c r="DS6" s="13">
        <f ca="1">IF(AND(MONTH(DS$1)&lt;&gt;1,MONTH(DS$1)&lt;&gt;2),VLOOKUP($A6,BBG!$1:$1048576,MATCH(Fiscal!DS$1,BBG!$1:$1,0),0)-VLOOKUP($A6,BBG!$1:$1048576,MATCH(Fiscal!DS$1,BBG!$1:$1,0)-1,0), IF(MONTH(DS$1)=1,VLOOKUP($A6,BBG!$1:$1048576,MATCH(Fiscal!DS$1,BBG!$1:$1,0)+1,0)/2,VLOOKUP($A6,BBG!$1:$1048576,MATCH(Fiscal!DS$1,BBG!$1:$1,0),0)/2))</f>
        <v>0</v>
      </c>
      <c r="DT6" s="13">
        <f ca="1">IF(AND(MONTH(DT$1)&lt;&gt;1,MONTH(DT$1)&lt;&gt;2),VLOOKUP($A6,BBG!$1:$1048576,MATCH(Fiscal!DT$1,BBG!$1:$1,0),0)-VLOOKUP($A6,BBG!$1:$1048576,MATCH(Fiscal!DT$1,BBG!$1:$1,0)-1,0), IF(MONTH(DT$1)=1,VLOOKUP($A6,BBG!$1:$1048576,MATCH(Fiscal!DT$1,BBG!$1:$1,0)+1,0)/2,VLOOKUP($A6,BBG!$1:$1048576,MATCH(Fiscal!DT$1,BBG!$1:$1,0),0)/2))</f>
        <v>0</v>
      </c>
      <c r="DU6" s="13">
        <f ca="1">IF(AND(MONTH(DU$1)&lt;&gt;1,MONTH(DU$1)&lt;&gt;2),VLOOKUP($A6,BBG!$1:$1048576,MATCH(Fiscal!DU$1,BBG!$1:$1,0),0)-VLOOKUP($A6,BBG!$1:$1048576,MATCH(Fiscal!DU$1,BBG!$1:$1,0)-1,0), IF(MONTH(DU$1)=1,VLOOKUP($A6,BBG!$1:$1048576,MATCH(Fiscal!DU$1,BBG!$1:$1,0)+1,0)/2,VLOOKUP($A6,BBG!$1:$1048576,MATCH(Fiscal!DU$1,BBG!$1:$1,0),0)/2))</f>
        <v>0</v>
      </c>
      <c r="DV6" s="13">
        <f ca="1">IF(AND(MONTH(DV$1)&lt;&gt;1,MONTH(DV$1)&lt;&gt;2),VLOOKUP($A6,BBG!$1:$1048576,MATCH(Fiscal!DV$1,BBG!$1:$1,0),0)-VLOOKUP($A6,BBG!$1:$1048576,MATCH(Fiscal!DV$1,BBG!$1:$1,0)-1,0), IF(MONTH(DV$1)=1,VLOOKUP($A6,BBG!$1:$1048576,MATCH(Fiscal!DV$1,BBG!$1:$1,0)+1,0)/2,VLOOKUP($A6,BBG!$1:$1048576,MATCH(Fiscal!DV$1,BBG!$1:$1,0),0)/2))</f>
        <v>0</v>
      </c>
      <c r="DW6" s="13">
        <f ca="1">IF(AND(MONTH(DW$1)&lt;&gt;1,MONTH(DW$1)&lt;&gt;2),VLOOKUP($A6,BBG!$1:$1048576,MATCH(Fiscal!DW$1,BBG!$1:$1,0),0)-VLOOKUP($A6,BBG!$1:$1048576,MATCH(Fiscal!DW$1,BBG!$1:$1,0)-1,0), IF(MONTH(DW$1)=1,VLOOKUP($A6,BBG!$1:$1048576,MATCH(Fiscal!DW$1,BBG!$1:$1,0)+1,0)/2,VLOOKUP($A6,BBG!$1:$1048576,MATCH(Fiscal!DW$1,BBG!$1:$1,0),0)/2))</f>
        <v>0</v>
      </c>
      <c r="DX6" s="13">
        <f ca="1">IF(AND(MONTH(DX$1)&lt;&gt;1,MONTH(DX$1)&lt;&gt;2),VLOOKUP($A6,BBG!$1:$1048576,MATCH(Fiscal!DX$1,BBG!$1:$1,0),0)-VLOOKUP($A6,BBG!$1:$1048576,MATCH(Fiscal!DX$1,BBG!$1:$1,0)-1,0), IF(MONTH(DX$1)=1,VLOOKUP($A6,BBG!$1:$1048576,MATCH(Fiscal!DX$1,BBG!$1:$1,0)+1,0)/2,VLOOKUP($A6,BBG!$1:$1048576,MATCH(Fiscal!DX$1,BBG!$1:$1,0),0)/2))</f>
        <v>0</v>
      </c>
      <c r="DY6" s="13">
        <f ca="1">IF(AND(MONTH(DY$1)&lt;&gt;1,MONTH(DY$1)&lt;&gt;2),VLOOKUP($A6,BBG!$1:$1048576,MATCH(Fiscal!DY$1,BBG!$1:$1,0),0)-VLOOKUP($A6,BBG!$1:$1048576,MATCH(Fiscal!DY$1,BBG!$1:$1,0)-1,0), IF(MONTH(DY$1)=1,VLOOKUP($A6,BBG!$1:$1048576,MATCH(Fiscal!DY$1,BBG!$1:$1,0)+1,0)/2,VLOOKUP($A6,BBG!$1:$1048576,MATCH(Fiscal!DY$1,BBG!$1:$1,0),0)/2))</f>
        <v>0</v>
      </c>
      <c r="DZ6" s="13">
        <f ca="1">IF(AND(MONTH(DZ$1)&lt;&gt;1,MONTH(DZ$1)&lt;&gt;2),VLOOKUP($A6,BBG!$1:$1048576,MATCH(Fiscal!DZ$1,BBG!$1:$1,0),0)-VLOOKUP($A6,BBG!$1:$1048576,MATCH(Fiscal!DZ$1,BBG!$1:$1,0)-1,0), IF(MONTH(DZ$1)=1,VLOOKUP($A6,BBG!$1:$1048576,MATCH(Fiscal!DZ$1,BBG!$1:$1,0)+1,0)/2,VLOOKUP($A6,BBG!$1:$1048576,MATCH(Fiscal!DZ$1,BBG!$1:$1,0),0)/2))</f>
        <v>0</v>
      </c>
      <c r="EA6" s="13">
        <f ca="1">IF(AND(MONTH(EA$1)&lt;&gt;1,MONTH(EA$1)&lt;&gt;2),VLOOKUP($A6,BBG!$1:$1048576,MATCH(Fiscal!EA$1,BBG!$1:$1,0),0)-VLOOKUP($A6,BBG!$1:$1048576,MATCH(Fiscal!EA$1,BBG!$1:$1,0)-1,0), IF(MONTH(EA$1)=1,VLOOKUP($A6,BBG!$1:$1048576,MATCH(Fiscal!EA$1,BBG!$1:$1,0)+1,0)/2,VLOOKUP($A6,BBG!$1:$1048576,MATCH(Fiscal!EA$1,BBG!$1:$1,0),0)/2))</f>
        <v>0</v>
      </c>
      <c r="EB6" s="13">
        <f ca="1">IF(AND(MONTH(EB$1)&lt;&gt;1,MONTH(EB$1)&lt;&gt;2),VLOOKUP($A6,BBG!$1:$1048576,MATCH(Fiscal!EB$1,BBG!$1:$1,0),0)-VLOOKUP($A6,BBG!$1:$1048576,MATCH(Fiscal!EB$1,BBG!$1:$1,0)-1,0), IF(MONTH(EB$1)=1,VLOOKUP($A6,BBG!$1:$1048576,MATCH(Fiscal!EB$1,BBG!$1:$1,0)+1,0)/2,VLOOKUP($A6,BBG!$1:$1048576,MATCH(Fiscal!EB$1,BBG!$1:$1,0),0)/2))</f>
        <v>0</v>
      </c>
      <c r="EC6" s="13">
        <f ca="1">IF(AND(MONTH(EC$1)&lt;&gt;1,MONTH(EC$1)&lt;&gt;2),VLOOKUP($A6,BBG!$1:$1048576,MATCH(Fiscal!EC$1,BBG!$1:$1,0),0)-VLOOKUP($A6,BBG!$1:$1048576,MATCH(Fiscal!EC$1,BBG!$1:$1,0)-1,0), IF(MONTH(EC$1)=1,VLOOKUP($A6,BBG!$1:$1048576,MATCH(Fiscal!EC$1,BBG!$1:$1,0)+1,0)/2,VLOOKUP($A6,BBG!$1:$1048576,MATCH(Fiscal!EC$1,BBG!$1:$1,0),0)/2))</f>
        <v>0</v>
      </c>
      <c r="ED6" s="13">
        <f ca="1">IF(AND(MONTH(ED$1)&lt;&gt;1,MONTH(ED$1)&lt;&gt;2),VLOOKUP($A6,BBG!$1:$1048576,MATCH(Fiscal!ED$1,BBG!$1:$1,0),0)-VLOOKUP($A6,BBG!$1:$1048576,MATCH(Fiscal!ED$1,BBG!$1:$1,0)-1,0), IF(MONTH(ED$1)=1,VLOOKUP($A6,BBG!$1:$1048576,MATCH(Fiscal!ED$1,BBG!$1:$1,0)+1,0)/2,VLOOKUP($A6,BBG!$1:$1048576,MATCH(Fiscal!ED$1,BBG!$1:$1,0),0)/2))</f>
        <v>0</v>
      </c>
      <c r="EE6" s="13">
        <f ca="1">IF(AND(MONTH(EE$1)&lt;&gt;1,MONTH(EE$1)&lt;&gt;2),VLOOKUP($A6,BBG!$1:$1048576,MATCH(Fiscal!EE$1,BBG!$1:$1,0),0)-VLOOKUP($A6,BBG!$1:$1048576,MATCH(Fiscal!EE$1,BBG!$1:$1,0)-1,0), IF(MONTH(EE$1)=1,VLOOKUP($A6,BBG!$1:$1048576,MATCH(Fiscal!EE$1,BBG!$1:$1,0)+1,0)/2,VLOOKUP($A6,BBG!$1:$1048576,MATCH(Fiscal!EE$1,BBG!$1:$1,0),0)/2))</f>
        <v>0</v>
      </c>
      <c r="EF6" s="13">
        <f ca="1">IF(AND(MONTH(EF$1)&lt;&gt;1,MONTH(EF$1)&lt;&gt;2),VLOOKUP($A6,BBG!$1:$1048576,MATCH(Fiscal!EF$1,BBG!$1:$1,0),0)-VLOOKUP($A6,BBG!$1:$1048576,MATCH(Fiscal!EF$1,BBG!$1:$1,0)-1,0), IF(MONTH(EF$1)=1,VLOOKUP($A6,BBG!$1:$1048576,MATCH(Fiscal!EF$1,BBG!$1:$1,0)+1,0)/2,VLOOKUP($A6,BBG!$1:$1048576,MATCH(Fiscal!EF$1,BBG!$1:$1,0),0)/2))</f>
        <v>0</v>
      </c>
      <c r="EG6" s="13">
        <f ca="1">IF(AND(MONTH(EG$1)&lt;&gt;1,MONTH(EG$1)&lt;&gt;2),VLOOKUP($A6,BBG!$1:$1048576,MATCH(Fiscal!EG$1,BBG!$1:$1,0),0)-VLOOKUP($A6,BBG!$1:$1048576,MATCH(Fiscal!EG$1,BBG!$1:$1,0)-1,0), IF(MONTH(EG$1)=1,VLOOKUP($A6,BBG!$1:$1048576,MATCH(Fiscal!EG$1,BBG!$1:$1,0)+1,0)/2,VLOOKUP($A6,BBG!$1:$1048576,MATCH(Fiscal!EG$1,BBG!$1:$1,0),0)/2))</f>
        <v>0</v>
      </c>
      <c r="EH6" s="13">
        <f ca="1">IF(AND(MONTH(EH$1)&lt;&gt;1,MONTH(EH$1)&lt;&gt;2),VLOOKUP($A6,BBG!$1:$1048576,MATCH(Fiscal!EH$1,BBG!$1:$1,0),0)-VLOOKUP($A6,BBG!$1:$1048576,MATCH(Fiscal!EH$1,BBG!$1:$1,0)-1,0), IF(MONTH(EH$1)=1,VLOOKUP($A6,BBG!$1:$1048576,MATCH(Fiscal!EH$1,BBG!$1:$1,0)+1,0)/2,VLOOKUP($A6,BBG!$1:$1048576,MATCH(Fiscal!EH$1,BBG!$1:$1,0),0)/2))</f>
        <v>0</v>
      </c>
      <c r="EI6" s="13">
        <f ca="1">IF(AND(MONTH(EI$1)&lt;&gt;1,MONTH(EI$1)&lt;&gt;2),VLOOKUP($A6,BBG!$1:$1048576,MATCH(Fiscal!EI$1,BBG!$1:$1,0),0)-VLOOKUP($A6,BBG!$1:$1048576,MATCH(Fiscal!EI$1,BBG!$1:$1,0)-1,0), IF(MONTH(EI$1)=1,VLOOKUP($A6,BBG!$1:$1048576,MATCH(Fiscal!EI$1,BBG!$1:$1,0)+1,0)/2,VLOOKUP($A6,BBG!$1:$1048576,MATCH(Fiscal!EI$1,BBG!$1:$1,0),0)/2))</f>
        <v>0</v>
      </c>
      <c r="EJ6" s="13">
        <f ca="1">IF(AND(MONTH(EJ$1)&lt;&gt;1,MONTH(EJ$1)&lt;&gt;2),VLOOKUP($A6,BBG!$1:$1048576,MATCH(Fiscal!EJ$1,BBG!$1:$1,0),0)-VLOOKUP($A6,BBG!$1:$1048576,MATCH(Fiscal!EJ$1,BBG!$1:$1,0)-1,0), IF(MONTH(EJ$1)=1,VLOOKUP($A6,BBG!$1:$1048576,MATCH(Fiscal!EJ$1,BBG!$1:$1,0)+1,0)/2,VLOOKUP($A6,BBG!$1:$1048576,MATCH(Fiscal!EJ$1,BBG!$1:$1,0),0)/2))</f>
        <v>0</v>
      </c>
      <c r="EK6" s="13">
        <f ca="1">IF(AND(MONTH(EK$1)&lt;&gt;1,MONTH(EK$1)&lt;&gt;2),VLOOKUP($A6,BBG!$1:$1048576,MATCH(Fiscal!EK$1,BBG!$1:$1,0),0)-VLOOKUP($A6,BBG!$1:$1048576,MATCH(Fiscal!EK$1,BBG!$1:$1,0)-1,0), IF(MONTH(EK$1)=1,VLOOKUP($A6,BBG!$1:$1048576,MATCH(Fiscal!EK$1,BBG!$1:$1,0)+1,0)/2,VLOOKUP($A6,BBG!$1:$1048576,MATCH(Fiscal!EK$1,BBG!$1:$1,0),0)/2))</f>
        <v>0</v>
      </c>
      <c r="EL6" s="13">
        <f ca="1">IF(AND(MONTH(EL$1)&lt;&gt;1,MONTH(EL$1)&lt;&gt;2),VLOOKUP($A6,BBG!$1:$1048576,MATCH(Fiscal!EL$1,BBG!$1:$1,0),0)-VLOOKUP($A6,BBG!$1:$1048576,MATCH(Fiscal!EL$1,BBG!$1:$1,0)-1,0), IF(MONTH(EL$1)=1,VLOOKUP($A6,BBG!$1:$1048576,MATCH(Fiscal!EL$1,BBG!$1:$1,0)+1,0)/2,VLOOKUP($A6,BBG!$1:$1048576,MATCH(Fiscal!EL$1,BBG!$1:$1,0),0)/2))</f>
        <v>0</v>
      </c>
      <c r="EM6" s="13">
        <f ca="1">IF(AND(MONTH(EM$1)&lt;&gt;1,MONTH(EM$1)&lt;&gt;2),VLOOKUP($A6,BBG!$1:$1048576,MATCH(Fiscal!EM$1,BBG!$1:$1,0),0)-VLOOKUP($A6,BBG!$1:$1048576,MATCH(Fiscal!EM$1,BBG!$1:$1,0)-1,0), IF(MONTH(EM$1)=1,VLOOKUP($A6,BBG!$1:$1048576,MATCH(Fiscal!EM$1,BBG!$1:$1,0)+1,0)/2,VLOOKUP($A6,BBG!$1:$1048576,MATCH(Fiscal!EM$1,BBG!$1:$1,0),0)/2))</f>
        <v>0</v>
      </c>
      <c r="EN6" s="13">
        <f ca="1">IF(AND(MONTH(EN$1)&lt;&gt;1,MONTH(EN$1)&lt;&gt;2),VLOOKUP($A6,BBG!$1:$1048576,MATCH(Fiscal!EN$1,BBG!$1:$1,0),0)-VLOOKUP($A6,BBG!$1:$1048576,MATCH(Fiscal!EN$1,BBG!$1:$1,0)-1,0), IF(MONTH(EN$1)=1,VLOOKUP($A6,BBG!$1:$1048576,MATCH(Fiscal!EN$1,BBG!$1:$1,0)+1,0)/2,VLOOKUP($A6,BBG!$1:$1048576,MATCH(Fiscal!EN$1,BBG!$1:$1,0),0)/2))</f>
        <v>0</v>
      </c>
      <c r="EO6" s="13">
        <f ca="1">IF(AND(MONTH(EO$1)&lt;&gt;1,MONTH(EO$1)&lt;&gt;2),VLOOKUP($A6,BBG!$1:$1048576,MATCH(Fiscal!EO$1,BBG!$1:$1,0),0)-VLOOKUP($A6,BBG!$1:$1048576,MATCH(Fiscal!EO$1,BBG!$1:$1,0)-1,0), IF(MONTH(EO$1)=1,VLOOKUP($A6,BBG!$1:$1048576,MATCH(Fiscal!EO$1,BBG!$1:$1,0)+1,0)/2,VLOOKUP($A6,BBG!$1:$1048576,MATCH(Fiscal!EO$1,BBG!$1:$1,0),0)/2))</f>
        <v>0</v>
      </c>
      <c r="EP6" s="13">
        <f ca="1">IF(AND(MONTH(EP$1)&lt;&gt;1,MONTH(EP$1)&lt;&gt;2),VLOOKUP($A6,BBG!$1:$1048576,MATCH(Fiscal!EP$1,BBG!$1:$1,0),0)-VLOOKUP($A6,BBG!$1:$1048576,MATCH(Fiscal!EP$1,BBG!$1:$1,0)-1,0), IF(MONTH(EP$1)=1,VLOOKUP($A6,BBG!$1:$1048576,MATCH(Fiscal!EP$1,BBG!$1:$1,0)+1,0)/2,VLOOKUP($A6,BBG!$1:$1048576,MATCH(Fiscal!EP$1,BBG!$1:$1,0),0)/2))</f>
        <v>0</v>
      </c>
      <c r="EQ6" s="13">
        <f ca="1">IF(AND(MONTH(EQ$1)&lt;&gt;1,MONTH(EQ$1)&lt;&gt;2),VLOOKUP($A6,BBG!$1:$1048576,MATCH(Fiscal!EQ$1,BBG!$1:$1,0),0)-VLOOKUP($A6,BBG!$1:$1048576,MATCH(Fiscal!EQ$1,BBG!$1:$1,0)-1,0), IF(MONTH(EQ$1)=1,VLOOKUP($A6,BBG!$1:$1048576,MATCH(Fiscal!EQ$1,BBG!$1:$1,0)+1,0)/2,VLOOKUP($A6,BBG!$1:$1048576,MATCH(Fiscal!EQ$1,BBG!$1:$1,0),0)/2))</f>
        <v>0</v>
      </c>
      <c r="ER6" s="13">
        <f ca="1">IF(AND(MONTH(ER$1)&lt;&gt;1,MONTH(ER$1)&lt;&gt;2),VLOOKUP($A6,BBG!$1:$1048576,MATCH(Fiscal!ER$1,BBG!$1:$1,0),0)-VLOOKUP($A6,BBG!$1:$1048576,MATCH(Fiscal!ER$1,BBG!$1:$1,0)-1,0), IF(MONTH(ER$1)=1,VLOOKUP($A6,BBG!$1:$1048576,MATCH(Fiscal!ER$1,BBG!$1:$1,0)+1,0)/2,VLOOKUP($A6,BBG!$1:$1048576,MATCH(Fiscal!ER$1,BBG!$1:$1,0),0)/2))</f>
        <v>0</v>
      </c>
      <c r="ES6" s="13">
        <f ca="1">IF(AND(MONTH(ES$1)&lt;&gt;1,MONTH(ES$1)&lt;&gt;2),VLOOKUP($A6,BBG!$1:$1048576,MATCH(Fiscal!ES$1,BBG!$1:$1,0),0)-VLOOKUP($A6,BBG!$1:$1048576,MATCH(Fiscal!ES$1,BBG!$1:$1,0)-1,0), IF(MONTH(ES$1)=1,VLOOKUP($A6,BBG!$1:$1048576,MATCH(Fiscal!ES$1,BBG!$1:$1,0)+1,0)/2,VLOOKUP($A6,BBG!$1:$1048576,MATCH(Fiscal!ES$1,BBG!$1:$1,0),0)/2))</f>
        <v>0</v>
      </c>
      <c r="ET6" s="13">
        <f ca="1">IF(AND(MONTH(ET$1)&lt;&gt;1,MONTH(ET$1)&lt;&gt;2),VLOOKUP($A6,BBG!$1:$1048576,MATCH(Fiscal!ET$1,BBG!$1:$1,0),0)-VLOOKUP($A6,BBG!$1:$1048576,MATCH(Fiscal!ET$1,BBG!$1:$1,0)-1,0), IF(MONTH(ET$1)=1,VLOOKUP($A6,BBG!$1:$1048576,MATCH(Fiscal!ET$1,BBG!$1:$1,0)+1,0)/2,VLOOKUP($A6,BBG!$1:$1048576,MATCH(Fiscal!ET$1,BBG!$1:$1,0),0)/2))</f>
        <v>0</v>
      </c>
      <c r="EU6" s="13">
        <f ca="1">IF(AND(MONTH(EU$1)&lt;&gt;1,MONTH(EU$1)&lt;&gt;2),VLOOKUP($A6,BBG!$1:$1048576,MATCH(Fiscal!EU$1,BBG!$1:$1,0),0)-VLOOKUP($A6,BBG!$1:$1048576,MATCH(Fiscal!EU$1,BBG!$1:$1,0)-1,0), IF(MONTH(EU$1)=1,VLOOKUP($A6,BBG!$1:$1048576,MATCH(Fiscal!EU$1,BBG!$1:$1,0)+1,0)/2,VLOOKUP($A6,BBG!$1:$1048576,MATCH(Fiscal!EU$1,BBG!$1:$1,0),0)/2))</f>
        <v>0</v>
      </c>
      <c r="EV6" s="13">
        <f ca="1">IF(AND(MONTH(EV$1)&lt;&gt;1,MONTH(EV$1)&lt;&gt;2),VLOOKUP($A6,BBG!$1:$1048576,MATCH(Fiscal!EV$1,BBG!$1:$1,0),0)-VLOOKUP($A6,BBG!$1:$1048576,MATCH(Fiscal!EV$1,BBG!$1:$1,0)-1,0), IF(MONTH(EV$1)=1,VLOOKUP($A6,BBG!$1:$1048576,MATCH(Fiscal!EV$1,BBG!$1:$1,0)+1,0)/2,VLOOKUP($A6,BBG!$1:$1048576,MATCH(Fiscal!EV$1,BBG!$1:$1,0),0)/2))</f>
        <v>0</v>
      </c>
      <c r="EW6" s="13">
        <f ca="1">IF(AND(MONTH(EW$1)&lt;&gt;1,MONTH(EW$1)&lt;&gt;2),VLOOKUP($A6,BBG!$1:$1048576,MATCH(Fiscal!EW$1,BBG!$1:$1,0),0)-VLOOKUP($A6,BBG!$1:$1048576,MATCH(Fiscal!EW$1,BBG!$1:$1,0)-1,0), IF(MONTH(EW$1)=1,VLOOKUP($A6,BBG!$1:$1048576,MATCH(Fiscal!EW$1,BBG!$1:$1,0)+1,0)/2,VLOOKUP($A6,BBG!$1:$1048576,MATCH(Fiscal!EW$1,BBG!$1:$1,0),0)/2))</f>
        <v>0</v>
      </c>
      <c r="EX6" s="13">
        <f ca="1">IF(AND(MONTH(EX$1)&lt;&gt;1,MONTH(EX$1)&lt;&gt;2),VLOOKUP($A6,BBG!$1:$1048576,MATCH(Fiscal!EX$1,BBG!$1:$1,0),0)-VLOOKUP($A6,BBG!$1:$1048576,MATCH(Fiscal!EX$1,BBG!$1:$1,0)-1,0), IF(MONTH(EX$1)=1,VLOOKUP($A6,BBG!$1:$1048576,MATCH(Fiscal!EX$1,BBG!$1:$1,0)+1,0)/2,VLOOKUP($A6,BBG!$1:$1048576,MATCH(Fiscal!EX$1,BBG!$1:$1,0),0)/2))</f>
        <v>0</v>
      </c>
      <c r="EY6" s="13">
        <f ca="1">IF(AND(MONTH(EY$1)&lt;&gt;1,MONTH(EY$1)&lt;&gt;2),VLOOKUP($A6,BBG!$1:$1048576,MATCH(Fiscal!EY$1,BBG!$1:$1,0),0)-VLOOKUP($A6,BBG!$1:$1048576,MATCH(Fiscal!EY$1,BBG!$1:$1,0)-1,0), IF(MONTH(EY$1)=1,VLOOKUP($A6,BBG!$1:$1048576,MATCH(Fiscal!EY$1,BBG!$1:$1,0)+1,0)/2,VLOOKUP($A6,BBG!$1:$1048576,MATCH(Fiscal!EY$1,BBG!$1:$1,0),0)/2))</f>
        <v>0</v>
      </c>
      <c r="EZ6" s="13">
        <f ca="1">IF(AND(MONTH(EZ$1)&lt;&gt;1,MONTH(EZ$1)&lt;&gt;2),VLOOKUP($A6,BBG!$1:$1048576,MATCH(Fiscal!EZ$1,BBG!$1:$1,0),0)-VLOOKUP($A6,BBG!$1:$1048576,MATCH(Fiscal!EZ$1,BBG!$1:$1,0)-1,0), IF(MONTH(EZ$1)=1,VLOOKUP($A6,BBG!$1:$1048576,MATCH(Fiscal!EZ$1,BBG!$1:$1,0)+1,0)/2,VLOOKUP($A6,BBG!$1:$1048576,MATCH(Fiscal!EZ$1,BBG!$1:$1,0),0)/2))</f>
        <v>0</v>
      </c>
      <c r="FA6" s="13">
        <f ca="1">IF(AND(MONTH(FA$1)&lt;&gt;1,MONTH(FA$1)&lt;&gt;2),VLOOKUP($A6,BBG!$1:$1048576,MATCH(Fiscal!FA$1,BBG!$1:$1,0),0)-VLOOKUP($A6,BBG!$1:$1048576,MATCH(Fiscal!FA$1,BBG!$1:$1,0)-1,0), IF(MONTH(FA$1)=1,VLOOKUP($A6,BBG!$1:$1048576,MATCH(Fiscal!FA$1,BBG!$1:$1,0)+1,0)/2,VLOOKUP($A6,BBG!$1:$1048576,MATCH(Fiscal!FA$1,BBG!$1:$1,0),0)/2))</f>
        <v>0</v>
      </c>
      <c r="FB6" s="13">
        <f ca="1">IF(AND(MONTH(FB$1)&lt;&gt;1,MONTH(FB$1)&lt;&gt;2),VLOOKUP($A6,BBG!$1:$1048576,MATCH(Fiscal!FB$1,BBG!$1:$1,0),0)-VLOOKUP($A6,BBG!$1:$1048576,MATCH(Fiscal!FB$1,BBG!$1:$1,0)-1,0), IF(MONTH(FB$1)=1,VLOOKUP($A6,BBG!$1:$1048576,MATCH(Fiscal!FB$1,BBG!$1:$1,0)+1,0)/2,VLOOKUP($A6,BBG!$1:$1048576,MATCH(Fiscal!FB$1,BBG!$1:$1,0),0)/2))</f>
        <v>0</v>
      </c>
      <c r="FC6" s="13">
        <f ca="1">IF(AND(MONTH(FC$1)&lt;&gt;1,MONTH(FC$1)&lt;&gt;2),VLOOKUP($A6,BBG!$1:$1048576,MATCH(Fiscal!FC$1,BBG!$1:$1,0),0)-VLOOKUP($A6,BBG!$1:$1048576,MATCH(Fiscal!FC$1,BBG!$1:$1,0)-1,0), IF(MONTH(FC$1)=1,VLOOKUP($A6,BBG!$1:$1048576,MATCH(Fiscal!FC$1,BBG!$1:$1,0)+1,0)/2,VLOOKUP($A6,BBG!$1:$1048576,MATCH(Fiscal!FC$1,BBG!$1:$1,0),0)/2))</f>
        <v>0</v>
      </c>
      <c r="FD6" s="13">
        <f ca="1">IF(AND(MONTH(FD$1)&lt;&gt;1,MONTH(FD$1)&lt;&gt;2),VLOOKUP($A6,BBG!$1:$1048576,MATCH(Fiscal!FD$1,BBG!$1:$1,0),0)-VLOOKUP($A6,BBG!$1:$1048576,MATCH(Fiscal!FD$1,BBG!$1:$1,0)-1,0), IF(MONTH(FD$1)=1,VLOOKUP($A6,BBG!$1:$1048576,MATCH(Fiscal!FD$1,BBG!$1:$1,0)+1,0)/2,VLOOKUP($A6,BBG!$1:$1048576,MATCH(Fiscal!FD$1,BBG!$1:$1,0),0)/2))</f>
        <v>0</v>
      </c>
      <c r="FE6" s="13">
        <f ca="1">IF(AND(MONTH(FE$1)&lt;&gt;1,MONTH(FE$1)&lt;&gt;2),VLOOKUP($A6,BBG!$1:$1048576,MATCH(Fiscal!FE$1,BBG!$1:$1,0),0)-VLOOKUP($A6,BBG!$1:$1048576,MATCH(Fiscal!FE$1,BBG!$1:$1,0)-1,0), IF(MONTH(FE$1)=1,VLOOKUP($A6,BBG!$1:$1048576,MATCH(Fiscal!FE$1,BBG!$1:$1,0)+1,0)/2,VLOOKUP($A6,BBG!$1:$1048576,MATCH(Fiscal!FE$1,BBG!$1:$1,0),0)/2))</f>
        <v>0</v>
      </c>
      <c r="FF6" s="13">
        <f ca="1">IF(AND(MONTH(FF$1)&lt;&gt;1,MONTH(FF$1)&lt;&gt;2),VLOOKUP($A6,BBG!$1:$1048576,MATCH(Fiscal!FF$1,BBG!$1:$1,0),0)-VLOOKUP($A6,BBG!$1:$1048576,MATCH(Fiscal!FF$1,BBG!$1:$1,0)-1,0), IF(MONTH(FF$1)=1,VLOOKUP($A6,BBG!$1:$1048576,MATCH(Fiscal!FF$1,BBG!$1:$1,0)+1,0)/2,VLOOKUP($A6,BBG!$1:$1048576,MATCH(Fiscal!FF$1,BBG!$1:$1,0),0)/2))</f>
        <v>0</v>
      </c>
      <c r="FG6" s="13">
        <f ca="1">IF(AND(MONTH(FG$1)&lt;&gt;1,MONTH(FG$1)&lt;&gt;2),VLOOKUP($A6,BBG!$1:$1048576,MATCH(Fiscal!FG$1,BBG!$1:$1,0),0)-VLOOKUP($A6,BBG!$1:$1048576,MATCH(Fiscal!FG$1,BBG!$1:$1,0)-1,0), IF(MONTH(FG$1)=1,VLOOKUP($A6,BBG!$1:$1048576,MATCH(Fiscal!FG$1,BBG!$1:$1,0)+1,0)/2,VLOOKUP($A6,BBG!$1:$1048576,MATCH(Fiscal!FG$1,BBG!$1:$1,0),0)/2))</f>
        <v>0</v>
      </c>
      <c r="FH6" s="13">
        <f ca="1">IF(AND(MONTH(FH$1)&lt;&gt;1,MONTH(FH$1)&lt;&gt;2),VLOOKUP($A6,BBG!$1:$1048576,MATCH(Fiscal!FH$1,BBG!$1:$1,0),0)-VLOOKUP($A6,BBG!$1:$1048576,MATCH(Fiscal!FH$1,BBG!$1:$1,0)-1,0), IF(MONTH(FH$1)=1,VLOOKUP($A6,BBG!$1:$1048576,MATCH(Fiscal!FH$1,BBG!$1:$1,0)+1,0)/2,VLOOKUP($A6,BBG!$1:$1048576,MATCH(Fiscal!FH$1,BBG!$1:$1,0),0)/2))</f>
        <v>0</v>
      </c>
      <c r="FI6" s="13">
        <f ca="1">IF(AND(MONTH(FI$1)&lt;&gt;1,MONTH(FI$1)&lt;&gt;2),VLOOKUP($A6,BBG!$1:$1048576,MATCH(Fiscal!FI$1,BBG!$1:$1,0),0)-VLOOKUP($A6,BBG!$1:$1048576,MATCH(Fiscal!FI$1,BBG!$1:$1,0)-1,0), IF(MONTH(FI$1)=1,VLOOKUP($A6,BBG!$1:$1048576,MATCH(Fiscal!FI$1,BBG!$1:$1,0)+1,0)/2,VLOOKUP($A6,BBG!$1:$1048576,MATCH(Fiscal!FI$1,BBG!$1:$1,0),0)/2))</f>
        <v>0</v>
      </c>
      <c r="FJ6" s="13">
        <f ca="1">IF(AND(MONTH(FJ$1)&lt;&gt;1,MONTH(FJ$1)&lt;&gt;2),VLOOKUP($A6,BBG!$1:$1048576,MATCH(Fiscal!FJ$1,BBG!$1:$1,0),0)-VLOOKUP($A6,BBG!$1:$1048576,MATCH(Fiscal!FJ$1,BBG!$1:$1,0)-1,0), IF(MONTH(FJ$1)=1,VLOOKUP($A6,BBG!$1:$1048576,MATCH(Fiscal!FJ$1,BBG!$1:$1,0)+1,0)/2,VLOOKUP($A6,BBG!$1:$1048576,MATCH(Fiscal!FJ$1,BBG!$1:$1,0),0)/2))</f>
        <v>0</v>
      </c>
      <c r="FK6" s="13">
        <f ca="1">IF(AND(MONTH(FK$1)&lt;&gt;1,MONTH(FK$1)&lt;&gt;2),VLOOKUP($A6,BBG!$1:$1048576,MATCH(Fiscal!FK$1,BBG!$1:$1,0),0)-VLOOKUP($A6,BBG!$1:$1048576,MATCH(Fiscal!FK$1,BBG!$1:$1,0)-1,0), IF(MONTH(FK$1)=1,VLOOKUP($A6,BBG!$1:$1048576,MATCH(Fiscal!FK$1,BBG!$1:$1,0)+1,0)/2,VLOOKUP($A6,BBG!$1:$1048576,MATCH(Fiscal!FK$1,BBG!$1:$1,0),0)/2))</f>
        <v>0</v>
      </c>
      <c r="FL6" s="13">
        <f ca="1">IF(AND(MONTH(FL$1)&lt;&gt;1,MONTH(FL$1)&lt;&gt;2),VLOOKUP($A6,BBG!$1:$1048576,MATCH(Fiscal!FL$1,BBG!$1:$1,0),0)-VLOOKUP($A6,BBG!$1:$1048576,MATCH(Fiscal!FL$1,BBG!$1:$1,0)-1,0), IF(MONTH(FL$1)=1,VLOOKUP($A6,BBG!$1:$1048576,MATCH(Fiscal!FL$1,BBG!$1:$1,0)+1,0)/2,VLOOKUP($A6,BBG!$1:$1048576,MATCH(Fiscal!FL$1,BBG!$1:$1,0),0)/2))</f>
        <v>0</v>
      </c>
      <c r="FM6" s="13">
        <f ca="1">IF(AND(MONTH(FM$1)&lt;&gt;1,MONTH(FM$1)&lt;&gt;2),VLOOKUP($A6,BBG!$1:$1048576,MATCH(Fiscal!FM$1,BBG!$1:$1,0),0)-VLOOKUP($A6,BBG!$1:$1048576,MATCH(Fiscal!FM$1,BBG!$1:$1,0)-1,0), IF(MONTH(FM$1)=1,VLOOKUP($A6,BBG!$1:$1048576,MATCH(Fiscal!FM$1,BBG!$1:$1,0)+1,0)/2,VLOOKUP($A6,BBG!$1:$1048576,MATCH(Fiscal!FM$1,BBG!$1:$1,0),0)/2))</f>
        <v>0</v>
      </c>
      <c r="FN6" s="13">
        <f ca="1">IF(AND(MONTH(FN$1)&lt;&gt;1,MONTH(FN$1)&lt;&gt;2),VLOOKUP($A6,BBG!$1:$1048576,MATCH(Fiscal!FN$1,BBG!$1:$1,0),0)-VLOOKUP($A6,BBG!$1:$1048576,MATCH(Fiscal!FN$1,BBG!$1:$1,0)-1,0), IF(MONTH(FN$1)=1,VLOOKUP($A6,BBG!$1:$1048576,MATCH(Fiscal!FN$1,BBG!$1:$1,0)+1,0)/2,VLOOKUP($A6,BBG!$1:$1048576,MATCH(Fiscal!FN$1,BBG!$1:$1,0),0)/2))</f>
        <v>0</v>
      </c>
      <c r="FO6" s="13">
        <f ca="1">IF(AND(MONTH(FO$1)&lt;&gt;1,MONTH(FO$1)&lt;&gt;2),VLOOKUP($A6,BBG!$1:$1048576,MATCH(Fiscal!FO$1,BBG!$1:$1,0),0)-VLOOKUP($A6,BBG!$1:$1048576,MATCH(Fiscal!FO$1,BBG!$1:$1,0)-1,0), IF(MONTH(FO$1)=1,VLOOKUP($A6,BBG!$1:$1048576,MATCH(Fiscal!FO$1,BBG!$1:$1,0)+1,0)/2,VLOOKUP($A6,BBG!$1:$1048576,MATCH(Fiscal!FO$1,BBG!$1:$1,0),0)/2))</f>
        <v>0</v>
      </c>
      <c r="FP6" s="13">
        <f ca="1">IF(AND(MONTH(FP$1)&lt;&gt;1,MONTH(FP$1)&lt;&gt;2),VLOOKUP($A6,BBG!$1:$1048576,MATCH(Fiscal!FP$1,BBG!$1:$1,0),0)-VLOOKUP($A6,BBG!$1:$1048576,MATCH(Fiscal!FP$1,BBG!$1:$1,0)-1,0), IF(MONTH(FP$1)=1,VLOOKUP($A6,BBG!$1:$1048576,MATCH(Fiscal!FP$1,BBG!$1:$1,0)+1,0)/2,VLOOKUP($A6,BBG!$1:$1048576,MATCH(Fiscal!FP$1,BBG!$1:$1,0),0)/2))</f>
        <v>0</v>
      </c>
      <c r="FQ6" s="13">
        <f ca="1">IF(AND(MONTH(FQ$1)&lt;&gt;1,MONTH(FQ$1)&lt;&gt;2),VLOOKUP($A6,BBG!$1:$1048576,MATCH(Fiscal!FQ$1,BBG!$1:$1,0),0)-VLOOKUP($A6,BBG!$1:$1048576,MATCH(Fiscal!FQ$1,BBG!$1:$1,0)-1,0), IF(MONTH(FQ$1)=1,VLOOKUP($A6,BBG!$1:$1048576,MATCH(Fiscal!FQ$1,BBG!$1:$1,0)+1,0)/2,VLOOKUP($A6,BBG!$1:$1048576,MATCH(Fiscal!FQ$1,BBG!$1:$1,0),0)/2))</f>
        <v>0</v>
      </c>
      <c r="FR6" s="13">
        <f ca="1">IF(AND(MONTH(FR$1)&lt;&gt;1,MONTH(FR$1)&lt;&gt;2),VLOOKUP($A6,BBG!$1:$1048576,MATCH(Fiscal!FR$1,BBG!$1:$1,0),0)-VLOOKUP($A6,BBG!$1:$1048576,MATCH(Fiscal!FR$1,BBG!$1:$1,0)-1,0), IF(MONTH(FR$1)=1,VLOOKUP($A6,BBG!$1:$1048576,MATCH(Fiscal!FR$1,BBG!$1:$1,0)+1,0)/2,VLOOKUP($A6,BBG!$1:$1048576,MATCH(Fiscal!FR$1,BBG!$1:$1,0),0)/2))</f>
        <v>0</v>
      </c>
      <c r="FS6" s="13">
        <f ca="1">IF(AND(MONTH(FS$1)&lt;&gt;1,MONTH(FS$1)&lt;&gt;2),VLOOKUP($A6,BBG!$1:$1048576,MATCH(Fiscal!FS$1,BBG!$1:$1,0),0)-VLOOKUP($A6,BBG!$1:$1048576,MATCH(Fiscal!FS$1,BBG!$1:$1,0)-1,0), IF(MONTH(FS$1)=1,VLOOKUP($A6,BBG!$1:$1048576,MATCH(Fiscal!FS$1,BBG!$1:$1,0)+1,0)/2,VLOOKUP($A6,BBG!$1:$1048576,MATCH(Fiscal!FS$1,BBG!$1:$1,0),0)/2))</f>
        <v>0</v>
      </c>
      <c r="FT6" s="13">
        <f ca="1">IF(AND(MONTH(FT$1)&lt;&gt;1,MONTH(FT$1)&lt;&gt;2),VLOOKUP($A6,BBG!$1:$1048576,MATCH(Fiscal!FT$1,BBG!$1:$1,0),0)-VLOOKUP($A6,BBG!$1:$1048576,MATCH(Fiscal!FT$1,BBG!$1:$1,0)-1,0), IF(MONTH(FT$1)=1,VLOOKUP($A6,BBG!$1:$1048576,MATCH(Fiscal!FT$1,BBG!$1:$1,0)+1,0)/2,VLOOKUP($A6,BBG!$1:$1048576,MATCH(Fiscal!FT$1,BBG!$1:$1,0),0)/2))</f>
        <v>0</v>
      </c>
      <c r="FU6" s="13">
        <f ca="1">IF(AND(MONTH(FU$1)&lt;&gt;1,MONTH(FU$1)&lt;&gt;2),VLOOKUP($A6,BBG!$1:$1048576,MATCH(Fiscal!FU$1,BBG!$1:$1,0),0)-VLOOKUP($A6,BBG!$1:$1048576,MATCH(Fiscal!FU$1,BBG!$1:$1,0)-1,0), IF(MONTH(FU$1)=1,VLOOKUP($A6,BBG!$1:$1048576,MATCH(Fiscal!FU$1,BBG!$1:$1,0)+1,0)/2,VLOOKUP($A6,BBG!$1:$1048576,MATCH(Fiscal!FU$1,BBG!$1:$1,0),0)/2))</f>
        <v>0</v>
      </c>
      <c r="FV6" s="13">
        <f ca="1">IF(AND(MONTH(FV$1)&lt;&gt;1,MONTH(FV$1)&lt;&gt;2),VLOOKUP($A6,BBG!$1:$1048576,MATCH(Fiscal!FV$1,BBG!$1:$1,0),0)-VLOOKUP($A6,BBG!$1:$1048576,MATCH(Fiscal!FV$1,BBG!$1:$1,0)-1,0), IF(MONTH(FV$1)=1,VLOOKUP($A6,BBG!$1:$1048576,MATCH(Fiscal!FV$1,BBG!$1:$1,0)+1,0)/2,VLOOKUP($A6,BBG!$1:$1048576,MATCH(Fiscal!FV$1,BBG!$1:$1,0),0)/2))</f>
        <v>0</v>
      </c>
      <c r="FW6" s="13">
        <f ca="1">IF(AND(MONTH(FW$1)&lt;&gt;1,MONTH(FW$1)&lt;&gt;2),VLOOKUP($A6,BBG!$1:$1048576,MATCH(Fiscal!FW$1,BBG!$1:$1,0),0)-VLOOKUP($A6,BBG!$1:$1048576,MATCH(Fiscal!FW$1,BBG!$1:$1,0)-1,0), IF(MONTH(FW$1)=1,VLOOKUP($A6,BBG!$1:$1048576,MATCH(Fiscal!FW$1,BBG!$1:$1,0)+1,0)/2,VLOOKUP($A6,BBG!$1:$1048576,MATCH(Fiscal!FW$1,BBG!$1:$1,0),0)/2))</f>
        <v>0</v>
      </c>
      <c r="FX6" s="13">
        <f ca="1">IF(AND(MONTH(FX$1)&lt;&gt;1,MONTH(FX$1)&lt;&gt;2),VLOOKUP($A6,BBG!$1:$1048576,MATCH(Fiscal!FX$1,BBG!$1:$1,0),0)-VLOOKUP($A6,BBG!$1:$1048576,MATCH(Fiscal!FX$1,BBG!$1:$1,0)-1,0), IF(MONTH(FX$1)=1,VLOOKUP($A6,BBG!$1:$1048576,MATCH(Fiscal!FX$1,BBG!$1:$1,0)+1,0)/2,VLOOKUP($A6,BBG!$1:$1048576,MATCH(Fiscal!FX$1,BBG!$1:$1,0),0)/2))</f>
        <v>0</v>
      </c>
      <c r="FY6" s="13">
        <f ca="1">IF(AND(MONTH(FY$1)&lt;&gt;1,MONTH(FY$1)&lt;&gt;2),VLOOKUP($A6,BBG!$1:$1048576,MATCH(Fiscal!FY$1,BBG!$1:$1,0),0)-VLOOKUP($A6,BBG!$1:$1048576,MATCH(Fiscal!FY$1,BBG!$1:$1,0)-1,0), IF(MONTH(FY$1)=1,VLOOKUP($A6,BBG!$1:$1048576,MATCH(Fiscal!FY$1,BBG!$1:$1,0)+1,0)/2,VLOOKUP($A6,BBG!$1:$1048576,MATCH(Fiscal!FY$1,BBG!$1:$1,0),0)/2))</f>
        <v>0</v>
      </c>
      <c r="FZ6" s="13">
        <f ca="1">IF(AND(MONTH(FZ$1)&lt;&gt;1,MONTH(FZ$1)&lt;&gt;2),VLOOKUP($A6,BBG!$1:$1048576,MATCH(Fiscal!FZ$1,BBG!$1:$1,0),0)-VLOOKUP($A6,BBG!$1:$1048576,MATCH(Fiscal!FZ$1,BBG!$1:$1,0)-1,0), IF(MONTH(FZ$1)=1,VLOOKUP($A6,BBG!$1:$1048576,MATCH(Fiscal!FZ$1,BBG!$1:$1,0)+1,0)/2,VLOOKUP($A6,BBG!$1:$1048576,MATCH(Fiscal!FZ$1,BBG!$1:$1,0),0)/2))</f>
        <v>0</v>
      </c>
      <c r="GA6" s="13">
        <f ca="1">IF(AND(MONTH(GA$1)&lt;&gt;1,MONTH(GA$1)&lt;&gt;2),VLOOKUP($A6,BBG!$1:$1048576,MATCH(Fiscal!GA$1,BBG!$1:$1,0),0)-VLOOKUP($A6,BBG!$1:$1048576,MATCH(Fiscal!GA$1,BBG!$1:$1,0)-1,0), IF(MONTH(GA$1)=1,VLOOKUP($A6,BBG!$1:$1048576,MATCH(Fiscal!GA$1,BBG!$1:$1,0)+1,0)/2,VLOOKUP($A6,BBG!$1:$1048576,MATCH(Fiscal!GA$1,BBG!$1:$1,0),0)/2))</f>
        <v>0</v>
      </c>
      <c r="GB6" s="13">
        <f ca="1">IF(AND(MONTH(GB$1)&lt;&gt;1,MONTH(GB$1)&lt;&gt;2),VLOOKUP($A6,BBG!$1:$1048576,MATCH(Fiscal!GB$1,BBG!$1:$1,0),0)-VLOOKUP($A6,BBG!$1:$1048576,MATCH(Fiscal!GB$1,BBG!$1:$1,0)-1,0), IF(MONTH(GB$1)=1,VLOOKUP($A6,BBG!$1:$1048576,MATCH(Fiscal!GB$1,BBG!$1:$1,0)+1,0)/2,VLOOKUP($A6,BBG!$1:$1048576,MATCH(Fiscal!GB$1,BBG!$1:$1,0),0)/2))</f>
        <v>0</v>
      </c>
      <c r="GC6" s="13">
        <f ca="1">IF(AND(MONTH(GC$1)&lt;&gt;1,MONTH(GC$1)&lt;&gt;2),VLOOKUP($A6,BBG!$1:$1048576,MATCH(Fiscal!GC$1,BBG!$1:$1,0),0)-VLOOKUP($A6,BBG!$1:$1048576,MATCH(Fiscal!GC$1,BBG!$1:$1,0)-1,0), IF(MONTH(GC$1)=1,VLOOKUP($A6,BBG!$1:$1048576,MATCH(Fiscal!GC$1,BBG!$1:$1,0)+1,0)/2,VLOOKUP($A6,BBG!$1:$1048576,MATCH(Fiscal!GC$1,BBG!$1:$1,0),0)/2))</f>
        <v>0</v>
      </c>
      <c r="GD6" s="13">
        <f ca="1">IF(AND(MONTH(GD$1)&lt;&gt;1,MONTH(GD$1)&lt;&gt;2),VLOOKUP($A6,BBG!$1:$1048576,MATCH(Fiscal!GD$1,BBG!$1:$1,0),0)-VLOOKUP($A6,BBG!$1:$1048576,MATCH(Fiscal!GD$1,BBG!$1:$1,0)-1,0), IF(MONTH(GD$1)=1,VLOOKUP($A6,BBG!$1:$1048576,MATCH(Fiscal!GD$1,BBG!$1:$1,0)+1,0)/2,VLOOKUP($A6,BBG!$1:$1048576,MATCH(Fiscal!GD$1,BBG!$1:$1,0),0)/2))</f>
        <v>0</v>
      </c>
      <c r="GE6" s="13">
        <f ca="1">IF(AND(MONTH(GE$1)&lt;&gt;1,MONTH(GE$1)&lt;&gt;2),VLOOKUP($A6,BBG!$1:$1048576,MATCH(Fiscal!GE$1,BBG!$1:$1,0),0)-VLOOKUP($A6,BBG!$1:$1048576,MATCH(Fiscal!GE$1,BBG!$1:$1,0)-1,0), IF(MONTH(GE$1)=1,VLOOKUP($A6,BBG!$1:$1048576,MATCH(Fiscal!GE$1,BBG!$1:$1,0)+1,0)/2,VLOOKUP($A6,BBG!$1:$1048576,MATCH(Fiscal!GE$1,BBG!$1:$1,0),0)/2))</f>
        <v>0</v>
      </c>
      <c r="GF6" s="13">
        <f ca="1">IF(AND(MONTH(GF$1)&lt;&gt;1,MONTH(GF$1)&lt;&gt;2),VLOOKUP($A6,BBG!$1:$1048576,MATCH(Fiscal!GF$1,BBG!$1:$1,0),0)-VLOOKUP($A6,BBG!$1:$1048576,MATCH(Fiscal!GF$1,BBG!$1:$1,0)-1,0), IF(MONTH(GF$1)=1,VLOOKUP($A6,BBG!$1:$1048576,MATCH(Fiscal!GF$1,BBG!$1:$1,0)+1,0)/2,VLOOKUP($A6,BBG!$1:$1048576,MATCH(Fiscal!GF$1,BBG!$1:$1,0),0)/2))</f>
        <v>0</v>
      </c>
      <c r="GG6" s="13">
        <f ca="1">IF(AND(MONTH(GG$1)&lt;&gt;1,MONTH(GG$1)&lt;&gt;2),VLOOKUP($A6,BBG!$1:$1048576,MATCH(Fiscal!GG$1,BBG!$1:$1,0),0)-VLOOKUP($A6,BBG!$1:$1048576,MATCH(Fiscal!GG$1,BBG!$1:$1,0)-1,0), IF(MONTH(GG$1)=1,VLOOKUP($A6,BBG!$1:$1048576,MATCH(Fiscal!GG$1,BBG!$1:$1,0)+1,0)/2,VLOOKUP($A6,BBG!$1:$1048576,MATCH(Fiscal!GG$1,BBG!$1:$1,0),0)/2))</f>
        <v>0</v>
      </c>
      <c r="GH6" s="13">
        <f ca="1">IF(AND(MONTH(GH$1)&lt;&gt;1,MONTH(GH$1)&lt;&gt;2),VLOOKUP($A6,BBG!$1:$1048576,MATCH(Fiscal!GH$1,BBG!$1:$1,0),0)-VLOOKUP($A6,BBG!$1:$1048576,MATCH(Fiscal!GH$1,BBG!$1:$1,0)-1,0), IF(MONTH(GH$1)=1,VLOOKUP($A6,BBG!$1:$1048576,MATCH(Fiscal!GH$1,BBG!$1:$1,0)+1,0)/2,VLOOKUP($A6,BBG!$1:$1048576,MATCH(Fiscal!GH$1,BBG!$1:$1,0),0)/2))</f>
        <v>0</v>
      </c>
      <c r="GI6" s="13">
        <f ca="1">IF(AND(MONTH(GI$1)&lt;&gt;1,MONTH(GI$1)&lt;&gt;2),VLOOKUP($A6,BBG!$1:$1048576,MATCH(Fiscal!GI$1,BBG!$1:$1,0),0)-VLOOKUP($A6,BBG!$1:$1048576,MATCH(Fiscal!GI$1,BBG!$1:$1,0)-1,0), IF(MONTH(GI$1)=1,VLOOKUP($A6,BBG!$1:$1048576,MATCH(Fiscal!GI$1,BBG!$1:$1,0)+1,0)/2,VLOOKUP($A6,BBG!$1:$1048576,MATCH(Fiscal!GI$1,BBG!$1:$1,0),0)/2))</f>
        <v>0</v>
      </c>
      <c r="GJ6" s="13">
        <f ca="1">IF(AND(MONTH(GJ$1)&lt;&gt;1,MONTH(GJ$1)&lt;&gt;2),VLOOKUP($A6,BBG!$1:$1048576,MATCH(Fiscal!GJ$1,BBG!$1:$1,0),0)-VLOOKUP($A6,BBG!$1:$1048576,MATCH(Fiscal!GJ$1,BBG!$1:$1,0)-1,0), IF(MONTH(GJ$1)=1,VLOOKUP($A6,BBG!$1:$1048576,MATCH(Fiscal!GJ$1,BBG!$1:$1,0)+1,0)/2,VLOOKUP($A6,BBG!$1:$1048576,MATCH(Fiscal!GJ$1,BBG!$1:$1,0),0)/2))</f>
        <v>0</v>
      </c>
      <c r="GK6" s="13">
        <f ca="1">IF(AND(MONTH(GK$1)&lt;&gt;1,MONTH(GK$1)&lt;&gt;2),VLOOKUP($A6,BBG!$1:$1048576,MATCH(Fiscal!GK$1,BBG!$1:$1,0),0)-VLOOKUP($A6,BBG!$1:$1048576,MATCH(Fiscal!GK$1,BBG!$1:$1,0)-1,0), IF(MONTH(GK$1)=1,VLOOKUP($A6,BBG!$1:$1048576,MATCH(Fiscal!GK$1,BBG!$1:$1,0)+1,0)/2,VLOOKUP($A6,BBG!$1:$1048576,MATCH(Fiscal!GK$1,BBG!$1:$1,0),0)/2))</f>
        <v>0</v>
      </c>
      <c r="GL6" s="13">
        <f ca="1">IF(AND(MONTH(GL$1)&lt;&gt;1,MONTH(GL$1)&lt;&gt;2),VLOOKUP($A6,BBG!$1:$1048576,MATCH(Fiscal!GL$1,BBG!$1:$1,0),0)-VLOOKUP($A6,BBG!$1:$1048576,MATCH(Fiscal!GL$1,BBG!$1:$1,0)-1,0), IF(MONTH(GL$1)=1,VLOOKUP($A6,BBG!$1:$1048576,MATCH(Fiscal!GL$1,BBG!$1:$1,0)+1,0)/2,VLOOKUP($A6,BBG!$1:$1048576,MATCH(Fiscal!GL$1,BBG!$1:$1,0),0)/2))</f>
        <v>0</v>
      </c>
      <c r="GM6" s="13">
        <f ca="1">IF(AND(MONTH(GM$1)&lt;&gt;1,MONTH(GM$1)&lt;&gt;2),VLOOKUP($A6,BBG!$1:$1048576,MATCH(Fiscal!GM$1,BBG!$1:$1,0),0)-VLOOKUP($A6,BBG!$1:$1048576,MATCH(Fiscal!GM$1,BBG!$1:$1,0)-1,0), IF(MONTH(GM$1)=1,VLOOKUP($A6,BBG!$1:$1048576,MATCH(Fiscal!GM$1,BBG!$1:$1,0)+1,0)/2,VLOOKUP($A6,BBG!$1:$1048576,MATCH(Fiscal!GM$1,BBG!$1:$1,0),0)/2))</f>
        <v>0</v>
      </c>
      <c r="GN6" s="13">
        <f ca="1">IF(AND(MONTH(GN$1)&lt;&gt;1,MONTH(GN$1)&lt;&gt;2),VLOOKUP($A6,BBG!$1:$1048576,MATCH(Fiscal!GN$1,BBG!$1:$1,0),0)-VLOOKUP($A6,BBG!$1:$1048576,MATCH(Fiscal!GN$1,BBG!$1:$1,0)-1,0), IF(MONTH(GN$1)=1,VLOOKUP($A6,BBG!$1:$1048576,MATCH(Fiscal!GN$1,BBG!$1:$1,0)+1,0)/2,VLOOKUP($A6,BBG!$1:$1048576,MATCH(Fiscal!GN$1,BBG!$1:$1,0),0)/2))</f>
        <v>0</v>
      </c>
      <c r="GO6" s="13">
        <f ca="1">IF(AND(MONTH(GO$1)&lt;&gt;1,MONTH(GO$1)&lt;&gt;2),VLOOKUP($A6,BBG!$1:$1048576,MATCH(Fiscal!GO$1,BBG!$1:$1,0),0)-VLOOKUP($A6,BBG!$1:$1048576,MATCH(Fiscal!GO$1,BBG!$1:$1,0)-1,0), IF(MONTH(GO$1)=1,VLOOKUP($A6,BBG!$1:$1048576,MATCH(Fiscal!GO$1,BBG!$1:$1,0)+1,0)/2,VLOOKUP($A6,BBG!$1:$1048576,MATCH(Fiscal!GO$1,BBG!$1:$1,0),0)/2))</f>
        <v>0</v>
      </c>
      <c r="GP6" s="13">
        <f ca="1">IF(AND(MONTH(GP$1)&lt;&gt;1,MONTH(GP$1)&lt;&gt;2),VLOOKUP($A6,BBG!$1:$1048576,MATCH(Fiscal!GP$1,BBG!$1:$1,0),0)-VLOOKUP($A6,BBG!$1:$1048576,MATCH(Fiscal!GP$1,BBG!$1:$1,0)-1,0), IF(MONTH(GP$1)=1,VLOOKUP($A6,BBG!$1:$1048576,MATCH(Fiscal!GP$1,BBG!$1:$1,0)+1,0)/2,VLOOKUP($A6,BBG!$1:$1048576,MATCH(Fiscal!GP$1,BBG!$1:$1,0),0)/2))</f>
        <v>0</v>
      </c>
      <c r="GQ6" s="13">
        <f ca="1">IF(AND(MONTH(GQ$1)&lt;&gt;1,MONTH(GQ$1)&lt;&gt;2),VLOOKUP($A6,BBG!$1:$1048576,MATCH(Fiscal!GQ$1,BBG!$1:$1,0),0)-VLOOKUP($A6,BBG!$1:$1048576,MATCH(Fiscal!GQ$1,BBG!$1:$1,0)-1,0), IF(MONTH(GQ$1)=1,VLOOKUP($A6,BBG!$1:$1048576,MATCH(Fiscal!GQ$1,BBG!$1:$1,0)+1,0)/2,VLOOKUP($A6,BBG!$1:$1048576,MATCH(Fiscal!GQ$1,BBG!$1:$1,0),0)/2))</f>
        <v>0</v>
      </c>
      <c r="GR6" s="13">
        <f ca="1">IF(AND(MONTH(GR$1)&lt;&gt;1,MONTH(GR$1)&lt;&gt;2),VLOOKUP($A6,BBG!$1:$1048576,MATCH(Fiscal!GR$1,BBG!$1:$1,0),0)-VLOOKUP($A6,BBG!$1:$1048576,MATCH(Fiscal!GR$1,BBG!$1:$1,0)-1,0), IF(MONTH(GR$1)=1,VLOOKUP($A6,BBG!$1:$1048576,MATCH(Fiscal!GR$1,BBG!$1:$1,0)+1,0)/2,VLOOKUP($A6,BBG!$1:$1048576,MATCH(Fiscal!GR$1,BBG!$1:$1,0),0)/2))</f>
        <v>0</v>
      </c>
      <c r="GS6" s="13">
        <f ca="1">IF(AND(MONTH(GS$1)&lt;&gt;1,MONTH(GS$1)&lt;&gt;2),VLOOKUP($A6,BBG!$1:$1048576,MATCH(Fiscal!GS$1,BBG!$1:$1,0),0)-VLOOKUP($A6,BBG!$1:$1048576,MATCH(Fiscal!GS$1,BBG!$1:$1,0)-1,0), IF(MONTH(GS$1)=1,VLOOKUP($A6,BBG!$1:$1048576,MATCH(Fiscal!GS$1,BBG!$1:$1,0)+1,0)/2,VLOOKUP($A6,BBG!$1:$1048576,MATCH(Fiscal!GS$1,BBG!$1:$1,0),0)/2))</f>
        <v>0</v>
      </c>
      <c r="GT6" s="13">
        <f ca="1">IF(AND(MONTH(GT$1)&lt;&gt;1,MONTH(GT$1)&lt;&gt;2),VLOOKUP($A6,BBG!$1:$1048576,MATCH(Fiscal!GT$1,BBG!$1:$1,0),0)-VLOOKUP($A6,BBG!$1:$1048576,MATCH(Fiscal!GT$1,BBG!$1:$1,0)-1,0), IF(MONTH(GT$1)=1,VLOOKUP($A6,BBG!$1:$1048576,MATCH(Fiscal!GT$1,BBG!$1:$1,0)+1,0)/2,VLOOKUP($A6,BBG!$1:$1048576,MATCH(Fiscal!GT$1,BBG!$1:$1,0),0)/2))</f>
        <v>0</v>
      </c>
      <c r="GU6" s="13">
        <f ca="1">IF(AND(MONTH(GU$1)&lt;&gt;1,MONTH(GU$1)&lt;&gt;2),VLOOKUP($A6,BBG!$1:$1048576,MATCH(Fiscal!GU$1,BBG!$1:$1,0),0)-VLOOKUP($A6,BBG!$1:$1048576,MATCH(Fiscal!GU$1,BBG!$1:$1,0)-1,0), IF(MONTH(GU$1)=1,VLOOKUP($A6,BBG!$1:$1048576,MATCH(Fiscal!GU$1,BBG!$1:$1,0)+1,0)/2,VLOOKUP($A6,BBG!$1:$1048576,MATCH(Fiscal!GU$1,BBG!$1:$1,0),0)/2))</f>
        <v>0</v>
      </c>
      <c r="GV6" s="13">
        <f ca="1">IF(AND(MONTH(GV$1)&lt;&gt;1,MONTH(GV$1)&lt;&gt;2),VLOOKUP($A6,BBG!$1:$1048576,MATCH(Fiscal!GV$1,BBG!$1:$1,0),0)-VLOOKUP($A6,BBG!$1:$1048576,MATCH(Fiscal!GV$1,BBG!$1:$1,0)-1,0), IF(MONTH(GV$1)=1,VLOOKUP($A6,BBG!$1:$1048576,MATCH(Fiscal!GV$1,BBG!$1:$1,0)+1,0)/2,VLOOKUP($A6,BBG!$1:$1048576,MATCH(Fiscal!GV$1,BBG!$1:$1,0),0)/2))</f>
        <v>0</v>
      </c>
      <c r="GW6" s="13">
        <f ca="1">IF(AND(MONTH(GW$1)&lt;&gt;1,MONTH(GW$1)&lt;&gt;2),VLOOKUP($A6,BBG!$1:$1048576,MATCH(Fiscal!GW$1,BBG!$1:$1,0),0)-VLOOKUP($A6,BBG!$1:$1048576,MATCH(Fiscal!GW$1,BBG!$1:$1,0)-1,0), IF(MONTH(GW$1)=1,VLOOKUP($A6,BBG!$1:$1048576,MATCH(Fiscal!GW$1,BBG!$1:$1,0)+1,0)/2,VLOOKUP($A6,BBG!$1:$1048576,MATCH(Fiscal!GW$1,BBG!$1:$1,0),0)/2))</f>
        <v>0</v>
      </c>
      <c r="GX6" s="13">
        <f ca="1">IF(AND(MONTH(GX$1)&lt;&gt;1,MONTH(GX$1)&lt;&gt;2),VLOOKUP($A6,BBG!$1:$1048576,MATCH(Fiscal!GX$1,BBG!$1:$1,0),0)-VLOOKUP($A6,BBG!$1:$1048576,MATCH(Fiscal!GX$1,BBG!$1:$1,0)-1,0), IF(MONTH(GX$1)=1,VLOOKUP($A6,BBG!$1:$1048576,MATCH(Fiscal!GX$1,BBG!$1:$1,0)+1,0)/2,VLOOKUP($A6,BBG!$1:$1048576,MATCH(Fiscal!GX$1,BBG!$1:$1,0),0)/2))</f>
        <v>0</v>
      </c>
      <c r="GY6" s="13">
        <f ca="1">IF(AND(MONTH(GY$1)&lt;&gt;1,MONTH(GY$1)&lt;&gt;2),VLOOKUP($A6,BBG!$1:$1048576,MATCH(Fiscal!GY$1,BBG!$1:$1,0),0)-VLOOKUP($A6,BBG!$1:$1048576,MATCH(Fiscal!GY$1,BBG!$1:$1,0)-1,0), IF(MONTH(GY$1)=1,VLOOKUP($A6,BBG!$1:$1048576,MATCH(Fiscal!GY$1,BBG!$1:$1,0)+1,0)/2,VLOOKUP($A6,BBG!$1:$1048576,MATCH(Fiscal!GY$1,BBG!$1:$1,0),0)/2))</f>
        <v>0</v>
      </c>
      <c r="GZ6" s="13">
        <f ca="1">IF(AND(MONTH(GZ$1)&lt;&gt;1,MONTH(GZ$1)&lt;&gt;2),VLOOKUP($A6,BBG!$1:$1048576,MATCH(Fiscal!GZ$1,BBG!$1:$1,0),0)-VLOOKUP($A6,BBG!$1:$1048576,MATCH(Fiscal!GZ$1,BBG!$1:$1,0)-1,0), IF(MONTH(GZ$1)=1,VLOOKUP($A6,BBG!$1:$1048576,MATCH(Fiscal!GZ$1,BBG!$1:$1,0)+1,0)/2,VLOOKUP($A6,BBG!$1:$1048576,MATCH(Fiscal!GZ$1,BBG!$1:$1,0),0)/2))</f>
        <v>0</v>
      </c>
      <c r="HA6" s="13">
        <f ca="1">IF(AND(MONTH(HA$1)&lt;&gt;1,MONTH(HA$1)&lt;&gt;2),VLOOKUP($A6,BBG!$1:$1048576,MATCH(Fiscal!HA$1,BBG!$1:$1,0),0)-VLOOKUP($A6,BBG!$1:$1048576,MATCH(Fiscal!HA$1,BBG!$1:$1,0)-1,0), IF(MONTH(HA$1)=1,VLOOKUP($A6,BBG!$1:$1048576,MATCH(Fiscal!HA$1,BBG!$1:$1,0)+1,0)/2,VLOOKUP($A6,BBG!$1:$1048576,MATCH(Fiscal!HA$1,BBG!$1:$1,0),0)/2))</f>
        <v>0</v>
      </c>
      <c r="HB6" s="13">
        <f ca="1">IF(AND(MONTH(HB$1)&lt;&gt;1,MONTH(HB$1)&lt;&gt;2),VLOOKUP($A6,BBG!$1:$1048576,MATCH(Fiscal!HB$1,BBG!$1:$1,0),0)-VLOOKUP($A6,BBG!$1:$1048576,MATCH(Fiscal!HB$1,BBG!$1:$1,0)-1,0), IF(MONTH(HB$1)=1,VLOOKUP($A6,BBG!$1:$1048576,MATCH(Fiscal!HB$1,BBG!$1:$1,0)+1,0)/2,VLOOKUP($A6,BBG!$1:$1048576,MATCH(Fiscal!HB$1,BBG!$1:$1,0),0)/2))</f>
        <v>0</v>
      </c>
      <c r="HC6" s="13">
        <f ca="1">IF(AND(MONTH(HC$1)&lt;&gt;1,MONTH(HC$1)&lt;&gt;2),VLOOKUP($A6,BBG!$1:$1048576,MATCH(Fiscal!HC$1,BBG!$1:$1,0),0)-VLOOKUP($A6,BBG!$1:$1048576,MATCH(Fiscal!HC$1,BBG!$1:$1,0)-1,0), IF(MONTH(HC$1)=1,VLOOKUP($A6,BBG!$1:$1048576,MATCH(Fiscal!HC$1,BBG!$1:$1,0)+1,0)/2,VLOOKUP($A6,BBG!$1:$1048576,MATCH(Fiscal!HC$1,BBG!$1:$1,0),0)/2))</f>
        <v>0</v>
      </c>
      <c r="HD6" s="13">
        <f ca="1">IF(AND(MONTH(HD$1)&lt;&gt;1,MONTH(HD$1)&lt;&gt;2),VLOOKUP($A6,BBG!$1:$1048576,MATCH(Fiscal!HD$1,BBG!$1:$1,0),0)-VLOOKUP($A6,BBG!$1:$1048576,MATCH(Fiscal!HD$1,BBG!$1:$1,0)-1,0), IF(MONTH(HD$1)=1,VLOOKUP($A6,BBG!$1:$1048576,MATCH(Fiscal!HD$1,BBG!$1:$1,0)+1,0)/2,VLOOKUP($A6,BBG!$1:$1048576,MATCH(Fiscal!HD$1,BBG!$1:$1,0),0)/2))</f>
        <v>0</v>
      </c>
      <c r="HE6" s="13">
        <f ca="1">IF(AND(MONTH(HE$1)&lt;&gt;1,MONTH(HE$1)&lt;&gt;2),VLOOKUP($A6,BBG!$1:$1048576,MATCH(Fiscal!HE$1,BBG!$1:$1,0),0)-VLOOKUP($A6,BBG!$1:$1048576,MATCH(Fiscal!HE$1,BBG!$1:$1,0)-1,0), IF(MONTH(HE$1)=1,VLOOKUP($A6,BBG!$1:$1048576,MATCH(Fiscal!HE$1,BBG!$1:$1,0)+1,0)/2,VLOOKUP($A6,BBG!$1:$1048576,MATCH(Fiscal!HE$1,BBG!$1:$1,0),0)/2))</f>
        <v>0</v>
      </c>
      <c r="HF6" s="13">
        <f ca="1">IF(AND(MONTH(HF$1)&lt;&gt;1,MONTH(HF$1)&lt;&gt;2),VLOOKUP($A6,BBG!$1:$1048576,MATCH(Fiscal!HF$1,BBG!$1:$1,0),0)-VLOOKUP($A6,BBG!$1:$1048576,MATCH(Fiscal!HF$1,BBG!$1:$1,0)-1,0), IF(MONTH(HF$1)=1,VLOOKUP($A6,BBG!$1:$1048576,MATCH(Fiscal!HF$1,BBG!$1:$1,0)+1,0)/2,VLOOKUP($A6,BBG!$1:$1048576,MATCH(Fiscal!HF$1,BBG!$1:$1,0),0)/2))</f>
        <v>0</v>
      </c>
      <c r="HG6" s="13">
        <f ca="1">IF(AND(MONTH(HG$1)&lt;&gt;1,MONTH(HG$1)&lt;&gt;2),VLOOKUP($A6,BBG!$1:$1048576,MATCH(Fiscal!HG$1,BBG!$1:$1,0),0)-VLOOKUP($A6,BBG!$1:$1048576,MATCH(Fiscal!HG$1,BBG!$1:$1,0)-1,0), IF(MONTH(HG$1)=1,VLOOKUP($A6,BBG!$1:$1048576,MATCH(Fiscal!HG$1,BBG!$1:$1,0)+1,0)/2,VLOOKUP($A6,BBG!$1:$1048576,MATCH(Fiscal!HG$1,BBG!$1:$1,0),0)/2))</f>
        <v>0</v>
      </c>
      <c r="HH6" s="13">
        <f ca="1">IF(AND(MONTH(HH$1)&lt;&gt;1,MONTH(HH$1)&lt;&gt;2),VLOOKUP($A6,BBG!$1:$1048576,MATCH(Fiscal!HH$1,BBG!$1:$1,0),0)-VLOOKUP($A6,BBG!$1:$1048576,MATCH(Fiscal!HH$1,BBG!$1:$1,0)-1,0), IF(MONTH(HH$1)=1,VLOOKUP($A6,BBG!$1:$1048576,MATCH(Fiscal!HH$1,BBG!$1:$1,0)+1,0)/2,VLOOKUP($A6,BBG!$1:$1048576,MATCH(Fiscal!HH$1,BBG!$1:$1,0),0)/2))</f>
        <v>0</v>
      </c>
      <c r="HI6" s="13">
        <f ca="1">IF(AND(MONTH(HI$1)&lt;&gt;1,MONTH(HI$1)&lt;&gt;2),VLOOKUP($A6,BBG!$1:$1048576,MATCH(Fiscal!HI$1,BBG!$1:$1,0),0)-VLOOKUP($A6,BBG!$1:$1048576,MATCH(Fiscal!HI$1,BBG!$1:$1,0)-1,0), IF(MONTH(HI$1)=1,VLOOKUP($A6,BBG!$1:$1048576,MATCH(Fiscal!HI$1,BBG!$1:$1,0)+1,0)/2,VLOOKUP($A6,BBG!$1:$1048576,MATCH(Fiscal!HI$1,BBG!$1:$1,0),0)/2))</f>
        <v>0</v>
      </c>
      <c r="HJ6" s="13">
        <f ca="1">IF(AND(MONTH(HJ$1)&lt;&gt;1,MONTH(HJ$1)&lt;&gt;2),VLOOKUP($A6,BBG!$1:$1048576,MATCH(Fiscal!HJ$1,BBG!$1:$1,0),0)-VLOOKUP($A6,BBG!$1:$1048576,MATCH(Fiscal!HJ$1,BBG!$1:$1,0)-1,0), IF(MONTH(HJ$1)=1,VLOOKUP($A6,BBG!$1:$1048576,MATCH(Fiscal!HJ$1,BBG!$1:$1,0)+1,0)/2,VLOOKUP($A6,BBG!$1:$1048576,MATCH(Fiscal!HJ$1,BBG!$1:$1,0),0)/2))</f>
        <v>0</v>
      </c>
      <c r="HK6" s="13">
        <f ca="1">IF(AND(MONTH(HK$1)&lt;&gt;1,MONTH(HK$1)&lt;&gt;2),VLOOKUP($A6,BBG!$1:$1048576,MATCH(Fiscal!HK$1,BBG!$1:$1,0),0)-VLOOKUP($A6,BBG!$1:$1048576,MATCH(Fiscal!HK$1,BBG!$1:$1,0)-1,0), IF(MONTH(HK$1)=1,VLOOKUP($A6,BBG!$1:$1048576,MATCH(Fiscal!HK$1,BBG!$1:$1,0)+1,0)/2,VLOOKUP($A6,BBG!$1:$1048576,MATCH(Fiscal!HK$1,BBG!$1:$1,0),0)/2))</f>
        <v>0</v>
      </c>
      <c r="HL6" s="13">
        <f ca="1">IF(AND(MONTH(HL$1)&lt;&gt;1,MONTH(HL$1)&lt;&gt;2),VLOOKUP($A6,BBG!$1:$1048576,MATCH(Fiscal!HL$1,BBG!$1:$1,0),0)-VLOOKUP($A6,BBG!$1:$1048576,MATCH(Fiscal!HL$1,BBG!$1:$1,0)-1,0), IF(MONTH(HL$1)=1,VLOOKUP($A6,BBG!$1:$1048576,MATCH(Fiscal!HL$1,BBG!$1:$1,0)+1,0)/2,VLOOKUP($A6,BBG!$1:$1048576,MATCH(Fiscal!HL$1,BBG!$1:$1,0),0)/2))</f>
        <v>0</v>
      </c>
      <c r="HM6" s="13">
        <f ca="1">IF(AND(MONTH(HM$1)&lt;&gt;1,MONTH(HM$1)&lt;&gt;2),VLOOKUP($A6,BBG!$1:$1048576,MATCH(Fiscal!HM$1,BBG!$1:$1,0),0)-VLOOKUP($A6,BBG!$1:$1048576,MATCH(Fiscal!HM$1,BBG!$1:$1,0)-1,0), IF(MONTH(HM$1)=1,VLOOKUP($A6,BBG!$1:$1048576,MATCH(Fiscal!HM$1,BBG!$1:$1,0)+1,0)/2,VLOOKUP($A6,BBG!$1:$1048576,MATCH(Fiscal!HM$1,BBG!$1:$1,0),0)/2))</f>
        <v>0</v>
      </c>
      <c r="HN6" s="13">
        <f ca="1">IF(AND(MONTH(HN$1)&lt;&gt;1,MONTH(HN$1)&lt;&gt;2),VLOOKUP($A6,BBG!$1:$1048576,MATCH(Fiscal!HN$1,BBG!$1:$1,0),0)-VLOOKUP($A6,BBG!$1:$1048576,MATCH(Fiscal!HN$1,BBG!$1:$1,0)-1,0), IF(MONTH(HN$1)=1,VLOOKUP($A6,BBG!$1:$1048576,MATCH(Fiscal!HN$1,BBG!$1:$1,0)+1,0)/2,VLOOKUP($A6,BBG!$1:$1048576,MATCH(Fiscal!HN$1,BBG!$1:$1,0),0)/2))</f>
        <v>0</v>
      </c>
      <c r="HO6" s="13">
        <f ca="1">IF(AND(MONTH(HO$1)&lt;&gt;1,MONTH(HO$1)&lt;&gt;2),VLOOKUP($A6,BBG!$1:$1048576,MATCH(Fiscal!HO$1,BBG!$1:$1,0),0)-VLOOKUP($A6,BBG!$1:$1048576,MATCH(Fiscal!HO$1,BBG!$1:$1,0)-1,0), IF(MONTH(HO$1)=1,VLOOKUP($A6,BBG!$1:$1048576,MATCH(Fiscal!HO$1,BBG!$1:$1,0)+1,0)/2,VLOOKUP($A6,BBG!$1:$1048576,MATCH(Fiscal!HO$1,BBG!$1:$1,0),0)/2))</f>
        <v>0</v>
      </c>
      <c r="HP6" s="13">
        <f ca="1">IF(AND(MONTH(HP$1)&lt;&gt;1,MONTH(HP$1)&lt;&gt;2),VLOOKUP($A6,BBG!$1:$1048576,MATCH(Fiscal!HP$1,BBG!$1:$1,0),0)-VLOOKUP($A6,BBG!$1:$1048576,MATCH(Fiscal!HP$1,BBG!$1:$1,0)-1,0), IF(MONTH(HP$1)=1,VLOOKUP($A6,BBG!$1:$1048576,MATCH(Fiscal!HP$1,BBG!$1:$1,0)+1,0)/2,VLOOKUP($A6,BBG!$1:$1048576,MATCH(Fiscal!HP$1,BBG!$1:$1,0),0)/2))</f>
        <v>0</v>
      </c>
      <c r="HQ6" s="13">
        <f ca="1">IF(AND(MONTH(HQ$1)&lt;&gt;1,MONTH(HQ$1)&lt;&gt;2),VLOOKUP($A6,BBG!$1:$1048576,MATCH(Fiscal!HQ$1,BBG!$1:$1,0),0)-VLOOKUP($A6,BBG!$1:$1048576,MATCH(Fiscal!HQ$1,BBG!$1:$1,0)-1,0), IF(MONTH(HQ$1)=1,VLOOKUP($A6,BBG!$1:$1048576,MATCH(Fiscal!HQ$1,BBG!$1:$1,0)+1,0)/2,VLOOKUP($A6,BBG!$1:$1048576,MATCH(Fiscal!HQ$1,BBG!$1:$1,0),0)/2))</f>
        <v>0</v>
      </c>
      <c r="HR6" s="13">
        <f ca="1">IF(AND(MONTH(HR$1)&lt;&gt;1,MONTH(HR$1)&lt;&gt;2),VLOOKUP($A6,BBG!$1:$1048576,MATCH(Fiscal!HR$1,BBG!$1:$1,0),0)-VLOOKUP($A6,BBG!$1:$1048576,MATCH(Fiscal!HR$1,BBG!$1:$1,0)-1,0), IF(MONTH(HR$1)=1,VLOOKUP($A6,BBG!$1:$1048576,MATCH(Fiscal!HR$1,BBG!$1:$1,0)+1,0)/2,VLOOKUP($A6,BBG!$1:$1048576,MATCH(Fiscal!HR$1,BBG!$1:$1,0),0)/2))</f>
        <v>0</v>
      </c>
      <c r="HS6" s="13">
        <f ca="1">IF(AND(MONTH(HS$1)&lt;&gt;1,MONTH(HS$1)&lt;&gt;2),VLOOKUP($A6,BBG!$1:$1048576,MATCH(Fiscal!HS$1,BBG!$1:$1,0),0)-VLOOKUP($A6,BBG!$1:$1048576,MATCH(Fiscal!HS$1,BBG!$1:$1,0)-1,0), IF(MONTH(HS$1)=1,VLOOKUP($A6,BBG!$1:$1048576,MATCH(Fiscal!HS$1,BBG!$1:$1,0)+1,0)/2,VLOOKUP($A6,BBG!$1:$1048576,MATCH(Fiscal!HS$1,BBG!$1:$1,0),0)/2))</f>
        <v>0</v>
      </c>
      <c r="HT6" s="13">
        <f ca="1">IF(AND(MONTH(HT$1)&lt;&gt;1,MONTH(HT$1)&lt;&gt;2),VLOOKUP($A6,BBG!$1:$1048576,MATCH(Fiscal!HT$1,BBG!$1:$1,0),0)-VLOOKUP($A6,BBG!$1:$1048576,MATCH(Fiscal!HT$1,BBG!$1:$1,0)-1,0), IF(MONTH(HT$1)=1,VLOOKUP($A6,BBG!$1:$1048576,MATCH(Fiscal!HT$1,BBG!$1:$1,0)+1,0)/2,VLOOKUP($A6,BBG!$1:$1048576,MATCH(Fiscal!HT$1,BBG!$1:$1,0),0)/2))</f>
        <v>0</v>
      </c>
      <c r="HU6" s="13">
        <f ca="1">IF(AND(MONTH(HU$1)&lt;&gt;1,MONTH(HU$1)&lt;&gt;2),VLOOKUP($A6,BBG!$1:$1048576,MATCH(Fiscal!HU$1,BBG!$1:$1,0),0)-VLOOKUP($A6,BBG!$1:$1048576,MATCH(Fiscal!HU$1,BBG!$1:$1,0)-1,0), IF(MONTH(HU$1)=1,VLOOKUP($A6,BBG!$1:$1048576,MATCH(Fiscal!HU$1,BBG!$1:$1,0)+1,0)/2,VLOOKUP($A6,BBG!$1:$1048576,MATCH(Fiscal!HU$1,BBG!$1:$1,0),0)/2))</f>
        <v>0</v>
      </c>
      <c r="HV6" s="13">
        <f ca="1">IF(AND(MONTH(HV$1)&lt;&gt;1,MONTH(HV$1)&lt;&gt;2),VLOOKUP($A6,BBG!$1:$1048576,MATCH(Fiscal!HV$1,BBG!$1:$1,0),0)-VLOOKUP($A6,BBG!$1:$1048576,MATCH(Fiscal!HV$1,BBG!$1:$1,0)-1,0), IF(MONTH(HV$1)=1,VLOOKUP($A6,BBG!$1:$1048576,MATCH(Fiscal!HV$1,BBG!$1:$1,0)+1,0)/2,VLOOKUP($A6,BBG!$1:$1048576,MATCH(Fiscal!HV$1,BBG!$1:$1,0),0)/2))</f>
        <v>0</v>
      </c>
      <c r="HW6" s="13">
        <f ca="1">IF(AND(MONTH(HW$1)&lt;&gt;1,MONTH(HW$1)&lt;&gt;2),VLOOKUP($A6,BBG!$1:$1048576,MATCH(Fiscal!HW$1,BBG!$1:$1,0),0)-VLOOKUP($A6,BBG!$1:$1048576,MATCH(Fiscal!HW$1,BBG!$1:$1,0)-1,0), IF(MONTH(HW$1)=1,VLOOKUP($A6,BBG!$1:$1048576,MATCH(Fiscal!HW$1,BBG!$1:$1,0)+1,0)/2,VLOOKUP($A6,BBG!$1:$1048576,MATCH(Fiscal!HW$1,BBG!$1:$1,0),0)/2))</f>
        <v>0</v>
      </c>
      <c r="HX6" s="13">
        <f ca="1">IF(AND(MONTH(HX$1)&lt;&gt;1,MONTH(HX$1)&lt;&gt;2),VLOOKUP($A6,BBG!$1:$1048576,MATCH(Fiscal!HX$1,BBG!$1:$1,0),0)-VLOOKUP($A6,BBG!$1:$1048576,MATCH(Fiscal!HX$1,BBG!$1:$1,0)-1,0), IF(MONTH(HX$1)=1,VLOOKUP($A6,BBG!$1:$1048576,MATCH(Fiscal!HX$1,BBG!$1:$1,0)+1,0)/2,VLOOKUP($A6,BBG!$1:$1048576,MATCH(Fiscal!HX$1,BBG!$1:$1,0),0)/2))</f>
        <v>0</v>
      </c>
      <c r="HY6" s="13">
        <f ca="1">IF(AND(MONTH(HY$1)&lt;&gt;1,MONTH(HY$1)&lt;&gt;2),VLOOKUP($A6,BBG!$1:$1048576,MATCH(Fiscal!HY$1,BBG!$1:$1,0),0)-VLOOKUP($A6,BBG!$1:$1048576,MATCH(Fiscal!HY$1,BBG!$1:$1,0)-1,0), IF(MONTH(HY$1)=1,VLOOKUP($A6,BBG!$1:$1048576,MATCH(Fiscal!HY$1,BBG!$1:$1,0)+1,0)/2,VLOOKUP($A6,BBG!$1:$1048576,MATCH(Fiscal!HY$1,BBG!$1:$1,0),0)/2))</f>
        <v>0</v>
      </c>
      <c r="HZ6" s="13">
        <f ca="1">IF(AND(MONTH(HZ$1)&lt;&gt;1,MONTH(HZ$1)&lt;&gt;2),VLOOKUP($A6,BBG!$1:$1048576,MATCH(Fiscal!HZ$1,BBG!$1:$1,0),0)-VLOOKUP($A6,BBG!$1:$1048576,MATCH(Fiscal!HZ$1,BBG!$1:$1,0)-1,0), IF(MONTH(HZ$1)=1,VLOOKUP($A6,BBG!$1:$1048576,MATCH(Fiscal!HZ$1,BBG!$1:$1,0)+1,0)/2,VLOOKUP($A6,BBG!$1:$1048576,MATCH(Fiscal!HZ$1,BBG!$1:$1,0),0)/2))</f>
        <v>0</v>
      </c>
      <c r="IA6" s="13">
        <f ca="1">IF(AND(MONTH(IA$1)&lt;&gt;1,MONTH(IA$1)&lt;&gt;2),VLOOKUP($A6,BBG!$1:$1048576,MATCH(Fiscal!IA$1,BBG!$1:$1,0),0)-VLOOKUP($A6,BBG!$1:$1048576,MATCH(Fiscal!IA$1,BBG!$1:$1,0)-1,0), IF(MONTH(IA$1)=1,VLOOKUP($A6,BBG!$1:$1048576,MATCH(Fiscal!IA$1,BBG!$1:$1,0)+1,0)/2,VLOOKUP($A6,BBG!$1:$1048576,MATCH(Fiscal!IA$1,BBG!$1:$1,0),0)/2))</f>
        <v>0</v>
      </c>
      <c r="IB6" s="13">
        <f ca="1">IF(AND(MONTH(IB$1)&lt;&gt;1,MONTH(IB$1)&lt;&gt;2),VLOOKUP($A6,BBG!$1:$1048576,MATCH(Fiscal!IB$1,BBG!$1:$1,0),0)-VLOOKUP($A6,BBG!$1:$1048576,MATCH(Fiscal!IB$1,BBG!$1:$1,0)-1,0), IF(MONTH(IB$1)=1,VLOOKUP($A6,BBG!$1:$1048576,MATCH(Fiscal!IB$1,BBG!$1:$1,0)+1,0)/2,VLOOKUP($A6,BBG!$1:$1048576,MATCH(Fiscal!IB$1,BBG!$1:$1,0),0)/2))</f>
        <v>0</v>
      </c>
      <c r="IC6" s="13">
        <f ca="1">IF(AND(MONTH(IC$1)&lt;&gt;1,MONTH(IC$1)&lt;&gt;2),VLOOKUP($A6,BBG!$1:$1048576,MATCH(Fiscal!IC$1,BBG!$1:$1,0),0)-VLOOKUP($A6,BBG!$1:$1048576,MATCH(Fiscal!IC$1,BBG!$1:$1,0)-1,0), IF(MONTH(IC$1)=1,VLOOKUP($A6,BBG!$1:$1048576,MATCH(Fiscal!IC$1,BBG!$1:$1,0)+1,0)/2,VLOOKUP($A6,BBG!$1:$1048576,MATCH(Fiscal!IC$1,BBG!$1:$1,0),0)/2))</f>
        <v>0</v>
      </c>
      <c r="ID6" s="13">
        <f ca="1">IF(AND(MONTH(ID$1)&lt;&gt;1,MONTH(ID$1)&lt;&gt;2),VLOOKUP($A6,BBG!$1:$1048576,MATCH(Fiscal!ID$1,BBG!$1:$1,0),0)-VLOOKUP($A6,BBG!$1:$1048576,MATCH(Fiscal!ID$1,BBG!$1:$1,0)-1,0), IF(MONTH(ID$1)=1,VLOOKUP($A6,BBG!$1:$1048576,MATCH(Fiscal!ID$1,BBG!$1:$1,0)+1,0)/2,VLOOKUP($A6,BBG!$1:$1048576,MATCH(Fiscal!ID$1,BBG!$1:$1,0),0)/2))</f>
        <v>0</v>
      </c>
      <c r="IE6" s="13">
        <f ca="1">IF(AND(MONTH(IE$1)&lt;&gt;1,MONTH(IE$1)&lt;&gt;2),VLOOKUP($A6,BBG!$1:$1048576,MATCH(Fiscal!IE$1,BBG!$1:$1,0),0)-VLOOKUP($A6,BBG!$1:$1048576,MATCH(Fiscal!IE$1,BBG!$1:$1,0)-1,0), IF(MONTH(IE$1)=1,VLOOKUP($A6,BBG!$1:$1048576,MATCH(Fiscal!IE$1,BBG!$1:$1,0)+1,0)/2,VLOOKUP($A6,BBG!$1:$1048576,MATCH(Fiscal!IE$1,BBG!$1:$1,0),0)/2))</f>
        <v>0</v>
      </c>
      <c r="IF6" s="13">
        <f ca="1">IF(AND(MONTH(IF$1)&lt;&gt;1,MONTH(IF$1)&lt;&gt;2),VLOOKUP($A6,BBG!$1:$1048576,MATCH(Fiscal!IF$1,BBG!$1:$1,0),0)-VLOOKUP($A6,BBG!$1:$1048576,MATCH(Fiscal!IF$1,BBG!$1:$1,0)-1,0), IF(MONTH(IF$1)=1,VLOOKUP($A6,BBG!$1:$1048576,MATCH(Fiscal!IF$1,BBG!$1:$1,0)+1,0)/2,VLOOKUP($A6,BBG!$1:$1048576,MATCH(Fiscal!IF$1,BBG!$1:$1,0),0)/2))</f>
        <v>0</v>
      </c>
      <c r="IG6" s="13">
        <f ca="1">IF(AND(MONTH(IG$1)&lt;&gt;1,MONTH(IG$1)&lt;&gt;2),VLOOKUP($A6,BBG!$1:$1048576,MATCH(Fiscal!IG$1,BBG!$1:$1,0),0)-VLOOKUP($A6,BBG!$1:$1048576,MATCH(Fiscal!IG$1,BBG!$1:$1,0)-1,0), IF(MONTH(IG$1)=1,VLOOKUP($A6,BBG!$1:$1048576,MATCH(Fiscal!IG$1,BBG!$1:$1,0)+1,0)/2,VLOOKUP($A6,BBG!$1:$1048576,MATCH(Fiscal!IG$1,BBG!$1:$1,0),0)/2))</f>
        <v>0</v>
      </c>
      <c r="IH6" s="13">
        <f ca="1">IF(AND(MONTH(IH$1)&lt;&gt;1,MONTH(IH$1)&lt;&gt;2),VLOOKUP($A6,BBG!$1:$1048576,MATCH(Fiscal!IH$1,BBG!$1:$1,0),0)-VLOOKUP($A6,BBG!$1:$1048576,MATCH(Fiscal!IH$1,BBG!$1:$1,0)-1,0), IF(MONTH(IH$1)=1,VLOOKUP($A6,BBG!$1:$1048576,MATCH(Fiscal!IH$1,BBG!$1:$1,0)+1,0)/2,VLOOKUP($A6,BBG!$1:$1048576,MATCH(Fiscal!IH$1,BBG!$1:$1,0),0)/2))</f>
        <v>0</v>
      </c>
      <c r="II6" s="13">
        <f ca="1">IF(AND(MONTH(II$1)&lt;&gt;1,MONTH(II$1)&lt;&gt;2),VLOOKUP($A6,BBG!$1:$1048576,MATCH(Fiscal!II$1,BBG!$1:$1,0),0)-VLOOKUP($A6,BBG!$1:$1048576,MATCH(Fiscal!II$1,BBG!$1:$1,0)-1,0), IF(MONTH(II$1)=1,VLOOKUP($A6,BBG!$1:$1048576,MATCH(Fiscal!II$1,BBG!$1:$1,0)+1,0)/2,VLOOKUP($A6,BBG!$1:$1048576,MATCH(Fiscal!II$1,BBG!$1:$1,0),0)/2))</f>
        <v>0</v>
      </c>
      <c r="IJ6" s="13">
        <f ca="1">IF(AND(MONTH(IJ$1)&lt;&gt;1,MONTH(IJ$1)&lt;&gt;2),VLOOKUP($A6,BBG!$1:$1048576,MATCH(Fiscal!IJ$1,BBG!$1:$1,0),0)-VLOOKUP($A6,BBG!$1:$1048576,MATCH(Fiscal!IJ$1,BBG!$1:$1,0)-1,0), IF(MONTH(IJ$1)=1,VLOOKUP($A6,BBG!$1:$1048576,MATCH(Fiscal!IJ$1,BBG!$1:$1,0)+1,0)/2,VLOOKUP($A6,BBG!$1:$1048576,MATCH(Fiscal!IJ$1,BBG!$1:$1,0),0)/2))</f>
        <v>0</v>
      </c>
      <c r="IK6" s="13">
        <f ca="1">IF(AND(MONTH(IK$1)&lt;&gt;1,MONTH(IK$1)&lt;&gt;2),VLOOKUP($A6,BBG!$1:$1048576,MATCH(Fiscal!IK$1,BBG!$1:$1,0),0)-VLOOKUP($A6,BBG!$1:$1048576,MATCH(Fiscal!IK$1,BBG!$1:$1,0)-1,0), IF(MONTH(IK$1)=1,VLOOKUP($A6,BBG!$1:$1048576,MATCH(Fiscal!IK$1,BBG!$1:$1,0)+1,0)/2,VLOOKUP($A6,BBG!$1:$1048576,MATCH(Fiscal!IK$1,BBG!$1:$1,0),0)/2))</f>
        <v>0</v>
      </c>
      <c r="IL6" s="13">
        <f ca="1">IF(AND(MONTH(IL$1)&lt;&gt;1,MONTH(IL$1)&lt;&gt;2),VLOOKUP($A6,BBG!$1:$1048576,MATCH(Fiscal!IL$1,BBG!$1:$1,0),0)-VLOOKUP($A6,BBG!$1:$1048576,MATCH(Fiscal!IL$1,BBG!$1:$1,0)-1,0), IF(MONTH(IL$1)=1,VLOOKUP($A6,BBG!$1:$1048576,MATCH(Fiscal!IL$1,BBG!$1:$1,0)+1,0)/2,VLOOKUP($A6,BBG!$1:$1048576,MATCH(Fiscal!IL$1,BBG!$1:$1,0),0)/2))</f>
        <v>0</v>
      </c>
      <c r="IM6" s="13">
        <f ca="1">IF(AND(MONTH(IM$1)&lt;&gt;1,MONTH(IM$1)&lt;&gt;2),VLOOKUP($A6,BBG!$1:$1048576,MATCH(Fiscal!IM$1,BBG!$1:$1,0),0)-VLOOKUP($A6,BBG!$1:$1048576,MATCH(Fiscal!IM$1,BBG!$1:$1,0)-1,0), IF(MONTH(IM$1)=1,VLOOKUP($A6,BBG!$1:$1048576,MATCH(Fiscal!IM$1,BBG!$1:$1,0)+1,0)/2,VLOOKUP($A6,BBG!$1:$1048576,MATCH(Fiscal!IM$1,BBG!$1:$1,0),0)/2))</f>
        <v>0</v>
      </c>
      <c r="IN6" s="13">
        <f ca="1">IF(AND(MONTH(IN$1)&lt;&gt;1,MONTH(IN$1)&lt;&gt;2),VLOOKUP($A6,BBG!$1:$1048576,MATCH(Fiscal!IN$1,BBG!$1:$1,0),0)-VLOOKUP($A6,BBG!$1:$1048576,MATCH(Fiscal!IN$1,BBG!$1:$1,0)-1,0), IF(MONTH(IN$1)=1,VLOOKUP($A6,BBG!$1:$1048576,MATCH(Fiscal!IN$1,BBG!$1:$1,0)+1,0)/2,VLOOKUP($A6,BBG!$1:$1048576,MATCH(Fiscal!IN$1,BBG!$1:$1,0),0)/2))</f>
        <v>0</v>
      </c>
      <c r="IO6" s="13">
        <f ca="1">IF(AND(MONTH(IO$1)&lt;&gt;1,MONTH(IO$1)&lt;&gt;2),VLOOKUP($A6,BBG!$1:$1048576,MATCH(Fiscal!IO$1,BBG!$1:$1,0),0)-VLOOKUP($A6,BBG!$1:$1048576,MATCH(Fiscal!IO$1,BBG!$1:$1,0)-1,0), IF(MONTH(IO$1)=1,VLOOKUP($A6,BBG!$1:$1048576,MATCH(Fiscal!IO$1,BBG!$1:$1,0)+1,0)/2,VLOOKUP($A6,BBG!$1:$1048576,MATCH(Fiscal!IO$1,BBG!$1:$1,0),0)/2))</f>
        <v>0</v>
      </c>
      <c r="IP6" s="13">
        <f ca="1">IF(AND(MONTH(IP$1)&lt;&gt;1,MONTH(IP$1)&lt;&gt;2),VLOOKUP($A6,BBG!$1:$1048576,MATCH(Fiscal!IP$1,BBG!$1:$1,0),0)-VLOOKUP($A6,BBG!$1:$1048576,MATCH(Fiscal!IP$1,BBG!$1:$1,0)-1,0), IF(MONTH(IP$1)=1,VLOOKUP($A6,BBG!$1:$1048576,MATCH(Fiscal!IP$1,BBG!$1:$1,0)+1,0)/2,VLOOKUP($A6,BBG!$1:$1048576,MATCH(Fiscal!IP$1,BBG!$1:$1,0),0)/2))</f>
        <v>0</v>
      </c>
      <c r="IQ6" s="13">
        <f ca="1">IF(AND(MONTH(IQ$1)&lt;&gt;1,MONTH(IQ$1)&lt;&gt;2),VLOOKUP($A6,BBG!$1:$1048576,MATCH(Fiscal!IQ$1,BBG!$1:$1,0),0)-VLOOKUP($A6,BBG!$1:$1048576,MATCH(Fiscal!IQ$1,BBG!$1:$1,0)-1,0), IF(MONTH(IQ$1)=1,VLOOKUP($A6,BBG!$1:$1048576,MATCH(Fiscal!IQ$1,BBG!$1:$1,0)+1,0)/2,VLOOKUP($A6,BBG!$1:$1048576,MATCH(Fiscal!IQ$1,BBG!$1:$1,0),0)/2))</f>
        <v>0</v>
      </c>
      <c r="IR6" s="13">
        <f ca="1">IF(AND(MONTH(IR$1)&lt;&gt;1,MONTH(IR$1)&lt;&gt;2),VLOOKUP($A6,BBG!$1:$1048576,MATCH(Fiscal!IR$1,BBG!$1:$1,0),0)-VLOOKUP($A6,BBG!$1:$1048576,MATCH(Fiscal!IR$1,BBG!$1:$1,0)-1,0), IF(MONTH(IR$1)=1,VLOOKUP($A6,BBG!$1:$1048576,MATCH(Fiscal!IR$1,BBG!$1:$1,0)+1,0)/2,VLOOKUP($A6,BBG!$1:$1048576,MATCH(Fiscal!IR$1,BBG!$1:$1,0),0)/2))</f>
        <v>0</v>
      </c>
      <c r="IS6" s="13">
        <f ca="1">IF(AND(MONTH(IS$1)&lt;&gt;1,MONTH(IS$1)&lt;&gt;2),VLOOKUP($A6,BBG!$1:$1048576,MATCH(Fiscal!IS$1,BBG!$1:$1,0),0)-VLOOKUP($A6,BBG!$1:$1048576,MATCH(Fiscal!IS$1,BBG!$1:$1,0)-1,0), IF(MONTH(IS$1)=1,VLOOKUP($A6,BBG!$1:$1048576,MATCH(Fiscal!IS$1,BBG!$1:$1,0)+1,0)/2,VLOOKUP($A6,BBG!$1:$1048576,MATCH(Fiscal!IS$1,BBG!$1:$1,0),0)/2))</f>
        <v>0</v>
      </c>
      <c r="IT6" s="13">
        <f ca="1">IF(AND(MONTH(IT$1)&lt;&gt;1,MONTH(IT$1)&lt;&gt;2),VLOOKUP($A6,BBG!$1:$1048576,MATCH(Fiscal!IT$1,BBG!$1:$1,0),0)-VLOOKUP($A6,BBG!$1:$1048576,MATCH(Fiscal!IT$1,BBG!$1:$1,0)-1,0), IF(MONTH(IT$1)=1,VLOOKUP($A6,BBG!$1:$1048576,MATCH(Fiscal!IT$1,BBG!$1:$1,0)+1,0)/2,VLOOKUP($A6,BBG!$1:$1048576,MATCH(Fiscal!IT$1,BBG!$1:$1,0),0)/2))</f>
        <v>0</v>
      </c>
      <c r="IU6" s="13">
        <f ca="1">IF(AND(MONTH(IU$1)&lt;&gt;1,MONTH(IU$1)&lt;&gt;2),VLOOKUP($A6,BBG!$1:$1048576,MATCH(Fiscal!IU$1,BBG!$1:$1,0),0)-VLOOKUP($A6,BBG!$1:$1048576,MATCH(Fiscal!IU$1,BBG!$1:$1,0)-1,0), IF(MONTH(IU$1)=1,VLOOKUP($A6,BBG!$1:$1048576,MATCH(Fiscal!IU$1,BBG!$1:$1,0)+1,0)/2,VLOOKUP($A6,BBG!$1:$1048576,MATCH(Fiscal!IU$1,BBG!$1:$1,0),0)/2))</f>
        <v>0</v>
      </c>
      <c r="IV6" s="13">
        <f ca="1">IF(AND(MONTH(IV$1)&lt;&gt;1,MONTH(IV$1)&lt;&gt;2),VLOOKUP($A6,BBG!$1:$1048576,MATCH(Fiscal!IV$1,BBG!$1:$1,0),0)-VLOOKUP($A6,BBG!$1:$1048576,MATCH(Fiscal!IV$1,BBG!$1:$1,0)-1,0), IF(MONTH(IV$1)=1,VLOOKUP($A6,BBG!$1:$1048576,MATCH(Fiscal!IV$1,BBG!$1:$1,0)+1,0)/2,VLOOKUP($A6,BBG!$1:$1048576,MATCH(Fiscal!IV$1,BBG!$1:$1,0),0)/2))</f>
        <v>0</v>
      </c>
      <c r="IW6" s="13">
        <f ca="1">IF(AND(MONTH(IW$1)&lt;&gt;1,MONTH(IW$1)&lt;&gt;2),VLOOKUP($A6,BBG!$1:$1048576,MATCH(Fiscal!IW$1,BBG!$1:$1,0),0)-VLOOKUP($A6,BBG!$1:$1048576,MATCH(Fiscal!IW$1,BBG!$1:$1,0)-1,0), IF(MONTH(IW$1)=1,VLOOKUP($A6,BBG!$1:$1048576,MATCH(Fiscal!IW$1,BBG!$1:$1,0)+1,0)/2,VLOOKUP($A6,BBG!$1:$1048576,MATCH(Fiscal!IW$1,BBG!$1:$1,0),0)/2))</f>
        <v>0</v>
      </c>
      <c r="IX6" s="13">
        <f ca="1">IF(AND(MONTH(IX$1)&lt;&gt;1,MONTH(IX$1)&lt;&gt;2),VLOOKUP($A6,BBG!$1:$1048576,MATCH(Fiscal!IX$1,BBG!$1:$1,0),0)-VLOOKUP($A6,BBG!$1:$1048576,MATCH(Fiscal!IX$1,BBG!$1:$1,0)-1,0), IF(MONTH(IX$1)=1,VLOOKUP($A6,BBG!$1:$1048576,MATCH(Fiscal!IX$1,BBG!$1:$1,0)+1,0)/2,VLOOKUP($A6,BBG!$1:$1048576,MATCH(Fiscal!IX$1,BBG!$1:$1,0),0)/2))</f>
        <v>0</v>
      </c>
      <c r="IY6" s="13">
        <f ca="1">IF(AND(MONTH(IY$1)&lt;&gt;1,MONTH(IY$1)&lt;&gt;2),VLOOKUP($A6,BBG!$1:$1048576,MATCH(Fiscal!IY$1,BBG!$1:$1,0),0)-VLOOKUP($A6,BBG!$1:$1048576,MATCH(Fiscal!IY$1,BBG!$1:$1,0)-1,0), IF(MONTH(IY$1)=1,VLOOKUP($A6,BBG!$1:$1048576,MATCH(Fiscal!IY$1,BBG!$1:$1,0)+1,0)/2,VLOOKUP($A6,BBG!$1:$1048576,MATCH(Fiscal!IY$1,BBG!$1:$1,0),0)/2))</f>
        <v>0</v>
      </c>
      <c r="IZ6" s="13">
        <f ca="1">IF(AND(MONTH(IZ$1)&lt;&gt;1,MONTH(IZ$1)&lt;&gt;2),VLOOKUP($A6,BBG!$1:$1048576,MATCH(Fiscal!IZ$1,BBG!$1:$1,0),0)-VLOOKUP($A6,BBG!$1:$1048576,MATCH(Fiscal!IZ$1,BBG!$1:$1,0)-1,0), IF(MONTH(IZ$1)=1,VLOOKUP($A6,BBG!$1:$1048576,MATCH(Fiscal!IZ$1,BBG!$1:$1,0)+1,0)/2,VLOOKUP($A6,BBG!$1:$1048576,MATCH(Fiscal!IZ$1,BBG!$1:$1,0),0)/2))</f>
        <v>0</v>
      </c>
      <c r="JA6" s="13">
        <f ca="1">IF(AND(MONTH(JA$1)&lt;&gt;1,MONTH(JA$1)&lt;&gt;2),VLOOKUP($A6,BBG!$1:$1048576,MATCH(Fiscal!JA$1,BBG!$1:$1,0),0)-VLOOKUP($A6,BBG!$1:$1048576,MATCH(Fiscal!JA$1,BBG!$1:$1,0)-1,0), IF(MONTH(JA$1)=1,VLOOKUP($A6,BBG!$1:$1048576,MATCH(Fiscal!JA$1,BBG!$1:$1,0)+1,0)/2,VLOOKUP($A6,BBG!$1:$1048576,MATCH(Fiscal!JA$1,BBG!$1:$1,0),0)/2))</f>
        <v>0</v>
      </c>
      <c r="JB6" s="13">
        <f ca="1">IF(AND(MONTH(JB$1)&lt;&gt;1,MONTH(JB$1)&lt;&gt;2),VLOOKUP($A6,BBG!$1:$1048576,MATCH(Fiscal!JB$1,BBG!$1:$1,0),0)-VLOOKUP($A6,BBG!$1:$1048576,MATCH(Fiscal!JB$1,BBG!$1:$1,0)-1,0), IF(MONTH(JB$1)=1,VLOOKUP($A6,BBG!$1:$1048576,MATCH(Fiscal!JB$1,BBG!$1:$1,0)+1,0)/2,VLOOKUP($A6,BBG!$1:$1048576,MATCH(Fiscal!JB$1,BBG!$1:$1,0),0)/2))</f>
        <v>0</v>
      </c>
      <c r="JC6" s="13">
        <f ca="1">IF(AND(MONTH(JC$1)&lt;&gt;1,MONTH(JC$1)&lt;&gt;2),VLOOKUP($A6,BBG!$1:$1048576,MATCH(Fiscal!JC$1,BBG!$1:$1,0),0)-VLOOKUP($A6,BBG!$1:$1048576,MATCH(Fiscal!JC$1,BBG!$1:$1,0)-1,0), IF(MONTH(JC$1)=1,VLOOKUP($A6,BBG!$1:$1048576,MATCH(Fiscal!JC$1,BBG!$1:$1,0)+1,0)/2,VLOOKUP($A6,BBG!$1:$1048576,MATCH(Fiscal!JC$1,BBG!$1:$1,0),0)/2))</f>
        <v>0</v>
      </c>
      <c r="JD6" s="13">
        <f ca="1">IF(AND(MONTH(JD$1)&lt;&gt;1,MONTH(JD$1)&lt;&gt;2),VLOOKUP($A6,BBG!$1:$1048576,MATCH(Fiscal!JD$1,BBG!$1:$1,0),0)-VLOOKUP($A6,BBG!$1:$1048576,MATCH(Fiscal!JD$1,BBG!$1:$1,0)-1,0), IF(MONTH(JD$1)=1,VLOOKUP($A6,BBG!$1:$1048576,MATCH(Fiscal!JD$1,BBG!$1:$1,0)+1,0)/2,VLOOKUP($A6,BBG!$1:$1048576,MATCH(Fiscal!JD$1,BBG!$1:$1,0),0)/2))</f>
        <v>0</v>
      </c>
      <c r="JE6" s="13">
        <f ca="1">IF(AND(MONTH(JE$1)&lt;&gt;1,MONTH(JE$1)&lt;&gt;2),VLOOKUP($A6,BBG!$1:$1048576,MATCH(Fiscal!JE$1,BBG!$1:$1,0),0)-VLOOKUP($A6,BBG!$1:$1048576,MATCH(Fiscal!JE$1,BBG!$1:$1,0)-1,0), IF(MONTH(JE$1)=1,VLOOKUP($A6,BBG!$1:$1048576,MATCH(Fiscal!JE$1,BBG!$1:$1,0)+1,0)/2,VLOOKUP($A6,BBG!$1:$1048576,MATCH(Fiscal!JE$1,BBG!$1:$1,0),0)/2))</f>
        <v>0</v>
      </c>
      <c r="JF6" s="13">
        <f ca="1">IF(AND(MONTH(JF$1)&lt;&gt;1,MONTH(JF$1)&lt;&gt;2),VLOOKUP($A6,BBG!$1:$1048576,MATCH(Fiscal!JF$1,BBG!$1:$1,0),0)-VLOOKUP($A6,BBG!$1:$1048576,MATCH(Fiscal!JF$1,BBG!$1:$1,0)-1,0), IF(MONTH(JF$1)=1,VLOOKUP($A6,BBG!$1:$1048576,MATCH(Fiscal!JF$1,BBG!$1:$1,0)+1,0)/2,VLOOKUP($A6,BBG!$1:$1048576,MATCH(Fiscal!JF$1,BBG!$1:$1,0),0)/2))</f>
        <v>0</v>
      </c>
      <c r="JG6" s="13">
        <f ca="1">IF(AND(MONTH(JG$1)&lt;&gt;1,MONTH(JG$1)&lt;&gt;2),VLOOKUP($A6,BBG!$1:$1048576,MATCH(Fiscal!JG$1,BBG!$1:$1,0),0)-VLOOKUP($A6,BBG!$1:$1048576,MATCH(Fiscal!JG$1,BBG!$1:$1,0)-1,0), IF(MONTH(JG$1)=1,VLOOKUP($A6,BBG!$1:$1048576,MATCH(Fiscal!JG$1,BBG!$1:$1,0)+1,0)/2,VLOOKUP($A6,BBG!$1:$1048576,MATCH(Fiscal!JG$1,BBG!$1:$1,0),0)/2))</f>
        <v>0</v>
      </c>
      <c r="JH6" s="13">
        <f ca="1">IF(AND(MONTH(JH$1)&lt;&gt;1,MONTH(JH$1)&lt;&gt;2),VLOOKUP($A6,BBG!$1:$1048576,MATCH(Fiscal!JH$1,BBG!$1:$1,0),0)-VLOOKUP($A6,BBG!$1:$1048576,MATCH(Fiscal!JH$1,BBG!$1:$1,0)-1,0), IF(MONTH(JH$1)=1,VLOOKUP($A6,BBG!$1:$1048576,MATCH(Fiscal!JH$1,BBG!$1:$1,0)+1,0)/2,VLOOKUP($A6,BBG!$1:$1048576,MATCH(Fiscal!JH$1,BBG!$1:$1,0),0)/2))</f>
        <v>0</v>
      </c>
      <c r="JI6" s="13">
        <f ca="1">IF(AND(MONTH(JI$1)&lt;&gt;1,MONTH(JI$1)&lt;&gt;2),VLOOKUP($A6,BBG!$1:$1048576,MATCH(Fiscal!JI$1,BBG!$1:$1,0),0)-VLOOKUP($A6,BBG!$1:$1048576,MATCH(Fiscal!JI$1,BBG!$1:$1,0)-1,0), IF(MONTH(JI$1)=1,VLOOKUP($A6,BBG!$1:$1048576,MATCH(Fiscal!JI$1,BBG!$1:$1,0)+1,0)/2,VLOOKUP($A6,BBG!$1:$1048576,MATCH(Fiscal!JI$1,BBG!$1:$1,0),0)/2))</f>
        <v>0</v>
      </c>
      <c r="JJ6" s="13">
        <f ca="1">IF(AND(MONTH(JJ$1)&lt;&gt;1,MONTH(JJ$1)&lt;&gt;2),VLOOKUP($A6,BBG!$1:$1048576,MATCH(Fiscal!JJ$1,BBG!$1:$1,0),0)-VLOOKUP($A6,BBG!$1:$1048576,MATCH(Fiscal!JJ$1,BBG!$1:$1,0)-1,0), IF(MONTH(JJ$1)=1,VLOOKUP($A6,BBG!$1:$1048576,MATCH(Fiscal!JJ$1,BBG!$1:$1,0)+1,0)/2,VLOOKUP($A6,BBG!$1:$1048576,MATCH(Fiscal!JJ$1,BBG!$1:$1,0),0)/2))</f>
        <v>0</v>
      </c>
      <c r="JK6" s="13">
        <f ca="1">IF(AND(MONTH(JK$1)&lt;&gt;1,MONTH(JK$1)&lt;&gt;2),VLOOKUP($A6,BBG!$1:$1048576,MATCH(Fiscal!JK$1,BBG!$1:$1,0),0)-VLOOKUP($A6,BBG!$1:$1048576,MATCH(Fiscal!JK$1,BBG!$1:$1,0)-1,0), IF(MONTH(JK$1)=1,VLOOKUP($A6,BBG!$1:$1048576,MATCH(Fiscal!JK$1,BBG!$1:$1,0)+1,0)/2,VLOOKUP($A6,BBG!$1:$1048576,MATCH(Fiscal!JK$1,BBG!$1:$1,0),0)/2))</f>
        <v>0</v>
      </c>
      <c r="JL6" s="13">
        <f ca="1">IF(AND(MONTH(JL$1)&lt;&gt;1,MONTH(JL$1)&lt;&gt;2),VLOOKUP($A6,BBG!$1:$1048576,MATCH(Fiscal!JL$1,BBG!$1:$1,0),0)-VLOOKUP($A6,BBG!$1:$1048576,MATCH(Fiscal!JL$1,BBG!$1:$1,0)-1,0), IF(MONTH(JL$1)=1,VLOOKUP($A6,BBG!$1:$1048576,MATCH(Fiscal!JL$1,BBG!$1:$1,0)+1,0)/2,VLOOKUP($A6,BBG!$1:$1048576,MATCH(Fiscal!JL$1,BBG!$1:$1,0),0)/2))</f>
        <v>0</v>
      </c>
      <c r="JM6" s="13">
        <f ca="1">IF(AND(MONTH(JM$1)&lt;&gt;1,MONTH(JM$1)&lt;&gt;2),VLOOKUP($A6,BBG!$1:$1048576,MATCH(Fiscal!JM$1,BBG!$1:$1,0),0)-VLOOKUP($A6,BBG!$1:$1048576,MATCH(Fiscal!JM$1,BBG!$1:$1,0)-1,0), IF(MONTH(JM$1)=1,VLOOKUP($A6,BBG!$1:$1048576,MATCH(Fiscal!JM$1,BBG!$1:$1,0)+1,0)/2,VLOOKUP($A6,BBG!$1:$1048576,MATCH(Fiscal!JM$1,BBG!$1:$1,0),0)/2))</f>
        <v>0</v>
      </c>
      <c r="JN6" s="13">
        <f ca="1">IF(AND(MONTH(JN$1)&lt;&gt;1,MONTH(JN$1)&lt;&gt;2),VLOOKUP($A6,BBG!$1:$1048576,MATCH(Fiscal!JN$1,BBG!$1:$1,0),0)-VLOOKUP($A6,BBG!$1:$1048576,MATCH(Fiscal!JN$1,BBG!$1:$1,0)-1,0), IF(MONTH(JN$1)=1,VLOOKUP($A6,BBG!$1:$1048576,MATCH(Fiscal!JN$1,BBG!$1:$1,0)+1,0)/2,VLOOKUP($A6,BBG!$1:$1048576,MATCH(Fiscal!JN$1,BBG!$1:$1,0),0)/2))</f>
        <v>0</v>
      </c>
      <c r="JO6" s="13">
        <f ca="1">IF(AND(MONTH(JO$1)&lt;&gt;1,MONTH(JO$1)&lt;&gt;2),VLOOKUP($A6,BBG!$1:$1048576,MATCH(Fiscal!JO$1,BBG!$1:$1,0),0)-VLOOKUP($A6,BBG!$1:$1048576,MATCH(Fiscal!JO$1,BBG!$1:$1,0)-1,0), IF(MONTH(JO$1)=1,VLOOKUP($A6,BBG!$1:$1048576,MATCH(Fiscal!JO$1,BBG!$1:$1,0)+1,0)/2,VLOOKUP($A6,BBG!$1:$1048576,MATCH(Fiscal!JO$1,BBG!$1:$1,0),0)/2))</f>
        <v>0</v>
      </c>
      <c r="JP6" s="13">
        <f ca="1">IF(AND(MONTH(JP$1)&lt;&gt;1,MONTH(JP$1)&lt;&gt;2),VLOOKUP($A6,BBG!$1:$1048576,MATCH(Fiscal!JP$1,BBG!$1:$1,0),0)-VLOOKUP($A6,BBG!$1:$1048576,MATCH(Fiscal!JP$1,BBG!$1:$1,0)-1,0), IF(MONTH(JP$1)=1,VLOOKUP($A6,BBG!$1:$1048576,MATCH(Fiscal!JP$1,BBG!$1:$1,0)+1,0)/2,VLOOKUP($A6,BBG!$1:$1048576,MATCH(Fiscal!JP$1,BBG!$1:$1,0),0)/2))</f>
        <v>0</v>
      </c>
      <c r="JQ6" s="13">
        <f ca="1">IF(AND(MONTH(JQ$1)&lt;&gt;1,MONTH(JQ$1)&lt;&gt;2),VLOOKUP($A6,BBG!$1:$1048576,MATCH(Fiscal!JQ$1,BBG!$1:$1,0),0)-VLOOKUP($A6,BBG!$1:$1048576,MATCH(Fiscal!JQ$1,BBG!$1:$1,0)-1,0), IF(MONTH(JQ$1)=1,VLOOKUP($A6,BBG!$1:$1048576,MATCH(Fiscal!JQ$1,BBG!$1:$1,0)+1,0)/2,VLOOKUP($A6,BBG!$1:$1048576,MATCH(Fiscal!JQ$1,BBG!$1:$1,0),0)/2))</f>
        <v>0</v>
      </c>
      <c r="JR6" s="13">
        <f ca="1">IF(AND(MONTH(JR$1)&lt;&gt;1,MONTH(JR$1)&lt;&gt;2),VLOOKUP($A6,BBG!$1:$1048576,MATCH(Fiscal!JR$1,BBG!$1:$1,0),0)-VLOOKUP($A6,BBG!$1:$1048576,MATCH(Fiscal!JR$1,BBG!$1:$1,0)-1,0), IF(MONTH(JR$1)=1,VLOOKUP($A6,BBG!$1:$1048576,MATCH(Fiscal!JR$1,BBG!$1:$1,0)+1,0)/2,VLOOKUP($A6,BBG!$1:$1048576,MATCH(Fiscal!JR$1,BBG!$1:$1,0),0)/2))</f>
        <v>0</v>
      </c>
      <c r="JS6" s="13">
        <f ca="1">IF(AND(MONTH(JS$1)&lt;&gt;1,MONTH(JS$1)&lt;&gt;2),VLOOKUP($A6,BBG!$1:$1048576,MATCH(Fiscal!JS$1,BBG!$1:$1,0),0)-VLOOKUP($A6,BBG!$1:$1048576,MATCH(Fiscal!JS$1,BBG!$1:$1,0)-1,0), IF(MONTH(JS$1)=1,VLOOKUP($A6,BBG!$1:$1048576,MATCH(Fiscal!JS$1,BBG!$1:$1,0)+1,0)/2,VLOOKUP($A6,BBG!$1:$1048576,MATCH(Fiscal!JS$1,BBG!$1:$1,0),0)/2))</f>
        <v>0</v>
      </c>
      <c r="JT6" s="13">
        <f ca="1">IF(AND(MONTH(JT$1)&lt;&gt;1,MONTH(JT$1)&lt;&gt;2),VLOOKUP($A6,BBG!$1:$1048576,MATCH(Fiscal!JT$1,BBG!$1:$1,0),0)-VLOOKUP($A6,BBG!$1:$1048576,MATCH(Fiscal!JT$1,BBG!$1:$1,0)-1,0), IF(MONTH(JT$1)=1,VLOOKUP($A6,BBG!$1:$1048576,MATCH(Fiscal!JT$1,BBG!$1:$1,0)+1,0)/2,VLOOKUP($A6,BBG!$1:$1048576,MATCH(Fiscal!JT$1,BBG!$1:$1,0),0)/2))</f>
        <v>0</v>
      </c>
      <c r="JU6" s="13">
        <f ca="1">IF(AND(MONTH(JU$1)&lt;&gt;1,MONTH(JU$1)&lt;&gt;2),VLOOKUP($A6,BBG!$1:$1048576,MATCH(Fiscal!JU$1,BBG!$1:$1,0),0)-VLOOKUP($A6,BBG!$1:$1048576,MATCH(Fiscal!JU$1,BBG!$1:$1,0)-1,0), IF(MONTH(JU$1)=1,VLOOKUP($A6,BBG!$1:$1048576,MATCH(Fiscal!JU$1,BBG!$1:$1,0)+1,0)/2,VLOOKUP($A6,BBG!$1:$1048576,MATCH(Fiscal!JU$1,BBG!$1:$1,0),0)/2))</f>
        <v>0</v>
      </c>
      <c r="JV6" s="13">
        <f ca="1">IF(AND(MONTH(JV$1)&lt;&gt;1,MONTH(JV$1)&lt;&gt;2),VLOOKUP($A6,BBG!$1:$1048576,MATCH(Fiscal!JV$1,BBG!$1:$1,0),0)-VLOOKUP($A6,BBG!$1:$1048576,MATCH(Fiscal!JV$1,BBG!$1:$1,0)-1,0), IF(MONTH(JV$1)=1,VLOOKUP($A6,BBG!$1:$1048576,MATCH(Fiscal!JV$1,BBG!$1:$1,0)+1,0)/2,VLOOKUP($A6,BBG!$1:$1048576,MATCH(Fiscal!JV$1,BBG!$1:$1,0),0)/2))</f>
        <v>0</v>
      </c>
      <c r="JW6" s="13">
        <f ca="1">IF(AND(MONTH(JW$1)&lt;&gt;1,MONTH(JW$1)&lt;&gt;2),VLOOKUP($A6,BBG!$1:$1048576,MATCH(Fiscal!JW$1,BBG!$1:$1,0),0)-VLOOKUP($A6,BBG!$1:$1048576,MATCH(Fiscal!JW$1,BBG!$1:$1,0)-1,0), IF(MONTH(JW$1)=1,VLOOKUP($A6,BBG!$1:$1048576,MATCH(Fiscal!JW$1,BBG!$1:$1,0)+1,0)/2,VLOOKUP($A6,BBG!$1:$1048576,MATCH(Fiscal!JW$1,BBG!$1:$1,0),0)/2))</f>
        <v>0</v>
      </c>
      <c r="JX6" s="13">
        <f ca="1">IF(AND(MONTH(JX$1)&lt;&gt;1,MONTH(JX$1)&lt;&gt;2),VLOOKUP($A6,BBG!$1:$1048576,MATCH(Fiscal!JX$1,BBG!$1:$1,0),0)-VLOOKUP($A6,BBG!$1:$1048576,MATCH(Fiscal!JX$1,BBG!$1:$1,0)-1,0), IF(MONTH(JX$1)=1,VLOOKUP($A6,BBG!$1:$1048576,MATCH(Fiscal!JX$1,BBG!$1:$1,0)+1,0)/2,VLOOKUP($A6,BBG!$1:$1048576,MATCH(Fiscal!JX$1,BBG!$1:$1,0),0)/2))</f>
        <v>0</v>
      </c>
      <c r="JY6" s="13">
        <f ca="1">IF(AND(MONTH(JY$1)&lt;&gt;1,MONTH(JY$1)&lt;&gt;2),VLOOKUP($A6,BBG!$1:$1048576,MATCH(Fiscal!JY$1,BBG!$1:$1,0),0)-VLOOKUP($A6,BBG!$1:$1048576,MATCH(Fiscal!JY$1,BBG!$1:$1,0)-1,0), IF(MONTH(JY$1)=1,VLOOKUP($A6,BBG!$1:$1048576,MATCH(Fiscal!JY$1,BBG!$1:$1,0)+1,0)/2,VLOOKUP($A6,BBG!$1:$1048576,MATCH(Fiscal!JY$1,BBG!$1:$1,0),0)/2))</f>
        <v>0</v>
      </c>
      <c r="JZ6" s="13">
        <f ca="1">IF(AND(MONTH(JZ$1)&lt;&gt;1,MONTH(JZ$1)&lt;&gt;2),VLOOKUP($A6,BBG!$1:$1048576,MATCH(Fiscal!JZ$1,BBG!$1:$1,0),0)-VLOOKUP($A6,BBG!$1:$1048576,MATCH(Fiscal!JZ$1,BBG!$1:$1,0)-1,0), IF(MONTH(JZ$1)=1,VLOOKUP($A6,BBG!$1:$1048576,MATCH(Fiscal!JZ$1,BBG!$1:$1,0)+1,0)/2,VLOOKUP($A6,BBG!$1:$1048576,MATCH(Fiscal!JZ$1,BBG!$1:$1,0),0)/2))</f>
        <v>0</v>
      </c>
      <c r="KA6" s="13">
        <f ca="1">IF(AND(MONTH(KA$1)&lt;&gt;1,MONTH(KA$1)&lt;&gt;2),VLOOKUP($A6,BBG!$1:$1048576,MATCH(Fiscal!KA$1,BBG!$1:$1,0),0)-VLOOKUP($A6,BBG!$1:$1048576,MATCH(Fiscal!KA$1,BBG!$1:$1,0)-1,0), IF(MONTH(KA$1)=1,VLOOKUP($A6,BBG!$1:$1048576,MATCH(Fiscal!KA$1,BBG!$1:$1,0)+1,0)/2,VLOOKUP($A6,BBG!$1:$1048576,MATCH(Fiscal!KA$1,BBG!$1:$1,0),0)/2))</f>
        <v>0</v>
      </c>
      <c r="KB6" s="13">
        <f ca="1">IF(AND(MONTH(KB$1)&lt;&gt;1,MONTH(KB$1)&lt;&gt;2),VLOOKUP($A6,BBG!$1:$1048576,MATCH(Fiscal!KB$1,BBG!$1:$1,0),0)-VLOOKUP($A6,BBG!$1:$1048576,MATCH(Fiscal!KB$1,BBG!$1:$1,0)-1,0), IF(MONTH(KB$1)=1,VLOOKUP($A6,BBG!$1:$1048576,MATCH(Fiscal!KB$1,BBG!$1:$1,0)+1,0)/2,VLOOKUP($A6,BBG!$1:$1048576,MATCH(Fiscal!KB$1,BBG!$1:$1,0),0)/2))</f>
        <v>0</v>
      </c>
      <c r="KC6" s="13">
        <f ca="1">IF(AND(MONTH(KC$1)&lt;&gt;1,MONTH(KC$1)&lt;&gt;2),VLOOKUP($A6,BBG!$1:$1048576,MATCH(Fiscal!KC$1,BBG!$1:$1,0),0)-VLOOKUP($A6,BBG!$1:$1048576,MATCH(Fiscal!KC$1,BBG!$1:$1,0)-1,0), IF(MONTH(KC$1)=1,VLOOKUP($A6,BBG!$1:$1048576,MATCH(Fiscal!KC$1,BBG!$1:$1,0)+1,0)/2,VLOOKUP($A6,BBG!$1:$1048576,MATCH(Fiscal!KC$1,BBG!$1:$1,0),0)/2))</f>
        <v>0</v>
      </c>
      <c r="KD6" s="13">
        <f ca="1">IF(AND(MONTH(KD$1)&lt;&gt;1,MONTH(KD$1)&lt;&gt;2),VLOOKUP($A6,BBG!$1:$1048576,MATCH(Fiscal!KD$1,BBG!$1:$1,0),0)-VLOOKUP($A6,BBG!$1:$1048576,MATCH(Fiscal!KD$1,BBG!$1:$1,0)-1,0), IF(MONTH(KD$1)=1,VLOOKUP($A6,BBG!$1:$1048576,MATCH(Fiscal!KD$1,BBG!$1:$1,0)+1,0)/2,VLOOKUP($A6,BBG!$1:$1048576,MATCH(Fiscal!KD$1,BBG!$1:$1,0),0)/2))</f>
        <v>0</v>
      </c>
      <c r="KE6" s="13">
        <f ca="1">IF(AND(MONTH(KE$1)&lt;&gt;1,MONTH(KE$1)&lt;&gt;2),VLOOKUP($A6,BBG!$1:$1048576,MATCH(Fiscal!KE$1,BBG!$1:$1,0),0)-VLOOKUP($A6,BBG!$1:$1048576,MATCH(Fiscal!KE$1,BBG!$1:$1,0)-1,0), IF(MONTH(KE$1)=1,VLOOKUP($A6,BBG!$1:$1048576,MATCH(Fiscal!KE$1,BBG!$1:$1,0)+1,0)/2,VLOOKUP($A6,BBG!$1:$1048576,MATCH(Fiscal!KE$1,BBG!$1:$1,0),0)/2))</f>
        <v>0</v>
      </c>
      <c r="KF6" s="13">
        <f ca="1">IF(AND(MONTH(KF$1)&lt;&gt;1,MONTH(KF$1)&lt;&gt;2),VLOOKUP($A6,BBG!$1:$1048576,MATCH(Fiscal!KF$1,BBG!$1:$1,0),0)-VLOOKUP($A6,BBG!$1:$1048576,MATCH(Fiscal!KF$1,BBG!$1:$1,0)-1,0), IF(MONTH(KF$1)=1,VLOOKUP($A6,BBG!$1:$1048576,MATCH(Fiscal!KF$1,BBG!$1:$1,0)+1,0)/2,VLOOKUP($A6,BBG!$1:$1048576,MATCH(Fiscal!KF$1,BBG!$1:$1,0),0)/2))</f>
        <v>0</v>
      </c>
      <c r="KG6" s="13">
        <f ca="1">IF(AND(MONTH(KG$1)&lt;&gt;1,MONTH(KG$1)&lt;&gt;2),VLOOKUP($A6,BBG!$1:$1048576,MATCH(Fiscal!KG$1,BBG!$1:$1,0),0)-VLOOKUP($A6,BBG!$1:$1048576,MATCH(Fiscal!KG$1,BBG!$1:$1,0)-1,0), IF(MONTH(KG$1)=1,VLOOKUP($A6,BBG!$1:$1048576,MATCH(Fiscal!KG$1,BBG!$1:$1,0)+1,0)/2,VLOOKUP($A6,BBG!$1:$1048576,MATCH(Fiscal!KG$1,BBG!$1:$1,0),0)/2))</f>
        <v>0</v>
      </c>
      <c r="KH6" s="13">
        <f ca="1">IF(AND(MONTH(KH$1)&lt;&gt;1,MONTH(KH$1)&lt;&gt;2),VLOOKUP($A6,BBG!$1:$1048576,MATCH(Fiscal!KH$1,BBG!$1:$1,0),0)-VLOOKUP($A6,BBG!$1:$1048576,MATCH(Fiscal!KH$1,BBG!$1:$1,0)-1,0), IF(MONTH(KH$1)=1,VLOOKUP($A6,BBG!$1:$1048576,MATCH(Fiscal!KH$1,BBG!$1:$1,0)+1,0)/2,VLOOKUP($A6,BBG!$1:$1048576,MATCH(Fiscal!KH$1,BBG!$1:$1,0),0)/2))</f>
        <v>0</v>
      </c>
      <c r="KI6" s="13">
        <f ca="1">IF(AND(MONTH(KI$1)&lt;&gt;1,MONTH(KI$1)&lt;&gt;2),VLOOKUP($A6,BBG!$1:$1048576,MATCH(Fiscal!KI$1,BBG!$1:$1,0),0)-VLOOKUP($A6,BBG!$1:$1048576,MATCH(Fiscal!KI$1,BBG!$1:$1,0)-1,0), IF(MONTH(KI$1)=1,VLOOKUP($A6,BBG!$1:$1048576,MATCH(Fiscal!KI$1,BBG!$1:$1,0)+1,0)/2,VLOOKUP($A6,BBG!$1:$1048576,MATCH(Fiscal!KI$1,BBG!$1:$1,0),0)/2))</f>
        <v>0</v>
      </c>
      <c r="KJ6" s="13">
        <f ca="1">IF(AND(MONTH(KJ$1)&lt;&gt;1,MONTH(KJ$1)&lt;&gt;2),VLOOKUP($A6,BBG!$1:$1048576,MATCH(Fiscal!KJ$1,BBG!$1:$1,0),0)-VLOOKUP($A6,BBG!$1:$1048576,MATCH(Fiscal!KJ$1,BBG!$1:$1,0)-1,0), IF(MONTH(KJ$1)=1,VLOOKUP($A6,BBG!$1:$1048576,MATCH(Fiscal!KJ$1,BBG!$1:$1,0)+1,0)/2,VLOOKUP($A6,BBG!$1:$1048576,MATCH(Fiscal!KJ$1,BBG!$1:$1,0),0)/2))</f>
        <v>0</v>
      </c>
      <c r="KK6" s="13">
        <f ca="1">IF(AND(MONTH(KK$1)&lt;&gt;1,MONTH(KK$1)&lt;&gt;2),VLOOKUP($A6,BBG!$1:$1048576,MATCH(Fiscal!KK$1,BBG!$1:$1,0),0)-VLOOKUP($A6,BBG!$1:$1048576,MATCH(Fiscal!KK$1,BBG!$1:$1,0)-1,0), IF(MONTH(KK$1)=1,VLOOKUP($A6,BBG!$1:$1048576,MATCH(Fiscal!KK$1,BBG!$1:$1,0)+1,0)/2,VLOOKUP($A6,BBG!$1:$1048576,MATCH(Fiscal!KK$1,BBG!$1:$1,0),0)/2))</f>
        <v>0</v>
      </c>
      <c r="KL6" s="13">
        <f ca="1">IF(AND(MONTH(KL$1)&lt;&gt;1,MONTH(KL$1)&lt;&gt;2),VLOOKUP($A6,BBG!$1:$1048576,MATCH(Fiscal!KL$1,BBG!$1:$1,0),0)-VLOOKUP($A6,BBG!$1:$1048576,MATCH(Fiscal!KL$1,BBG!$1:$1,0)-1,0), IF(MONTH(KL$1)=1,VLOOKUP($A6,BBG!$1:$1048576,MATCH(Fiscal!KL$1,BBG!$1:$1,0)+1,0)/2,VLOOKUP($A6,BBG!$1:$1048576,MATCH(Fiscal!KL$1,BBG!$1:$1,0),0)/2))</f>
        <v>0</v>
      </c>
      <c r="KM6" s="13">
        <f ca="1">IF(AND(MONTH(KM$1)&lt;&gt;1,MONTH(KM$1)&lt;&gt;2),VLOOKUP($A6,BBG!$1:$1048576,MATCH(Fiscal!KM$1,BBG!$1:$1,0),0)-VLOOKUP($A6,BBG!$1:$1048576,MATCH(Fiscal!KM$1,BBG!$1:$1,0)-1,0), IF(MONTH(KM$1)=1,VLOOKUP($A6,BBG!$1:$1048576,MATCH(Fiscal!KM$1,BBG!$1:$1,0)+1,0)/2,VLOOKUP($A6,BBG!$1:$1048576,MATCH(Fiscal!KM$1,BBG!$1:$1,0),0)/2))</f>
        <v>0</v>
      </c>
      <c r="KN6" s="13">
        <f ca="1">IF(AND(MONTH(KN$1)&lt;&gt;1,MONTH(KN$1)&lt;&gt;2),VLOOKUP($A6,BBG!$1:$1048576,MATCH(Fiscal!KN$1,BBG!$1:$1,0),0)-VLOOKUP($A6,BBG!$1:$1048576,MATCH(Fiscal!KN$1,BBG!$1:$1,0)-1,0), IF(MONTH(KN$1)=1,VLOOKUP($A6,BBG!$1:$1048576,MATCH(Fiscal!KN$1,BBG!$1:$1,0)+1,0)/2,VLOOKUP($A6,BBG!$1:$1048576,MATCH(Fiscal!KN$1,BBG!$1:$1,0),0)/2))</f>
        <v>0</v>
      </c>
      <c r="KO6" s="13">
        <f ca="1">IF(AND(MONTH(KO$1)&lt;&gt;1,MONTH(KO$1)&lt;&gt;2),VLOOKUP($A6,BBG!$1:$1048576,MATCH(Fiscal!KO$1,BBG!$1:$1,0),0)-VLOOKUP($A6,BBG!$1:$1048576,MATCH(Fiscal!KO$1,BBG!$1:$1,0)-1,0), IF(MONTH(KO$1)=1,VLOOKUP($A6,BBG!$1:$1048576,MATCH(Fiscal!KO$1,BBG!$1:$1,0)+1,0)/2,VLOOKUP($A6,BBG!$1:$1048576,MATCH(Fiscal!KO$1,BBG!$1:$1,0),0)/2))</f>
        <v>0</v>
      </c>
      <c r="KP6" s="13">
        <f ca="1">IF(AND(MONTH(KP$1)&lt;&gt;1,MONTH(KP$1)&lt;&gt;2),VLOOKUP($A6,BBG!$1:$1048576,MATCH(Fiscal!KP$1,BBG!$1:$1,0),0)-VLOOKUP($A6,BBG!$1:$1048576,MATCH(Fiscal!KP$1,BBG!$1:$1,0)-1,0), IF(MONTH(KP$1)=1,VLOOKUP($A6,BBG!$1:$1048576,MATCH(Fiscal!KP$1,BBG!$1:$1,0)+1,0)/2,VLOOKUP($A6,BBG!$1:$1048576,MATCH(Fiscal!KP$1,BBG!$1:$1,0),0)/2))</f>
        <v>0</v>
      </c>
      <c r="KQ6" s="13">
        <f ca="1">IF(AND(MONTH(KQ$1)&lt;&gt;1,MONTH(KQ$1)&lt;&gt;2),VLOOKUP($A6,BBG!$1:$1048576,MATCH(Fiscal!KQ$1,BBG!$1:$1,0),0)-VLOOKUP($A6,BBG!$1:$1048576,MATCH(Fiscal!KQ$1,BBG!$1:$1,0)-1,0), IF(MONTH(KQ$1)=1,VLOOKUP($A6,BBG!$1:$1048576,MATCH(Fiscal!KQ$1,BBG!$1:$1,0)+1,0)/2,VLOOKUP($A6,BBG!$1:$1048576,MATCH(Fiscal!KQ$1,BBG!$1:$1,0),0)/2))</f>
        <v>0</v>
      </c>
      <c r="KR6" s="13">
        <f ca="1">IF(AND(MONTH(KR$1)&lt;&gt;1,MONTH(KR$1)&lt;&gt;2),VLOOKUP($A6,BBG!$1:$1048576,MATCH(Fiscal!KR$1,BBG!$1:$1,0),0)-VLOOKUP($A6,BBG!$1:$1048576,MATCH(Fiscal!KR$1,BBG!$1:$1,0)-1,0), IF(MONTH(KR$1)=1,VLOOKUP($A6,BBG!$1:$1048576,MATCH(Fiscal!KR$1,BBG!$1:$1,0)+1,0)/2,VLOOKUP($A6,BBG!$1:$1048576,MATCH(Fiscal!KR$1,BBG!$1:$1,0),0)/2))</f>
        <v>0</v>
      </c>
      <c r="KS6" s="13">
        <f ca="1">IF(AND(MONTH(KS$1)&lt;&gt;1,MONTH(KS$1)&lt;&gt;2),VLOOKUP($A6,BBG!$1:$1048576,MATCH(Fiscal!KS$1,BBG!$1:$1,0),0)-VLOOKUP($A6,BBG!$1:$1048576,MATCH(Fiscal!KS$1,BBG!$1:$1,0)-1,0), IF(MONTH(KS$1)=1,VLOOKUP($A6,BBG!$1:$1048576,MATCH(Fiscal!KS$1,BBG!$1:$1,0)+1,0)/2,VLOOKUP($A6,BBG!$1:$1048576,MATCH(Fiscal!KS$1,BBG!$1:$1,0),0)/2))</f>
        <v>0</v>
      </c>
      <c r="KT6" s="13">
        <f ca="1">IF(AND(MONTH(KT$1)&lt;&gt;1,MONTH(KT$1)&lt;&gt;2),VLOOKUP($A6,BBG!$1:$1048576,MATCH(Fiscal!KT$1,BBG!$1:$1,0),0)-VLOOKUP($A6,BBG!$1:$1048576,MATCH(Fiscal!KT$1,BBG!$1:$1,0)-1,0), IF(MONTH(KT$1)=1,VLOOKUP($A6,BBG!$1:$1048576,MATCH(Fiscal!KT$1,BBG!$1:$1,0)+1,0)/2,VLOOKUP($A6,BBG!$1:$1048576,MATCH(Fiscal!KT$1,BBG!$1:$1,0),0)/2))</f>
        <v>0</v>
      </c>
      <c r="KU6" s="13">
        <f ca="1">IF(AND(MONTH(KU$1)&lt;&gt;1,MONTH(KU$1)&lt;&gt;2),VLOOKUP($A6,BBG!$1:$1048576,MATCH(Fiscal!KU$1,BBG!$1:$1,0),0)-VLOOKUP($A6,BBG!$1:$1048576,MATCH(Fiscal!KU$1,BBG!$1:$1,0)-1,0), IF(MONTH(KU$1)=1,VLOOKUP($A6,BBG!$1:$1048576,MATCH(Fiscal!KU$1,BBG!$1:$1,0)+1,0)/2,VLOOKUP($A6,BBG!$1:$1048576,MATCH(Fiscal!KU$1,BBG!$1:$1,0),0)/2))</f>
        <v>0</v>
      </c>
      <c r="KV6" s="13">
        <f ca="1">IF(AND(MONTH(KV$1)&lt;&gt;1,MONTH(KV$1)&lt;&gt;2),VLOOKUP($A6,BBG!$1:$1048576,MATCH(Fiscal!KV$1,BBG!$1:$1,0),0)-VLOOKUP($A6,BBG!$1:$1048576,MATCH(Fiscal!KV$1,BBG!$1:$1,0)-1,0), IF(MONTH(KV$1)=1,VLOOKUP($A6,BBG!$1:$1048576,MATCH(Fiscal!KV$1,BBG!$1:$1,0)+1,0)/2,VLOOKUP($A6,BBG!$1:$1048576,MATCH(Fiscal!KV$1,BBG!$1:$1,0),0)/2))</f>
        <v>0</v>
      </c>
      <c r="KW6" s="13">
        <f ca="1">IF(AND(MONTH(KW$1)&lt;&gt;1,MONTH(KW$1)&lt;&gt;2),VLOOKUP($A6,BBG!$1:$1048576,MATCH(Fiscal!KW$1,BBG!$1:$1,0),0)-VLOOKUP($A6,BBG!$1:$1048576,MATCH(Fiscal!KW$1,BBG!$1:$1,0)-1,0), IF(MONTH(KW$1)=1,VLOOKUP($A6,BBG!$1:$1048576,MATCH(Fiscal!KW$1,BBG!$1:$1,0)+1,0)/2,VLOOKUP($A6,BBG!$1:$1048576,MATCH(Fiscal!KW$1,BBG!$1:$1,0),0)/2))</f>
        <v>0</v>
      </c>
      <c r="KX6" s="13">
        <f ca="1">IF(AND(MONTH(KX$1)&lt;&gt;1,MONTH(KX$1)&lt;&gt;2),VLOOKUP($A6,BBG!$1:$1048576,MATCH(Fiscal!KX$1,BBG!$1:$1,0),0)-VLOOKUP($A6,BBG!$1:$1048576,MATCH(Fiscal!KX$1,BBG!$1:$1,0)-1,0), IF(MONTH(KX$1)=1,VLOOKUP($A6,BBG!$1:$1048576,MATCH(Fiscal!KX$1,BBG!$1:$1,0)+1,0)/2,VLOOKUP($A6,BBG!$1:$1048576,MATCH(Fiscal!KX$1,BBG!$1:$1,0),0)/2))</f>
        <v>0</v>
      </c>
      <c r="KY6" s="13">
        <f ca="1">IF(AND(MONTH(KY$1)&lt;&gt;1,MONTH(KY$1)&lt;&gt;2),VLOOKUP($A6,BBG!$1:$1048576,MATCH(Fiscal!KY$1,BBG!$1:$1,0),0)-VLOOKUP($A6,BBG!$1:$1048576,MATCH(Fiscal!KY$1,BBG!$1:$1,0)-1,0), IF(MONTH(KY$1)=1,VLOOKUP($A6,BBG!$1:$1048576,MATCH(Fiscal!KY$1,BBG!$1:$1,0)+1,0)/2,VLOOKUP($A6,BBG!$1:$1048576,MATCH(Fiscal!KY$1,BBG!$1:$1,0),0)/2))</f>
        <v>0</v>
      </c>
      <c r="KZ6" s="13">
        <f ca="1">IF(AND(MONTH(KZ$1)&lt;&gt;1,MONTH(KZ$1)&lt;&gt;2),VLOOKUP($A6,BBG!$1:$1048576,MATCH(Fiscal!KZ$1,BBG!$1:$1,0),0)-VLOOKUP($A6,BBG!$1:$1048576,MATCH(Fiscal!KZ$1,BBG!$1:$1,0)-1,0), IF(MONTH(KZ$1)=1,VLOOKUP($A6,BBG!$1:$1048576,MATCH(Fiscal!KZ$1,BBG!$1:$1,0)+1,0)/2,VLOOKUP($A6,BBG!$1:$1048576,MATCH(Fiscal!KZ$1,BBG!$1:$1,0),0)/2))</f>
        <v>0</v>
      </c>
      <c r="LA6" s="13">
        <f ca="1">IF(AND(MONTH(LA$1)&lt;&gt;1,MONTH(LA$1)&lt;&gt;2),VLOOKUP($A6,BBG!$1:$1048576,MATCH(Fiscal!LA$1,BBG!$1:$1,0),0)-VLOOKUP($A6,BBG!$1:$1048576,MATCH(Fiscal!LA$1,BBG!$1:$1,0)-1,0), IF(MONTH(LA$1)=1,VLOOKUP($A6,BBG!$1:$1048576,MATCH(Fiscal!LA$1,BBG!$1:$1,0)+1,0)/2,VLOOKUP($A6,BBG!$1:$1048576,MATCH(Fiscal!LA$1,BBG!$1:$1,0),0)/2))</f>
        <v>0</v>
      </c>
      <c r="LB6" s="13">
        <f ca="1">IF(AND(MONTH(LB$1)&lt;&gt;1,MONTH(LB$1)&lt;&gt;2),VLOOKUP($A6,BBG!$1:$1048576,MATCH(Fiscal!LB$1,BBG!$1:$1,0),0)-VLOOKUP($A6,BBG!$1:$1048576,MATCH(Fiscal!LB$1,BBG!$1:$1,0)-1,0), IF(MONTH(LB$1)=1,VLOOKUP($A6,BBG!$1:$1048576,MATCH(Fiscal!LB$1,BBG!$1:$1,0)+1,0)/2,VLOOKUP($A6,BBG!$1:$1048576,MATCH(Fiscal!LB$1,BBG!$1:$1,0),0)/2))</f>
        <v>0</v>
      </c>
      <c r="LC6" s="13">
        <f ca="1">IF(AND(MONTH(LC$1)&lt;&gt;1,MONTH(LC$1)&lt;&gt;2),VLOOKUP($A6,BBG!$1:$1048576,MATCH(Fiscal!LC$1,BBG!$1:$1,0),0)-VLOOKUP($A6,BBG!$1:$1048576,MATCH(Fiscal!LC$1,BBG!$1:$1,0)-1,0), IF(MONTH(LC$1)=1,VLOOKUP($A6,BBG!$1:$1048576,MATCH(Fiscal!LC$1,BBG!$1:$1,0)+1,0)/2,VLOOKUP($A6,BBG!$1:$1048576,MATCH(Fiscal!LC$1,BBG!$1:$1,0),0)/2))</f>
        <v>0</v>
      </c>
      <c r="LD6" s="13">
        <f ca="1">IF(AND(MONTH(LD$1)&lt;&gt;1,MONTH(LD$1)&lt;&gt;2),VLOOKUP($A6,BBG!$1:$1048576,MATCH(Fiscal!LD$1,BBG!$1:$1,0),0)-VLOOKUP($A6,BBG!$1:$1048576,MATCH(Fiscal!LD$1,BBG!$1:$1,0)-1,0), IF(MONTH(LD$1)=1,VLOOKUP($A6,BBG!$1:$1048576,MATCH(Fiscal!LD$1,BBG!$1:$1,0)+1,0)/2,VLOOKUP($A6,BBG!$1:$1048576,MATCH(Fiscal!LD$1,BBG!$1:$1,0),0)/2))</f>
        <v>0</v>
      </c>
      <c r="LE6" s="13">
        <f ca="1">IF(AND(MONTH(LE$1)&lt;&gt;1,MONTH(LE$1)&lt;&gt;2),VLOOKUP($A6,BBG!$1:$1048576,MATCH(Fiscal!LE$1,BBG!$1:$1,0),0)-VLOOKUP($A6,BBG!$1:$1048576,MATCH(Fiscal!LE$1,BBG!$1:$1,0)-1,0), IF(MONTH(LE$1)=1,VLOOKUP($A6,BBG!$1:$1048576,MATCH(Fiscal!LE$1,BBG!$1:$1,0)+1,0)/2,VLOOKUP($A6,BBG!$1:$1048576,MATCH(Fiscal!LE$1,BBG!$1:$1,0),0)/2))</f>
        <v>0</v>
      </c>
      <c r="LF6" s="13">
        <f ca="1">IF(AND(MONTH(LF$1)&lt;&gt;1,MONTH(LF$1)&lt;&gt;2),VLOOKUP($A6,BBG!$1:$1048576,MATCH(Fiscal!LF$1,BBG!$1:$1,0),0)-VLOOKUP($A6,BBG!$1:$1048576,MATCH(Fiscal!LF$1,BBG!$1:$1,0)-1,0), IF(MONTH(LF$1)=1,VLOOKUP($A6,BBG!$1:$1048576,MATCH(Fiscal!LF$1,BBG!$1:$1,0)+1,0)/2,VLOOKUP($A6,BBG!$1:$1048576,MATCH(Fiscal!LF$1,BBG!$1:$1,0),0)/2))</f>
        <v>0</v>
      </c>
      <c r="LG6" s="13">
        <f ca="1">IF(AND(MONTH(LG$1)&lt;&gt;1,MONTH(LG$1)&lt;&gt;2),VLOOKUP($A6,BBG!$1:$1048576,MATCH(Fiscal!LG$1,BBG!$1:$1,0),0)-VLOOKUP($A6,BBG!$1:$1048576,MATCH(Fiscal!LG$1,BBG!$1:$1,0)-1,0), IF(MONTH(LG$1)=1,VLOOKUP($A6,BBG!$1:$1048576,MATCH(Fiscal!LG$1,BBG!$1:$1,0)+1,0)/2,VLOOKUP($A6,BBG!$1:$1048576,MATCH(Fiscal!LG$1,BBG!$1:$1,0),0)/2))</f>
        <v>0</v>
      </c>
      <c r="LH6" s="13">
        <f ca="1">IF(AND(MONTH(LH$1)&lt;&gt;1,MONTH(LH$1)&lt;&gt;2),VLOOKUP($A6,BBG!$1:$1048576,MATCH(Fiscal!LH$1,BBG!$1:$1,0),0)-VLOOKUP($A6,BBG!$1:$1048576,MATCH(Fiscal!LH$1,BBG!$1:$1,0)-1,0), IF(MONTH(LH$1)=1,VLOOKUP($A6,BBG!$1:$1048576,MATCH(Fiscal!LH$1,BBG!$1:$1,0)+1,0)/2,VLOOKUP($A6,BBG!$1:$1048576,MATCH(Fiscal!LH$1,BBG!$1:$1,0),0)/2))</f>
        <v>0</v>
      </c>
      <c r="LI6" s="13">
        <f ca="1">IF(AND(MONTH(LI$1)&lt;&gt;1,MONTH(LI$1)&lt;&gt;2),VLOOKUP($A6,BBG!$1:$1048576,MATCH(Fiscal!LI$1,BBG!$1:$1,0),0)-VLOOKUP($A6,BBG!$1:$1048576,MATCH(Fiscal!LI$1,BBG!$1:$1,0)-1,0), IF(MONTH(LI$1)=1,VLOOKUP($A6,BBG!$1:$1048576,MATCH(Fiscal!LI$1,BBG!$1:$1,0)+1,0)/2,VLOOKUP($A6,BBG!$1:$1048576,MATCH(Fiscal!LI$1,BBG!$1:$1,0),0)/2))</f>
        <v>0</v>
      </c>
      <c r="LJ6" s="13">
        <f ca="1">IF(AND(MONTH(LJ$1)&lt;&gt;1,MONTH(LJ$1)&lt;&gt;2),VLOOKUP($A6,BBG!$1:$1048576,MATCH(Fiscal!LJ$1,BBG!$1:$1,0),0)-VLOOKUP($A6,BBG!$1:$1048576,MATCH(Fiscal!LJ$1,BBG!$1:$1,0)-1,0), IF(MONTH(LJ$1)=1,VLOOKUP($A6,BBG!$1:$1048576,MATCH(Fiscal!LJ$1,BBG!$1:$1,0)+1,0)/2,VLOOKUP($A6,BBG!$1:$1048576,MATCH(Fiscal!LJ$1,BBG!$1:$1,0),0)/2))</f>
        <v>0</v>
      </c>
      <c r="LK6" s="13">
        <f ca="1">IF(AND(MONTH(LK$1)&lt;&gt;1,MONTH(LK$1)&lt;&gt;2),VLOOKUP($A6,BBG!$1:$1048576,MATCH(Fiscal!LK$1,BBG!$1:$1,0),0)-VLOOKUP($A6,BBG!$1:$1048576,MATCH(Fiscal!LK$1,BBG!$1:$1,0)-1,0), IF(MONTH(LK$1)=1,VLOOKUP($A6,BBG!$1:$1048576,MATCH(Fiscal!LK$1,BBG!$1:$1,0)+1,0)/2,VLOOKUP($A6,BBG!$1:$1048576,MATCH(Fiscal!LK$1,BBG!$1:$1,0),0)/2))</f>
        <v>0</v>
      </c>
      <c r="LL6" s="13">
        <f ca="1">IF(AND(MONTH(LL$1)&lt;&gt;1,MONTH(LL$1)&lt;&gt;2),VLOOKUP($A6,BBG!$1:$1048576,MATCH(Fiscal!LL$1,BBG!$1:$1,0),0)-VLOOKUP($A6,BBG!$1:$1048576,MATCH(Fiscal!LL$1,BBG!$1:$1,0)-1,0), IF(MONTH(LL$1)=1,VLOOKUP($A6,BBG!$1:$1048576,MATCH(Fiscal!LL$1,BBG!$1:$1,0)+1,0)/2,VLOOKUP($A6,BBG!$1:$1048576,MATCH(Fiscal!LL$1,BBG!$1:$1,0),0)/2))</f>
        <v>0</v>
      </c>
      <c r="LM6" s="13">
        <f ca="1">IF(AND(MONTH(LM$1)&lt;&gt;1,MONTH(LM$1)&lt;&gt;2),VLOOKUP($A6,BBG!$1:$1048576,MATCH(Fiscal!LM$1,BBG!$1:$1,0),0)-VLOOKUP($A6,BBG!$1:$1048576,MATCH(Fiscal!LM$1,BBG!$1:$1,0)-1,0), IF(MONTH(LM$1)=1,VLOOKUP($A6,BBG!$1:$1048576,MATCH(Fiscal!LM$1,BBG!$1:$1,0)+1,0)/2,VLOOKUP($A6,BBG!$1:$1048576,MATCH(Fiscal!LM$1,BBG!$1:$1,0),0)/2))</f>
        <v>0</v>
      </c>
      <c r="LN6" s="13">
        <f ca="1">IF(AND(MONTH(LN$1)&lt;&gt;1,MONTH(LN$1)&lt;&gt;2),VLOOKUP($A6,BBG!$1:$1048576,MATCH(Fiscal!LN$1,BBG!$1:$1,0),0)-VLOOKUP($A6,BBG!$1:$1048576,MATCH(Fiscal!LN$1,BBG!$1:$1,0)-1,0), IF(MONTH(LN$1)=1,VLOOKUP($A6,BBG!$1:$1048576,MATCH(Fiscal!LN$1,BBG!$1:$1,0)+1,0)/2,VLOOKUP($A6,BBG!$1:$1048576,MATCH(Fiscal!LN$1,BBG!$1:$1,0),0)/2))</f>
        <v>0</v>
      </c>
      <c r="LO6" s="13">
        <f ca="1">IF(AND(MONTH(LO$1)&lt;&gt;1,MONTH(LO$1)&lt;&gt;2),VLOOKUP($A6,BBG!$1:$1048576,MATCH(Fiscal!LO$1,BBG!$1:$1,0),0)-VLOOKUP($A6,BBG!$1:$1048576,MATCH(Fiscal!LO$1,BBG!$1:$1,0)-1,0), IF(MONTH(LO$1)=1,VLOOKUP($A6,BBG!$1:$1048576,MATCH(Fiscal!LO$1,BBG!$1:$1,0)+1,0)/2,VLOOKUP($A6,BBG!$1:$1048576,MATCH(Fiscal!LO$1,BBG!$1:$1,0),0)/2))</f>
        <v>0</v>
      </c>
      <c r="LP6" s="13">
        <f ca="1">IF(AND(MONTH(LP$1)&lt;&gt;1,MONTH(LP$1)&lt;&gt;2),VLOOKUP($A6,BBG!$1:$1048576,MATCH(Fiscal!LP$1,BBG!$1:$1,0),0)-VLOOKUP($A6,BBG!$1:$1048576,MATCH(Fiscal!LP$1,BBG!$1:$1,0)-1,0), IF(MONTH(LP$1)=1,VLOOKUP($A6,BBG!$1:$1048576,MATCH(Fiscal!LP$1,BBG!$1:$1,0)+1,0)/2,VLOOKUP($A6,BBG!$1:$1048576,MATCH(Fiscal!LP$1,BBG!$1:$1,0),0)/2))</f>
        <v>0</v>
      </c>
      <c r="LQ6" s="13">
        <f ca="1">IF(AND(MONTH(LQ$1)&lt;&gt;1,MONTH(LQ$1)&lt;&gt;2),VLOOKUP($A6,BBG!$1:$1048576,MATCH(Fiscal!LQ$1,BBG!$1:$1,0),0)-VLOOKUP($A6,BBG!$1:$1048576,MATCH(Fiscal!LQ$1,BBG!$1:$1,0)-1,0), IF(MONTH(LQ$1)=1,VLOOKUP($A6,BBG!$1:$1048576,MATCH(Fiscal!LQ$1,BBG!$1:$1,0)+1,0)/2,VLOOKUP($A6,BBG!$1:$1048576,MATCH(Fiscal!LQ$1,BBG!$1:$1,0),0)/2))</f>
        <v>0</v>
      </c>
      <c r="LR6" s="13">
        <f ca="1">IF(AND(MONTH(LR$1)&lt;&gt;1,MONTH(LR$1)&lt;&gt;2),VLOOKUP($A6,BBG!$1:$1048576,MATCH(Fiscal!LR$1,BBG!$1:$1,0),0)-VLOOKUP($A6,BBG!$1:$1048576,MATCH(Fiscal!LR$1,BBG!$1:$1,0)-1,0), IF(MONTH(LR$1)=1,VLOOKUP($A6,BBG!$1:$1048576,MATCH(Fiscal!LR$1,BBG!$1:$1,0)+1,0)/2,VLOOKUP($A6,BBG!$1:$1048576,MATCH(Fiscal!LR$1,BBG!$1:$1,0),0)/2))</f>
        <v>0</v>
      </c>
      <c r="LS6" s="13">
        <f ca="1">IF(AND(MONTH(LS$1)&lt;&gt;1,MONTH(LS$1)&lt;&gt;2),VLOOKUP($A6,BBG!$1:$1048576,MATCH(Fiscal!LS$1,BBG!$1:$1,0),0)-VLOOKUP($A6,BBG!$1:$1048576,MATCH(Fiscal!LS$1,BBG!$1:$1,0)-1,0), IF(MONTH(LS$1)=1,VLOOKUP($A6,BBG!$1:$1048576,MATCH(Fiscal!LS$1,BBG!$1:$1,0)+1,0)/2,VLOOKUP($A6,BBG!$1:$1048576,MATCH(Fiscal!LS$1,BBG!$1:$1,0),0)/2))</f>
        <v>0</v>
      </c>
      <c r="LT6" s="13">
        <f ca="1">IF(AND(MONTH(LT$1)&lt;&gt;1,MONTH(LT$1)&lt;&gt;2),VLOOKUP($A6,BBG!$1:$1048576,MATCH(Fiscal!LT$1,BBG!$1:$1,0),0)-VLOOKUP($A6,BBG!$1:$1048576,MATCH(Fiscal!LT$1,BBG!$1:$1,0)-1,0), IF(MONTH(LT$1)=1,VLOOKUP($A6,BBG!$1:$1048576,MATCH(Fiscal!LT$1,BBG!$1:$1,0)+1,0)/2,VLOOKUP($A6,BBG!$1:$1048576,MATCH(Fiscal!LT$1,BBG!$1:$1,0),0)/2))</f>
        <v>0</v>
      </c>
      <c r="LU6" s="13">
        <f ca="1">IF(AND(MONTH(LU$1)&lt;&gt;1,MONTH(LU$1)&lt;&gt;2),VLOOKUP($A6,BBG!$1:$1048576,MATCH(Fiscal!LU$1,BBG!$1:$1,0),0)-VLOOKUP($A6,BBG!$1:$1048576,MATCH(Fiscal!LU$1,BBG!$1:$1,0)-1,0), IF(MONTH(LU$1)=1,VLOOKUP($A6,BBG!$1:$1048576,MATCH(Fiscal!LU$1,BBG!$1:$1,0)+1,0)/2,VLOOKUP($A6,BBG!$1:$1048576,MATCH(Fiscal!LU$1,BBG!$1:$1,0),0)/2))</f>
        <v>0</v>
      </c>
      <c r="LV6" s="13">
        <f ca="1">IF(AND(MONTH(LV$1)&lt;&gt;1,MONTH(LV$1)&lt;&gt;2),VLOOKUP($A6,BBG!$1:$1048576,MATCH(Fiscal!LV$1,BBG!$1:$1,0),0)-VLOOKUP($A6,BBG!$1:$1048576,MATCH(Fiscal!LV$1,BBG!$1:$1,0)-1,0), IF(MONTH(LV$1)=1,VLOOKUP($A6,BBG!$1:$1048576,MATCH(Fiscal!LV$1,BBG!$1:$1,0)+1,0)/2,VLOOKUP($A6,BBG!$1:$1048576,MATCH(Fiscal!LV$1,BBG!$1:$1,0),0)/2))</f>
        <v>0</v>
      </c>
      <c r="LW6" s="13">
        <f ca="1">IF(AND(MONTH(LW$1)&lt;&gt;1,MONTH(LW$1)&lt;&gt;2),VLOOKUP($A6,BBG!$1:$1048576,MATCH(Fiscal!LW$1,BBG!$1:$1,0),0)-VLOOKUP($A6,BBG!$1:$1048576,MATCH(Fiscal!LW$1,BBG!$1:$1,0)-1,0), IF(MONTH(LW$1)=1,VLOOKUP($A6,BBG!$1:$1048576,MATCH(Fiscal!LW$1,BBG!$1:$1,0)+1,0)/2,VLOOKUP($A6,BBG!$1:$1048576,MATCH(Fiscal!LW$1,BBG!$1:$1,0),0)/2))</f>
        <v>0</v>
      </c>
      <c r="LX6" s="13">
        <f ca="1">IF(AND(MONTH(LX$1)&lt;&gt;1,MONTH(LX$1)&lt;&gt;2),VLOOKUP($A6,BBG!$1:$1048576,MATCH(Fiscal!LX$1,BBG!$1:$1,0),0)-VLOOKUP($A6,BBG!$1:$1048576,MATCH(Fiscal!LX$1,BBG!$1:$1,0)-1,0), IF(MONTH(LX$1)=1,VLOOKUP($A6,BBG!$1:$1048576,MATCH(Fiscal!LX$1,BBG!$1:$1,0)+1,0)/2,VLOOKUP($A6,BBG!$1:$1048576,MATCH(Fiscal!LX$1,BBG!$1:$1,0),0)/2))</f>
        <v>0</v>
      </c>
      <c r="LY6" s="13">
        <f ca="1">IF(AND(MONTH(LY$1)&lt;&gt;1,MONTH(LY$1)&lt;&gt;2),VLOOKUP($A6,BBG!$1:$1048576,MATCH(Fiscal!LY$1,BBG!$1:$1,0),0)-VLOOKUP($A6,BBG!$1:$1048576,MATCH(Fiscal!LY$1,BBG!$1:$1,0)-1,0), IF(MONTH(LY$1)=1,VLOOKUP($A6,BBG!$1:$1048576,MATCH(Fiscal!LY$1,BBG!$1:$1,0)+1,0)/2,VLOOKUP($A6,BBG!$1:$1048576,MATCH(Fiscal!LY$1,BBG!$1:$1,0),0)/2))</f>
        <v>0</v>
      </c>
      <c r="LZ6" s="13">
        <f ca="1">IF(AND(MONTH(LZ$1)&lt;&gt;1,MONTH(LZ$1)&lt;&gt;2),VLOOKUP($A6,BBG!$1:$1048576,MATCH(Fiscal!LZ$1,BBG!$1:$1,0),0)-VLOOKUP($A6,BBG!$1:$1048576,MATCH(Fiscal!LZ$1,BBG!$1:$1,0)-1,0), IF(MONTH(LZ$1)=1,VLOOKUP($A6,BBG!$1:$1048576,MATCH(Fiscal!LZ$1,BBG!$1:$1,0)+1,0)/2,VLOOKUP($A6,BBG!$1:$1048576,MATCH(Fiscal!LZ$1,BBG!$1:$1,0),0)/2))</f>
        <v>0</v>
      </c>
      <c r="MA6" s="13">
        <f ca="1">IF(AND(MONTH(MA$1)&lt;&gt;1,MONTH(MA$1)&lt;&gt;2),VLOOKUP($A6,BBG!$1:$1048576,MATCH(Fiscal!MA$1,BBG!$1:$1,0),0)-VLOOKUP($A6,BBG!$1:$1048576,MATCH(Fiscal!MA$1,BBG!$1:$1,0)-1,0), IF(MONTH(MA$1)=1,VLOOKUP($A6,BBG!$1:$1048576,MATCH(Fiscal!MA$1,BBG!$1:$1,0)+1,0)/2,VLOOKUP($A6,BBG!$1:$1048576,MATCH(Fiscal!MA$1,BBG!$1:$1,0),0)/2))</f>
        <v>0</v>
      </c>
      <c r="MB6" s="13">
        <f ca="1">IF(AND(MONTH(MB$1)&lt;&gt;1,MONTH(MB$1)&lt;&gt;2),VLOOKUP($A6,BBG!$1:$1048576,MATCH(Fiscal!MB$1,BBG!$1:$1,0),0)-VLOOKUP($A6,BBG!$1:$1048576,MATCH(Fiscal!MB$1,BBG!$1:$1,0)-1,0), IF(MONTH(MB$1)=1,VLOOKUP($A6,BBG!$1:$1048576,MATCH(Fiscal!MB$1,BBG!$1:$1,0)+1,0)/2,VLOOKUP($A6,BBG!$1:$1048576,MATCH(Fiscal!MB$1,BBG!$1:$1,0),0)/2))</f>
        <v>0</v>
      </c>
      <c r="MC6" s="13">
        <f ca="1">IF(AND(MONTH(MC$1)&lt;&gt;1,MONTH(MC$1)&lt;&gt;2),VLOOKUP($A6,BBG!$1:$1048576,MATCH(Fiscal!MC$1,BBG!$1:$1,0),0)-VLOOKUP($A6,BBG!$1:$1048576,MATCH(Fiscal!MC$1,BBG!$1:$1,0)-1,0), IF(MONTH(MC$1)=1,VLOOKUP($A6,BBG!$1:$1048576,MATCH(Fiscal!MC$1,BBG!$1:$1,0)+1,0)/2,VLOOKUP($A6,BBG!$1:$1048576,MATCH(Fiscal!MC$1,BBG!$1:$1,0),0)/2))</f>
        <v>0</v>
      </c>
      <c r="MD6" s="13">
        <f ca="1">IF(AND(MONTH(MD$1)&lt;&gt;1,MONTH(MD$1)&lt;&gt;2),VLOOKUP($A6,BBG!$1:$1048576,MATCH(Fiscal!MD$1,BBG!$1:$1,0),0)-VLOOKUP($A6,BBG!$1:$1048576,MATCH(Fiscal!MD$1,BBG!$1:$1,0)-1,0), IF(MONTH(MD$1)=1,VLOOKUP($A6,BBG!$1:$1048576,MATCH(Fiscal!MD$1,BBG!$1:$1,0)+1,0)/2,VLOOKUP($A6,BBG!$1:$1048576,MATCH(Fiscal!MD$1,BBG!$1:$1,0),0)/2))</f>
        <v>0</v>
      </c>
      <c r="ME6" s="13">
        <f ca="1">IF(AND(MONTH(ME$1)&lt;&gt;1,MONTH(ME$1)&lt;&gt;2),VLOOKUP($A6,BBG!$1:$1048576,MATCH(Fiscal!ME$1,BBG!$1:$1,0),0)-VLOOKUP($A6,BBG!$1:$1048576,MATCH(Fiscal!ME$1,BBG!$1:$1,0)-1,0), IF(MONTH(ME$1)=1,VLOOKUP($A6,BBG!$1:$1048576,MATCH(Fiscal!ME$1,BBG!$1:$1,0)+1,0)/2,VLOOKUP($A6,BBG!$1:$1048576,MATCH(Fiscal!ME$1,BBG!$1:$1,0),0)/2))</f>
        <v>0</v>
      </c>
      <c r="MF6" s="13">
        <f ca="1">IF(AND(MONTH(MF$1)&lt;&gt;1,MONTH(MF$1)&lt;&gt;2),VLOOKUP($A6,BBG!$1:$1048576,MATCH(Fiscal!MF$1,BBG!$1:$1,0),0)-VLOOKUP($A6,BBG!$1:$1048576,MATCH(Fiscal!MF$1,BBG!$1:$1,0)-1,0), IF(MONTH(MF$1)=1,VLOOKUP($A6,BBG!$1:$1048576,MATCH(Fiscal!MF$1,BBG!$1:$1,0)+1,0)/2,VLOOKUP($A6,BBG!$1:$1048576,MATCH(Fiscal!MF$1,BBG!$1:$1,0),0)/2))</f>
        <v>0</v>
      </c>
      <c r="MG6" s="13">
        <f ca="1">IF(AND(MONTH(MG$1)&lt;&gt;1,MONTH(MG$1)&lt;&gt;2),VLOOKUP($A6,BBG!$1:$1048576,MATCH(Fiscal!MG$1,BBG!$1:$1,0),0)-VLOOKUP($A6,BBG!$1:$1048576,MATCH(Fiscal!MG$1,BBG!$1:$1,0)-1,0), IF(MONTH(MG$1)=1,VLOOKUP($A6,BBG!$1:$1048576,MATCH(Fiscal!MG$1,BBG!$1:$1,0)+1,0)/2,VLOOKUP($A6,BBG!$1:$1048576,MATCH(Fiscal!MG$1,BBG!$1:$1,0),0)/2))</f>
        <v>0</v>
      </c>
      <c r="MH6" s="13">
        <f ca="1">IF(AND(MONTH(MH$1)&lt;&gt;1,MONTH(MH$1)&lt;&gt;2),VLOOKUP($A6,BBG!$1:$1048576,MATCH(Fiscal!MH$1,BBG!$1:$1,0),0)-VLOOKUP($A6,BBG!$1:$1048576,MATCH(Fiscal!MH$1,BBG!$1:$1,0)-1,0), IF(MONTH(MH$1)=1,VLOOKUP($A6,BBG!$1:$1048576,MATCH(Fiscal!MH$1,BBG!$1:$1,0)+1,0)/2,VLOOKUP($A6,BBG!$1:$1048576,MATCH(Fiscal!MH$1,BBG!$1:$1,0),0)/2))</f>
        <v>0</v>
      </c>
      <c r="MI6" s="13">
        <f ca="1">IF(AND(MONTH(MI$1)&lt;&gt;1,MONTH(MI$1)&lt;&gt;2),VLOOKUP($A6,BBG!$1:$1048576,MATCH(Fiscal!MI$1,BBG!$1:$1,0),0)-VLOOKUP($A6,BBG!$1:$1048576,MATCH(Fiscal!MI$1,BBG!$1:$1,0)-1,0), IF(MONTH(MI$1)=1,VLOOKUP($A6,BBG!$1:$1048576,MATCH(Fiscal!MI$1,BBG!$1:$1,0)+1,0)/2,VLOOKUP($A6,BBG!$1:$1048576,MATCH(Fiscal!MI$1,BBG!$1:$1,0),0)/2))</f>
        <v>0</v>
      </c>
      <c r="MJ6" s="13">
        <f ca="1">IF(AND(MONTH(MJ$1)&lt;&gt;1,MONTH(MJ$1)&lt;&gt;2),VLOOKUP($A6,BBG!$1:$1048576,MATCH(Fiscal!MJ$1,BBG!$1:$1,0),0)-VLOOKUP($A6,BBG!$1:$1048576,MATCH(Fiscal!MJ$1,BBG!$1:$1,0)-1,0), IF(MONTH(MJ$1)=1,VLOOKUP($A6,BBG!$1:$1048576,MATCH(Fiscal!MJ$1,BBG!$1:$1,0)+1,0)/2,VLOOKUP($A6,BBG!$1:$1048576,MATCH(Fiscal!MJ$1,BBG!$1:$1,0),0)/2))</f>
        <v>0</v>
      </c>
      <c r="MK6" s="13">
        <f ca="1">IF(AND(MONTH(MK$1)&lt;&gt;1,MONTH(MK$1)&lt;&gt;2),VLOOKUP($A6,BBG!$1:$1048576,MATCH(Fiscal!MK$1,BBG!$1:$1,0),0)-VLOOKUP($A6,BBG!$1:$1048576,MATCH(Fiscal!MK$1,BBG!$1:$1,0)-1,0), IF(MONTH(MK$1)=1,VLOOKUP($A6,BBG!$1:$1048576,MATCH(Fiscal!MK$1,BBG!$1:$1,0)+1,0)/2,VLOOKUP($A6,BBG!$1:$1048576,MATCH(Fiscal!MK$1,BBG!$1:$1,0),0)/2))</f>
        <v>0</v>
      </c>
      <c r="ML6" s="13">
        <f ca="1">IF(AND(MONTH(ML$1)&lt;&gt;1,MONTH(ML$1)&lt;&gt;2),VLOOKUP($A6,BBG!$1:$1048576,MATCH(Fiscal!ML$1,BBG!$1:$1,0),0)-VLOOKUP($A6,BBG!$1:$1048576,MATCH(Fiscal!ML$1,BBG!$1:$1,0)-1,0), IF(MONTH(ML$1)=1,VLOOKUP($A6,BBG!$1:$1048576,MATCH(Fiscal!ML$1,BBG!$1:$1,0)+1,0)/2,VLOOKUP($A6,BBG!$1:$1048576,MATCH(Fiscal!ML$1,BBG!$1:$1,0),0)/2))</f>
        <v>0</v>
      </c>
      <c r="MM6" s="13">
        <f ca="1">IF(AND(MONTH(MM$1)&lt;&gt;1,MONTH(MM$1)&lt;&gt;2),VLOOKUP($A6,BBG!$1:$1048576,MATCH(Fiscal!MM$1,BBG!$1:$1,0),0)-VLOOKUP($A6,BBG!$1:$1048576,MATCH(Fiscal!MM$1,BBG!$1:$1,0)-1,0), IF(MONTH(MM$1)=1,VLOOKUP($A6,BBG!$1:$1048576,MATCH(Fiscal!MM$1,BBG!$1:$1,0)+1,0)/2,VLOOKUP($A6,BBG!$1:$1048576,MATCH(Fiscal!MM$1,BBG!$1:$1,0),0)/2))</f>
        <v>0</v>
      </c>
      <c r="MN6" s="13">
        <f ca="1">IF(AND(MONTH(MN$1)&lt;&gt;1,MONTH(MN$1)&lt;&gt;2),VLOOKUP($A6,BBG!$1:$1048576,MATCH(Fiscal!MN$1,BBG!$1:$1,0),0)-VLOOKUP($A6,BBG!$1:$1048576,MATCH(Fiscal!MN$1,BBG!$1:$1,0)-1,0), IF(MONTH(MN$1)=1,VLOOKUP($A6,BBG!$1:$1048576,MATCH(Fiscal!MN$1,BBG!$1:$1,0)+1,0)/2,VLOOKUP($A6,BBG!$1:$1048576,MATCH(Fiscal!MN$1,BBG!$1:$1,0),0)/2))</f>
        <v>0</v>
      </c>
      <c r="MO6" s="13">
        <f ca="1">IF(AND(MONTH(MO$1)&lt;&gt;1,MONTH(MO$1)&lt;&gt;2),VLOOKUP($A6,BBG!$1:$1048576,MATCH(Fiscal!MO$1,BBG!$1:$1,0),0)-VLOOKUP($A6,BBG!$1:$1048576,MATCH(Fiscal!MO$1,BBG!$1:$1,0)-1,0), IF(MONTH(MO$1)=1,VLOOKUP($A6,BBG!$1:$1048576,MATCH(Fiscal!MO$1,BBG!$1:$1,0)+1,0)/2,VLOOKUP($A6,BBG!$1:$1048576,MATCH(Fiscal!MO$1,BBG!$1:$1,0),0)/2))</f>
        <v>0</v>
      </c>
      <c r="MP6" s="13">
        <f ca="1">IF(AND(MONTH(MP$1)&lt;&gt;1,MONTH(MP$1)&lt;&gt;2),VLOOKUP($A6,BBG!$1:$1048576,MATCH(Fiscal!MP$1,BBG!$1:$1,0),0)-VLOOKUP($A6,BBG!$1:$1048576,MATCH(Fiscal!MP$1,BBG!$1:$1,0)-1,0), IF(MONTH(MP$1)=1,VLOOKUP($A6,BBG!$1:$1048576,MATCH(Fiscal!MP$1,BBG!$1:$1,0)+1,0)/2,VLOOKUP($A6,BBG!$1:$1048576,MATCH(Fiscal!MP$1,BBG!$1:$1,0),0)/2))</f>
        <v>0</v>
      </c>
      <c r="MQ6" s="13">
        <f ca="1">IF(AND(MONTH(MQ$1)&lt;&gt;1,MONTH(MQ$1)&lt;&gt;2),VLOOKUP($A6,BBG!$1:$1048576,MATCH(Fiscal!MQ$1,BBG!$1:$1,0),0)-VLOOKUP($A6,BBG!$1:$1048576,MATCH(Fiscal!MQ$1,BBG!$1:$1,0)-1,0), IF(MONTH(MQ$1)=1,VLOOKUP($A6,BBG!$1:$1048576,MATCH(Fiscal!MQ$1,BBG!$1:$1,0)+1,0)/2,VLOOKUP($A6,BBG!$1:$1048576,MATCH(Fiscal!MQ$1,BBG!$1:$1,0),0)/2))</f>
        <v>0</v>
      </c>
      <c r="MR6" s="13">
        <f ca="1">IF(AND(MONTH(MR$1)&lt;&gt;1,MONTH(MR$1)&lt;&gt;2),VLOOKUP($A6,BBG!$1:$1048576,MATCH(Fiscal!MR$1,BBG!$1:$1,0),0)-VLOOKUP($A6,BBG!$1:$1048576,MATCH(Fiscal!MR$1,BBG!$1:$1,0)-1,0), IF(MONTH(MR$1)=1,VLOOKUP($A6,BBG!$1:$1048576,MATCH(Fiscal!MR$1,BBG!$1:$1,0)+1,0)/2,VLOOKUP($A6,BBG!$1:$1048576,MATCH(Fiscal!MR$1,BBG!$1:$1,0),0)/2))</f>
        <v>0</v>
      </c>
      <c r="MS6" s="13">
        <f ca="1">IF(AND(MONTH(MS$1)&lt;&gt;1,MONTH(MS$1)&lt;&gt;2),VLOOKUP($A6,BBG!$1:$1048576,MATCH(Fiscal!MS$1,BBG!$1:$1,0),0)-VLOOKUP($A6,BBG!$1:$1048576,MATCH(Fiscal!MS$1,BBG!$1:$1,0)-1,0), IF(MONTH(MS$1)=1,VLOOKUP($A6,BBG!$1:$1048576,MATCH(Fiscal!MS$1,BBG!$1:$1,0)+1,0)/2,VLOOKUP($A6,BBG!$1:$1048576,MATCH(Fiscal!MS$1,BBG!$1:$1,0),0)/2))</f>
        <v>0</v>
      </c>
      <c r="MT6" s="13">
        <f ca="1">IF(AND(MONTH(MT$1)&lt;&gt;1,MONTH(MT$1)&lt;&gt;2),VLOOKUP($A6,BBG!$1:$1048576,MATCH(Fiscal!MT$1,BBG!$1:$1,0),0)-VLOOKUP($A6,BBG!$1:$1048576,MATCH(Fiscal!MT$1,BBG!$1:$1,0)-1,0), IF(MONTH(MT$1)=1,VLOOKUP($A6,BBG!$1:$1048576,MATCH(Fiscal!MT$1,BBG!$1:$1,0)+1,0)/2,VLOOKUP($A6,BBG!$1:$1048576,MATCH(Fiscal!MT$1,BBG!$1:$1,0),0)/2))</f>
        <v>0</v>
      </c>
      <c r="MU6" s="13">
        <f ca="1">IF(AND(MONTH(MU$1)&lt;&gt;1,MONTH(MU$1)&lt;&gt;2),VLOOKUP($A6,BBG!$1:$1048576,MATCH(Fiscal!MU$1,BBG!$1:$1,0),0)-VLOOKUP($A6,BBG!$1:$1048576,MATCH(Fiscal!MU$1,BBG!$1:$1,0)-1,0), IF(MONTH(MU$1)=1,VLOOKUP($A6,BBG!$1:$1048576,MATCH(Fiscal!MU$1,BBG!$1:$1,0)+1,0)/2,VLOOKUP($A6,BBG!$1:$1048576,MATCH(Fiscal!MU$1,BBG!$1:$1,0),0)/2))</f>
        <v>0</v>
      </c>
    </row>
    <row r="7" spans="1:359" s="12" customFormat="1">
      <c r="B7" s="10" t="s">
        <v>56</v>
      </c>
      <c r="O7" s="12">
        <f ca="1">SUM(D6:O6)</f>
        <v>0</v>
      </c>
      <c r="P7" s="12">
        <f t="shared" ref="P7:CA7" ca="1" si="6">SUM(E6:P6)</f>
        <v>0</v>
      </c>
      <c r="Q7" s="12">
        <f t="shared" ca="1" si="6"/>
        <v>0</v>
      </c>
      <c r="R7" s="12">
        <f t="shared" ca="1" si="6"/>
        <v>0</v>
      </c>
      <c r="S7" s="12">
        <f t="shared" ca="1" si="6"/>
        <v>0</v>
      </c>
      <c r="T7" s="12">
        <f t="shared" ca="1" si="6"/>
        <v>0</v>
      </c>
      <c r="U7" s="12">
        <f t="shared" ca="1" si="6"/>
        <v>0</v>
      </c>
      <c r="V7" s="12">
        <f t="shared" ca="1" si="6"/>
        <v>0</v>
      </c>
      <c r="W7" s="12">
        <f t="shared" ca="1" si="6"/>
        <v>0</v>
      </c>
      <c r="X7" s="12">
        <f t="shared" ca="1" si="6"/>
        <v>0</v>
      </c>
      <c r="Y7" s="12">
        <f t="shared" ca="1" si="6"/>
        <v>0</v>
      </c>
      <c r="Z7" s="12">
        <f t="shared" ca="1" si="6"/>
        <v>0</v>
      </c>
      <c r="AA7" s="12">
        <f t="shared" ca="1" si="6"/>
        <v>0</v>
      </c>
      <c r="AB7" s="12">
        <f t="shared" ca="1" si="6"/>
        <v>0</v>
      </c>
      <c r="AC7" s="12">
        <f t="shared" ca="1" si="6"/>
        <v>0</v>
      </c>
      <c r="AD7" s="12">
        <f t="shared" ca="1" si="6"/>
        <v>0</v>
      </c>
      <c r="AE7" s="12">
        <f t="shared" ca="1" si="6"/>
        <v>0</v>
      </c>
      <c r="AF7" s="12">
        <f t="shared" ca="1" si="6"/>
        <v>0</v>
      </c>
      <c r="AG7" s="12">
        <f t="shared" ca="1" si="6"/>
        <v>0</v>
      </c>
      <c r="AH7" s="12">
        <f t="shared" ca="1" si="6"/>
        <v>0</v>
      </c>
      <c r="AI7" s="12">
        <f t="shared" ca="1" si="6"/>
        <v>0</v>
      </c>
      <c r="AJ7" s="12">
        <f t="shared" ca="1" si="6"/>
        <v>0</v>
      </c>
      <c r="AK7" s="12">
        <f t="shared" ca="1" si="6"/>
        <v>0</v>
      </c>
      <c r="AL7" s="12">
        <f t="shared" ca="1" si="6"/>
        <v>0</v>
      </c>
      <c r="AM7" s="12">
        <f t="shared" ca="1" si="6"/>
        <v>0</v>
      </c>
      <c r="AN7" s="12">
        <f t="shared" ca="1" si="6"/>
        <v>0</v>
      </c>
      <c r="AO7" s="12">
        <f t="shared" ca="1" si="6"/>
        <v>0</v>
      </c>
      <c r="AP7" s="12">
        <f t="shared" ca="1" si="6"/>
        <v>0</v>
      </c>
      <c r="AQ7" s="12">
        <f t="shared" ca="1" si="6"/>
        <v>0</v>
      </c>
      <c r="AR7" s="12">
        <f t="shared" ca="1" si="6"/>
        <v>0</v>
      </c>
      <c r="AS7" s="12">
        <f t="shared" ca="1" si="6"/>
        <v>0</v>
      </c>
      <c r="AT7" s="12">
        <f t="shared" ca="1" si="6"/>
        <v>0</v>
      </c>
      <c r="AU7" s="12">
        <f t="shared" ca="1" si="6"/>
        <v>0</v>
      </c>
      <c r="AV7" s="12">
        <f t="shared" ca="1" si="6"/>
        <v>0</v>
      </c>
      <c r="AW7" s="12">
        <f t="shared" ca="1" si="6"/>
        <v>0</v>
      </c>
      <c r="AX7" s="12">
        <f t="shared" ca="1" si="6"/>
        <v>0</v>
      </c>
      <c r="AY7" s="12">
        <f t="shared" ca="1" si="6"/>
        <v>0</v>
      </c>
      <c r="AZ7" s="12">
        <f t="shared" ca="1" si="6"/>
        <v>0</v>
      </c>
      <c r="BA7" s="12">
        <f t="shared" ca="1" si="6"/>
        <v>0</v>
      </c>
      <c r="BB7" s="12">
        <f t="shared" ca="1" si="6"/>
        <v>0</v>
      </c>
      <c r="BC7" s="12">
        <f t="shared" ca="1" si="6"/>
        <v>0</v>
      </c>
      <c r="BD7" s="12">
        <f t="shared" ca="1" si="6"/>
        <v>0</v>
      </c>
      <c r="BE7" s="12">
        <f t="shared" ca="1" si="6"/>
        <v>0</v>
      </c>
      <c r="BF7" s="12">
        <f t="shared" ca="1" si="6"/>
        <v>0</v>
      </c>
      <c r="BG7" s="12">
        <f t="shared" ca="1" si="6"/>
        <v>0</v>
      </c>
      <c r="BH7" s="12">
        <f t="shared" ca="1" si="6"/>
        <v>0</v>
      </c>
      <c r="BI7" s="12">
        <f t="shared" ca="1" si="6"/>
        <v>0</v>
      </c>
      <c r="BJ7" s="12">
        <f t="shared" ca="1" si="6"/>
        <v>0</v>
      </c>
      <c r="BK7" s="12">
        <f t="shared" ca="1" si="6"/>
        <v>0</v>
      </c>
      <c r="BL7" s="12">
        <f t="shared" ca="1" si="6"/>
        <v>0</v>
      </c>
      <c r="BM7" s="12">
        <f t="shared" ca="1" si="6"/>
        <v>0</v>
      </c>
      <c r="BN7" s="12">
        <f t="shared" ca="1" si="6"/>
        <v>0</v>
      </c>
      <c r="BO7" s="12">
        <f t="shared" ca="1" si="6"/>
        <v>0</v>
      </c>
      <c r="BP7" s="12">
        <f t="shared" ca="1" si="6"/>
        <v>0</v>
      </c>
      <c r="BQ7" s="12">
        <f t="shared" ca="1" si="6"/>
        <v>0</v>
      </c>
      <c r="BR7" s="12">
        <f t="shared" ca="1" si="6"/>
        <v>0</v>
      </c>
      <c r="BS7" s="12">
        <f t="shared" ca="1" si="6"/>
        <v>0</v>
      </c>
      <c r="BT7" s="12">
        <f t="shared" ca="1" si="6"/>
        <v>0</v>
      </c>
      <c r="BU7" s="12">
        <f t="shared" ca="1" si="6"/>
        <v>0</v>
      </c>
      <c r="BV7" s="12">
        <f t="shared" ca="1" si="6"/>
        <v>0</v>
      </c>
      <c r="BW7" s="12">
        <f t="shared" ca="1" si="6"/>
        <v>0</v>
      </c>
      <c r="BX7" s="12">
        <f t="shared" ca="1" si="6"/>
        <v>0</v>
      </c>
      <c r="BY7" s="12">
        <f t="shared" ca="1" si="6"/>
        <v>0</v>
      </c>
      <c r="BZ7" s="12">
        <f t="shared" ca="1" si="6"/>
        <v>0</v>
      </c>
      <c r="CA7" s="12">
        <f t="shared" ca="1" si="6"/>
        <v>0</v>
      </c>
      <c r="CB7" s="12">
        <f t="shared" ref="CB7:EM7" ca="1" si="7">SUM(BQ6:CB6)</f>
        <v>0</v>
      </c>
      <c r="CC7" s="12">
        <f t="shared" ca="1" si="7"/>
        <v>0</v>
      </c>
      <c r="CD7" s="12">
        <f t="shared" ca="1" si="7"/>
        <v>0</v>
      </c>
      <c r="CE7" s="12">
        <f t="shared" ca="1" si="7"/>
        <v>0</v>
      </c>
      <c r="CF7" s="12">
        <f t="shared" ca="1" si="7"/>
        <v>0</v>
      </c>
      <c r="CG7" s="12">
        <f t="shared" ca="1" si="7"/>
        <v>0</v>
      </c>
      <c r="CH7" s="12">
        <f t="shared" ca="1" si="7"/>
        <v>0</v>
      </c>
      <c r="CI7" s="12">
        <f t="shared" ca="1" si="7"/>
        <v>0</v>
      </c>
      <c r="CJ7" s="12">
        <f t="shared" ca="1" si="7"/>
        <v>0</v>
      </c>
      <c r="CK7" s="12">
        <f t="shared" ca="1" si="7"/>
        <v>0</v>
      </c>
      <c r="CL7" s="12">
        <f t="shared" ca="1" si="7"/>
        <v>0</v>
      </c>
      <c r="CM7" s="12">
        <f t="shared" ca="1" si="7"/>
        <v>0</v>
      </c>
      <c r="CN7" s="12">
        <f t="shared" ca="1" si="7"/>
        <v>0</v>
      </c>
      <c r="CO7" s="12">
        <f t="shared" ca="1" si="7"/>
        <v>0</v>
      </c>
      <c r="CP7" s="12">
        <f t="shared" ca="1" si="7"/>
        <v>0</v>
      </c>
      <c r="CQ7" s="12">
        <f t="shared" ca="1" si="7"/>
        <v>0</v>
      </c>
      <c r="CR7" s="12">
        <f t="shared" ca="1" si="7"/>
        <v>0</v>
      </c>
      <c r="CS7" s="12">
        <f t="shared" ca="1" si="7"/>
        <v>0</v>
      </c>
      <c r="CT7" s="12">
        <f t="shared" ca="1" si="7"/>
        <v>0</v>
      </c>
      <c r="CU7" s="12">
        <f t="shared" ca="1" si="7"/>
        <v>0</v>
      </c>
      <c r="CV7" s="12">
        <f t="shared" ca="1" si="7"/>
        <v>0</v>
      </c>
      <c r="CW7" s="12">
        <f t="shared" ca="1" si="7"/>
        <v>0</v>
      </c>
      <c r="CX7" s="12">
        <f t="shared" ca="1" si="7"/>
        <v>0</v>
      </c>
      <c r="CY7" s="12">
        <f t="shared" ca="1" si="7"/>
        <v>0</v>
      </c>
      <c r="CZ7" s="12">
        <f t="shared" ca="1" si="7"/>
        <v>0</v>
      </c>
      <c r="DA7" s="12">
        <f t="shared" ca="1" si="7"/>
        <v>0</v>
      </c>
      <c r="DB7" s="12">
        <f t="shared" ca="1" si="7"/>
        <v>0</v>
      </c>
      <c r="DC7" s="12">
        <f t="shared" ca="1" si="7"/>
        <v>0</v>
      </c>
      <c r="DD7" s="12">
        <f t="shared" ca="1" si="7"/>
        <v>0</v>
      </c>
      <c r="DE7" s="12">
        <f t="shared" ca="1" si="7"/>
        <v>0</v>
      </c>
      <c r="DF7" s="12">
        <f t="shared" ca="1" si="7"/>
        <v>0</v>
      </c>
      <c r="DG7" s="12">
        <f t="shared" ca="1" si="7"/>
        <v>0</v>
      </c>
      <c r="DH7" s="12">
        <f t="shared" ca="1" si="7"/>
        <v>0</v>
      </c>
      <c r="DI7" s="12">
        <f t="shared" ca="1" si="7"/>
        <v>0</v>
      </c>
      <c r="DJ7" s="12">
        <f t="shared" ca="1" si="7"/>
        <v>0</v>
      </c>
      <c r="DK7" s="12">
        <f t="shared" ca="1" si="7"/>
        <v>0</v>
      </c>
      <c r="DL7" s="12">
        <f t="shared" ca="1" si="7"/>
        <v>0</v>
      </c>
      <c r="DM7" s="12">
        <f t="shared" ca="1" si="7"/>
        <v>0</v>
      </c>
      <c r="DN7" s="12">
        <f t="shared" ca="1" si="7"/>
        <v>0</v>
      </c>
      <c r="DO7" s="12">
        <f t="shared" ca="1" si="7"/>
        <v>0</v>
      </c>
      <c r="DP7" s="12">
        <f t="shared" ca="1" si="7"/>
        <v>0</v>
      </c>
      <c r="DQ7" s="12">
        <f t="shared" ca="1" si="7"/>
        <v>0</v>
      </c>
      <c r="DR7" s="12">
        <f t="shared" ca="1" si="7"/>
        <v>0</v>
      </c>
      <c r="DS7" s="12">
        <f t="shared" ca="1" si="7"/>
        <v>0</v>
      </c>
      <c r="DT7" s="12">
        <f t="shared" ca="1" si="7"/>
        <v>0</v>
      </c>
      <c r="DU7" s="12">
        <f t="shared" ca="1" si="7"/>
        <v>0</v>
      </c>
      <c r="DV7" s="12">
        <f t="shared" ca="1" si="7"/>
        <v>0</v>
      </c>
      <c r="DW7" s="12">
        <f t="shared" ca="1" si="7"/>
        <v>0</v>
      </c>
      <c r="DX7" s="12">
        <f t="shared" ca="1" si="7"/>
        <v>0</v>
      </c>
      <c r="DY7" s="12">
        <f t="shared" ca="1" si="7"/>
        <v>0</v>
      </c>
      <c r="DZ7" s="12">
        <f t="shared" ca="1" si="7"/>
        <v>0</v>
      </c>
      <c r="EA7" s="12">
        <f t="shared" ca="1" si="7"/>
        <v>0</v>
      </c>
      <c r="EB7" s="12">
        <f t="shared" ca="1" si="7"/>
        <v>0</v>
      </c>
      <c r="EC7" s="12">
        <f t="shared" ca="1" si="7"/>
        <v>0</v>
      </c>
      <c r="ED7" s="12">
        <f t="shared" ca="1" si="7"/>
        <v>0</v>
      </c>
      <c r="EE7" s="12">
        <f t="shared" ca="1" si="7"/>
        <v>0</v>
      </c>
      <c r="EF7" s="12">
        <f t="shared" ca="1" si="7"/>
        <v>0</v>
      </c>
      <c r="EG7" s="12">
        <f t="shared" ca="1" si="7"/>
        <v>0</v>
      </c>
      <c r="EH7" s="12">
        <f t="shared" ca="1" si="7"/>
        <v>0</v>
      </c>
      <c r="EI7" s="12">
        <f t="shared" ca="1" si="7"/>
        <v>0</v>
      </c>
      <c r="EJ7" s="12">
        <f t="shared" ca="1" si="7"/>
        <v>0</v>
      </c>
      <c r="EK7" s="12">
        <f t="shared" ca="1" si="7"/>
        <v>0</v>
      </c>
      <c r="EL7" s="12">
        <f t="shared" ca="1" si="7"/>
        <v>0</v>
      </c>
      <c r="EM7" s="12">
        <f t="shared" ca="1" si="7"/>
        <v>0</v>
      </c>
      <c r="EN7" s="12">
        <f t="shared" ref="EN7:GY7" ca="1" si="8">SUM(EC6:EN6)</f>
        <v>0</v>
      </c>
      <c r="EO7" s="12">
        <f t="shared" ca="1" si="8"/>
        <v>0</v>
      </c>
      <c r="EP7" s="12">
        <f t="shared" ca="1" si="8"/>
        <v>0</v>
      </c>
      <c r="EQ7" s="12">
        <f t="shared" ca="1" si="8"/>
        <v>0</v>
      </c>
      <c r="ER7" s="12">
        <f t="shared" ca="1" si="8"/>
        <v>0</v>
      </c>
      <c r="ES7" s="12">
        <f t="shared" ca="1" si="8"/>
        <v>0</v>
      </c>
      <c r="ET7" s="12">
        <f t="shared" ca="1" si="8"/>
        <v>0</v>
      </c>
      <c r="EU7" s="12">
        <f t="shared" ca="1" si="8"/>
        <v>0</v>
      </c>
      <c r="EV7" s="12">
        <f t="shared" ca="1" si="8"/>
        <v>0</v>
      </c>
      <c r="EW7" s="12">
        <f t="shared" ca="1" si="8"/>
        <v>0</v>
      </c>
      <c r="EX7" s="12">
        <f t="shared" ca="1" si="8"/>
        <v>0</v>
      </c>
      <c r="EY7" s="12">
        <f t="shared" ca="1" si="8"/>
        <v>0</v>
      </c>
      <c r="EZ7" s="12">
        <f t="shared" ca="1" si="8"/>
        <v>0</v>
      </c>
      <c r="FA7" s="12">
        <f t="shared" ca="1" si="8"/>
        <v>0</v>
      </c>
      <c r="FB7" s="12">
        <f t="shared" ca="1" si="8"/>
        <v>0</v>
      </c>
      <c r="FC7" s="12">
        <f t="shared" ca="1" si="8"/>
        <v>0</v>
      </c>
      <c r="FD7" s="12">
        <f t="shared" ca="1" si="8"/>
        <v>0</v>
      </c>
      <c r="FE7" s="12">
        <f t="shared" ca="1" si="8"/>
        <v>0</v>
      </c>
      <c r="FF7" s="12">
        <f t="shared" ca="1" si="8"/>
        <v>0</v>
      </c>
      <c r="FG7" s="12">
        <f t="shared" ca="1" si="8"/>
        <v>0</v>
      </c>
      <c r="FH7" s="12">
        <f t="shared" ca="1" si="8"/>
        <v>0</v>
      </c>
      <c r="FI7" s="12">
        <f t="shared" ca="1" si="8"/>
        <v>0</v>
      </c>
      <c r="FJ7" s="12">
        <f t="shared" ca="1" si="8"/>
        <v>0</v>
      </c>
      <c r="FK7" s="12">
        <f t="shared" ca="1" si="8"/>
        <v>0</v>
      </c>
      <c r="FL7" s="12">
        <f t="shared" ca="1" si="8"/>
        <v>0</v>
      </c>
      <c r="FM7" s="12">
        <f t="shared" ca="1" si="8"/>
        <v>0</v>
      </c>
      <c r="FN7" s="12">
        <f t="shared" ca="1" si="8"/>
        <v>0</v>
      </c>
      <c r="FO7" s="12">
        <f t="shared" ca="1" si="8"/>
        <v>0</v>
      </c>
      <c r="FP7" s="12">
        <f t="shared" ca="1" si="8"/>
        <v>0</v>
      </c>
      <c r="FQ7" s="12">
        <f t="shared" ca="1" si="8"/>
        <v>0</v>
      </c>
      <c r="FR7" s="12">
        <f t="shared" ca="1" si="8"/>
        <v>0</v>
      </c>
      <c r="FS7" s="12">
        <f t="shared" ca="1" si="8"/>
        <v>0</v>
      </c>
      <c r="FT7" s="12">
        <f t="shared" ca="1" si="8"/>
        <v>0</v>
      </c>
      <c r="FU7" s="12">
        <f t="shared" ca="1" si="8"/>
        <v>0</v>
      </c>
      <c r="FV7" s="12">
        <f t="shared" ca="1" si="8"/>
        <v>0</v>
      </c>
      <c r="FW7" s="12">
        <f t="shared" ca="1" si="8"/>
        <v>0</v>
      </c>
      <c r="FX7" s="12">
        <f t="shared" ca="1" si="8"/>
        <v>0</v>
      </c>
      <c r="FY7" s="12">
        <f t="shared" ca="1" si="8"/>
        <v>0</v>
      </c>
      <c r="FZ7" s="12">
        <f t="shared" ca="1" si="8"/>
        <v>0</v>
      </c>
      <c r="GA7" s="12">
        <f t="shared" ca="1" si="8"/>
        <v>0</v>
      </c>
      <c r="GB7" s="12">
        <f t="shared" ca="1" si="8"/>
        <v>0</v>
      </c>
      <c r="GC7" s="12">
        <f t="shared" ca="1" si="8"/>
        <v>0</v>
      </c>
      <c r="GD7" s="12">
        <f t="shared" ca="1" si="8"/>
        <v>0</v>
      </c>
      <c r="GE7" s="12">
        <f t="shared" ca="1" si="8"/>
        <v>0</v>
      </c>
      <c r="GF7" s="12">
        <f t="shared" ca="1" si="8"/>
        <v>0</v>
      </c>
      <c r="GG7" s="12">
        <f t="shared" ca="1" si="8"/>
        <v>0</v>
      </c>
      <c r="GH7" s="12">
        <f t="shared" ca="1" si="8"/>
        <v>0</v>
      </c>
      <c r="GI7" s="12">
        <f t="shared" ca="1" si="8"/>
        <v>0</v>
      </c>
      <c r="GJ7" s="12">
        <f t="shared" ca="1" si="8"/>
        <v>0</v>
      </c>
      <c r="GK7" s="12">
        <f t="shared" ca="1" si="8"/>
        <v>0</v>
      </c>
      <c r="GL7" s="12">
        <f t="shared" ca="1" si="8"/>
        <v>0</v>
      </c>
      <c r="GM7" s="12">
        <f t="shared" ca="1" si="8"/>
        <v>0</v>
      </c>
      <c r="GN7" s="12">
        <f t="shared" ca="1" si="8"/>
        <v>0</v>
      </c>
      <c r="GO7" s="12">
        <f t="shared" ca="1" si="8"/>
        <v>0</v>
      </c>
      <c r="GP7" s="12">
        <f t="shared" ca="1" si="8"/>
        <v>0</v>
      </c>
      <c r="GQ7" s="12">
        <f t="shared" ca="1" si="8"/>
        <v>0</v>
      </c>
      <c r="GR7" s="12">
        <f t="shared" ca="1" si="8"/>
        <v>0</v>
      </c>
      <c r="GS7" s="12">
        <f t="shared" ca="1" si="8"/>
        <v>0</v>
      </c>
      <c r="GT7" s="12">
        <f t="shared" ca="1" si="8"/>
        <v>0</v>
      </c>
      <c r="GU7" s="12">
        <f t="shared" ca="1" si="8"/>
        <v>0</v>
      </c>
      <c r="GV7" s="12">
        <f t="shared" ca="1" si="8"/>
        <v>0</v>
      </c>
      <c r="GW7" s="12">
        <f t="shared" ca="1" si="8"/>
        <v>0</v>
      </c>
      <c r="GX7" s="12">
        <f t="shared" ca="1" si="8"/>
        <v>0</v>
      </c>
      <c r="GY7" s="12">
        <f t="shared" ca="1" si="8"/>
        <v>0</v>
      </c>
      <c r="GZ7" s="12">
        <f t="shared" ref="GZ7:JK7" ca="1" si="9">SUM(GO6:GZ6)</f>
        <v>0</v>
      </c>
      <c r="HA7" s="12">
        <f t="shared" ca="1" si="9"/>
        <v>0</v>
      </c>
      <c r="HB7" s="12">
        <f t="shared" ca="1" si="9"/>
        <v>0</v>
      </c>
      <c r="HC7" s="12">
        <f t="shared" ca="1" si="9"/>
        <v>0</v>
      </c>
      <c r="HD7" s="12">
        <f t="shared" ca="1" si="9"/>
        <v>0</v>
      </c>
      <c r="HE7" s="12">
        <f t="shared" ca="1" si="9"/>
        <v>0</v>
      </c>
      <c r="HF7" s="12">
        <f t="shared" ca="1" si="9"/>
        <v>0</v>
      </c>
      <c r="HG7" s="12">
        <f t="shared" ca="1" si="9"/>
        <v>0</v>
      </c>
      <c r="HH7" s="12">
        <f t="shared" ca="1" si="9"/>
        <v>0</v>
      </c>
      <c r="HI7" s="12">
        <f t="shared" ca="1" si="9"/>
        <v>0</v>
      </c>
      <c r="HJ7" s="12">
        <f t="shared" ca="1" si="9"/>
        <v>0</v>
      </c>
      <c r="HK7" s="12">
        <f t="shared" ca="1" si="9"/>
        <v>0</v>
      </c>
      <c r="HL7" s="12">
        <f t="shared" ca="1" si="9"/>
        <v>0</v>
      </c>
      <c r="HM7" s="12">
        <f t="shared" ca="1" si="9"/>
        <v>0</v>
      </c>
      <c r="HN7" s="12">
        <f t="shared" ca="1" si="9"/>
        <v>0</v>
      </c>
      <c r="HO7" s="12">
        <f t="shared" ca="1" si="9"/>
        <v>0</v>
      </c>
      <c r="HP7" s="12">
        <f t="shared" ca="1" si="9"/>
        <v>0</v>
      </c>
      <c r="HQ7" s="12">
        <f t="shared" ca="1" si="9"/>
        <v>0</v>
      </c>
      <c r="HR7" s="12">
        <f t="shared" ca="1" si="9"/>
        <v>0</v>
      </c>
      <c r="HS7" s="12">
        <f t="shared" ca="1" si="9"/>
        <v>0</v>
      </c>
      <c r="HT7" s="12">
        <f t="shared" ca="1" si="9"/>
        <v>0</v>
      </c>
      <c r="HU7" s="12">
        <f t="shared" ca="1" si="9"/>
        <v>0</v>
      </c>
      <c r="HV7" s="12">
        <f t="shared" ca="1" si="9"/>
        <v>0</v>
      </c>
      <c r="HW7" s="12">
        <f t="shared" ca="1" si="9"/>
        <v>0</v>
      </c>
      <c r="HX7" s="12">
        <f t="shared" ca="1" si="9"/>
        <v>0</v>
      </c>
      <c r="HY7" s="12">
        <f t="shared" ca="1" si="9"/>
        <v>0</v>
      </c>
      <c r="HZ7" s="12">
        <f t="shared" ca="1" si="9"/>
        <v>0</v>
      </c>
      <c r="IA7" s="12">
        <f t="shared" ca="1" si="9"/>
        <v>0</v>
      </c>
      <c r="IB7" s="12">
        <f t="shared" ca="1" si="9"/>
        <v>0</v>
      </c>
      <c r="IC7" s="12">
        <f t="shared" ca="1" si="9"/>
        <v>0</v>
      </c>
      <c r="ID7" s="12">
        <f t="shared" ca="1" si="9"/>
        <v>0</v>
      </c>
      <c r="IE7" s="12">
        <f t="shared" ca="1" si="9"/>
        <v>0</v>
      </c>
      <c r="IF7" s="12">
        <f t="shared" ca="1" si="9"/>
        <v>0</v>
      </c>
      <c r="IG7" s="12">
        <f t="shared" ca="1" si="9"/>
        <v>0</v>
      </c>
      <c r="IH7" s="12">
        <f t="shared" ca="1" si="9"/>
        <v>0</v>
      </c>
      <c r="II7" s="12">
        <f t="shared" ca="1" si="9"/>
        <v>0</v>
      </c>
      <c r="IJ7" s="12">
        <f t="shared" ca="1" si="9"/>
        <v>0</v>
      </c>
      <c r="IK7" s="12">
        <f t="shared" ca="1" si="9"/>
        <v>0</v>
      </c>
      <c r="IL7" s="12">
        <f t="shared" ca="1" si="9"/>
        <v>0</v>
      </c>
      <c r="IM7" s="12">
        <f t="shared" ca="1" si="9"/>
        <v>0</v>
      </c>
      <c r="IN7" s="12">
        <f t="shared" ca="1" si="9"/>
        <v>0</v>
      </c>
      <c r="IO7" s="12">
        <f t="shared" ca="1" si="9"/>
        <v>0</v>
      </c>
      <c r="IP7" s="12">
        <f t="shared" ca="1" si="9"/>
        <v>0</v>
      </c>
      <c r="IQ7" s="12">
        <f t="shared" ca="1" si="9"/>
        <v>0</v>
      </c>
      <c r="IR7" s="12">
        <f t="shared" ca="1" si="9"/>
        <v>0</v>
      </c>
      <c r="IS7" s="12">
        <f t="shared" ca="1" si="9"/>
        <v>0</v>
      </c>
      <c r="IT7" s="12">
        <f t="shared" ca="1" si="9"/>
        <v>0</v>
      </c>
      <c r="IU7" s="12">
        <f t="shared" ca="1" si="9"/>
        <v>0</v>
      </c>
      <c r="IV7" s="12">
        <f t="shared" ca="1" si="9"/>
        <v>0</v>
      </c>
      <c r="IW7" s="12">
        <f t="shared" ca="1" si="9"/>
        <v>0</v>
      </c>
      <c r="IX7" s="12">
        <f t="shared" ca="1" si="9"/>
        <v>0</v>
      </c>
      <c r="IY7" s="12">
        <f t="shared" ca="1" si="9"/>
        <v>0</v>
      </c>
      <c r="IZ7" s="12">
        <f t="shared" ca="1" si="9"/>
        <v>0</v>
      </c>
      <c r="JA7" s="12">
        <f t="shared" ca="1" si="9"/>
        <v>0</v>
      </c>
      <c r="JB7" s="12">
        <f t="shared" ca="1" si="9"/>
        <v>0</v>
      </c>
      <c r="JC7" s="12">
        <f t="shared" ca="1" si="9"/>
        <v>0</v>
      </c>
      <c r="JD7" s="12">
        <f t="shared" ca="1" si="9"/>
        <v>0</v>
      </c>
      <c r="JE7" s="12">
        <f t="shared" ca="1" si="9"/>
        <v>0</v>
      </c>
      <c r="JF7" s="12">
        <f t="shared" ca="1" si="9"/>
        <v>0</v>
      </c>
      <c r="JG7" s="12">
        <f t="shared" ca="1" si="9"/>
        <v>0</v>
      </c>
      <c r="JH7" s="12">
        <f t="shared" ca="1" si="9"/>
        <v>0</v>
      </c>
      <c r="JI7" s="12">
        <f t="shared" ca="1" si="9"/>
        <v>0</v>
      </c>
      <c r="JJ7" s="12">
        <f t="shared" ca="1" si="9"/>
        <v>0</v>
      </c>
      <c r="JK7" s="12">
        <f t="shared" ca="1" si="9"/>
        <v>0</v>
      </c>
      <c r="JL7" s="12">
        <f t="shared" ref="JL7:LW7" ca="1" si="10">SUM(JA6:JL6)</f>
        <v>0</v>
      </c>
      <c r="JM7" s="12">
        <f t="shared" ca="1" si="10"/>
        <v>0</v>
      </c>
      <c r="JN7" s="12">
        <f t="shared" ca="1" si="10"/>
        <v>0</v>
      </c>
      <c r="JO7" s="12">
        <f t="shared" ca="1" si="10"/>
        <v>0</v>
      </c>
      <c r="JP7" s="12">
        <f t="shared" ca="1" si="10"/>
        <v>0</v>
      </c>
      <c r="JQ7" s="12">
        <f t="shared" ca="1" si="10"/>
        <v>0</v>
      </c>
      <c r="JR7" s="12">
        <f t="shared" ca="1" si="10"/>
        <v>0</v>
      </c>
      <c r="JS7" s="12">
        <f t="shared" ca="1" si="10"/>
        <v>0</v>
      </c>
      <c r="JT7" s="12">
        <f t="shared" ca="1" si="10"/>
        <v>0</v>
      </c>
      <c r="JU7" s="12">
        <f t="shared" ca="1" si="10"/>
        <v>0</v>
      </c>
      <c r="JV7" s="12">
        <f t="shared" ca="1" si="10"/>
        <v>0</v>
      </c>
      <c r="JW7" s="12">
        <f t="shared" ca="1" si="10"/>
        <v>0</v>
      </c>
      <c r="JX7" s="12">
        <f t="shared" ca="1" si="10"/>
        <v>0</v>
      </c>
      <c r="JY7" s="12">
        <f t="shared" ca="1" si="10"/>
        <v>0</v>
      </c>
      <c r="JZ7" s="12">
        <f t="shared" ca="1" si="10"/>
        <v>0</v>
      </c>
      <c r="KA7" s="12">
        <f t="shared" ca="1" si="10"/>
        <v>0</v>
      </c>
      <c r="KB7" s="12">
        <f t="shared" ca="1" si="10"/>
        <v>0</v>
      </c>
      <c r="KC7" s="12">
        <f t="shared" ca="1" si="10"/>
        <v>0</v>
      </c>
      <c r="KD7" s="12">
        <f t="shared" ca="1" si="10"/>
        <v>0</v>
      </c>
      <c r="KE7" s="12">
        <f t="shared" ca="1" si="10"/>
        <v>0</v>
      </c>
      <c r="KF7" s="12">
        <f t="shared" ca="1" si="10"/>
        <v>0</v>
      </c>
      <c r="KG7" s="12">
        <f t="shared" ca="1" si="10"/>
        <v>0</v>
      </c>
      <c r="KH7" s="12">
        <f t="shared" ca="1" si="10"/>
        <v>0</v>
      </c>
      <c r="KI7" s="12">
        <f t="shared" ca="1" si="10"/>
        <v>0</v>
      </c>
      <c r="KJ7" s="12">
        <f t="shared" ca="1" si="10"/>
        <v>0</v>
      </c>
      <c r="KK7" s="12">
        <f t="shared" ca="1" si="10"/>
        <v>0</v>
      </c>
      <c r="KL7" s="12">
        <f t="shared" ca="1" si="10"/>
        <v>0</v>
      </c>
      <c r="KM7" s="12">
        <f t="shared" ca="1" si="10"/>
        <v>0</v>
      </c>
      <c r="KN7" s="12">
        <f t="shared" ca="1" si="10"/>
        <v>0</v>
      </c>
      <c r="KO7" s="12">
        <f t="shared" ca="1" si="10"/>
        <v>0</v>
      </c>
      <c r="KP7" s="12">
        <f t="shared" ca="1" si="10"/>
        <v>0</v>
      </c>
      <c r="KQ7" s="12">
        <f t="shared" ca="1" si="10"/>
        <v>0</v>
      </c>
      <c r="KR7" s="12">
        <f t="shared" ca="1" si="10"/>
        <v>0</v>
      </c>
      <c r="KS7" s="12">
        <f t="shared" ca="1" si="10"/>
        <v>0</v>
      </c>
      <c r="KT7" s="12">
        <f t="shared" ca="1" si="10"/>
        <v>0</v>
      </c>
      <c r="KU7" s="12">
        <f t="shared" ca="1" si="10"/>
        <v>0</v>
      </c>
      <c r="KV7" s="12">
        <f t="shared" ca="1" si="10"/>
        <v>0</v>
      </c>
      <c r="KW7" s="12">
        <f t="shared" ca="1" si="10"/>
        <v>0</v>
      </c>
      <c r="KX7" s="12">
        <f t="shared" ca="1" si="10"/>
        <v>0</v>
      </c>
      <c r="KY7" s="12">
        <f t="shared" ca="1" si="10"/>
        <v>0</v>
      </c>
      <c r="KZ7" s="12">
        <f t="shared" ca="1" si="10"/>
        <v>0</v>
      </c>
      <c r="LA7" s="12">
        <f t="shared" ca="1" si="10"/>
        <v>0</v>
      </c>
      <c r="LB7" s="12">
        <f t="shared" ca="1" si="10"/>
        <v>0</v>
      </c>
      <c r="LC7" s="12">
        <f t="shared" ca="1" si="10"/>
        <v>0</v>
      </c>
      <c r="LD7" s="12">
        <f t="shared" ca="1" si="10"/>
        <v>0</v>
      </c>
      <c r="LE7" s="12">
        <f t="shared" ca="1" si="10"/>
        <v>0</v>
      </c>
      <c r="LF7" s="12">
        <f t="shared" ca="1" si="10"/>
        <v>0</v>
      </c>
      <c r="LG7" s="12">
        <f t="shared" ca="1" si="10"/>
        <v>0</v>
      </c>
      <c r="LH7" s="12">
        <f t="shared" ca="1" si="10"/>
        <v>0</v>
      </c>
      <c r="LI7" s="12">
        <f t="shared" ca="1" si="10"/>
        <v>0</v>
      </c>
      <c r="LJ7" s="12">
        <f t="shared" ca="1" si="10"/>
        <v>0</v>
      </c>
      <c r="LK7" s="12">
        <f t="shared" ca="1" si="10"/>
        <v>0</v>
      </c>
      <c r="LL7" s="12">
        <f t="shared" ca="1" si="10"/>
        <v>0</v>
      </c>
      <c r="LM7" s="12">
        <f t="shared" ca="1" si="10"/>
        <v>0</v>
      </c>
      <c r="LN7" s="12">
        <f t="shared" ca="1" si="10"/>
        <v>0</v>
      </c>
      <c r="LO7" s="12">
        <f t="shared" ca="1" si="10"/>
        <v>0</v>
      </c>
      <c r="LP7" s="12">
        <f t="shared" ca="1" si="10"/>
        <v>0</v>
      </c>
      <c r="LQ7" s="12">
        <f t="shared" ca="1" si="10"/>
        <v>0</v>
      </c>
      <c r="LR7" s="12">
        <f t="shared" ca="1" si="10"/>
        <v>0</v>
      </c>
      <c r="LS7" s="12">
        <f t="shared" ca="1" si="10"/>
        <v>0</v>
      </c>
      <c r="LT7" s="12">
        <f t="shared" ca="1" si="10"/>
        <v>0</v>
      </c>
      <c r="LU7" s="12">
        <f t="shared" ca="1" si="10"/>
        <v>0</v>
      </c>
      <c r="LV7" s="12">
        <f t="shared" ca="1" si="10"/>
        <v>0</v>
      </c>
      <c r="LW7" s="12">
        <f t="shared" ca="1" si="10"/>
        <v>0</v>
      </c>
      <c r="LX7" s="12">
        <f t="shared" ref="LX7:MU7" ca="1" si="11">SUM(LM6:LX6)</f>
        <v>0</v>
      </c>
      <c r="LY7" s="12">
        <f t="shared" ca="1" si="11"/>
        <v>0</v>
      </c>
      <c r="LZ7" s="12">
        <f t="shared" ca="1" si="11"/>
        <v>0</v>
      </c>
      <c r="MA7" s="12">
        <f t="shared" ca="1" si="11"/>
        <v>0</v>
      </c>
      <c r="MB7" s="12">
        <f t="shared" ca="1" si="11"/>
        <v>0</v>
      </c>
      <c r="MC7" s="12">
        <f t="shared" ca="1" si="11"/>
        <v>0</v>
      </c>
      <c r="MD7" s="12">
        <f t="shared" ca="1" si="11"/>
        <v>0</v>
      </c>
      <c r="ME7" s="12">
        <f t="shared" ca="1" si="11"/>
        <v>0</v>
      </c>
      <c r="MF7" s="12">
        <f t="shared" ca="1" si="11"/>
        <v>0</v>
      </c>
      <c r="MG7" s="12">
        <f t="shared" ca="1" si="11"/>
        <v>0</v>
      </c>
      <c r="MH7" s="12">
        <f t="shared" ca="1" si="11"/>
        <v>0</v>
      </c>
      <c r="MI7" s="12">
        <f t="shared" ca="1" si="11"/>
        <v>0</v>
      </c>
      <c r="MJ7" s="12">
        <f t="shared" ca="1" si="11"/>
        <v>0</v>
      </c>
      <c r="MK7" s="12">
        <f t="shared" ca="1" si="11"/>
        <v>0</v>
      </c>
      <c r="ML7" s="12">
        <f t="shared" ca="1" si="11"/>
        <v>0</v>
      </c>
      <c r="MM7" s="12">
        <f t="shared" ca="1" si="11"/>
        <v>0</v>
      </c>
      <c r="MN7" s="12">
        <f t="shared" ca="1" si="11"/>
        <v>0</v>
      </c>
      <c r="MO7" s="12">
        <f t="shared" ca="1" si="11"/>
        <v>0</v>
      </c>
      <c r="MP7" s="12">
        <f t="shared" ca="1" si="11"/>
        <v>0</v>
      </c>
      <c r="MQ7" s="12">
        <f t="shared" ca="1" si="11"/>
        <v>0</v>
      </c>
      <c r="MR7" s="12">
        <f t="shared" ca="1" si="11"/>
        <v>0</v>
      </c>
      <c r="MS7" s="12">
        <f t="shared" ca="1" si="11"/>
        <v>0</v>
      </c>
      <c r="MT7" s="12">
        <f t="shared" ca="1" si="11"/>
        <v>0</v>
      </c>
      <c r="MU7" s="12">
        <f t="shared" ca="1" si="11"/>
        <v>0</v>
      </c>
    </row>
    <row r="8" spans="1:359" s="12" customFormat="1">
      <c r="A8" s="16" t="s">
        <v>2</v>
      </c>
      <c r="B8" s="10" t="s">
        <v>60</v>
      </c>
      <c r="C8" s="13" t="e">
        <f ca="1">IF(AND(MONTH(C$1)&lt;&gt;1,MONTH(C$1)&lt;&gt;2),VLOOKUP($A8,BBG!$1:$1048576,MATCH(Fiscal!C$1,BBG!$1:$1,0),0)-VLOOKUP($A8,BBG!$1:$1048576,MATCH(Fiscal!C$1,BBG!$1:$1,0)-1,0), IF(MONTH(C$1)=1,VLOOKUP($A8,BBG!$1:$1048576,MATCH(Fiscal!C$1,BBG!$1:$1,0)+1,0)/2,VLOOKUP($A8,BBG!$1:$1048576,MATCH(Fiscal!C$1,BBG!$1:$1,0),0)/2))</f>
        <v>#NAME?</v>
      </c>
      <c r="D8" s="13">
        <f ca="1">IF(AND(MONTH(D$1)&lt;&gt;1,MONTH(D$1)&lt;&gt;2),VLOOKUP($A8,BBG!$1:$1048576,MATCH(Fiscal!D$1,BBG!$1:$1,0),0)-VLOOKUP($A8,BBG!$1:$1048576,MATCH(Fiscal!D$1,BBG!$1:$1,0)-1,0), IF(MONTH(D$1)=1,VLOOKUP($A8,BBG!$1:$1048576,MATCH(Fiscal!D$1,BBG!$1:$1,0)+1,0)/2,VLOOKUP($A8,BBG!$1:$1048576,MATCH(Fiscal!D$1,BBG!$1:$1,0),0)/2))</f>
        <v>0</v>
      </c>
      <c r="E8" s="13">
        <f ca="1">IF(AND(MONTH(E$1)&lt;&gt;1,MONTH(E$1)&lt;&gt;2),VLOOKUP($A8,BBG!$1:$1048576,MATCH(Fiscal!E$1,BBG!$1:$1,0),0)-VLOOKUP($A8,BBG!$1:$1048576,MATCH(Fiscal!E$1,BBG!$1:$1,0)-1,0), IF(MONTH(E$1)=1,VLOOKUP($A8,BBG!$1:$1048576,MATCH(Fiscal!E$1,BBG!$1:$1,0)+1,0)/2,VLOOKUP($A8,BBG!$1:$1048576,MATCH(Fiscal!E$1,BBG!$1:$1,0),0)/2))</f>
        <v>0</v>
      </c>
      <c r="F8" s="13">
        <f ca="1">IF(AND(MONTH(F$1)&lt;&gt;1,MONTH(F$1)&lt;&gt;2),VLOOKUP($A8,BBG!$1:$1048576,MATCH(Fiscal!F$1,BBG!$1:$1,0),0)-VLOOKUP($A8,BBG!$1:$1048576,MATCH(Fiscal!F$1,BBG!$1:$1,0)-1,0), IF(MONTH(F$1)=1,VLOOKUP($A8,BBG!$1:$1048576,MATCH(Fiscal!F$1,BBG!$1:$1,0)+1,0)/2,VLOOKUP($A8,BBG!$1:$1048576,MATCH(Fiscal!F$1,BBG!$1:$1,0),0)/2))</f>
        <v>0</v>
      </c>
      <c r="G8" s="13">
        <f ca="1">IF(AND(MONTH(G$1)&lt;&gt;1,MONTH(G$1)&lt;&gt;2),VLOOKUP($A8,BBG!$1:$1048576,MATCH(Fiscal!G$1,BBG!$1:$1,0),0)-VLOOKUP($A8,BBG!$1:$1048576,MATCH(Fiscal!G$1,BBG!$1:$1,0)-1,0), IF(MONTH(G$1)=1,VLOOKUP($A8,BBG!$1:$1048576,MATCH(Fiscal!G$1,BBG!$1:$1,0)+1,0)/2,VLOOKUP($A8,BBG!$1:$1048576,MATCH(Fiscal!G$1,BBG!$1:$1,0),0)/2))</f>
        <v>0</v>
      </c>
      <c r="H8" s="13">
        <f ca="1">IF(AND(MONTH(H$1)&lt;&gt;1,MONTH(H$1)&lt;&gt;2),VLOOKUP($A8,BBG!$1:$1048576,MATCH(Fiscal!H$1,BBG!$1:$1,0),0)-VLOOKUP($A8,BBG!$1:$1048576,MATCH(Fiscal!H$1,BBG!$1:$1,0)-1,0), IF(MONTH(H$1)=1,VLOOKUP($A8,BBG!$1:$1048576,MATCH(Fiscal!H$1,BBG!$1:$1,0)+1,0)/2,VLOOKUP($A8,BBG!$1:$1048576,MATCH(Fiscal!H$1,BBG!$1:$1,0),0)/2))</f>
        <v>0</v>
      </c>
      <c r="I8" s="13">
        <f ca="1">IF(AND(MONTH(I$1)&lt;&gt;1,MONTH(I$1)&lt;&gt;2),VLOOKUP($A8,BBG!$1:$1048576,MATCH(Fiscal!I$1,BBG!$1:$1,0),0)-VLOOKUP($A8,BBG!$1:$1048576,MATCH(Fiscal!I$1,BBG!$1:$1,0)-1,0), IF(MONTH(I$1)=1,VLOOKUP($A8,BBG!$1:$1048576,MATCH(Fiscal!I$1,BBG!$1:$1,0)+1,0)/2,VLOOKUP($A8,BBG!$1:$1048576,MATCH(Fiscal!I$1,BBG!$1:$1,0),0)/2))</f>
        <v>0</v>
      </c>
      <c r="J8" s="13">
        <f ca="1">IF(AND(MONTH(J$1)&lt;&gt;1,MONTH(J$1)&lt;&gt;2),VLOOKUP($A8,BBG!$1:$1048576,MATCH(Fiscal!J$1,BBG!$1:$1,0),0)-VLOOKUP($A8,BBG!$1:$1048576,MATCH(Fiscal!J$1,BBG!$1:$1,0)-1,0), IF(MONTH(J$1)=1,VLOOKUP($A8,BBG!$1:$1048576,MATCH(Fiscal!J$1,BBG!$1:$1,0)+1,0)/2,VLOOKUP($A8,BBG!$1:$1048576,MATCH(Fiscal!J$1,BBG!$1:$1,0),0)/2))</f>
        <v>0</v>
      </c>
      <c r="K8" s="13">
        <f ca="1">IF(AND(MONTH(K$1)&lt;&gt;1,MONTH(K$1)&lt;&gt;2),VLOOKUP($A8,BBG!$1:$1048576,MATCH(Fiscal!K$1,BBG!$1:$1,0),0)-VLOOKUP($A8,BBG!$1:$1048576,MATCH(Fiscal!K$1,BBG!$1:$1,0)-1,0), IF(MONTH(K$1)=1,VLOOKUP($A8,BBG!$1:$1048576,MATCH(Fiscal!K$1,BBG!$1:$1,0)+1,0)/2,VLOOKUP($A8,BBG!$1:$1048576,MATCH(Fiscal!K$1,BBG!$1:$1,0),0)/2))</f>
        <v>0</v>
      </c>
      <c r="L8" s="13">
        <f ca="1">IF(AND(MONTH(L$1)&lt;&gt;1,MONTH(L$1)&lt;&gt;2),VLOOKUP($A8,BBG!$1:$1048576,MATCH(Fiscal!L$1,BBG!$1:$1,0),0)-VLOOKUP($A8,BBG!$1:$1048576,MATCH(Fiscal!L$1,BBG!$1:$1,0)-1,0), IF(MONTH(L$1)=1,VLOOKUP($A8,BBG!$1:$1048576,MATCH(Fiscal!L$1,BBG!$1:$1,0)+1,0)/2,VLOOKUP($A8,BBG!$1:$1048576,MATCH(Fiscal!L$1,BBG!$1:$1,0),0)/2))</f>
        <v>0</v>
      </c>
      <c r="M8" s="13">
        <f ca="1">IF(AND(MONTH(M$1)&lt;&gt;1,MONTH(M$1)&lt;&gt;2),VLOOKUP($A8,BBG!$1:$1048576,MATCH(Fiscal!M$1,BBG!$1:$1,0),0)-VLOOKUP($A8,BBG!$1:$1048576,MATCH(Fiscal!M$1,BBG!$1:$1,0)-1,0), IF(MONTH(M$1)=1,VLOOKUP($A8,BBG!$1:$1048576,MATCH(Fiscal!M$1,BBG!$1:$1,0)+1,0)/2,VLOOKUP($A8,BBG!$1:$1048576,MATCH(Fiscal!M$1,BBG!$1:$1,0),0)/2))</f>
        <v>0</v>
      </c>
      <c r="N8" s="13">
        <f ca="1">IF(AND(MONTH(N$1)&lt;&gt;1,MONTH(N$1)&lt;&gt;2),VLOOKUP($A8,BBG!$1:$1048576,MATCH(Fiscal!N$1,BBG!$1:$1,0),0)-VLOOKUP($A8,BBG!$1:$1048576,MATCH(Fiscal!N$1,BBG!$1:$1,0)-1,0), IF(MONTH(N$1)=1,VLOOKUP($A8,BBG!$1:$1048576,MATCH(Fiscal!N$1,BBG!$1:$1,0)+1,0)/2,VLOOKUP($A8,BBG!$1:$1048576,MATCH(Fiscal!N$1,BBG!$1:$1,0),0)/2))</f>
        <v>0</v>
      </c>
      <c r="O8" s="13">
        <f ca="1">IF(AND(MONTH(O$1)&lt;&gt;1,MONTH(O$1)&lt;&gt;2),VLOOKUP($A8,BBG!$1:$1048576,MATCH(Fiscal!O$1,BBG!$1:$1,0),0)-VLOOKUP($A8,BBG!$1:$1048576,MATCH(Fiscal!O$1,BBG!$1:$1,0)-1,0), IF(MONTH(O$1)=1,VLOOKUP($A8,BBG!$1:$1048576,MATCH(Fiscal!O$1,BBG!$1:$1,0)+1,0)/2,VLOOKUP($A8,BBG!$1:$1048576,MATCH(Fiscal!O$1,BBG!$1:$1,0),0)/2))</f>
        <v>0</v>
      </c>
      <c r="P8" s="13">
        <f ca="1">IF(AND(MONTH(P$1)&lt;&gt;1,MONTH(P$1)&lt;&gt;2),VLOOKUP($A8,BBG!$1:$1048576,MATCH(Fiscal!P$1,BBG!$1:$1,0),0)-VLOOKUP($A8,BBG!$1:$1048576,MATCH(Fiscal!P$1,BBG!$1:$1,0)-1,0), IF(MONTH(P$1)=1,VLOOKUP($A8,BBG!$1:$1048576,MATCH(Fiscal!P$1,BBG!$1:$1,0)+1,0)/2,VLOOKUP($A8,BBG!$1:$1048576,MATCH(Fiscal!P$1,BBG!$1:$1,0),0)/2))</f>
        <v>0</v>
      </c>
      <c r="Q8" s="13">
        <f ca="1">IF(AND(MONTH(Q$1)&lt;&gt;1,MONTH(Q$1)&lt;&gt;2),VLOOKUP($A8,BBG!$1:$1048576,MATCH(Fiscal!Q$1,BBG!$1:$1,0),0)-VLOOKUP($A8,BBG!$1:$1048576,MATCH(Fiscal!Q$1,BBG!$1:$1,0)-1,0), IF(MONTH(Q$1)=1,VLOOKUP($A8,BBG!$1:$1048576,MATCH(Fiscal!Q$1,BBG!$1:$1,0)+1,0)/2,VLOOKUP($A8,BBG!$1:$1048576,MATCH(Fiscal!Q$1,BBG!$1:$1,0),0)/2))</f>
        <v>0</v>
      </c>
      <c r="R8" s="13">
        <f ca="1">IF(AND(MONTH(R$1)&lt;&gt;1,MONTH(R$1)&lt;&gt;2),VLOOKUP($A8,BBG!$1:$1048576,MATCH(Fiscal!R$1,BBG!$1:$1,0),0)-VLOOKUP($A8,BBG!$1:$1048576,MATCH(Fiscal!R$1,BBG!$1:$1,0)-1,0), IF(MONTH(R$1)=1,VLOOKUP($A8,BBG!$1:$1048576,MATCH(Fiscal!R$1,BBG!$1:$1,0)+1,0)/2,VLOOKUP($A8,BBG!$1:$1048576,MATCH(Fiscal!R$1,BBG!$1:$1,0),0)/2))</f>
        <v>0</v>
      </c>
      <c r="S8" s="13">
        <f ca="1">IF(AND(MONTH(S$1)&lt;&gt;1,MONTH(S$1)&lt;&gt;2),VLOOKUP($A8,BBG!$1:$1048576,MATCH(Fiscal!S$1,BBG!$1:$1,0),0)-VLOOKUP($A8,BBG!$1:$1048576,MATCH(Fiscal!S$1,BBG!$1:$1,0)-1,0), IF(MONTH(S$1)=1,VLOOKUP($A8,BBG!$1:$1048576,MATCH(Fiscal!S$1,BBG!$1:$1,0)+1,0)/2,VLOOKUP($A8,BBG!$1:$1048576,MATCH(Fiscal!S$1,BBG!$1:$1,0),0)/2))</f>
        <v>0</v>
      </c>
      <c r="T8" s="13">
        <f ca="1">IF(AND(MONTH(T$1)&lt;&gt;1,MONTH(T$1)&lt;&gt;2),VLOOKUP($A8,BBG!$1:$1048576,MATCH(Fiscal!T$1,BBG!$1:$1,0),0)-VLOOKUP($A8,BBG!$1:$1048576,MATCH(Fiscal!T$1,BBG!$1:$1,0)-1,0), IF(MONTH(T$1)=1,VLOOKUP($A8,BBG!$1:$1048576,MATCH(Fiscal!T$1,BBG!$1:$1,0)+1,0)/2,VLOOKUP($A8,BBG!$1:$1048576,MATCH(Fiscal!T$1,BBG!$1:$1,0),0)/2))</f>
        <v>0</v>
      </c>
      <c r="U8" s="13">
        <f ca="1">IF(AND(MONTH(U$1)&lt;&gt;1,MONTH(U$1)&lt;&gt;2),VLOOKUP($A8,BBG!$1:$1048576,MATCH(Fiscal!U$1,BBG!$1:$1,0),0)-VLOOKUP($A8,BBG!$1:$1048576,MATCH(Fiscal!U$1,BBG!$1:$1,0)-1,0), IF(MONTH(U$1)=1,VLOOKUP($A8,BBG!$1:$1048576,MATCH(Fiscal!U$1,BBG!$1:$1,0)+1,0)/2,VLOOKUP($A8,BBG!$1:$1048576,MATCH(Fiscal!U$1,BBG!$1:$1,0),0)/2))</f>
        <v>0</v>
      </c>
      <c r="V8" s="13">
        <f ca="1">IF(AND(MONTH(V$1)&lt;&gt;1,MONTH(V$1)&lt;&gt;2),VLOOKUP($A8,BBG!$1:$1048576,MATCH(Fiscal!V$1,BBG!$1:$1,0),0)-VLOOKUP($A8,BBG!$1:$1048576,MATCH(Fiscal!V$1,BBG!$1:$1,0)-1,0), IF(MONTH(V$1)=1,VLOOKUP($A8,BBG!$1:$1048576,MATCH(Fiscal!V$1,BBG!$1:$1,0)+1,0)/2,VLOOKUP($A8,BBG!$1:$1048576,MATCH(Fiscal!V$1,BBG!$1:$1,0),0)/2))</f>
        <v>0</v>
      </c>
      <c r="W8" s="13">
        <f ca="1">IF(AND(MONTH(W$1)&lt;&gt;1,MONTH(W$1)&lt;&gt;2),VLOOKUP($A8,BBG!$1:$1048576,MATCH(Fiscal!W$1,BBG!$1:$1,0),0)-VLOOKUP($A8,BBG!$1:$1048576,MATCH(Fiscal!W$1,BBG!$1:$1,0)-1,0), IF(MONTH(W$1)=1,VLOOKUP($A8,BBG!$1:$1048576,MATCH(Fiscal!W$1,BBG!$1:$1,0)+1,0)/2,VLOOKUP($A8,BBG!$1:$1048576,MATCH(Fiscal!W$1,BBG!$1:$1,0),0)/2))</f>
        <v>0</v>
      </c>
      <c r="X8" s="13">
        <f ca="1">IF(AND(MONTH(X$1)&lt;&gt;1,MONTH(X$1)&lt;&gt;2),VLOOKUP($A8,BBG!$1:$1048576,MATCH(Fiscal!X$1,BBG!$1:$1,0),0)-VLOOKUP($A8,BBG!$1:$1048576,MATCH(Fiscal!X$1,BBG!$1:$1,0)-1,0), IF(MONTH(X$1)=1,VLOOKUP($A8,BBG!$1:$1048576,MATCH(Fiscal!X$1,BBG!$1:$1,0)+1,0)/2,VLOOKUP($A8,BBG!$1:$1048576,MATCH(Fiscal!X$1,BBG!$1:$1,0),0)/2))</f>
        <v>0</v>
      </c>
      <c r="Y8" s="13">
        <f ca="1">IF(AND(MONTH(Y$1)&lt;&gt;1,MONTH(Y$1)&lt;&gt;2),VLOOKUP($A8,BBG!$1:$1048576,MATCH(Fiscal!Y$1,BBG!$1:$1,0),0)-VLOOKUP($A8,BBG!$1:$1048576,MATCH(Fiscal!Y$1,BBG!$1:$1,0)-1,0), IF(MONTH(Y$1)=1,VLOOKUP($A8,BBG!$1:$1048576,MATCH(Fiscal!Y$1,BBG!$1:$1,0)+1,0)/2,VLOOKUP($A8,BBG!$1:$1048576,MATCH(Fiscal!Y$1,BBG!$1:$1,0),0)/2))</f>
        <v>0</v>
      </c>
      <c r="Z8" s="13">
        <f ca="1">IF(AND(MONTH(Z$1)&lt;&gt;1,MONTH(Z$1)&lt;&gt;2),VLOOKUP($A8,BBG!$1:$1048576,MATCH(Fiscal!Z$1,BBG!$1:$1,0),0)-VLOOKUP($A8,BBG!$1:$1048576,MATCH(Fiscal!Z$1,BBG!$1:$1,0)-1,0), IF(MONTH(Z$1)=1,VLOOKUP($A8,BBG!$1:$1048576,MATCH(Fiscal!Z$1,BBG!$1:$1,0)+1,0)/2,VLOOKUP($A8,BBG!$1:$1048576,MATCH(Fiscal!Z$1,BBG!$1:$1,0),0)/2))</f>
        <v>0</v>
      </c>
      <c r="AA8" s="13">
        <f ca="1">IF(AND(MONTH(AA$1)&lt;&gt;1,MONTH(AA$1)&lt;&gt;2),VLOOKUP($A8,BBG!$1:$1048576,MATCH(Fiscal!AA$1,BBG!$1:$1,0),0)-VLOOKUP($A8,BBG!$1:$1048576,MATCH(Fiscal!AA$1,BBG!$1:$1,0)-1,0), IF(MONTH(AA$1)=1,VLOOKUP($A8,BBG!$1:$1048576,MATCH(Fiscal!AA$1,BBG!$1:$1,0)+1,0)/2,VLOOKUP($A8,BBG!$1:$1048576,MATCH(Fiscal!AA$1,BBG!$1:$1,0),0)/2))</f>
        <v>0</v>
      </c>
      <c r="AB8" s="13">
        <f ca="1">IF(AND(MONTH(AB$1)&lt;&gt;1,MONTH(AB$1)&lt;&gt;2),VLOOKUP($A8,BBG!$1:$1048576,MATCH(Fiscal!AB$1,BBG!$1:$1,0),0)-VLOOKUP($A8,BBG!$1:$1048576,MATCH(Fiscal!AB$1,BBG!$1:$1,0)-1,0), IF(MONTH(AB$1)=1,VLOOKUP($A8,BBG!$1:$1048576,MATCH(Fiscal!AB$1,BBG!$1:$1,0)+1,0)/2,VLOOKUP($A8,BBG!$1:$1048576,MATCH(Fiscal!AB$1,BBG!$1:$1,0),0)/2))</f>
        <v>0</v>
      </c>
      <c r="AC8" s="13">
        <f ca="1">IF(AND(MONTH(AC$1)&lt;&gt;1,MONTH(AC$1)&lt;&gt;2),VLOOKUP($A8,BBG!$1:$1048576,MATCH(Fiscal!AC$1,BBG!$1:$1,0),0)-VLOOKUP($A8,BBG!$1:$1048576,MATCH(Fiscal!AC$1,BBG!$1:$1,0)-1,0), IF(MONTH(AC$1)=1,VLOOKUP($A8,BBG!$1:$1048576,MATCH(Fiscal!AC$1,BBG!$1:$1,0)+1,0)/2,VLOOKUP($A8,BBG!$1:$1048576,MATCH(Fiscal!AC$1,BBG!$1:$1,0),0)/2))</f>
        <v>0</v>
      </c>
      <c r="AD8" s="13">
        <f ca="1">IF(AND(MONTH(AD$1)&lt;&gt;1,MONTH(AD$1)&lt;&gt;2),VLOOKUP($A8,BBG!$1:$1048576,MATCH(Fiscal!AD$1,BBG!$1:$1,0),0)-VLOOKUP($A8,BBG!$1:$1048576,MATCH(Fiscal!AD$1,BBG!$1:$1,0)-1,0), IF(MONTH(AD$1)=1,VLOOKUP($A8,BBG!$1:$1048576,MATCH(Fiscal!AD$1,BBG!$1:$1,0)+1,0)/2,VLOOKUP($A8,BBG!$1:$1048576,MATCH(Fiscal!AD$1,BBG!$1:$1,0),0)/2))</f>
        <v>0</v>
      </c>
      <c r="AE8" s="13">
        <f ca="1">IF(AND(MONTH(AE$1)&lt;&gt;1,MONTH(AE$1)&lt;&gt;2),VLOOKUP($A8,BBG!$1:$1048576,MATCH(Fiscal!AE$1,BBG!$1:$1,0),0)-VLOOKUP($A8,BBG!$1:$1048576,MATCH(Fiscal!AE$1,BBG!$1:$1,0)-1,0), IF(MONTH(AE$1)=1,VLOOKUP($A8,BBG!$1:$1048576,MATCH(Fiscal!AE$1,BBG!$1:$1,0)+1,0)/2,VLOOKUP($A8,BBG!$1:$1048576,MATCH(Fiscal!AE$1,BBG!$1:$1,0),0)/2))</f>
        <v>0</v>
      </c>
      <c r="AF8" s="13">
        <f ca="1">IF(AND(MONTH(AF$1)&lt;&gt;1,MONTH(AF$1)&lt;&gt;2),VLOOKUP($A8,BBG!$1:$1048576,MATCH(Fiscal!AF$1,BBG!$1:$1,0),0)-VLOOKUP($A8,BBG!$1:$1048576,MATCH(Fiscal!AF$1,BBG!$1:$1,0)-1,0), IF(MONTH(AF$1)=1,VLOOKUP($A8,BBG!$1:$1048576,MATCH(Fiscal!AF$1,BBG!$1:$1,0)+1,0)/2,VLOOKUP($A8,BBG!$1:$1048576,MATCH(Fiscal!AF$1,BBG!$1:$1,0),0)/2))</f>
        <v>0</v>
      </c>
      <c r="AG8" s="13">
        <f ca="1">IF(AND(MONTH(AG$1)&lt;&gt;1,MONTH(AG$1)&lt;&gt;2),VLOOKUP($A8,BBG!$1:$1048576,MATCH(Fiscal!AG$1,BBG!$1:$1,0),0)-VLOOKUP($A8,BBG!$1:$1048576,MATCH(Fiscal!AG$1,BBG!$1:$1,0)-1,0), IF(MONTH(AG$1)=1,VLOOKUP($A8,BBG!$1:$1048576,MATCH(Fiscal!AG$1,BBG!$1:$1,0)+1,0)/2,VLOOKUP($A8,BBG!$1:$1048576,MATCH(Fiscal!AG$1,BBG!$1:$1,0),0)/2))</f>
        <v>0</v>
      </c>
      <c r="AH8" s="13">
        <f ca="1">IF(AND(MONTH(AH$1)&lt;&gt;1,MONTH(AH$1)&lt;&gt;2),VLOOKUP($A8,BBG!$1:$1048576,MATCH(Fiscal!AH$1,BBG!$1:$1,0),0)-VLOOKUP($A8,BBG!$1:$1048576,MATCH(Fiscal!AH$1,BBG!$1:$1,0)-1,0), IF(MONTH(AH$1)=1,VLOOKUP($A8,BBG!$1:$1048576,MATCH(Fiscal!AH$1,BBG!$1:$1,0)+1,0)/2,VLOOKUP($A8,BBG!$1:$1048576,MATCH(Fiscal!AH$1,BBG!$1:$1,0),0)/2))</f>
        <v>0</v>
      </c>
      <c r="AI8" s="13">
        <f ca="1">IF(AND(MONTH(AI$1)&lt;&gt;1,MONTH(AI$1)&lt;&gt;2),VLOOKUP($A8,BBG!$1:$1048576,MATCH(Fiscal!AI$1,BBG!$1:$1,0),0)-VLOOKUP($A8,BBG!$1:$1048576,MATCH(Fiscal!AI$1,BBG!$1:$1,0)-1,0), IF(MONTH(AI$1)=1,VLOOKUP($A8,BBG!$1:$1048576,MATCH(Fiscal!AI$1,BBG!$1:$1,0)+1,0)/2,VLOOKUP($A8,BBG!$1:$1048576,MATCH(Fiscal!AI$1,BBG!$1:$1,0),0)/2))</f>
        <v>0</v>
      </c>
      <c r="AJ8" s="13">
        <f ca="1">IF(AND(MONTH(AJ$1)&lt;&gt;1,MONTH(AJ$1)&lt;&gt;2),VLOOKUP($A8,BBG!$1:$1048576,MATCH(Fiscal!AJ$1,BBG!$1:$1,0),0)-VLOOKUP($A8,BBG!$1:$1048576,MATCH(Fiscal!AJ$1,BBG!$1:$1,0)-1,0), IF(MONTH(AJ$1)=1,VLOOKUP($A8,BBG!$1:$1048576,MATCH(Fiscal!AJ$1,BBG!$1:$1,0)+1,0)/2,VLOOKUP($A8,BBG!$1:$1048576,MATCH(Fiscal!AJ$1,BBG!$1:$1,0),0)/2))</f>
        <v>0</v>
      </c>
      <c r="AK8" s="13">
        <f ca="1">IF(AND(MONTH(AK$1)&lt;&gt;1,MONTH(AK$1)&lt;&gt;2),VLOOKUP($A8,BBG!$1:$1048576,MATCH(Fiscal!AK$1,BBG!$1:$1,0),0)-VLOOKUP($A8,BBG!$1:$1048576,MATCH(Fiscal!AK$1,BBG!$1:$1,0)-1,0), IF(MONTH(AK$1)=1,VLOOKUP($A8,BBG!$1:$1048576,MATCH(Fiscal!AK$1,BBG!$1:$1,0)+1,0)/2,VLOOKUP($A8,BBG!$1:$1048576,MATCH(Fiscal!AK$1,BBG!$1:$1,0),0)/2))</f>
        <v>0</v>
      </c>
      <c r="AL8" s="13">
        <f ca="1">IF(AND(MONTH(AL$1)&lt;&gt;1,MONTH(AL$1)&lt;&gt;2),VLOOKUP($A8,BBG!$1:$1048576,MATCH(Fiscal!AL$1,BBG!$1:$1,0),0)-VLOOKUP($A8,BBG!$1:$1048576,MATCH(Fiscal!AL$1,BBG!$1:$1,0)-1,0), IF(MONTH(AL$1)=1,VLOOKUP($A8,BBG!$1:$1048576,MATCH(Fiscal!AL$1,BBG!$1:$1,0)+1,0)/2,VLOOKUP($A8,BBG!$1:$1048576,MATCH(Fiscal!AL$1,BBG!$1:$1,0),0)/2))</f>
        <v>0</v>
      </c>
      <c r="AM8" s="13">
        <f ca="1">IF(AND(MONTH(AM$1)&lt;&gt;1,MONTH(AM$1)&lt;&gt;2),VLOOKUP($A8,BBG!$1:$1048576,MATCH(Fiscal!AM$1,BBG!$1:$1,0),0)-VLOOKUP($A8,BBG!$1:$1048576,MATCH(Fiscal!AM$1,BBG!$1:$1,0)-1,0), IF(MONTH(AM$1)=1,VLOOKUP($A8,BBG!$1:$1048576,MATCH(Fiscal!AM$1,BBG!$1:$1,0)+1,0)/2,VLOOKUP($A8,BBG!$1:$1048576,MATCH(Fiscal!AM$1,BBG!$1:$1,0),0)/2))</f>
        <v>0</v>
      </c>
      <c r="AN8" s="13">
        <f ca="1">IF(AND(MONTH(AN$1)&lt;&gt;1,MONTH(AN$1)&lt;&gt;2),VLOOKUP($A8,BBG!$1:$1048576,MATCH(Fiscal!AN$1,BBG!$1:$1,0),0)-VLOOKUP($A8,BBG!$1:$1048576,MATCH(Fiscal!AN$1,BBG!$1:$1,0)-1,0), IF(MONTH(AN$1)=1,VLOOKUP($A8,BBG!$1:$1048576,MATCH(Fiscal!AN$1,BBG!$1:$1,0)+1,0)/2,VLOOKUP($A8,BBG!$1:$1048576,MATCH(Fiscal!AN$1,BBG!$1:$1,0),0)/2))</f>
        <v>0</v>
      </c>
      <c r="AO8" s="13">
        <f ca="1">IF(AND(MONTH(AO$1)&lt;&gt;1,MONTH(AO$1)&lt;&gt;2),VLOOKUP($A8,BBG!$1:$1048576,MATCH(Fiscal!AO$1,BBG!$1:$1,0),0)-VLOOKUP($A8,BBG!$1:$1048576,MATCH(Fiscal!AO$1,BBG!$1:$1,0)-1,0), IF(MONTH(AO$1)=1,VLOOKUP($A8,BBG!$1:$1048576,MATCH(Fiscal!AO$1,BBG!$1:$1,0)+1,0)/2,VLOOKUP($A8,BBG!$1:$1048576,MATCH(Fiscal!AO$1,BBG!$1:$1,0),0)/2))</f>
        <v>0</v>
      </c>
      <c r="AP8" s="13">
        <f ca="1">IF(AND(MONTH(AP$1)&lt;&gt;1,MONTH(AP$1)&lt;&gt;2),VLOOKUP($A8,BBG!$1:$1048576,MATCH(Fiscal!AP$1,BBG!$1:$1,0),0)-VLOOKUP($A8,BBG!$1:$1048576,MATCH(Fiscal!AP$1,BBG!$1:$1,0)-1,0), IF(MONTH(AP$1)=1,VLOOKUP($A8,BBG!$1:$1048576,MATCH(Fiscal!AP$1,BBG!$1:$1,0)+1,0)/2,VLOOKUP($A8,BBG!$1:$1048576,MATCH(Fiscal!AP$1,BBG!$1:$1,0),0)/2))</f>
        <v>0</v>
      </c>
      <c r="AQ8" s="13">
        <f ca="1">IF(AND(MONTH(AQ$1)&lt;&gt;1,MONTH(AQ$1)&lt;&gt;2),VLOOKUP($A8,BBG!$1:$1048576,MATCH(Fiscal!AQ$1,BBG!$1:$1,0),0)-VLOOKUP($A8,BBG!$1:$1048576,MATCH(Fiscal!AQ$1,BBG!$1:$1,0)-1,0), IF(MONTH(AQ$1)=1,VLOOKUP($A8,BBG!$1:$1048576,MATCH(Fiscal!AQ$1,BBG!$1:$1,0)+1,0)/2,VLOOKUP($A8,BBG!$1:$1048576,MATCH(Fiscal!AQ$1,BBG!$1:$1,0),0)/2))</f>
        <v>0</v>
      </c>
      <c r="AR8" s="13">
        <f ca="1">IF(AND(MONTH(AR$1)&lt;&gt;1,MONTH(AR$1)&lt;&gt;2),VLOOKUP($A8,BBG!$1:$1048576,MATCH(Fiscal!AR$1,BBG!$1:$1,0),0)-VLOOKUP($A8,BBG!$1:$1048576,MATCH(Fiscal!AR$1,BBG!$1:$1,0)-1,0), IF(MONTH(AR$1)=1,VLOOKUP($A8,BBG!$1:$1048576,MATCH(Fiscal!AR$1,BBG!$1:$1,0)+1,0)/2,VLOOKUP($A8,BBG!$1:$1048576,MATCH(Fiscal!AR$1,BBG!$1:$1,0),0)/2))</f>
        <v>0</v>
      </c>
      <c r="AS8" s="13">
        <f ca="1">IF(AND(MONTH(AS$1)&lt;&gt;1,MONTH(AS$1)&lt;&gt;2),VLOOKUP($A8,BBG!$1:$1048576,MATCH(Fiscal!AS$1,BBG!$1:$1,0),0)-VLOOKUP($A8,BBG!$1:$1048576,MATCH(Fiscal!AS$1,BBG!$1:$1,0)-1,0), IF(MONTH(AS$1)=1,VLOOKUP($A8,BBG!$1:$1048576,MATCH(Fiscal!AS$1,BBG!$1:$1,0)+1,0)/2,VLOOKUP($A8,BBG!$1:$1048576,MATCH(Fiscal!AS$1,BBG!$1:$1,0),0)/2))</f>
        <v>0</v>
      </c>
      <c r="AT8" s="13">
        <f ca="1">IF(AND(MONTH(AT$1)&lt;&gt;1,MONTH(AT$1)&lt;&gt;2),VLOOKUP($A8,BBG!$1:$1048576,MATCH(Fiscal!AT$1,BBG!$1:$1,0),0)-VLOOKUP($A8,BBG!$1:$1048576,MATCH(Fiscal!AT$1,BBG!$1:$1,0)-1,0), IF(MONTH(AT$1)=1,VLOOKUP($A8,BBG!$1:$1048576,MATCH(Fiscal!AT$1,BBG!$1:$1,0)+1,0)/2,VLOOKUP($A8,BBG!$1:$1048576,MATCH(Fiscal!AT$1,BBG!$1:$1,0),0)/2))</f>
        <v>0</v>
      </c>
      <c r="AU8" s="13">
        <f ca="1">IF(AND(MONTH(AU$1)&lt;&gt;1,MONTH(AU$1)&lt;&gt;2),VLOOKUP($A8,BBG!$1:$1048576,MATCH(Fiscal!AU$1,BBG!$1:$1,0),0)-VLOOKUP($A8,BBG!$1:$1048576,MATCH(Fiscal!AU$1,BBG!$1:$1,0)-1,0), IF(MONTH(AU$1)=1,VLOOKUP($A8,BBG!$1:$1048576,MATCH(Fiscal!AU$1,BBG!$1:$1,0)+1,0)/2,VLOOKUP($A8,BBG!$1:$1048576,MATCH(Fiscal!AU$1,BBG!$1:$1,0),0)/2))</f>
        <v>0</v>
      </c>
      <c r="AV8" s="13">
        <f ca="1">IF(AND(MONTH(AV$1)&lt;&gt;1,MONTH(AV$1)&lt;&gt;2),VLOOKUP($A8,BBG!$1:$1048576,MATCH(Fiscal!AV$1,BBG!$1:$1,0),0)-VLOOKUP($A8,BBG!$1:$1048576,MATCH(Fiscal!AV$1,BBG!$1:$1,0)-1,0), IF(MONTH(AV$1)=1,VLOOKUP($A8,BBG!$1:$1048576,MATCH(Fiscal!AV$1,BBG!$1:$1,0)+1,0)/2,VLOOKUP($A8,BBG!$1:$1048576,MATCH(Fiscal!AV$1,BBG!$1:$1,0),0)/2))</f>
        <v>0</v>
      </c>
      <c r="AW8" s="13">
        <f ca="1">IF(AND(MONTH(AW$1)&lt;&gt;1,MONTH(AW$1)&lt;&gt;2),VLOOKUP($A8,BBG!$1:$1048576,MATCH(Fiscal!AW$1,BBG!$1:$1,0),0)-VLOOKUP($A8,BBG!$1:$1048576,MATCH(Fiscal!AW$1,BBG!$1:$1,0)-1,0), IF(MONTH(AW$1)=1,VLOOKUP($A8,BBG!$1:$1048576,MATCH(Fiscal!AW$1,BBG!$1:$1,0)+1,0)/2,VLOOKUP($A8,BBG!$1:$1048576,MATCH(Fiscal!AW$1,BBG!$1:$1,0),0)/2))</f>
        <v>0</v>
      </c>
      <c r="AX8" s="13">
        <f ca="1">IF(AND(MONTH(AX$1)&lt;&gt;1,MONTH(AX$1)&lt;&gt;2),VLOOKUP($A8,BBG!$1:$1048576,MATCH(Fiscal!AX$1,BBG!$1:$1,0),0)-VLOOKUP($A8,BBG!$1:$1048576,MATCH(Fiscal!AX$1,BBG!$1:$1,0)-1,0), IF(MONTH(AX$1)=1,VLOOKUP($A8,BBG!$1:$1048576,MATCH(Fiscal!AX$1,BBG!$1:$1,0)+1,0)/2,VLOOKUP($A8,BBG!$1:$1048576,MATCH(Fiscal!AX$1,BBG!$1:$1,0),0)/2))</f>
        <v>0</v>
      </c>
      <c r="AY8" s="13">
        <f ca="1">IF(AND(MONTH(AY$1)&lt;&gt;1,MONTH(AY$1)&lt;&gt;2),VLOOKUP($A8,BBG!$1:$1048576,MATCH(Fiscal!AY$1,BBG!$1:$1,0),0)-VLOOKUP($A8,BBG!$1:$1048576,MATCH(Fiscal!AY$1,BBG!$1:$1,0)-1,0), IF(MONTH(AY$1)=1,VLOOKUP($A8,BBG!$1:$1048576,MATCH(Fiscal!AY$1,BBG!$1:$1,0)+1,0)/2,VLOOKUP($A8,BBG!$1:$1048576,MATCH(Fiscal!AY$1,BBG!$1:$1,0),0)/2))</f>
        <v>0</v>
      </c>
      <c r="AZ8" s="13">
        <f ca="1">IF(AND(MONTH(AZ$1)&lt;&gt;1,MONTH(AZ$1)&lt;&gt;2),VLOOKUP($A8,BBG!$1:$1048576,MATCH(Fiscal!AZ$1,BBG!$1:$1,0),0)-VLOOKUP($A8,BBG!$1:$1048576,MATCH(Fiscal!AZ$1,BBG!$1:$1,0)-1,0), IF(MONTH(AZ$1)=1,VLOOKUP($A8,BBG!$1:$1048576,MATCH(Fiscal!AZ$1,BBG!$1:$1,0)+1,0)/2,VLOOKUP($A8,BBG!$1:$1048576,MATCH(Fiscal!AZ$1,BBG!$1:$1,0),0)/2))</f>
        <v>0</v>
      </c>
      <c r="BA8" s="13">
        <f ca="1">IF(AND(MONTH(BA$1)&lt;&gt;1,MONTH(BA$1)&lt;&gt;2),VLOOKUP($A8,BBG!$1:$1048576,MATCH(Fiscal!BA$1,BBG!$1:$1,0),0)-VLOOKUP($A8,BBG!$1:$1048576,MATCH(Fiscal!BA$1,BBG!$1:$1,0)-1,0), IF(MONTH(BA$1)=1,VLOOKUP($A8,BBG!$1:$1048576,MATCH(Fiscal!BA$1,BBG!$1:$1,0)+1,0)/2,VLOOKUP($A8,BBG!$1:$1048576,MATCH(Fiscal!BA$1,BBG!$1:$1,0),0)/2))</f>
        <v>0</v>
      </c>
      <c r="BB8" s="13">
        <f ca="1">IF(AND(MONTH(BB$1)&lt;&gt;1,MONTH(BB$1)&lt;&gt;2),VLOOKUP($A8,BBG!$1:$1048576,MATCH(Fiscal!BB$1,BBG!$1:$1,0),0)-VLOOKUP($A8,BBG!$1:$1048576,MATCH(Fiscal!BB$1,BBG!$1:$1,0)-1,0), IF(MONTH(BB$1)=1,VLOOKUP($A8,BBG!$1:$1048576,MATCH(Fiscal!BB$1,BBG!$1:$1,0)+1,0)/2,VLOOKUP($A8,BBG!$1:$1048576,MATCH(Fiscal!BB$1,BBG!$1:$1,0),0)/2))</f>
        <v>0</v>
      </c>
      <c r="BC8" s="13">
        <f ca="1">IF(AND(MONTH(BC$1)&lt;&gt;1,MONTH(BC$1)&lt;&gt;2),VLOOKUP($A8,BBG!$1:$1048576,MATCH(Fiscal!BC$1,BBG!$1:$1,0),0)-VLOOKUP($A8,BBG!$1:$1048576,MATCH(Fiscal!BC$1,BBG!$1:$1,0)-1,0), IF(MONTH(BC$1)=1,VLOOKUP($A8,BBG!$1:$1048576,MATCH(Fiscal!BC$1,BBG!$1:$1,0)+1,0)/2,VLOOKUP($A8,BBG!$1:$1048576,MATCH(Fiscal!BC$1,BBG!$1:$1,0),0)/2))</f>
        <v>0</v>
      </c>
      <c r="BD8" s="13">
        <f ca="1">IF(AND(MONTH(BD$1)&lt;&gt;1,MONTH(BD$1)&lt;&gt;2),VLOOKUP($A8,BBG!$1:$1048576,MATCH(Fiscal!BD$1,BBG!$1:$1,0),0)-VLOOKUP($A8,BBG!$1:$1048576,MATCH(Fiscal!BD$1,BBG!$1:$1,0)-1,0), IF(MONTH(BD$1)=1,VLOOKUP($A8,BBG!$1:$1048576,MATCH(Fiscal!BD$1,BBG!$1:$1,0)+1,0)/2,VLOOKUP($A8,BBG!$1:$1048576,MATCH(Fiscal!BD$1,BBG!$1:$1,0),0)/2))</f>
        <v>0</v>
      </c>
      <c r="BE8" s="13">
        <f ca="1">IF(AND(MONTH(BE$1)&lt;&gt;1,MONTH(BE$1)&lt;&gt;2),VLOOKUP($A8,BBG!$1:$1048576,MATCH(Fiscal!BE$1,BBG!$1:$1,0),0)-VLOOKUP($A8,BBG!$1:$1048576,MATCH(Fiscal!BE$1,BBG!$1:$1,0)-1,0), IF(MONTH(BE$1)=1,VLOOKUP($A8,BBG!$1:$1048576,MATCH(Fiscal!BE$1,BBG!$1:$1,0)+1,0)/2,VLOOKUP($A8,BBG!$1:$1048576,MATCH(Fiscal!BE$1,BBG!$1:$1,0),0)/2))</f>
        <v>0</v>
      </c>
      <c r="BF8" s="13">
        <f ca="1">IF(AND(MONTH(BF$1)&lt;&gt;1,MONTH(BF$1)&lt;&gt;2),VLOOKUP($A8,BBG!$1:$1048576,MATCH(Fiscal!BF$1,BBG!$1:$1,0),0)-VLOOKUP($A8,BBG!$1:$1048576,MATCH(Fiscal!BF$1,BBG!$1:$1,0)-1,0), IF(MONTH(BF$1)=1,VLOOKUP($A8,BBG!$1:$1048576,MATCH(Fiscal!BF$1,BBG!$1:$1,0)+1,0)/2,VLOOKUP($A8,BBG!$1:$1048576,MATCH(Fiscal!BF$1,BBG!$1:$1,0),0)/2))</f>
        <v>0</v>
      </c>
      <c r="BG8" s="13">
        <f ca="1">IF(AND(MONTH(BG$1)&lt;&gt;1,MONTH(BG$1)&lt;&gt;2),VLOOKUP($A8,BBG!$1:$1048576,MATCH(Fiscal!BG$1,BBG!$1:$1,0),0)-VLOOKUP($A8,BBG!$1:$1048576,MATCH(Fiscal!BG$1,BBG!$1:$1,0)-1,0), IF(MONTH(BG$1)=1,VLOOKUP($A8,BBG!$1:$1048576,MATCH(Fiscal!BG$1,BBG!$1:$1,0)+1,0)/2,VLOOKUP($A8,BBG!$1:$1048576,MATCH(Fiscal!BG$1,BBG!$1:$1,0),0)/2))</f>
        <v>0</v>
      </c>
      <c r="BH8" s="13">
        <f ca="1">IF(AND(MONTH(BH$1)&lt;&gt;1,MONTH(BH$1)&lt;&gt;2),VLOOKUP($A8,BBG!$1:$1048576,MATCH(Fiscal!BH$1,BBG!$1:$1,0),0)-VLOOKUP($A8,BBG!$1:$1048576,MATCH(Fiscal!BH$1,BBG!$1:$1,0)-1,0), IF(MONTH(BH$1)=1,VLOOKUP($A8,BBG!$1:$1048576,MATCH(Fiscal!BH$1,BBG!$1:$1,0)+1,0)/2,VLOOKUP($A8,BBG!$1:$1048576,MATCH(Fiscal!BH$1,BBG!$1:$1,0),0)/2))</f>
        <v>0</v>
      </c>
      <c r="BI8" s="13">
        <f ca="1">IF(AND(MONTH(BI$1)&lt;&gt;1,MONTH(BI$1)&lt;&gt;2),VLOOKUP($A8,BBG!$1:$1048576,MATCH(Fiscal!BI$1,BBG!$1:$1,0),0)-VLOOKUP($A8,BBG!$1:$1048576,MATCH(Fiscal!BI$1,BBG!$1:$1,0)-1,0), IF(MONTH(BI$1)=1,VLOOKUP($A8,BBG!$1:$1048576,MATCH(Fiscal!BI$1,BBG!$1:$1,0)+1,0)/2,VLOOKUP($A8,BBG!$1:$1048576,MATCH(Fiscal!BI$1,BBG!$1:$1,0),0)/2))</f>
        <v>0</v>
      </c>
      <c r="BJ8" s="13">
        <f ca="1">IF(AND(MONTH(BJ$1)&lt;&gt;1,MONTH(BJ$1)&lt;&gt;2),VLOOKUP($A8,BBG!$1:$1048576,MATCH(Fiscal!BJ$1,BBG!$1:$1,0),0)-VLOOKUP($A8,BBG!$1:$1048576,MATCH(Fiscal!BJ$1,BBG!$1:$1,0)-1,0), IF(MONTH(BJ$1)=1,VLOOKUP($A8,BBG!$1:$1048576,MATCH(Fiscal!BJ$1,BBG!$1:$1,0)+1,0)/2,VLOOKUP($A8,BBG!$1:$1048576,MATCH(Fiscal!BJ$1,BBG!$1:$1,0),0)/2))</f>
        <v>0</v>
      </c>
      <c r="BK8" s="13">
        <f ca="1">IF(AND(MONTH(BK$1)&lt;&gt;1,MONTH(BK$1)&lt;&gt;2),VLOOKUP($A8,BBG!$1:$1048576,MATCH(Fiscal!BK$1,BBG!$1:$1,0),0)-VLOOKUP($A8,BBG!$1:$1048576,MATCH(Fiscal!BK$1,BBG!$1:$1,0)-1,0), IF(MONTH(BK$1)=1,VLOOKUP($A8,BBG!$1:$1048576,MATCH(Fiscal!BK$1,BBG!$1:$1,0)+1,0)/2,VLOOKUP($A8,BBG!$1:$1048576,MATCH(Fiscal!BK$1,BBG!$1:$1,0),0)/2))</f>
        <v>0</v>
      </c>
      <c r="BL8" s="13">
        <f ca="1">IF(AND(MONTH(BL$1)&lt;&gt;1,MONTH(BL$1)&lt;&gt;2),VLOOKUP($A8,BBG!$1:$1048576,MATCH(Fiscal!BL$1,BBG!$1:$1,0),0)-VLOOKUP($A8,BBG!$1:$1048576,MATCH(Fiscal!BL$1,BBG!$1:$1,0)-1,0), IF(MONTH(BL$1)=1,VLOOKUP($A8,BBG!$1:$1048576,MATCH(Fiscal!BL$1,BBG!$1:$1,0)+1,0)/2,VLOOKUP($A8,BBG!$1:$1048576,MATCH(Fiscal!BL$1,BBG!$1:$1,0),0)/2))</f>
        <v>0</v>
      </c>
      <c r="BM8" s="13">
        <f ca="1">IF(AND(MONTH(BM$1)&lt;&gt;1,MONTH(BM$1)&lt;&gt;2),VLOOKUP($A8,BBG!$1:$1048576,MATCH(Fiscal!BM$1,BBG!$1:$1,0),0)-VLOOKUP($A8,BBG!$1:$1048576,MATCH(Fiscal!BM$1,BBG!$1:$1,0)-1,0), IF(MONTH(BM$1)=1,VLOOKUP($A8,BBG!$1:$1048576,MATCH(Fiscal!BM$1,BBG!$1:$1,0)+1,0)/2,VLOOKUP($A8,BBG!$1:$1048576,MATCH(Fiscal!BM$1,BBG!$1:$1,0),0)/2))</f>
        <v>0</v>
      </c>
      <c r="BN8" s="13">
        <f ca="1">IF(AND(MONTH(BN$1)&lt;&gt;1,MONTH(BN$1)&lt;&gt;2),VLOOKUP($A8,BBG!$1:$1048576,MATCH(Fiscal!BN$1,BBG!$1:$1,0),0)-VLOOKUP($A8,BBG!$1:$1048576,MATCH(Fiscal!BN$1,BBG!$1:$1,0)-1,0), IF(MONTH(BN$1)=1,VLOOKUP($A8,BBG!$1:$1048576,MATCH(Fiscal!BN$1,BBG!$1:$1,0)+1,0)/2,VLOOKUP($A8,BBG!$1:$1048576,MATCH(Fiscal!BN$1,BBG!$1:$1,0),0)/2))</f>
        <v>0</v>
      </c>
      <c r="BO8" s="13">
        <f ca="1">IF(AND(MONTH(BO$1)&lt;&gt;1,MONTH(BO$1)&lt;&gt;2),VLOOKUP($A8,BBG!$1:$1048576,MATCH(Fiscal!BO$1,BBG!$1:$1,0),0)-VLOOKUP($A8,BBG!$1:$1048576,MATCH(Fiscal!BO$1,BBG!$1:$1,0)-1,0), IF(MONTH(BO$1)=1,VLOOKUP($A8,BBG!$1:$1048576,MATCH(Fiscal!BO$1,BBG!$1:$1,0)+1,0)/2,VLOOKUP($A8,BBG!$1:$1048576,MATCH(Fiscal!BO$1,BBG!$1:$1,0),0)/2))</f>
        <v>0</v>
      </c>
      <c r="BP8" s="13">
        <f ca="1">IF(AND(MONTH(BP$1)&lt;&gt;1,MONTH(BP$1)&lt;&gt;2),VLOOKUP($A8,BBG!$1:$1048576,MATCH(Fiscal!BP$1,BBG!$1:$1,0),0)-VLOOKUP($A8,BBG!$1:$1048576,MATCH(Fiscal!BP$1,BBG!$1:$1,0)-1,0), IF(MONTH(BP$1)=1,VLOOKUP($A8,BBG!$1:$1048576,MATCH(Fiscal!BP$1,BBG!$1:$1,0)+1,0)/2,VLOOKUP($A8,BBG!$1:$1048576,MATCH(Fiscal!BP$1,BBG!$1:$1,0),0)/2))</f>
        <v>0</v>
      </c>
      <c r="BQ8" s="13">
        <f ca="1">IF(AND(MONTH(BQ$1)&lt;&gt;1,MONTH(BQ$1)&lt;&gt;2),VLOOKUP($A8,BBG!$1:$1048576,MATCH(Fiscal!BQ$1,BBG!$1:$1,0),0)-VLOOKUP($A8,BBG!$1:$1048576,MATCH(Fiscal!BQ$1,BBG!$1:$1,0)-1,0), IF(MONTH(BQ$1)=1,VLOOKUP($A8,BBG!$1:$1048576,MATCH(Fiscal!BQ$1,BBG!$1:$1,0)+1,0)/2,VLOOKUP($A8,BBG!$1:$1048576,MATCH(Fiscal!BQ$1,BBG!$1:$1,0),0)/2))</f>
        <v>0</v>
      </c>
      <c r="BR8" s="13">
        <f ca="1">IF(AND(MONTH(BR$1)&lt;&gt;1,MONTH(BR$1)&lt;&gt;2),VLOOKUP($A8,BBG!$1:$1048576,MATCH(Fiscal!BR$1,BBG!$1:$1,0),0)-VLOOKUP($A8,BBG!$1:$1048576,MATCH(Fiscal!BR$1,BBG!$1:$1,0)-1,0), IF(MONTH(BR$1)=1,VLOOKUP($A8,BBG!$1:$1048576,MATCH(Fiscal!BR$1,BBG!$1:$1,0)+1,0)/2,VLOOKUP($A8,BBG!$1:$1048576,MATCH(Fiscal!BR$1,BBG!$1:$1,0),0)/2))</f>
        <v>0</v>
      </c>
      <c r="BS8" s="13">
        <f ca="1">IF(AND(MONTH(BS$1)&lt;&gt;1,MONTH(BS$1)&lt;&gt;2),VLOOKUP($A8,BBG!$1:$1048576,MATCH(Fiscal!BS$1,BBG!$1:$1,0),0)-VLOOKUP($A8,BBG!$1:$1048576,MATCH(Fiscal!BS$1,BBG!$1:$1,0)-1,0), IF(MONTH(BS$1)=1,VLOOKUP($A8,BBG!$1:$1048576,MATCH(Fiscal!BS$1,BBG!$1:$1,0)+1,0)/2,VLOOKUP($A8,BBG!$1:$1048576,MATCH(Fiscal!BS$1,BBG!$1:$1,0),0)/2))</f>
        <v>0</v>
      </c>
      <c r="BT8" s="13">
        <f ca="1">IF(AND(MONTH(BT$1)&lt;&gt;1,MONTH(BT$1)&lt;&gt;2),VLOOKUP($A8,BBG!$1:$1048576,MATCH(Fiscal!BT$1,BBG!$1:$1,0),0)-VLOOKUP($A8,BBG!$1:$1048576,MATCH(Fiscal!BT$1,BBG!$1:$1,0)-1,0), IF(MONTH(BT$1)=1,VLOOKUP($A8,BBG!$1:$1048576,MATCH(Fiscal!BT$1,BBG!$1:$1,0)+1,0)/2,VLOOKUP($A8,BBG!$1:$1048576,MATCH(Fiscal!BT$1,BBG!$1:$1,0),0)/2))</f>
        <v>0</v>
      </c>
      <c r="BU8" s="13">
        <f ca="1">IF(AND(MONTH(BU$1)&lt;&gt;1,MONTH(BU$1)&lt;&gt;2),VLOOKUP($A8,BBG!$1:$1048576,MATCH(Fiscal!BU$1,BBG!$1:$1,0),0)-VLOOKUP($A8,BBG!$1:$1048576,MATCH(Fiscal!BU$1,BBG!$1:$1,0)-1,0), IF(MONTH(BU$1)=1,VLOOKUP($A8,BBG!$1:$1048576,MATCH(Fiscal!BU$1,BBG!$1:$1,0)+1,0)/2,VLOOKUP($A8,BBG!$1:$1048576,MATCH(Fiscal!BU$1,BBG!$1:$1,0),0)/2))</f>
        <v>0</v>
      </c>
      <c r="BV8" s="13">
        <f ca="1">IF(AND(MONTH(BV$1)&lt;&gt;1,MONTH(BV$1)&lt;&gt;2),VLOOKUP($A8,BBG!$1:$1048576,MATCH(Fiscal!BV$1,BBG!$1:$1,0),0)-VLOOKUP($A8,BBG!$1:$1048576,MATCH(Fiscal!BV$1,BBG!$1:$1,0)-1,0), IF(MONTH(BV$1)=1,VLOOKUP($A8,BBG!$1:$1048576,MATCH(Fiscal!BV$1,BBG!$1:$1,0)+1,0)/2,VLOOKUP($A8,BBG!$1:$1048576,MATCH(Fiscal!BV$1,BBG!$1:$1,0),0)/2))</f>
        <v>0</v>
      </c>
      <c r="BW8" s="13">
        <f ca="1">IF(AND(MONTH(BW$1)&lt;&gt;1,MONTH(BW$1)&lt;&gt;2),VLOOKUP($A8,BBG!$1:$1048576,MATCH(Fiscal!BW$1,BBG!$1:$1,0),0)-VLOOKUP($A8,BBG!$1:$1048576,MATCH(Fiscal!BW$1,BBG!$1:$1,0)-1,0), IF(MONTH(BW$1)=1,VLOOKUP($A8,BBG!$1:$1048576,MATCH(Fiscal!BW$1,BBG!$1:$1,0)+1,0)/2,VLOOKUP($A8,BBG!$1:$1048576,MATCH(Fiscal!BW$1,BBG!$1:$1,0),0)/2))</f>
        <v>0</v>
      </c>
      <c r="BX8" s="13">
        <f ca="1">IF(AND(MONTH(BX$1)&lt;&gt;1,MONTH(BX$1)&lt;&gt;2),VLOOKUP($A8,BBG!$1:$1048576,MATCH(Fiscal!BX$1,BBG!$1:$1,0),0)-VLOOKUP($A8,BBG!$1:$1048576,MATCH(Fiscal!BX$1,BBG!$1:$1,0)-1,0), IF(MONTH(BX$1)=1,VLOOKUP($A8,BBG!$1:$1048576,MATCH(Fiscal!BX$1,BBG!$1:$1,0)+1,0)/2,VLOOKUP($A8,BBG!$1:$1048576,MATCH(Fiscal!BX$1,BBG!$1:$1,0),0)/2))</f>
        <v>0</v>
      </c>
      <c r="BY8" s="13">
        <f ca="1">IF(AND(MONTH(BY$1)&lt;&gt;1,MONTH(BY$1)&lt;&gt;2),VLOOKUP($A8,BBG!$1:$1048576,MATCH(Fiscal!BY$1,BBG!$1:$1,0),0)-VLOOKUP($A8,BBG!$1:$1048576,MATCH(Fiscal!BY$1,BBG!$1:$1,0)-1,0), IF(MONTH(BY$1)=1,VLOOKUP($A8,BBG!$1:$1048576,MATCH(Fiscal!BY$1,BBG!$1:$1,0)+1,0)/2,VLOOKUP($A8,BBG!$1:$1048576,MATCH(Fiscal!BY$1,BBG!$1:$1,0),0)/2))</f>
        <v>0</v>
      </c>
      <c r="BZ8" s="13">
        <f ca="1">IF(AND(MONTH(BZ$1)&lt;&gt;1,MONTH(BZ$1)&lt;&gt;2),VLOOKUP($A8,BBG!$1:$1048576,MATCH(Fiscal!BZ$1,BBG!$1:$1,0),0)-VLOOKUP($A8,BBG!$1:$1048576,MATCH(Fiscal!BZ$1,BBG!$1:$1,0)-1,0), IF(MONTH(BZ$1)=1,VLOOKUP($A8,BBG!$1:$1048576,MATCH(Fiscal!BZ$1,BBG!$1:$1,0)+1,0)/2,VLOOKUP($A8,BBG!$1:$1048576,MATCH(Fiscal!BZ$1,BBG!$1:$1,0),0)/2))</f>
        <v>0</v>
      </c>
      <c r="CA8" s="13">
        <f ca="1">IF(AND(MONTH(CA$1)&lt;&gt;1,MONTH(CA$1)&lt;&gt;2),VLOOKUP($A8,BBG!$1:$1048576,MATCH(Fiscal!CA$1,BBG!$1:$1,0),0)-VLOOKUP($A8,BBG!$1:$1048576,MATCH(Fiscal!CA$1,BBG!$1:$1,0)-1,0), IF(MONTH(CA$1)=1,VLOOKUP($A8,BBG!$1:$1048576,MATCH(Fiscal!CA$1,BBG!$1:$1,0)+1,0)/2,VLOOKUP($A8,BBG!$1:$1048576,MATCH(Fiscal!CA$1,BBG!$1:$1,0),0)/2))</f>
        <v>0</v>
      </c>
      <c r="CB8" s="13">
        <f ca="1">IF(AND(MONTH(CB$1)&lt;&gt;1,MONTH(CB$1)&lt;&gt;2),VLOOKUP($A8,BBG!$1:$1048576,MATCH(Fiscal!CB$1,BBG!$1:$1,0),0)-VLOOKUP($A8,BBG!$1:$1048576,MATCH(Fiscal!CB$1,BBG!$1:$1,0)-1,0), IF(MONTH(CB$1)=1,VLOOKUP($A8,BBG!$1:$1048576,MATCH(Fiscal!CB$1,BBG!$1:$1,0)+1,0)/2,VLOOKUP($A8,BBG!$1:$1048576,MATCH(Fiscal!CB$1,BBG!$1:$1,0),0)/2))</f>
        <v>0</v>
      </c>
      <c r="CC8" s="13">
        <f ca="1">IF(AND(MONTH(CC$1)&lt;&gt;1,MONTH(CC$1)&lt;&gt;2),VLOOKUP($A8,BBG!$1:$1048576,MATCH(Fiscal!CC$1,BBG!$1:$1,0),0)-VLOOKUP($A8,BBG!$1:$1048576,MATCH(Fiscal!CC$1,BBG!$1:$1,0)-1,0), IF(MONTH(CC$1)=1,VLOOKUP($A8,BBG!$1:$1048576,MATCH(Fiscal!CC$1,BBG!$1:$1,0)+1,0)/2,VLOOKUP($A8,BBG!$1:$1048576,MATCH(Fiscal!CC$1,BBG!$1:$1,0),0)/2))</f>
        <v>0</v>
      </c>
      <c r="CD8" s="13">
        <f ca="1">IF(AND(MONTH(CD$1)&lt;&gt;1,MONTH(CD$1)&lt;&gt;2),VLOOKUP($A8,BBG!$1:$1048576,MATCH(Fiscal!CD$1,BBG!$1:$1,0),0)-VLOOKUP($A8,BBG!$1:$1048576,MATCH(Fiscal!CD$1,BBG!$1:$1,0)-1,0), IF(MONTH(CD$1)=1,VLOOKUP($A8,BBG!$1:$1048576,MATCH(Fiscal!CD$1,BBG!$1:$1,0)+1,0)/2,VLOOKUP($A8,BBG!$1:$1048576,MATCH(Fiscal!CD$1,BBG!$1:$1,0),0)/2))</f>
        <v>0</v>
      </c>
      <c r="CE8" s="13">
        <f ca="1">IF(AND(MONTH(CE$1)&lt;&gt;1,MONTH(CE$1)&lt;&gt;2),VLOOKUP($A8,BBG!$1:$1048576,MATCH(Fiscal!CE$1,BBG!$1:$1,0),0)-VLOOKUP($A8,BBG!$1:$1048576,MATCH(Fiscal!CE$1,BBG!$1:$1,0)-1,0), IF(MONTH(CE$1)=1,VLOOKUP($A8,BBG!$1:$1048576,MATCH(Fiscal!CE$1,BBG!$1:$1,0)+1,0)/2,VLOOKUP($A8,BBG!$1:$1048576,MATCH(Fiscal!CE$1,BBG!$1:$1,0),0)/2))</f>
        <v>0</v>
      </c>
      <c r="CF8" s="13">
        <f ca="1">IF(AND(MONTH(CF$1)&lt;&gt;1,MONTH(CF$1)&lt;&gt;2),VLOOKUP($A8,BBG!$1:$1048576,MATCH(Fiscal!CF$1,BBG!$1:$1,0),0)-VLOOKUP($A8,BBG!$1:$1048576,MATCH(Fiscal!CF$1,BBG!$1:$1,0)-1,0), IF(MONTH(CF$1)=1,VLOOKUP($A8,BBG!$1:$1048576,MATCH(Fiscal!CF$1,BBG!$1:$1,0)+1,0)/2,VLOOKUP($A8,BBG!$1:$1048576,MATCH(Fiscal!CF$1,BBG!$1:$1,0),0)/2))</f>
        <v>0</v>
      </c>
      <c r="CG8" s="13">
        <f ca="1">IF(AND(MONTH(CG$1)&lt;&gt;1,MONTH(CG$1)&lt;&gt;2),VLOOKUP($A8,BBG!$1:$1048576,MATCH(Fiscal!CG$1,BBG!$1:$1,0),0)-VLOOKUP($A8,BBG!$1:$1048576,MATCH(Fiscal!CG$1,BBG!$1:$1,0)-1,0), IF(MONTH(CG$1)=1,VLOOKUP($A8,BBG!$1:$1048576,MATCH(Fiscal!CG$1,BBG!$1:$1,0)+1,0)/2,VLOOKUP($A8,BBG!$1:$1048576,MATCH(Fiscal!CG$1,BBG!$1:$1,0),0)/2))</f>
        <v>0</v>
      </c>
      <c r="CH8" s="13">
        <f ca="1">IF(AND(MONTH(CH$1)&lt;&gt;1,MONTH(CH$1)&lt;&gt;2),VLOOKUP($A8,BBG!$1:$1048576,MATCH(Fiscal!CH$1,BBG!$1:$1,0),0)-VLOOKUP($A8,BBG!$1:$1048576,MATCH(Fiscal!CH$1,BBG!$1:$1,0)-1,0), IF(MONTH(CH$1)=1,VLOOKUP($A8,BBG!$1:$1048576,MATCH(Fiscal!CH$1,BBG!$1:$1,0)+1,0)/2,VLOOKUP($A8,BBG!$1:$1048576,MATCH(Fiscal!CH$1,BBG!$1:$1,0),0)/2))</f>
        <v>0</v>
      </c>
      <c r="CI8" s="13">
        <f ca="1">IF(AND(MONTH(CI$1)&lt;&gt;1,MONTH(CI$1)&lt;&gt;2),VLOOKUP($A8,BBG!$1:$1048576,MATCH(Fiscal!CI$1,BBG!$1:$1,0),0)-VLOOKUP($A8,BBG!$1:$1048576,MATCH(Fiscal!CI$1,BBG!$1:$1,0)-1,0), IF(MONTH(CI$1)=1,VLOOKUP($A8,BBG!$1:$1048576,MATCH(Fiscal!CI$1,BBG!$1:$1,0)+1,0)/2,VLOOKUP($A8,BBG!$1:$1048576,MATCH(Fiscal!CI$1,BBG!$1:$1,0),0)/2))</f>
        <v>0</v>
      </c>
      <c r="CJ8" s="13">
        <f ca="1">IF(AND(MONTH(CJ$1)&lt;&gt;1,MONTH(CJ$1)&lt;&gt;2),VLOOKUP($A8,BBG!$1:$1048576,MATCH(Fiscal!CJ$1,BBG!$1:$1,0),0)-VLOOKUP($A8,BBG!$1:$1048576,MATCH(Fiscal!CJ$1,BBG!$1:$1,0)-1,0), IF(MONTH(CJ$1)=1,VLOOKUP($A8,BBG!$1:$1048576,MATCH(Fiscal!CJ$1,BBG!$1:$1,0)+1,0)/2,VLOOKUP($A8,BBG!$1:$1048576,MATCH(Fiscal!CJ$1,BBG!$1:$1,0),0)/2))</f>
        <v>0</v>
      </c>
      <c r="CK8" s="13">
        <f ca="1">IF(AND(MONTH(CK$1)&lt;&gt;1,MONTH(CK$1)&lt;&gt;2),VLOOKUP($A8,BBG!$1:$1048576,MATCH(Fiscal!CK$1,BBG!$1:$1,0),0)-VLOOKUP($A8,BBG!$1:$1048576,MATCH(Fiscal!CK$1,BBG!$1:$1,0)-1,0), IF(MONTH(CK$1)=1,VLOOKUP($A8,BBG!$1:$1048576,MATCH(Fiscal!CK$1,BBG!$1:$1,0)+1,0)/2,VLOOKUP($A8,BBG!$1:$1048576,MATCH(Fiscal!CK$1,BBG!$1:$1,0),0)/2))</f>
        <v>0</v>
      </c>
      <c r="CL8" s="13">
        <f ca="1">IF(AND(MONTH(CL$1)&lt;&gt;1,MONTH(CL$1)&lt;&gt;2),VLOOKUP($A8,BBG!$1:$1048576,MATCH(Fiscal!CL$1,BBG!$1:$1,0),0)-VLOOKUP($A8,BBG!$1:$1048576,MATCH(Fiscal!CL$1,BBG!$1:$1,0)-1,0), IF(MONTH(CL$1)=1,VLOOKUP($A8,BBG!$1:$1048576,MATCH(Fiscal!CL$1,BBG!$1:$1,0)+1,0)/2,VLOOKUP($A8,BBG!$1:$1048576,MATCH(Fiscal!CL$1,BBG!$1:$1,0),0)/2))</f>
        <v>0</v>
      </c>
      <c r="CM8" s="13">
        <f ca="1">IF(AND(MONTH(CM$1)&lt;&gt;1,MONTH(CM$1)&lt;&gt;2),VLOOKUP($A8,BBG!$1:$1048576,MATCH(Fiscal!CM$1,BBG!$1:$1,0),0)-VLOOKUP($A8,BBG!$1:$1048576,MATCH(Fiscal!CM$1,BBG!$1:$1,0)-1,0), IF(MONTH(CM$1)=1,VLOOKUP($A8,BBG!$1:$1048576,MATCH(Fiscal!CM$1,BBG!$1:$1,0)+1,0)/2,VLOOKUP($A8,BBG!$1:$1048576,MATCH(Fiscal!CM$1,BBG!$1:$1,0),0)/2))</f>
        <v>0</v>
      </c>
      <c r="CN8" s="13">
        <f ca="1">IF(AND(MONTH(CN$1)&lt;&gt;1,MONTH(CN$1)&lt;&gt;2),VLOOKUP($A8,BBG!$1:$1048576,MATCH(Fiscal!CN$1,BBG!$1:$1,0),0)-VLOOKUP($A8,BBG!$1:$1048576,MATCH(Fiscal!CN$1,BBG!$1:$1,0)-1,0), IF(MONTH(CN$1)=1,VLOOKUP($A8,BBG!$1:$1048576,MATCH(Fiscal!CN$1,BBG!$1:$1,0)+1,0)/2,VLOOKUP($A8,BBG!$1:$1048576,MATCH(Fiscal!CN$1,BBG!$1:$1,0),0)/2))</f>
        <v>0</v>
      </c>
      <c r="CO8" s="13">
        <f ca="1">IF(AND(MONTH(CO$1)&lt;&gt;1,MONTH(CO$1)&lt;&gt;2),VLOOKUP($A8,BBG!$1:$1048576,MATCH(Fiscal!CO$1,BBG!$1:$1,0),0)-VLOOKUP($A8,BBG!$1:$1048576,MATCH(Fiscal!CO$1,BBG!$1:$1,0)-1,0), IF(MONTH(CO$1)=1,VLOOKUP($A8,BBG!$1:$1048576,MATCH(Fiscal!CO$1,BBG!$1:$1,0)+1,0)/2,VLOOKUP($A8,BBG!$1:$1048576,MATCH(Fiscal!CO$1,BBG!$1:$1,0),0)/2))</f>
        <v>0</v>
      </c>
      <c r="CP8" s="13">
        <f ca="1">IF(AND(MONTH(CP$1)&lt;&gt;1,MONTH(CP$1)&lt;&gt;2),VLOOKUP($A8,BBG!$1:$1048576,MATCH(Fiscal!CP$1,BBG!$1:$1,0),0)-VLOOKUP($A8,BBG!$1:$1048576,MATCH(Fiscal!CP$1,BBG!$1:$1,0)-1,0), IF(MONTH(CP$1)=1,VLOOKUP($A8,BBG!$1:$1048576,MATCH(Fiscal!CP$1,BBG!$1:$1,0)+1,0)/2,VLOOKUP($A8,BBG!$1:$1048576,MATCH(Fiscal!CP$1,BBG!$1:$1,0),0)/2))</f>
        <v>0</v>
      </c>
      <c r="CQ8" s="13">
        <f ca="1">IF(AND(MONTH(CQ$1)&lt;&gt;1,MONTH(CQ$1)&lt;&gt;2),VLOOKUP($A8,BBG!$1:$1048576,MATCH(Fiscal!CQ$1,BBG!$1:$1,0),0)-VLOOKUP($A8,BBG!$1:$1048576,MATCH(Fiscal!CQ$1,BBG!$1:$1,0)-1,0), IF(MONTH(CQ$1)=1,VLOOKUP($A8,BBG!$1:$1048576,MATCH(Fiscal!CQ$1,BBG!$1:$1,0)+1,0)/2,VLOOKUP($A8,BBG!$1:$1048576,MATCH(Fiscal!CQ$1,BBG!$1:$1,0),0)/2))</f>
        <v>0</v>
      </c>
      <c r="CR8" s="13">
        <f ca="1">IF(AND(MONTH(CR$1)&lt;&gt;1,MONTH(CR$1)&lt;&gt;2),VLOOKUP($A8,BBG!$1:$1048576,MATCH(Fiscal!CR$1,BBG!$1:$1,0),0)-VLOOKUP($A8,BBG!$1:$1048576,MATCH(Fiscal!CR$1,BBG!$1:$1,0)-1,0), IF(MONTH(CR$1)=1,VLOOKUP($A8,BBG!$1:$1048576,MATCH(Fiscal!CR$1,BBG!$1:$1,0)+1,0)/2,VLOOKUP($A8,BBG!$1:$1048576,MATCH(Fiscal!CR$1,BBG!$1:$1,0),0)/2))</f>
        <v>0</v>
      </c>
      <c r="CS8" s="13">
        <f ca="1">IF(AND(MONTH(CS$1)&lt;&gt;1,MONTH(CS$1)&lt;&gt;2),VLOOKUP($A8,BBG!$1:$1048576,MATCH(Fiscal!CS$1,BBG!$1:$1,0),0)-VLOOKUP($A8,BBG!$1:$1048576,MATCH(Fiscal!CS$1,BBG!$1:$1,0)-1,0), IF(MONTH(CS$1)=1,VLOOKUP($A8,BBG!$1:$1048576,MATCH(Fiscal!CS$1,BBG!$1:$1,0)+1,0)/2,VLOOKUP($A8,BBG!$1:$1048576,MATCH(Fiscal!CS$1,BBG!$1:$1,0),0)/2))</f>
        <v>0</v>
      </c>
      <c r="CT8" s="13">
        <f ca="1">IF(AND(MONTH(CT$1)&lt;&gt;1,MONTH(CT$1)&lt;&gt;2),VLOOKUP($A8,BBG!$1:$1048576,MATCH(Fiscal!CT$1,BBG!$1:$1,0),0)-VLOOKUP($A8,BBG!$1:$1048576,MATCH(Fiscal!CT$1,BBG!$1:$1,0)-1,0), IF(MONTH(CT$1)=1,VLOOKUP($A8,BBG!$1:$1048576,MATCH(Fiscal!CT$1,BBG!$1:$1,0)+1,0)/2,VLOOKUP($A8,BBG!$1:$1048576,MATCH(Fiscal!CT$1,BBG!$1:$1,0),0)/2))</f>
        <v>0</v>
      </c>
      <c r="CU8" s="13">
        <f ca="1">IF(AND(MONTH(CU$1)&lt;&gt;1,MONTH(CU$1)&lt;&gt;2),VLOOKUP($A8,BBG!$1:$1048576,MATCH(Fiscal!CU$1,BBG!$1:$1,0),0)-VLOOKUP($A8,BBG!$1:$1048576,MATCH(Fiscal!CU$1,BBG!$1:$1,0)-1,0), IF(MONTH(CU$1)=1,VLOOKUP($A8,BBG!$1:$1048576,MATCH(Fiscal!CU$1,BBG!$1:$1,0)+1,0)/2,VLOOKUP($A8,BBG!$1:$1048576,MATCH(Fiscal!CU$1,BBG!$1:$1,0),0)/2))</f>
        <v>0</v>
      </c>
      <c r="CV8" s="13">
        <f ca="1">IF(AND(MONTH(CV$1)&lt;&gt;1,MONTH(CV$1)&lt;&gt;2),VLOOKUP($A8,BBG!$1:$1048576,MATCH(Fiscal!CV$1,BBG!$1:$1,0),0)-VLOOKUP($A8,BBG!$1:$1048576,MATCH(Fiscal!CV$1,BBG!$1:$1,0)-1,0), IF(MONTH(CV$1)=1,VLOOKUP($A8,BBG!$1:$1048576,MATCH(Fiscal!CV$1,BBG!$1:$1,0)+1,0)/2,VLOOKUP($A8,BBG!$1:$1048576,MATCH(Fiscal!CV$1,BBG!$1:$1,0),0)/2))</f>
        <v>0</v>
      </c>
      <c r="CW8" s="13">
        <f ca="1">IF(AND(MONTH(CW$1)&lt;&gt;1,MONTH(CW$1)&lt;&gt;2),VLOOKUP($A8,BBG!$1:$1048576,MATCH(Fiscal!CW$1,BBG!$1:$1,0),0)-VLOOKUP($A8,BBG!$1:$1048576,MATCH(Fiscal!CW$1,BBG!$1:$1,0)-1,0), IF(MONTH(CW$1)=1,VLOOKUP($A8,BBG!$1:$1048576,MATCH(Fiscal!CW$1,BBG!$1:$1,0)+1,0)/2,VLOOKUP($A8,BBG!$1:$1048576,MATCH(Fiscal!CW$1,BBG!$1:$1,0),0)/2))</f>
        <v>0</v>
      </c>
      <c r="CX8" s="13">
        <f ca="1">IF(AND(MONTH(CX$1)&lt;&gt;1,MONTH(CX$1)&lt;&gt;2),VLOOKUP($A8,BBG!$1:$1048576,MATCH(Fiscal!CX$1,BBG!$1:$1,0),0)-VLOOKUP($A8,BBG!$1:$1048576,MATCH(Fiscal!CX$1,BBG!$1:$1,0)-1,0), IF(MONTH(CX$1)=1,VLOOKUP($A8,BBG!$1:$1048576,MATCH(Fiscal!CX$1,BBG!$1:$1,0)+1,0)/2,VLOOKUP($A8,BBG!$1:$1048576,MATCH(Fiscal!CX$1,BBG!$1:$1,0),0)/2))</f>
        <v>0</v>
      </c>
      <c r="CY8" s="13">
        <f ca="1">IF(AND(MONTH(CY$1)&lt;&gt;1,MONTH(CY$1)&lt;&gt;2),VLOOKUP($A8,BBG!$1:$1048576,MATCH(Fiscal!CY$1,BBG!$1:$1,0),0)-VLOOKUP($A8,BBG!$1:$1048576,MATCH(Fiscal!CY$1,BBG!$1:$1,0)-1,0), IF(MONTH(CY$1)=1,VLOOKUP($A8,BBG!$1:$1048576,MATCH(Fiscal!CY$1,BBG!$1:$1,0)+1,0)/2,VLOOKUP($A8,BBG!$1:$1048576,MATCH(Fiscal!CY$1,BBG!$1:$1,0),0)/2))</f>
        <v>0</v>
      </c>
      <c r="CZ8" s="13">
        <f ca="1">IF(AND(MONTH(CZ$1)&lt;&gt;1,MONTH(CZ$1)&lt;&gt;2),VLOOKUP($A8,BBG!$1:$1048576,MATCH(Fiscal!CZ$1,BBG!$1:$1,0),0)-VLOOKUP($A8,BBG!$1:$1048576,MATCH(Fiscal!CZ$1,BBG!$1:$1,0)-1,0), IF(MONTH(CZ$1)=1,VLOOKUP($A8,BBG!$1:$1048576,MATCH(Fiscal!CZ$1,BBG!$1:$1,0)+1,0)/2,VLOOKUP($A8,BBG!$1:$1048576,MATCH(Fiscal!CZ$1,BBG!$1:$1,0),0)/2))</f>
        <v>0</v>
      </c>
      <c r="DA8" s="13">
        <f ca="1">IF(AND(MONTH(DA$1)&lt;&gt;1,MONTH(DA$1)&lt;&gt;2),VLOOKUP($A8,BBG!$1:$1048576,MATCH(Fiscal!DA$1,BBG!$1:$1,0),0)-VLOOKUP($A8,BBG!$1:$1048576,MATCH(Fiscal!DA$1,BBG!$1:$1,0)-1,0), IF(MONTH(DA$1)=1,VLOOKUP($A8,BBG!$1:$1048576,MATCH(Fiscal!DA$1,BBG!$1:$1,0)+1,0)/2,VLOOKUP($A8,BBG!$1:$1048576,MATCH(Fiscal!DA$1,BBG!$1:$1,0),0)/2))</f>
        <v>0</v>
      </c>
      <c r="DB8" s="13">
        <f ca="1">IF(AND(MONTH(DB$1)&lt;&gt;1,MONTH(DB$1)&lt;&gt;2),VLOOKUP($A8,BBG!$1:$1048576,MATCH(Fiscal!DB$1,BBG!$1:$1,0),0)-VLOOKUP($A8,BBG!$1:$1048576,MATCH(Fiscal!DB$1,BBG!$1:$1,0)-1,0), IF(MONTH(DB$1)=1,VLOOKUP($A8,BBG!$1:$1048576,MATCH(Fiscal!DB$1,BBG!$1:$1,0)+1,0)/2,VLOOKUP($A8,BBG!$1:$1048576,MATCH(Fiscal!DB$1,BBG!$1:$1,0),0)/2))</f>
        <v>0</v>
      </c>
      <c r="DC8" s="13">
        <f ca="1">IF(AND(MONTH(DC$1)&lt;&gt;1,MONTH(DC$1)&lt;&gt;2),VLOOKUP($A8,BBG!$1:$1048576,MATCH(Fiscal!DC$1,BBG!$1:$1,0),0)-VLOOKUP($A8,BBG!$1:$1048576,MATCH(Fiscal!DC$1,BBG!$1:$1,0)-1,0), IF(MONTH(DC$1)=1,VLOOKUP($A8,BBG!$1:$1048576,MATCH(Fiscal!DC$1,BBG!$1:$1,0)+1,0)/2,VLOOKUP($A8,BBG!$1:$1048576,MATCH(Fiscal!DC$1,BBG!$1:$1,0),0)/2))</f>
        <v>0</v>
      </c>
      <c r="DD8" s="13">
        <f ca="1">IF(AND(MONTH(DD$1)&lt;&gt;1,MONTH(DD$1)&lt;&gt;2),VLOOKUP($A8,BBG!$1:$1048576,MATCH(Fiscal!DD$1,BBG!$1:$1,0),0)-VLOOKUP($A8,BBG!$1:$1048576,MATCH(Fiscal!DD$1,BBG!$1:$1,0)-1,0), IF(MONTH(DD$1)=1,VLOOKUP($A8,BBG!$1:$1048576,MATCH(Fiscal!DD$1,BBG!$1:$1,0)+1,0)/2,VLOOKUP($A8,BBG!$1:$1048576,MATCH(Fiscal!DD$1,BBG!$1:$1,0),0)/2))</f>
        <v>0</v>
      </c>
      <c r="DE8" s="13">
        <f ca="1">IF(AND(MONTH(DE$1)&lt;&gt;1,MONTH(DE$1)&lt;&gt;2),VLOOKUP($A8,BBG!$1:$1048576,MATCH(Fiscal!DE$1,BBG!$1:$1,0),0)-VLOOKUP($A8,BBG!$1:$1048576,MATCH(Fiscal!DE$1,BBG!$1:$1,0)-1,0), IF(MONTH(DE$1)=1,VLOOKUP($A8,BBG!$1:$1048576,MATCH(Fiscal!DE$1,BBG!$1:$1,0)+1,0)/2,VLOOKUP($A8,BBG!$1:$1048576,MATCH(Fiscal!DE$1,BBG!$1:$1,0),0)/2))</f>
        <v>0</v>
      </c>
      <c r="DF8" s="13">
        <f ca="1">IF(AND(MONTH(DF$1)&lt;&gt;1,MONTH(DF$1)&lt;&gt;2),VLOOKUP($A8,BBG!$1:$1048576,MATCH(Fiscal!DF$1,BBG!$1:$1,0),0)-VLOOKUP($A8,BBG!$1:$1048576,MATCH(Fiscal!DF$1,BBG!$1:$1,0)-1,0), IF(MONTH(DF$1)=1,VLOOKUP($A8,BBG!$1:$1048576,MATCH(Fiscal!DF$1,BBG!$1:$1,0)+1,0)/2,VLOOKUP($A8,BBG!$1:$1048576,MATCH(Fiscal!DF$1,BBG!$1:$1,0),0)/2))</f>
        <v>0</v>
      </c>
      <c r="DG8" s="13">
        <f ca="1">IF(AND(MONTH(DG$1)&lt;&gt;1,MONTH(DG$1)&lt;&gt;2),VLOOKUP($A8,BBG!$1:$1048576,MATCH(Fiscal!DG$1,BBG!$1:$1,0),0)-VLOOKUP($A8,BBG!$1:$1048576,MATCH(Fiscal!DG$1,BBG!$1:$1,0)-1,0), IF(MONTH(DG$1)=1,VLOOKUP($A8,BBG!$1:$1048576,MATCH(Fiscal!DG$1,BBG!$1:$1,0)+1,0)/2,VLOOKUP($A8,BBG!$1:$1048576,MATCH(Fiscal!DG$1,BBG!$1:$1,0),0)/2))</f>
        <v>0</v>
      </c>
      <c r="DH8" s="13">
        <f ca="1">IF(AND(MONTH(DH$1)&lt;&gt;1,MONTH(DH$1)&lt;&gt;2),VLOOKUP($A8,BBG!$1:$1048576,MATCH(Fiscal!DH$1,BBG!$1:$1,0),0)-VLOOKUP($A8,BBG!$1:$1048576,MATCH(Fiscal!DH$1,BBG!$1:$1,0)-1,0), IF(MONTH(DH$1)=1,VLOOKUP($A8,BBG!$1:$1048576,MATCH(Fiscal!DH$1,BBG!$1:$1,0)+1,0)/2,VLOOKUP($A8,BBG!$1:$1048576,MATCH(Fiscal!DH$1,BBG!$1:$1,0),0)/2))</f>
        <v>0</v>
      </c>
      <c r="DI8" s="13">
        <f ca="1">IF(AND(MONTH(DI$1)&lt;&gt;1,MONTH(DI$1)&lt;&gt;2),VLOOKUP($A8,BBG!$1:$1048576,MATCH(Fiscal!DI$1,BBG!$1:$1,0),0)-VLOOKUP($A8,BBG!$1:$1048576,MATCH(Fiscal!DI$1,BBG!$1:$1,0)-1,0), IF(MONTH(DI$1)=1,VLOOKUP($A8,BBG!$1:$1048576,MATCH(Fiscal!DI$1,BBG!$1:$1,0)+1,0)/2,VLOOKUP($A8,BBG!$1:$1048576,MATCH(Fiscal!DI$1,BBG!$1:$1,0),0)/2))</f>
        <v>0</v>
      </c>
      <c r="DJ8" s="13">
        <f ca="1">IF(AND(MONTH(DJ$1)&lt;&gt;1,MONTH(DJ$1)&lt;&gt;2),VLOOKUP($A8,BBG!$1:$1048576,MATCH(Fiscal!DJ$1,BBG!$1:$1,0),0)-VLOOKUP($A8,BBG!$1:$1048576,MATCH(Fiscal!DJ$1,BBG!$1:$1,0)-1,0), IF(MONTH(DJ$1)=1,VLOOKUP($A8,BBG!$1:$1048576,MATCH(Fiscal!DJ$1,BBG!$1:$1,0)+1,0)/2,VLOOKUP($A8,BBG!$1:$1048576,MATCH(Fiscal!DJ$1,BBG!$1:$1,0),0)/2))</f>
        <v>0</v>
      </c>
      <c r="DK8" s="13">
        <f ca="1">IF(AND(MONTH(DK$1)&lt;&gt;1,MONTH(DK$1)&lt;&gt;2),VLOOKUP($A8,BBG!$1:$1048576,MATCH(Fiscal!DK$1,BBG!$1:$1,0),0)-VLOOKUP($A8,BBG!$1:$1048576,MATCH(Fiscal!DK$1,BBG!$1:$1,0)-1,0), IF(MONTH(DK$1)=1,VLOOKUP($A8,BBG!$1:$1048576,MATCH(Fiscal!DK$1,BBG!$1:$1,0)+1,0)/2,VLOOKUP($A8,BBG!$1:$1048576,MATCH(Fiscal!DK$1,BBG!$1:$1,0),0)/2))</f>
        <v>0</v>
      </c>
      <c r="DL8" s="13">
        <f ca="1">IF(AND(MONTH(DL$1)&lt;&gt;1,MONTH(DL$1)&lt;&gt;2),VLOOKUP($A8,BBG!$1:$1048576,MATCH(Fiscal!DL$1,BBG!$1:$1,0),0)-VLOOKUP($A8,BBG!$1:$1048576,MATCH(Fiscal!DL$1,BBG!$1:$1,0)-1,0), IF(MONTH(DL$1)=1,VLOOKUP($A8,BBG!$1:$1048576,MATCH(Fiscal!DL$1,BBG!$1:$1,0)+1,0)/2,VLOOKUP($A8,BBG!$1:$1048576,MATCH(Fiscal!DL$1,BBG!$1:$1,0),0)/2))</f>
        <v>0</v>
      </c>
      <c r="DM8" s="13">
        <f ca="1">IF(AND(MONTH(DM$1)&lt;&gt;1,MONTH(DM$1)&lt;&gt;2),VLOOKUP($A8,BBG!$1:$1048576,MATCH(Fiscal!DM$1,BBG!$1:$1,0),0)-VLOOKUP($A8,BBG!$1:$1048576,MATCH(Fiscal!DM$1,BBG!$1:$1,0)-1,0), IF(MONTH(DM$1)=1,VLOOKUP($A8,BBG!$1:$1048576,MATCH(Fiscal!DM$1,BBG!$1:$1,0)+1,0)/2,VLOOKUP($A8,BBG!$1:$1048576,MATCH(Fiscal!DM$1,BBG!$1:$1,0),0)/2))</f>
        <v>0</v>
      </c>
      <c r="DN8" s="13">
        <f ca="1">IF(AND(MONTH(DN$1)&lt;&gt;1,MONTH(DN$1)&lt;&gt;2),VLOOKUP($A8,BBG!$1:$1048576,MATCH(Fiscal!DN$1,BBG!$1:$1,0),0)-VLOOKUP($A8,BBG!$1:$1048576,MATCH(Fiscal!DN$1,BBG!$1:$1,0)-1,0), IF(MONTH(DN$1)=1,VLOOKUP($A8,BBG!$1:$1048576,MATCH(Fiscal!DN$1,BBG!$1:$1,0)+1,0)/2,VLOOKUP($A8,BBG!$1:$1048576,MATCH(Fiscal!DN$1,BBG!$1:$1,0),0)/2))</f>
        <v>0</v>
      </c>
      <c r="DO8" s="13">
        <f ca="1">IF(AND(MONTH(DO$1)&lt;&gt;1,MONTH(DO$1)&lt;&gt;2),VLOOKUP($A8,BBG!$1:$1048576,MATCH(Fiscal!DO$1,BBG!$1:$1,0),0)-VLOOKUP($A8,BBG!$1:$1048576,MATCH(Fiscal!DO$1,BBG!$1:$1,0)-1,0), IF(MONTH(DO$1)=1,VLOOKUP($A8,BBG!$1:$1048576,MATCH(Fiscal!DO$1,BBG!$1:$1,0)+1,0)/2,VLOOKUP($A8,BBG!$1:$1048576,MATCH(Fiscal!DO$1,BBG!$1:$1,0),0)/2))</f>
        <v>0</v>
      </c>
      <c r="DP8" s="13">
        <f ca="1">IF(AND(MONTH(DP$1)&lt;&gt;1,MONTH(DP$1)&lt;&gt;2),VLOOKUP($A8,BBG!$1:$1048576,MATCH(Fiscal!DP$1,BBG!$1:$1,0),0)-VLOOKUP($A8,BBG!$1:$1048576,MATCH(Fiscal!DP$1,BBG!$1:$1,0)-1,0), IF(MONTH(DP$1)=1,VLOOKUP($A8,BBG!$1:$1048576,MATCH(Fiscal!DP$1,BBG!$1:$1,0)+1,0)/2,VLOOKUP($A8,BBG!$1:$1048576,MATCH(Fiscal!DP$1,BBG!$1:$1,0),0)/2))</f>
        <v>0</v>
      </c>
      <c r="DQ8" s="13">
        <f ca="1">IF(AND(MONTH(DQ$1)&lt;&gt;1,MONTH(DQ$1)&lt;&gt;2),VLOOKUP($A8,BBG!$1:$1048576,MATCH(Fiscal!DQ$1,BBG!$1:$1,0),0)-VLOOKUP($A8,BBG!$1:$1048576,MATCH(Fiscal!DQ$1,BBG!$1:$1,0)-1,0), IF(MONTH(DQ$1)=1,VLOOKUP($A8,BBG!$1:$1048576,MATCH(Fiscal!DQ$1,BBG!$1:$1,0)+1,0)/2,VLOOKUP($A8,BBG!$1:$1048576,MATCH(Fiscal!DQ$1,BBG!$1:$1,0),0)/2))</f>
        <v>0</v>
      </c>
      <c r="DR8" s="13">
        <f ca="1">IF(AND(MONTH(DR$1)&lt;&gt;1,MONTH(DR$1)&lt;&gt;2),VLOOKUP($A8,BBG!$1:$1048576,MATCH(Fiscal!DR$1,BBG!$1:$1,0),0)-VLOOKUP($A8,BBG!$1:$1048576,MATCH(Fiscal!DR$1,BBG!$1:$1,0)-1,0), IF(MONTH(DR$1)=1,VLOOKUP($A8,BBG!$1:$1048576,MATCH(Fiscal!DR$1,BBG!$1:$1,0)+1,0)/2,VLOOKUP($A8,BBG!$1:$1048576,MATCH(Fiscal!DR$1,BBG!$1:$1,0),0)/2))</f>
        <v>0</v>
      </c>
      <c r="DS8" s="13">
        <f ca="1">IF(AND(MONTH(DS$1)&lt;&gt;1,MONTH(DS$1)&lt;&gt;2),VLOOKUP($A8,BBG!$1:$1048576,MATCH(Fiscal!DS$1,BBG!$1:$1,0),0)-VLOOKUP($A8,BBG!$1:$1048576,MATCH(Fiscal!DS$1,BBG!$1:$1,0)-1,0), IF(MONTH(DS$1)=1,VLOOKUP($A8,BBG!$1:$1048576,MATCH(Fiscal!DS$1,BBG!$1:$1,0)+1,0)/2,VLOOKUP($A8,BBG!$1:$1048576,MATCH(Fiscal!DS$1,BBG!$1:$1,0),0)/2))</f>
        <v>0</v>
      </c>
      <c r="DT8" s="13">
        <f ca="1">IF(AND(MONTH(DT$1)&lt;&gt;1,MONTH(DT$1)&lt;&gt;2),VLOOKUP($A8,BBG!$1:$1048576,MATCH(Fiscal!DT$1,BBG!$1:$1,0),0)-VLOOKUP($A8,BBG!$1:$1048576,MATCH(Fiscal!DT$1,BBG!$1:$1,0)-1,0), IF(MONTH(DT$1)=1,VLOOKUP($A8,BBG!$1:$1048576,MATCH(Fiscal!DT$1,BBG!$1:$1,0)+1,0)/2,VLOOKUP($A8,BBG!$1:$1048576,MATCH(Fiscal!DT$1,BBG!$1:$1,0),0)/2))</f>
        <v>0</v>
      </c>
      <c r="DU8" s="13">
        <f ca="1">IF(AND(MONTH(DU$1)&lt;&gt;1,MONTH(DU$1)&lt;&gt;2),VLOOKUP($A8,BBG!$1:$1048576,MATCH(Fiscal!DU$1,BBG!$1:$1,0),0)-VLOOKUP($A8,BBG!$1:$1048576,MATCH(Fiscal!DU$1,BBG!$1:$1,0)-1,0), IF(MONTH(DU$1)=1,VLOOKUP($A8,BBG!$1:$1048576,MATCH(Fiscal!DU$1,BBG!$1:$1,0)+1,0)/2,VLOOKUP($A8,BBG!$1:$1048576,MATCH(Fiscal!DU$1,BBG!$1:$1,0),0)/2))</f>
        <v>0</v>
      </c>
      <c r="DV8" s="13">
        <f ca="1">IF(AND(MONTH(DV$1)&lt;&gt;1,MONTH(DV$1)&lt;&gt;2),VLOOKUP($A8,BBG!$1:$1048576,MATCH(Fiscal!DV$1,BBG!$1:$1,0),0)-VLOOKUP($A8,BBG!$1:$1048576,MATCH(Fiscal!DV$1,BBG!$1:$1,0)-1,0), IF(MONTH(DV$1)=1,VLOOKUP($A8,BBG!$1:$1048576,MATCH(Fiscal!DV$1,BBG!$1:$1,0)+1,0)/2,VLOOKUP($A8,BBG!$1:$1048576,MATCH(Fiscal!DV$1,BBG!$1:$1,0),0)/2))</f>
        <v>0</v>
      </c>
      <c r="DW8" s="13">
        <f ca="1">IF(AND(MONTH(DW$1)&lt;&gt;1,MONTH(DW$1)&lt;&gt;2),VLOOKUP($A8,BBG!$1:$1048576,MATCH(Fiscal!DW$1,BBG!$1:$1,0),0)-VLOOKUP($A8,BBG!$1:$1048576,MATCH(Fiscal!DW$1,BBG!$1:$1,0)-1,0), IF(MONTH(DW$1)=1,VLOOKUP($A8,BBG!$1:$1048576,MATCH(Fiscal!DW$1,BBG!$1:$1,0)+1,0)/2,VLOOKUP($A8,BBG!$1:$1048576,MATCH(Fiscal!DW$1,BBG!$1:$1,0),0)/2))</f>
        <v>0</v>
      </c>
      <c r="DX8" s="13">
        <f ca="1">IF(AND(MONTH(DX$1)&lt;&gt;1,MONTH(DX$1)&lt;&gt;2),VLOOKUP($A8,BBG!$1:$1048576,MATCH(Fiscal!DX$1,BBG!$1:$1,0),0)-VLOOKUP($A8,BBG!$1:$1048576,MATCH(Fiscal!DX$1,BBG!$1:$1,0)-1,0), IF(MONTH(DX$1)=1,VLOOKUP($A8,BBG!$1:$1048576,MATCH(Fiscal!DX$1,BBG!$1:$1,0)+1,0)/2,VLOOKUP($A8,BBG!$1:$1048576,MATCH(Fiscal!DX$1,BBG!$1:$1,0),0)/2))</f>
        <v>0</v>
      </c>
      <c r="DY8" s="13">
        <f ca="1">IF(AND(MONTH(DY$1)&lt;&gt;1,MONTH(DY$1)&lt;&gt;2),VLOOKUP($A8,BBG!$1:$1048576,MATCH(Fiscal!DY$1,BBG!$1:$1,0),0)-VLOOKUP($A8,BBG!$1:$1048576,MATCH(Fiscal!DY$1,BBG!$1:$1,0)-1,0), IF(MONTH(DY$1)=1,VLOOKUP($A8,BBG!$1:$1048576,MATCH(Fiscal!DY$1,BBG!$1:$1,0)+1,0)/2,VLOOKUP($A8,BBG!$1:$1048576,MATCH(Fiscal!DY$1,BBG!$1:$1,0),0)/2))</f>
        <v>0</v>
      </c>
      <c r="DZ8" s="13">
        <f ca="1">IF(AND(MONTH(DZ$1)&lt;&gt;1,MONTH(DZ$1)&lt;&gt;2),VLOOKUP($A8,BBG!$1:$1048576,MATCH(Fiscal!DZ$1,BBG!$1:$1,0),0)-VLOOKUP($A8,BBG!$1:$1048576,MATCH(Fiscal!DZ$1,BBG!$1:$1,0)-1,0), IF(MONTH(DZ$1)=1,VLOOKUP($A8,BBG!$1:$1048576,MATCH(Fiscal!DZ$1,BBG!$1:$1,0)+1,0)/2,VLOOKUP($A8,BBG!$1:$1048576,MATCH(Fiscal!DZ$1,BBG!$1:$1,0),0)/2))</f>
        <v>0</v>
      </c>
      <c r="EA8" s="13">
        <f ca="1">IF(AND(MONTH(EA$1)&lt;&gt;1,MONTH(EA$1)&lt;&gt;2),VLOOKUP($A8,BBG!$1:$1048576,MATCH(Fiscal!EA$1,BBG!$1:$1,0),0)-VLOOKUP($A8,BBG!$1:$1048576,MATCH(Fiscal!EA$1,BBG!$1:$1,0)-1,0), IF(MONTH(EA$1)=1,VLOOKUP($A8,BBG!$1:$1048576,MATCH(Fiscal!EA$1,BBG!$1:$1,0)+1,0)/2,VLOOKUP($A8,BBG!$1:$1048576,MATCH(Fiscal!EA$1,BBG!$1:$1,0),0)/2))</f>
        <v>0</v>
      </c>
      <c r="EB8" s="13">
        <f ca="1">IF(AND(MONTH(EB$1)&lt;&gt;1,MONTH(EB$1)&lt;&gt;2),VLOOKUP($A8,BBG!$1:$1048576,MATCH(Fiscal!EB$1,BBG!$1:$1,0),0)-VLOOKUP($A8,BBG!$1:$1048576,MATCH(Fiscal!EB$1,BBG!$1:$1,0)-1,0), IF(MONTH(EB$1)=1,VLOOKUP($A8,BBG!$1:$1048576,MATCH(Fiscal!EB$1,BBG!$1:$1,0)+1,0)/2,VLOOKUP($A8,BBG!$1:$1048576,MATCH(Fiscal!EB$1,BBG!$1:$1,0),0)/2))</f>
        <v>0</v>
      </c>
      <c r="EC8" s="13">
        <f ca="1">IF(AND(MONTH(EC$1)&lt;&gt;1,MONTH(EC$1)&lt;&gt;2),VLOOKUP($A8,BBG!$1:$1048576,MATCH(Fiscal!EC$1,BBG!$1:$1,0),0)-VLOOKUP($A8,BBG!$1:$1048576,MATCH(Fiscal!EC$1,BBG!$1:$1,0)-1,0), IF(MONTH(EC$1)=1,VLOOKUP($A8,BBG!$1:$1048576,MATCH(Fiscal!EC$1,BBG!$1:$1,0)+1,0)/2,VLOOKUP($A8,BBG!$1:$1048576,MATCH(Fiscal!EC$1,BBG!$1:$1,0),0)/2))</f>
        <v>0</v>
      </c>
      <c r="ED8" s="13">
        <f ca="1">IF(AND(MONTH(ED$1)&lt;&gt;1,MONTH(ED$1)&lt;&gt;2),VLOOKUP($A8,BBG!$1:$1048576,MATCH(Fiscal!ED$1,BBG!$1:$1,0),0)-VLOOKUP($A8,BBG!$1:$1048576,MATCH(Fiscal!ED$1,BBG!$1:$1,0)-1,0), IF(MONTH(ED$1)=1,VLOOKUP($A8,BBG!$1:$1048576,MATCH(Fiscal!ED$1,BBG!$1:$1,0)+1,0)/2,VLOOKUP($A8,BBG!$1:$1048576,MATCH(Fiscal!ED$1,BBG!$1:$1,0),0)/2))</f>
        <v>0</v>
      </c>
      <c r="EE8" s="13">
        <f ca="1">IF(AND(MONTH(EE$1)&lt;&gt;1,MONTH(EE$1)&lt;&gt;2),VLOOKUP($A8,BBG!$1:$1048576,MATCH(Fiscal!EE$1,BBG!$1:$1,0),0)-VLOOKUP($A8,BBG!$1:$1048576,MATCH(Fiscal!EE$1,BBG!$1:$1,0)-1,0), IF(MONTH(EE$1)=1,VLOOKUP($A8,BBG!$1:$1048576,MATCH(Fiscal!EE$1,BBG!$1:$1,0)+1,0)/2,VLOOKUP($A8,BBG!$1:$1048576,MATCH(Fiscal!EE$1,BBG!$1:$1,0),0)/2))</f>
        <v>0</v>
      </c>
      <c r="EF8" s="13">
        <f ca="1">IF(AND(MONTH(EF$1)&lt;&gt;1,MONTH(EF$1)&lt;&gt;2),VLOOKUP($A8,BBG!$1:$1048576,MATCH(Fiscal!EF$1,BBG!$1:$1,0),0)-VLOOKUP($A8,BBG!$1:$1048576,MATCH(Fiscal!EF$1,BBG!$1:$1,0)-1,0), IF(MONTH(EF$1)=1,VLOOKUP($A8,BBG!$1:$1048576,MATCH(Fiscal!EF$1,BBG!$1:$1,0)+1,0)/2,VLOOKUP($A8,BBG!$1:$1048576,MATCH(Fiscal!EF$1,BBG!$1:$1,0),0)/2))</f>
        <v>0</v>
      </c>
      <c r="EG8" s="13">
        <f ca="1">IF(AND(MONTH(EG$1)&lt;&gt;1,MONTH(EG$1)&lt;&gt;2),VLOOKUP($A8,BBG!$1:$1048576,MATCH(Fiscal!EG$1,BBG!$1:$1,0),0)-VLOOKUP($A8,BBG!$1:$1048576,MATCH(Fiscal!EG$1,BBG!$1:$1,0)-1,0), IF(MONTH(EG$1)=1,VLOOKUP($A8,BBG!$1:$1048576,MATCH(Fiscal!EG$1,BBG!$1:$1,0)+1,0)/2,VLOOKUP($A8,BBG!$1:$1048576,MATCH(Fiscal!EG$1,BBG!$1:$1,0),0)/2))</f>
        <v>0</v>
      </c>
      <c r="EH8" s="13">
        <f ca="1">IF(AND(MONTH(EH$1)&lt;&gt;1,MONTH(EH$1)&lt;&gt;2),VLOOKUP($A8,BBG!$1:$1048576,MATCH(Fiscal!EH$1,BBG!$1:$1,0),0)-VLOOKUP($A8,BBG!$1:$1048576,MATCH(Fiscal!EH$1,BBG!$1:$1,0)-1,0), IF(MONTH(EH$1)=1,VLOOKUP($A8,BBG!$1:$1048576,MATCH(Fiscal!EH$1,BBG!$1:$1,0)+1,0)/2,VLOOKUP($A8,BBG!$1:$1048576,MATCH(Fiscal!EH$1,BBG!$1:$1,0),0)/2))</f>
        <v>0</v>
      </c>
      <c r="EI8" s="13">
        <f ca="1">IF(AND(MONTH(EI$1)&lt;&gt;1,MONTH(EI$1)&lt;&gt;2),VLOOKUP($A8,BBG!$1:$1048576,MATCH(Fiscal!EI$1,BBG!$1:$1,0),0)-VLOOKUP($A8,BBG!$1:$1048576,MATCH(Fiscal!EI$1,BBG!$1:$1,0)-1,0), IF(MONTH(EI$1)=1,VLOOKUP($A8,BBG!$1:$1048576,MATCH(Fiscal!EI$1,BBG!$1:$1,0)+1,0)/2,VLOOKUP($A8,BBG!$1:$1048576,MATCH(Fiscal!EI$1,BBG!$1:$1,0),0)/2))</f>
        <v>0</v>
      </c>
      <c r="EJ8" s="13">
        <f ca="1">IF(AND(MONTH(EJ$1)&lt;&gt;1,MONTH(EJ$1)&lt;&gt;2),VLOOKUP($A8,BBG!$1:$1048576,MATCH(Fiscal!EJ$1,BBG!$1:$1,0),0)-VLOOKUP($A8,BBG!$1:$1048576,MATCH(Fiscal!EJ$1,BBG!$1:$1,0)-1,0), IF(MONTH(EJ$1)=1,VLOOKUP($A8,BBG!$1:$1048576,MATCH(Fiscal!EJ$1,BBG!$1:$1,0)+1,0)/2,VLOOKUP($A8,BBG!$1:$1048576,MATCH(Fiscal!EJ$1,BBG!$1:$1,0),0)/2))</f>
        <v>0</v>
      </c>
      <c r="EK8" s="13">
        <f ca="1">IF(AND(MONTH(EK$1)&lt;&gt;1,MONTH(EK$1)&lt;&gt;2),VLOOKUP($A8,BBG!$1:$1048576,MATCH(Fiscal!EK$1,BBG!$1:$1,0),0)-VLOOKUP($A8,BBG!$1:$1048576,MATCH(Fiscal!EK$1,BBG!$1:$1,0)-1,0), IF(MONTH(EK$1)=1,VLOOKUP($A8,BBG!$1:$1048576,MATCH(Fiscal!EK$1,BBG!$1:$1,0)+1,0)/2,VLOOKUP($A8,BBG!$1:$1048576,MATCH(Fiscal!EK$1,BBG!$1:$1,0),0)/2))</f>
        <v>0</v>
      </c>
      <c r="EL8" s="13">
        <f ca="1">IF(AND(MONTH(EL$1)&lt;&gt;1,MONTH(EL$1)&lt;&gt;2),VLOOKUP($A8,BBG!$1:$1048576,MATCH(Fiscal!EL$1,BBG!$1:$1,0),0)-VLOOKUP($A8,BBG!$1:$1048576,MATCH(Fiscal!EL$1,BBG!$1:$1,0)-1,0), IF(MONTH(EL$1)=1,VLOOKUP($A8,BBG!$1:$1048576,MATCH(Fiscal!EL$1,BBG!$1:$1,0)+1,0)/2,VLOOKUP($A8,BBG!$1:$1048576,MATCH(Fiscal!EL$1,BBG!$1:$1,0),0)/2))</f>
        <v>0</v>
      </c>
      <c r="EM8" s="13">
        <f ca="1">IF(AND(MONTH(EM$1)&lt;&gt;1,MONTH(EM$1)&lt;&gt;2),VLOOKUP($A8,BBG!$1:$1048576,MATCH(Fiscal!EM$1,BBG!$1:$1,0),0)-VLOOKUP($A8,BBG!$1:$1048576,MATCH(Fiscal!EM$1,BBG!$1:$1,0)-1,0), IF(MONTH(EM$1)=1,VLOOKUP($A8,BBG!$1:$1048576,MATCH(Fiscal!EM$1,BBG!$1:$1,0)+1,0)/2,VLOOKUP($A8,BBG!$1:$1048576,MATCH(Fiscal!EM$1,BBG!$1:$1,0),0)/2))</f>
        <v>0</v>
      </c>
      <c r="EN8" s="13">
        <f ca="1">IF(AND(MONTH(EN$1)&lt;&gt;1,MONTH(EN$1)&lt;&gt;2),VLOOKUP($A8,BBG!$1:$1048576,MATCH(Fiscal!EN$1,BBG!$1:$1,0),0)-VLOOKUP($A8,BBG!$1:$1048576,MATCH(Fiscal!EN$1,BBG!$1:$1,0)-1,0), IF(MONTH(EN$1)=1,VLOOKUP($A8,BBG!$1:$1048576,MATCH(Fiscal!EN$1,BBG!$1:$1,0)+1,0)/2,VLOOKUP($A8,BBG!$1:$1048576,MATCH(Fiscal!EN$1,BBG!$1:$1,0),0)/2))</f>
        <v>0</v>
      </c>
      <c r="EO8" s="13">
        <f ca="1">IF(AND(MONTH(EO$1)&lt;&gt;1,MONTH(EO$1)&lt;&gt;2),VLOOKUP($A8,BBG!$1:$1048576,MATCH(Fiscal!EO$1,BBG!$1:$1,0),0)-VLOOKUP($A8,BBG!$1:$1048576,MATCH(Fiscal!EO$1,BBG!$1:$1,0)-1,0), IF(MONTH(EO$1)=1,VLOOKUP($A8,BBG!$1:$1048576,MATCH(Fiscal!EO$1,BBG!$1:$1,0)+1,0)/2,VLOOKUP($A8,BBG!$1:$1048576,MATCH(Fiscal!EO$1,BBG!$1:$1,0),0)/2))</f>
        <v>0</v>
      </c>
      <c r="EP8" s="13">
        <f ca="1">IF(AND(MONTH(EP$1)&lt;&gt;1,MONTH(EP$1)&lt;&gt;2),VLOOKUP($A8,BBG!$1:$1048576,MATCH(Fiscal!EP$1,BBG!$1:$1,0),0)-VLOOKUP($A8,BBG!$1:$1048576,MATCH(Fiscal!EP$1,BBG!$1:$1,0)-1,0), IF(MONTH(EP$1)=1,VLOOKUP($A8,BBG!$1:$1048576,MATCH(Fiscal!EP$1,BBG!$1:$1,0)+1,0)/2,VLOOKUP($A8,BBG!$1:$1048576,MATCH(Fiscal!EP$1,BBG!$1:$1,0),0)/2))</f>
        <v>0</v>
      </c>
      <c r="EQ8" s="13">
        <f ca="1">IF(AND(MONTH(EQ$1)&lt;&gt;1,MONTH(EQ$1)&lt;&gt;2),VLOOKUP($A8,BBG!$1:$1048576,MATCH(Fiscal!EQ$1,BBG!$1:$1,0),0)-VLOOKUP($A8,BBG!$1:$1048576,MATCH(Fiscal!EQ$1,BBG!$1:$1,0)-1,0), IF(MONTH(EQ$1)=1,VLOOKUP($A8,BBG!$1:$1048576,MATCH(Fiscal!EQ$1,BBG!$1:$1,0)+1,0)/2,VLOOKUP($A8,BBG!$1:$1048576,MATCH(Fiscal!EQ$1,BBG!$1:$1,0),0)/2))</f>
        <v>0</v>
      </c>
      <c r="ER8" s="13">
        <f ca="1">IF(AND(MONTH(ER$1)&lt;&gt;1,MONTH(ER$1)&lt;&gt;2),VLOOKUP($A8,BBG!$1:$1048576,MATCH(Fiscal!ER$1,BBG!$1:$1,0),0)-VLOOKUP($A8,BBG!$1:$1048576,MATCH(Fiscal!ER$1,BBG!$1:$1,0)-1,0), IF(MONTH(ER$1)=1,VLOOKUP($A8,BBG!$1:$1048576,MATCH(Fiscal!ER$1,BBG!$1:$1,0)+1,0)/2,VLOOKUP($A8,BBG!$1:$1048576,MATCH(Fiscal!ER$1,BBG!$1:$1,0),0)/2))</f>
        <v>0</v>
      </c>
      <c r="ES8" s="13">
        <f ca="1">IF(AND(MONTH(ES$1)&lt;&gt;1,MONTH(ES$1)&lt;&gt;2),VLOOKUP($A8,BBG!$1:$1048576,MATCH(Fiscal!ES$1,BBG!$1:$1,0),0)-VLOOKUP($A8,BBG!$1:$1048576,MATCH(Fiscal!ES$1,BBG!$1:$1,0)-1,0), IF(MONTH(ES$1)=1,VLOOKUP($A8,BBG!$1:$1048576,MATCH(Fiscal!ES$1,BBG!$1:$1,0)+1,0)/2,VLOOKUP($A8,BBG!$1:$1048576,MATCH(Fiscal!ES$1,BBG!$1:$1,0),0)/2))</f>
        <v>0</v>
      </c>
      <c r="ET8" s="13">
        <f ca="1">IF(AND(MONTH(ET$1)&lt;&gt;1,MONTH(ET$1)&lt;&gt;2),VLOOKUP($A8,BBG!$1:$1048576,MATCH(Fiscal!ET$1,BBG!$1:$1,0),0)-VLOOKUP($A8,BBG!$1:$1048576,MATCH(Fiscal!ET$1,BBG!$1:$1,0)-1,0), IF(MONTH(ET$1)=1,VLOOKUP($A8,BBG!$1:$1048576,MATCH(Fiscal!ET$1,BBG!$1:$1,0)+1,0)/2,VLOOKUP($A8,BBG!$1:$1048576,MATCH(Fiscal!ET$1,BBG!$1:$1,0),0)/2))</f>
        <v>0</v>
      </c>
      <c r="EU8" s="13">
        <f ca="1">IF(AND(MONTH(EU$1)&lt;&gt;1,MONTH(EU$1)&lt;&gt;2),VLOOKUP($A8,BBG!$1:$1048576,MATCH(Fiscal!EU$1,BBG!$1:$1,0),0)-VLOOKUP($A8,BBG!$1:$1048576,MATCH(Fiscal!EU$1,BBG!$1:$1,0)-1,0), IF(MONTH(EU$1)=1,VLOOKUP($A8,BBG!$1:$1048576,MATCH(Fiscal!EU$1,BBG!$1:$1,0)+1,0)/2,VLOOKUP($A8,BBG!$1:$1048576,MATCH(Fiscal!EU$1,BBG!$1:$1,0),0)/2))</f>
        <v>0</v>
      </c>
      <c r="EV8" s="13">
        <f ca="1">IF(AND(MONTH(EV$1)&lt;&gt;1,MONTH(EV$1)&lt;&gt;2),VLOOKUP($A8,BBG!$1:$1048576,MATCH(Fiscal!EV$1,BBG!$1:$1,0),0)-VLOOKUP($A8,BBG!$1:$1048576,MATCH(Fiscal!EV$1,BBG!$1:$1,0)-1,0), IF(MONTH(EV$1)=1,VLOOKUP($A8,BBG!$1:$1048576,MATCH(Fiscal!EV$1,BBG!$1:$1,0)+1,0)/2,VLOOKUP($A8,BBG!$1:$1048576,MATCH(Fiscal!EV$1,BBG!$1:$1,0),0)/2))</f>
        <v>0</v>
      </c>
      <c r="EW8" s="13">
        <f ca="1">IF(AND(MONTH(EW$1)&lt;&gt;1,MONTH(EW$1)&lt;&gt;2),VLOOKUP($A8,BBG!$1:$1048576,MATCH(Fiscal!EW$1,BBG!$1:$1,0),0)-VLOOKUP($A8,BBG!$1:$1048576,MATCH(Fiscal!EW$1,BBG!$1:$1,0)-1,0), IF(MONTH(EW$1)=1,VLOOKUP($A8,BBG!$1:$1048576,MATCH(Fiscal!EW$1,BBG!$1:$1,0)+1,0)/2,VLOOKUP($A8,BBG!$1:$1048576,MATCH(Fiscal!EW$1,BBG!$1:$1,0),0)/2))</f>
        <v>0</v>
      </c>
      <c r="EX8" s="13">
        <f ca="1">IF(AND(MONTH(EX$1)&lt;&gt;1,MONTH(EX$1)&lt;&gt;2),VLOOKUP($A8,BBG!$1:$1048576,MATCH(Fiscal!EX$1,BBG!$1:$1,0),0)-VLOOKUP($A8,BBG!$1:$1048576,MATCH(Fiscal!EX$1,BBG!$1:$1,0)-1,0), IF(MONTH(EX$1)=1,VLOOKUP($A8,BBG!$1:$1048576,MATCH(Fiscal!EX$1,BBG!$1:$1,0)+1,0)/2,VLOOKUP($A8,BBG!$1:$1048576,MATCH(Fiscal!EX$1,BBG!$1:$1,0),0)/2))</f>
        <v>0</v>
      </c>
      <c r="EY8" s="13">
        <f ca="1">IF(AND(MONTH(EY$1)&lt;&gt;1,MONTH(EY$1)&lt;&gt;2),VLOOKUP($A8,BBG!$1:$1048576,MATCH(Fiscal!EY$1,BBG!$1:$1,0),0)-VLOOKUP($A8,BBG!$1:$1048576,MATCH(Fiscal!EY$1,BBG!$1:$1,0)-1,0), IF(MONTH(EY$1)=1,VLOOKUP($A8,BBG!$1:$1048576,MATCH(Fiscal!EY$1,BBG!$1:$1,0)+1,0)/2,VLOOKUP($A8,BBG!$1:$1048576,MATCH(Fiscal!EY$1,BBG!$1:$1,0),0)/2))</f>
        <v>0</v>
      </c>
      <c r="EZ8" s="13">
        <f ca="1">IF(AND(MONTH(EZ$1)&lt;&gt;1,MONTH(EZ$1)&lt;&gt;2),VLOOKUP($A8,BBG!$1:$1048576,MATCH(Fiscal!EZ$1,BBG!$1:$1,0),0)-VLOOKUP($A8,BBG!$1:$1048576,MATCH(Fiscal!EZ$1,BBG!$1:$1,0)-1,0), IF(MONTH(EZ$1)=1,VLOOKUP($A8,BBG!$1:$1048576,MATCH(Fiscal!EZ$1,BBG!$1:$1,0)+1,0)/2,VLOOKUP($A8,BBG!$1:$1048576,MATCH(Fiscal!EZ$1,BBG!$1:$1,0),0)/2))</f>
        <v>0</v>
      </c>
      <c r="FA8" s="13">
        <f ca="1">IF(AND(MONTH(FA$1)&lt;&gt;1,MONTH(FA$1)&lt;&gt;2),VLOOKUP($A8,BBG!$1:$1048576,MATCH(Fiscal!FA$1,BBG!$1:$1,0),0)-VLOOKUP($A8,BBG!$1:$1048576,MATCH(Fiscal!FA$1,BBG!$1:$1,0)-1,0), IF(MONTH(FA$1)=1,VLOOKUP($A8,BBG!$1:$1048576,MATCH(Fiscal!FA$1,BBG!$1:$1,0)+1,0)/2,VLOOKUP($A8,BBG!$1:$1048576,MATCH(Fiscal!FA$1,BBG!$1:$1,0),0)/2))</f>
        <v>0</v>
      </c>
      <c r="FB8" s="13">
        <f ca="1">IF(AND(MONTH(FB$1)&lt;&gt;1,MONTH(FB$1)&lt;&gt;2),VLOOKUP($A8,BBG!$1:$1048576,MATCH(Fiscal!FB$1,BBG!$1:$1,0),0)-VLOOKUP($A8,BBG!$1:$1048576,MATCH(Fiscal!FB$1,BBG!$1:$1,0)-1,0), IF(MONTH(FB$1)=1,VLOOKUP($A8,BBG!$1:$1048576,MATCH(Fiscal!FB$1,BBG!$1:$1,0)+1,0)/2,VLOOKUP($A8,BBG!$1:$1048576,MATCH(Fiscal!FB$1,BBG!$1:$1,0),0)/2))</f>
        <v>0</v>
      </c>
      <c r="FC8" s="13">
        <f ca="1">IF(AND(MONTH(FC$1)&lt;&gt;1,MONTH(FC$1)&lt;&gt;2),VLOOKUP($A8,BBG!$1:$1048576,MATCH(Fiscal!FC$1,BBG!$1:$1,0),0)-VLOOKUP($A8,BBG!$1:$1048576,MATCH(Fiscal!FC$1,BBG!$1:$1,0)-1,0), IF(MONTH(FC$1)=1,VLOOKUP($A8,BBG!$1:$1048576,MATCH(Fiscal!FC$1,BBG!$1:$1,0)+1,0)/2,VLOOKUP($A8,BBG!$1:$1048576,MATCH(Fiscal!FC$1,BBG!$1:$1,0),0)/2))</f>
        <v>0</v>
      </c>
      <c r="FD8" s="13">
        <f ca="1">IF(AND(MONTH(FD$1)&lt;&gt;1,MONTH(FD$1)&lt;&gt;2),VLOOKUP($A8,BBG!$1:$1048576,MATCH(Fiscal!FD$1,BBG!$1:$1,0),0)-VLOOKUP($A8,BBG!$1:$1048576,MATCH(Fiscal!FD$1,BBG!$1:$1,0)-1,0), IF(MONTH(FD$1)=1,VLOOKUP($A8,BBG!$1:$1048576,MATCH(Fiscal!FD$1,BBG!$1:$1,0)+1,0)/2,VLOOKUP($A8,BBG!$1:$1048576,MATCH(Fiscal!FD$1,BBG!$1:$1,0),0)/2))</f>
        <v>0</v>
      </c>
      <c r="FE8" s="13">
        <f ca="1">IF(AND(MONTH(FE$1)&lt;&gt;1,MONTH(FE$1)&lt;&gt;2),VLOOKUP($A8,BBG!$1:$1048576,MATCH(Fiscal!FE$1,BBG!$1:$1,0),0)-VLOOKUP($A8,BBG!$1:$1048576,MATCH(Fiscal!FE$1,BBG!$1:$1,0)-1,0), IF(MONTH(FE$1)=1,VLOOKUP($A8,BBG!$1:$1048576,MATCH(Fiscal!FE$1,BBG!$1:$1,0)+1,0)/2,VLOOKUP($A8,BBG!$1:$1048576,MATCH(Fiscal!FE$1,BBG!$1:$1,0),0)/2))</f>
        <v>0</v>
      </c>
      <c r="FF8" s="13">
        <f ca="1">IF(AND(MONTH(FF$1)&lt;&gt;1,MONTH(FF$1)&lt;&gt;2),VLOOKUP($A8,BBG!$1:$1048576,MATCH(Fiscal!FF$1,BBG!$1:$1,0),0)-VLOOKUP($A8,BBG!$1:$1048576,MATCH(Fiscal!FF$1,BBG!$1:$1,0)-1,0), IF(MONTH(FF$1)=1,VLOOKUP($A8,BBG!$1:$1048576,MATCH(Fiscal!FF$1,BBG!$1:$1,0)+1,0)/2,VLOOKUP($A8,BBG!$1:$1048576,MATCH(Fiscal!FF$1,BBG!$1:$1,0),0)/2))</f>
        <v>0</v>
      </c>
      <c r="FG8" s="13">
        <f ca="1">IF(AND(MONTH(FG$1)&lt;&gt;1,MONTH(FG$1)&lt;&gt;2),VLOOKUP($A8,BBG!$1:$1048576,MATCH(Fiscal!FG$1,BBG!$1:$1,0),0)-VLOOKUP($A8,BBG!$1:$1048576,MATCH(Fiscal!FG$1,BBG!$1:$1,0)-1,0), IF(MONTH(FG$1)=1,VLOOKUP($A8,BBG!$1:$1048576,MATCH(Fiscal!FG$1,BBG!$1:$1,0)+1,0)/2,VLOOKUP($A8,BBG!$1:$1048576,MATCH(Fiscal!FG$1,BBG!$1:$1,0),0)/2))</f>
        <v>0</v>
      </c>
      <c r="FH8" s="13">
        <f ca="1">IF(AND(MONTH(FH$1)&lt;&gt;1,MONTH(FH$1)&lt;&gt;2),VLOOKUP($A8,BBG!$1:$1048576,MATCH(Fiscal!FH$1,BBG!$1:$1,0),0)-VLOOKUP($A8,BBG!$1:$1048576,MATCH(Fiscal!FH$1,BBG!$1:$1,0)-1,0), IF(MONTH(FH$1)=1,VLOOKUP($A8,BBG!$1:$1048576,MATCH(Fiscal!FH$1,BBG!$1:$1,0)+1,0)/2,VLOOKUP($A8,BBG!$1:$1048576,MATCH(Fiscal!FH$1,BBG!$1:$1,0),0)/2))</f>
        <v>0</v>
      </c>
      <c r="FI8" s="13">
        <f ca="1">IF(AND(MONTH(FI$1)&lt;&gt;1,MONTH(FI$1)&lt;&gt;2),VLOOKUP($A8,BBG!$1:$1048576,MATCH(Fiscal!FI$1,BBG!$1:$1,0),0)-VLOOKUP($A8,BBG!$1:$1048576,MATCH(Fiscal!FI$1,BBG!$1:$1,0)-1,0), IF(MONTH(FI$1)=1,VLOOKUP($A8,BBG!$1:$1048576,MATCH(Fiscal!FI$1,BBG!$1:$1,0)+1,0)/2,VLOOKUP($A8,BBG!$1:$1048576,MATCH(Fiscal!FI$1,BBG!$1:$1,0),0)/2))</f>
        <v>0</v>
      </c>
      <c r="FJ8" s="13">
        <f ca="1">IF(AND(MONTH(FJ$1)&lt;&gt;1,MONTH(FJ$1)&lt;&gt;2),VLOOKUP($A8,BBG!$1:$1048576,MATCH(Fiscal!FJ$1,BBG!$1:$1,0),0)-VLOOKUP($A8,BBG!$1:$1048576,MATCH(Fiscal!FJ$1,BBG!$1:$1,0)-1,0), IF(MONTH(FJ$1)=1,VLOOKUP($A8,BBG!$1:$1048576,MATCH(Fiscal!FJ$1,BBG!$1:$1,0)+1,0)/2,VLOOKUP($A8,BBG!$1:$1048576,MATCH(Fiscal!FJ$1,BBG!$1:$1,0),0)/2))</f>
        <v>0</v>
      </c>
      <c r="FK8" s="13">
        <f ca="1">IF(AND(MONTH(FK$1)&lt;&gt;1,MONTH(FK$1)&lt;&gt;2),VLOOKUP($A8,BBG!$1:$1048576,MATCH(Fiscal!FK$1,BBG!$1:$1,0),0)-VLOOKUP($A8,BBG!$1:$1048576,MATCH(Fiscal!FK$1,BBG!$1:$1,0)-1,0), IF(MONTH(FK$1)=1,VLOOKUP($A8,BBG!$1:$1048576,MATCH(Fiscal!FK$1,BBG!$1:$1,0)+1,0)/2,VLOOKUP($A8,BBG!$1:$1048576,MATCH(Fiscal!FK$1,BBG!$1:$1,0),0)/2))</f>
        <v>0</v>
      </c>
      <c r="FL8" s="13">
        <f ca="1">IF(AND(MONTH(FL$1)&lt;&gt;1,MONTH(FL$1)&lt;&gt;2),VLOOKUP($A8,BBG!$1:$1048576,MATCH(Fiscal!FL$1,BBG!$1:$1,0),0)-VLOOKUP($A8,BBG!$1:$1048576,MATCH(Fiscal!FL$1,BBG!$1:$1,0)-1,0), IF(MONTH(FL$1)=1,VLOOKUP($A8,BBG!$1:$1048576,MATCH(Fiscal!FL$1,BBG!$1:$1,0)+1,0)/2,VLOOKUP($A8,BBG!$1:$1048576,MATCH(Fiscal!FL$1,BBG!$1:$1,0),0)/2))</f>
        <v>0</v>
      </c>
      <c r="FM8" s="13">
        <f ca="1">IF(AND(MONTH(FM$1)&lt;&gt;1,MONTH(FM$1)&lt;&gt;2),VLOOKUP($A8,BBG!$1:$1048576,MATCH(Fiscal!FM$1,BBG!$1:$1,0),0)-VLOOKUP($A8,BBG!$1:$1048576,MATCH(Fiscal!FM$1,BBG!$1:$1,0)-1,0), IF(MONTH(FM$1)=1,VLOOKUP($A8,BBG!$1:$1048576,MATCH(Fiscal!FM$1,BBG!$1:$1,0)+1,0)/2,VLOOKUP($A8,BBG!$1:$1048576,MATCH(Fiscal!FM$1,BBG!$1:$1,0),0)/2))</f>
        <v>0</v>
      </c>
      <c r="FN8" s="13">
        <f ca="1">IF(AND(MONTH(FN$1)&lt;&gt;1,MONTH(FN$1)&lt;&gt;2),VLOOKUP($A8,BBG!$1:$1048576,MATCH(Fiscal!FN$1,BBG!$1:$1,0),0)-VLOOKUP($A8,BBG!$1:$1048576,MATCH(Fiscal!FN$1,BBG!$1:$1,0)-1,0), IF(MONTH(FN$1)=1,VLOOKUP($A8,BBG!$1:$1048576,MATCH(Fiscal!FN$1,BBG!$1:$1,0)+1,0)/2,VLOOKUP($A8,BBG!$1:$1048576,MATCH(Fiscal!FN$1,BBG!$1:$1,0),0)/2))</f>
        <v>0</v>
      </c>
      <c r="FO8" s="13">
        <f ca="1">IF(AND(MONTH(FO$1)&lt;&gt;1,MONTH(FO$1)&lt;&gt;2),VLOOKUP($A8,BBG!$1:$1048576,MATCH(Fiscal!FO$1,BBG!$1:$1,0),0)-VLOOKUP($A8,BBG!$1:$1048576,MATCH(Fiscal!FO$1,BBG!$1:$1,0)-1,0), IF(MONTH(FO$1)=1,VLOOKUP($A8,BBG!$1:$1048576,MATCH(Fiscal!FO$1,BBG!$1:$1,0)+1,0)/2,VLOOKUP($A8,BBG!$1:$1048576,MATCH(Fiscal!FO$1,BBG!$1:$1,0),0)/2))</f>
        <v>0</v>
      </c>
      <c r="FP8" s="13">
        <f ca="1">IF(AND(MONTH(FP$1)&lt;&gt;1,MONTH(FP$1)&lt;&gt;2),VLOOKUP($A8,BBG!$1:$1048576,MATCH(Fiscal!FP$1,BBG!$1:$1,0),0)-VLOOKUP($A8,BBG!$1:$1048576,MATCH(Fiscal!FP$1,BBG!$1:$1,0)-1,0), IF(MONTH(FP$1)=1,VLOOKUP($A8,BBG!$1:$1048576,MATCH(Fiscal!FP$1,BBG!$1:$1,0)+1,0)/2,VLOOKUP($A8,BBG!$1:$1048576,MATCH(Fiscal!FP$1,BBG!$1:$1,0),0)/2))</f>
        <v>0</v>
      </c>
      <c r="FQ8" s="13">
        <f ca="1">IF(AND(MONTH(FQ$1)&lt;&gt;1,MONTH(FQ$1)&lt;&gt;2),VLOOKUP($A8,BBG!$1:$1048576,MATCH(Fiscal!FQ$1,BBG!$1:$1,0),0)-VLOOKUP($A8,BBG!$1:$1048576,MATCH(Fiscal!FQ$1,BBG!$1:$1,0)-1,0), IF(MONTH(FQ$1)=1,VLOOKUP($A8,BBG!$1:$1048576,MATCH(Fiscal!FQ$1,BBG!$1:$1,0)+1,0)/2,VLOOKUP($A8,BBG!$1:$1048576,MATCH(Fiscal!FQ$1,BBG!$1:$1,0),0)/2))</f>
        <v>0</v>
      </c>
      <c r="FR8" s="13">
        <f ca="1">IF(AND(MONTH(FR$1)&lt;&gt;1,MONTH(FR$1)&lt;&gt;2),VLOOKUP($A8,BBG!$1:$1048576,MATCH(Fiscal!FR$1,BBG!$1:$1,0),0)-VLOOKUP($A8,BBG!$1:$1048576,MATCH(Fiscal!FR$1,BBG!$1:$1,0)-1,0), IF(MONTH(FR$1)=1,VLOOKUP($A8,BBG!$1:$1048576,MATCH(Fiscal!FR$1,BBG!$1:$1,0)+1,0)/2,VLOOKUP($A8,BBG!$1:$1048576,MATCH(Fiscal!FR$1,BBG!$1:$1,0),0)/2))</f>
        <v>0</v>
      </c>
      <c r="FS8" s="13">
        <f ca="1">IF(AND(MONTH(FS$1)&lt;&gt;1,MONTH(FS$1)&lt;&gt;2),VLOOKUP($A8,BBG!$1:$1048576,MATCH(Fiscal!FS$1,BBG!$1:$1,0),0)-VLOOKUP($A8,BBG!$1:$1048576,MATCH(Fiscal!FS$1,BBG!$1:$1,0)-1,0), IF(MONTH(FS$1)=1,VLOOKUP($A8,BBG!$1:$1048576,MATCH(Fiscal!FS$1,BBG!$1:$1,0)+1,0)/2,VLOOKUP($A8,BBG!$1:$1048576,MATCH(Fiscal!FS$1,BBG!$1:$1,0),0)/2))</f>
        <v>0</v>
      </c>
      <c r="FT8" s="13">
        <f ca="1">IF(AND(MONTH(FT$1)&lt;&gt;1,MONTH(FT$1)&lt;&gt;2),VLOOKUP($A8,BBG!$1:$1048576,MATCH(Fiscal!FT$1,BBG!$1:$1,0),0)-VLOOKUP($A8,BBG!$1:$1048576,MATCH(Fiscal!FT$1,BBG!$1:$1,0)-1,0), IF(MONTH(FT$1)=1,VLOOKUP($A8,BBG!$1:$1048576,MATCH(Fiscal!FT$1,BBG!$1:$1,0)+1,0)/2,VLOOKUP($A8,BBG!$1:$1048576,MATCH(Fiscal!FT$1,BBG!$1:$1,0),0)/2))</f>
        <v>0</v>
      </c>
      <c r="FU8" s="13">
        <f ca="1">IF(AND(MONTH(FU$1)&lt;&gt;1,MONTH(FU$1)&lt;&gt;2),VLOOKUP($A8,BBG!$1:$1048576,MATCH(Fiscal!FU$1,BBG!$1:$1,0),0)-VLOOKUP($A8,BBG!$1:$1048576,MATCH(Fiscal!FU$1,BBG!$1:$1,0)-1,0), IF(MONTH(FU$1)=1,VLOOKUP($A8,BBG!$1:$1048576,MATCH(Fiscal!FU$1,BBG!$1:$1,0)+1,0)/2,VLOOKUP($A8,BBG!$1:$1048576,MATCH(Fiscal!FU$1,BBG!$1:$1,0),0)/2))</f>
        <v>0</v>
      </c>
      <c r="FV8" s="13">
        <f ca="1">IF(AND(MONTH(FV$1)&lt;&gt;1,MONTH(FV$1)&lt;&gt;2),VLOOKUP($A8,BBG!$1:$1048576,MATCH(Fiscal!FV$1,BBG!$1:$1,0),0)-VLOOKUP($A8,BBG!$1:$1048576,MATCH(Fiscal!FV$1,BBG!$1:$1,0)-1,0), IF(MONTH(FV$1)=1,VLOOKUP($A8,BBG!$1:$1048576,MATCH(Fiscal!FV$1,BBG!$1:$1,0)+1,0)/2,VLOOKUP($A8,BBG!$1:$1048576,MATCH(Fiscal!FV$1,BBG!$1:$1,0),0)/2))</f>
        <v>0</v>
      </c>
      <c r="FW8" s="13">
        <f ca="1">IF(AND(MONTH(FW$1)&lt;&gt;1,MONTH(FW$1)&lt;&gt;2),VLOOKUP($A8,BBG!$1:$1048576,MATCH(Fiscal!FW$1,BBG!$1:$1,0),0)-VLOOKUP($A8,BBG!$1:$1048576,MATCH(Fiscal!FW$1,BBG!$1:$1,0)-1,0), IF(MONTH(FW$1)=1,VLOOKUP($A8,BBG!$1:$1048576,MATCH(Fiscal!FW$1,BBG!$1:$1,0)+1,0)/2,VLOOKUP($A8,BBG!$1:$1048576,MATCH(Fiscal!FW$1,BBG!$1:$1,0),0)/2))</f>
        <v>0</v>
      </c>
      <c r="FX8" s="13">
        <f ca="1">IF(AND(MONTH(FX$1)&lt;&gt;1,MONTH(FX$1)&lt;&gt;2),VLOOKUP($A8,BBG!$1:$1048576,MATCH(Fiscal!FX$1,BBG!$1:$1,0),0)-VLOOKUP($A8,BBG!$1:$1048576,MATCH(Fiscal!FX$1,BBG!$1:$1,0)-1,0), IF(MONTH(FX$1)=1,VLOOKUP($A8,BBG!$1:$1048576,MATCH(Fiscal!FX$1,BBG!$1:$1,0)+1,0)/2,VLOOKUP($A8,BBG!$1:$1048576,MATCH(Fiscal!FX$1,BBG!$1:$1,0),0)/2))</f>
        <v>0</v>
      </c>
      <c r="FY8" s="13">
        <f ca="1">IF(AND(MONTH(FY$1)&lt;&gt;1,MONTH(FY$1)&lt;&gt;2),VLOOKUP($A8,BBG!$1:$1048576,MATCH(Fiscal!FY$1,BBG!$1:$1,0),0)-VLOOKUP($A8,BBG!$1:$1048576,MATCH(Fiscal!FY$1,BBG!$1:$1,0)-1,0), IF(MONTH(FY$1)=1,VLOOKUP($A8,BBG!$1:$1048576,MATCH(Fiscal!FY$1,BBG!$1:$1,0)+1,0)/2,VLOOKUP($A8,BBG!$1:$1048576,MATCH(Fiscal!FY$1,BBG!$1:$1,0),0)/2))</f>
        <v>0</v>
      </c>
      <c r="FZ8" s="13">
        <f ca="1">IF(AND(MONTH(FZ$1)&lt;&gt;1,MONTH(FZ$1)&lt;&gt;2),VLOOKUP($A8,BBG!$1:$1048576,MATCH(Fiscal!FZ$1,BBG!$1:$1,0),0)-VLOOKUP($A8,BBG!$1:$1048576,MATCH(Fiscal!FZ$1,BBG!$1:$1,0)-1,0), IF(MONTH(FZ$1)=1,VLOOKUP($A8,BBG!$1:$1048576,MATCH(Fiscal!FZ$1,BBG!$1:$1,0)+1,0)/2,VLOOKUP($A8,BBG!$1:$1048576,MATCH(Fiscal!FZ$1,BBG!$1:$1,0),0)/2))</f>
        <v>0</v>
      </c>
      <c r="GA8" s="13">
        <f ca="1">IF(AND(MONTH(GA$1)&lt;&gt;1,MONTH(GA$1)&lt;&gt;2),VLOOKUP($A8,BBG!$1:$1048576,MATCH(Fiscal!GA$1,BBG!$1:$1,0),0)-VLOOKUP($A8,BBG!$1:$1048576,MATCH(Fiscal!GA$1,BBG!$1:$1,0)-1,0), IF(MONTH(GA$1)=1,VLOOKUP($A8,BBG!$1:$1048576,MATCH(Fiscal!GA$1,BBG!$1:$1,0)+1,0)/2,VLOOKUP($A8,BBG!$1:$1048576,MATCH(Fiscal!GA$1,BBG!$1:$1,0),0)/2))</f>
        <v>0</v>
      </c>
      <c r="GB8" s="13">
        <f ca="1">IF(AND(MONTH(GB$1)&lt;&gt;1,MONTH(GB$1)&lt;&gt;2),VLOOKUP($A8,BBG!$1:$1048576,MATCH(Fiscal!GB$1,BBG!$1:$1,0),0)-VLOOKUP($A8,BBG!$1:$1048576,MATCH(Fiscal!GB$1,BBG!$1:$1,0)-1,0), IF(MONTH(GB$1)=1,VLOOKUP($A8,BBG!$1:$1048576,MATCH(Fiscal!GB$1,BBG!$1:$1,0)+1,0)/2,VLOOKUP($A8,BBG!$1:$1048576,MATCH(Fiscal!GB$1,BBG!$1:$1,0),0)/2))</f>
        <v>0</v>
      </c>
      <c r="GC8" s="13">
        <f ca="1">IF(AND(MONTH(GC$1)&lt;&gt;1,MONTH(GC$1)&lt;&gt;2),VLOOKUP($A8,BBG!$1:$1048576,MATCH(Fiscal!GC$1,BBG!$1:$1,0),0)-VLOOKUP($A8,BBG!$1:$1048576,MATCH(Fiscal!GC$1,BBG!$1:$1,0)-1,0), IF(MONTH(GC$1)=1,VLOOKUP($A8,BBG!$1:$1048576,MATCH(Fiscal!GC$1,BBG!$1:$1,0)+1,0)/2,VLOOKUP($A8,BBG!$1:$1048576,MATCH(Fiscal!GC$1,BBG!$1:$1,0),0)/2))</f>
        <v>0</v>
      </c>
      <c r="GD8" s="13">
        <f ca="1">IF(AND(MONTH(GD$1)&lt;&gt;1,MONTH(GD$1)&lt;&gt;2),VLOOKUP($A8,BBG!$1:$1048576,MATCH(Fiscal!GD$1,BBG!$1:$1,0),0)-VLOOKUP($A8,BBG!$1:$1048576,MATCH(Fiscal!GD$1,BBG!$1:$1,0)-1,0), IF(MONTH(GD$1)=1,VLOOKUP($A8,BBG!$1:$1048576,MATCH(Fiscal!GD$1,BBG!$1:$1,0)+1,0)/2,VLOOKUP($A8,BBG!$1:$1048576,MATCH(Fiscal!GD$1,BBG!$1:$1,0),0)/2))</f>
        <v>0</v>
      </c>
      <c r="GE8" s="13">
        <f ca="1">IF(AND(MONTH(GE$1)&lt;&gt;1,MONTH(GE$1)&lt;&gt;2),VLOOKUP($A8,BBG!$1:$1048576,MATCH(Fiscal!GE$1,BBG!$1:$1,0),0)-VLOOKUP($A8,BBG!$1:$1048576,MATCH(Fiscal!GE$1,BBG!$1:$1,0)-1,0), IF(MONTH(GE$1)=1,VLOOKUP($A8,BBG!$1:$1048576,MATCH(Fiscal!GE$1,BBG!$1:$1,0)+1,0)/2,VLOOKUP($A8,BBG!$1:$1048576,MATCH(Fiscal!GE$1,BBG!$1:$1,0),0)/2))</f>
        <v>0</v>
      </c>
      <c r="GF8" s="13">
        <f ca="1">IF(AND(MONTH(GF$1)&lt;&gt;1,MONTH(GF$1)&lt;&gt;2),VLOOKUP($A8,BBG!$1:$1048576,MATCH(Fiscal!GF$1,BBG!$1:$1,0),0)-VLOOKUP($A8,BBG!$1:$1048576,MATCH(Fiscal!GF$1,BBG!$1:$1,0)-1,0), IF(MONTH(GF$1)=1,VLOOKUP($A8,BBG!$1:$1048576,MATCH(Fiscal!GF$1,BBG!$1:$1,0)+1,0)/2,VLOOKUP($A8,BBG!$1:$1048576,MATCH(Fiscal!GF$1,BBG!$1:$1,0),0)/2))</f>
        <v>0</v>
      </c>
      <c r="GG8" s="13">
        <f ca="1">IF(AND(MONTH(GG$1)&lt;&gt;1,MONTH(GG$1)&lt;&gt;2),VLOOKUP($A8,BBG!$1:$1048576,MATCH(Fiscal!GG$1,BBG!$1:$1,0),0)-VLOOKUP($A8,BBG!$1:$1048576,MATCH(Fiscal!GG$1,BBG!$1:$1,0)-1,0), IF(MONTH(GG$1)=1,VLOOKUP($A8,BBG!$1:$1048576,MATCH(Fiscal!GG$1,BBG!$1:$1,0)+1,0)/2,VLOOKUP($A8,BBG!$1:$1048576,MATCH(Fiscal!GG$1,BBG!$1:$1,0),0)/2))</f>
        <v>0</v>
      </c>
      <c r="GH8" s="13">
        <f ca="1">IF(AND(MONTH(GH$1)&lt;&gt;1,MONTH(GH$1)&lt;&gt;2),VLOOKUP($A8,BBG!$1:$1048576,MATCH(Fiscal!GH$1,BBG!$1:$1,0),0)-VLOOKUP($A8,BBG!$1:$1048576,MATCH(Fiscal!GH$1,BBG!$1:$1,0)-1,0), IF(MONTH(GH$1)=1,VLOOKUP($A8,BBG!$1:$1048576,MATCH(Fiscal!GH$1,BBG!$1:$1,0)+1,0)/2,VLOOKUP($A8,BBG!$1:$1048576,MATCH(Fiscal!GH$1,BBG!$1:$1,0),0)/2))</f>
        <v>0</v>
      </c>
      <c r="GI8" s="13">
        <f ca="1">IF(AND(MONTH(GI$1)&lt;&gt;1,MONTH(GI$1)&lt;&gt;2),VLOOKUP($A8,BBG!$1:$1048576,MATCH(Fiscal!GI$1,BBG!$1:$1,0),0)-VLOOKUP($A8,BBG!$1:$1048576,MATCH(Fiscal!GI$1,BBG!$1:$1,0)-1,0), IF(MONTH(GI$1)=1,VLOOKUP($A8,BBG!$1:$1048576,MATCH(Fiscal!GI$1,BBG!$1:$1,0)+1,0)/2,VLOOKUP($A8,BBG!$1:$1048576,MATCH(Fiscal!GI$1,BBG!$1:$1,0),0)/2))</f>
        <v>0</v>
      </c>
      <c r="GJ8" s="13">
        <f ca="1">IF(AND(MONTH(GJ$1)&lt;&gt;1,MONTH(GJ$1)&lt;&gt;2),VLOOKUP($A8,BBG!$1:$1048576,MATCH(Fiscal!GJ$1,BBG!$1:$1,0),0)-VLOOKUP($A8,BBG!$1:$1048576,MATCH(Fiscal!GJ$1,BBG!$1:$1,0)-1,0), IF(MONTH(GJ$1)=1,VLOOKUP($A8,BBG!$1:$1048576,MATCH(Fiscal!GJ$1,BBG!$1:$1,0)+1,0)/2,VLOOKUP($A8,BBG!$1:$1048576,MATCH(Fiscal!GJ$1,BBG!$1:$1,0),0)/2))</f>
        <v>0</v>
      </c>
      <c r="GK8" s="13">
        <f ca="1">IF(AND(MONTH(GK$1)&lt;&gt;1,MONTH(GK$1)&lt;&gt;2),VLOOKUP($A8,BBG!$1:$1048576,MATCH(Fiscal!GK$1,BBG!$1:$1,0),0)-VLOOKUP($A8,BBG!$1:$1048576,MATCH(Fiscal!GK$1,BBG!$1:$1,0)-1,0), IF(MONTH(GK$1)=1,VLOOKUP($A8,BBG!$1:$1048576,MATCH(Fiscal!GK$1,BBG!$1:$1,0)+1,0)/2,VLOOKUP($A8,BBG!$1:$1048576,MATCH(Fiscal!GK$1,BBG!$1:$1,0),0)/2))</f>
        <v>0</v>
      </c>
      <c r="GL8" s="13">
        <f ca="1">IF(AND(MONTH(GL$1)&lt;&gt;1,MONTH(GL$1)&lt;&gt;2),VLOOKUP($A8,BBG!$1:$1048576,MATCH(Fiscal!GL$1,BBG!$1:$1,0),0)-VLOOKUP($A8,BBG!$1:$1048576,MATCH(Fiscal!GL$1,BBG!$1:$1,0)-1,0), IF(MONTH(GL$1)=1,VLOOKUP($A8,BBG!$1:$1048576,MATCH(Fiscal!GL$1,BBG!$1:$1,0)+1,0)/2,VLOOKUP($A8,BBG!$1:$1048576,MATCH(Fiscal!GL$1,BBG!$1:$1,0),0)/2))</f>
        <v>0</v>
      </c>
      <c r="GM8" s="13">
        <f ca="1">IF(AND(MONTH(GM$1)&lt;&gt;1,MONTH(GM$1)&lt;&gt;2),VLOOKUP($A8,BBG!$1:$1048576,MATCH(Fiscal!GM$1,BBG!$1:$1,0),0)-VLOOKUP($A8,BBG!$1:$1048576,MATCH(Fiscal!GM$1,BBG!$1:$1,0)-1,0), IF(MONTH(GM$1)=1,VLOOKUP($A8,BBG!$1:$1048576,MATCH(Fiscal!GM$1,BBG!$1:$1,0)+1,0)/2,VLOOKUP($A8,BBG!$1:$1048576,MATCH(Fiscal!GM$1,BBG!$1:$1,0),0)/2))</f>
        <v>0</v>
      </c>
      <c r="GN8" s="13">
        <f ca="1">IF(AND(MONTH(GN$1)&lt;&gt;1,MONTH(GN$1)&lt;&gt;2),VLOOKUP($A8,BBG!$1:$1048576,MATCH(Fiscal!GN$1,BBG!$1:$1,0),0)-VLOOKUP($A8,BBG!$1:$1048576,MATCH(Fiscal!GN$1,BBG!$1:$1,0)-1,0), IF(MONTH(GN$1)=1,VLOOKUP($A8,BBG!$1:$1048576,MATCH(Fiscal!GN$1,BBG!$1:$1,0)+1,0)/2,VLOOKUP($A8,BBG!$1:$1048576,MATCH(Fiscal!GN$1,BBG!$1:$1,0),0)/2))</f>
        <v>0</v>
      </c>
      <c r="GO8" s="13">
        <f ca="1">IF(AND(MONTH(GO$1)&lt;&gt;1,MONTH(GO$1)&lt;&gt;2),VLOOKUP($A8,BBG!$1:$1048576,MATCH(Fiscal!GO$1,BBG!$1:$1,0),0)-VLOOKUP($A8,BBG!$1:$1048576,MATCH(Fiscal!GO$1,BBG!$1:$1,0)-1,0), IF(MONTH(GO$1)=1,VLOOKUP($A8,BBG!$1:$1048576,MATCH(Fiscal!GO$1,BBG!$1:$1,0)+1,0)/2,VLOOKUP($A8,BBG!$1:$1048576,MATCH(Fiscal!GO$1,BBG!$1:$1,0),0)/2))</f>
        <v>0</v>
      </c>
      <c r="GP8" s="13">
        <f ca="1">IF(AND(MONTH(GP$1)&lt;&gt;1,MONTH(GP$1)&lt;&gt;2),VLOOKUP($A8,BBG!$1:$1048576,MATCH(Fiscal!GP$1,BBG!$1:$1,0),0)-VLOOKUP($A8,BBG!$1:$1048576,MATCH(Fiscal!GP$1,BBG!$1:$1,0)-1,0), IF(MONTH(GP$1)=1,VLOOKUP($A8,BBG!$1:$1048576,MATCH(Fiscal!GP$1,BBG!$1:$1,0)+1,0)/2,VLOOKUP($A8,BBG!$1:$1048576,MATCH(Fiscal!GP$1,BBG!$1:$1,0),0)/2))</f>
        <v>0</v>
      </c>
      <c r="GQ8" s="13">
        <f ca="1">IF(AND(MONTH(GQ$1)&lt;&gt;1,MONTH(GQ$1)&lt;&gt;2),VLOOKUP($A8,BBG!$1:$1048576,MATCH(Fiscal!GQ$1,BBG!$1:$1,0),0)-VLOOKUP($A8,BBG!$1:$1048576,MATCH(Fiscal!GQ$1,BBG!$1:$1,0)-1,0), IF(MONTH(GQ$1)=1,VLOOKUP($A8,BBG!$1:$1048576,MATCH(Fiscal!GQ$1,BBG!$1:$1,0)+1,0)/2,VLOOKUP($A8,BBG!$1:$1048576,MATCH(Fiscal!GQ$1,BBG!$1:$1,0),0)/2))</f>
        <v>0</v>
      </c>
      <c r="GR8" s="13">
        <f ca="1">IF(AND(MONTH(GR$1)&lt;&gt;1,MONTH(GR$1)&lt;&gt;2),VLOOKUP($A8,BBG!$1:$1048576,MATCH(Fiscal!GR$1,BBG!$1:$1,0),0)-VLOOKUP($A8,BBG!$1:$1048576,MATCH(Fiscal!GR$1,BBG!$1:$1,0)-1,0), IF(MONTH(GR$1)=1,VLOOKUP($A8,BBG!$1:$1048576,MATCH(Fiscal!GR$1,BBG!$1:$1,0)+1,0)/2,VLOOKUP($A8,BBG!$1:$1048576,MATCH(Fiscal!GR$1,BBG!$1:$1,0),0)/2))</f>
        <v>0</v>
      </c>
      <c r="GS8" s="13">
        <f ca="1">IF(AND(MONTH(GS$1)&lt;&gt;1,MONTH(GS$1)&lt;&gt;2),VLOOKUP($A8,BBG!$1:$1048576,MATCH(Fiscal!GS$1,BBG!$1:$1,0),0)-VLOOKUP($A8,BBG!$1:$1048576,MATCH(Fiscal!GS$1,BBG!$1:$1,0)-1,0), IF(MONTH(GS$1)=1,VLOOKUP($A8,BBG!$1:$1048576,MATCH(Fiscal!GS$1,BBG!$1:$1,0)+1,0)/2,VLOOKUP($A8,BBG!$1:$1048576,MATCH(Fiscal!GS$1,BBG!$1:$1,0),0)/2))</f>
        <v>0</v>
      </c>
      <c r="GT8" s="13">
        <f ca="1">IF(AND(MONTH(GT$1)&lt;&gt;1,MONTH(GT$1)&lt;&gt;2),VLOOKUP($A8,BBG!$1:$1048576,MATCH(Fiscal!GT$1,BBG!$1:$1,0),0)-VLOOKUP($A8,BBG!$1:$1048576,MATCH(Fiscal!GT$1,BBG!$1:$1,0)-1,0), IF(MONTH(GT$1)=1,VLOOKUP($A8,BBG!$1:$1048576,MATCH(Fiscal!GT$1,BBG!$1:$1,0)+1,0)/2,VLOOKUP($A8,BBG!$1:$1048576,MATCH(Fiscal!GT$1,BBG!$1:$1,0),0)/2))</f>
        <v>0</v>
      </c>
      <c r="GU8" s="13">
        <f ca="1">IF(AND(MONTH(GU$1)&lt;&gt;1,MONTH(GU$1)&lt;&gt;2),VLOOKUP($A8,BBG!$1:$1048576,MATCH(Fiscal!GU$1,BBG!$1:$1,0),0)-VLOOKUP($A8,BBG!$1:$1048576,MATCH(Fiscal!GU$1,BBG!$1:$1,0)-1,0), IF(MONTH(GU$1)=1,VLOOKUP($A8,BBG!$1:$1048576,MATCH(Fiscal!GU$1,BBG!$1:$1,0)+1,0)/2,VLOOKUP($A8,BBG!$1:$1048576,MATCH(Fiscal!GU$1,BBG!$1:$1,0),0)/2))</f>
        <v>0</v>
      </c>
      <c r="GV8" s="13">
        <f ca="1">IF(AND(MONTH(GV$1)&lt;&gt;1,MONTH(GV$1)&lt;&gt;2),VLOOKUP($A8,BBG!$1:$1048576,MATCH(Fiscal!GV$1,BBG!$1:$1,0),0)-VLOOKUP($A8,BBG!$1:$1048576,MATCH(Fiscal!GV$1,BBG!$1:$1,0)-1,0), IF(MONTH(GV$1)=1,VLOOKUP($A8,BBG!$1:$1048576,MATCH(Fiscal!GV$1,BBG!$1:$1,0)+1,0)/2,VLOOKUP($A8,BBG!$1:$1048576,MATCH(Fiscal!GV$1,BBG!$1:$1,0),0)/2))</f>
        <v>0</v>
      </c>
      <c r="GW8" s="13">
        <f ca="1">IF(AND(MONTH(GW$1)&lt;&gt;1,MONTH(GW$1)&lt;&gt;2),VLOOKUP($A8,BBG!$1:$1048576,MATCH(Fiscal!GW$1,BBG!$1:$1,0),0)-VLOOKUP($A8,BBG!$1:$1048576,MATCH(Fiscal!GW$1,BBG!$1:$1,0)-1,0), IF(MONTH(GW$1)=1,VLOOKUP($A8,BBG!$1:$1048576,MATCH(Fiscal!GW$1,BBG!$1:$1,0)+1,0)/2,VLOOKUP($A8,BBG!$1:$1048576,MATCH(Fiscal!GW$1,BBG!$1:$1,0),0)/2))</f>
        <v>0</v>
      </c>
      <c r="GX8" s="13">
        <f ca="1">IF(AND(MONTH(GX$1)&lt;&gt;1,MONTH(GX$1)&lt;&gt;2),VLOOKUP($A8,BBG!$1:$1048576,MATCH(Fiscal!GX$1,BBG!$1:$1,0),0)-VLOOKUP($A8,BBG!$1:$1048576,MATCH(Fiscal!GX$1,BBG!$1:$1,0)-1,0), IF(MONTH(GX$1)=1,VLOOKUP($A8,BBG!$1:$1048576,MATCH(Fiscal!GX$1,BBG!$1:$1,0)+1,0)/2,VLOOKUP($A8,BBG!$1:$1048576,MATCH(Fiscal!GX$1,BBG!$1:$1,0),0)/2))</f>
        <v>0</v>
      </c>
      <c r="GY8" s="13">
        <f ca="1">IF(AND(MONTH(GY$1)&lt;&gt;1,MONTH(GY$1)&lt;&gt;2),VLOOKUP($A8,BBG!$1:$1048576,MATCH(Fiscal!GY$1,BBG!$1:$1,0),0)-VLOOKUP($A8,BBG!$1:$1048576,MATCH(Fiscal!GY$1,BBG!$1:$1,0)-1,0), IF(MONTH(GY$1)=1,VLOOKUP($A8,BBG!$1:$1048576,MATCH(Fiscal!GY$1,BBG!$1:$1,0)+1,0)/2,VLOOKUP($A8,BBG!$1:$1048576,MATCH(Fiscal!GY$1,BBG!$1:$1,0),0)/2))</f>
        <v>0</v>
      </c>
      <c r="GZ8" s="13">
        <f ca="1">IF(AND(MONTH(GZ$1)&lt;&gt;1,MONTH(GZ$1)&lt;&gt;2),VLOOKUP($A8,BBG!$1:$1048576,MATCH(Fiscal!GZ$1,BBG!$1:$1,0),0)-VLOOKUP($A8,BBG!$1:$1048576,MATCH(Fiscal!GZ$1,BBG!$1:$1,0)-1,0), IF(MONTH(GZ$1)=1,VLOOKUP($A8,BBG!$1:$1048576,MATCH(Fiscal!GZ$1,BBG!$1:$1,0)+1,0)/2,VLOOKUP($A8,BBG!$1:$1048576,MATCH(Fiscal!GZ$1,BBG!$1:$1,0),0)/2))</f>
        <v>0</v>
      </c>
      <c r="HA8" s="13">
        <f ca="1">IF(AND(MONTH(HA$1)&lt;&gt;1,MONTH(HA$1)&lt;&gt;2),VLOOKUP($A8,BBG!$1:$1048576,MATCH(Fiscal!HA$1,BBG!$1:$1,0),0)-VLOOKUP($A8,BBG!$1:$1048576,MATCH(Fiscal!HA$1,BBG!$1:$1,0)-1,0), IF(MONTH(HA$1)=1,VLOOKUP($A8,BBG!$1:$1048576,MATCH(Fiscal!HA$1,BBG!$1:$1,0)+1,0)/2,VLOOKUP($A8,BBG!$1:$1048576,MATCH(Fiscal!HA$1,BBG!$1:$1,0),0)/2))</f>
        <v>0</v>
      </c>
      <c r="HB8" s="13">
        <f ca="1">IF(AND(MONTH(HB$1)&lt;&gt;1,MONTH(HB$1)&lt;&gt;2),VLOOKUP($A8,BBG!$1:$1048576,MATCH(Fiscal!HB$1,BBG!$1:$1,0),0)-VLOOKUP($A8,BBG!$1:$1048576,MATCH(Fiscal!HB$1,BBG!$1:$1,0)-1,0), IF(MONTH(HB$1)=1,VLOOKUP($A8,BBG!$1:$1048576,MATCH(Fiscal!HB$1,BBG!$1:$1,0)+1,0)/2,VLOOKUP($A8,BBG!$1:$1048576,MATCH(Fiscal!HB$1,BBG!$1:$1,0),0)/2))</f>
        <v>0</v>
      </c>
      <c r="HC8" s="13">
        <f ca="1">IF(AND(MONTH(HC$1)&lt;&gt;1,MONTH(HC$1)&lt;&gt;2),VLOOKUP($A8,BBG!$1:$1048576,MATCH(Fiscal!HC$1,BBG!$1:$1,0),0)-VLOOKUP($A8,BBG!$1:$1048576,MATCH(Fiscal!HC$1,BBG!$1:$1,0)-1,0), IF(MONTH(HC$1)=1,VLOOKUP($A8,BBG!$1:$1048576,MATCH(Fiscal!HC$1,BBG!$1:$1,0)+1,0)/2,VLOOKUP($A8,BBG!$1:$1048576,MATCH(Fiscal!HC$1,BBG!$1:$1,0),0)/2))</f>
        <v>0</v>
      </c>
      <c r="HD8" s="13">
        <f ca="1">IF(AND(MONTH(HD$1)&lt;&gt;1,MONTH(HD$1)&lt;&gt;2),VLOOKUP($A8,BBG!$1:$1048576,MATCH(Fiscal!HD$1,BBG!$1:$1,0),0)-VLOOKUP($A8,BBG!$1:$1048576,MATCH(Fiscal!HD$1,BBG!$1:$1,0)-1,0), IF(MONTH(HD$1)=1,VLOOKUP($A8,BBG!$1:$1048576,MATCH(Fiscal!HD$1,BBG!$1:$1,0)+1,0)/2,VLOOKUP($A8,BBG!$1:$1048576,MATCH(Fiscal!HD$1,BBG!$1:$1,0),0)/2))</f>
        <v>0</v>
      </c>
      <c r="HE8" s="13">
        <f ca="1">IF(AND(MONTH(HE$1)&lt;&gt;1,MONTH(HE$1)&lt;&gt;2),VLOOKUP($A8,BBG!$1:$1048576,MATCH(Fiscal!HE$1,BBG!$1:$1,0),0)-VLOOKUP($A8,BBG!$1:$1048576,MATCH(Fiscal!HE$1,BBG!$1:$1,0)-1,0), IF(MONTH(HE$1)=1,VLOOKUP($A8,BBG!$1:$1048576,MATCH(Fiscal!HE$1,BBG!$1:$1,0)+1,0)/2,VLOOKUP($A8,BBG!$1:$1048576,MATCH(Fiscal!HE$1,BBG!$1:$1,0),0)/2))</f>
        <v>0</v>
      </c>
      <c r="HF8" s="13">
        <f ca="1">IF(AND(MONTH(HF$1)&lt;&gt;1,MONTH(HF$1)&lt;&gt;2),VLOOKUP($A8,BBG!$1:$1048576,MATCH(Fiscal!HF$1,BBG!$1:$1,0),0)-VLOOKUP($A8,BBG!$1:$1048576,MATCH(Fiscal!HF$1,BBG!$1:$1,0)-1,0), IF(MONTH(HF$1)=1,VLOOKUP($A8,BBG!$1:$1048576,MATCH(Fiscal!HF$1,BBG!$1:$1,0)+1,0)/2,VLOOKUP($A8,BBG!$1:$1048576,MATCH(Fiscal!HF$1,BBG!$1:$1,0),0)/2))</f>
        <v>0</v>
      </c>
      <c r="HG8" s="13">
        <f ca="1">IF(AND(MONTH(HG$1)&lt;&gt;1,MONTH(HG$1)&lt;&gt;2),VLOOKUP($A8,BBG!$1:$1048576,MATCH(Fiscal!HG$1,BBG!$1:$1,0),0)-VLOOKUP($A8,BBG!$1:$1048576,MATCH(Fiscal!HG$1,BBG!$1:$1,0)-1,0), IF(MONTH(HG$1)=1,VLOOKUP($A8,BBG!$1:$1048576,MATCH(Fiscal!HG$1,BBG!$1:$1,0)+1,0)/2,VLOOKUP($A8,BBG!$1:$1048576,MATCH(Fiscal!HG$1,BBG!$1:$1,0),0)/2))</f>
        <v>0</v>
      </c>
      <c r="HH8" s="13">
        <f ca="1">IF(AND(MONTH(HH$1)&lt;&gt;1,MONTH(HH$1)&lt;&gt;2),VLOOKUP($A8,BBG!$1:$1048576,MATCH(Fiscal!HH$1,BBG!$1:$1,0),0)-VLOOKUP($A8,BBG!$1:$1048576,MATCH(Fiscal!HH$1,BBG!$1:$1,0)-1,0), IF(MONTH(HH$1)=1,VLOOKUP($A8,BBG!$1:$1048576,MATCH(Fiscal!HH$1,BBG!$1:$1,0)+1,0)/2,VLOOKUP($A8,BBG!$1:$1048576,MATCH(Fiscal!HH$1,BBG!$1:$1,0),0)/2))</f>
        <v>0</v>
      </c>
      <c r="HI8" s="13">
        <f ca="1">IF(AND(MONTH(HI$1)&lt;&gt;1,MONTH(HI$1)&lt;&gt;2),VLOOKUP($A8,BBG!$1:$1048576,MATCH(Fiscal!HI$1,BBG!$1:$1,0),0)-VLOOKUP($A8,BBG!$1:$1048576,MATCH(Fiscal!HI$1,BBG!$1:$1,0)-1,0), IF(MONTH(HI$1)=1,VLOOKUP($A8,BBG!$1:$1048576,MATCH(Fiscal!HI$1,BBG!$1:$1,0)+1,0)/2,VLOOKUP($A8,BBG!$1:$1048576,MATCH(Fiscal!HI$1,BBG!$1:$1,0),0)/2))</f>
        <v>0</v>
      </c>
      <c r="HJ8" s="13">
        <f ca="1">IF(AND(MONTH(HJ$1)&lt;&gt;1,MONTH(HJ$1)&lt;&gt;2),VLOOKUP($A8,BBG!$1:$1048576,MATCH(Fiscal!HJ$1,BBG!$1:$1,0),0)-VLOOKUP($A8,BBG!$1:$1048576,MATCH(Fiscal!HJ$1,BBG!$1:$1,0)-1,0), IF(MONTH(HJ$1)=1,VLOOKUP($A8,BBG!$1:$1048576,MATCH(Fiscal!HJ$1,BBG!$1:$1,0)+1,0)/2,VLOOKUP($A8,BBG!$1:$1048576,MATCH(Fiscal!HJ$1,BBG!$1:$1,0),0)/2))</f>
        <v>0</v>
      </c>
      <c r="HK8" s="13">
        <f ca="1">IF(AND(MONTH(HK$1)&lt;&gt;1,MONTH(HK$1)&lt;&gt;2),VLOOKUP($A8,BBG!$1:$1048576,MATCH(Fiscal!HK$1,BBG!$1:$1,0),0)-VLOOKUP($A8,BBG!$1:$1048576,MATCH(Fiscal!HK$1,BBG!$1:$1,0)-1,0), IF(MONTH(HK$1)=1,VLOOKUP($A8,BBG!$1:$1048576,MATCH(Fiscal!HK$1,BBG!$1:$1,0)+1,0)/2,VLOOKUP($A8,BBG!$1:$1048576,MATCH(Fiscal!HK$1,BBG!$1:$1,0),0)/2))</f>
        <v>0</v>
      </c>
      <c r="HL8" s="13">
        <f ca="1">IF(AND(MONTH(HL$1)&lt;&gt;1,MONTH(HL$1)&lt;&gt;2),VLOOKUP($A8,BBG!$1:$1048576,MATCH(Fiscal!HL$1,BBG!$1:$1,0),0)-VLOOKUP($A8,BBG!$1:$1048576,MATCH(Fiscal!HL$1,BBG!$1:$1,0)-1,0), IF(MONTH(HL$1)=1,VLOOKUP($A8,BBG!$1:$1048576,MATCH(Fiscal!HL$1,BBG!$1:$1,0)+1,0)/2,VLOOKUP($A8,BBG!$1:$1048576,MATCH(Fiscal!HL$1,BBG!$1:$1,0),0)/2))</f>
        <v>0</v>
      </c>
      <c r="HM8" s="13">
        <f ca="1">IF(AND(MONTH(HM$1)&lt;&gt;1,MONTH(HM$1)&lt;&gt;2),VLOOKUP($A8,BBG!$1:$1048576,MATCH(Fiscal!HM$1,BBG!$1:$1,0),0)-VLOOKUP($A8,BBG!$1:$1048576,MATCH(Fiscal!HM$1,BBG!$1:$1,0)-1,0), IF(MONTH(HM$1)=1,VLOOKUP($A8,BBG!$1:$1048576,MATCH(Fiscal!HM$1,BBG!$1:$1,0)+1,0)/2,VLOOKUP($A8,BBG!$1:$1048576,MATCH(Fiscal!HM$1,BBG!$1:$1,0),0)/2))</f>
        <v>0</v>
      </c>
      <c r="HN8" s="13">
        <f ca="1">IF(AND(MONTH(HN$1)&lt;&gt;1,MONTH(HN$1)&lt;&gt;2),VLOOKUP($A8,BBG!$1:$1048576,MATCH(Fiscal!HN$1,BBG!$1:$1,0),0)-VLOOKUP($A8,BBG!$1:$1048576,MATCH(Fiscal!HN$1,BBG!$1:$1,0)-1,0), IF(MONTH(HN$1)=1,VLOOKUP($A8,BBG!$1:$1048576,MATCH(Fiscal!HN$1,BBG!$1:$1,0)+1,0)/2,VLOOKUP($A8,BBG!$1:$1048576,MATCH(Fiscal!HN$1,BBG!$1:$1,0),0)/2))</f>
        <v>0</v>
      </c>
      <c r="HO8" s="13">
        <f ca="1">IF(AND(MONTH(HO$1)&lt;&gt;1,MONTH(HO$1)&lt;&gt;2),VLOOKUP($A8,BBG!$1:$1048576,MATCH(Fiscal!HO$1,BBG!$1:$1,0),0)-VLOOKUP($A8,BBG!$1:$1048576,MATCH(Fiscal!HO$1,BBG!$1:$1,0)-1,0), IF(MONTH(HO$1)=1,VLOOKUP($A8,BBG!$1:$1048576,MATCH(Fiscal!HO$1,BBG!$1:$1,0)+1,0)/2,VLOOKUP($A8,BBG!$1:$1048576,MATCH(Fiscal!HO$1,BBG!$1:$1,0),0)/2))</f>
        <v>0</v>
      </c>
      <c r="HP8" s="13">
        <f ca="1">IF(AND(MONTH(HP$1)&lt;&gt;1,MONTH(HP$1)&lt;&gt;2),VLOOKUP($A8,BBG!$1:$1048576,MATCH(Fiscal!HP$1,BBG!$1:$1,0),0)-VLOOKUP($A8,BBG!$1:$1048576,MATCH(Fiscal!HP$1,BBG!$1:$1,0)-1,0), IF(MONTH(HP$1)=1,VLOOKUP($A8,BBG!$1:$1048576,MATCH(Fiscal!HP$1,BBG!$1:$1,0)+1,0)/2,VLOOKUP($A8,BBG!$1:$1048576,MATCH(Fiscal!HP$1,BBG!$1:$1,0),0)/2))</f>
        <v>0</v>
      </c>
      <c r="HQ8" s="13">
        <f ca="1">IF(AND(MONTH(HQ$1)&lt;&gt;1,MONTH(HQ$1)&lt;&gt;2),VLOOKUP($A8,BBG!$1:$1048576,MATCH(Fiscal!HQ$1,BBG!$1:$1,0),0)-VLOOKUP($A8,BBG!$1:$1048576,MATCH(Fiscal!HQ$1,BBG!$1:$1,0)-1,0), IF(MONTH(HQ$1)=1,VLOOKUP($A8,BBG!$1:$1048576,MATCH(Fiscal!HQ$1,BBG!$1:$1,0)+1,0)/2,VLOOKUP($A8,BBG!$1:$1048576,MATCH(Fiscal!HQ$1,BBG!$1:$1,0),0)/2))</f>
        <v>0</v>
      </c>
      <c r="HR8" s="13">
        <f ca="1">IF(AND(MONTH(HR$1)&lt;&gt;1,MONTH(HR$1)&lt;&gt;2),VLOOKUP($A8,BBG!$1:$1048576,MATCH(Fiscal!HR$1,BBG!$1:$1,0),0)-VLOOKUP($A8,BBG!$1:$1048576,MATCH(Fiscal!HR$1,BBG!$1:$1,0)-1,0), IF(MONTH(HR$1)=1,VLOOKUP($A8,BBG!$1:$1048576,MATCH(Fiscal!HR$1,BBG!$1:$1,0)+1,0)/2,VLOOKUP($A8,BBG!$1:$1048576,MATCH(Fiscal!HR$1,BBG!$1:$1,0),0)/2))</f>
        <v>0</v>
      </c>
      <c r="HS8" s="13">
        <f ca="1">IF(AND(MONTH(HS$1)&lt;&gt;1,MONTH(HS$1)&lt;&gt;2),VLOOKUP($A8,BBG!$1:$1048576,MATCH(Fiscal!HS$1,BBG!$1:$1,0),0)-VLOOKUP($A8,BBG!$1:$1048576,MATCH(Fiscal!HS$1,BBG!$1:$1,0)-1,0), IF(MONTH(HS$1)=1,VLOOKUP($A8,BBG!$1:$1048576,MATCH(Fiscal!HS$1,BBG!$1:$1,0)+1,0)/2,VLOOKUP($A8,BBG!$1:$1048576,MATCH(Fiscal!HS$1,BBG!$1:$1,0),0)/2))</f>
        <v>0</v>
      </c>
      <c r="HT8" s="13">
        <f ca="1">IF(AND(MONTH(HT$1)&lt;&gt;1,MONTH(HT$1)&lt;&gt;2),VLOOKUP($A8,BBG!$1:$1048576,MATCH(Fiscal!HT$1,BBG!$1:$1,0),0)-VLOOKUP($A8,BBG!$1:$1048576,MATCH(Fiscal!HT$1,BBG!$1:$1,0)-1,0), IF(MONTH(HT$1)=1,VLOOKUP($A8,BBG!$1:$1048576,MATCH(Fiscal!HT$1,BBG!$1:$1,0)+1,0)/2,VLOOKUP($A8,BBG!$1:$1048576,MATCH(Fiscal!HT$1,BBG!$1:$1,0),0)/2))</f>
        <v>0</v>
      </c>
      <c r="HU8" s="13">
        <f ca="1">IF(AND(MONTH(HU$1)&lt;&gt;1,MONTH(HU$1)&lt;&gt;2),VLOOKUP($A8,BBG!$1:$1048576,MATCH(Fiscal!HU$1,BBG!$1:$1,0),0)-VLOOKUP($A8,BBG!$1:$1048576,MATCH(Fiscal!HU$1,BBG!$1:$1,0)-1,0), IF(MONTH(HU$1)=1,VLOOKUP($A8,BBG!$1:$1048576,MATCH(Fiscal!HU$1,BBG!$1:$1,0)+1,0)/2,VLOOKUP($A8,BBG!$1:$1048576,MATCH(Fiscal!HU$1,BBG!$1:$1,0),0)/2))</f>
        <v>0</v>
      </c>
      <c r="HV8" s="13">
        <f ca="1">IF(AND(MONTH(HV$1)&lt;&gt;1,MONTH(HV$1)&lt;&gt;2),VLOOKUP($A8,BBG!$1:$1048576,MATCH(Fiscal!HV$1,BBG!$1:$1,0),0)-VLOOKUP($A8,BBG!$1:$1048576,MATCH(Fiscal!HV$1,BBG!$1:$1,0)-1,0), IF(MONTH(HV$1)=1,VLOOKUP($A8,BBG!$1:$1048576,MATCH(Fiscal!HV$1,BBG!$1:$1,0)+1,0)/2,VLOOKUP($A8,BBG!$1:$1048576,MATCH(Fiscal!HV$1,BBG!$1:$1,0),0)/2))</f>
        <v>0</v>
      </c>
      <c r="HW8" s="13">
        <f ca="1">IF(AND(MONTH(HW$1)&lt;&gt;1,MONTH(HW$1)&lt;&gt;2),VLOOKUP($A8,BBG!$1:$1048576,MATCH(Fiscal!HW$1,BBG!$1:$1,0),0)-VLOOKUP($A8,BBG!$1:$1048576,MATCH(Fiscal!HW$1,BBG!$1:$1,0)-1,0), IF(MONTH(HW$1)=1,VLOOKUP($A8,BBG!$1:$1048576,MATCH(Fiscal!HW$1,BBG!$1:$1,0)+1,0)/2,VLOOKUP($A8,BBG!$1:$1048576,MATCH(Fiscal!HW$1,BBG!$1:$1,0),0)/2))</f>
        <v>0</v>
      </c>
      <c r="HX8" s="13">
        <f ca="1">IF(AND(MONTH(HX$1)&lt;&gt;1,MONTH(HX$1)&lt;&gt;2),VLOOKUP($A8,BBG!$1:$1048576,MATCH(Fiscal!HX$1,BBG!$1:$1,0),0)-VLOOKUP($A8,BBG!$1:$1048576,MATCH(Fiscal!HX$1,BBG!$1:$1,0)-1,0), IF(MONTH(HX$1)=1,VLOOKUP($A8,BBG!$1:$1048576,MATCH(Fiscal!HX$1,BBG!$1:$1,0)+1,0)/2,VLOOKUP($A8,BBG!$1:$1048576,MATCH(Fiscal!HX$1,BBG!$1:$1,0),0)/2))</f>
        <v>0</v>
      </c>
      <c r="HY8" s="13">
        <f ca="1">IF(AND(MONTH(HY$1)&lt;&gt;1,MONTH(HY$1)&lt;&gt;2),VLOOKUP($A8,BBG!$1:$1048576,MATCH(Fiscal!HY$1,BBG!$1:$1,0),0)-VLOOKUP($A8,BBG!$1:$1048576,MATCH(Fiscal!HY$1,BBG!$1:$1,0)-1,0), IF(MONTH(HY$1)=1,VLOOKUP($A8,BBG!$1:$1048576,MATCH(Fiscal!HY$1,BBG!$1:$1,0)+1,0)/2,VLOOKUP($A8,BBG!$1:$1048576,MATCH(Fiscal!HY$1,BBG!$1:$1,0),0)/2))</f>
        <v>0</v>
      </c>
      <c r="HZ8" s="13">
        <f ca="1">IF(AND(MONTH(HZ$1)&lt;&gt;1,MONTH(HZ$1)&lt;&gt;2),VLOOKUP($A8,BBG!$1:$1048576,MATCH(Fiscal!HZ$1,BBG!$1:$1,0),0)-VLOOKUP($A8,BBG!$1:$1048576,MATCH(Fiscal!HZ$1,BBG!$1:$1,0)-1,0), IF(MONTH(HZ$1)=1,VLOOKUP($A8,BBG!$1:$1048576,MATCH(Fiscal!HZ$1,BBG!$1:$1,0)+1,0)/2,VLOOKUP($A8,BBG!$1:$1048576,MATCH(Fiscal!HZ$1,BBG!$1:$1,0),0)/2))</f>
        <v>0</v>
      </c>
      <c r="IA8" s="13">
        <f ca="1">IF(AND(MONTH(IA$1)&lt;&gt;1,MONTH(IA$1)&lt;&gt;2),VLOOKUP($A8,BBG!$1:$1048576,MATCH(Fiscal!IA$1,BBG!$1:$1,0),0)-VLOOKUP($A8,BBG!$1:$1048576,MATCH(Fiscal!IA$1,BBG!$1:$1,0)-1,0), IF(MONTH(IA$1)=1,VLOOKUP($A8,BBG!$1:$1048576,MATCH(Fiscal!IA$1,BBG!$1:$1,0)+1,0)/2,VLOOKUP($A8,BBG!$1:$1048576,MATCH(Fiscal!IA$1,BBG!$1:$1,0),0)/2))</f>
        <v>0</v>
      </c>
      <c r="IB8" s="13">
        <f ca="1">IF(AND(MONTH(IB$1)&lt;&gt;1,MONTH(IB$1)&lt;&gt;2),VLOOKUP($A8,BBG!$1:$1048576,MATCH(Fiscal!IB$1,BBG!$1:$1,0),0)-VLOOKUP($A8,BBG!$1:$1048576,MATCH(Fiscal!IB$1,BBG!$1:$1,0)-1,0), IF(MONTH(IB$1)=1,VLOOKUP($A8,BBG!$1:$1048576,MATCH(Fiscal!IB$1,BBG!$1:$1,0)+1,0)/2,VLOOKUP($A8,BBG!$1:$1048576,MATCH(Fiscal!IB$1,BBG!$1:$1,0),0)/2))</f>
        <v>0</v>
      </c>
      <c r="IC8" s="13">
        <f ca="1">IF(AND(MONTH(IC$1)&lt;&gt;1,MONTH(IC$1)&lt;&gt;2),VLOOKUP($A8,BBG!$1:$1048576,MATCH(Fiscal!IC$1,BBG!$1:$1,0),0)-VLOOKUP($A8,BBG!$1:$1048576,MATCH(Fiscal!IC$1,BBG!$1:$1,0)-1,0), IF(MONTH(IC$1)=1,VLOOKUP($A8,BBG!$1:$1048576,MATCH(Fiscal!IC$1,BBG!$1:$1,0)+1,0)/2,VLOOKUP($A8,BBG!$1:$1048576,MATCH(Fiscal!IC$1,BBG!$1:$1,0),0)/2))</f>
        <v>0</v>
      </c>
      <c r="ID8" s="13">
        <f ca="1">IF(AND(MONTH(ID$1)&lt;&gt;1,MONTH(ID$1)&lt;&gt;2),VLOOKUP($A8,BBG!$1:$1048576,MATCH(Fiscal!ID$1,BBG!$1:$1,0),0)-VLOOKUP($A8,BBG!$1:$1048576,MATCH(Fiscal!ID$1,BBG!$1:$1,0)-1,0), IF(MONTH(ID$1)=1,VLOOKUP($A8,BBG!$1:$1048576,MATCH(Fiscal!ID$1,BBG!$1:$1,0)+1,0)/2,VLOOKUP($A8,BBG!$1:$1048576,MATCH(Fiscal!ID$1,BBG!$1:$1,0),0)/2))</f>
        <v>0</v>
      </c>
      <c r="IE8" s="13">
        <f ca="1">IF(AND(MONTH(IE$1)&lt;&gt;1,MONTH(IE$1)&lt;&gt;2),VLOOKUP($A8,BBG!$1:$1048576,MATCH(Fiscal!IE$1,BBG!$1:$1,0),0)-VLOOKUP($A8,BBG!$1:$1048576,MATCH(Fiscal!IE$1,BBG!$1:$1,0)-1,0), IF(MONTH(IE$1)=1,VLOOKUP($A8,BBG!$1:$1048576,MATCH(Fiscal!IE$1,BBG!$1:$1,0)+1,0)/2,VLOOKUP($A8,BBG!$1:$1048576,MATCH(Fiscal!IE$1,BBG!$1:$1,0),0)/2))</f>
        <v>0</v>
      </c>
      <c r="IF8" s="13">
        <f ca="1">IF(AND(MONTH(IF$1)&lt;&gt;1,MONTH(IF$1)&lt;&gt;2),VLOOKUP($A8,BBG!$1:$1048576,MATCH(Fiscal!IF$1,BBG!$1:$1,0),0)-VLOOKUP($A8,BBG!$1:$1048576,MATCH(Fiscal!IF$1,BBG!$1:$1,0)-1,0), IF(MONTH(IF$1)=1,VLOOKUP($A8,BBG!$1:$1048576,MATCH(Fiscal!IF$1,BBG!$1:$1,0)+1,0)/2,VLOOKUP($A8,BBG!$1:$1048576,MATCH(Fiscal!IF$1,BBG!$1:$1,0),0)/2))</f>
        <v>0</v>
      </c>
      <c r="IG8" s="13">
        <f ca="1">IF(AND(MONTH(IG$1)&lt;&gt;1,MONTH(IG$1)&lt;&gt;2),VLOOKUP($A8,BBG!$1:$1048576,MATCH(Fiscal!IG$1,BBG!$1:$1,0),0)-VLOOKUP($A8,BBG!$1:$1048576,MATCH(Fiscal!IG$1,BBG!$1:$1,0)-1,0), IF(MONTH(IG$1)=1,VLOOKUP($A8,BBG!$1:$1048576,MATCH(Fiscal!IG$1,BBG!$1:$1,0)+1,0)/2,VLOOKUP($A8,BBG!$1:$1048576,MATCH(Fiscal!IG$1,BBG!$1:$1,0),0)/2))</f>
        <v>0</v>
      </c>
      <c r="IH8" s="13">
        <f ca="1">IF(AND(MONTH(IH$1)&lt;&gt;1,MONTH(IH$1)&lt;&gt;2),VLOOKUP($A8,BBG!$1:$1048576,MATCH(Fiscal!IH$1,BBG!$1:$1,0),0)-VLOOKUP($A8,BBG!$1:$1048576,MATCH(Fiscal!IH$1,BBG!$1:$1,0)-1,0), IF(MONTH(IH$1)=1,VLOOKUP($A8,BBG!$1:$1048576,MATCH(Fiscal!IH$1,BBG!$1:$1,0)+1,0)/2,VLOOKUP($A8,BBG!$1:$1048576,MATCH(Fiscal!IH$1,BBG!$1:$1,0),0)/2))</f>
        <v>0</v>
      </c>
      <c r="II8" s="13">
        <f ca="1">IF(AND(MONTH(II$1)&lt;&gt;1,MONTH(II$1)&lt;&gt;2),VLOOKUP($A8,BBG!$1:$1048576,MATCH(Fiscal!II$1,BBG!$1:$1,0),0)-VLOOKUP($A8,BBG!$1:$1048576,MATCH(Fiscal!II$1,BBG!$1:$1,0)-1,0), IF(MONTH(II$1)=1,VLOOKUP($A8,BBG!$1:$1048576,MATCH(Fiscal!II$1,BBG!$1:$1,0)+1,0)/2,VLOOKUP($A8,BBG!$1:$1048576,MATCH(Fiscal!II$1,BBG!$1:$1,0),0)/2))</f>
        <v>0</v>
      </c>
      <c r="IJ8" s="13">
        <f ca="1">IF(AND(MONTH(IJ$1)&lt;&gt;1,MONTH(IJ$1)&lt;&gt;2),VLOOKUP($A8,BBG!$1:$1048576,MATCH(Fiscal!IJ$1,BBG!$1:$1,0),0)-VLOOKUP($A8,BBG!$1:$1048576,MATCH(Fiscal!IJ$1,BBG!$1:$1,0)-1,0), IF(MONTH(IJ$1)=1,VLOOKUP($A8,BBG!$1:$1048576,MATCH(Fiscal!IJ$1,BBG!$1:$1,0)+1,0)/2,VLOOKUP($A8,BBG!$1:$1048576,MATCH(Fiscal!IJ$1,BBG!$1:$1,0),0)/2))</f>
        <v>0</v>
      </c>
      <c r="IK8" s="13">
        <f ca="1">IF(AND(MONTH(IK$1)&lt;&gt;1,MONTH(IK$1)&lt;&gt;2),VLOOKUP($A8,BBG!$1:$1048576,MATCH(Fiscal!IK$1,BBG!$1:$1,0),0)-VLOOKUP($A8,BBG!$1:$1048576,MATCH(Fiscal!IK$1,BBG!$1:$1,0)-1,0), IF(MONTH(IK$1)=1,VLOOKUP($A8,BBG!$1:$1048576,MATCH(Fiscal!IK$1,BBG!$1:$1,0)+1,0)/2,VLOOKUP($A8,BBG!$1:$1048576,MATCH(Fiscal!IK$1,BBG!$1:$1,0),0)/2))</f>
        <v>0</v>
      </c>
      <c r="IL8" s="13">
        <f ca="1">IF(AND(MONTH(IL$1)&lt;&gt;1,MONTH(IL$1)&lt;&gt;2),VLOOKUP($A8,BBG!$1:$1048576,MATCH(Fiscal!IL$1,BBG!$1:$1,0),0)-VLOOKUP($A8,BBG!$1:$1048576,MATCH(Fiscal!IL$1,BBG!$1:$1,0)-1,0), IF(MONTH(IL$1)=1,VLOOKUP($A8,BBG!$1:$1048576,MATCH(Fiscal!IL$1,BBG!$1:$1,0)+1,0)/2,VLOOKUP($A8,BBG!$1:$1048576,MATCH(Fiscal!IL$1,BBG!$1:$1,0),0)/2))</f>
        <v>0</v>
      </c>
      <c r="IM8" s="13">
        <f ca="1">IF(AND(MONTH(IM$1)&lt;&gt;1,MONTH(IM$1)&lt;&gt;2),VLOOKUP($A8,BBG!$1:$1048576,MATCH(Fiscal!IM$1,BBG!$1:$1,0),0)-VLOOKUP($A8,BBG!$1:$1048576,MATCH(Fiscal!IM$1,BBG!$1:$1,0)-1,0), IF(MONTH(IM$1)=1,VLOOKUP($A8,BBG!$1:$1048576,MATCH(Fiscal!IM$1,BBG!$1:$1,0)+1,0)/2,VLOOKUP($A8,BBG!$1:$1048576,MATCH(Fiscal!IM$1,BBG!$1:$1,0),0)/2))</f>
        <v>0</v>
      </c>
      <c r="IN8" s="13">
        <f ca="1">IF(AND(MONTH(IN$1)&lt;&gt;1,MONTH(IN$1)&lt;&gt;2),VLOOKUP($A8,BBG!$1:$1048576,MATCH(Fiscal!IN$1,BBG!$1:$1,0),0)-VLOOKUP($A8,BBG!$1:$1048576,MATCH(Fiscal!IN$1,BBG!$1:$1,0)-1,0), IF(MONTH(IN$1)=1,VLOOKUP($A8,BBG!$1:$1048576,MATCH(Fiscal!IN$1,BBG!$1:$1,0)+1,0)/2,VLOOKUP($A8,BBG!$1:$1048576,MATCH(Fiscal!IN$1,BBG!$1:$1,0),0)/2))</f>
        <v>0</v>
      </c>
      <c r="IO8" s="13">
        <f ca="1">IF(AND(MONTH(IO$1)&lt;&gt;1,MONTH(IO$1)&lt;&gt;2),VLOOKUP($A8,BBG!$1:$1048576,MATCH(Fiscal!IO$1,BBG!$1:$1,0),0)-VLOOKUP($A8,BBG!$1:$1048576,MATCH(Fiscal!IO$1,BBG!$1:$1,0)-1,0), IF(MONTH(IO$1)=1,VLOOKUP($A8,BBG!$1:$1048576,MATCH(Fiscal!IO$1,BBG!$1:$1,0)+1,0)/2,VLOOKUP($A8,BBG!$1:$1048576,MATCH(Fiscal!IO$1,BBG!$1:$1,0),0)/2))</f>
        <v>0</v>
      </c>
      <c r="IP8" s="13">
        <f ca="1">IF(AND(MONTH(IP$1)&lt;&gt;1,MONTH(IP$1)&lt;&gt;2),VLOOKUP($A8,BBG!$1:$1048576,MATCH(Fiscal!IP$1,BBG!$1:$1,0),0)-VLOOKUP($A8,BBG!$1:$1048576,MATCH(Fiscal!IP$1,BBG!$1:$1,0)-1,0), IF(MONTH(IP$1)=1,VLOOKUP($A8,BBG!$1:$1048576,MATCH(Fiscal!IP$1,BBG!$1:$1,0)+1,0)/2,VLOOKUP($A8,BBG!$1:$1048576,MATCH(Fiscal!IP$1,BBG!$1:$1,0),0)/2))</f>
        <v>0</v>
      </c>
      <c r="IQ8" s="13">
        <f ca="1">IF(AND(MONTH(IQ$1)&lt;&gt;1,MONTH(IQ$1)&lt;&gt;2),VLOOKUP($A8,BBG!$1:$1048576,MATCH(Fiscal!IQ$1,BBG!$1:$1,0),0)-VLOOKUP($A8,BBG!$1:$1048576,MATCH(Fiscal!IQ$1,BBG!$1:$1,0)-1,0), IF(MONTH(IQ$1)=1,VLOOKUP($A8,BBG!$1:$1048576,MATCH(Fiscal!IQ$1,BBG!$1:$1,0)+1,0)/2,VLOOKUP($A8,BBG!$1:$1048576,MATCH(Fiscal!IQ$1,BBG!$1:$1,0),0)/2))</f>
        <v>0</v>
      </c>
      <c r="IR8" s="13">
        <f ca="1">IF(AND(MONTH(IR$1)&lt;&gt;1,MONTH(IR$1)&lt;&gt;2),VLOOKUP($A8,BBG!$1:$1048576,MATCH(Fiscal!IR$1,BBG!$1:$1,0),0)-VLOOKUP($A8,BBG!$1:$1048576,MATCH(Fiscal!IR$1,BBG!$1:$1,0)-1,0), IF(MONTH(IR$1)=1,VLOOKUP($A8,BBG!$1:$1048576,MATCH(Fiscal!IR$1,BBG!$1:$1,0)+1,0)/2,VLOOKUP($A8,BBG!$1:$1048576,MATCH(Fiscal!IR$1,BBG!$1:$1,0),0)/2))</f>
        <v>0</v>
      </c>
      <c r="IS8" s="13">
        <f ca="1">IF(AND(MONTH(IS$1)&lt;&gt;1,MONTH(IS$1)&lt;&gt;2),VLOOKUP($A8,BBG!$1:$1048576,MATCH(Fiscal!IS$1,BBG!$1:$1,0),0)-VLOOKUP($A8,BBG!$1:$1048576,MATCH(Fiscal!IS$1,BBG!$1:$1,0)-1,0), IF(MONTH(IS$1)=1,VLOOKUP($A8,BBG!$1:$1048576,MATCH(Fiscal!IS$1,BBG!$1:$1,0)+1,0)/2,VLOOKUP($A8,BBG!$1:$1048576,MATCH(Fiscal!IS$1,BBG!$1:$1,0),0)/2))</f>
        <v>0</v>
      </c>
      <c r="IT8" s="13">
        <f ca="1">IF(AND(MONTH(IT$1)&lt;&gt;1,MONTH(IT$1)&lt;&gt;2),VLOOKUP($A8,BBG!$1:$1048576,MATCH(Fiscal!IT$1,BBG!$1:$1,0),0)-VLOOKUP($A8,BBG!$1:$1048576,MATCH(Fiscal!IT$1,BBG!$1:$1,0)-1,0), IF(MONTH(IT$1)=1,VLOOKUP($A8,BBG!$1:$1048576,MATCH(Fiscal!IT$1,BBG!$1:$1,0)+1,0)/2,VLOOKUP($A8,BBG!$1:$1048576,MATCH(Fiscal!IT$1,BBG!$1:$1,0),0)/2))</f>
        <v>0</v>
      </c>
      <c r="IU8" s="13">
        <f ca="1">IF(AND(MONTH(IU$1)&lt;&gt;1,MONTH(IU$1)&lt;&gt;2),VLOOKUP($A8,BBG!$1:$1048576,MATCH(Fiscal!IU$1,BBG!$1:$1,0),0)-VLOOKUP($A8,BBG!$1:$1048576,MATCH(Fiscal!IU$1,BBG!$1:$1,0)-1,0), IF(MONTH(IU$1)=1,VLOOKUP($A8,BBG!$1:$1048576,MATCH(Fiscal!IU$1,BBG!$1:$1,0)+1,0)/2,VLOOKUP($A8,BBG!$1:$1048576,MATCH(Fiscal!IU$1,BBG!$1:$1,0),0)/2))</f>
        <v>0</v>
      </c>
      <c r="IV8" s="13">
        <f ca="1">IF(AND(MONTH(IV$1)&lt;&gt;1,MONTH(IV$1)&lt;&gt;2),VLOOKUP($A8,BBG!$1:$1048576,MATCH(Fiscal!IV$1,BBG!$1:$1,0),0)-VLOOKUP($A8,BBG!$1:$1048576,MATCH(Fiscal!IV$1,BBG!$1:$1,0)-1,0), IF(MONTH(IV$1)=1,VLOOKUP($A8,BBG!$1:$1048576,MATCH(Fiscal!IV$1,BBG!$1:$1,0)+1,0)/2,VLOOKUP($A8,BBG!$1:$1048576,MATCH(Fiscal!IV$1,BBG!$1:$1,0),0)/2))</f>
        <v>0</v>
      </c>
      <c r="IW8" s="13">
        <f ca="1">IF(AND(MONTH(IW$1)&lt;&gt;1,MONTH(IW$1)&lt;&gt;2),VLOOKUP($A8,BBG!$1:$1048576,MATCH(Fiscal!IW$1,BBG!$1:$1,0),0)-VLOOKUP($A8,BBG!$1:$1048576,MATCH(Fiscal!IW$1,BBG!$1:$1,0)-1,0), IF(MONTH(IW$1)=1,VLOOKUP($A8,BBG!$1:$1048576,MATCH(Fiscal!IW$1,BBG!$1:$1,0)+1,0)/2,VLOOKUP($A8,BBG!$1:$1048576,MATCH(Fiscal!IW$1,BBG!$1:$1,0),0)/2))</f>
        <v>0</v>
      </c>
      <c r="IX8" s="13">
        <f ca="1">IF(AND(MONTH(IX$1)&lt;&gt;1,MONTH(IX$1)&lt;&gt;2),VLOOKUP($A8,BBG!$1:$1048576,MATCH(Fiscal!IX$1,BBG!$1:$1,0),0)-VLOOKUP($A8,BBG!$1:$1048576,MATCH(Fiscal!IX$1,BBG!$1:$1,0)-1,0), IF(MONTH(IX$1)=1,VLOOKUP($A8,BBG!$1:$1048576,MATCH(Fiscal!IX$1,BBG!$1:$1,0)+1,0)/2,VLOOKUP($A8,BBG!$1:$1048576,MATCH(Fiscal!IX$1,BBG!$1:$1,0),0)/2))</f>
        <v>0</v>
      </c>
      <c r="IY8" s="13">
        <f ca="1">IF(AND(MONTH(IY$1)&lt;&gt;1,MONTH(IY$1)&lt;&gt;2),VLOOKUP($A8,BBG!$1:$1048576,MATCH(Fiscal!IY$1,BBG!$1:$1,0),0)-VLOOKUP($A8,BBG!$1:$1048576,MATCH(Fiscal!IY$1,BBG!$1:$1,0)-1,0), IF(MONTH(IY$1)=1,VLOOKUP($A8,BBG!$1:$1048576,MATCH(Fiscal!IY$1,BBG!$1:$1,0)+1,0)/2,VLOOKUP($A8,BBG!$1:$1048576,MATCH(Fiscal!IY$1,BBG!$1:$1,0),0)/2))</f>
        <v>0</v>
      </c>
      <c r="IZ8" s="13">
        <f ca="1">IF(AND(MONTH(IZ$1)&lt;&gt;1,MONTH(IZ$1)&lt;&gt;2),VLOOKUP($A8,BBG!$1:$1048576,MATCH(Fiscal!IZ$1,BBG!$1:$1,0),0)-VLOOKUP($A8,BBG!$1:$1048576,MATCH(Fiscal!IZ$1,BBG!$1:$1,0)-1,0), IF(MONTH(IZ$1)=1,VLOOKUP($A8,BBG!$1:$1048576,MATCH(Fiscal!IZ$1,BBG!$1:$1,0)+1,0)/2,VLOOKUP($A8,BBG!$1:$1048576,MATCH(Fiscal!IZ$1,BBG!$1:$1,0),0)/2))</f>
        <v>0</v>
      </c>
      <c r="JA8" s="13">
        <f ca="1">IF(AND(MONTH(JA$1)&lt;&gt;1,MONTH(JA$1)&lt;&gt;2),VLOOKUP($A8,BBG!$1:$1048576,MATCH(Fiscal!JA$1,BBG!$1:$1,0),0)-VLOOKUP($A8,BBG!$1:$1048576,MATCH(Fiscal!JA$1,BBG!$1:$1,0)-1,0), IF(MONTH(JA$1)=1,VLOOKUP($A8,BBG!$1:$1048576,MATCH(Fiscal!JA$1,BBG!$1:$1,0)+1,0)/2,VLOOKUP($A8,BBG!$1:$1048576,MATCH(Fiscal!JA$1,BBG!$1:$1,0),0)/2))</f>
        <v>0</v>
      </c>
      <c r="JB8" s="13">
        <f ca="1">IF(AND(MONTH(JB$1)&lt;&gt;1,MONTH(JB$1)&lt;&gt;2),VLOOKUP($A8,BBG!$1:$1048576,MATCH(Fiscal!JB$1,BBG!$1:$1,0),0)-VLOOKUP($A8,BBG!$1:$1048576,MATCH(Fiscal!JB$1,BBG!$1:$1,0)-1,0), IF(MONTH(JB$1)=1,VLOOKUP($A8,BBG!$1:$1048576,MATCH(Fiscal!JB$1,BBG!$1:$1,0)+1,0)/2,VLOOKUP($A8,BBG!$1:$1048576,MATCH(Fiscal!JB$1,BBG!$1:$1,0),0)/2))</f>
        <v>0</v>
      </c>
      <c r="JC8" s="13">
        <f ca="1">IF(AND(MONTH(JC$1)&lt;&gt;1,MONTH(JC$1)&lt;&gt;2),VLOOKUP($A8,BBG!$1:$1048576,MATCH(Fiscal!JC$1,BBG!$1:$1,0),0)-VLOOKUP($A8,BBG!$1:$1048576,MATCH(Fiscal!JC$1,BBG!$1:$1,0)-1,0), IF(MONTH(JC$1)=1,VLOOKUP($A8,BBG!$1:$1048576,MATCH(Fiscal!JC$1,BBG!$1:$1,0)+1,0)/2,VLOOKUP($A8,BBG!$1:$1048576,MATCH(Fiscal!JC$1,BBG!$1:$1,0),0)/2))</f>
        <v>0</v>
      </c>
      <c r="JD8" s="13">
        <f ca="1">IF(AND(MONTH(JD$1)&lt;&gt;1,MONTH(JD$1)&lt;&gt;2),VLOOKUP($A8,BBG!$1:$1048576,MATCH(Fiscal!JD$1,BBG!$1:$1,0),0)-VLOOKUP($A8,BBG!$1:$1048576,MATCH(Fiscal!JD$1,BBG!$1:$1,0)-1,0), IF(MONTH(JD$1)=1,VLOOKUP($A8,BBG!$1:$1048576,MATCH(Fiscal!JD$1,BBG!$1:$1,0)+1,0)/2,VLOOKUP($A8,BBG!$1:$1048576,MATCH(Fiscal!JD$1,BBG!$1:$1,0),0)/2))</f>
        <v>0</v>
      </c>
      <c r="JE8" s="13">
        <f ca="1">IF(AND(MONTH(JE$1)&lt;&gt;1,MONTH(JE$1)&lt;&gt;2),VLOOKUP($A8,BBG!$1:$1048576,MATCH(Fiscal!JE$1,BBG!$1:$1,0),0)-VLOOKUP($A8,BBG!$1:$1048576,MATCH(Fiscal!JE$1,BBG!$1:$1,0)-1,0), IF(MONTH(JE$1)=1,VLOOKUP($A8,BBG!$1:$1048576,MATCH(Fiscal!JE$1,BBG!$1:$1,0)+1,0)/2,VLOOKUP($A8,BBG!$1:$1048576,MATCH(Fiscal!JE$1,BBG!$1:$1,0),0)/2))</f>
        <v>0</v>
      </c>
      <c r="JF8" s="13">
        <f ca="1">IF(AND(MONTH(JF$1)&lt;&gt;1,MONTH(JF$1)&lt;&gt;2),VLOOKUP($A8,BBG!$1:$1048576,MATCH(Fiscal!JF$1,BBG!$1:$1,0),0)-VLOOKUP($A8,BBG!$1:$1048576,MATCH(Fiscal!JF$1,BBG!$1:$1,0)-1,0), IF(MONTH(JF$1)=1,VLOOKUP($A8,BBG!$1:$1048576,MATCH(Fiscal!JF$1,BBG!$1:$1,0)+1,0)/2,VLOOKUP($A8,BBG!$1:$1048576,MATCH(Fiscal!JF$1,BBG!$1:$1,0),0)/2))</f>
        <v>0</v>
      </c>
      <c r="JG8" s="13">
        <f ca="1">IF(AND(MONTH(JG$1)&lt;&gt;1,MONTH(JG$1)&lt;&gt;2),VLOOKUP($A8,BBG!$1:$1048576,MATCH(Fiscal!JG$1,BBG!$1:$1,0),0)-VLOOKUP($A8,BBG!$1:$1048576,MATCH(Fiscal!JG$1,BBG!$1:$1,0)-1,0), IF(MONTH(JG$1)=1,VLOOKUP($A8,BBG!$1:$1048576,MATCH(Fiscal!JG$1,BBG!$1:$1,0)+1,0)/2,VLOOKUP($A8,BBG!$1:$1048576,MATCH(Fiscal!JG$1,BBG!$1:$1,0),0)/2))</f>
        <v>0</v>
      </c>
      <c r="JH8" s="13">
        <f ca="1">IF(AND(MONTH(JH$1)&lt;&gt;1,MONTH(JH$1)&lt;&gt;2),VLOOKUP($A8,BBG!$1:$1048576,MATCH(Fiscal!JH$1,BBG!$1:$1,0),0)-VLOOKUP($A8,BBG!$1:$1048576,MATCH(Fiscal!JH$1,BBG!$1:$1,0)-1,0), IF(MONTH(JH$1)=1,VLOOKUP($A8,BBG!$1:$1048576,MATCH(Fiscal!JH$1,BBG!$1:$1,0)+1,0)/2,VLOOKUP($A8,BBG!$1:$1048576,MATCH(Fiscal!JH$1,BBG!$1:$1,0),0)/2))</f>
        <v>0</v>
      </c>
      <c r="JI8" s="13">
        <f ca="1">IF(AND(MONTH(JI$1)&lt;&gt;1,MONTH(JI$1)&lt;&gt;2),VLOOKUP($A8,BBG!$1:$1048576,MATCH(Fiscal!JI$1,BBG!$1:$1,0),0)-VLOOKUP($A8,BBG!$1:$1048576,MATCH(Fiscal!JI$1,BBG!$1:$1,0)-1,0), IF(MONTH(JI$1)=1,VLOOKUP($A8,BBG!$1:$1048576,MATCH(Fiscal!JI$1,BBG!$1:$1,0)+1,0)/2,VLOOKUP($A8,BBG!$1:$1048576,MATCH(Fiscal!JI$1,BBG!$1:$1,0),0)/2))</f>
        <v>0</v>
      </c>
      <c r="JJ8" s="13">
        <f ca="1">IF(AND(MONTH(JJ$1)&lt;&gt;1,MONTH(JJ$1)&lt;&gt;2),VLOOKUP($A8,BBG!$1:$1048576,MATCH(Fiscal!JJ$1,BBG!$1:$1,0),0)-VLOOKUP($A8,BBG!$1:$1048576,MATCH(Fiscal!JJ$1,BBG!$1:$1,0)-1,0), IF(MONTH(JJ$1)=1,VLOOKUP($A8,BBG!$1:$1048576,MATCH(Fiscal!JJ$1,BBG!$1:$1,0)+1,0)/2,VLOOKUP($A8,BBG!$1:$1048576,MATCH(Fiscal!JJ$1,BBG!$1:$1,0),0)/2))</f>
        <v>0</v>
      </c>
      <c r="JK8" s="13">
        <f ca="1">IF(AND(MONTH(JK$1)&lt;&gt;1,MONTH(JK$1)&lt;&gt;2),VLOOKUP($A8,BBG!$1:$1048576,MATCH(Fiscal!JK$1,BBG!$1:$1,0),0)-VLOOKUP($A8,BBG!$1:$1048576,MATCH(Fiscal!JK$1,BBG!$1:$1,0)-1,0), IF(MONTH(JK$1)=1,VLOOKUP($A8,BBG!$1:$1048576,MATCH(Fiscal!JK$1,BBG!$1:$1,0)+1,0)/2,VLOOKUP($A8,BBG!$1:$1048576,MATCH(Fiscal!JK$1,BBG!$1:$1,0),0)/2))</f>
        <v>0</v>
      </c>
      <c r="JL8" s="13">
        <f ca="1">IF(AND(MONTH(JL$1)&lt;&gt;1,MONTH(JL$1)&lt;&gt;2),VLOOKUP($A8,BBG!$1:$1048576,MATCH(Fiscal!JL$1,BBG!$1:$1,0),0)-VLOOKUP($A8,BBG!$1:$1048576,MATCH(Fiscal!JL$1,BBG!$1:$1,0)-1,0), IF(MONTH(JL$1)=1,VLOOKUP($A8,BBG!$1:$1048576,MATCH(Fiscal!JL$1,BBG!$1:$1,0)+1,0)/2,VLOOKUP($A8,BBG!$1:$1048576,MATCH(Fiscal!JL$1,BBG!$1:$1,0),0)/2))</f>
        <v>0</v>
      </c>
      <c r="JM8" s="13">
        <f ca="1">IF(AND(MONTH(JM$1)&lt;&gt;1,MONTH(JM$1)&lt;&gt;2),VLOOKUP($A8,BBG!$1:$1048576,MATCH(Fiscal!JM$1,BBG!$1:$1,0),0)-VLOOKUP($A8,BBG!$1:$1048576,MATCH(Fiscal!JM$1,BBG!$1:$1,0)-1,0), IF(MONTH(JM$1)=1,VLOOKUP($A8,BBG!$1:$1048576,MATCH(Fiscal!JM$1,BBG!$1:$1,0)+1,0)/2,VLOOKUP($A8,BBG!$1:$1048576,MATCH(Fiscal!JM$1,BBG!$1:$1,0),0)/2))</f>
        <v>0</v>
      </c>
      <c r="JN8" s="13">
        <f ca="1">IF(AND(MONTH(JN$1)&lt;&gt;1,MONTH(JN$1)&lt;&gt;2),VLOOKUP($A8,BBG!$1:$1048576,MATCH(Fiscal!JN$1,BBG!$1:$1,0),0)-VLOOKUP($A8,BBG!$1:$1048576,MATCH(Fiscal!JN$1,BBG!$1:$1,0)-1,0), IF(MONTH(JN$1)=1,VLOOKUP($A8,BBG!$1:$1048576,MATCH(Fiscal!JN$1,BBG!$1:$1,0)+1,0)/2,VLOOKUP($A8,BBG!$1:$1048576,MATCH(Fiscal!JN$1,BBG!$1:$1,0),0)/2))</f>
        <v>0</v>
      </c>
      <c r="JO8" s="13">
        <f ca="1">IF(AND(MONTH(JO$1)&lt;&gt;1,MONTH(JO$1)&lt;&gt;2),VLOOKUP($A8,BBG!$1:$1048576,MATCH(Fiscal!JO$1,BBG!$1:$1,0),0)-VLOOKUP($A8,BBG!$1:$1048576,MATCH(Fiscal!JO$1,BBG!$1:$1,0)-1,0), IF(MONTH(JO$1)=1,VLOOKUP($A8,BBG!$1:$1048576,MATCH(Fiscal!JO$1,BBG!$1:$1,0)+1,0)/2,VLOOKUP($A8,BBG!$1:$1048576,MATCH(Fiscal!JO$1,BBG!$1:$1,0),0)/2))</f>
        <v>0</v>
      </c>
      <c r="JP8" s="13">
        <f ca="1">IF(AND(MONTH(JP$1)&lt;&gt;1,MONTH(JP$1)&lt;&gt;2),VLOOKUP($A8,BBG!$1:$1048576,MATCH(Fiscal!JP$1,BBG!$1:$1,0),0)-VLOOKUP($A8,BBG!$1:$1048576,MATCH(Fiscal!JP$1,BBG!$1:$1,0)-1,0), IF(MONTH(JP$1)=1,VLOOKUP($A8,BBG!$1:$1048576,MATCH(Fiscal!JP$1,BBG!$1:$1,0)+1,0)/2,VLOOKUP($A8,BBG!$1:$1048576,MATCH(Fiscal!JP$1,BBG!$1:$1,0),0)/2))</f>
        <v>0</v>
      </c>
      <c r="JQ8" s="13">
        <f ca="1">IF(AND(MONTH(JQ$1)&lt;&gt;1,MONTH(JQ$1)&lt;&gt;2),VLOOKUP($A8,BBG!$1:$1048576,MATCH(Fiscal!JQ$1,BBG!$1:$1,0),0)-VLOOKUP($A8,BBG!$1:$1048576,MATCH(Fiscal!JQ$1,BBG!$1:$1,0)-1,0), IF(MONTH(JQ$1)=1,VLOOKUP($A8,BBG!$1:$1048576,MATCH(Fiscal!JQ$1,BBG!$1:$1,0)+1,0)/2,VLOOKUP($A8,BBG!$1:$1048576,MATCH(Fiscal!JQ$1,BBG!$1:$1,0),0)/2))</f>
        <v>0</v>
      </c>
      <c r="JR8" s="13">
        <f ca="1">IF(AND(MONTH(JR$1)&lt;&gt;1,MONTH(JR$1)&lt;&gt;2),VLOOKUP($A8,BBG!$1:$1048576,MATCH(Fiscal!JR$1,BBG!$1:$1,0),0)-VLOOKUP($A8,BBG!$1:$1048576,MATCH(Fiscal!JR$1,BBG!$1:$1,0)-1,0), IF(MONTH(JR$1)=1,VLOOKUP($A8,BBG!$1:$1048576,MATCH(Fiscal!JR$1,BBG!$1:$1,0)+1,0)/2,VLOOKUP($A8,BBG!$1:$1048576,MATCH(Fiscal!JR$1,BBG!$1:$1,0),0)/2))</f>
        <v>0</v>
      </c>
      <c r="JS8" s="13">
        <f ca="1">IF(AND(MONTH(JS$1)&lt;&gt;1,MONTH(JS$1)&lt;&gt;2),VLOOKUP($A8,BBG!$1:$1048576,MATCH(Fiscal!JS$1,BBG!$1:$1,0),0)-VLOOKUP($A8,BBG!$1:$1048576,MATCH(Fiscal!JS$1,BBG!$1:$1,0)-1,0), IF(MONTH(JS$1)=1,VLOOKUP($A8,BBG!$1:$1048576,MATCH(Fiscal!JS$1,BBG!$1:$1,0)+1,0)/2,VLOOKUP($A8,BBG!$1:$1048576,MATCH(Fiscal!JS$1,BBG!$1:$1,0),0)/2))</f>
        <v>0</v>
      </c>
      <c r="JT8" s="13">
        <f ca="1">IF(AND(MONTH(JT$1)&lt;&gt;1,MONTH(JT$1)&lt;&gt;2),VLOOKUP($A8,BBG!$1:$1048576,MATCH(Fiscal!JT$1,BBG!$1:$1,0),0)-VLOOKUP($A8,BBG!$1:$1048576,MATCH(Fiscal!JT$1,BBG!$1:$1,0)-1,0), IF(MONTH(JT$1)=1,VLOOKUP($A8,BBG!$1:$1048576,MATCH(Fiscal!JT$1,BBG!$1:$1,0)+1,0)/2,VLOOKUP($A8,BBG!$1:$1048576,MATCH(Fiscal!JT$1,BBG!$1:$1,0),0)/2))</f>
        <v>0</v>
      </c>
      <c r="JU8" s="13">
        <f ca="1">IF(AND(MONTH(JU$1)&lt;&gt;1,MONTH(JU$1)&lt;&gt;2),VLOOKUP($A8,BBG!$1:$1048576,MATCH(Fiscal!JU$1,BBG!$1:$1,0),0)-VLOOKUP($A8,BBG!$1:$1048576,MATCH(Fiscal!JU$1,BBG!$1:$1,0)-1,0), IF(MONTH(JU$1)=1,VLOOKUP($A8,BBG!$1:$1048576,MATCH(Fiscal!JU$1,BBG!$1:$1,0)+1,0)/2,VLOOKUP($A8,BBG!$1:$1048576,MATCH(Fiscal!JU$1,BBG!$1:$1,0),0)/2))</f>
        <v>0</v>
      </c>
      <c r="JV8" s="13">
        <f ca="1">IF(AND(MONTH(JV$1)&lt;&gt;1,MONTH(JV$1)&lt;&gt;2),VLOOKUP($A8,BBG!$1:$1048576,MATCH(Fiscal!JV$1,BBG!$1:$1,0),0)-VLOOKUP($A8,BBG!$1:$1048576,MATCH(Fiscal!JV$1,BBG!$1:$1,0)-1,0), IF(MONTH(JV$1)=1,VLOOKUP($A8,BBG!$1:$1048576,MATCH(Fiscal!JV$1,BBG!$1:$1,0)+1,0)/2,VLOOKUP($A8,BBG!$1:$1048576,MATCH(Fiscal!JV$1,BBG!$1:$1,0),0)/2))</f>
        <v>0</v>
      </c>
      <c r="JW8" s="13">
        <f ca="1">IF(AND(MONTH(JW$1)&lt;&gt;1,MONTH(JW$1)&lt;&gt;2),VLOOKUP($A8,BBG!$1:$1048576,MATCH(Fiscal!JW$1,BBG!$1:$1,0),0)-VLOOKUP($A8,BBG!$1:$1048576,MATCH(Fiscal!JW$1,BBG!$1:$1,0)-1,0), IF(MONTH(JW$1)=1,VLOOKUP($A8,BBG!$1:$1048576,MATCH(Fiscal!JW$1,BBG!$1:$1,0)+1,0)/2,VLOOKUP($A8,BBG!$1:$1048576,MATCH(Fiscal!JW$1,BBG!$1:$1,0),0)/2))</f>
        <v>0</v>
      </c>
      <c r="JX8" s="13">
        <f ca="1">IF(AND(MONTH(JX$1)&lt;&gt;1,MONTH(JX$1)&lt;&gt;2),VLOOKUP($A8,BBG!$1:$1048576,MATCH(Fiscal!JX$1,BBG!$1:$1,0),0)-VLOOKUP($A8,BBG!$1:$1048576,MATCH(Fiscal!JX$1,BBG!$1:$1,0)-1,0), IF(MONTH(JX$1)=1,VLOOKUP($A8,BBG!$1:$1048576,MATCH(Fiscal!JX$1,BBG!$1:$1,0)+1,0)/2,VLOOKUP($A8,BBG!$1:$1048576,MATCH(Fiscal!JX$1,BBG!$1:$1,0),0)/2))</f>
        <v>0</v>
      </c>
      <c r="JY8" s="13">
        <f ca="1">IF(AND(MONTH(JY$1)&lt;&gt;1,MONTH(JY$1)&lt;&gt;2),VLOOKUP($A8,BBG!$1:$1048576,MATCH(Fiscal!JY$1,BBG!$1:$1,0),0)-VLOOKUP($A8,BBG!$1:$1048576,MATCH(Fiscal!JY$1,BBG!$1:$1,0)-1,0), IF(MONTH(JY$1)=1,VLOOKUP($A8,BBG!$1:$1048576,MATCH(Fiscal!JY$1,BBG!$1:$1,0)+1,0)/2,VLOOKUP($A8,BBG!$1:$1048576,MATCH(Fiscal!JY$1,BBG!$1:$1,0),0)/2))</f>
        <v>0</v>
      </c>
      <c r="JZ8" s="13">
        <f ca="1">IF(AND(MONTH(JZ$1)&lt;&gt;1,MONTH(JZ$1)&lt;&gt;2),VLOOKUP($A8,BBG!$1:$1048576,MATCH(Fiscal!JZ$1,BBG!$1:$1,0),0)-VLOOKUP($A8,BBG!$1:$1048576,MATCH(Fiscal!JZ$1,BBG!$1:$1,0)-1,0), IF(MONTH(JZ$1)=1,VLOOKUP($A8,BBG!$1:$1048576,MATCH(Fiscal!JZ$1,BBG!$1:$1,0)+1,0)/2,VLOOKUP($A8,BBG!$1:$1048576,MATCH(Fiscal!JZ$1,BBG!$1:$1,0),0)/2))</f>
        <v>0</v>
      </c>
      <c r="KA8" s="13">
        <f ca="1">IF(AND(MONTH(KA$1)&lt;&gt;1,MONTH(KA$1)&lt;&gt;2),VLOOKUP($A8,BBG!$1:$1048576,MATCH(Fiscal!KA$1,BBG!$1:$1,0),0)-VLOOKUP($A8,BBG!$1:$1048576,MATCH(Fiscal!KA$1,BBG!$1:$1,0)-1,0), IF(MONTH(KA$1)=1,VLOOKUP($A8,BBG!$1:$1048576,MATCH(Fiscal!KA$1,BBG!$1:$1,0)+1,0)/2,VLOOKUP($A8,BBG!$1:$1048576,MATCH(Fiscal!KA$1,BBG!$1:$1,0),0)/2))</f>
        <v>0</v>
      </c>
      <c r="KB8" s="13">
        <f ca="1">IF(AND(MONTH(KB$1)&lt;&gt;1,MONTH(KB$1)&lt;&gt;2),VLOOKUP($A8,BBG!$1:$1048576,MATCH(Fiscal!KB$1,BBG!$1:$1,0),0)-VLOOKUP($A8,BBG!$1:$1048576,MATCH(Fiscal!KB$1,BBG!$1:$1,0)-1,0), IF(MONTH(KB$1)=1,VLOOKUP($A8,BBG!$1:$1048576,MATCH(Fiscal!KB$1,BBG!$1:$1,0)+1,0)/2,VLOOKUP($A8,BBG!$1:$1048576,MATCH(Fiscal!KB$1,BBG!$1:$1,0),0)/2))</f>
        <v>0</v>
      </c>
      <c r="KC8" s="13">
        <f ca="1">IF(AND(MONTH(KC$1)&lt;&gt;1,MONTH(KC$1)&lt;&gt;2),VLOOKUP($A8,BBG!$1:$1048576,MATCH(Fiscal!KC$1,BBG!$1:$1,0),0)-VLOOKUP($A8,BBG!$1:$1048576,MATCH(Fiscal!KC$1,BBG!$1:$1,0)-1,0), IF(MONTH(KC$1)=1,VLOOKUP($A8,BBG!$1:$1048576,MATCH(Fiscal!KC$1,BBG!$1:$1,0)+1,0)/2,VLOOKUP($A8,BBG!$1:$1048576,MATCH(Fiscal!KC$1,BBG!$1:$1,0),0)/2))</f>
        <v>0</v>
      </c>
      <c r="KD8" s="13">
        <f ca="1">IF(AND(MONTH(KD$1)&lt;&gt;1,MONTH(KD$1)&lt;&gt;2),VLOOKUP($A8,BBG!$1:$1048576,MATCH(Fiscal!KD$1,BBG!$1:$1,0),0)-VLOOKUP($A8,BBG!$1:$1048576,MATCH(Fiscal!KD$1,BBG!$1:$1,0)-1,0), IF(MONTH(KD$1)=1,VLOOKUP($A8,BBG!$1:$1048576,MATCH(Fiscal!KD$1,BBG!$1:$1,0)+1,0)/2,VLOOKUP($A8,BBG!$1:$1048576,MATCH(Fiscal!KD$1,BBG!$1:$1,0),0)/2))</f>
        <v>0</v>
      </c>
      <c r="KE8" s="13">
        <f ca="1">IF(AND(MONTH(KE$1)&lt;&gt;1,MONTH(KE$1)&lt;&gt;2),VLOOKUP($A8,BBG!$1:$1048576,MATCH(Fiscal!KE$1,BBG!$1:$1,0),0)-VLOOKUP($A8,BBG!$1:$1048576,MATCH(Fiscal!KE$1,BBG!$1:$1,0)-1,0), IF(MONTH(KE$1)=1,VLOOKUP($A8,BBG!$1:$1048576,MATCH(Fiscal!KE$1,BBG!$1:$1,0)+1,0)/2,VLOOKUP($A8,BBG!$1:$1048576,MATCH(Fiscal!KE$1,BBG!$1:$1,0),0)/2))</f>
        <v>0</v>
      </c>
      <c r="KF8" s="13">
        <f ca="1">IF(AND(MONTH(KF$1)&lt;&gt;1,MONTH(KF$1)&lt;&gt;2),VLOOKUP($A8,BBG!$1:$1048576,MATCH(Fiscal!KF$1,BBG!$1:$1,0),0)-VLOOKUP($A8,BBG!$1:$1048576,MATCH(Fiscal!KF$1,BBG!$1:$1,0)-1,0), IF(MONTH(KF$1)=1,VLOOKUP($A8,BBG!$1:$1048576,MATCH(Fiscal!KF$1,BBG!$1:$1,0)+1,0)/2,VLOOKUP($A8,BBG!$1:$1048576,MATCH(Fiscal!KF$1,BBG!$1:$1,0),0)/2))</f>
        <v>0</v>
      </c>
      <c r="KG8" s="13">
        <f ca="1">IF(AND(MONTH(KG$1)&lt;&gt;1,MONTH(KG$1)&lt;&gt;2),VLOOKUP($A8,BBG!$1:$1048576,MATCH(Fiscal!KG$1,BBG!$1:$1,0),0)-VLOOKUP($A8,BBG!$1:$1048576,MATCH(Fiscal!KG$1,BBG!$1:$1,0)-1,0), IF(MONTH(KG$1)=1,VLOOKUP($A8,BBG!$1:$1048576,MATCH(Fiscal!KG$1,BBG!$1:$1,0)+1,0)/2,VLOOKUP($A8,BBG!$1:$1048576,MATCH(Fiscal!KG$1,BBG!$1:$1,0),0)/2))</f>
        <v>0</v>
      </c>
      <c r="KH8" s="13">
        <f ca="1">IF(AND(MONTH(KH$1)&lt;&gt;1,MONTH(KH$1)&lt;&gt;2),VLOOKUP($A8,BBG!$1:$1048576,MATCH(Fiscal!KH$1,BBG!$1:$1,0),0)-VLOOKUP($A8,BBG!$1:$1048576,MATCH(Fiscal!KH$1,BBG!$1:$1,0)-1,0), IF(MONTH(KH$1)=1,VLOOKUP($A8,BBG!$1:$1048576,MATCH(Fiscal!KH$1,BBG!$1:$1,0)+1,0)/2,VLOOKUP($A8,BBG!$1:$1048576,MATCH(Fiscal!KH$1,BBG!$1:$1,0),0)/2))</f>
        <v>0</v>
      </c>
      <c r="KI8" s="13">
        <f ca="1">IF(AND(MONTH(KI$1)&lt;&gt;1,MONTH(KI$1)&lt;&gt;2),VLOOKUP($A8,BBG!$1:$1048576,MATCH(Fiscal!KI$1,BBG!$1:$1,0),0)-VLOOKUP($A8,BBG!$1:$1048576,MATCH(Fiscal!KI$1,BBG!$1:$1,0)-1,0), IF(MONTH(KI$1)=1,VLOOKUP($A8,BBG!$1:$1048576,MATCH(Fiscal!KI$1,BBG!$1:$1,0)+1,0)/2,VLOOKUP($A8,BBG!$1:$1048576,MATCH(Fiscal!KI$1,BBG!$1:$1,0),0)/2))</f>
        <v>0</v>
      </c>
      <c r="KJ8" s="13">
        <f ca="1">IF(AND(MONTH(KJ$1)&lt;&gt;1,MONTH(KJ$1)&lt;&gt;2),VLOOKUP($A8,BBG!$1:$1048576,MATCH(Fiscal!KJ$1,BBG!$1:$1,0),0)-VLOOKUP($A8,BBG!$1:$1048576,MATCH(Fiscal!KJ$1,BBG!$1:$1,0)-1,0), IF(MONTH(KJ$1)=1,VLOOKUP($A8,BBG!$1:$1048576,MATCH(Fiscal!KJ$1,BBG!$1:$1,0)+1,0)/2,VLOOKUP($A8,BBG!$1:$1048576,MATCH(Fiscal!KJ$1,BBG!$1:$1,0),0)/2))</f>
        <v>0</v>
      </c>
      <c r="KK8" s="13">
        <f ca="1">IF(AND(MONTH(KK$1)&lt;&gt;1,MONTH(KK$1)&lt;&gt;2),VLOOKUP($A8,BBG!$1:$1048576,MATCH(Fiscal!KK$1,BBG!$1:$1,0),0)-VLOOKUP($A8,BBG!$1:$1048576,MATCH(Fiscal!KK$1,BBG!$1:$1,0)-1,0), IF(MONTH(KK$1)=1,VLOOKUP($A8,BBG!$1:$1048576,MATCH(Fiscal!KK$1,BBG!$1:$1,0)+1,0)/2,VLOOKUP($A8,BBG!$1:$1048576,MATCH(Fiscal!KK$1,BBG!$1:$1,0),0)/2))</f>
        <v>0</v>
      </c>
      <c r="KL8" s="13">
        <f ca="1">IF(AND(MONTH(KL$1)&lt;&gt;1,MONTH(KL$1)&lt;&gt;2),VLOOKUP($A8,BBG!$1:$1048576,MATCH(Fiscal!KL$1,BBG!$1:$1,0),0)-VLOOKUP($A8,BBG!$1:$1048576,MATCH(Fiscal!KL$1,BBG!$1:$1,0)-1,0), IF(MONTH(KL$1)=1,VLOOKUP($A8,BBG!$1:$1048576,MATCH(Fiscal!KL$1,BBG!$1:$1,0)+1,0)/2,VLOOKUP($A8,BBG!$1:$1048576,MATCH(Fiscal!KL$1,BBG!$1:$1,0),0)/2))</f>
        <v>0</v>
      </c>
      <c r="KM8" s="13">
        <f ca="1">IF(AND(MONTH(KM$1)&lt;&gt;1,MONTH(KM$1)&lt;&gt;2),VLOOKUP($A8,BBG!$1:$1048576,MATCH(Fiscal!KM$1,BBG!$1:$1,0),0)-VLOOKUP($A8,BBG!$1:$1048576,MATCH(Fiscal!KM$1,BBG!$1:$1,0)-1,0), IF(MONTH(KM$1)=1,VLOOKUP($A8,BBG!$1:$1048576,MATCH(Fiscal!KM$1,BBG!$1:$1,0)+1,0)/2,VLOOKUP($A8,BBG!$1:$1048576,MATCH(Fiscal!KM$1,BBG!$1:$1,0),0)/2))</f>
        <v>0</v>
      </c>
      <c r="KN8" s="13">
        <f ca="1">IF(AND(MONTH(KN$1)&lt;&gt;1,MONTH(KN$1)&lt;&gt;2),VLOOKUP($A8,BBG!$1:$1048576,MATCH(Fiscal!KN$1,BBG!$1:$1,0),0)-VLOOKUP($A8,BBG!$1:$1048576,MATCH(Fiscal!KN$1,BBG!$1:$1,0)-1,0), IF(MONTH(KN$1)=1,VLOOKUP($A8,BBG!$1:$1048576,MATCH(Fiscal!KN$1,BBG!$1:$1,0)+1,0)/2,VLOOKUP($A8,BBG!$1:$1048576,MATCH(Fiscal!KN$1,BBG!$1:$1,0),0)/2))</f>
        <v>0</v>
      </c>
      <c r="KO8" s="13">
        <f ca="1">IF(AND(MONTH(KO$1)&lt;&gt;1,MONTH(KO$1)&lt;&gt;2),VLOOKUP($A8,BBG!$1:$1048576,MATCH(Fiscal!KO$1,BBG!$1:$1,0),0)-VLOOKUP($A8,BBG!$1:$1048576,MATCH(Fiscal!KO$1,BBG!$1:$1,0)-1,0), IF(MONTH(KO$1)=1,VLOOKUP($A8,BBG!$1:$1048576,MATCH(Fiscal!KO$1,BBG!$1:$1,0)+1,0)/2,VLOOKUP($A8,BBG!$1:$1048576,MATCH(Fiscal!KO$1,BBG!$1:$1,0),0)/2))</f>
        <v>0</v>
      </c>
      <c r="KP8" s="13">
        <f ca="1">IF(AND(MONTH(KP$1)&lt;&gt;1,MONTH(KP$1)&lt;&gt;2),VLOOKUP($A8,BBG!$1:$1048576,MATCH(Fiscal!KP$1,BBG!$1:$1,0),0)-VLOOKUP($A8,BBG!$1:$1048576,MATCH(Fiscal!KP$1,BBG!$1:$1,0)-1,0), IF(MONTH(KP$1)=1,VLOOKUP($A8,BBG!$1:$1048576,MATCH(Fiscal!KP$1,BBG!$1:$1,0)+1,0)/2,VLOOKUP($A8,BBG!$1:$1048576,MATCH(Fiscal!KP$1,BBG!$1:$1,0),0)/2))</f>
        <v>0</v>
      </c>
      <c r="KQ8" s="13">
        <f ca="1">IF(AND(MONTH(KQ$1)&lt;&gt;1,MONTH(KQ$1)&lt;&gt;2),VLOOKUP($A8,BBG!$1:$1048576,MATCH(Fiscal!KQ$1,BBG!$1:$1,0),0)-VLOOKUP($A8,BBG!$1:$1048576,MATCH(Fiscal!KQ$1,BBG!$1:$1,0)-1,0), IF(MONTH(KQ$1)=1,VLOOKUP($A8,BBG!$1:$1048576,MATCH(Fiscal!KQ$1,BBG!$1:$1,0)+1,0)/2,VLOOKUP($A8,BBG!$1:$1048576,MATCH(Fiscal!KQ$1,BBG!$1:$1,0),0)/2))</f>
        <v>0</v>
      </c>
      <c r="KR8" s="13">
        <f ca="1">IF(AND(MONTH(KR$1)&lt;&gt;1,MONTH(KR$1)&lt;&gt;2),VLOOKUP($A8,BBG!$1:$1048576,MATCH(Fiscal!KR$1,BBG!$1:$1,0),0)-VLOOKUP($A8,BBG!$1:$1048576,MATCH(Fiscal!KR$1,BBG!$1:$1,0)-1,0), IF(MONTH(KR$1)=1,VLOOKUP($A8,BBG!$1:$1048576,MATCH(Fiscal!KR$1,BBG!$1:$1,0)+1,0)/2,VLOOKUP($A8,BBG!$1:$1048576,MATCH(Fiscal!KR$1,BBG!$1:$1,0),0)/2))</f>
        <v>0</v>
      </c>
      <c r="KS8" s="13">
        <f ca="1">IF(AND(MONTH(KS$1)&lt;&gt;1,MONTH(KS$1)&lt;&gt;2),VLOOKUP($A8,BBG!$1:$1048576,MATCH(Fiscal!KS$1,BBG!$1:$1,0),0)-VLOOKUP($A8,BBG!$1:$1048576,MATCH(Fiscal!KS$1,BBG!$1:$1,0)-1,0), IF(MONTH(KS$1)=1,VLOOKUP($A8,BBG!$1:$1048576,MATCH(Fiscal!KS$1,BBG!$1:$1,0)+1,0)/2,VLOOKUP($A8,BBG!$1:$1048576,MATCH(Fiscal!KS$1,BBG!$1:$1,0),0)/2))</f>
        <v>0</v>
      </c>
      <c r="KT8" s="13">
        <f ca="1">IF(AND(MONTH(KT$1)&lt;&gt;1,MONTH(KT$1)&lt;&gt;2),VLOOKUP($A8,BBG!$1:$1048576,MATCH(Fiscal!KT$1,BBG!$1:$1,0),0)-VLOOKUP($A8,BBG!$1:$1048576,MATCH(Fiscal!KT$1,BBG!$1:$1,0)-1,0), IF(MONTH(KT$1)=1,VLOOKUP($A8,BBG!$1:$1048576,MATCH(Fiscal!KT$1,BBG!$1:$1,0)+1,0)/2,VLOOKUP($A8,BBG!$1:$1048576,MATCH(Fiscal!KT$1,BBG!$1:$1,0),0)/2))</f>
        <v>0</v>
      </c>
      <c r="KU8" s="13">
        <f ca="1">IF(AND(MONTH(KU$1)&lt;&gt;1,MONTH(KU$1)&lt;&gt;2),VLOOKUP($A8,BBG!$1:$1048576,MATCH(Fiscal!KU$1,BBG!$1:$1,0),0)-VLOOKUP($A8,BBG!$1:$1048576,MATCH(Fiscal!KU$1,BBG!$1:$1,0)-1,0), IF(MONTH(KU$1)=1,VLOOKUP($A8,BBG!$1:$1048576,MATCH(Fiscal!KU$1,BBG!$1:$1,0)+1,0)/2,VLOOKUP($A8,BBG!$1:$1048576,MATCH(Fiscal!KU$1,BBG!$1:$1,0),0)/2))</f>
        <v>0</v>
      </c>
      <c r="KV8" s="13">
        <f ca="1">IF(AND(MONTH(KV$1)&lt;&gt;1,MONTH(KV$1)&lt;&gt;2),VLOOKUP($A8,BBG!$1:$1048576,MATCH(Fiscal!KV$1,BBG!$1:$1,0),0)-VLOOKUP($A8,BBG!$1:$1048576,MATCH(Fiscal!KV$1,BBG!$1:$1,0)-1,0), IF(MONTH(KV$1)=1,VLOOKUP($A8,BBG!$1:$1048576,MATCH(Fiscal!KV$1,BBG!$1:$1,0)+1,0)/2,VLOOKUP($A8,BBG!$1:$1048576,MATCH(Fiscal!KV$1,BBG!$1:$1,0),0)/2))</f>
        <v>0</v>
      </c>
      <c r="KW8" s="13">
        <f ca="1">IF(AND(MONTH(KW$1)&lt;&gt;1,MONTH(KW$1)&lt;&gt;2),VLOOKUP($A8,BBG!$1:$1048576,MATCH(Fiscal!KW$1,BBG!$1:$1,0),0)-VLOOKUP($A8,BBG!$1:$1048576,MATCH(Fiscal!KW$1,BBG!$1:$1,0)-1,0), IF(MONTH(KW$1)=1,VLOOKUP($A8,BBG!$1:$1048576,MATCH(Fiscal!KW$1,BBG!$1:$1,0)+1,0)/2,VLOOKUP($A8,BBG!$1:$1048576,MATCH(Fiscal!KW$1,BBG!$1:$1,0),0)/2))</f>
        <v>0</v>
      </c>
      <c r="KX8" s="13">
        <f ca="1">IF(AND(MONTH(KX$1)&lt;&gt;1,MONTH(KX$1)&lt;&gt;2),VLOOKUP($A8,BBG!$1:$1048576,MATCH(Fiscal!KX$1,BBG!$1:$1,0),0)-VLOOKUP($A8,BBG!$1:$1048576,MATCH(Fiscal!KX$1,BBG!$1:$1,0)-1,0), IF(MONTH(KX$1)=1,VLOOKUP($A8,BBG!$1:$1048576,MATCH(Fiscal!KX$1,BBG!$1:$1,0)+1,0)/2,VLOOKUP($A8,BBG!$1:$1048576,MATCH(Fiscal!KX$1,BBG!$1:$1,0),0)/2))</f>
        <v>0</v>
      </c>
      <c r="KY8" s="13">
        <f ca="1">IF(AND(MONTH(KY$1)&lt;&gt;1,MONTH(KY$1)&lt;&gt;2),VLOOKUP($A8,BBG!$1:$1048576,MATCH(Fiscal!KY$1,BBG!$1:$1,0),0)-VLOOKUP($A8,BBG!$1:$1048576,MATCH(Fiscal!KY$1,BBG!$1:$1,0)-1,0), IF(MONTH(KY$1)=1,VLOOKUP($A8,BBG!$1:$1048576,MATCH(Fiscal!KY$1,BBG!$1:$1,0)+1,0)/2,VLOOKUP($A8,BBG!$1:$1048576,MATCH(Fiscal!KY$1,BBG!$1:$1,0),0)/2))</f>
        <v>0</v>
      </c>
      <c r="KZ8" s="13">
        <f ca="1">IF(AND(MONTH(KZ$1)&lt;&gt;1,MONTH(KZ$1)&lt;&gt;2),VLOOKUP($A8,BBG!$1:$1048576,MATCH(Fiscal!KZ$1,BBG!$1:$1,0),0)-VLOOKUP($A8,BBG!$1:$1048576,MATCH(Fiscal!KZ$1,BBG!$1:$1,0)-1,0), IF(MONTH(KZ$1)=1,VLOOKUP($A8,BBG!$1:$1048576,MATCH(Fiscal!KZ$1,BBG!$1:$1,0)+1,0)/2,VLOOKUP($A8,BBG!$1:$1048576,MATCH(Fiscal!KZ$1,BBG!$1:$1,0),0)/2))</f>
        <v>0</v>
      </c>
      <c r="LA8" s="13">
        <f ca="1">IF(AND(MONTH(LA$1)&lt;&gt;1,MONTH(LA$1)&lt;&gt;2),VLOOKUP($A8,BBG!$1:$1048576,MATCH(Fiscal!LA$1,BBG!$1:$1,0),0)-VLOOKUP($A8,BBG!$1:$1048576,MATCH(Fiscal!LA$1,BBG!$1:$1,0)-1,0), IF(MONTH(LA$1)=1,VLOOKUP($A8,BBG!$1:$1048576,MATCH(Fiscal!LA$1,BBG!$1:$1,0)+1,0)/2,VLOOKUP($A8,BBG!$1:$1048576,MATCH(Fiscal!LA$1,BBG!$1:$1,0),0)/2))</f>
        <v>0</v>
      </c>
      <c r="LB8" s="13">
        <f ca="1">IF(AND(MONTH(LB$1)&lt;&gt;1,MONTH(LB$1)&lt;&gt;2),VLOOKUP($A8,BBG!$1:$1048576,MATCH(Fiscal!LB$1,BBG!$1:$1,0),0)-VLOOKUP($A8,BBG!$1:$1048576,MATCH(Fiscal!LB$1,BBG!$1:$1,0)-1,0), IF(MONTH(LB$1)=1,VLOOKUP($A8,BBG!$1:$1048576,MATCH(Fiscal!LB$1,BBG!$1:$1,0)+1,0)/2,VLOOKUP($A8,BBG!$1:$1048576,MATCH(Fiscal!LB$1,BBG!$1:$1,0),0)/2))</f>
        <v>0</v>
      </c>
      <c r="LC8" s="13">
        <f ca="1">IF(AND(MONTH(LC$1)&lt;&gt;1,MONTH(LC$1)&lt;&gt;2),VLOOKUP($A8,BBG!$1:$1048576,MATCH(Fiscal!LC$1,BBG!$1:$1,0),0)-VLOOKUP($A8,BBG!$1:$1048576,MATCH(Fiscal!LC$1,BBG!$1:$1,0)-1,0), IF(MONTH(LC$1)=1,VLOOKUP($A8,BBG!$1:$1048576,MATCH(Fiscal!LC$1,BBG!$1:$1,0)+1,0)/2,VLOOKUP($A8,BBG!$1:$1048576,MATCH(Fiscal!LC$1,BBG!$1:$1,0),0)/2))</f>
        <v>0</v>
      </c>
      <c r="LD8" s="13">
        <f ca="1">IF(AND(MONTH(LD$1)&lt;&gt;1,MONTH(LD$1)&lt;&gt;2),VLOOKUP($A8,BBG!$1:$1048576,MATCH(Fiscal!LD$1,BBG!$1:$1,0),0)-VLOOKUP($A8,BBG!$1:$1048576,MATCH(Fiscal!LD$1,BBG!$1:$1,0)-1,0), IF(MONTH(LD$1)=1,VLOOKUP($A8,BBG!$1:$1048576,MATCH(Fiscal!LD$1,BBG!$1:$1,0)+1,0)/2,VLOOKUP($A8,BBG!$1:$1048576,MATCH(Fiscal!LD$1,BBG!$1:$1,0),0)/2))</f>
        <v>0</v>
      </c>
      <c r="LE8" s="13">
        <f ca="1">IF(AND(MONTH(LE$1)&lt;&gt;1,MONTH(LE$1)&lt;&gt;2),VLOOKUP($A8,BBG!$1:$1048576,MATCH(Fiscal!LE$1,BBG!$1:$1,0),0)-VLOOKUP($A8,BBG!$1:$1048576,MATCH(Fiscal!LE$1,BBG!$1:$1,0)-1,0), IF(MONTH(LE$1)=1,VLOOKUP($A8,BBG!$1:$1048576,MATCH(Fiscal!LE$1,BBG!$1:$1,0)+1,0)/2,VLOOKUP($A8,BBG!$1:$1048576,MATCH(Fiscal!LE$1,BBG!$1:$1,0),0)/2))</f>
        <v>0</v>
      </c>
      <c r="LF8" s="13">
        <f ca="1">IF(AND(MONTH(LF$1)&lt;&gt;1,MONTH(LF$1)&lt;&gt;2),VLOOKUP($A8,BBG!$1:$1048576,MATCH(Fiscal!LF$1,BBG!$1:$1,0),0)-VLOOKUP($A8,BBG!$1:$1048576,MATCH(Fiscal!LF$1,BBG!$1:$1,0)-1,0), IF(MONTH(LF$1)=1,VLOOKUP($A8,BBG!$1:$1048576,MATCH(Fiscal!LF$1,BBG!$1:$1,0)+1,0)/2,VLOOKUP($A8,BBG!$1:$1048576,MATCH(Fiscal!LF$1,BBG!$1:$1,0),0)/2))</f>
        <v>0</v>
      </c>
      <c r="LG8" s="13">
        <f ca="1">IF(AND(MONTH(LG$1)&lt;&gt;1,MONTH(LG$1)&lt;&gt;2),VLOOKUP($A8,BBG!$1:$1048576,MATCH(Fiscal!LG$1,BBG!$1:$1,0),0)-VLOOKUP($A8,BBG!$1:$1048576,MATCH(Fiscal!LG$1,BBG!$1:$1,0)-1,0), IF(MONTH(LG$1)=1,VLOOKUP($A8,BBG!$1:$1048576,MATCH(Fiscal!LG$1,BBG!$1:$1,0)+1,0)/2,VLOOKUP($A8,BBG!$1:$1048576,MATCH(Fiscal!LG$1,BBG!$1:$1,0),0)/2))</f>
        <v>0</v>
      </c>
      <c r="LH8" s="13">
        <f ca="1">IF(AND(MONTH(LH$1)&lt;&gt;1,MONTH(LH$1)&lt;&gt;2),VLOOKUP($A8,BBG!$1:$1048576,MATCH(Fiscal!LH$1,BBG!$1:$1,0),0)-VLOOKUP($A8,BBG!$1:$1048576,MATCH(Fiscal!LH$1,BBG!$1:$1,0)-1,0), IF(MONTH(LH$1)=1,VLOOKUP($A8,BBG!$1:$1048576,MATCH(Fiscal!LH$1,BBG!$1:$1,0)+1,0)/2,VLOOKUP($A8,BBG!$1:$1048576,MATCH(Fiscal!LH$1,BBG!$1:$1,0),0)/2))</f>
        <v>0</v>
      </c>
      <c r="LI8" s="13">
        <f ca="1">IF(AND(MONTH(LI$1)&lt;&gt;1,MONTH(LI$1)&lt;&gt;2),VLOOKUP($A8,BBG!$1:$1048576,MATCH(Fiscal!LI$1,BBG!$1:$1,0),0)-VLOOKUP($A8,BBG!$1:$1048576,MATCH(Fiscal!LI$1,BBG!$1:$1,0)-1,0), IF(MONTH(LI$1)=1,VLOOKUP($A8,BBG!$1:$1048576,MATCH(Fiscal!LI$1,BBG!$1:$1,0)+1,0)/2,VLOOKUP($A8,BBG!$1:$1048576,MATCH(Fiscal!LI$1,BBG!$1:$1,0),0)/2))</f>
        <v>0</v>
      </c>
      <c r="LJ8" s="13">
        <f ca="1">IF(AND(MONTH(LJ$1)&lt;&gt;1,MONTH(LJ$1)&lt;&gt;2),VLOOKUP($A8,BBG!$1:$1048576,MATCH(Fiscal!LJ$1,BBG!$1:$1,0),0)-VLOOKUP($A8,BBG!$1:$1048576,MATCH(Fiscal!LJ$1,BBG!$1:$1,0)-1,0), IF(MONTH(LJ$1)=1,VLOOKUP($A8,BBG!$1:$1048576,MATCH(Fiscal!LJ$1,BBG!$1:$1,0)+1,0)/2,VLOOKUP($A8,BBG!$1:$1048576,MATCH(Fiscal!LJ$1,BBG!$1:$1,0),0)/2))</f>
        <v>0</v>
      </c>
      <c r="LK8" s="13">
        <f ca="1">IF(AND(MONTH(LK$1)&lt;&gt;1,MONTH(LK$1)&lt;&gt;2),VLOOKUP($A8,BBG!$1:$1048576,MATCH(Fiscal!LK$1,BBG!$1:$1,0),0)-VLOOKUP($A8,BBG!$1:$1048576,MATCH(Fiscal!LK$1,BBG!$1:$1,0)-1,0), IF(MONTH(LK$1)=1,VLOOKUP($A8,BBG!$1:$1048576,MATCH(Fiscal!LK$1,BBG!$1:$1,0)+1,0)/2,VLOOKUP($A8,BBG!$1:$1048576,MATCH(Fiscal!LK$1,BBG!$1:$1,0),0)/2))</f>
        <v>0</v>
      </c>
      <c r="LL8" s="13">
        <f ca="1">IF(AND(MONTH(LL$1)&lt;&gt;1,MONTH(LL$1)&lt;&gt;2),VLOOKUP($A8,BBG!$1:$1048576,MATCH(Fiscal!LL$1,BBG!$1:$1,0),0)-VLOOKUP($A8,BBG!$1:$1048576,MATCH(Fiscal!LL$1,BBG!$1:$1,0)-1,0), IF(MONTH(LL$1)=1,VLOOKUP($A8,BBG!$1:$1048576,MATCH(Fiscal!LL$1,BBG!$1:$1,0)+1,0)/2,VLOOKUP($A8,BBG!$1:$1048576,MATCH(Fiscal!LL$1,BBG!$1:$1,0),0)/2))</f>
        <v>0</v>
      </c>
      <c r="LM8" s="13">
        <f ca="1">IF(AND(MONTH(LM$1)&lt;&gt;1,MONTH(LM$1)&lt;&gt;2),VLOOKUP($A8,BBG!$1:$1048576,MATCH(Fiscal!LM$1,BBG!$1:$1,0),0)-VLOOKUP($A8,BBG!$1:$1048576,MATCH(Fiscal!LM$1,BBG!$1:$1,0)-1,0), IF(MONTH(LM$1)=1,VLOOKUP($A8,BBG!$1:$1048576,MATCH(Fiscal!LM$1,BBG!$1:$1,0)+1,0)/2,VLOOKUP($A8,BBG!$1:$1048576,MATCH(Fiscal!LM$1,BBG!$1:$1,0),0)/2))</f>
        <v>0</v>
      </c>
      <c r="LN8" s="13">
        <f ca="1">IF(AND(MONTH(LN$1)&lt;&gt;1,MONTH(LN$1)&lt;&gt;2),VLOOKUP($A8,BBG!$1:$1048576,MATCH(Fiscal!LN$1,BBG!$1:$1,0),0)-VLOOKUP($A8,BBG!$1:$1048576,MATCH(Fiscal!LN$1,BBG!$1:$1,0)-1,0), IF(MONTH(LN$1)=1,VLOOKUP($A8,BBG!$1:$1048576,MATCH(Fiscal!LN$1,BBG!$1:$1,0)+1,0)/2,VLOOKUP($A8,BBG!$1:$1048576,MATCH(Fiscal!LN$1,BBG!$1:$1,0),0)/2))</f>
        <v>0</v>
      </c>
      <c r="LO8" s="13">
        <f ca="1">IF(AND(MONTH(LO$1)&lt;&gt;1,MONTH(LO$1)&lt;&gt;2),VLOOKUP($A8,BBG!$1:$1048576,MATCH(Fiscal!LO$1,BBG!$1:$1,0),0)-VLOOKUP($A8,BBG!$1:$1048576,MATCH(Fiscal!LO$1,BBG!$1:$1,0)-1,0), IF(MONTH(LO$1)=1,VLOOKUP($A8,BBG!$1:$1048576,MATCH(Fiscal!LO$1,BBG!$1:$1,0)+1,0)/2,VLOOKUP($A8,BBG!$1:$1048576,MATCH(Fiscal!LO$1,BBG!$1:$1,0),0)/2))</f>
        <v>0</v>
      </c>
      <c r="LP8" s="13">
        <f ca="1">IF(AND(MONTH(LP$1)&lt;&gt;1,MONTH(LP$1)&lt;&gt;2),VLOOKUP($A8,BBG!$1:$1048576,MATCH(Fiscal!LP$1,BBG!$1:$1,0),0)-VLOOKUP($A8,BBG!$1:$1048576,MATCH(Fiscal!LP$1,BBG!$1:$1,0)-1,0), IF(MONTH(LP$1)=1,VLOOKUP($A8,BBG!$1:$1048576,MATCH(Fiscal!LP$1,BBG!$1:$1,0)+1,0)/2,VLOOKUP($A8,BBG!$1:$1048576,MATCH(Fiscal!LP$1,BBG!$1:$1,0),0)/2))</f>
        <v>0</v>
      </c>
      <c r="LQ8" s="13">
        <f ca="1">IF(AND(MONTH(LQ$1)&lt;&gt;1,MONTH(LQ$1)&lt;&gt;2),VLOOKUP($A8,BBG!$1:$1048576,MATCH(Fiscal!LQ$1,BBG!$1:$1,0),0)-VLOOKUP($A8,BBG!$1:$1048576,MATCH(Fiscal!LQ$1,BBG!$1:$1,0)-1,0), IF(MONTH(LQ$1)=1,VLOOKUP($A8,BBG!$1:$1048576,MATCH(Fiscal!LQ$1,BBG!$1:$1,0)+1,0)/2,VLOOKUP($A8,BBG!$1:$1048576,MATCH(Fiscal!LQ$1,BBG!$1:$1,0),0)/2))</f>
        <v>0</v>
      </c>
      <c r="LR8" s="13">
        <f ca="1">IF(AND(MONTH(LR$1)&lt;&gt;1,MONTH(LR$1)&lt;&gt;2),VLOOKUP($A8,BBG!$1:$1048576,MATCH(Fiscal!LR$1,BBG!$1:$1,0),0)-VLOOKUP($A8,BBG!$1:$1048576,MATCH(Fiscal!LR$1,BBG!$1:$1,0)-1,0), IF(MONTH(LR$1)=1,VLOOKUP($A8,BBG!$1:$1048576,MATCH(Fiscal!LR$1,BBG!$1:$1,0)+1,0)/2,VLOOKUP($A8,BBG!$1:$1048576,MATCH(Fiscal!LR$1,BBG!$1:$1,0),0)/2))</f>
        <v>0</v>
      </c>
      <c r="LS8" s="13">
        <f ca="1">IF(AND(MONTH(LS$1)&lt;&gt;1,MONTH(LS$1)&lt;&gt;2),VLOOKUP($A8,BBG!$1:$1048576,MATCH(Fiscal!LS$1,BBG!$1:$1,0),0)-VLOOKUP($A8,BBG!$1:$1048576,MATCH(Fiscal!LS$1,BBG!$1:$1,0)-1,0), IF(MONTH(LS$1)=1,VLOOKUP($A8,BBG!$1:$1048576,MATCH(Fiscal!LS$1,BBG!$1:$1,0)+1,0)/2,VLOOKUP($A8,BBG!$1:$1048576,MATCH(Fiscal!LS$1,BBG!$1:$1,0),0)/2))</f>
        <v>0</v>
      </c>
      <c r="LT8" s="13">
        <f ca="1">IF(AND(MONTH(LT$1)&lt;&gt;1,MONTH(LT$1)&lt;&gt;2),VLOOKUP($A8,BBG!$1:$1048576,MATCH(Fiscal!LT$1,BBG!$1:$1,0),0)-VLOOKUP($A8,BBG!$1:$1048576,MATCH(Fiscal!LT$1,BBG!$1:$1,0)-1,0), IF(MONTH(LT$1)=1,VLOOKUP($A8,BBG!$1:$1048576,MATCH(Fiscal!LT$1,BBG!$1:$1,0)+1,0)/2,VLOOKUP($A8,BBG!$1:$1048576,MATCH(Fiscal!LT$1,BBG!$1:$1,0),0)/2))</f>
        <v>0</v>
      </c>
      <c r="LU8" s="13">
        <f ca="1">IF(AND(MONTH(LU$1)&lt;&gt;1,MONTH(LU$1)&lt;&gt;2),VLOOKUP($A8,BBG!$1:$1048576,MATCH(Fiscal!LU$1,BBG!$1:$1,0),0)-VLOOKUP($A8,BBG!$1:$1048576,MATCH(Fiscal!LU$1,BBG!$1:$1,0)-1,0), IF(MONTH(LU$1)=1,VLOOKUP($A8,BBG!$1:$1048576,MATCH(Fiscal!LU$1,BBG!$1:$1,0)+1,0)/2,VLOOKUP($A8,BBG!$1:$1048576,MATCH(Fiscal!LU$1,BBG!$1:$1,0),0)/2))</f>
        <v>0</v>
      </c>
      <c r="LV8" s="13">
        <f ca="1">IF(AND(MONTH(LV$1)&lt;&gt;1,MONTH(LV$1)&lt;&gt;2),VLOOKUP($A8,BBG!$1:$1048576,MATCH(Fiscal!LV$1,BBG!$1:$1,0),0)-VLOOKUP($A8,BBG!$1:$1048576,MATCH(Fiscal!LV$1,BBG!$1:$1,0)-1,0), IF(MONTH(LV$1)=1,VLOOKUP($A8,BBG!$1:$1048576,MATCH(Fiscal!LV$1,BBG!$1:$1,0)+1,0)/2,VLOOKUP($A8,BBG!$1:$1048576,MATCH(Fiscal!LV$1,BBG!$1:$1,0),0)/2))</f>
        <v>0</v>
      </c>
      <c r="LW8" s="13">
        <f ca="1">IF(AND(MONTH(LW$1)&lt;&gt;1,MONTH(LW$1)&lt;&gt;2),VLOOKUP($A8,BBG!$1:$1048576,MATCH(Fiscal!LW$1,BBG!$1:$1,0),0)-VLOOKUP($A8,BBG!$1:$1048576,MATCH(Fiscal!LW$1,BBG!$1:$1,0)-1,0), IF(MONTH(LW$1)=1,VLOOKUP($A8,BBG!$1:$1048576,MATCH(Fiscal!LW$1,BBG!$1:$1,0)+1,0)/2,VLOOKUP($A8,BBG!$1:$1048576,MATCH(Fiscal!LW$1,BBG!$1:$1,0),0)/2))</f>
        <v>0</v>
      </c>
      <c r="LX8" s="13">
        <f ca="1">IF(AND(MONTH(LX$1)&lt;&gt;1,MONTH(LX$1)&lt;&gt;2),VLOOKUP($A8,BBG!$1:$1048576,MATCH(Fiscal!LX$1,BBG!$1:$1,0),0)-VLOOKUP($A8,BBG!$1:$1048576,MATCH(Fiscal!LX$1,BBG!$1:$1,0)-1,0), IF(MONTH(LX$1)=1,VLOOKUP($A8,BBG!$1:$1048576,MATCH(Fiscal!LX$1,BBG!$1:$1,0)+1,0)/2,VLOOKUP($A8,BBG!$1:$1048576,MATCH(Fiscal!LX$1,BBG!$1:$1,0),0)/2))</f>
        <v>0</v>
      </c>
      <c r="LY8" s="13">
        <f ca="1">IF(AND(MONTH(LY$1)&lt;&gt;1,MONTH(LY$1)&lt;&gt;2),VLOOKUP($A8,BBG!$1:$1048576,MATCH(Fiscal!LY$1,BBG!$1:$1,0),0)-VLOOKUP($A8,BBG!$1:$1048576,MATCH(Fiscal!LY$1,BBG!$1:$1,0)-1,0), IF(MONTH(LY$1)=1,VLOOKUP($A8,BBG!$1:$1048576,MATCH(Fiscal!LY$1,BBG!$1:$1,0)+1,0)/2,VLOOKUP($A8,BBG!$1:$1048576,MATCH(Fiscal!LY$1,BBG!$1:$1,0),0)/2))</f>
        <v>0</v>
      </c>
      <c r="LZ8" s="13">
        <f ca="1">IF(AND(MONTH(LZ$1)&lt;&gt;1,MONTH(LZ$1)&lt;&gt;2),VLOOKUP($A8,BBG!$1:$1048576,MATCH(Fiscal!LZ$1,BBG!$1:$1,0),0)-VLOOKUP($A8,BBG!$1:$1048576,MATCH(Fiscal!LZ$1,BBG!$1:$1,0)-1,0), IF(MONTH(LZ$1)=1,VLOOKUP($A8,BBG!$1:$1048576,MATCH(Fiscal!LZ$1,BBG!$1:$1,0)+1,0)/2,VLOOKUP($A8,BBG!$1:$1048576,MATCH(Fiscal!LZ$1,BBG!$1:$1,0),0)/2))</f>
        <v>0</v>
      </c>
      <c r="MA8" s="13">
        <f ca="1">IF(AND(MONTH(MA$1)&lt;&gt;1,MONTH(MA$1)&lt;&gt;2),VLOOKUP($A8,BBG!$1:$1048576,MATCH(Fiscal!MA$1,BBG!$1:$1,0),0)-VLOOKUP($A8,BBG!$1:$1048576,MATCH(Fiscal!MA$1,BBG!$1:$1,0)-1,0), IF(MONTH(MA$1)=1,VLOOKUP($A8,BBG!$1:$1048576,MATCH(Fiscal!MA$1,BBG!$1:$1,0)+1,0)/2,VLOOKUP($A8,BBG!$1:$1048576,MATCH(Fiscal!MA$1,BBG!$1:$1,0),0)/2))</f>
        <v>0</v>
      </c>
      <c r="MB8" s="13">
        <f ca="1">IF(AND(MONTH(MB$1)&lt;&gt;1,MONTH(MB$1)&lt;&gt;2),VLOOKUP($A8,BBG!$1:$1048576,MATCH(Fiscal!MB$1,BBG!$1:$1,0),0)-VLOOKUP($A8,BBG!$1:$1048576,MATCH(Fiscal!MB$1,BBG!$1:$1,0)-1,0), IF(MONTH(MB$1)=1,VLOOKUP($A8,BBG!$1:$1048576,MATCH(Fiscal!MB$1,BBG!$1:$1,0)+1,0)/2,VLOOKUP($A8,BBG!$1:$1048576,MATCH(Fiscal!MB$1,BBG!$1:$1,0),0)/2))</f>
        <v>0</v>
      </c>
      <c r="MC8" s="13">
        <f ca="1">IF(AND(MONTH(MC$1)&lt;&gt;1,MONTH(MC$1)&lt;&gt;2),VLOOKUP($A8,BBG!$1:$1048576,MATCH(Fiscal!MC$1,BBG!$1:$1,0),0)-VLOOKUP($A8,BBG!$1:$1048576,MATCH(Fiscal!MC$1,BBG!$1:$1,0)-1,0), IF(MONTH(MC$1)=1,VLOOKUP($A8,BBG!$1:$1048576,MATCH(Fiscal!MC$1,BBG!$1:$1,0)+1,0)/2,VLOOKUP($A8,BBG!$1:$1048576,MATCH(Fiscal!MC$1,BBG!$1:$1,0),0)/2))</f>
        <v>0</v>
      </c>
      <c r="MD8" s="13">
        <f ca="1">IF(AND(MONTH(MD$1)&lt;&gt;1,MONTH(MD$1)&lt;&gt;2),VLOOKUP($A8,BBG!$1:$1048576,MATCH(Fiscal!MD$1,BBG!$1:$1,0),0)-VLOOKUP($A8,BBG!$1:$1048576,MATCH(Fiscal!MD$1,BBG!$1:$1,0)-1,0), IF(MONTH(MD$1)=1,VLOOKUP($A8,BBG!$1:$1048576,MATCH(Fiscal!MD$1,BBG!$1:$1,0)+1,0)/2,VLOOKUP($A8,BBG!$1:$1048576,MATCH(Fiscal!MD$1,BBG!$1:$1,0),0)/2))</f>
        <v>0</v>
      </c>
      <c r="ME8" s="13">
        <f ca="1">IF(AND(MONTH(ME$1)&lt;&gt;1,MONTH(ME$1)&lt;&gt;2),VLOOKUP($A8,BBG!$1:$1048576,MATCH(Fiscal!ME$1,BBG!$1:$1,0),0)-VLOOKUP($A8,BBG!$1:$1048576,MATCH(Fiscal!ME$1,BBG!$1:$1,0)-1,0), IF(MONTH(ME$1)=1,VLOOKUP($A8,BBG!$1:$1048576,MATCH(Fiscal!ME$1,BBG!$1:$1,0)+1,0)/2,VLOOKUP($A8,BBG!$1:$1048576,MATCH(Fiscal!ME$1,BBG!$1:$1,0),0)/2))</f>
        <v>0</v>
      </c>
      <c r="MF8" s="13">
        <f ca="1">IF(AND(MONTH(MF$1)&lt;&gt;1,MONTH(MF$1)&lt;&gt;2),VLOOKUP($A8,BBG!$1:$1048576,MATCH(Fiscal!MF$1,BBG!$1:$1,0),0)-VLOOKUP($A8,BBG!$1:$1048576,MATCH(Fiscal!MF$1,BBG!$1:$1,0)-1,0), IF(MONTH(MF$1)=1,VLOOKUP($A8,BBG!$1:$1048576,MATCH(Fiscal!MF$1,BBG!$1:$1,0)+1,0)/2,VLOOKUP($A8,BBG!$1:$1048576,MATCH(Fiscal!MF$1,BBG!$1:$1,0),0)/2))</f>
        <v>0</v>
      </c>
      <c r="MG8" s="13">
        <f ca="1">IF(AND(MONTH(MG$1)&lt;&gt;1,MONTH(MG$1)&lt;&gt;2),VLOOKUP($A8,BBG!$1:$1048576,MATCH(Fiscal!MG$1,BBG!$1:$1,0),0)-VLOOKUP($A8,BBG!$1:$1048576,MATCH(Fiscal!MG$1,BBG!$1:$1,0)-1,0), IF(MONTH(MG$1)=1,VLOOKUP($A8,BBG!$1:$1048576,MATCH(Fiscal!MG$1,BBG!$1:$1,0)+1,0)/2,VLOOKUP($A8,BBG!$1:$1048576,MATCH(Fiscal!MG$1,BBG!$1:$1,0),0)/2))</f>
        <v>0</v>
      </c>
      <c r="MH8" s="13">
        <f ca="1">IF(AND(MONTH(MH$1)&lt;&gt;1,MONTH(MH$1)&lt;&gt;2),VLOOKUP($A8,BBG!$1:$1048576,MATCH(Fiscal!MH$1,BBG!$1:$1,0),0)-VLOOKUP($A8,BBG!$1:$1048576,MATCH(Fiscal!MH$1,BBG!$1:$1,0)-1,0), IF(MONTH(MH$1)=1,VLOOKUP($A8,BBG!$1:$1048576,MATCH(Fiscal!MH$1,BBG!$1:$1,0)+1,0)/2,VLOOKUP($A8,BBG!$1:$1048576,MATCH(Fiscal!MH$1,BBG!$1:$1,0),0)/2))</f>
        <v>0</v>
      </c>
      <c r="MI8" s="13">
        <f ca="1">IF(AND(MONTH(MI$1)&lt;&gt;1,MONTH(MI$1)&lt;&gt;2),VLOOKUP($A8,BBG!$1:$1048576,MATCH(Fiscal!MI$1,BBG!$1:$1,0),0)-VLOOKUP($A8,BBG!$1:$1048576,MATCH(Fiscal!MI$1,BBG!$1:$1,0)-1,0), IF(MONTH(MI$1)=1,VLOOKUP($A8,BBG!$1:$1048576,MATCH(Fiscal!MI$1,BBG!$1:$1,0)+1,0)/2,VLOOKUP($A8,BBG!$1:$1048576,MATCH(Fiscal!MI$1,BBG!$1:$1,0),0)/2))</f>
        <v>0</v>
      </c>
      <c r="MJ8" s="13">
        <f ca="1">IF(AND(MONTH(MJ$1)&lt;&gt;1,MONTH(MJ$1)&lt;&gt;2),VLOOKUP($A8,BBG!$1:$1048576,MATCH(Fiscal!MJ$1,BBG!$1:$1,0),0)-VLOOKUP($A8,BBG!$1:$1048576,MATCH(Fiscal!MJ$1,BBG!$1:$1,0)-1,0), IF(MONTH(MJ$1)=1,VLOOKUP($A8,BBG!$1:$1048576,MATCH(Fiscal!MJ$1,BBG!$1:$1,0)+1,0)/2,VLOOKUP($A8,BBG!$1:$1048576,MATCH(Fiscal!MJ$1,BBG!$1:$1,0),0)/2))</f>
        <v>0</v>
      </c>
      <c r="MK8" s="13">
        <f ca="1">IF(AND(MONTH(MK$1)&lt;&gt;1,MONTH(MK$1)&lt;&gt;2),VLOOKUP($A8,BBG!$1:$1048576,MATCH(Fiscal!MK$1,BBG!$1:$1,0),0)-VLOOKUP($A8,BBG!$1:$1048576,MATCH(Fiscal!MK$1,BBG!$1:$1,0)-1,0), IF(MONTH(MK$1)=1,VLOOKUP($A8,BBG!$1:$1048576,MATCH(Fiscal!MK$1,BBG!$1:$1,0)+1,0)/2,VLOOKUP($A8,BBG!$1:$1048576,MATCH(Fiscal!MK$1,BBG!$1:$1,0),0)/2))</f>
        <v>0</v>
      </c>
      <c r="ML8" s="13">
        <f ca="1">IF(AND(MONTH(ML$1)&lt;&gt;1,MONTH(ML$1)&lt;&gt;2),VLOOKUP($A8,BBG!$1:$1048576,MATCH(Fiscal!ML$1,BBG!$1:$1,0),0)-VLOOKUP($A8,BBG!$1:$1048576,MATCH(Fiscal!ML$1,BBG!$1:$1,0)-1,0), IF(MONTH(ML$1)=1,VLOOKUP($A8,BBG!$1:$1048576,MATCH(Fiscal!ML$1,BBG!$1:$1,0)+1,0)/2,VLOOKUP($A8,BBG!$1:$1048576,MATCH(Fiscal!ML$1,BBG!$1:$1,0),0)/2))</f>
        <v>0</v>
      </c>
      <c r="MM8" s="13">
        <f ca="1">IF(AND(MONTH(MM$1)&lt;&gt;1,MONTH(MM$1)&lt;&gt;2),VLOOKUP($A8,BBG!$1:$1048576,MATCH(Fiscal!MM$1,BBG!$1:$1,0),0)-VLOOKUP($A8,BBG!$1:$1048576,MATCH(Fiscal!MM$1,BBG!$1:$1,0)-1,0), IF(MONTH(MM$1)=1,VLOOKUP($A8,BBG!$1:$1048576,MATCH(Fiscal!MM$1,BBG!$1:$1,0)+1,0)/2,VLOOKUP($A8,BBG!$1:$1048576,MATCH(Fiscal!MM$1,BBG!$1:$1,0),0)/2))</f>
        <v>0</v>
      </c>
      <c r="MN8" s="13">
        <f ca="1">IF(AND(MONTH(MN$1)&lt;&gt;1,MONTH(MN$1)&lt;&gt;2),VLOOKUP($A8,BBG!$1:$1048576,MATCH(Fiscal!MN$1,BBG!$1:$1,0),0)-VLOOKUP($A8,BBG!$1:$1048576,MATCH(Fiscal!MN$1,BBG!$1:$1,0)-1,0), IF(MONTH(MN$1)=1,VLOOKUP($A8,BBG!$1:$1048576,MATCH(Fiscal!MN$1,BBG!$1:$1,0)+1,0)/2,VLOOKUP($A8,BBG!$1:$1048576,MATCH(Fiscal!MN$1,BBG!$1:$1,0),0)/2))</f>
        <v>0</v>
      </c>
      <c r="MO8" s="13">
        <f ca="1">IF(AND(MONTH(MO$1)&lt;&gt;1,MONTH(MO$1)&lt;&gt;2),VLOOKUP($A8,BBG!$1:$1048576,MATCH(Fiscal!MO$1,BBG!$1:$1,0),0)-VLOOKUP($A8,BBG!$1:$1048576,MATCH(Fiscal!MO$1,BBG!$1:$1,0)-1,0), IF(MONTH(MO$1)=1,VLOOKUP($A8,BBG!$1:$1048576,MATCH(Fiscal!MO$1,BBG!$1:$1,0)+1,0)/2,VLOOKUP($A8,BBG!$1:$1048576,MATCH(Fiscal!MO$1,BBG!$1:$1,0),0)/2))</f>
        <v>0</v>
      </c>
      <c r="MP8" s="13">
        <f ca="1">IF(AND(MONTH(MP$1)&lt;&gt;1,MONTH(MP$1)&lt;&gt;2),VLOOKUP($A8,BBG!$1:$1048576,MATCH(Fiscal!MP$1,BBG!$1:$1,0),0)-VLOOKUP($A8,BBG!$1:$1048576,MATCH(Fiscal!MP$1,BBG!$1:$1,0)-1,0), IF(MONTH(MP$1)=1,VLOOKUP($A8,BBG!$1:$1048576,MATCH(Fiscal!MP$1,BBG!$1:$1,0)+1,0)/2,VLOOKUP($A8,BBG!$1:$1048576,MATCH(Fiscal!MP$1,BBG!$1:$1,0),0)/2))</f>
        <v>0</v>
      </c>
      <c r="MQ8" s="13">
        <f ca="1">IF(AND(MONTH(MQ$1)&lt;&gt;1,MONTH(MQ$1)&lt;&gt;2),VLOOKUP($A8,BBG!$1:$1048576,MATCH(Fiscal!MQ$1,BBG!$1:$1,0),0)-VLOOKUP($A8,BBG!$1:$1048576,MATCH(Fiscal!MQ$1,BBG!$1:$1,0)-1,0), IF(MONTH(MQ$1)=1,VLOOKUP($A8,BBG!$1:$1048576,MATCH(Fiscal!MQ$1,BBG!$1:$1,0)+1,0)/2,VLOOKUP($A8,BBG!$1:$1048576,MATCH(Fiscal!MQ$1,BBG!$1:$1,0),0)/2))</f>
        <v>0</v>
      </c>
      <c r="MR8" s="13">
        <f ca="1">IF(AND(MONTH(MR$1)&lt;&gt;1,MONTH(MR$1)&lt;&gt;2),VLOOKUP($A8,BBG!$1:$1048576,MATCH(Fiscal!MR$1,BBG!$1:$1,0),0)-VLOOKUP($A8,BBG!$1:$1048576,MATCH(Fiscal!MR$1,BBG!$1:$1,0)-1,0), IF(MONTH(MR$1)=1,VLOOKUP($A8,BBG!$1:$1048576,MATCH(Fiscal!MR$1,BBG!$1:$1,0)+1,0)/2,VLOOKUP($A8,BBG!$1:$1048576,MATCH(Fiscal!MR$1,BBG!$1:$1,0),0)/2))</f>
        <v>0</v>
      </c>
      <c r="MS8" s="13">
        <f ca="1">IF(AND(MONTH(MS$1)&lt;&gt;1,MONTH(MS$1)&lt;&gt;2),VLOOKUP($A8,BBG!$1:$1048576,MATCH(Fiscal!MS$1,BBG!$1:$1,0),0)-VLOOKUP($A8,BBG!$1:$1048576,MATCH(Fiscal!MS$1,BBG!$1:$1,0)-1,0), IF(MONTH(MS$1)=1,VLOOKUP($A8,BBG!$1:$1048576,MATCH(Fiscal!MS$1,BBG!$1:$1,0)+1,0)/2,VLOOKUP($A8,BBG!$1:$1048576,MATCH(Fiscal!MS$1,BBG!$1:$1,0),0)/2))</f>
        <v>0</v>
      </c>
      <c r="MT8" s="13">
        <f ca="1">IF(AND(MONTH(MT$1)&lt;&gt;1,MONTH(MT$1)&lt;&gt;2),VLOOKUP($A8,BBG!$1:$1048576,MATCH(Fiscal!MT$1,BBG!$1:$1,0),0)-VLOOKUP($A8,BBG!$1:$1048576,MATCH(Fiscal!MT$1,BBG!$1:$1,0)-1,0), IF(MONTH(MT$1)=1,VLOOKUP($A8,BBG!$1:$1048576,MATCH(Fiscal!MT$1,BBG!$1:$1,0)+1,0)/2,VLOOKUP($A8,BBG!$1:$1048576,MATCH(Fiscal!MT$1,BBG!$1:$1,0),0)/2))</f>
        <v>0</v>
      </c>
      <c r="MU8" s="13">
        <f ca="1">IF(AND(MONTH(MU$1)&lt;&gt;1,MONTH(MU$1)&lt;&gt;2),VLOOKUP($A8,BBG!$1:$1048576,MATCH(Fiscal!MU$1,BBG!$1:$1,0),0)-VLOOKUP($A8,BBG!$1:$1048576,MATCH(Fiscal!MU$1,BBG!$1:$1,0)-1,0), IF(MONTH(MU$1)=1,VLOOKUP($A8,BBG!$1:$1048576,MATCH(Fiscal!MU$1,BBG!$1:$1,0)+1,0)/2,VLOOKUP($A8,BBG!$1:$1048576,MATCH(Fiscal!MU$1,BBG!$1:$1,0),0)/2))</f>
        <v>0</v>
      </c>
    </row>
    <row r="9" spans="1:359" s="12" customFormat="1">
      <c r="B9" s="10" t="s">
        <v>57</v>
      </c>
      <c r="O9" s="12">
        <f ca="1">SUM(D8:O8)</f>
        <v>0</v>
      </c>
      <c r="P9" s="12">
        <f t="shared" ref="P9" ca="1" si="12">SUM(E8:P8)</f>
        <v>0</v>
      </c>
      <c r="Q9" s="12">
        <f t="shared" ref="Q9" ca="1" si="13">SUM(F8:Q8)</f>
        <v>0</v>
      </c>
      <c r="R9" s="12">
        <f t="shared" ref="R9" ca="1" si="14">SUM(G8:R8)</f>
        <v>0</v>
      </c>
      <c r="S9" s="12">
        <f t="shared" ref="S9" ca="1" si="15">SUM(H8:S8)</f>
        <v>0</v>
      </c>
      <c r="T9" s="12">
        <f t="shared" ref="T9" ca="1" si="16">SUM(I8:T8)</f>
        <v>0</v>
      </c>
      <c r="U9" s="12">
        <f t="shared" ref="U9" ca="1" si="17">SUM(J8:U8)</f>
        <v>0</v>
      </c>
      <c r="V9" s="12">
        <f t="shared" ref="V9" ca="1" si="18">SUM(K8:V8)</f>
        <v>0</v>
      </c>
      <c r="W9" s="12">
        <f t="shared" ref="W9" ca="1" si="19">SUM(L8:W8)</f>
        <v>0</v>
      </c>
      <c r="X9" s="12">
        <f t="shared" ref="X9" ca="1" si="20">SUM(M8:X8)</f>
        <v>0</v>
      </c>
      <c r="Y9" s="12">
        <f t="shared" ref="Y9" ca="1" si="21">SUM(N8:Y8)</f>
        <v>0</v>
      </c>
      <c r="Z9" s="12">
        <f t="shared" ref="Z9" ca="1" si="22">SUM(O8:Z8)</f>
        <v>0</v>
      </c>
      <c r="AA9" s="12">
        <f t="shared" ref="AA9" ca="1" si="23">SUM(P8:AA8)</f>
        <v>0</v>
      </c>
      <c r="AB9" s="12">
        <f t="shared" ref="AB9" ca="1" si="24">SUM(Q8:AB8)</f>
        <v>0</v>
      </c>
      <c r="AC9" s="12">
        <f t="shared" ref="AC9" ca="1" si="25">SUM(R8:AC8)</f>
        <v>0</v>
      </c>
      <c r="AD9" s="12">
        <f t="shared" ref="AD9" ca="1" si="26">SUM(S8:AD8)</f>
        <v>0</v>
      </c>
      <c r="AE9" s="12">
        <f t="shared" ref="AE9" ca="1" si="27">SUM(T8:AE8)</f>
        <v>0</v>
      </c>
      <c r="AF9" s="12">
        <f t="shared" ref="AF9" ca="1" si="28">SUM(U8:AF8)</f>
        <v>0</v>
      </c>
      <c r="AG9" s="12">
        <f t="shared" ref="AG9" ca="1" si="29">SUM(V8:AG8)</f>
        <v>0</v>
      </c>
      <c r="AH9" s="12">
        <f t="shared" ref="AH9" ca="1" si="30">SUM(W8:AH8)</f>
        <v>0</v>
      </c>
      <c r="AI9" s="12">
        <f t="shared" ref="AI9" ca="1" si="31">SUM(X8:AI8)</f>
        <v>0</v>
      </c>
      <c r="AJ9" s="12">
        <f t="shared" ref="AJ9" ca="1" si="32">SUM(Y8:AJ8)</f>
        <v>0</v>
      </c>
      <c r="AK9" s="12">
        <f t="shared" ref="AK9" ca="1" si="33">SUM(Z8:AK8)</f>
        <v>0</v>
      </c>
      <c r="AL9" s="12">
        <f t="shared" ref="AL9" ca="1" si="34">SUM(AA8:AL8)</f>
        <v>0</v>
      </c>
      <c r="AM9" s="12">
        <f t="shared" ref="AM9" ca="1" si="35">SUM(AB8:AM8)</f>
        <v>0</v>
      </c>
      <c r="AN9" s="12">
        <f t="shared" ref="AN9" ca="1" si="36">SUM(AC8:AN8)</f>
        <v>0</v>
      </c>
      <c r="AO9" s="12">
        <f t="shared" ref="AO9" ca="1" si="37">SUM(AD8:AO8)</f>
        <v>0</v>
      </c>
      <c r="AP9" s="12">
        <f t="shared" ref="AP9" ca="1" si="38">SUM(AE8:AP8)</f>
        <v>0</v>
      </c>
      <c r="AQ9" s="12">
        <f t="shared" ref="AQ9" ca="1" si="39">SUM(AF8:AQ8)</f>
        <v>0</v>
      </c>
      <c r="AR9" s="12">
        <f t="shared" ref="AR9" ca="1" si="40">SUM(AG8:AR8)</f>
        <v>0</v>
      </c>
      <c r="AS9" s="12">
        <f t="shared" ref="AS9" ca="1" si="41">SUM(AH8:AS8)</f>
        <v>0</v>
      </c>
      <c r="AT9" s="12">
        <f t="shared" ref="AT9" ca="1" si="42">SUM(AI8:AT8)</f>
        <v>0</v>
      </c>
      <c r="AU9" s="12">
        <f t="shared" ref="AU9" ca="1" si="43">SUM(AJ8:AU8)</f>
        <v>0</v>
      </c>
      <c r="AV9" s="12">
        <f t="shared" ref="AV9" ca="1" si="44">SUM(AK8:AV8)</f>
        <v>0</v>
      </c>
      <c r="AW9" s="12">
        <f t="shared" ref="AW9" ca="1" si="45">SUM(AL8:AW8)</f>
        <v>0</v>
      </c>
      <c r="AX9" s="12">
        <f t="shared" ref="AX9" ca="1" si="46">SUM(AM8:AX8)</f>
        <v>0</v>
      </c>
      <c r="AY9" s="12">
        <f t="shared" ref="AY9" ca="1" si="47">SUM(AN8:AY8)</f>
        <v>0</v>
      </c>
      <c r="AZ9" s="12">
        <f t="shared" ref="AZ9" ca="1" si="48">SUM(AO8:AZ8)</f>
        <v>0</v>
      </c>
      <c r="BA9" s="12">
        <f t="shared" ref="BA9" ca="1" si="49">SUM(AP8:BA8)</f>
        <v>0</v>
      </c>
      <c r="BB9" s="12">
        <f t="shared" ref="BB9" ca="1" si="50">SUM(AQ8:BB8)</f>
        <v>0</v>
      </c>
      <c r="BC9" s="12">
        <f t="shared" ref="BC9" ca="1" si="51">SUM(AR8:BC8)</f>
        <v>0</v>
      </c>
      <c r="BD9" s="12">
        <f t="shared" ref="BD9" ca="1" si="52">SUM(AS8:BD8)</f>
        <v>0</v>
      </c>
      <c r="BE9" s="12">
        <f t="shared" ref="BE9" ca="1" si="53">SUM(AT8:BE8)</f>
        <v>0</v>
      </c>
      <c r="BF9" s="12">
        <f t="shared" ref="BF9" ca="1" si="54">SUM(AU8:BF8)</f>
        <v>0</v>
      </c>
      <c r="BG9" s="12">
        <f t="shared" ref="BG9" ca="1" si="55">SUM(AV8:BG8)</f>
        <v>0</v>
      </c>
      <c r="BH9" s="12">
        <f t="shared" ref="BH9" ca="1" si="56">SUM(AW8:BH8)</f>
        <v>0</v>
      </c>
      <c r="BI9" s="12">
        <f t="shared" ref="BI9" ca="1" si="57">SUM(AX8:BI8)</f>
        <v>0</v>
      </c>
      <c r="BJ9" s="12">
        <f t="shared" ref="BJ9" ca="1" si="58">SUM(AY8:BJ8)</f>
        <v>0</v>
      </c>
      <c r="BK9" s="12">
        <f t="shared" ref="BK9" ca="1" si="59">SUM(AZ8:BK8)</f>
        <v>0</v>
      </c>
      <c r="BL9" s="12">
        <f t="shared" ref="BL9" ca="1" si="60">SUM(BA8:BL8)</f>
        <v>0</v>
      </c>
      <c r="BM9" s="12">
        <f t="shared" ref="BM9" ca="1" si="61">SUM(BB8:BM8)</f>
        <v>0</v>
      </c>
      <c r="BN9" s="12">
        <f t="shared" ref="BN9" ca="1" si="62">SUM(BC8:BN8)</f>
        <v>0</v>
      </c>
      <c r="BO9" s="12">
        <f t="shared" ref="BO9" ca="1" si="63">SUM(BD8:BO8)</f>
        <v>0</v>
      </c>
      <c r="BP9" s="12">
        <f t="shared" ref="BP9" ca="1" si="64">SUM(BE8:BP8)</f>
        <v>0</v>
      </c>
      <c r="BQ9" s="12">
        <f t="shared" ref="BQ9" ca="1" si="65">SUM(BF8:BQ8)</f>
        <v>0</v>
      </c>
      <c r="BR9" s="12">
        <f t="shared" ref="BR9" ca="1" si="66">SUM(BG8:BR8)</f>
        <v>0</v>
      </c>
      <c r="BS9" s="12">
        <f t="shared" ref="BS9" ca="1" si="67">SUM(BH8:BS8)</f>
        <v>0</v>
      </c>
      <c r="BT9" s="12">
        <f t="shared" ref="BT9" ca="1" si="68">SUM(BI8:BT8)</f>
        <v>0</v>
      </c>
      <c r="BU9" s="12">
        <f t="shared" ref="BU9" ca="1" si="69">SUM(BJ8:BU8)</f>
        <v>0</v>
      </c>
      <c r="BV9" s="12">
        <f t="shared" ref="BV9" ca="1" si="70">SUM(BK8:BV8)</f>
        <v>0</v>
      </c>
      <c r="BW9" s="12">
        <f t="shared" ref="BW9" ca="1" si="71">SUM(BL8:BW8)</f>
        <v>0</v>
      </c>
      <c r="BX9" s="12">
        <f t="shared" ref="BX9" ca="1" si="72">SUM(BM8:BX8)</f>
        <v>0</v>
      </c>
      <c r="BY9" s="12">
        <f t="shared" ref="BY9" ca="1" si="73">SUM(BN8:BY8)</f>
        <v>0</v>
      </c>
      <c r="BZ9" s="12">
        <f t="shared" ref="BZ9" ca="1" si="74">SUM(BO8:BZ8)</f>
        <v>0</v>
      </c>
      <c r="CA9" s="12">
        <f t="shared" ref="CA9" ca="1" si="75">SUM(BP8:CA8)</f>
        <v>0</v>
      </c>
      <c r="CB9" s="12">
        <f t="shared" ref="CB9" ca="1" si="76">SUM(BQ8:CB8)</f>
        <v>0</v>
      </c>
      <c r="CC9" s="12">
        <f t="shared" ref="CC9" ca="1" si="77">SUM(BR8:CC8)</f>
        <v>0</v>
      </c>
      <c r="CD9" s="12">
        <f t="shared" ref="CD9" ca="1" si="78">SUM(BS8:CD8)</f>
        <v>0</v>
      </c>
      <c r="CE9" s="12">
        <f t="shared" ref="CE9" ca="1" si="79">SUM(BT8:CE8)</f>
        <v>0</v>
      </c>
      <c r="CF9" s="12">
        <f t="shared" ref="CF9" ca="1" si="80">SUM(BU8:CF8)</f>
        <v>0</v>
      </c>
      <c r="CG9" s="12">
        <f t="shared" ref="CG9" ca="1" si="81">SUM(BV8:CG8)</f>
        <v>0</v>
      </c>
      <c r="CH9" s="12">
        <f t="shared" ref="CH9" ca="1" si="82">SUM(BW8:CH8)</f>
        <v>0</v>
      </c>
      <c r="CI9" s="12">
        <f t="shared" ref="CI9" ca="1" si="83">SUM(BX8:CI8)</f>
        <v>0</v>
      </c>
      <c r="CJ9" s="12">
        <f t="shared" ref="CJ9" ca="1" si="84">SUM(BY8:CJ8)</f>
        <v>0</v>
      </c>
      <c r="CK9" s="12">
        <f t="shared" ref="CK9" ca="1" si="85">SUM(BZ8:CK8)</f>
        <v>0</v>
      </c>
      <c r="CL9" s="12">
        <f t="shared" ref="CL9" ca="1" si="86">SUM(CA8:CL8)</f>
        <v>0</v>
      </c>
      <c r="CM9" s="12">
        <f t="shared" ref="CM9" ca="1" si="87">SUM(CB8:CM8)</f>
        <v>0</v>
      </c>
      <c r="CN9" s="12">
        <f t="shared" ref="CN9" ca="1" si="88">SUM(CC8:CN8)</f>
        <v>0</v>
      </c>
      <c r="CO9" s="12">
        <f t="shared" ref="CO9" ca="1" si="89">SUM(CD8:CO8)</f>
        <v>0</v>
      </c>
      <c r="CP9" s="12">
        <f t="shared" ref="CP9" ca="1" si="90">SUM(CE8:CP8)</f>
        <v>0</v>
      </c>
      <c r="CQ9" s="12">
        <f t="shared" ref="CQ9" ca="1" si="91">SUM(CF8:CQ8)</f>
        <v>0</v>
      </c>
      <c r="CR9" s="12">
        <f t="shared" ref="CR9" ca="1" si="92">SUM(CG8:CR8)</f>
        <v>0</v>
      </c>
      <c r="CS9" s="12">
        <f t="shared" ref="CS9" ca="1" si="93">SUM(CH8:CS8)</f>
        <v>0</v>
      </c>
      <c r="CT9" s="12">
        <f t="shared" ref="CT9" ca="1" si="94">SUM(CI8:CT8)</f>
        <v>0</v>
      </c>
      <c r="CU9" s="12">
        <f t="shared" ref="CU9" ca="1" si="95">SUM(CJ8:CU8)</f>
        <v>0</v>
      </c>
      <c r="CV9" s="12">
        <f t="shared" ref="CV9" ca="1" si="96">SUM(CK8:CV8)</f>
        <v>0</v>
      </c>
      <c r="CW9" s="12">
        <f t="shared" ref="CW9" ca="1" si="97">SUM(CL8:CW8)</f>
        <v>0</v>
      </c>
      <c r="CX9" s="12">
        <f t="shared" ref="CX9" ca="1" si="98">SUM(CM8:CX8)</f>
        <v>0</v>
      </c>
      <c r="CY9" s="12">
        <f t="shared" ref="CY9" ca="1" si="99">SUM(CN8:CY8)</f>
        <v>0</v>
      </c>
      <c r="CZ9" s="12">
        <f t="shared" ref="CZ9" ca="1" si="100">SUM(CO8:CZ8)</f>
        <v>0</v>
      </c>
      <c r="DA9" s="12">
        <f t="shared" ref="DA9" ca="1" si="101">SUM(CP8:DA8)</f>
        <v>0</v>
      </c>
      <c r="DB9" s="12">
        <f t="shared" ref="DB9" ca="1" si="102">SUM(CQ8:DB8)</f>
        <v>0</v>
      </c>
      <c r="DC9" s="12">
        <f t="shared" ref="DC9" ca="1" si="103">SUM(CR8:DC8)</f>
        <v>0</v>
      </c>
      <c r="DD9" s="12">
        <f t="shared" ref="DD9" ca="1" si="104">SUM(CS8:DD8)</f>
        <v>0</v>
      </c>
      <c r="DE9" s="12">
        <f t="shared" ref="DE9" ca="1" si="105">SUM(CT8:DE8)</f>
        <v>0</v>
      </c>
      <c r="DF9" s="12">
        <f t="shared" ref="DF9" ca="1" si="106">SUM(CU8:DF8)</f>
        <v>0</v>
      </c>
      <c r="DG9" s="12">
        <f t="shared" ref="DG9" ca="1" si="107">SUM(CV8:DG8)</f>
        <v>0</v>
      </c>
      <c r="DH9" s="12">
        <f t="shared" ref="DH9" ca="1" si="108">SUM(CW8:DH8)</f>
        <v>0</v>
      </c>
      <c r="DI9" s="12">
        <f t="shared" ref="DI9" ca="1" si="109">SUM(CX8:DI8)</f>
        <v>0</v>
      </c>
      <c r="DJ9" s="12">
        <f t="shared" ref="DJ9" ca="1" si="110">SUM(CY8:DJ8)</f>
        <v>0</v>
      </c>
      <c r="DK9" s="12">
        <f t="shared" ref="DK9" ca="1" si="111">SUM(CZ8:DK8)</f>
        <v>0</v>
      </c>
      <c r="DL9" s="12">
        <f t="shared" ref="DL9" ca="1" si="112">SUM(DA8:DL8)</f>
        <v>0</v>
      </c>
      <c r="DM9" s="12">
        <f t="shared" ref="DM9" ca="1" si="113">SUM(DB8:DM8)</f>
        <v>0</v>
      </c>
      <c r="DN9" s="12">
        <f t="shared" ref="DN9" ca="1" si="114">SUM(DC8:DN8)</f>
        <v>0</v>
      </c>
      <c r="DO9" s="12">
        <f t="shared" ref="DO9" ca="1" si="115">SUM(DD8:DO8)</f>
        <v>0</v>
      </c>
      <c r="DP9" s="12">
        <f t="shared" ref="DP9" ca="1" si="116">SUM(DE8:DP8)</f>
        <v>0</v>
      </c>
      <c r="DQ9" s="12">
        <f t="shared" ref="DQ9" ca="1" si="117">SUM(DF8:DQ8)</f>
        <v>0</v>
      </c>
      <c r="DR9" s="12">
        <f t="shared" ref="DR9" ca="1" si="118">SUM(DG8:DR8)</f>
        <v>0</v>
      </c>
      <c r="DS9" s="12">
        <f t="shared" ref="DS9" ca="1" si="119">SUM(DH8:DS8)</f>
        <v>0</v>
      </c>
      <c r="DT9" s="12">
        <f t="shared" ref="DT9" ca="1" si="120">SUM(DI8:DT8)</f>
        <v>0</v>
      </c>
      <c r="DU9" s="12">
        <f t="shared" ref="DU9" ca="1" si="121">SUM(DJ8:DU8)</f>
        <v>0</v>
      </c>
      <c r="DV9" s="12">
        <f t="shared" ref="DV9" ca="1" si="122">SUM(DK8:DV8)</f>
        <v>0</v>
      </c>
      <c r="DW9" s="12">
        <f t="shared" ref="DW9" ca="1" si="123">SUM(DL8:DW8)</f>
        <v>0</v>
      </c>
      <c r="DX9" s="12">
        <f t="shared" ref="DX9" ca="1" si="124">SUM(DM8:DX8)</f>
        <v>0</v>
      </c>
      <c r="DY9" s="12">
        <f t="shared" ref="DY9" ca="1" si="125">SUM(DN8:DY8)</f>
        <v>0</v>
      </c>
      <c r="DZ9" s="12">
        <f t="shared" ref="DZ9" ca="1" si="126">SUM(DO8:DZ8)</f>
        <v>0</v>
      </c>
      <c r="EA9" s="12">
        <f t="shared" ref="EA9" ca="1" si="127">SUM(DP8:EA8)</f>
        <v>0</v>
      </c>
      <c r="EB9" s="12">
        <f t="shared" ref="EB9" ca="1" si="128">SUM(DQ8:EB8)</f>
        <v>0</v>
      </c>
      <c r="EC9" s="12">
        <f t="shared" ref="EC9" ca="1" si="129">SUM(DR8:EC8)</f>
        <v>0</v>
      </c>
      <c r="ED9" s="12">
        <f t="shared" ref="ED9" ca="1" si="130">SUM(DS8:ED8)</f>
        <v>0</v>
      </c>
      <c r="EE9" s="12">
        <f t="shared" ref="EE9" ca="1" si="131">SUM(DT8:EE8)</f>
        <v>0</v>
      </c>
      <c r="EF9" s="12">
        <f t="shared" ref="EF9" ca="1" si="132">SUM(DU8:EF8)</f>
        <v>0</v>
      </c>
      <c r="EG9" s="12">
        <f t="shared" ref="EG9" ca="1" si="133">SUM(DV8:EG8)</f>
        <v>0</v>
      </c>
      <c r="EH9" s="12">
        <f t="shared" ref="EH9" ca="1" si="134">SUM(DW8:EH8)</f>
        <v>0</v>
      </c>
      <c r="EI9" s="12">
        <f t="shared" ref="EI9" ca="1" si="135">SUM(DX8:EI8)</f>
        <v>0</v>
      </c>
      <c r="EJ9" s="12">
        <f t="shared" ref="EJ9" ca="1" si="136">SUM(DY8:EJ8)</f>
        <v>0</v>
      </c>
      <c r="EK9" s="12">
        <f t="shared" ref="EK9" ca="1" si="137">SUM(DZ8:EK8)</f>
        <v>0</v>
      </c>
      <c r="EL9" s="12">
        <f t="shared" ref="EL9" ca="1" si="138">SUM(EA8:EL8)</f>
        <v>0</v>
      </c>
      <c r="EM9" s="12">
        <f t="shared" ref="EM9" ca="1" si="139">SUM(EB8:EM8)</f>
        <v>0</v>
      </c>
      <c r="EN9" s="12">
        <f t="shared" ref="EN9" ca="1" si="140">SUM(EC8:EN8)</f>
        <v>0</v>
      </c>
      <c r="EO9" s="12">
        <f t="shared" ref="EO9" ca="1" si="141">SUM(ED8:EO8)</f>
        <v>0</v>
      </c>
      <c r="EP9" s="12">
        <f t="shared" ref="EP9" ca="1" si="142">SUM(EE8:EP8)</f>
        <v>0</v>
      </c>
      <c r="EQ9" s="12">
        <f t="shared" ref="EQ9" ca="1" si="143">SUM(EF8:EQ8)</f>
        <v>0</v>
      </c>
      <c r="ER9" s="12">
        <f t="shared" ref="ER9" ca="1" si="144">SUM(EG8:ER8)</f>
        <v>0</v>
      </c>
      <c r="ES9" s="12">
        <f t="shared" ref="ES9" ca="1" si="145">SUM(EH8:ES8)</f>
        <v>0</v>
      </c>
      <c r="ET9" s="12">
        <f t="shared" ref="ET9" ca="1" si="146">SUM(EI8:ET8)</f>
        <v>0</v>
      </c>
      <c r="EU9" s="12">
        <f t="shared" ref="EU9" ca="1" si="147">SUM(EJ8:EU8)</f>
        <v>0</v>
      </c>
      <c r="EV9" s="12">
        <f t="shared" ref="EV9" ca="1" si="148">SUM(EK8:EV8)</f>
        <v>0</v>
      </c>
      <c r="EW9" s="12">
        <f t="shared" ref="EW9" ca="1" si="149">SUM(EL8:EW8)</f>
        <v>0</v>
      </c>
      <c r="EX9" s="12">
        <f t="shared" ref="EX9" ca="1" si="150">SUM(EM8:EX8)</f>
        <v>0</v>
      </c>
      <c r="EY9" s="12">
        <f t="shared" ref="EY9" ca="1" si="151">SUM(EN8:EY8)</f>
        <v>0</v>
      </c>
      <c r="EZ9" s="12">
        <f t="shared" ref="EZ9" ca="1" si="152">SUM(EO8:EZ8)</f>
        <v>0</v>
      </c>
      <c r="FA9" s="12">
        <f t="shared" ref="FA9" ca="1" si="153">SUM(EP8:FA8)</f>
        <v>0</v>
      </c>
      <c r="FB9" s="12">
        <f t="shared" ref="FB9" ca="1" si="154">SUM(EQ8:FB8)</f>
        <v>0</v>
      </c>
      <c r="FC9" s="12">
        <f t="shared" ref="FC9" ca="1" si="155">SUM(ER8:FC8)</f>
        <v>0</v>
      </c>
      <c r="FD9" s="12">
        <f t="shared" ref="FD9" ca="1" si="156">SUM(ES8:FD8)</f>
        <v>0</v>
      </c>
      <c r="FE9" s="12">
        <f t="shared" ref="FE9" ca="1" si="157">SUM(ET8:FE8)</f>
        <v>0</v>
      </c>
      <c r="FF9" s="12">
        <f t="shared" ref="FF9" ca="1" si="158">SUM(EU8:FF8)</f>
        <v>0</v>
      </c>
      <c r="FG9" s="12">
        <f t="shared" ref="FG9" ca="1" si="159">SUM(EV8:FG8)</f>
        <v>0</v>
      </c>
      <c r="FH9" s="12">
        <f t="shared" ref="FH9" ca="1" si="160">SUM(EW8:FH8)</f>
        <v>0</v>
      </c>
      <c r="FI9" s="12">
        <f t="shared" ref="FI9" ca="1" si="161">SUM(EX8:FI8)</f>
        <v>0</v>
      </c>
      <c r="FJ9" s="12">
        <f t="shared" ref="FJ9" ca="1" si="162">SUM(EY8:FJ8)</f>
        <v>0</v>
      </c>
      <c r="FK9" s="12">
        <f t="shared" ref="FK9" ca="1" si="163">SUM(EZ8:FK8)</f>
        <v>0</v>
      </c>
      <c r="FL9" s="12">
        <f t="shared" ref="FL9" ca="1" si="164">SUM(FA8:FL8)</f>
        <v>0</v>
      </c>
      <c r="FM9" s="12">
        <f t="shared" ref="FM9" ca="1" si="165">SUM(FB8:FM8)</f>
        <v>0</v>
      </c>
      <c r="FN9" s="12">
        <f t="shared" ref="FN9" ca="1" si="166">SUM(FC8:FN8)</f>
        <v>0</v>
      </c>
      <c r="FO9" s="12">
        <f t="shared" ref="FO9" ca="1" si="167">SUM(FD8:FO8)</f>
        <v>0</v>
      </c>
      <c r="FP9" s="12">
        <f t="shared" ref="FP9" ca="1" si="168">SUM(FE8:FP8)</f>
        <v>0</v>
      </c>
      <c r="FQ9" s="12">
        <f t="shared" ref="FQ9" ca="1" si="169">SUM(FF8:FQ8)</f>
        <v>0</v>
      </c>
      <c r="FR9" s="12">
        <f t="shared" ref="FR9" ca="1" si="170">SUM(FG8:FR8)</f>
        <v>0</v>
      </c>
      <c r="FS9" s="12">
        <f t="shared" ref="FS9" ca="1" si="171">SUM(FH8:FS8)</f>
        <v>0</v>
      </c>
      <c r="FT9" s="12">
        <f t="shared" ref="FT9" ca="1" si="172">SUM(FI8:FT8)</f>
        <v>0</v>
      </c>
      <c r="FU9" s="12">
        <f t="shared" ref="FU9" ca="1" si="173">SUM(FJ8:FU8)</f>
        <v>0</v>
      </c>
      <c r="FV9" s="12">
        <f t="shared" ref="FV9" ca="1" si="174">SUM(FK8:FV8)</f>
        <v>0</v>
      </c>
      <c r="FW9" s="12">
        <f t="shared" ref="FW9" ca="1" si="175">SUM(FL8:FW8)</f>
        <v>0</v>
      </c>
      <c r="FX9" s="12">
        <f t="shared" ref="FX9" ca="1" si="176">SUM(FM8:FX8)</f>
        <v>0</v>
      </c>
      <c r="FY9" s="12">
        <f t="shared" ref="FY9" ca="1" si="177">SUM(FN8:FY8)</f>
        <v>0</v>
      </c>
      <c r="FZ9" s="12">
        <f t="shared" ref="FZ9" ca="1" si="178">SUM(FO8:FZ8)</f>
        <v>0</v>
      </c>
      <c r="GA9" s="12">
        <f t="shared" ref="GA9" ca="1" si="179">SUM(FP8:GA8)</f>
        <v>0</v>
      </c>
      <c r="GB9" s="12">
        <f t="shared" ref="GB9" ca="1" si="180">SUM(FQ8:GB8)</f>
        <v>0</v>
      </c>
      <c r="GC9" s="12">
        <f t="shared" ref="GC9" ca="1" si="181">SUM(FR8:GC8)</f>
        <v>0</v>
      </c>
      <c r="GD9" s="12">
        <f t="shared" ref="GD9" ca="1" si="182">SUM(FS8:GD8)</f>
        <v>0</v>
      </c>
      <c r="GE9" s="12">
        <f t="shared" ref="GE9" ca="1" si="183">SUM(FT8:GE8)</f>
        <v>0</v>
      </c>
      <c r="GF9" s="12">
        <f t="shared" ref="GF9" ca="1" si="184">SUM(FU8:GF8)</f>
        <v>0</v>
      </c>
      <c r="GG9" s="12">
        <f t="shared" ref="GG9" ca="1" si="185">SUM(FV8:GG8)</f>
        <v>0</v>
      </c>
      <c r="GH9" s="12">
        <f t="shared" ref="GH9" ca="1" si="186">SUM(FW8:GH8)</f>
        <v>0</v>
      </c>
      <c r="GI9" s="12">
        <f t="shared" ref="GI9" ca="1" si="187">SUM(FX8:GI8)</f>
        <v>0</v>
      </c>
      <c r="GJ9" s="12">
        <f t="shared" ref="GJ9" ca="1" si="188">SUM(FY8:GJ8)</f>
        <v>0</v>
      </c>
      <c r="GK9" s="12">
        <f t="shared" ref="GK9" ca="1" si="189">SUM(FZ8:GK8)</f>
        <v>0</v>
      </c>
      <c r="GL9" s="12">
        <f t="shared" ref="GL9" ca="1" si="190">SUM(GA8:GL8)</f>
        <v>0</v>
      </c>
      <c r="GM9" s="12">
        <f t="shared" ref="GM9" ca="1" si="191">SUM(GB8:GM8)</f>
        <v>0</v>
      </c>
      <c r="GN9" s="12">
        <f t="shared" ref="GN9" ca="1" si="192">SUM(GC8:GN8)</f>
        <v>0</v>
      </c>
      <c r="GO9" s="12">
        <f t="shared" ref="GO9" ca="1" si="193">SUM(GD8:GO8)</f>
        <v>0</v>
      </c>
      <c r="GP9" s="12">
        <f t="shared" ref="GP9" ca="1" si="194">SUM(GE8:GP8)</f>
        <v>0</v>
      </c>
      <c r="GQ9" s="12">
        <f t="shared" ref="GQ9" ca="1" si="195">SUM(GF8:GQ8)</f>
        <v>0</v>
      </c>
      <c r="GR9" s="12">
        <f t="shared" ref="GR9" ca="1" si="196">SUM(GG8:GR8)</f>
        <v>0</v>
      </c>
      <c r="GS9" s="12">
        <f t="shared" ref="GS9" ca="1" si="197">SUM(GH8:GS8)</f>
        <v>0</v>
      </c>
      <c r="GT9" s="12">
        <f t="shared" ref="GT9" ca="1" si="198">SUM(GI8:GT8)</f>
        <v>0</v>
      </c>
      <c r="GU9" s="12">
        <f t="shared" ref="GU9" ca="1" si="199">SUM(GJ8:GU8)</f>
        <v>0</v>
      </c>
      <c r="GV9" s="12">
        <f t="shared" ref="GV9" ca="1" si="200">SUM(GK8:GV8)</f>
        <v>0</v>
      </c>
      <c r="GW9" s="12">
        <f t="shared" ref="GW9" ca="1" si="201">SUM(GL8:GW8)</f>
        <v>0</v>
      </c>
      <c r="GX9" s="12">
        <f t="shared" ref="GX9" ca="1" si="202">SUM(GM8:GX8)</f>
        <v>0</v>
      </c>
      <c r="GY9" s="12">
        <f t="shared" ref="GY9" ca="1" si="203">SUM(GN8:GY8)</f>
        <v>0</v>
      </c>
      <c r="GZ9" s="12">
        <f t="shared" ref="GZ9" ca="1" si="204">SUM(GO8:GZ8)</f>
        <v>0</v>
      </c>
      <c r="HA9" s="12">
        <f t="shared" ref="HA9" ca="1" si="205">SUM(GP8:HA8)</f>
        <v>0</v>
      </c>
      <c r="HB9" s="12">
        <f t="shared" ref="HB9" ca="1" si="206">SUM(GQ8:HB8)</f>
        <v>0</v>
      </c>
      <c r="HC9" s="12">
        <f t="shared" ref="HC9" ca="1" si="207">SUM(GR8:HC8)</f>
        <v>0</v>
      </c>
      <c r="HD9" s="12">
        <f t="shared" ref="HD9" ca="1" si="208">SUM(GS8:HD8)</f>
        <v>0</v>
      </c>
      <c r="HE9" s="12">
        <f t="shared" ref="HE9" ca="1" si="209">SUM(GT8:HE8)</f>
        <v>0</v>
      </c>
      <c r="HF9" s="12">
        <f t="shared" ref="HF9" ca="1" si="210">SUM(GU8:HF8)</f>
        <v>0</v>
      </c>
      <c r="HG9" s="12">
        <f t="shared" ref="HG9" ca="1" si="211">SUM(GV8:HG8)</f>
        <v>0</v>
      </c>
      <c r="HH9" s="12">
        <f t="shared" ref="HH9" ca="1" si="212">SUM(GW8:HH8)</f>
        <v>0</v>
      </c>
      <c r="HI9" s="12">
        <f t="shared" ref="HI9" ca="1" si="213">SUM(GX8:HI8)</f>
        <v>0</v>
      </c>
      <c r="HJ9" s="12">
        <f t="shared" ref="HJ9" ca="1" si="214">SUM(GY8:HJ8)</f>
        <v>0</v>
      </c>
      <c r="HK9" s="12">
        <f t="shared" ref="HK9" ca="1" si="215">SUM(GZ8:HK8)</f>
        <v>0</v>
      </c>
      <c r="HL9" s="12">
        <f t="shared" ref="HL9" ca="1" si="216">SUM(HA8:HL8)</f>
        <v>0</v>
      </c>
      <c r="HM9" s="12">
        <f t="shared" ref="HM9" ca="1" si="217">SUM(HB8:HM8)</f>
        <v>0</v>
      </c>
      <c r="HN9" s="12">
        <f t="shared" ref="HN9" ca="1" si="218">SUM(HC8:HN8)</f>
        <v>0</v>
      </c>
      <c r="HO9" s="12">
        <f t="shared" ref="HO9" ca="1" si="219">SUM(HD8:HO8)</f>
        <v>0</v>
      </c>
      <c r="HP9" s="12">
        <f t="shared" ref="HP9" ca="1" si="220">SUM(HE8:HP8)</f>
        <v>0</v>
      </c>
      <c r="HQ9" s="12">
        <f t="shared" ref="HQ9" ca="1" si="221">SUM(HF8:HQ8)</f>
        <v>0</v>
      </c>
      <c r="HR9" s="12">
        <f t="shared" ref="HR9" ca="1" si="222">SUM(HG8:HR8)</f>
        <v>0</v>
      </c>
      <c r="HS9" s="12">
        <f t="shared" ref="HS9" ca="1" si="223">SUM(HH8:HS8)</f>
        <v>0</v>
      </c>
      <c r="HT9" s="12">
        <f t="shared" ref="HT9" ca="1" si="224">SUM(HI8:HT8)</f>
        <v>0</v>
      </c>
      <c r="HU9" s="12">
        <f t="shared" ref="HU9" ca="1" si="225">SUM(HJ8:HU8)</f>
        <v>0</v>
      </c>
      <c r="HV9" s="12">
        <f t="shared" ref="HV9" ca="1" si="226">SUM(HK8:HV8)</f>
        <v>0</v>
      </c>
      <c r="HW9" s="12">
        <f t="shared" ref="HW9" ca="1" si="227">SUM(HL8:HW8)</f>
        <v>0</v>
      </c>
      <c r="HX9" s="12">
        <f t="shared" ref="HX9" ca="1" si="228">SUM(HM8:HX8)</f>
        <v>0</v>
      </c>
      <c r="HY9" s="12">
        <f t="shared" ref="HY9" ca="1" si="229">SUM(HN8:HY8)</f>
        <v>0</v>
      </c>
      <c r="HZ9" s="12">
        <f t="shared" ref="HZ9" ca="1" si="230">SUM(HO8:HZ8)</f>
        <v>0</v>
      </c>
      <c r="IA9" s="12">
        <f t="shared" ref="IA9" ca="1" si="231">SUM(HP8:IA8)</f>
        <v>0</v>
      </c>
      <c r="IB9" s="12">
        <f t="shared" ref="IB9" ca="1" si="232">SUM(HQ8:IB8)</f>
        <v>0</v>
      </c>
      <c r="IC9" s="12">
        <f t="shared" ref="IC9" ca="1" si="233">SUM(HR8:IC8)</f>
        <v>0</v>
      </c>
      <c r="ID9" s="12">
        <f t="shared" ref="ID9" ca="1" si="234">SUM(HS8:ID8)</f>
        <v>0</v>
      </c>
      <c r="IE9" s="12">
        <f t="shared" ref="IE9" ca="1" si="235">SUM(HT8:IE8)</f>
        <v>0</v>
      </c>
      <c r="IF9" s="12">
        <f t="shared" ref="IF9" ca="1" si="236">SUM(HU8:IF8)</f>
        <v>0</v>
      </c>
      <c r="IG9" s="12">
        <f t="shared" ref="IG9" ca="1" si="237">SUM(HV8:IG8)</f>
        <v>0</v>
      </c>
      <c r="IH9" s="12">
        <f t="shared" ref="IH9" ca="1" si="238">SUM(HW8:IH8)</f>
        <v>0</v>
      </c>
      <c r="II9" s="12">
        <f t="shared" ref="II9" ca="1" si="239">SUM(HX8:II8)</f>
        <v>0</v>
      </c>
      <c r="IJ9" s="12">
        <f t="shared" ref="IJ9" ca="1" si="240">SUM(HY8:IJ8)</f>
        <v>0</v>
      </c>
      <c r="IK9" s="12">
        <f t="shared" ref="IK9" ca="1" si="241">SUM(HZ8:IK8)</f>
        <v>0</v>
      </c>
      <c r="IL9" s="12">
        <f t="shared" ref="IL9" ca="1" si="242">SUM(IA8:IL8)</f>
        <v>0</v>
      </c>
      <c r="IM9" s="12">
        <f t="shared" ref="IM9" ca="1" si="243">SUM(IB8:IM8)</f>
        <v>0</v>
      </c>
      <c r="IN9" s="12">
        <f t="shared" ref="IN9" ca="1" si="244">SUM(IC8:IN8)</f>
        <v>0</v>
      </c>
      <c r="IO9" s="12">
        <f t="shared" ref="IO9" ca="1" si="245">SUM(ID8:IO8)</f>
        <v>0</v>
      </c>
      <c r="IP9" s="12">
        <f t="shared" ref="IP9" ca="1" si="246">SUM(IE8:IP8)</f>
        <v>0</v>
      </c>
      <c r="IQ9" s="12">
        <f t="shared" ref="IQ9" ca="1" si="247">SUM(IF8:IQ8)</f>
        <v>0</v>
      </c>
      <c r="IR9" s="12">
        <f t="shared" ref="IR9" ca="1" si="248">SUM(IG8:IR8)</f>
        <v>0</v>
      </c>
      <c r="IS9" s="12">
        <f t="shared" ref="IS9" ca="1" si="249">SUM(IH8:IS8)</f>
        <v>0</v>
      </c>
      <c r="IT9" s="12">
        <f t="shared" ref="IT9" ca="1" si="250">SUM(II8:IT8)</f>
        <v>0</v>
      </c>
      <c r="IU9" s="12">
        <f t="shared" ref="IU9" ca="1" si="251">SUM(IJ8:IU8)</f>
        <v>0</v>
      </c>
      <c r="IV9" s="12">
        <f t="shared" ref="IV9" ca="1" si="252">SUM(IK8:IV8)</f>
        <v>0</v>
      </c>
      <c r="IW9" s="12">
        <f t="shared" ref="IW9" ca="1" si="253">SUM(IL8:IW8)</f>
        <v>0</v>
      </c>
      <c r="IX9" s="12">
        <f t="shared" ref="IX9" ca="1" si="254">SUM(IM8:IX8)</f>
        <v>0</v>
      </c>
      <c r="IY9" s="12">
        <f t="shared" ref="IY9" ca="1" si="255">SUM(IN8:IY8)</f>
        <v>0</v>
      </c>
      <c r="IZ9" s="12">
        <f t="shared" ref="IZ9" ca="1" si="256">SUM(IO8:IZ8)</f>
        <v>0</v>
      </c>
      <c r="JA9" s="12">
        <f t="shared" ref="JA9" ca="1" si="257">SUM(IP8:JA8)</f>
        <v>0</v>
      </c>
      <c r="JB9" s="12">
        <f t="shared" ref="JB9" ca="1" si="258">SUM(IQ8:JB8)</f>
        <v>0</v>
      </c>
      <c r="JC9" s="12">
        <f t="shared" ref="JC9" ca="1" si="259">SUM(IR8:JC8)</f>
        <v>0</v>
      </c>
      <c r="JD9" s="12">
        <f t="shared" ref="JD9" ca="1" si="260">SUM(IS8:JD8)</f>
        <v>0</v>
      </c>
      <c r="JE9" s="12">
        <f t="shared" ref="JE9" ca="1" si="261">SUM(IT8:JE8)</f>
        <v>0</v>
      </c>
      <c r="JF9" s="12">
        <f t="shared" ref="JF9" ca="1" si="262">SUM(IU8:JF8)</f>
        <v>0</v>
      </c>
      <c r="JG9" s="12">
        <f t="shared" ref="JG9" ca="1" si="263">SUM(IV8:JG8)</f>
        <v>0</v>
      </c>
      <c r="JH9" s="12">
        <f t="shared" ref="JH9" ca="1" si="264">SUM(IW8:JH8)</f>
        <v>0</v>
      </c>
      <c r="JI9" s="12">
        <f t="shared" ref="JI9" ca="1" si="265">SUM(IX8:JI8)</f>
        <v>0</v>
      </c>
      <c r="JJ9" s="12">
        <f t="shared" ref="JJ9" ca="1" si="266">SUM(IY8:JJ8)</f>
        <v>0</v>
      </c>
      <c r="JK9" s="12">
        <f t="shared" ref="JK9" ca="1" si="267">SUM(IZ8:JK8)</f>
        <v>0</v>
      </c>
      <c r="JL9" s="12">
        <f t="shared" ref="JL9" ca="1" si="268">SUM(JA8:JL8)</f>
        <v>0</v>
      </c>
      <c r="JM9" s="12">
        <f t="shared" ref="JM9" ca="1" si="269">SUM(JB8:JM8)</f>
        <v>0</v>
      </c>
      <c r="JN9" s="12">
        <f t="shared" ref="JN9" ca="1" si="270">SUM(JC8:JN8)</f>
        <v>0</v>
      </c>
      <c r="JO9" s="12">
        <f t="shared" ref="JO9" ca="1" si="271">SUM(JD8:JO8)</f>
        <v>0</v>
      </c>
      <c r="JP9" s="12">
        <f t="shared" ref="JP9" ca="1" si="272">SUM(JE8:JP8)</f>
        <v>0</v>
      </c>
      <c r="JQ9" s="12">
        <f t="shared" ref="JQ9" ca="1" si="273">SUM(JF8:JQ8)</f>
        <v>0</v>
      </c>
      <c r="JR9" s="12">
        <f t="shared" ref="JR9" ca="1" si="274">SUM(JG8:JR8)</f>
        <v>0</v>
      </c>
      <c r="JS9" s="12">
        <f t="shared" ref="JS9" ca="1" si="275">SUM(JH8:JS8)</f>
        <v>0</v>
      </c>
      <c r="JT9" s="12">
        <f t="shared" ref="JT9" ca="1" si="276">SUM(JI8:JT8)</f>
        <v>0</v>
      </c>
      <c r="JU9" s="12">
        <f t="shared" ref="JU9" ca="1" si="277">SUM(JJ8:JU8)</f>
        <v>0</v>
      </c>
      <c r="JV9" s="12">
        <f t="shared" ref="JV9" ca="1" si="278">SUM(JK8:JV8)</f>
        <v>0</v>
      </c>
      <c r="JW9" s="12">
        <f t="shared" ref="JW9" ca="1" si="279">SUM(JL8:JW8)</f>
        <v>0</v>
      </c>
      <c r="JX9" s="12">
        <f t="shared" ref="JX9" ca="1" si="280">SUM(JM8:JX8)</f>
        <v>0</v>
      </c>
      <c r="JY9" s="12">
        <f t="shared" ref="JY9" ca="1" si="281">SUM(JN8:JY8)</f>
        <v>0</v>
      </c>
      <c r="JZ9" s="12">
        <f t="shared" ref="JZ9" ca="1" si="282">SUM(JO8:JZ8)</f>
        <v>0</v>
      </c>
      <c r="KA9" s="12">
        <f t="shared" ref="KA9" ca="1" si="283">SUM(JP8:KA8)</f>
        <v>0</v>
      </c>
      <c r="KB9" s="12">
        <f t="shared" ref="KB9" ca="1" si="284">SUM(JQ8:KB8)</f>
        <v>0</v>
      </c>
      <c r="KC9" s="12">
        <f t="shared" ref="KC9" ca="1" si="285">SUM(JR8:KC8)</f>
        <v>0</v>
      </c>
      <c r="KD9" s="12">
        <f t="shared" ref="KD9" ca="1" si="286">SUM(JS8:KD8)</f>
        <v>0</v>
      </c>
      <c r="KE9" s="12">
        <f t="shared" ref="KE9" ca="1" si="287">SUM(JT8:KE8)</f>
        <v>0</v>
      </c>
      <c r="KF9" s="12">
        <f t="shared" ref="KF9" ca="1" si="288">SUM(JU8:KF8)</f>
        <v>0</v>
      </c>
      <c r="KG9" s="12">
        <f t="shared" ref="KG9" ca="1" si="289">SUM(JV8:KG8)</f>
        <v>0</v>
      </c>
      <c r="KH9" s="12">
        <f t="shared" ref="KH9" ca="1" si="290">SUM(JW8:KH8)</f>
        <v>0</v>
      </c>
      <c r="KI9" s="12">
        <f t="shared" ref="KI9" ca="1" si="291">SUM(JX8:KI8)</f>
        <v>0</v>
      </c>
      <c r="KJ9" s="12">
        <f t="shared" ref="KJ9" ca="1" si="292">SUM(JY8:KJ8)</f>
        <v>0</v>
      </c>
      <c r="KK9" s="12">
        <f t="shared" ref="KK9" ca="1" si="293">SUM(JZ8:KK8)</f>
        <v>0</v>
      </c>
      <c r="KL9" s="12">
        <f t="shared" ref="KL9" ca="1" si="294">SUM(KA8:KL8)</f>
        <v>0</v>
      </c>
      <c r="KM9" s="12">
        <f t="shared" ref="KM9" ca="1" si="295">SUM(KB8:KM8)</f>
        <v>0</v>
      </c>
      <c r="KN9" s="12">
        <f t="shared" ref="KN9" ca="1" si="296">SUM(KC8:KN8)</f>
        <v>0</v>
      </c>
      <c r="KO9" s="12">
        <f t="shared" ref="KO9" ca="1" si="297">SUM(KD8:KO8)</f>
        <v>0</v>
      </c>
      <c r="KP9" s="12">
        <f t="shared" ref="KP9" ca="1" si="298">SUM(KE8:KP8)</f>
        <v>0</v>
      </c>
      <c r="KQ9" s="12">
        <f t="shared" ref="KQ9" ca="1" si="299">SUM(KF8:KQ8)</f>
        <v>0</v>
      </c>
      <c r="KR9" s="12">
        <f t="shared" ref="KR9" ca="1" si="300">SUM(KG8:KR8)</f>
        <v>0</v>
      </c>
      <c r="KS9" s="12">
        <f t="shared" ref="KS9" ca="1" si="301">SUM(KH8:KS8)</f>
        <v>0</v>
      </c>
      <c r="KT9" s="12">
        <f t="shared" ref="KT9" ca="1" si="302">SUM(KI8:KT8)</f>
        <v>0</v>
      </c>
      <c r="KU9" s="12">
        <f t="shared" ref="KU9" ca="1" si="303">SUM(KJ8:KU8)</f>
        <v>0</v>
      </c>
      <c r="KV9" s="12">
        <f t="shared" ref="KV9" ca="1" si="304">SUM(KK8:KV8)</f>
        <v>0</v>
      </c>
      <c r="KW9" s="12">
        <f t="shared" ref="KW9" ca="1" si="305">SUM(KL8:KW8)</f>
        <v>0</v>
      </c>
      <c r="KX9" s="12">
        <f t="shared" ref="KX9" ca="1" si="306">SUM(KM8:KX8)</f>
        <v>0</v>
      </c>
      <c r="KY9" s="12">
        <f t="shared" ref="KY9" ca="1" si="307">SUM(KN8:KY8)</f>
        <v>0</v>
      </c>
      <c r="KZ9" s="12">
        <f t="shared" ref="KZ9" ca="1" si="308">SUM(KO8:KZ8)</f>
        <v>0</v>
      </c>
      <c r="LA9" s="12">
        <f t="shared" ref="LA9" ca="1" si="309">SUM(KP8:LA8)</f>
        <v>0</v>
      </c>
      <c r="LB9" s="12">
        <f t="shared" ref="LB9" ca="1" si="310">SUM(KQ8:LB8)</f>
        <v>0</v>
      </c>
      <c r="LC9" s="12">
        <f t="shared" ref="LC9" ca="1" si="311">SUM(KR8:LC8)</f>
        <v>0</v>
      </c>
      <c r="LD9" s="12">
        <f t="shared" ref="LD9" ca="1" si="312">SUM(KS8:LD8)</f>
        <v>0</v>
      </c>
      <c r="LE9" s="12">
        <f t="shared" ref="LE9" ca="1" si="313">SUM(KT8:LE8)</f>
        <v>0</v>
      </c>
      <c r="LF9" s="12">
        <f t="shared" ref="LF9" ca="1" si="314">SUM(KU8:LF8)</f>
        <v>0</v>
      </c>
      <c r="LG9" s="12">
        <f t="shared" ref="LG9" ca="1" si="315">SUM(KV8:LG8)</f>
        <v>0</v>
      </c>
      <c r="LH9" s="12">
        <f t="shared" ref="LH9" ca="1" si="316">SUM(KW8:LH8)</f>
        <v>0</v>
      </c>
      <c r="LI9" s="12">
        <f t="shared" ref="LI9" ca="1" si="317">SUM(KX8:LI8)</f>
        <v>0</v>
      </c>
      <c r="LJ9" s="12">
        <f t="shared" ref="LJ9" ca="1" si="318">SUM(KY8:LJ8)</f>
        <v>0</v>
      </c>
      <c r="LK9" s="12">
        <f t="shared" ref="LK9" ca="1" si="319">SUM(KZ8:LK8)</f>
        <v>0</v>
      </c>
      <c r="LL9" s="12">
        <f t="shared" ref="LL9" ca="1" si="320">SUM(LA8:LL8)</f>
        <v>0</v>
      </c>
      <c r="LM9" s="12">
        <f t="shared" ref="LM9" ca="1" si="321">SUM(LB8:LM8)</f>
        <v>0</v>
      </c>
      <c r="LN9" s="12">
        <f t="shared" ref="LN9" ca="1" si="322">SUM(LC8:LN8)</f>
        <v>0</v>
      </c>
      <c r="LO9" s="12">
        <f t="shared" ref="LO9" ca="1" si="323">SUM(LD8:LO8)</f>
        <v>0</v>
      </c>
      <c r="LP9" s="12">
        <f t="shared" ref="LP9" ca="1" si="324">SUM(LE8:LP8)</f>
        <v>0</v>
      </c>
      <c r="LQ9" s="12">
        <f t="shared" ref="LQ9" ca="1" si="325">SUM(LF8:LQ8)</f>
        <v>0</v>
      </c>
      <c r="LR9" s="12">
        <f t="shared" ref="LR9" ca="1" si="326">SUM(LG8:LR8)</f>
        <v>0</v>
      </c>
      <c r="LS9" s="12">
        <f t="shared" ref="LS9" ca="1" si="327">SUM(LH8:LS8)</f>
        <v>0</v>
      </c>
      <c r="LT9" s="12">
        <f t="shared" ref="LT9" ca="1" si="328">SUM(LI8:LT8)</f>
        <v>0</v>
      </c>
      <c r="LU9" s="12">
        <f t="shared" ref="LU9" ca="1" si="329">SUM(LJ8:LU8)</f>
        <v>0</v>
      </c>
      <c r="LV9" s="12">
        <f t="shared" ref="LV9" ca="1" si="330">SUM(LK8:LV8)</f>
        <v>0</v>
      </c>
      <c r="LW9" s="12">
        <f t="shared" ref="LW9" ca="1" si="331">SUM(LL8:LW8)</f>
        <v>0</v>
      </c>
      <c r="LX9" s="12">
        <f t="shared" ref="LX9" ca="1" si="332">SUM(LM8:LX8)</f>
        <v>0</v>
      </c>
      <c r="LY9" s="12">
        <f t="shared" ref="LY9" ca="1" si="333">SUM(LN8:LY8)</f>
        <v>0</v>
      </c>
      <c r="LZ9" s="12">
        <f t="shared" ref="LZ9" ca="1" si="334">SUM(LO8:LZ8)</f>
        <v>0</v>
      </c>
      <c r="MA9" s="12">
        <f t="shared" ref="MA9" ca="1" si="335">SUM(LP8:MA8)</f>
        <v>0</v>
      </c>
      <c r="MB9" s="12">
        <f t="shared" ref="MB9" ca="1" si="336">SUM(LQ8:MB8)</f>
        <v>0</v>
      </c>
      <c r="MC9" s="12">
        <f t="shared" ref="MC9" ca="1" si="337">SUM(LR8:MC8)</f>
        <v>0</v>
      </c>
      <c r="MD9" s="12">
        <f t="shared" ref="MD9" ca="1" si="338">SUM(LS8:MD8)</f>
        <v>0</v>
      </c>
      <c r="ME9" s="12">
        <f t="shared" ref="ME9" ca="1" si="339">SUM(LT8:ME8)</f>
        <v>0</v>
      </c>
      <c r="MF9" s="12">
        <f t="shared" ref="MF9" ca="1" si="340">SUM(LU8:MF8)</f>
        <v>0</v>
      </c>
      <c r="MG9" s="12">
        <f t="shared" ref="MG9" ca="1" si="341">SUM(LV8:MG8)</f>
        <v>0</v>
      </c>
      <c r="MH9" s="12">
        <f t="shared" ref="MH9" ca="1" si="342">SUM(LW8:MH8)</f>
        <v>0</v>
      </c>
      <c r="MI9" s="12">
        <f t="shared" ref="MI9" ca="1" si="343">SUM(LX8:MI8)</f>
        <v>0</v>
      </c>
      <c r="MJ9" s="12">
        <f t="shared" ref="MJ9" ca="1" si="344">SUM(LY8:MJ8)</f>
        <v>0</v>
      </c>
      <c r="MK9" s="12">
        <f t="shared" ref="MK9" ca="1" si="345">SUM(LZ8:MK8)</f>
        <v>0</v>
      </c>
      <c r="ML9" s="12">
        <f t="shared" ref="ML9" ca="1" si="346">SUM(MA8:ML8)</f>
        <v>0</v>
      </c>
      <c r="MM9" s="12">
        <f t="shared" ref="MM9" ca="1" si="347">SUM(MB8:MM8)</f>
        <v>0</v>
      </c>
      <c r="MN9" s="12">
        <f t="shared" ref="MN9" ca="1" si="348">SUM(MC8:MN8)</f>
        <v>0</v>
      </c>
      <c r="MO9" s="12">
        <f t="shared" ref="MO9" ca="1" si="349">SUM(MD8:MO8)</f>
        <v>0</v>
      </c>
      <c r="MP9" s="12">
        <f t="shared" ref="MP9" ca="1" si="350">SUM(ME8:MP8)</f>
        <v>0</v>
      </c>
      <c r="MQ9" s="12">
        <f t="shared" ref="MQ9" ca="1" si="351">SUM(MF8:MQ8)</f>
        <v>0</v>
      </c>
      <c r="MR9" s="12">
        <f t="shared" ref="MR9" ca="1" si="352">SUM(MG8:MR8)</f>
        <v>0</v>
      </c>
      <c r="MS9" s="12">
        <f t="shared" ref="MS9" ca="1" si="353">SUM(MH8:MS8)</f>
        <v>0</v>
      </c>
      <c r="MT9" s="12">
        <f t="shared" ref="MT9" ca="1" si="354">SUM(MI8:MT8)</f>
        <v>0</v>
      </c>
      <c r="MU9" s="12">
        <f t="shared" ref="MU9" ca="1" si="355">SUM(MJ8:MU8)</f>
        <v>0</v>
      </c>
    </row>
    <row r="10" spans="1:359" s="12" customFormat="1">
      <c r="A10" s="3"/>
      <c r="B10" s="10" t="s">
        <v>61</v>
      </c>
      <c r="AL10" s="17" t="e">
        <f ca="1">IF(AL$3&lt;&gt;"",AL7/AL$3,IF(AK$3&lt;&gt;"",(AK7/AK$3-AN7/AN$3)/2+AK7/AK$3,(AJ7/AJ$3-AM7/AM$3)/2+AJ7/AJ$3))</f>
        <v>#VALUE!</v>
      </c>
      <c r="AM10" s="17" t="e">
        <f t="shared" ref="AM10:CX10" ca="1" si="356">IF(AM$3&lt;&gt;"",AM7/AM$3,IF(AL$3&lt;&gt;"",(AL7/AL$3-AO7/AO$3)/2+AL7/AL$3,(AK7/AK$3-AN7/AN$3)/2+AK7/AK$3))</f>
        <v>#VALUE!</v>
      </c>
      <c r="AN10" s="17" t="e">
        <f t="shared" ca="1" si="356"/>
        <v>#VALUE!</v>
      </c>
      <c r="AO10" s="17" t="e">
        <f t="shared" ca="1" si="356"/>
        <v>#VALUE!</v>
      </c>
      <c r="AP10" s="17" t="e">
        <f t="shared" ca="1" si="356"/>
        <v>#VALUE!</v>
      </c>
      <c r="AQ10" s="17" t="e">
        <f t="shared" ca="1" si="356"/>
        <v>#VALUE!</v>
      </c>
      <c r="AR10" s="17" t="e">
        <f t="shared" ca="1" si="356"/>
        <v>#VALUE!</v>
      </c>
      <c r="AS10" s="17" t="e">
        <f t="shared" ca="1" si="356"/>
        <v>#VALUE!</v>
      </c>
      <c r="AT10" s="17" t="e">
        <f t="shared" ca="1" si="356"/>
        <v>#VALUE!</v>
      </c>
      <c r="AU10" s="17" t="e">
        <f t="shared" ca="1" si="356"/>
        <v>#VALUE!</v>
      </c>
      <c r="AV10" s="17" t="e">
        <f t="shared" ca="1" si="356"/>
        <v>#VALUE!</v>
      </c>
      <c r="AW10" s="17" t="e">
        <f t="shared" ca="1" si="356"/>
        <v>#VALUE!</v>
      </c>
      <c r="AX10" s="17" t="e">
        <f t="shared" ca="1" si="356"/>
        <v>#VALUE!</v>
      </c>
      <c r="AY10" s="17" t="e">
        <f t="shared" ca="1" si="356"/>
        <v>#VALUE!</v>
      </c>
      <c r="AZ10" s="17" t="e">
        <f t="shared" ca="1" si="356"/>
        <v>#VALUE!</v>
      </c>
      <c r="BA10" s="17" t="e">
        <f t="shared" ca="1" si="356"/>
        <v>#VALUE!</v>
      </c>
      <c r="BB10" s="17" t="e">
        <f t="shared" ca="1" si="356"/>
        <v>#VALUE!</v>
      </c>
      <c r="BC10" s="17" t="e">
        <f t="shared" ca="1" si="356"/>
        <v>#VALUE!</v>
      </c>
      <c r="BD10" s="17" t="e">
        <f t="shared" ca="1" si="356"/>
        <v>#VALUE!</v>
      </c>
      <c r="BE10" s="17" t="e">
        <f t="shared" ca="1" si="356"/>
        <v>#VALUE!</v>
      </c>
      <c r="BF10" s="17" t="e">
        <f t="shared" ca="1" si="356"/>
        <v>#VALUE!</v>
      </c>
      <c r="BG10" s="17" t="e">
        <f t="shared" ca="1" si="356"/>
        <v>#VALUE!</v>
      </c>
      <c r="BH10" s="17" t="e">
        <f t="shared" ca="1" si="356"/>
        <v>#VALUE!</v>
      </c>
      <c r="BI10" s="17" t="e">
        <f t="shared" ca="1" si="356"/>
        <v>#VALUE!</v>
      </c>
      <c r="BJ10" s="17" t="e">
        <f t="shared" ca="1" si="356"/>
        <v>#VALUE!</v>
      </c>
      <c r="BK10" s="17" t="e">
        <f t="shared" ca="1" si="356"/>
        <v>#VALUE!</v>
      </c>
      <c r="BL10" s="17" t="e">
        <f t="shared" ca="1" si="356"/>
        <v>#VALUE!</v>
      </c>
      <c r="BM10" s="17" t="e">
        <f t="shared" ca="1" si="356"/>
        <v>#VALUE!</v>
      </c>
      <c r="BN10" s="17" t="e">
        <f t="shared" ca="1" si="356"/>
        <v>#VALUE!</v>
      </c>
      <c r="BO10" s="17" t="e">
        <f t="shared" ca="1" si="356"/>
        <v>#VALUE!</v>
      </c>
      <c r="BP10" s="17" t="e">
        <f t="shared" ca="1" si="356"/>
        <v>#VALUE!</v>
      </c>
      <c r="BQ10" s="17" t="e">
        <f t="shared" ca="1" si="356"/>
        <v>#VALUE!</v>
      </c>
      <c r="BR10" s="17" t="e">
        <f t="shared" ca="1" si="356"/>
        <v>#VALUE!</v>
      </c>
      <c r="BS10" s="17" t="e">
        <f t="shared" ca="1" si="356"/>
        <v>#VALUE!</v>
      </c>
      <c r="BT10" s="17" t="e">
        <f t="shared" ca="1" si="356"/>
        <v>#VALUE!</v>
      </c>
      <c r="BU10" s="17" t="e">
        <f t="shared" ca="1" si="356"/>
        <v>#VALUE!</v>
      </c>
      <c r="BV10" s="17" t="e">
        <f t="shared" ca="1" si="356"/>
        <v>#VALUE!</v>
      </c>
      <c r="BW10" s="17" t="e">
        <f t="shared" ca="1" si="356"/>
        <v>#VALUE!</v>
      </c>
      <c r="BX10" s="17" t="e">
        <f t="shared" ca="1" si="356"/>
        <v>#VALUE!</v>
      </c>
      <c r="BY10" s="17" t="e">
        <f t="shared" ca="1" si="356"/>
        <v>#VALUE!</v>
      </c>
      <c r="BZ10" s="17" t="e">
        <f t="shared" ca="1" si="356"/>
        <v>#VALUE!</v>
      </c>
      <c r="CA10" s="17" t="e">
        <f t="shared" ca="1" si="356"/>
        <v>#VALUE!</v>
      </c>
      <c r="CB10" s="17" t="e">
        <f t="shared" ca="1" si="356"/>
        <v>#VALUE!</v>
      </c>
      <c r="CC10" s="17" t="e">
        <f t="shared" ca="1" si="356"/>
        <v>#VALUE!</v>
      </c>
      <c r="CD10" s="17" t="e">
        <f t="shared" ca="1" si="356"/>
        <v>#VALUE!</v>
      </c>
      <c r="CE10" s="17" t="e">
        <f t="shared" ca="1" si="356"/>
        <v>#VALUE!</v>
      </c>
      <c r="CF10" s="17" t="e">
        <f t="shared" ca="1" si="356"/>
        <v>#VALUE!</v>
      </c>
      <c r="CG10" s="17" t="e">
        <f t="shared" ca="1" si="356"/>
        <v>#VALUE!</v>
      </c>
      <c r="CH10" s="17" t="e">
        <f t="shared" ca="1" si="356"/>
        <v>#VALUE!</v>
      </c>
      <c r="CI10" s="17" t="e">
        <f t="shared" ca="1" si="356"/>
        <v>#VALUE!</v>
      </c>
      <c r="CJ10" s="17" t="e">
        <f t="shared" ca="1" si="356"/>
        <v>#VALUE!</v>
      </c>
      <c r="CK10" s="17" t="e">
        <f t="shared" ca="1" si="356"/>
        <v>#VALUE!</v>
      </c>
      <c r="CL10" s="17" t="e">
        <f t="shared" ca="1" si="356"/>
        <v>#VALUE!</v>
      </c>
      <c r="CM10" s="17" t="e">
        <f t="shared" ca="1" si="356"/>
        <v>#VALUE!</v>
      </c>
      <c r="CN10" s="17" t="e">
        <f t="shared" ca="1" si="356"/>
        <v>#VALUE!</v>
      </c>
      <c r="CO10" s="17" t="e">
        <f t="shared" ca="1" si="356"/>
        <v>#VALUE!</v>
      </c>
      <c r="CP10" s="17" t="e">
        <f t="shared" ca="1" si="356"/>
        <v>#VALUE!</v>
      </c>
      <c r="CQ10" s="17" t="e">
        <f t="shared" ca="1" si="356"/>
        <v>#VALUE!</v>
      </c>
      <c r="CR10" s="17" t="e">
        <f t="shared" ca="1" si="356"/>
        <v>#VALUE!</v>
      </c>
      <c r="CS10" s="17" t="e">
        <f t="shared" ca="1" si="356"/>
        <v>#VALUE!</v>
      </c>
      <c r="CT10" s="17" t="e">
        <f t="shared" ca="1" si="356"/>
        <v>#VALUE!</v>
      </c>
      <c r="CU10" s="17" t="e">
        <f t="shared" ca="1" si="356"/>
        <v>#VALUE!</v>
      </c>
      <c r="CV10" s="17" t="e">
        <f t="shared" ca="1" si="356"/>
        <v>#VALUE!</v>
      </c>
      <c r="CW10" s="17" t="e">
        <f t="shared" ca="1" si="356"/>
        <v>#VALUE!</v>
      </c>
      <c r="CX10" s="17" t="e">
        <f t="shared" ca="1" si="356"/>
        <v>#VALUE!</v>
      </c>
      <c r="CY10" s="17" t="e">
        <f t="shared" ref="CY10:FJ10" ca="1" si="357">IF(CY$3&lt;&gt;"",CY7/CY$3,IF(CX$3&lt;&gt;"",(CX7/CX$3-DA7/DA$3)/2+CX7/CX$3,(CW7/CW$3-CZ7/CZ$3)/2+CW7/CW$3))</f>
        <v>#VALUE!</v>
      </c>
      <c r="CZ10" s="17" t="e">
        <f t="shared" ca="1" si="357"/>
        <v>#VALUE!</v>
      </c>
      <c r="DA10" s="17" t="e">
        <f t="shared" ca="1" si="357"/>
        <v>#VALUE!</v>
      </c>
      <c r="DB10" s="17" t="e">
        <f t="shared" ca="1" si="357"/>
        <v>#VALUE!</v>
      </c>
      <c r="DC10" s="17" t="e">
        <f t="shared" ca="1" si="357"/>
        <v>#VALUE!</v>
      </c>
      <c r="DD10" s="17" t="e">
        <f t="shared" ca="1" si="357"/>
        <v>#VALUE!</v>
      </c>
      <c r="DE10" s="17" t="e">
        <f t="shared" ca="1" si="357"/>
        <v>#VALUE!</v>
      </c>
      <c r="DF10" s="17" t="e">
        <f t="shared" ca="1" si="357"/>
        <v>#VALUE!</v>
      </c>
      <c r="DG10" s="17" t="e">
        <f t="shared" ca="1" si="357"/>
        <v>#VALUE!</v>
      </c>
      <c r="DH10" s="17" t="e">
        <f t="shared" ca="1" si="357"/>
        <v>#VALUE!</v>
      </c>
      <c r="DI10" s="17" t="e">
        <f t="shared" ca="1" si="357"/>
        <v>#VALUE!</v>
      </c>
      <c r="DJ10" s="17" t="e">
        <f t="shared" ca="1" si="357"/>
        <v>#VALUE!</v>
      </c>
      <c r="DK10" s="17" t="e">
        <f t="shared" ca="1" si="357"/>
        <v>#VALUE!</v>
      </c>
      <c r="DL10" s="17" t="e">
        <f t="shared" ca="1" si="357"/>
        <v>#VALUE!</v>
      </c>
      <c r="DM10" s="17" t="e">
        <f t="shared" ca="1" si="357"/>
        <v>#VALUE!</v>
      </c>
      <c r="DN10" s="17" t="e">
        <f t="shared" ca="1" si="357"/>
        <v>#VALUE!</v>
      </c>
      <c r="DO10" s="17" t="e">
        <f t="shared" ca="1" si="357"/>
        <v>#VALUE!</v>
      </c>
      <c r="DP10" s="17" t="e">
        <f t="shared" ca="1" si="357"/>
        <v>#VALUE!</v>
      </c>
      <c r="DQ10" s="17" t="e">
        <f t="shared" ca="1" si="357"/>
        <v>#VALUE!</v>
      </c>
      <c r="DR10" s="17" t="e">
        <f t="shared" ca="1" si="357"/>
        <v>#VALUE!</v>
      </c>
      <c r="DS10" s="17" t="e">
        <f t="shared" ca="1" si="357"/>
        <v>#VALUE!</v>
      </c>
      <c r="DT10" s="17" t="e">
        <f t="shared" ca="1" si="357"/>
        <v>#VALUE!</v>
      </c>
      <c r="DU10" s="17" t="e">
        <f t="shared" ca="1" si="357"/>
        <v>#VALUE!</v>
      </c>
      <c r="DV10" s="17" t="e">
        <f t="shared" ca="1" si="357"/>
        <v>#VALUE!</v>
      </c>
      <c r="DW10" s="17" t="e">
        <f t="shared" ca="1" si="357"/>
        <v>#VALUE!</v>
      </c>
      <c r="DX10" s="17" t="e">
        <f t="shared" ca="1" si="357"/>
        <v>#VALUE!</v>
      </c>
      <c r="DY10" s="17" t="e">
        <f t="shared" ca="1" si="357"/>
        <v>#VALUE!</v>
      </c>
      <c r="DZ10" s="17" t="e">
        <f t="shared" ca="1" si="357"/>
        <v>#VALUE!</v>
      </c>
      <c r="EA10" s="17" t="e">
        <f t="shared" ca="1" si="357"/>
        <v>#VALUE!</v>
      </c>
      <c r="EB10" s="17" t="e">
        <f t="shared" ca="1" si="357"/>
        <v>#VALUE!</v>
      </c>
      <c r="EC10" s="17" t="e">
        <f t="shared" ca="1" si="357"/>
        <v>#VALUE!</v>
      </c>
      <c r="ED10" s="17" t="e">
        <f t="shared" ca="1" si="357"/>
        <v>#VALUE!</v>
      </c>
      <c r="EE10" s="17" t="e">
        <f t="shared" ca="1" si="357"/>
        <v>#VALUE!</v>
      </c>
      <c r="EF10" s="17" t="e">
        <f t="shared" ca="1" si="357"/>
        <v>#VALUE!</v>
      </c>
      <c r="EG10" s="17" t="e">
        <f t="shared" ca="1" si="357"/>
        <v>#VALUE!</v>
      </c>
      <c r="EH10" s="17" t="e">
        <f t="shared" ca="1" si="357"/>
        <v>#VALUE!</v>
      </c>
      <c r="EI10" s="17" t="e">
        <f t="shared" ca="1" si="357"/>
        <v>#VALUE!</v>
      </c>
      <c r="EJ10" s="17" t="e">
        <f t="shared" ca="1" si="357"/>
        <v>#VALUE!</v>
      </c>
      <c r="EK10" s="17" t="e">
        <f t="shared" ca="1" si="357"/>
        <v>#VALUE!</v>
      </c>
      <c r="EL10" s="17" t="e">
        <f t="shared" ca="1" si="357"/>
        <v>#VALUE!</v>
      </c>
      <c r="EM10" s="17" t="e">
        <f t="shared" ca="1" si="357"/>
        <v>#VALUE!</v>
      </c>
      <c r="EN10" s="17" t="e">
        <f t="shared" ca="1" si="357"/>
        <v>#VALUE!</v>
      </c>
      <c r="EO10" s="17" t="e">
        <f t="shared" ca="1" si="357"/>
        <v>#VALUE!</v>
      </c>
      <c r="EP10" s="17" t="e">
        <f t="shared" ca="1" si="357"/>
        <v>#VALUE!</v>
      </c>
      <c r="EQ10" s="17" t="e">
        <f t="shared" ca="1" si="357"/>
        <v>#VALUE!</v>
      </c>
      <c r="ER10" s="17" t="e">
        <f t="shared" ca="1" si="357"/>
        <v>#VALUE!</v>
      </c>
      <c r="ES10" s="17" t="e">
        <f t="shared" ca="1" si="357"/>
        <v>#VALUE!</v>
      </c>
      <c r="ET10" s="17" t="e">
        <f t="shared" ca="1" si="357"/>
        <v>#VALUE!</v>
      </c>
      <c r="EU10" s="17" t="e">
        <f t="shared" ca="1" si="357"/>
        <v>#VALUE!</v>
      </c>
      <c r="EV10" s="17" t="e">
        <f t="shared" ca="1" si="357"/>
        <v>#VALUE!</v>
      </c>
      <c r="EW10" s="17" t="e">
        <f t="shared" ca="1" si="357"/>
        <v>#VALUE!</v>
      </c>
      <c r="EX10" s="17" t="e">
        <f t="shared" ca="1" si="357"/>
        <v>#VALUE!</v>
      </c>
      <c r="EY10" s="17" t="e">
        <f t="shared" ca="1" si="357"/>
        <v>#VALUE!</v>
      </c>
      <c r="EZ10" s="17" t="e">
        <f t="shared" ca="1" si="357"/>
        <v>#VALUE!</v>
      </c>
      <c r="FA10" s="17" t="e">
        <f t="shared" ca="1" si="357"/>
        <v>#VALUE!</v>
      </c>
      <c r="FB10" s="17" t="e">
        <f t="shared" ca="1" si="357"/>
        <v>#VALUE!</v>
      </c>
      <c r="FC10" s="17" t="e">
        <f t="shared" ca="1" si="357"/>
        <v>#VALUE!</v>
      </c>
      <c r="FD10" s="17" t="e">
        <f t="shared" ca="1" si="357"/>
        <v>#VALUE!</v>
      </c>
      <c r="FE10" s="17" t="e">
        <f t="shared" ca="1" si="357"/>
        <v>#VALUE!</v>
      </c>
      <c r="FF10" s="17" t="e">
        <f t="shared" ca="1" si="357"/>
        <v>#VALUE!</v>
      </c>
      <c r="FG10" s="17" t="e">
        <f t="shared" ca="1" si="357"/>
        <v>#VALUE!</v>
      </c>
      <c r="FH10" s="17" t="e">
        <f t="shared" ca="1" si="357"/>
        <v>#VALUE!</v>
      </c>
      <c r="FI10" s="17" t="e">
        <f t="shared" ca="1" si="357"/>
        <v>#VALUE!</v>
      </c>
      <c r="FJ10" s="17" t="e">
        <f t="shared" ca="1" si="357"/>
        <v>#VALUE!</v>
      </c>
      <c r="FK10" s="17" t="e">
        <f t="shared" ref="FK10:HV10" ca="1" si="358">IF(FK$3&lt;&gt;"",FK7/FK$3,IF(FJ$3&lt;&gt;"",(FJ7/FJ$3-FM7/FM$3)/2+FJ7/FJ$3,(FI7/FI$3-FL7/FL$3)/2+FI7/FI$3))</f>
        <v>#VALUE!</v>
      </c>
      <c r="FL10" s="17" t="e">
        <f t="shared" ca="1" si="358"/>
        <v>#VALUE!</v>
      </c>
      <c r="FM10" s="17" t="e">
        <f t="shared" ca="1" si="358"/>
        <v>#VALUE!</v>
      </c>
      <c r="FN10" s="17" t="e">
        <f t="shared" ca="1" si="358"/>
        <v>#VALUE!</v>
      </c>
      <c r="FO10" s="17" t="e">
        <f t="shared" ca="1" si="358"/>
        <v>#VALUE!</v>
      </c>
      <c r="FP10" s="17" t="e">
        <f t="shared" ca="1" si="358"/>
        <v>#VALUE!</v>
      </c>
      <c r="FQ10" s="17" t="e">
        <f t="shared" ca="1" si="358"/>
        <v>#VALUE!</v>
      </c>
      <c r="FR10" s="17" t="e">
        <f t="shared" ca="1" si="358"/>
        <v>#VALUE!</v>
      </c>
      <c r="FS10" s="17" t="e">
        <f t="shared" ca="1" si="358"/>
        <v>#VALUE!</v>
      </c>
      <c r="FT10" s="17" t="e">
        <f t="shared" ca="1" si="358"/>
        <v>#VALUE!</v>
      </c>
      <c r="FU10" s="17" t="e">
        <f t="shared" ca="1" si="358"/>
        <v>#VALUE!</v>
      </c>
      <c r="FV10" s="17" t="e">
        <f t="shared" ca="1" si="358"/>
        <v>#VALUE!</v>
      </c>
      <c r="FW10" s="17" t="e">
        <f t="shared" ca="1" si="358"/>
        <v>#VALUE!</v>
      </c>
      <c r="FX10" s="17" t="e">
        <f t="shared" ca="1" si="358"/>
        <v>#VALUE!</v>
      </c>
      <c r="FY10" s="17" t="e">
        <f t="shared" ca="1" si="358"/>
        <v>#VALUE!</v>
      </c>
      <c r="FZ10" s="17" t="e">
        <f t="shared" ca="1" si="358"/>
        <v>#VALUE!</v>
      </c>
      <c r="GA10" s="17" t="e">
        <f t="shared" ca="1" si="358"/>
        <v>#VALUE!</v>
      </c>
      <c r="GB10" s="17" t="e">
        <f t="shared" ca="1" si="358"/>
        <v>#VALUE!</v>
      </c>
      <c r="GC10" s="17" t="e">
        <f t="shared" ca="1" si="358"/>
        <v>#VALUE!</v>
      </c>
      <c r="GD10" s="17" t="e">
        <f t="shared" ca="1" si="358"/>
        <v>#VALUE!</v>
      </c>
      <c r="GE10" s="17" t="e">
        <f t="shared" ca="1" si="358"/>
        <v>#VALUE!</v>
      </c>
      <c r="GF10" s="17" t="e">
        <f t="shared" ca="1" si="358"/>
        <v>#VALUE!</v>
      </c>
      <c r="GG10" s="17" t="e">
        <f t="shared" ca="1" si="358"/>
        <v>#VALUE!</v>
      </c>
      <c r="GH10" s="17" t="e">
        <f t="shared" ca="1" si="358"/>
        <v>#VALUE!</v>
      </c>
      <c r="GI10" s="17" t="e">
        <f t="shared" ca="1" si="358"/>
        <v>#VALUE!</v>
      </c>
      <c r="GJ10" s="17" t="e">
        <f t="shared" ca="1" si="358"/>
        <v>#VALUE!</v>
      </c>
      <c r="GK10" s="17" t="e">
        <f t="shared" ca="1" si="358"/>
        <v>#VALUE!</v>
      </c>
      <c r="GL10" s="17" t="e">
        <f t="shared" ca="1" si="358"/>
        <v>#VALUE!</v>
      </c>
      <c r="GM10" s="17" t="e">
        <f t="shared" ca="1" si="358"/>
        <v>#VALUE!</v>
      </c>
      <c r="GN10" s="17" t="e">
        <f t="shared" ca="1" si="358"/>
        <v>#VALUE!</v>
      </c>
      <c r="GO10" s="17" t="e">
        <f t="shared" ca="1" si="358"/>
        <v>#VALUE!</v>
      </c>
      <c r="GP10" s="17" t="e">
        <f t="shared" ca="1" si="358"/>
        <v>#VALUE!</v>
      </c>
      <c r="GQ10" s="17" t="e">
        <f t="shared" ca="1" si="358"/>
        <v>#VALUE!</v>
      </c>
      <c r="GR10" s="17" t="e">
        <f t="shared" ca="1" si="358"/>
        <v>#VALUE!</v>
      </c>
      <c r="GS10" s="17" t="e">
        <f t="shared" ca="1" si="358"/>
        <v>#VALUE!</v>
      </c>
      <c r="GT10" s="17" t="e">
        <f t="shared" ca="1" si="358"/>
        <v>#VALUE!</v>
      </c>
      <c r="GU10" s="17" t="e">
        <f t="shared" ca="1" si="358"/>
        <v>#VALUE!</v>
      </c>
      <c r="GV10" s="17" t="e">
        <f t="shared" ca="1" si="358"/>
        <v>#VALUE!</v>
      </c>
      <c r="GW10" s="17" t="e">
        <f t="shared" ca="1" si="358"/>
        <v>#VALUE!</v>
      </c>
      <c r="GX10" s="17" t="e">
        <f t="shared" ca="1" si="358"/>
        <v>#VALUE!</v>
      </c>
      <c r="GY10" s="17" t="e">
        <f t="shared" ca="1" si="358"/>
        <v>#VALUE!</v>
      </c>
      <c r="GZ10" s="17" t="e">
        <f t="shared" ca="1" si="358"/>
        <v>#VALUE!</v>
      </c>
      <c r="HA10" s="17" t="e">
        <f t="shared" ca="1" si="358"/>
        <v>#VALUE!</v>
      </c>
      <c r="HB10" s="17" t="e">
        <f t="shared" ca="1" si="358"/>
        <v>#VALUE!</v>
      </c>
      <c r="HC10" s="17" t="e">
        <f t="shared" ca="1" si="358"/>
        <v>#VALUE!</v>
      </c>
      <c r="HD10" s="17" t="e">
        <f t="shared" ca="1" si="358"/>
        <v>#VALUE!</v>
      </c>
      <c r="HE10" s="17" t="e">
        <f t="shared" ca="1" si="358"/>
        <v>#VALUE!</v>
      </c>
      <c r="HF10" s="17" t="e">
        <f t="shared" ca="1" si="358"/>
        <v>#VALUE!</v>
      </c>
      <c r="HG10" s="17" t="e">
        <f t="shared" ca="1" si="358"/>
        <v>#VALUE!</v>
      </c>
      <c r="HH10" s="17" t="e">
        <f t="shared" ca="1" si="358"/>
        <v>#VALUE!</v>
      </c>
      <c r="HI10" s="17" t="e">
        <f t="shared" ca="1" si="358"/>
        <v>#VALUE!</v>
      </c>
      <c r="HJ10" s="17" t="e">
        <f t="shared" ca="1" si="358"/>
        <v>#VALUE!</v>
      </c>
      <c r="HK10" s="17" t="e">
        <f t="shared" ca="1" si="358"/>
        <v>#VALUE!</v>
      </c>
      <c r="HL10" s="17" t="e">
        <f t="shared" ca="1" si="358"/>
        <v>#VALUE!</v>
      </c>
      <c r="HM10" s="17" t="e">
        <f t="shared" ca="1" si="358"/>
        <v>#VALUE!</v>
      </c>
      <c r="HN10" s="17" t="e">
        <f t="shared" ca="1" si="358"/>
        <v>#VALUE!</v>
      </c>
      <c r="HO10" s="17" t="e">
        <f t="shared" ca="1" si="358"/>
        <v>#VALUE!</v>
      </c>
      <c r="HP10" s="17" t="e">
        <f t="shared" ca="1" si="358"/>
        <v>#VALUE!</v>
      </c>
      <c r="HQ10" s="17" t="e">
        <f t="shared" ca="1" si="358"/>
        <v>#VALUE!</v>
      </c>
      <c r="HR10" s="17" t="e">
        <f t="shared" ca="1" si="358"/>
        <v>#VALUE!</v>
      </c>
      <c r="HS10" s="17" t="e">
        <f t="shared" ca="1" si="358"/>
        <v>#VALUE!</v>
      </c>
      <c r="HT10" s="17" t="e">
        <f t="shared" ca="1" si="358"/>
        <v>#VALUE!</v>
      </c>
      <c r="HU10" s="17" t="e">
        <f t="shared" ca="1" si="358"/>
        <v>#VALUE!</v>
      </c>
      <c r="HV10" s="17" t="e">
        <f t="shared" ca="1" si="358"/>
        <v>#VALUE!</v>
      </c>
      <c r="HW10" s="17" t="e">
        <f t="shared" ref="HW10:KH10" ca="1" si="359">IF(HW$3&lt;&gt;"",HW7/HW$3,IF(HV$3&lt;&gt;"",(HV7/HV$3-HY7/HY$3)/2+HV7/HV$3,(HU7/HU$3-HX7/HX$3)/2+HU7/HU$3))</f>
        <v>#VALUE!</v>
      </c>
      <c r="HX10" s="17" t="e">
        <f t="shared" ca="1" si="359"/>
        <v>#VALUE!</v>
      </c>
      <c r="HY10" s="17" t="e">
        <f t="shared" ca="1" si="359"/>
        <v>#VALUE!</v>
      </c>
      <c r="HZ10" s="17" t="e">
        <f t="shared" ca="1" si="359"/>
        <v>#VALUE!</v>
      </c>
      <c r="IA10" s="17" t="e">
        <f t="shared" ca="1" si="359"/>
        <v>#VALUE!</v>
      </c>
      <c r="IB10" s="17" t="e">
        <f t="shared" ca="1" si="359"/>
        <v>#VALUE!</v>
      </c>
      <c r="IC10" s="17" t="e">
        <f t="shared" ca="1" si="359"/>
        <v>#VALUE!</v>
      </c>
      <c r="ID10" s="17" t="e">
        <f t="shared" ca="1" si="359"/>
        <v>#VALUE!</v>
      </c>
      <c r="IE10" s="17" t="e">
        <f t="shared" ca="1" si="359"/>
        <v>#VALUE!</v>
      </c>
      <c r="IF10" s="17" t="e">
        <f t="shared" ca="1" si="359"/>
        <v>#VALUE!</v>
      </c>
      <c r="IG10" s="17" t="e">
        <f t="shared" ca="1" si="359"/>
        <v>#VALUE!</v>
      </c>
      <c r="IH10" s="17" t="e">
        <f t="shared" ca="1" si="359"/>
        <v>#VALUE!</v>
      </c>
      <c r="II10" s="17" t="e">
        <f t="shared" ca="1" si="359"/>
        <v>#VALUE!</v>
      </c>
      <c r="IJ10" s="17" t="e">
        <f t="shared" ca="1" si="359"/>
        <v>#VALUE!</v>
      </c>
      <c r="IK10" s="17" t="e">
        <f t="shared" ca="1" si="359"/>
        <v>#VALUE!</v>
      </c>
      <c r="IL10" s="17" t="e">
        <f t="shared" ca="1" si="359"/>
        <v>#VALUE!</v>
      </c>
      <c r="IM10" s="17" t="e">
        <f t="shared" ca="1" si="359"/>
        <v>#VALUE!</v>
      </c>
      <c r="IN10" s="17" t="e">
        <f t="shared" ca="1" si="359"/>
        <v>#VALUE!</v>
      </c>
      <c r="IO10" s="17" t="e">
        <f t="shared" ca="1" si="359"/>
        <v>#VALUE!</v>
      </c>
      <c r="IP10" s="17" t="e">
        <f t="shared" ca="1" si="359"/>
        <v>#VALUE!</v>
      </c>
      <c r="IQ10" s="17" t="e">
        <f t="shared" ca="1" si="359"/>
        <v>#VALUE!</v>
      </c>
      <c r="IR10" s="17" t="e">
        <f t="shared" ca="1" si="359"/>
        <v>#VALUE!</v>
      </c>
      <c r="IS10" s="17" t="e">
        <f t="shared" ca="1" si="359"/>
        <v>#VALUE!</v>
      </c>
      <c r="IT10" s="17" t="e">
        <f t="shared" ca="1" si="359"/>
        <v>#VALUE!</v>
      </c>
      <c r="IU10" s="17" t="e">
        <f t="shared" ca="1" si="359"/>
        <v>#VALUE!</v>
      </c>
      <c r="IV10" s="17" t="e">
        <f t="shared" ca="1" si="359"/>
        <v>#VALUE!</v>
      </c>
      <c r="IW10" s="17" t="e">
        <f t="shared" ca="1" si="359"/>
        <v>#VALUE!</v>
      </c>
      <c r="IX10" s="17" t="e">
        <f t="shared" ca="1" si="359"/>
        <v>#VALUE!</v>
      </c>
      <c r="IY10" s="17" t="e">
        <f t="shared" ca="1" si="359"/>
        <v>#VALUE!</v>
      </c>
      <c r="IZ10" s="17" t="e">
        <f t="shared" ca="1" si="359"/>
        <v>#VALUE!</v>
      </c>
      <c r="JA10" s="17" t="e">
        <f t="shared" ca="1" si="359"/>
        <v>#VALUE!</v>
      </c>
      <c r="JB10" s="17" t="e">
        <f t="shared" ca="1" si="359"/>
        <v>#VALUE!</v>
      </c>
      <c r="JC10" s="17" t="e">
        <f t="shared" ca="1" si="359"/>
        <v>#VALUE!</v>
      </c>
      <c r="JD10" s="17" t="e">
        <f t="shared" ca="1" si="359"/>
        <v>#VALUE!</v>
      </c>
      <c r="JE10" s="17" t="e">
        <f t="shared" ca="1" si="359"/>
        <v>#VALUE!</v>
      </c>
      <c r="JF10" s="17" t="e">
        <f t="shared" ca="1" si="359"/>
        <v>#VALUE!</v>
      </c>
      <c r="JG10" s="17" t="e">
        <f t="shared" ca="1" si="359"/>
        <v>#VALUE!</v>
      </c>
      <c r="JH10" s="17" t="e">
        <f t="shared" ca="1" si="359"/>
        <v>#VALUE!</v>
      </c>
      <c r="JI10" s="17" t="e">
        <f t="shared" ca="1" si="359"/>
        <v>#VALUE!</v>
      </c>
      <c r="JJ10" s="17" t="e">
        <f t="shared" ca="1" si="359"/>
        <v>#VALUE!</v>
      </c>
      <c r="JK10" s="17" t="e">
        <f t="shared" ca="1" si="359"/>
        <v>#VALUE!</v>
      </c>
      <c r="JL10" s="17" t="e">
        <f t="shared" ca="1" si="359"/>
        <v>#VALUE!</v>
      </c>
      <c r="JM10" s="17" t="e">
        <f t="shared" ca="1" si="359"/>
        <v>#VALUE!</v>
      </c>
      <c r="JN10" s="17" t="e">
        <f t="shared" ca="1" si="359"/>
        <v>#VALUE!</v>
      </c>
      <c r="JO10" s="17" t="e">
        <f t="shared" ca="1" si="359"/>
        <v>#VALUE!</v>
      </c>
      <c r="JP10" s="17" t="e">
        <f t="shared" ca="1" si="359"/>
        <v>#VALUE!</v>
      </c>
      <c r="JQ10" s="17" t="e">
        <f t="shared" ca="1" si="359"/>
        <v>#VALUE!</v>
      </c>
      <c r="JR10" s="17" t="e">
        <f t="shared" ca="1" si="359"/>
        <v>#VALUE!</v>
      </c>
      <c r="JS10" s="17" t="e">
        <f t="shared" ca="1" si="359"/>
        <v>#VALUE!</v>
      </c>
      <c r="JT10" s="17" t="e">
        <f t="shared" ca="1" si="359"/>
        <v>#VALUE!</v>
      </c>
      <c r="JU10" s="17" t="e">
        <f t="shared" ca="1" si="359"/>
        <v>#VALUE!</v>
      </c>
      <c r="JV10" s="17" t="e">
        <f t="shared" ca="1" si="359"/>
        <v>#VALUE!</v>
      </c>
      <c r="JW10" s="17" t="e">
        <f t="shared" ca="1" si="359"/>
        <v>#VALUE!</v>
      </c>
      <c r="JX10" s="17" t="e">
        <f t="shared" ca="1" si="359"/>
        <v>#VALUE!</v>
      </c>
      <c r="JY10" s="17" t="e">
        <f t="shared" ca="1" si="359"/>
        <v>#VALUE!</v>
      </c>
      <c r="JZ10" s="17" t="e">
        <f t="shared" ca="1" si="359"/>
        <v>#VALUE!</v>
      </c>
      <c r="KA10" s="17" t="e">
        <f t="shared" ca="1" si="359"/>
        <v>#VALUE!</v>
      </c>
      <c r="KB10" s="17" t="e">
        <f t="shared" ca="1" si="359"/>
        <v>#VALUE!</v>
      </c>
      <c r="KC10" s="17" t="e">
        <f t="shared" ca="1" si="359"/>
        <v>#VALUE!</v>
      </c>
      <c r="KD10" s="17" t="e">
        <f t="shared" ca="1" si="359"/>
        <v>#VALUE!</v>
      </c>
      <c r="KE10" s="17" t="e">
        <f t="shared" ca="1" si="359"/>
        <v>#VALUE!</v>
      </c>
      <c r="KF10" s="17" t="e">
        <f t="shared" ca="1" si="359"/>
        <v>#VALUE!</v>
      </c>
      <c r="KG10" s="17" t="e">
        <f t="shared" ca="1" si="359"/>
        <v>#VALUE!</v>
      </c>
      <c r="KH10" s="17" t="e">
        <f t="shared" ca="1" si="359"/>
        <v>#VALUE!</v>
      </c>
      <c r="KI10" s="17" t="e">
        <f t="shared" ref="KI10:MT10" ca="1" si="360">IF(KI$3&lt;&gt;"",KI7/KI$3,IF(KH$3&lt;&gt;"",(KH7/KH$3-KK7/KK$3)/2+KH7/KH$3,(KG7/KG$3-KJ7/KJ$3)/2+KG7/KG$3))</f>
        <v>#VALUE!</v>
      </c>
      <c r="KJ10" s="17" t="e">
        <f t="shared" ca="1" si="360"/>
        <v>#VALUE!</v>
      </c>
      <c r="KK10" s="17" t="e">
        <f t="shared" ca="1" si="360"/>
        <v>#VALUE!</v>
      </c>
      <c r="KL10" s="17" t="e">
        <f t="shared" ca="1" si="360"/>
        <v>#VALUE!</v>
      </c>
      <c r="KM10" s="17" t="e">
        <f t="shared" ca="1" si="360"/>
        <v>#VALUE!</v>
      </c>
      <c r="KN10" s="17" t="e">
        <f t="shared" ca="1" si="360"/>
        <v>#VALUE!</v>
      </c>
      <c r="KO10" s="17" t="e">
        <f t="shared" ca="1" si="360"/>
        <v>#VALUE!</v>
      </c>
      <c r="KP10" s="17" t="e">
        <f t="shared" ca="1" si="360"/>
        <v>#VALUE!</v>
      </c>
      <c r="KQ10" s="17" t="e">
        <f t="shared" ca="1" si="360"/>
        <v>#VALUE!</v>
      </c>
      <c r="KR10" s="17" t="e">
        <f t="shared" ca="1" si="360"/>
        <v>#VALUE!</v>
      </c>
      <c r="KS10" s="17" t="e">
        <f t="shared" ca="1" si="360"/>
        <v>#VALUE!</v>
      </c>
      <c r="KT10" s="17" t="e">
        <f t="shared" ca="1" si="360"/>
        <v>#VALUE!</v>
      </c>
      <c r="KU10" s="17" t="e">
        <f t="shared" ca="1" si="360"/>
        <v>#VALUE!</v>
      </c>
      <c r="KV10" s="17" t="e">
        <f t="shared" ca="1" si="360"/>
        <v>#VALUE!</v>
      </c>
      <c r="KW10" s="17" t="e">
        <f t="shared" ca="1" si="360"/>
        <v>#VALUE!</v>
      </c>
      <c r="KX10" s="17" t="e">
        <f t="shared" ca="1" si="360"/>
        <v>#VALUE!</v>
      </c>
      <c r="KY10" s="17" t="e">
        <f t="shared" ca="1" si="360"/>
        <v>#VALUE!</v>
      </c>
      <c r="KZ10" s="17" t="e">
        <f t="shared" ca="1" si="360"/>
        <v>#VALUE!</v>
      </c>
      <c r="LA10" s="17" t="e">
        <f t="shared" ca="1" si="360"/>
        <v>#VALUE!</v>
      </c>
      <c r="LB10" s="17" t="e">
        <f t="shared" ca="1" si="360"/>
        <v>#VALUE!</v>
      </c>
      <c r="LC10" s="17" t="e">
        <f t="shared" ca="1" si="360"/>
        <v>#VALUE!</v>
      </c>
      <c r="LD10" s="17" t="e">
        <f t="shared" ca="1" si="360"/>
        <v>#VALUE!</v>
      </c>
      <c r="LE10" s="17" t="e">
        <f t="shared" ca="1" si="360"/>
        <v>#VALUE!</v>
      </c>
      <c r="LF10" s="17" t="e">
        <f t="shared" ca="1" si="360"/>
        <v>#VALUE!</v>
      </c>
      <c r="LG10" s="17" t="e">
        <f t="shared" ca="1" si="360"/>
        <v>#VALUE!</v>
      </c>
      <c r="LH10" s="17" t="e">
        <f t="shared" ca="1" si="360"/>
        <v>#VALUE!</v>
      </c>
      <c r="LI10" s="17" t="e">
        <f t="shared" ca="1" si="360"/>
        <v>#VALUE!</v>
      </c>
      <c r="LJ10" s="17" t="e">
        <f t="shared" ca="1" si="360"/>
        <v>#VALUE!</v>
      </c>
      <c r="LK10" s="17" t="e">
        <f t="shared" ca="1" si="360"/>
        <v>#VALUE!</v>
      </c>
      <c r="LL10" s="17" t="e">
        <f t="shared" ca="1" si="360"/>
        <v>#VALUE!</v>
      </c>
      <c r="LM10" s="17" t="e">
        <f t="shared" ca="1" si="360"/>
        <v>#VALUE!</v>
      </c>
      <c r="LN10" s="17" t="e">
        <f t="shared" ca="1" si="360"/>
        <v>#VALUE!</v>
      </c>
      <c r="LO10" s="17" t="e">
        <f t="shared" ca="1" si="360"/>
        <v>#VALUE!</v>
      </c>
      <c r="LP10" s="17" t="e">
        <f t="shared" ca="1" si="360"/>
        <v>#VALUE!</v>
      </c>
      <c r="LQ10" s="17" t="e">
        <f t="shared" ca="1" si="360"/>
        <v>#VALUE!</v>
      </c>
      <c r="LR10" s="17" t="e">
        <f t="shared" ca="1" si="360"/>
        <v>#VALUE!</v>
      </c>
      <c r="LS10" s="17" t="e">
        <f t="shared" ca="1" si="360"/>
        <v>#VALUE!</v>
      </c>
      <c r="LT10" s="17" t="e">
        <f t="shared" ca="1" si="360"/>
        <v>#VALUE!</v>
      </c>
      <c r="LU10" s="17" t="e">
        <f t="shared" ca="1" si="360"/>
        <v>#VALUE!</v>
      </c>
      <c r="LV10" s="17" t="e">
        <f t="shared" ca="1" si="360"/>
        <v>#VALUE!</v>
      </c>
      <c r="LW10" s="17" t="e">
        <f t="shared" ca="1" si="360"/>
        <v>#VALUE!</v>
      </c>
      <c r="LX10" s="17" t="e">
        <f t="shared" ca="1" si="360"/>
        <v>#VALUE!</v>
      </c>
      <c r="LY10" s="17" t="e">
        <f t="shared" ca="1" si="360"/>
        <v>#VALUE!</v>
      </c>
      <c r="LZ10" s="17" t="e">
        <f t="shared" ca="1" si="360"/>
        <v>#VALUE!</v>
      </c>
      <c r="MA10" s="17" t="e">
        <f t="shared" ca="1" si="360"/>
        <v>#VALUE!</v>
      </c>
      <c r="MB10" s="17" t="e">
        <f t="shared" ca="1" si="360"/>
        <v>#VALUE!</v>
      </c>
      <c r="MC10" s="17" t="e">
        <f t="shared" ca="1" si="360"/>
        <v>#VALUE!</v>
      </c>
      <c r="MD10" s="17" t="e">
        <f t="shared" ca="1" si="360"/>
        <v>#VALUE!</v>
      </c>
      <c r="ME10" s="17" t="e">
        <f t="shared" ca="1" si="360"/>
        <v>#VALUE!</v>
      </c>
      <c r="MF10" s="17" t="e">
        <f t="shared" ca="1" si="360"/>
        <v>#VALUE!</v>
      </c>
      <c r="MG10" s="17" t="e">
        <f t="shared" ca="1" si="360"/>
        <v>#VALUE!</v>
      </c>
      <c r="MH10" s="17" t="e">
        <f t="shared" ca="1" si="360"/>
        <v>#VALUE!</v>
      </c>
      <c r="MI10" s="17" t="e">
        <f t="shared" ca="1" si="360"/>
        <v>#VALUE!</v>
      </c>
      <c r="MJ10" s="17" t="e">
        <f t="shared" ca="1" si="360"/>
        <v>#VALUE!</v>
      </c>
      <c r="MK10" s="17" t="e">
        <f t="shared" ca="1" si="360"/>
        <v>#VALUE!</v>
      </c>
      <c r="ML10" s="17" t="e">
        <f t="shared" ca="1" si="360"/>
        <v>#VALUE!</v>
      </c>
      <c r="MM10" s="17" t="e">
        <f t="shared" ca="1" si="360"/>
        <v>#VALUE!</v>
      </c>
      <c r="MN10" s="17" t="e">
        <f t="shared" ca="1" si="360"/>
        <v>#VALUE!</v>
      </c>
      <c r="MO10" s="17" t="e">
        <f t="shared" ca="1" si="360"/>
        <v>#VALUE!</v>
      </c>
      <c r="MP10" s="17" t="e">
        <f t="shared" ca="1" si="360"/>
        <v>#VALUE!</v>
      </c>
      <c r="MQ10" s="17" t="e">
        <f t="shared" ca="1" si="360"/>
        <v>#VALUE!</v>
      </c>
      <c r="MR10" s="17" t="e">
        <f ca="1">IF(MR$3&lt;&gt;"",MR7/MR$3,IF(MQ$3&lt;&gt;"",(MQ7/MQ$3-MT7/MT$3)/2+MQ7/MQ$3,(MP7/MP$3-MS7/MS$3)/2+MP7/MP$3))</f>
        <v>#VALUE!</v>
      </c>
      <c r="MS10" s="17" t="e">
        <f t="shared" ca="1" si="360"/>
        <v>#VALUE!</v>
      </c>
      <c r="MT10" s="17" t="e">
        <f t="shared" ca="1" si="360"/>
        <v>#VALUE!</v>
      </c>
      <c r="MU10" s="17" t="e">
        <f t="shared" ref="MU10" ca="1" si="361">IF(MU$3&lt;&gt;"",MU7/MU$3,IF(MT$3&lt;&gt;"",(MT7/MT$3-MW7/MW$3)/2+MT7/MT$3,(MS7/MS$3-MV7/MV$3)/2+MS7/MS$3))</f>
        <v>#VALUE!</v>
      </c>
    </row>
    <row r="11" spans="1:359" s="12" customFormat="1">
      <c r="A11" s="3"/>
      <c r="B11" s="10" t="s">
        <v>62</v>
      </c>
      <c r="AL11" s="17" t="e">
        <f ca="1">IF(AL$3&lt;&gt;"",AL9/AL$3,IF(AK$3&lt;&gt;"",(AK9/AK$3-AN9/AN$3)/2+AK9/AK$3,(AJ9/AJ$3-AM9/AM$3)/2+AJ9/AJ$3))</f>
        <v>#VALUE!</v>
      </c>
      <c r="AM11" s="17" t="e">
        <f t="shared" ref="AM11:CX11" ca="1" si="362">IF(AM$3&lt;&gt;"",AM9/AM$3,IF(AL$3&lt;&gt;"",(AL9/AL$3-AO9/AO$3)/2+AL9/AL$3,(AK9/AK$3-AN9/AN$3)/2+AK9/AK$3))</f>
        <v>#VALUE!</v>
      </c>
      <c r="AN11" s="17" t="e">
        <f t="shared" ca="1" si="362"/>
        <v>#VALUE!</v>
      </c>
      <c r="AO11" s="17" t="e">
        <f t="shared" ca="1" si="362"/>
        <v>#VALUE!</v>
      </c>
      <c r="AP11" s="17" t="e">
        <f t="shared" ca="1" si="362"/>
        <v>#VALUE!</v>
      </c>
      <c r="AQ11" s="17" t="e">
        <f t="shared" ca="1" si="362"/>
        <v>#VALUE!</v>
      </c>
      <c r="AR11" s="17" t="e">
        <f t="shared" ca="1" si="362"/>
        <v>#VALUE!</v>
      </c>
      <c r="AS11" s="17" t="e">
        <f t="shared" ca="1" si="362"/>
        <v>#VALUE!</v>
      </c>
      <c r="AT11" s="17" t="e">
        <f t="shared" ca="1" si="362"/>
        <v>#VALUE!</v>
      </c>
      <c r="AU11" s="17" t="e">
        <f t="shared" ca="1" si="362"/>
        <v>#VALUE!</v>
      </c>
      <c r="AV11" s="17" t="e">
        <f t="shared" ca="1" si="362"/>
        <v>#VALUE!</v>
      </c>
      <c r="AW11" s="17" t="e">
        <f t="shared" ca="1" si="362"/>
        <v>#VALUE!</v>
      </c>
      <c r="AX11" s="17" t="e">
        <f t="shared" ca="1" si="362"/>
        <v>#VALUE!</v>
      </c>
      <c r="AY11" s="17" t="e">
        <f t="shared" ca="1" si="362"/>
        <v>#VALUE!</v>
      </c>
      <c r="AZ11" s="17" t="e">
        <f t="shared" ca="1" si="362"/>
        <v>#VALUE!</v>
      </c>
      <c r="BA11" s="17" t="e">
        <f t="shared" ca="1" si="362"/>
        <v>#VALUE!</v>
      </c>
      <c r="BB11" s="17" t="e">
        <f t="shared" ca="1" si="362"/>
        <v>#VALUE!</v>
      </c>
      <c r="BC11" s="17" t="e">
        <f t="shared" ca="1" si="362"/>
        <v>#VALUE!</v>
      </c>
      <c r="BD11" s="17" t="e">
        <f t="shared" ca="1" si="362"/>
        <v>#VALUE!</v>
      </c>
      <c r="BE11" s="17" t="e">
        <f t="shared" ca="1" si="362"/>
        <v>#VALUE!</v>
      </c>
      <c r="BF11" s="17" t="e">
        <f t="shared" ca="1" si="362"/>
        <v>#VALUE!</v>
      </c>
      <c r="BG11" s="17" t="e">
        <f t="shared" ca="1" si="362"/>
        <v>#VALUE!</v>
      </c>
      <c r="BH11" s="17" t="e">
        <f t="shared" ca="1" si="362"/>
        <v>#VALUE!</v>
      </c>
      <c r="BI11" s="17" t="e">
        <f t="shared" ca="1" si="362"/>
        <v>#VALUE!</v>
      </c>
      <c r="BJ11" s="17" t="e">
        <f t="shared" ca="1" si="362"/>
        <v>#VALUE!</v>
      </c>
      <c r="BK11" s="17" t="e">
        <f t="shared" ca="1" si="362"/>
        <v>#VALUE!</v>
      </c>
      <c r="BL11" s="17" t="e">
        <f t="shared" ca="1" si="362"/>
        <v>#VALUE!</v>
      </c>
      <c r="BM11" s="17" t="e">
        <f t="shared" ca="1" si="362"/>
        <v>#VALUE!</v>
      </c>
      <c r="BN11" s="17" t="e">
        <f t="shared" ca="1" si="362"/>
        <v>#VALUE!</v>
      </c>
      <c r="BO11" s="17" t="e">
        <f t="shared" ca="1" si="362"/>
        <v>#VALUE!</v>
      </c>
      <c r="BP11" s="17" t="e">
        <f t="shared" ca="1" si="362"/>
        <v>#VALUE!</v>
      </c>
      <c r="BQ11" s="17" t="e">
        <f t="shared" ca="1" si="362"/>
        <v>#VALUE!</v>
      </c>
      <c r="BR11" s="17" t="e">
        <f t="shared" ca="1" si="362"/>
        <v>#VALUE!</v>
      </c>
      <c r="BS11" s="17" t="e">
        <f t="shared" ca="1" si="362"/>
        <v>#VALUE!</v>
      </c>
      <c r="BT11" s="17" t="e">
        <f t="shared" ca="1" si="362"/>
        <v>#VALUE!</v>
      </c>
      <c r="BU11" s="17" t="e">
        <f t="shared" ca="1" si="362"/>
        <v>#VALUE!</v>
      </c>
      <c r="BV11" s="17" t="e">
        <f t="shared" ca="1" si="362"/>
        <v>#VALUE!</v>
      </c>
      <c r="BW11" s="17" t="e">
        <f t="shared" ca="1" si="362"/>
        <v>#VALUE!</v>
      </c>
      <c r="BX11" s="17" t="e">
        <f t="shared" ca="1" si="362"/>
        <v>#VALUE!</v>
      </c>
      <c r="BY11" s="17" t="e">
        <f t="shared" ca="1" si="362"/>
        <v>#VALUE!</v>
      </c>
      <c r="BZ11" s="17" t="e">
        <f t="shared" ca="1" si="362"/>
        <v>#VALUE!</v>
      </c>
      <c r="CA11" s="17" t="e">
        <f t="shared" ca="1" si="362"/>
        <v>#VALUE!</v>
      </c>
      <c r="CB11" s="17" t="e">
        <f t="shared" ca="1" si="362"/>
        <v>#VALUE!</v>
      </c>
      <c r="CC11" s="17" t="e">
        <f t="shared" ca="1" si="362"/>
        <v>#VALUE!</v>
      </c>
      <c r="CD11" s="17" t="e">
        <f t="shared" ca="1" si="362"/>
        <v>#VALUE!</v>
      </c>
      <c r="CE11" s="17" t="e">
        <f t="shared" ca="1" si="362"/>
        <v>#VALUE!</v>
      </c>
      <c r="CF11" s="17" t="e">
        <f t="shared" ca="1" si="362"/>
        <v>#VALUE!</v>
      </c>
      <c r="CG11" s="17" t="e">
        <f t="shared" ca="1" si="362"/>
        <v>#VALUE!</v>
      </c>
      <c r="CH11" s="17" t="e">
        <f t="shared" ca="1" si="362"/>
        <v>#VALUE!</v>
      </c>
      <c r="CI11" s="17" t="e">
        <f t="shared" ca="1" si="362"/>
        <v>#VALUE!</v>
      </c>
      <c r="CJ11" s="17" t="e">
        <f t="shared" ca="1" si="362"/>
        <v>#VALUE!</v>
      </c>
      <c r="CK11" s="17" t="e">
        <f t="shared" ca="1" si="362"/>
        <v>#VALUE!</v>
      </c>
      <c r="CL11" s="17" t="e">
        <f t="shared" ca="1" si="362"/>
        <v>#VALUE!</v>
      </c>
      <c r="CM11" s="17" t="e">
        <f t="shared" ca="1" si="362"/>
        <v>#VALUE!</v>
      </c>
      <c r="CN11" s="17" t="e">
        <f t="shared" ca="1" si="362"/>
        <v>#VALUE!</v>
      </c>
      <c r="CO11" s="17" t="e">
        <f t="shared" ca="1" si="362"/>
        <v>#VALUE!</v>
      </c>
      <c r="CP11" s="17" t="e">
        <f t="shared" ca="1" si="362"/>
        <v>#VALUE!</v>
      </c>
      <c r="CQ11" s="17" t="e">
        <f t="shared" ca="1" si="362"/>
        <v>#VALUE!</v>
      </c>
      <c r="CR11" s="17" t="e">
        <f t="shared" ca="1" si="362"/>
        <v>#VALUE!</v>
      </c>
      <c r="CS11" s="17" t="e">
        <f t="shared" ca="1" si="362"/>
        <v>#VALUE!</v>
      </c>
      <c r="CT11" s="17" t="e">
        <f t="shared" ca="1" si="362"/>
        <v>#VALUE!</v>
      </c>
      <c r="CU11" s="17" t="e">
        <f t="shared" ca="1" si="362"/>
        <v>#VALUE!</v>
      </c>
      <c r="CV11" s="17" t="e">
        <f t="shared" ca="1" si="362"/>
        <v>#VALUE!</v>
      </c>
      <c r="CW11" s="17" t="e">
        <f t="shared" ca="1" si="362"/>
        <v>#VALUE!</v>
      </c>
      <c r="CX11" s="17" t="e">
        <f t="shared" ca="1" si="362"/>
        <v>#VALUE!</v>
      </c>
      <c r="CY11" s="17" t="e">
        <f t="shared" ref="CY11:FJ11" ca="1" si="363">IF(CY$3&lt;&gt;"",CY9/CY$3,IF(CX$3&lt;&gt;"",(CX9/CX$3-DA9/DA$3)/2+CX9/CX$3,(CW9/CW$3-CZ9/CZ$3)/2+CW9/CW$3))</f>
        <v>#VALUE!</v>
      </c>
      <c r="CZ11" s="17" t="e">
        <f t="shared" ca="1" si="363"/>
        <v>#VALUE!</v>
      </c>
      <c r="DA11" s="17" t="e">
        <f t="shared" ca="1" si="363"/>
        <v>#VALUE!</v>
      </c>
      <c r="DB11" s="17" t="e">
        <f t="shared" ca="1" si="363"/>
        <v>#VALUE!</v>
      </c>
      <c r="DC11" s="17" t="e">
        <f t="shared" ca="1" si="363"/>
        <v>#VALUE!</v>
      </c>
      <c r="DD11" s="17" t="e">
        <f t="shared" ca="1" si="363"/>
        <v>#VALUE!</v>
      </c>
      <c r="DE11" s="17" t="e">
        <f t="shared" ca="1" si="363"/>
        <v>#VALUE!</v>
      </c>
      <c r="DF11" s="17" t="e">
        <f t="shared" ca="1" si="363"/>
        <v>#VALUE!</v>
      </c>
      <c r="DG11" s="17" t="e">
        <f t="shared" ca="1" si="363"/>
        <v>#VALUE!</v>
      </c>
      <c r="DH11" s="17" t="e">
        <f t="shared" ca="1" si="363"/>
        <v>#VALUE!</v>
      </c>
      <c r="DI11" s="17" t="e">
        <f t="shared" ca="1" si="363"/>
        <v>#VALUE!</v>
      </c>
      <c r="DJ11" s="17" t="e">
        <f t="shared" ca="1" si="363"/>
        <v>#VALUE!</v>
      </c>
      <c r="DK11" s="17" t="e">
        <f t="shared" ca="1" si="363"/>
        <v>#VALUE!</v>
      </c>
      <c r="DL11" s="17" t="e">
        <f t="shared" ca="1" si="363"/>
        <v>#VALUE!</v>
      </c>
      <c r="DM11" s="17" t="e">
        <f t="shared" ca="1" si="363"/>
        <v>#VALUE!</v>
      </c>
      <c r="DN11" s="17" t="e">
        <f t="shared" ca="1" si="363"/>
        <v>#VALUE!</v>
      </c>
      <c r="DO11" s="17" t="e">
        <f t="shared" ca="1" si="363"/>
        <v>#VALUE!</v>
      </c>
      <c r="DP11" s="17" t="e">
        <f t="shared" ca="1" si="363"/>
        <v>#VALUE!</v>
      </c>
      <c r="DQ11" s="17" t="e">
        <f t="shared" ca="1" si="363"/>
        <v>#VALUE!</v>
      </c>
      <c r="DR11" s="17" t="e">
        <f t="shared" ca="1" si="363"/>
        <v>#VALUE!</v>
      </c>
      <c r="DS11" s="17" t="e">
        <f t="shared" ca="1" si="363"/>
        <v>#VALUE!</v>
      </c>
      <c r="DT11" s="17" t="e">
        <f t="shared" ca="1" si="363"/>
        <v>#VALUE!</v>
      </c>
      <c r="DU11" s="17" t="e">
        <f t="shared" ca="1" si="363"/>
        <v>#VALUE!</v>
      </c>
      <c r="DV11" s="17" t="e">
        <f t="shared" ca="1" si="363"/>
        <v>#VALUE!</v>
      </c>
      <c r="DW11" s="17" t="e">
        <f t="shared" ca="1" si="363"/>
        <v>#VALUE!</v>
      </c>
      <c r="DX11" s="17" t="e">
        <f t="shared" ca="1" si="363"/>
        <v>#VALUE!</v>
      </c>
      <c r="DY11" s="17" t="e">
        <f t="shared" ca="1" si="363"/>
        <v>#VALUE!</v>
      </c>
      <c r="DZ11" s="17" t="e">
        <f t="shared" ca="1" si="363"/>
        <v>#VALUE!</v>
      </c>
      <c r="EA11" s="17" t="e">
        <f t="shared" ca="1" si="363"/>
        <v>#VALUE!</v>
      </c>
      <c r="EB11" s="17" t="e">
        <f t="shared" ca="1" si="363"/>
        <v>#VALUE!</v>
      </c>
      <c r="EC11" s="17" t="e">
        <f t="shared" ca="1" si="363"/>
        <v>#VALUE!</v>
      </c>
      <c r="ED11" s="17" t="e">
        <f t="shared" ca="1" si="363"/>
        <v>#VALUE!</v>
      </c>
      <c r="EE11" s="17" t="e">
        <f t="shared" ca="1" si="363"/>
        <v>#VALUE!</v>
      </c>
      <c r="EF11" s="17" t="e">
        <f t="shared" ca="1" si="363"/>
        <v>#VALUE!</v>
      </c>
      <c r="EG11" s="17" t="e">
        <f t="shared" ca="1" si="363"/>
        <v>#VALUE!</v>
      </c>
      <c r="EH11" s="17" t="e">
        <f t="shared" ca="1" si="363"/>
        <v>#VALUE!</v>
      </c>
      <c r="EI11" s="17" t="e">
        <f t="shared" ca="1" si="363"/>
        <v>#VALUE!</v>
      </c>
      <c r="EJ11" s="17" t="e">
        <f t="shared" ca="1" si="363"/>
        <v>#VALUE!</v>
      </c>
      <c r="EK11" s="17" t="e">
        <f t="shared" ca="1" si="363"/>
        <v>#VALUE!</v>
      </c>
      <c r="EL11" s="17" t="e">
        <f t="shared" ca="1" si="363"/>
        <v>#VALUE!</v>
      </c>
      <c r="EM11" s="17" t="e">
        <f t="shared" ca="1" si="363"/>
        <v>#VALUE!</v>
      </c>
      <c r="EN11" s="17" t="e">
        <f t="shared" ca="1" si="363"/>
        <v>#VALUE!</v>
      </c>
      <c r="EO11" s="17" t="e">
        <f t="shared" ca="1" si="363"/>
        <v>#VALUE!</v>
      </c>
      <c r="EP11" s="17" t="e">
        <f t="shared" ca="1" si="363"/>
        <v>#VALUE!</v>
      </c>
      <c r="EQ11" s="17" t="e">
        <f t="shared" ca="1" si="363"/>
        <v>#VALUE!</v>
      </c>
      <c r="ER11" s="17" t="e">
        <f t="shared" ca="1" si="363"/>
        <v>#VALUE!</v>
      </c>
      <c r="ES11" s="17" t="e">
        <f t="shared" ca="1" si="363"/>
        <v>#VALUE!</v>
      </c>
      <c r="ET11" s="17" t="e">
        <f t="shared" ca="1" si="363"/>
        <v>#VALUE!</v>
      </c>
      <c r="EU11" s="17" t="e">
        <f t="shared" ca="1" si="363"/>
        <v>#VALUE!</v>
      </c>
      <c r="EV11" s="17" t="e">
        <f t="shared" ca="1" si="363"/>
        <v>#VALUE!</v>
      </c>
      <c r="EW11" s="17" t="e">
        <f t="shared" ca="1" si="363"/>
        <v>#VALUE!</v>
      </c>
      <c r="EX11" s="17" t="e">
        <f t="shared" ca="1" si="363"/>
        <v>#VALUE!</v>
      </c>
      <c r="EY11" s="17" t="e">
        <f t="shared" ca="1" si="363"/>
        <v>#VALUE!</v>
      </c>
      <c r="EZ11" s="17" t="e">
        <f t="shared" ca="1" si="363"/>
        <v>#VALUE!</v>
      </c>
      <c r="FA11" s="17" t="e">
        <f t="shared" ca="1" si="363"/>
        <v>#VALUE!</v>
      </c>
      <c r="FB11" s="17" t="e">
        <f t="shared" ca="1" si="363"/>
        <v>#VALUE!</v>
      </c>
      <c r="FC11" s="17" t="e">
        <f t="shared" ca="1" si="363"/>
        <v>#VALUE!</v>
      </c>
      <c r="FD11" s="17" t="e">
        <f t="shared" ca="1" si="363"/>
        <v>#VALUE!</v>
      </c>
      <c r="FE11" s="17" t="e">
        <f t="shared" ca="1" si="363"/>
        <v>#VALUE!</v>
      </c>
      <c r="FF11" s="17" t="e">
        <f t="shared" ca="1" si="363"/>
        <v>#VALUE!</v>
      </c>
      <c r="FG11" s="17" t="e">
        <f t="shared" ca="1" si="363"/>
        <v>#VALUE!</v>
      </c>
      <c r="FH11" s="17" t="e">
        <f t="shared" ca="1" si="363"/>
        <v>#VALUE!</v>
      </c>
      <c r="FI11" s="17" t="e">
        <f t="shared" ca="1" si="363"/>
        <v>#VALUE!</v>
      </c>
      <c r="FJ11" s="17" t="e">
        <f t="shared" ca="1" si="363"/>
        <v>#VALUE!</v>
      </c>
      <c r="FK11" s="17" t="e">
        <f t="shared" ref="FK11:HV11" ca="1" si="364">IF(FK$3&lt;&gt;"",FK9/FK$3,IF(FJ$3&lt;&gt;"",(FJ9/FJ$3-FM9/FM$3)/2+FJ9/FJ$3,(FI9/FI$3-FL9/FL$3)/2+FI9/FI$3))</f>
        <v>#VALUE!</v>
      </c>
      <c r="FL11" s="17" t="e">
        <f t="shared" ca="1" si="364"/>
        <v>#VALUE!</v>
      </c>
      <c r="FM11" s="17" t="e">
        <f t="shared" ca="1" si="364"/>
        <v>#VALUE!</v>
      </c>
      <c r="FN11" s="17" t="e">
        <f t="shared" ca="1" si="364"/>
        <v>#VALUE!</v>
      </c>
      <c r="FO11" s="17" t="e">
        <f t="shared" ca="1" si="364"/>
        <v>#VALUE!</v>
      </c>
      <c r="FP11" s="17" t="e">
        <f t="shared" ca="1" si="364"/>
        <v>#VALUE!</v>
      </c>
      <c r="FQ11" s="17" t="e">
        <f t="shared" ca="1" si="364"/>
        <v>#VALUE!</v>
      </c>
      <c r="FR11" s="17" t="e">
        <f t="shared" ca="1" si="364"/>
        <v>#VALUE!</v>
      </c>
      <c r="FS11" s="17" t="e">
        <f t="shared" ca="1" si="364"/>
        <v>#VALUE!</v>
      </c>
      <c r="FT11" s="17" t="e">
        <f t="shared" ca="1" si="364"/>
        <v>#VALUE!</v>
      </c>
      <c r="FU11" s="17" t="e">
        <f t="shared" ca="1" si="364"/>
        <v>#VALUE!</v>
      </c>
      <c r="FV11" s="17" t="e">
        <f t="shared" ca="1" si="364"/>
        <v>#VALUE!</v>
      </c>
      <c r="FW11" s="17" t="e">
        <f t="shared" ca="1" si="364"/>
        <v>#VALUE!</v>
      </c>
      <c r="FX11" s="17" t="e">
        <f t="shared" ca="1" si="364"/>
        <v>#VALUE!</v>
      </c>
      <c r="FY11" s="17" t="e">
        <f t="shared" ca="1" si="364"/>
        <v>#VALUE!</v>
      </c>
      <c r="FZ11" s="17" t="e">
        <f t="shared" ca="1" si="364"/>
        <v>#VALUE!</v>
      </c>
      <c r="GA11" s="17" t="e">
        <f t="shared" ca="1" si="364"/>
        <v>#VALUE!</v>
      </c>
      <c r="GB11" s="17" t="e">
        <f t="shared" ca="1" si="364"/>
        <v>#VALUE!</v>
      </c>
      <c r="GC11" s="17" t="e">
        <f t="shared" ca="1" si="364"/>
        <v>#VALUE!</v>
      </c>
      <c r="GD11" s="17" t="e">
        <f t="shared" ca="1" si="364"/>
        <v>#VALUE!</v>
      </c>
      <c r="GE11" s="17" t="e">
        <f t="shared" ca="1" si="364"/>
        <v>#VALUE!</v>
      </c>
      <c r="GF11" s="17" t="e">
        <f t="shared" ca="1" si="364"/>
        <v>#VALUE!</v>
      </c>
      <c r="GG11" s="17" t="e">
        <f t="shared" ca="1" si="364"/>
        <v>#VALUE!</v>
      </c>
      <c r="GH11" s="17" t="e">
        <f t="shared" ca="1" si="364"/>
        <v>#VALUE!</v>
      </c>
      <c r="GI11" s="17" t="e">
        <f t="shared" ca="1" si="364"/>
        <v>#VALUE!</v>
      </c>
      <c r="GJ11" s="17" t="e">
        <f t="shared" ca="1" si="364"/>
        <v>#VALUE!</v>
      </c>
      <c r="GK11" s="17" t="e">
        <f t="shared" ca="1" si="364"/>
        <v>#VALUE!</v>
      </c>
      <c r="GL11" s="17" t="e">
        <f t="shared" ca="1" si="364"/>
        <v>#VALUE!</v>
      </c>
      <c r="GM11" s="17" t="e">
        <f t="shared" ca="1" si="364"/>
        <v>#VALUE!</v>
      </c>
      <c r="GN11" s="17" t="e">
        <f t="shared" ca="1" si="364"/>
        <v>#VALUE!</v>
      </c>
      <c r="GO11" s="17" t="e">
        <f t="shared" ca="1" si="364"/>
        <v>#VALUE!</v>
      </c>
      <c r="GP11" s="17" t="e">
        <f t="shared" ca="1" si="364"/>
        <v>#VALUE!</v>
      </c>
      <c r="GQ11" s="17" t="e">
        <f t="shared" ca="1" si="364"/>
        <v>#VALUE!</v>
      </c>
      <c r="GR11" s="17" t="e">
        <f t="shared" ca="1" si="364"/>
        <v>#VALUE!</v>
      </c>
      <c r="GS11" s="17" t="e">
        <f t="shared" ca="1" si="364"/>
        <v>#VALUE!</v>
      </c>
      <c r="GT11" s="17" t="e">
        <f t="shared" ca="1" si="364"/>
        <v>#VALUE!</v>
      </c>
      <c r="GU11" s="17" t="e">
        <f t="shared" ca="1" si="364"/>
        <v>#VALUE!</v>
      </c>
      <c r="GV11" s="17" t="e">
        <f t="shared" ca="1" si="364"/>
        <v>#VALUE!</v>
      </c>
      <c r="GW11" s="17" t="e">
        <f t="shared" ca="1" si="364"/>
        <v>#VALUE!</v>
      </c>
      <c r="GX11" s="17" t="e">
        <f t="shared" ca="1" si="364"/>
        <v>#VALUE!</v>
      </c>
      <c r="GY11" s="17" t="e">
        <f t="shared" ca="1" si="364"/>
        <v>#VALUE!</v>
      </c>
      <c r="GZ11" s="17" t="e">
        <f t="shared" ca="1" si="364"/>
        <v>#VALUE!</v>
      </c>
      <c r="HA11" s="17" t="e">
        <f t="shared" ca="1" si="364"/>
        <v>#VALUE!</v>
      </c>
      <c r="HB11" s="17" t="e">
        <f t="shared" ca="1" si="364"/>
        <v>#VALUE!</v>
      </c>
      <c r="HC11" s="17" t="e">
        <f t="shared" ca="1" si="364"/>
        <v>#VALUE!</v>
      </c>
      <c r="HD11" s="17" t="e">
        <f t="shared" ca="1" si="364"/>
        <v>#VALUE!</v>
      </c>
      <c r="HE11" s="17" t="e">
        <f t="shared" ca="1" si="364"/>
        <v>#VALUE!</v>
      </c>
      <c r="HF11" s="17" t="e">
        <f t="shared" ca="1" si="364"/>
        <v>#VALUE!</v>
      </c>
      <c r="HG11" s="17" t="e">
        <f t="shared" ca="1" si="364"/>
        <v>#VALUE!</v>
      </c>
      <c r="HH11" s="17" t="e">
        <f t="shared" ca="1" si="364"/>
        <v>#VALUE!</v>
      </c>
      <c r="HI11" s="17" t="e">
        <f t="shared" ca="1" si="364"/>
        <v>#VALUE!</v>
      </c>
      <c r="HJ11" s="17" t="e">
        <f t="shared" ca="1" si="364"/>
        <v>#VALUE!</v>
      </c>
      <c r="HK11" s="17" t="e">
        <f t="shared" ca="1" si="364"/>
        <v>#VALUE!</v>
      </c>
      <c r="HL11" s="17" t="e">
        <f t="shared" ca="1" si="364"/>
        <v>#VALUE!</v>
      </c>
      <c r="HM11" s="17" t="e">
        <f t="shared" ca="1" si="364"/>
        <v>#VALUE!</v>
      </c>
      <c r="HN11" s="17" t="e">
        <f t="shared" ca="1" si="364"/>
        <v>#VALUE!</v>
      </c>
      <c r="HO11" s="17" t="e">
        <f t="shared" ca="1" si="364"/>
        <v>#VALUE!</v>
      </c>
      <c r="HP11" s="17" t="e">
        <f t="shared" ca="1" si="364"/>
        <v>#VALUE!</v>
      </c>
      <c r="HQ11" s="17" t="e">
        <f t="shared" ca="1" si="364"/>
        <v>#VALUE!</v>
      </c>
      <c r="HR11" s="17" t="e">
        <f t="shared" ca="1" si="364"/>
        <v>#VALUE!</v>
      </c>
      <c r="HS11" s="17" t="e">
        <f t="shared" ca="1" si="364"/>
        <v>#VALUE!</v>
      </c>
      <c r="HT11" s="17" t="e">
        <f t="shared" ca="1" si="364"/>
        <v>#VALUE!</v>
      </c>
      <c r="HU11" s="17" t="e">
        <f t="shared" ca="1" si="364"/>
        <v>#VALUE!</v>
      </c>
      <c r="HV11" s="17" t="e">
        <f t="shared" ca="1" si="364"/>
        <v>#VALUE!</v>
      </c>
      <c r="HW11" s="17" t="e">
        <f t="shared" ref="HW11:KH11" ca="1" si="365">IF(HW$3&lt;&gt;"",HW9/HW$3,IF(HV$3&lt;&gt;"",(HV9/HV$3-HY9/HY$3)/2+HV9/HV$3,(HU9/HU$3-HX9/HX$3)/2+HU9/HU$3))</f>
        <v>#VALUE!</v>
      </c>
      <c r="HX11" s="17" t="e">
        <f t="shared" ca="1" si="365"/>
        <v>#VALUE!</v>
      </c>
      <c r="HY11" s="17" t="e">
        <f t="shared" ca="1" si="365"/>
        <v>#VALUE!</v>
      </c>
      <c r="HZ11" s="17" t="e">
        <f t="shared" ca="1" si="365"/>
        <v>#VALUE!</v>
      </c>
      <c r="IA11" s="17" t="e">
        <f t="shared" ca="1" si="365"/>
        <v>#VALUE!</v>
      </c>
      <c r="IB11" s="17" t="e">
        <f t="shared" ca="1" si="365"/>
        <v>#VALUE!</v>
      </c>
      <c r="IC11" s="17" t="e">
        <f t="shared" ca="1" si="365"/>
        <v>#VALUE!</v>
      </c>
      <c r="ID11" s="17" t="e">
        <f t="shared" ca="1" si="365"/>
        <v>#VALUE!</v>
      </c>
      <c r="IE11" s="17" t="e">
        <f t="shared" ca="1" si="365"/>
        <v>#VALUE!</v>
      </c>
      <c r="IF11" s="17" t="e">
        <f t="shared" ca="1" si="365"/>
        <v>#VALUE!</v>
      </c>
      <c r="IG11" s="17" t="e">
        <f t="shared" ca="1" si="365"/>
        <v>#VALUE!</v>
      </c>
      <c r="IH11" s="17" t="e">
        <f t="shared" ca="1" si="365"/>
        <v>#VALUE!</v>
      </c>
      <c r="II11" s="17" t="e">
        <f t="shared" ca="1" si="365"/>
        <v>#VALUE!</v>
      </c>
      <c r="IJ11" s="17" t="e">
        <f t="shared" ca="1" si="365"/>
        <v>#VALUE!</v>
      </c>
      <c r="IK11" s="17" t="e">
        <f t="shared" ca="1" si="365"/>
        <v>#VALUE!</v>
      </c>
      <c r="IL11" s="17" t="e">
        <f t="shared" ca="1" si="365"/>
        <v>#VALUE!</v>
      </c>
      <c r="IM11" s="17" t="e">
        <f t="shared" ca="1" si="365"/>
        <v>#VALUE!</v>
      </c>
      <c r="IN11" s="17" t="e">
        <f t="shared" ca="1" si="365"/>
        <v>#VALUE!</v>
      </c>
      <c r="IO11" s="17" t="e">
        <f t="shared" ca="1" si="365"/>
        <v>#VALUE!</v>
      </c>
      <c r="IP11" s="17" t="e">
        <f t="shared" ca="1" si="365"/>
        <v>#VALUE!</v>
      </c>
      <c r="IQ11" s="17" t="e">
        <f t="shared" ca="1" si="365"/>
        <v>#VALUE!</v>
      </c>
      <c r="IR11" s="17" t="e">
        <f t="shared" ca="1" si="365"/>
        <v>#VALUE!</v>
      </c>
      <c r="IS11" s="17" t="e">
        <f t="shared" ca="1" si="365"/>
        <v>#VALUE!</v>
      </c>
      <c r="IT11" s="17" t="e">
        <f t="shared" ca="1" si="365"/>
        <v>#VALUE!</v>
      </c>
      <c r="IU11" s="17" t="e">
        <f t="shared" ca="1" si="365"/>
        <v>#VALUE!</v>
      </c>
      <c r="IV11" s="17" t="e">
        <f t="shared" ca="1" si="365"/>
        <v>#VALUE!</v>
      </c>
      <c r="IW11" s="17" t="e">
        <f t="shared" ca="1" si="365"/>
        <v>#VALUE!</v>
      </c>
      <c r="IX11" s="17" t="e">
        <f t="shared" ca="1" si="365"/>
        <v>#VALUE!</v>
      </c>
      <c r="IY11" s="17" t="e">
        <f t="shared" ca="1" si="365"/>
        <v>#VALUE!</v>
      </c>
      <c r="IZ11" s="17" t="e">
        <f t="shared" ca="1" si="365"/>
        <v>#VALUE!</v>
      </c>
      <c r="JA11" s="17" t="e">
        <f t="shared" ca="1" si="365"/>
        <v>#VALUE!</v>
      </c>
      <c r="JB11" s="17" t="e">
        <f t="shared" ca="1" si="365"/>
        <v>#VALUE!</v>
      </c>
      <c r="JC11" s="17" t="e">
        <f t="shared" ca="1" si="365"/>
        <v>#VALUE!</v>
      </c>
      <c r="JD11" s="17" t="e">
        <f t="shared" ca="1" si="365"/>
        <v>#VALUE!</v>
      </c>
      <c r="JE11" s="17" t="e">
        <f t="shared" ca="1" si="365"/>
        <v>#VALUE!</v>
      </c>
      <c r="JF11" s="17" t="e">
        <f t="shared" ca="1" si="365"/>
        <v>#VALUE!</v>
      </c>
      <c r="JG11" s="17" t="e">
        <f t="shared" ca="1" si="365"/>
        <v>#VALUE!</v>
      </c>
      <c r="JH11" s="17" t="e">
        <f t="shared" ca="1" si="365"/>
        <v>#VALUE!</v>
      </c>
      <c r="JI11" s="17" t="e">
        <f t="shared" ca="1" si="365"/>
        <v>#VALUE!</v>
      </c>
      <c r="JJ11" s="17" t="e">
        <f t="shared" ca="1" si="365"/>
        <v>#VALUE!</v>
      </c>
      <c r="JK11" s="17" t="e">
        <f t="shared" ca="1" si="365"/>
        <v>#VALUE!</v>
      </c>
      <c r="JL11" s="17" t="e">
        <f t="shared" ca="1" si="365"/>
        <v>#VALUE!</v>
      </c>
      <c r="JM11" s="17" t="e">
        <f t="shared" ca="1" si="365"/>
        <v>#VALUE!</v>
      </c>
      <c r="JN11" s="17" t="e">
        <f t="shared" ca="1" si="365"/>
        <v>#VALUE!</v>
      </c>
      <c r="JO11" s="17" t="e">
        <f t="shared" ca="1" si="365"/>
        <v>#VALUE!</v>
      </c>
      <c r="JP11" s="17" t="e">
        <f t="shared" ca="1" si="365"/>
        <v>#VALUE!</v>
      </c>
      <c r="JQ11" s="17" t="e">
        <f t="shared" ca="1" si="365"/>
        <v>#VALUE!</v>
      </c>
      <c r="JR11" s="17" t="e">
        <f t="shared" ca="1" si="365"/>
        <v>#VALUE!</v>
      </c>
      <c r="JS11" s="17" t="e">
        <f t="shared" ca="1" si="365"/>
        <v>#VALUE!</v>
      </c>
      <c r="JT11" s="17" t="e">
        <f t="shared" ca="1" si="365"/>
        <v>#VALUE!</v>
      </c>
      <c r="JU11" s="17" t="e">
        <f t="shared" ca="1" si="365"/>
        <v>#VALUE!</v>
      </c>
      <c r="JV11" s="17" t="e">
        <f t="shared" ca="1" si="365"/>
        <v>#VALUE!</v>
      </c>
      <c r="JW11" s="17" t="e">
        <f t="shared" ca="1" si="365"/>
        <v>#VALUE!</v>
      </c>
      <c r="JX11" s="17" t="e">
        <f t="shared" ca="1" si="365"/>
        <v>#VALUE!</v>
      </c>
      <c r="JY11" s="17" t="e">
        <f t="shared" ca="1" si="365"/>
        <v>#VALUE!</v>
      </c>
      <c r="JZ11" s="17" t="e">
        <f t="shared" ca="1" si="365"/>
        <v>#VALUE!</v>
      </c>
      <c r="KA11" s="17" t="e">
        <f t="shared" ca="1" si="365"/>
        <v>#VALUE!</v>
      </c>
      <c r="KB11" s="17" t="e">
        <f t="shared" ca="1" si="365"/>
        <v>#VALUE!</v>
      </c>
      <c r="KC11" s="17" t="e">
        <f t="shared" ca="1" si="365"/>
        <v>#VALUE!</v>
      </c>
      <c r="KD11" s="17" t="e">
        <f t="shared" ca="1" si="365"/>
        <v>#VALUE!</v>
      </c>
      <c r="KE11" s="17" t="e">
        <f t="shared" ca="1" si="365"/>
        <v>#VALUE!</v>
      </c>
      <c r="KF11" s="17" t="e">
        <f t="shared" ca="1" si="365"/>
        <v>#VALUE!</v>
      </c>
      <c r="KG11" s="17" t="e">
        <f t="shared" ca="1" si="365"/>
        <v>#VALUE!</v>
      </c>
      <c r="KH11" s="17" t="e">
        <f t="shared" ca="1" si="365"/>
        <v>#VALUE!</v>
      </c>
      <c r="KI11" s="17" t="e">
        <f t="shared" ref="KI11:MT11" ca="1" si="366">IF(KI$3&lt;&gt;"",KI9/KI$3,IF(KH$3&lt;&gt;"",(KH9/KH$3-KK9/KK$3)/2+KH9/KH$3,(KG9/KG$3-KJ9/KJ$3)/2+KG9/KG$3))</f>
        <v>#VALUE!</v>
      </c>
      <c r="KJ11" s="17" t="e">
        <f t="shared" ca="1" si="366"/>
        <v>#VALUE!</v>
      </c>
      <c r="KK11" s="17" t="e">
        <f t="shared" ca="1" si="366"/>
        <v>#VALUE!</v>
      </c>
      <c r="KL11" s="17" t="e">
        <f t="shared" ca="1" si="366"/>
        <v>#VALUE!</v>
      </c>
      <c r="KM11" s="17" t="e">
        <f t="shared" ca="1" si="366"/>
        <v>#VALUE!</v>
      </c>
      <c r="KN11" s="17" t="e">
        <f t="shared" ca="1" si="366"/>
        <v>#VALUE!</v>
      </c>
      <c r="KO11" s="17" t="e">
        <f t="shared" ca="1" si="366"/>
        <v>#VALUE!</v>
      </c>
      <c r="KP11" s="17" t="e">
        <f t="shared" ca="1" si="366"/>
        <v>#VALUE!</v>
      </c>
      <c r="KQ11" s="17" t="e">
        <f t="shared" ca="1" si="366"/>
        <v>#VALUE!</v>
      </c>
      <c r="KR11" s="17" t="e">
        <f t="shared" ca="1" si="366"/>
        <v>#VALUE!</v>
      </c>
      <c r="KS11" s="17" t="e">
        <f t="shared" ca="1" si="366"/>
        <v>#VALUE!</v>
      </c>
      <c r="KT11" s="17" t="e">
        <f t="shared" ca="1" si="366"/>
        <v>#VALUE!</v>
      </c>
      <c r="KU11" s="17" t="e">
        <f t="shared" ca="1" si="366"/>
        <v>#VALUE!</v>
      </c>
      <c r="KV11" s="17" t="e">
        <f t="shared" ca="1" si="366"/>
        <v>#VALUE!</v>
      </c>
      <c r="KW11" s="17" t="e">
        <f t="shared" ca="1" si="366"/>
        <v>#VALUE!</v>
      </c>
      <c r="KX11" s="17" t="e">
        <f t="shared" ca="1" si="366"/>
        <v>#VALUE!</v>
      </c>
      <c r="KY11" s="17" t="e">
        <f t="shared" ca="1" si="366"/>
        <v>#VALUE!</v>
      </c>
      <c r="KZ11" s="17" t="e">
        <f t="shared" ca="1" si="366"/>
        <v>#VALUE!</v>
      </c>
      <c r="LA11" s="17" t="e">
        <f t="shared" ca="1" si="366"/>
        <v>#VALUE!</v>
      </c>
      <c r="LB11" s="17" t="e">
        <f t="shared" ca="1" si="366"/>
        <v>#VALUE!</v>
      </c>
      <c r="LC11" s="17" t="e">
        <f t="shared" ca="1" si="366"/>
        <v>#VALUE!</v>
      </c>
      <c r="LD11" s="17" t="e">
        <f t="shared" ca="1" si="366"/>
        <v>#VALUE!</v>
      </c>
      <c r="LE11" s="17" t="e">
        <f t="shared" ca="1" si="366"/>
        <v>#VALUE!</v>
      </c>
      <c r="LF11" s="17" t="e">
        <f t="shared" ca="1" si="366"/>
        <v>#VALUE!</v>
      </c>
      <c r="LG11" s="17" t="e">
        <f t="shared" ca="1" si="366"/>
        <v>#VALUE!</v>
      </c>
      <c r="LH11" s="17" t="e">
        <f t="shared" ca="1" si="366"/>
        <v>#VALUE!</v>
      </c>
      <c r="LI11" s="17" t="e">
        <f t="shared" ca="1" si="366"/>
        <v>#VALUE!</v>
      </c>
      <c r="LJ11" s="17" t="e">
        <f t="shared" ca="1" si="366"/>
        <v>#VALUE!</v>
      </c>
      <c r="LK11" s="17" t="e">
        <f t="shared" ca="1" si="366"/>
        <v>#VALUE!</v>
      </c>
      <c r="LL11" s="17" t="e">
        <f t="shared" ca="1" si="366"/>
        <v>#VALUE!</v>
      </c>
      <c r="LM11" s="17" t="e">
        <f t="shared" ca="1" si="366"/>
        <v>#VALUE!</v>
      </c>
      <c r="LN11" s="17" t="e">
        <f t="shared" ca="1" si="366"/>
        <v>#VALUE!</v>
      </c>
      <c r="LO11" s="17" t="e">
        <f t="shared" ca="1" si="366"/>
        <v>#VALUE!</v>
      </c>
      <c r="LP11" s="17" t="e">
        <f t="shared" ca="1" si="366"/>
        <v>#VALUE!</v>
      </c>
      <c r="LQ11" s="17" t="e">
        <f t="shared" ca="1" si="366"/>
        <v>#VALUE!</v>
      </c>
      <c r="LR11" s="17" t="e">
        <f t="shared" ca="1" si="366"/>
        <v>#VALUE!</v>
      </c>
      <c r="LS11" s="17" t="e">
        <f t="shared" ca="1" si="366"/>
        <v>#VALUE!</v>
      </c>
      <c r="LT11" s="17" t="e">
        <f t="shared" ca="1" si="366"/>
        <v>#VALUE!</v>
      </c>
      <c r="LU11" s="17" t="e">
        <f t="shared" ca="1" si="366"/>
        <v>#VALUE!</v>
      </c>
      <c r="LV11" s="17" t="e">
        <f t="shared" ca="1" si="366"/>
        <v>#VALUE!</v>
      </c>
      <c r="LW11" s="17" t="e">
        <f t="shared" ca="1" si="366"/>
        <v>#VALUE!</v>
      </c>
      <c r="LX11" s="17" t="e">
        <f t="shared" ca="1" si="366"/>
        <v>#VALUE!</v>
      </c>
      <c r="LY11" s="17" t="e">
        <f t="shared" ca="1" si="366"/>
        <v>#VALUE!</v>
      </c>
      <c r="LZ11" s="17" t="e">
        <f t="shared" ca="1" si="366"/>
        <v>#VALUE!</v>
      </c>
      <c r="MA11" s="17" t="e">
        <f t="shared" ca="1" si="366"/>
        <v>#VALUE!</v>
      </c>
      <c r="MB11" s="17" t="e">
        <f t="shared" ca="1" si="366"/>
        <v>#VALUE!</v>
      </c>
      <c r="MC11" s="17" t="e">
        <f t="shared" ca="1" si="366"/>
        <v>#VALUE!</v>
      </c>
      <c r="MD11" s="17" t="e">
        <f t="shared" ca="1" si="366"/>
        <v>#VALUE!</v>
      </c>
      <c r="ME11" s="17" t="e">
        <f t="shared" ca="1" si="366"/>
        <v>#VALUE!</v>
      </c>
      <c r="MF11" s="17" t="e">
        <f t="shared" ca="1" si="366"/>
        <v>#VALUE!</v>
      </c>
      <c r="MG11" s="17" t="e">
        <f t="shared" ca="1" si="366"/>
        <v>#VALUE!</v>
      </c>
      <c r="MH11" s="17" t="e">
        <f t="shared" ca="1" si="366"/>
        <v>#VALUE!</v>
      </c>
      <c r="MI11" s="17" t="e">
        <f t="shared" ca="1" si="366"/>
        <v>#VALUE!</v>
      </c>
      <c r="MJ11" s="17" t="e">
        <f t="shared" ca="1" si="366"/>
        <v>#VALUE!</v>
      </c>
      <c r="MK11" s="17" t="e">
        <f t="shared" ca="1" si="366"/>
        <v>#VALUE!</v>
      </c>
      <c r="ML11" s="17" t="e">
        <f t="shared" ca="1" si="366"/>
        <v>#VALUE!</v>
      </c>
      <c r="MM11" s="17" t="e">
        <f t="shared" ca="1" si="366"/>
        <v>#VALUE!</v>
      </c>
      <c r="MN11" s="17" t="e">
        <f t="shared" ca="1" si="366"/>
        <v>#VALUE!</v>
      </c>
      <c r="MO11" s="17" t="e">
        <f t="shared" ca="1" si="366"/>
        <v>#VALUE!</v>
      </c>
      <c r="MP11" s="17" t="e">
        <f t="shared" ca="1" si="366"/>
        <v>#VALUE!</v>
      </c>
      <c r="MQ11" s="17" t="e">
        <f t="shared" ca="1" si="366"/>
        <v>#VALUE!</v>
      </c>
      <c r="MR11" s="17" t="e">
        <f t="shared" ca="1" si="366"/>
        <v>#VALUE!</v>
      </c>
      <c r="MS11" s="17" t="e">
        <f t="shared" ca="1" si="366"/>
        <v>#VALUE!</v>
      </c>
      <c r="MT11" s="17" t="e">
        <f t="shared" ca="1" si="366"/>
        <v>#VALUE!</v>
      </c>
      <c r="MU11" s="17" t="e">
        <f t="shared" ref="MU11" ca="1" si="367">IF(MU$3&lt;&gt;"",MU9/MU$3,IF(MT$3&lt;&gt;"",(MT9/MT$3-MW9/MW$3)/2+MT9/MT$3,(MS9/MS$3-MV9/MV$3)/2+MS9/MS$3))</f>
        <v>#VALUE!</v>
      </c>
    </row>
    <row r="12" spans="1:359" s="12" customFormat="1">
      <c r="A12" s="3"/>
      <c r="B12" s="10" t="s">
        <v>63</v>
      </c>
      <c r="AL12" s="17" t="e">
        <f t="shared" ref="AL12:CW12" ca="1" si="368">AL10-AL11</f>
        <v>#VALUE!</v>
      </c>
      <c r="AM12" s="17" t="e">
        <f t="shared" ca="1" si="368"/>
        <v>#VALUE!</v>
      </c>
      <c r="AN12" s="17" t="e">
        <f t="shared" ca="1" si="368"/>
        <v>#VALUE!</v>
      </c>
      <c r="AO12" s="17" t="e">
        <f t="shared" ca="1" si="368"/>
        <v>#VALUE!</v>
      </c>
      <c r="AP12" s="17" t="e">
        <f t="shared" ca="1" si="368"/>
        <v>#VALUE!</v>
      </c>
      <c r="AQ12" s="17" t="e">
        <f t="shared" ca="1" si="368"/>
        <v>#VALUE!</v>
      </c>
      <c r="AR12" s="17" t="e">
        <f t="shared" ca="1" si="368"/>
        <v>#VALUE!</v>
      </c>
      <c r="AS12" s="17" t="e">
        <f t="shared" ca="1" si="368"/>
        <v>#VALUE!</v>
      </c>
      <c r="AT12" s="17" t="e">
        <f t="shared" ca="1" si="368"/>
        <v>#VALUE!</v>
      </c>
      <c r="AU12" s="17" t="e">
        <f t="shared" ca="1" si="368"/>
        <v>#VALUE!</v>
      </c>
      <c r="AV12" s="17" t="e">
        <f t="shared" ca="1" si="368"/>
        <v>#VALUE!</v>
      </c>
      <c r="AW12" s="17" t="e">
        <f t="shared" ca="1" si="368"/>
        <v>#VALUE!</v>
      </c>
      <c r="AX12" s="17" t="e">
        <f t="shared" ca="1" si="368"/>
        <v>#VALUE!</v>
      </c>
      <c r="AY12" s="17" t="e">
        <f t="shared" ca="1" si="368"/>
        <v>#VALUE!</v>
      </c>
      <c r="AZ12" s="17" t="e">
        <f t="shared" ca="1" si="368"/>
        <v>#VALUE!</v>
      </c>
      <c r="BA12" s="17" t="e">
        <f t="shared" ca="1" si="368"/>
        <v>#VALUE!</v>
      </c>
      <c r="BB12" s="17" t="e">
        <f t="shared" ca="1" si="368"/>
        <v>#VALUE!</v>
      </c>
      <c r="BC12" s="17" t="e">
        <f t="shared" ca="1" si="368"/>
        <v>#VALUE!</v>
      </c>
      <c r="BD12" s="17" t="e">
        <f t="shared" ca="1" si="368"/>
        <v>#VALUE!</v>
      </c>
      <c r="BE12" s="17" t="e">
        <f t="shared" ca="1" si="368"/>
        <v>#VALUE!</v>
      </c>
      <c r="BF12" s="17" t="e">
        <f t="shared" ca="1" si="368"/>
        <v>#VALUE!</v>
      </c>
      <c r="BG12" s="17" t="e">
        <f t="shared" ca="1" si="368"/>
        <v>#VALUE!</v>
      </c>
      <c r="BH12" s="17" t="e">
        <f t="shared" ca="1" si="368"/>
        <v>#VALUE!</v>
      </c>
      <c r="BI12" s="17" t="e">
        <f t="shared" ca="1" si="368"/>
        <v>#VALUE!</v>
      </c>
      <c r="BJ12" s="17" t="e">
        <f t="shared" ca="1" si="368"/>
        <v>#VALUE!</v>
      </c>
      <c r="BK12" s="17" t="e">
        <f t="shared" ca="1" si="368"/>
        <v>#VALUE!</v>
      </c>
      <c r="BL12" s="17" t="e">
        <f t="shared" ca="1" si="368"/>
        <v>#VALUE!</v>
      </c>
      <c r="BM12" s="17" t="e">
        <f t="shared" ca="1" si="368"/>
        <v>#VALUE!</v>
      </c>
      <c r="BN12" s="17" t="e">
        <f t="shared" ca="1" si="368"/>
        <v>#VALUE!</v>
      </c>
      <c r="BO12" s="17" t="e">
        <f t="shared" ca="1" si="368"/>
        <v>#VALUE!</v>
      </c>
      <c r="BP12" s="17" t="e">
        <f t="shared" ca="1" si="368"/>
        <v>#VALUE!</v>
      </c>
      <c r="BQ12" s="17" t="e">
        <f t="shared" ca="1" si="368"/>
        <v>#VALUE!</v>
      </c>
      <c r="BR12" s="17" t="e">
        <f t="shared" ca="1" si="368"/>
        <v>#VALUE!</v>
      </c>
      <c r="BS12" s="17" t="e">
        <f t="shared" ca="1" si="368"/>
        <v>#VALUE!</v>
      </c>
      <c r="BT12" s="17" t="e">
        <f t="shared" ca="1" si="368"/>
        <v>#VALUE!</v>
      </c>
      <c r="BU12" s="17" t="e">
        <f t="shared" ca="1" si="368"/>
        <v>#VALUE!</v>
      </c>
      <c r="BV12" s="17" t="e">
        <f t="shared" ca="1" si="368"/>
        <v>#VALUE!</v>
      </c>
      <c r="BW12" s="17" t="e">
        <f t="shared" ca="1" si="368"/>
        <v>#VALUE!</v>
      </c>
      <c r="BX12" s="17" t="e">
        <f t="shared" ca="1" si="368"/>
        <v>#VALUE!</v>
      </c>
      <c r="BY12" s="17" t="e">
        <f t="shared" ca="1" si="368"/>
        <v>#VALUE!</v>
      </c>
      <c r="BZ12" s="17" t="e">
        <f t="shared" ca="1" si="368"/>
        <v>#VALUE!</v>
      </c>
      <c r="CA12" s="17" t="e">
        <f t="shared" ca="1" si="368"/>
        <v>#VALUE!</v>
      </c>
      <c r="CB12" s="17" t="e">
        <f t="shared" ca="1" si="368"/>
        <v>#VALUE!</v>
      </c>
      <c r="CC12" s="17" t="e">
        <f t="shared" ca="1" si="368"/>
        <v>#VALUE!</v>
      </c>
      <c r="CD12" s="17" t="e">
        <f t="shared" ca="1" si="368"/>
        <v>#VALUE!</v>
      </c>
      <c r="CE12" s="17" t="e">
        <f t="shared" ca="1" si="368"/>
        <v>#VALUE!</v>
      </c>
      <c r="CF12" s="17" t="e">
        <f t="shared" ca="1" si="368"/>
        <v>#VALUE!</v>
      </c>
      <c r="CG12" s="17" t="e">
        <f t="shared" ca="1" si="368"/>
        <v>#VALUE!</v>
      </c>
      <c r="CH12" s="17" t="e">
        <f t="shared" ca="1" si="368"/>
        <v>#VALUE!</v>
      </c>
      <c r="CI12" s="17" t="e">
        <f t="shared" ca="1" si="368"/>
        <v>#VALUE!</v>
      </c>
      <c r="CJ12" s="17" t="e">
        <f t="shared" ca="1" si="368"/>
        <v>#VALUE!</v>
      </c>
      <c r="CK12" s="17" t="e">
        <f t="shared" ca="1" si="368"/>
        <v>#VALUE!</v>
      </c>
      <c r="CL12" s="17" t="e">
        <f t="shared" ca="1" si="368"/>
        <v>#VALUE!</v>
      </c>
      <c r="CM12" s="17" t="e">
        <f t="shared" ca="1" si="368"/>
        <v>#VALUE!</v>
      </c>
      <c r="CN12" s="17" t="e">
        <f t="shared" ca="1" si="368"/>
        <v>#VALUE!</v>
      </c>
      <c r="CO12" s="17" t="e">
        <f t="shared" ca="1" si="368"/>
        <v>#VALUE!</v>
      </c>
      <c r="CP12" s="17" t="e">
        <f t="shared" ca="1" si="368"/>
        <v>#VALUE!</v>
      </c>
      <c r="CQ12" s="17" t="e">
        <f t="shared" ca="1" si="368"/>
        <v>#VALUE!</v>
      </c>
      <c r="CR12" s="17" t="e">
        <f t="shared" ca="1" si="368"/>
        <v>#VALUE!</v>
      </c>
      <c r="CS12" s="17" t="e">
        <f t="shared" ca="1" si="368"/>
        <v>#VALUE!</v>
      </c>
      <c r="CT12" s="17" t="e">
        <f t="shared" ca="1" si="368"/>
        <v>#VALUE!</v>
      </c>
      <c r="CU12" s="17" t="e">
        <f t="shared" ca="1" si="368"/>
        <v>#VALUE!</v>
      </c>
      <c r="CV12" s="17" t="e">
        <f t="shared" ca="1" si="368"/>
        <v>#VALUE!</v>
      </c>
      <c r="CW12" s="17" t="e">
        <f t="shared" ca="1" si="368"/>
        <v>#VALUE!</v>
      </c>
      <c r="CX12" s="17" t="e">
        <f t="shared" ref="CX12:FI12" ca="1" si="369">CX10-CX11</f>
        <v>#VALUE!</v>
      </c>
      <c r="CY12" s="17" t="e">
        <f t="shared" ca="1" si="369"/>
        <v>#VALUE!</v>
      </c>
      <c r="CZ12" s="17" t="e">
        <f t="shared" ca="1" si="369"/>
        <v>#VALUE!</v>
      </c>
      <c r="DA12" s="17" t="e">
        <f t="shared" ca="1" si="369"/>
        <v>#VALUE!</v>
      </c>
      <c r="DB12" s="17" t="e">
        <f t="shared" ca="1" si="369"/>
        <v>#VALUE!</v>
      </c>
      <c r="DC12" s="17" t="e">
        <f t="shared" ca="1" si="369"/>
        <v>#VALUE!</v>
      </c>
      <c r="DD12" s="17" t="e">
        <f t="shared" ca="1" si="369"/>
        <v>#VALUE!</v>
      </c>
      <c r="DE12" s="17" t="e">
        <f t="shared" ca="1" si="369"/>
        <v>#VALUE!</v>
      </c>
      <c r="DF12" s="17" t="e">
        <f t="shared" ca="1" si="369"/>
        <v>#VALUE!</v>
      </c>
      <c r="DG12" s="17" t="e">
        <f t="shared" ca="1" si="369"/>
        <v>#VALUE!</v>
      </c>
      <c r="DH12" s="17" t="e">
        <f t="shared" ca="1" si="369"/>
        <v>#VALUE!</v>
      </c>
      <c r="DI12" s="17" t="e">
        <f t="shared" ca="1" si="369"/>
        <v>#VALUE!</v>
      </c>
      <c r="DJ12" s="17" t="e">
        <f t="shared" ca="1" si="369"/>
        <v>#VALUE!</v>
      </c>
      <c r="DK12" s="17" t="e">
        <f t="shared" ca="1" si="369"/>
        <v>#VALUE!</v>
      </c>
      <c r="DL12" s="17" t="e">
        <f t="shared" ca="1" si="369"/>
        <v>#VALUE!</v>
      </c>
      <c r="DM12" s="17" t="e">
        <f t="shared" ca="1" si="369"/>
        <v>#VALUE!</v>
      </c>
      <c r="DN12" s="17" t="e">
        <f t="shared" ca="1" si="369"/>
        <v>#VALUE!</v>
      </c>
      <c r="DO12" s="17" t="e">
        <f t="shared" ca="1" si="369"/>
        <v>#VALUE!</v>
      </c>
      <c r="DP12" s="17" t="e">
        <f t="shared" ca="1" si="369"/>
        <v>#VALUE!</v>
      </c>
      <c r="DQ12" s="17" t="e">
        <f t="shared" ca="1" si="369"/>
        <v>#VALUE!</v>
      </c>
      <c r="DR12" s="17" t="e">
        <f t="shared" ca="1" si="369"/>
        <v>#VALUE!</v>
      </c>
      <c r="DS12" s="17" t="e">
        <f t="shared" ca="1" si="369"/>
        <v>#VALUE!</v>
      </c>
      <c r="DT12" s="17" t="e">
        <f t="shared" ca="1" si="369"/>
        <v>#VALUE!</v>
      </c>
      <c r="DU12" s="17" t="e">
        <f t="shared" ca="1" si="369"/>
        <v>#VALUE!</v>
      </c>
      <c r="DV12" s="17" t="e">
        <f t="shared" ca="1" si="369"/>
        <v>#VALUE!</v>
      </c>
      <c r="DW12" s="17" t="e">
        <f t="shared" ca="1" si="369"/>
        <v>#VALUE!</v>
      </c>
      <c r="DX12" s="17" t="e">
        <f t="shared" ca="1" si="369"/>
        <v>#VALUE!</v>
      </c>
      <c r="DY12" s="17" t="e">
        <f t="shared" ca="1" si="369"/>
        <v>#VALUE!</v>
      </c>
      <c r="DZ12" s="17" t="e">
        <f t="shared" ca="1" si="369"/>
        <v>#VALUE!</v>
      </c>
      <c r="EA12" s="17" t="e">
        <f t="shared" ca="1" si="369"/>
        <v>#VALUE!</v>
      </c>
      <c r="EB12" s="17" t="e">
        <f t="shared" ca="1" si="369"/>
        <v>#VALUE!</v>
      </c>
      <c r="EC12" s="17" t="e">
        <f t="shared" ca="1" si="369"/>
        <v>#VALUE!</v>
      </c>
      <c r="ED12" s="17" t="e">
        <f t="shared" ca="1" si="369"/>
        <v>#VALUE!</v>
      </c>
      <c r="EE12" s="17" t="e">
        <f t="shared" ca="1" si="369"/>
        <v>#VALUE!</v>
      </c>
      <c r="EF12" s="17" t="e">
        <f t="shared" ca="1" si="369"/>
        <v>#VALUE!</v>
      </c>
      <c r="EG12" s="17" t="e">
        <f t="shared" ca="1" si="369"/>
        <v>#VALUE!</v>
      </c>
      <c r="EH12" s="17" t="e">
        <f t="shared" ca="1" si="369"/>
        <v>#VALUE!</v>
      </c>
      <c r="EI12" s="17" t="e">
        <f t="shared" ca="1" si="369"/>
        <v>#VALUE!</v>
      </c>
      <c r="EJ12" s="17" t="e">
        <f t="shared" ca="1" si="369"/>
        <v>#VALUE!</v>
      </c>
      <c r="EK12" s="17" t="e">
        <f t="shared" ca="1" si="369"/>
        <v>#VALUE!</v>
      </c>
      <c r="EL12" s="17" t="e">
        <f t="shared" ca="1" si="369"/>
        <v>#VALUE!</v>
      </c>
      <c r="EM12" s="17" t="e">
        <f t="shared" ca="1" si="369"/>
        <v>#VALUE!</v>
      </c>
      <c r="EN12" s="17" t="e">
        <f t="shared" ca="1" si="369"/>
        <v>#VALUE!</v>
      </c>
      <c r="EO12" s="17" t="e">
        <f t="shared" ca="1" si="369"/>
        <v>#VALUE!</v>
      </c>
      <c r="EP12" s="17" t="e">
        <f t="shared" ca="1" si="369"/>
        <v>#VALUE!</v>
      </c>
      <c r="EQ12" s="17" t="e">
        <f t="shared" ca="1" si="369"/>
        <v>#VALUE!</v>
      </c>
      <c r="ER12" s="17" t="e">
        <f t="shared" ca="1" si="369"/>
        <v>#VALUE!</v>
      </c>
      <c r="ES12" s="17" t="e">
        <f t="shared" ca="1" si="369"/>
        <v>#VALUE!</v>
      </c>
      <c r="ET12" s="17" t="e">
        <f t="shared" ca="1" si="369"/>
        <v>#VALUE!</v>
      </c>
      <c r="EU12" s="17" t="e">
        <f t="shared" ca="1" si="369"/>
        <v>#VALUE!</v>
      </c>
      <c r="EV12" s="17" t="e">
        <f t="shared" ca="1" si="369"/>
        <v>#VALUE!</v>
      </c>
      <c r="EW12" s="17" t="e">
        <f t="shared" ca="1" si="369"/>
        <v>#VALUE!</v>
      </c>
      <c r="EX12" s="17" t="e">
        <f t="shared" ca="1" si="369"/>
        <v>#VALUE!</v>
      </c>
      <c r="EY12" s="17" t="e">
        <f t="shared" ca="1" si="369"/>
        <v>#VALUE!</v>
      </c>
      <c r="EZ12" s="17" t="e">
        <f t="shared" ca="1" si="369"/>
        <v>#VALUE!</v>
      </c>
      <c r="FA12" s="17" t="e">
        <f t="shared" ca="1" si="369"/>
        <v>#VALUE!</v>
      </c>
      <c r="FB12" s="17" t="e">
        <f t="shared" ca="1" si="369"/>
        <v>#VALUE!</v>
      </c>
      <c r="FC12" s="17" t="e">
        <f t="shared" ca="1" si="369"/>
        <v>#VALUE!</v>
      </c>
      <c r="FD12" s="17" t="e">
        <f t="shared" ca="1" si="369"/>
        <v>#VALUE!</v>
      </c>
      <c r="FE12" s="17" t="e">
        <f t="shared" ca="1" si="369"/>
        <v>#VALUE!</v>
      </c>
      <c r="FF12" s="17" t="e">
        <f t="shared" ca="1" si="369"/>
        <v>#VALUE!</v>
      </c>
      <c r="FG12" s="17" t="e">
        <f t="shared" ca="1" si="369"/>
        <v>#VALUE!</v>
      </c>
      <c r="FH12" s="17" t="e">
        <f t="shared" ca="1" si="369"/>
        <v>#VALUE!</v>
      </c>
      <c r="FI12" s="17" t="e">
        <f t="shared" ca="1" si="369"/>
        <v>#VALUE!</v>
      </c>
      <c r="FJ12" s="17" t="e">
        <f t="shared" ref="FJ12:HU12" ca="1" si="370">FJ10-FJ11</f>
        <v>#VALUE!</v>
      </c>
      <c r="FK12" s="17" t="e">
        <f t="shared" ca="1" si="370"/>
        <v>#VALUE!</v>
      </c>
      <c r="FL12" s="17" t="e">
        <f t="shared" ca="1" si="370"/>
        <v>#VALUE!</v>
      </c>
      <c r="FM12" s="17" t="e">
        <f t="shared" ca="1" si="370"/>
        <v>#VALUE!</v>
      </c>
      <c r="FN12" s="17" t="e">
        <f t="shared" ca="1" si="370"/>
        <v>#VALUE!</v>
      </c>
      <c r="FO12" s="17" t="e">
        <f t="shared" ca="1" si="370"/>
        <v>#VALUE!</v>
      </c>
      <c r="FP12" s="17" t="e">
        <f t="shared" ca="1" si="370"/>
        <v>#VALUE!</v>
      </c>
      <c r="FQ12" s="17" t="e">
        <f t="shared" ca="1" si="370"/>
        <v>#VALUE!</v>
      </c>
      <c r="FR12" s="17" t="e">
        <f t="shared" ca="1" si="370"/>
        <v>#VALUE!</v>
      </c>
      <c r="FS12" s="17" t="e">
        <f t="shared" ca="1" si="370"/>
        <v>#VALUE!</v>
      </c>
      <c r="FT12" s="17" t="e">
        <f t="shared" ca="1" si="370"/>
        <v>#VALUE!</v>
      </c>
      <c r="FU12" s="17" t="e">
        <f t="shared" ca="1" si="370"/>
        <v>#VALUE!</v>
      </c>
      <c r="FV12" s="17" t="e">
        <f t="shared" ca="1" si="370"/>
        <v>#VALUE!</v>
      </c>
      <c r="FW12" s="17" t="e">
        <f t="shared" ca="1" si="370"/>
        <v>#VALUE!</v>
      </c>
      <c r="FX12" s="17" t="e">
        <f t="shared" ca="1" si="370"/>
        <v>#VALUE!</v>
      </c>
      <c r="FY12" s="17" t="e">
        <f t="shared" ca="1" si="370"/>
        <v>#VALUE!</v>
      </c>
      <c r="FZ12" s="17" t="e">
        <f t="shared" ca="1" si="370"/>
        <v>#VALUE!</v>
      </c>
      <c r="GA12" s="17" t="e">
        <f t="shared" ca="1" si="370"/>
        <v>#VALUE!</v>
      </c>
      <c r="GB12" s="17" t="e">
        <f t="shared" ca="1" si="370"/>
        <v>#VALUE!</v>
      </c>
      <c r="GC12" s="17" t="e">
        <f t="shared" ca="1" si="370"/>
        <v>#VALUE!</v>
      </c>
      <c r="GD12" s="17" t="e">
        <f t="shared" ca="1" si="370"/>
        <v>#VALUE!</v>
      </c>
      <c r="GE12" s="17" t="e">
        <f t="shared" ca="1" si="370"/>
        <v>#VALUE!</v>
      </c>
      <c r="GF12" s="17" t="e">
        <f t="shared" ca="1" si="370"/>
        <v>#VALUE!</v>
      </c>
      <c r="GG12" s="17" t="e">
        <f t="shared" ca="1" si="370"/>
        <v>#VALUE!</v>
      </c>
      <c r="GH12" s="17" t="e">
        <f t="shared" ca="1" si="370"/>
        <v>#VALUE!</v>
      </c>
      <c r="GI12" s="17" t="e">
        <f t="shared" ca="1" si="370"/>
        <v>#VALUE!</v>
      </c>
      <c r="GJ12" s="17" t="e">
        <f t="shared" ca="1" si="370"/>
        <v>#VALUE!</v>
      </c>
      <c r="GK12" s="17" t="e">
        <f t="shared" ca="1" si="370"/>
        <v>#VALUE!</v>
      </c>
      <c r="GL12" s="17" t="e">
        <f t="shared" ca="1" si="370"/>
        <v>#VALUE!</v>
      </c>
      <c r="GM12" s="17" t="e">
        <f t="shared" ca="1" si="370"/>
        <v>#VALUE!</v>
      </c>
      <c r="GN12" s="17" t="e">
        <f t="shared" ca="1" si="370"/>
        <v>#VALUE!</v>
      </c>
      <c r="GO12" s="17" t="e">
        <f t="shared" ca="1" si="370"/>
        <v>#VALUE!</v>
      </c>
      <c r="GP12" s="17" t="e">
        <f t="shared" ca="1" si="370"/>
        <v>#VALUE!</v>
      </c>
      <c r="GQ12" s="17" t="e">
        <f t="shared" ca="1" si="370"/>
        <v>#VALUE!</v>
      </c>
      <c r="GR12" s="17" t="e">
        <f t="shared" ca="1" si="370"/>
        <v>#VALUE!</v>
      </c>
      <c r="GS12" s="17" t="e">
        <f t="shared" ca="1" si="370"/>
        <v>#VALUE!</v>
      </c>
      <c r="GT12" s="17" t="e">
        <f t="shared" ca="1" si="370"/>
        <v>#VALUE!</v>
      </c>
      <c r="GU12" s="17" t="e">
        <f t="shared" ca="1" si="370"/>
        <v>#VALUE!</v>
      </c>
      <c r="GV12" s="17" t="e">
        <f t="shared" ca="1" si="370"/>
        <v>#VALUE!</v>
      </c>
      <c r="GW12" s="17" t="e">
        <f t="shared" ca="1" si="370"/>
        <v>#VALUE!</v>
      </c>
      <c r="GX12" s="17" t="e">
        <f t="shared" ca="1" si="370"/>
        <v>#VALUE!</v>
      </c>
      <c r="GY12" s="17" t="e">
        <f t="shared" ca="1" si="370"/>
        <v>#VALUE!</v>
      </c>
      <c r="GZ12" s="17" t="e">
        <f t="shared" ca="1" si="370"/>
        <v>#VALUE!</v>
      </c>
      <c r="HA12" s="17" t="e">
        <f t="shared" ca="1" si="370"/>
        <v>#VALUE!</v>
      </c>
      <c r="HB12" s="17" t="e">
        <f t="shared" ca="1" si="370"/>
        <v>#VALUE!</v>
      </c>
      <c r="HC12" s="17" t="e">
        <f t="shared" ca="1" si="370"/>
        <v>#VALUE!</v>
      </c>
      <c r="HD12" s="17" t="e">
        <f t="shared" ca="1" si="370"/>
        <v>#VALUE!</v>
      </c>
      <c r="HE12" s="17" t="e">
        <f t="shared" ca="1" si="370"/>
        <v>#VALUE!</v>
      </c>
      <c r="HF12" s="17" t="e">
        <f t="shared" ca="1" si="370"/>
        <v>#VALUE!</v>
      </c>
      <c r="HG12" s="17" t="e">
        <f t="shared" ca="1" si="370"/>
        <v>#VALUE!</v>
      </c>
      <c r="HH12" s="17" t="e">
        <f t="shared" ca="1" si="370"/>
        <v>#VALUE!</v>
      </c>
      <c r="HI12" s="17" t="e">
        <f t="shared" ca="1" si="370"/>
        <v>#VALUE!</v>
      </c>
      <c r="HJ12" s="17" t="e">
        <f t="shared" ca="1" si="370"/>
        <v>#VALUE!</v>
      </c>
      <c r="HK12" s="17" t="e">
        <f t="shared" ca="1" si="370"/>
        <v>#VALUE!</v>
      </c>
      <c r="HL12" s="17" t="e">
        <f t="shared" ca="1" si="370"/>
        <v>#VALUE!</v>
      </c>
      <c r="HM12" s="17" t="e">
        <f t="shared" ca="1" si="370"/>
        <v>#VALUE!</v>
      </c>
      <c r="HN12" s="17" t="e">
        <f t="shared" ca="1" si="370"/>
        <v>#VALUE!</v>
      </c>
      <c r="HO12" s="17" t="e">
        <f t="shared" ca="1" si="370"/>
        <v>#VALUE!</v>
      </c>
      <c r="HP12" s="17" t="e">
        <f t="shared" ca="1" si="370"/>
        <v>#VALUE!</v>
      </c>
      <c r="HQ12" s="17" t="e">
        <f t="shared" ca="1" si="370"/>
        <v>#VALUE!</v>
      </c>
      <c r="HR12" s="17" t="e">
        <f t="shared" ca="1" si="370"/>
        <v>#VALUE!</v>
      </c>
      <c r="HS12" s="17" t="e">
        <f t="shared" ca="1" si="370"/>
        <v>#VALUE!</v>
      </c>
      <c r="HT12" s="17" t="e">
        <f t="shared" ca="1" si="370"/>
        <v>#VALUE!</v>
      </c>
      <c r="HU12" s="17" t="e">
        <f t="shared" ca="1" si="370"/>
        <v>#VALUE!</v>
      </c>
      <c r="HV12" s="17" t="e">
        <f t="shared" ref="HV12:KG12" ca="1" si="371">HV10-HV11</f>
        <v>#VALUE!</v>
      </c>
      <c r="HW12" s="17" t="e">
        <f t="shared" ca="1" si="371"/>
        <v>#VALUE!</v>
      </c>
      <c r="HX12" s="17" t="e">
        <f t="shared" ca="1" si="371"/>
        <v>#VALUE!</v>
      </c>
      <c r="HY12" s="17" t="e">
        <f t="shared" ca="1" si="371"/>
        <v>#VALUE!</v>
      </c>
      <c r="HZ12" s="17" t="e">
        <f t="shared" ca="1" si="371"/>
        <v>#VALUE!</v>
      </c>
      <c r="IA12" s="17" t="e">
        <f t="shared" ca="1" si="371"/>
        <v>#VALUE!</v>
      </c>
      <c r="IB12" s="17" t="e">
        <f t="shared" ca="1" si="371"/>
        <v>#VALUE!</v>
      </c>
      <c r="IC12" s="17" t="e">
        <f t="shared" ca="1" si="371"/>
        <v>#VALUE!</v>
      </c>
      <c r="ID12" s="17" t="e">
        <f t="shared" ca="1" si="371"/>
        <v>#VALUE!</v>
      </c>
      <c r="IE12" s="17" t="e">
        <f t="shared" ca="1" si="371"/>
        <v>#VALUE!</v>
      </c>
      <c r="IF12" s="17" t="e">
        <f t="shared" ca="1" si="371"/>
        <v>#VALUE!</v>
      </c>
      <c r="IG12" s="17" t="e">
        <f t="shared" ca="1" si="371"/>
        <v>#VALUE!</v>
      </c>
      <c r="IH12" s="17" t="e">
        <f t="shared" ca="1" si="371"/>
        <v>#VALUE!</v>
      </c>
      <c r="II12" s="17" t="e">
        <f t="shared" ca="1" si="371"/>
        <v>#VALUE!</v>
      </c>
      <c r="IJ12" s="17" t="e">
        <f t="shared" ca="1" si="371"/>
        <v>#VALUE!</v>
      </c>
      <c r="IK12" s="17" t="e">
        <f t="shared" ca="1" si="371"/>
        <v>#VALUE!</v>
      </c>
      <c r="IL12" s="17" t="e">
        <f t="shared" ca="1" si="371"/>
        <v>#VALUE!</v>
      </c>
      <c r="IM12" s="17" t="e">
        <f t="shared" ca="1" si="371"/>
        <v>#VALUE!</v>
      </c>
      <c r="IN12" s="17" t="e">
        <f t="shared" ca="1" si="371"/>
        <v>#VALUE!</v>
      </c>
      <c r="IO12" s="17" t="e">
        <f t="shared" ca="1" si="371"/>
        <v>#VALUE!</v>
      </c>
      <c r="IP12" s="17" t="e">
        <f t="shared" ca="1" si="371"/>
        <v>#VALUE!</v>
      </c>
      <c r="IQ12" s="17" t="e">
        <f t="shared" ca="1" si="371"/>
        <v>#VALUE!</v>
      </c>
      <c r="IR12" s="17" t="e">
        <f t="shared" ca="1" si="371"/>
        <v>#VALUE!</v>
      </c>
      <c r="IS12" s="17" t="e">
        <f t="shared" ca="1" si="371"/>
        <v>#VALUE!</v>
      </c>
      <c r="IT12" s="17" t="e">
        <f t="shared" ca="1" si="371"/>
        <v>#VALUE!</v>
      </c>
      <c r="IU12" s="17" t="e">
        <f t="shared" ca="1" si="371"/>
        <v>#VALUE!</v>
      </c>
      <c r="IV12" s="17" t="e">
        <f t="shared" ca="1" si="371"/>
        <v>#VALUE!</v>
      </c>
      <c r="IW12" s="17" t="e">
        <f t="shared" ca="1" si="371"/>
        <v>#VALUE!</v>
      </c>
      <c r="IX12" s="17" t="e">
        <f t="shared" ca="1" si="371"/>
        <v>#VALUE!</v>
      </c>
      <c r="IY12" s="17" t="e">
        <f t="shared" ca="1" si="371"/>
        <v>#VALUE!</v>
      </c>
      <c r="IZ12" s="17" t="e">
        <f t="shared" ca="1" si="371"/>
        <v>#VALUE!</v>
      </c>
      <c r="JA12" s="17" t="e">
        <f t="shared" ca="1" si="371"/>
        <v>#VALUE!</v>
      </c>
      <c r="JB12" s="17" t="e">
        <f t="shared" ca="1" si="371"/>
        <v>#VALUE!</v>
      </c>
      <c r="JC12" s="17" t="e">
        <f t="shared" ca="1" si="371"/>
        <v>#VALUE!</v>
      </c>
      <c r="JD12" s="17" t="e">
        <f t="shared" ca="1" si="371"/>
        <v>#VALUE!</v>
      </c>
      <c r="JE12" s="17" t="e">
        <f t="shared" ca="1" si="371"/>
        <v>#VALUE!</v>
      </c>
      <c r="JF12" s="17" t="e">
        <f t="shared" ca="1" si="371"/>
        <v>#VALUE!</v>
      </c>
      <c r="JG12" s="17" t="e">
        <f t="shared" ca="1" si="371"/>
        <v>#VALUE!</v>
      </c>
      <c r="JH12" s="17" t="e">
        <f t="shared" ca="1" si="371"/>
        <v>#VALUE!</v>
      </c>
      <c r="JI12" s="17" t="e">
        <f t="shared" ca="1" si="371"/>
        <v>#VALUE!</v>
      </c>
      <c r="JJ12" s="17" t="e">
        <f t="shared" ca="1" si="371"/>
        <v>#VALUE!</v>
      </c>
      <c r="JK12" s="17" t="e">
        <f t="shared" ca="1" si="371"/>
        <v>#VALUE!</v>
      </c>
      <c r="JL12" s="17" t="e">
        <f t="shared" ca="1" si="371"/>
        <v>#VALUE!</v>
      </c>
      <c r="JM12" s="17" t="e">
        <f t="shared" ca="1" si="371"/>
        <v>#VALUE!</v>
      </c>
      <c r="JN12" s="17" t="e">
        <f t="shared" ca="1" si="371"/>
        <v>#VALUE!</v>
      </c>
      <c r="JO12" s="17" t="e">
        <f t="shared" ca="1" si="371"/>
        <v>#VALUE!</v>
      </c>
      <c r="JP12" s="17" t="e">
        <f t="shared" ca="1" si="371"/>
        <v>#VALUE!</v>
      </c>
      <c r="JQ12" s="17" t="e">
        <f t="shared" ca="1" si="371"/>
        <v>#VALUE!</v>
      </c>
      <c r="JR12" s="17" t="e">
        <f t="shared" ca="1" si="371"/>
        <v>#VALUE!</v>
      </c>
      <c r="JS12" s="17" t="e">
        <f t="shared" ca="1" si="371"/>
        <v>#VALUE!</v>
      </c>
      <c r="JT12" s="17" t="e">
        <f t="shared" ca="1" si="371"/>
        <v>#VALUE!</v>
      </c>
      <c r="JU12" s="17" t="e">
        <f t="shared" ca="1" si="371"/>
        <v>#VALUE!</v>
      </c>
      <c r="JV12" s="17" t="e">
        <f t="shared" ca="1" si="371"/>
        <v>#VALUE!</v>
      </c>
      <c r="JW12" s="17" t="e">
        <f t="shared" ca="1" si="371"/>
        <v>#VALUE!</v>
      </c>
      <c r="JX12" s="17" t="e">
        <f t="shared" ca="1" si="371"/>
        <v>#VALUE!</v>
      </c>
      <c r="JY12" s="17" t="e">
        <f t="shared" ca="1" si="371"/>
        <v>#VALUE!</v>
      </c>
      <c r="JZ12" s="17" t="e">
        <f t="shared" ca="1" si="371"/>
        <v>#VALUE!</v>
      </c>
      <c r="KA12" s="17" t="e">
        <f t="shared" ca="1" si="371"/>
        <v>#VALUE!</v>
      </c>
      <c r="KB12" s="17" t="e">
        <f t="shared" ca="1" si="371"/>
        <v>#VALUE!</v>
      </c>
      <c r="KC12" s="17" t="e">
        <f t="shared" ca="1" si="371"/>
        <v>#VALUE!</v>
      </c>
      <c r="KD12" s="17" t="e">
        <f t="shared" ca="1" si="371"/>
        <v>#VALUE!</v>
      </c>
      <c r="KE12" s="17" t="e">
        <f t="shared" ca="1" si="371"/>
        <v>#VALUE!</v>
      </c>
      <c r="KF12" s="17" t="e">
        <f t="shared" ca="1" si="371"/>
        <v>#VALUE!</v>
      </c>
      <c r="KG12" s="17" t="e">
        <f t="shared" ca="1" si="371"/>
        <v>#VALUE!</v>
      </c>
      <c r="KH12" s="17" t="e">
        <f t="shared" ref="KH12:MS12" ca="1" si="372">KH10-KH11</f>
        <v>#VALUE!</v>
      </c>
      <c r="KI12" s="17" t="e">
        <f t="shared" ca="1" si="372"/>
        <v>#VALUE!</v>
      </c>
      <c r="KJ12" s="17" t="e">
        <f t="shared" ca="1" si="372"/>
        <v>#VALUE!</v>
      </c>
      <c r="KK12" s="17" t="e">
        <f t="shared" ca="1" si="372"/>
        <v>#VALUE!</v>
      </c>
      <c r="KL12" s="17" t="e">
        <f t="shared" ca="1" si="372"/>
        <v>#VALUE!</v>
      </c>
      <c r="KM12" s="17" t="e">
        <f t="shared" ca="1" si="372"/>
        <v>#VALUE!</v>
      </c>
      <c r="KN12" s="17" t="e">
        <f t="shared" ca="1" si="372"/>
        <v>#VALUE!</v>
      </c>
      <c r="KO12" s="17" t="e">
        <f t="shared" ca="1" si="372"/>
        <v>#VALUE!</v>
      </c>
      <c r="KP12" s="17" t="e">
        <f t="shared" ca="1" si="372"/>
        <v>#VALUE!</v>
      </c>
      <c r="KQ12" s="17" t="e">
        <f t="shared" ca="1" si="372"/>
        <v>#VALUE!</v>
      </c>
      <c r="KR12" s="17" t="e">
        <f t="shared" ca="1" si="372"/>
        <v>#VALUE!</v>
      </c>
      <c r="KS12" s="17" t="e">
        <f t="shared" ca="1" si="372"/>
        <v>#VALUE!</v>
      </c>
      <c r="KT12" s="17" t="e">
        <f t="shared" ca="1" si="372"/>
        <v>#VALUE!</v>
      </c>
      <c r="KU12" s="17" t="e">
        <f t="shared" ca="1" si="372"/>
        <v>#VALUE!</v>
      </c>
      <c r="KV12" s="17" t="e">
        <f t="shared" ca="1" si="372"/>
        <v>#VALUE!</v>
      </c>
      <c r="KW12" s="17" t="e">
        <f t="shared" ca="1" si="372"/>
        <v>#VALUE!</v>
      </c>
      <c r="KX12" s="17" t="e">
        <f t="shared" ca="1" si="372"/>
        <v>#VALUE!</v>
      </c>
      <c r="KY12" s="17" t="e">
        <f t="shared" ca="1" si="372"/>
        <v>#VALUE!</v>
      </c>
      <c r="KZ12" s="17" t="e">
        <f t="shared" ca="1" si="372"/>
        <v>#VALUE!</v>
      </c>
      <c r="LA12" s="17" t="e">
        <f t="shared" ca="1" si="372"/>
        <v>#VALUE!</v>
      </c>
      <c r="LB12" s="17" t="e">
        <f t="shared" ca="1" si="372"/>
        <v>#VALUE!</v>
      </c>
      <c r="LC12" s="17" t="e">
        <f t="shared" ca="1" si="372"/>
        <v>#VALUE!</v>
      </c>
      <c r="LD12" s="17" t="e">
        <f t="shared" ca="1" si="372"/>
        <v>#VALUE!</v>
      </c>
      <c r="LE12" s="17" t="e">
        <f t="shared" ca="1" si="372"/>
        <v>#VALUE!</v>
      </c>
      <c r="LF12" s="17" t="e">
        <f t="shared" ca="1" si="372"/>
        <v>#VALUE!</v>
      </c>
      <c r="LG12" s="17" t="e">
        <f t="shared" ca="1" si="372"/>
        <v>#VALUE!</v>
      </c>
      <c r="LH12" s="17" t="e">
        <f t="shared" ca="1" si="372"/>
        <v>#VALUE!</v>
      </c>
      <c r="LI12" s="17" t="e">
        <f t="shared" ca="1" si="372"/>
        <v>#VALUE!</v>
      </c>
      <c r="LJ12" s="17" t="e">
        <f t="shared" ca="1" si="372"/>
        <v>#VALUE!</v>
      </c>
      <c r="LK12" s="17" t="e">
        <f t="shared" ca="1" si="372"/>
        <v>#VALUE!</v>
      </c>
      <c r="LL12" s="17" t="e">
        <f t="shared" ca="1" si="372"/>
        <v>#VALUE!</v>
      </c>
      <c r="LM12" s="17" t="e">
        <f t="shared" ca="1" si="372"/>
        <v>#VALUE!</v>
      </c>
      <c r="LN12" s="17" t="e">
        <f t="shared" ca="1" si="372"/>
        <v>#VALUE!</v>
      </c>
      <c r="LO12" s="17" t="e">
        <f t="shared" ca="1" si="372"/>
        <v>#VALUE!</v>
      </c>
      <c r="LP12" s="17" t="e">
        <f t="shared" ca="1" si="372"/>
        <v>#VALUE!</v>
      </c>
      <c r="LQ12" s="17" t="e">
        <f t="shared" ca="1" si="372"/>
        <v>#VALUE!</v>
      </c>
      <c r="LR12" s="17" t="e">
        <f t="shared" ca="1" si="372"/>
        <v>#VALUE!</v>
      </c>
      <c r="LS12" s="17" t="e">
        <f t="shared" ca="1" si="372"/>
        <v>#VALUE!</v>
      </c>
      <c r="LT12" s="17" t="e">
        <f t="shared" ca="1" si="372"/>
        <v>#VALUE!</v>
      </c>
      <c r="LU12" s="17" t="e">
        <f t="shared" ca="1" si="372"/>
        <v>#VALUE!</v>
      </c>
      <c r="LV12" s="17" t="e">
        <f t="shared" ca="1" si="372"/>
        <v>#VALUE!</v>
      </c>
      <c r="LW12" s="17" t="e">
        <f t="shared" ca="1" si="372"/>
        <v>#VALUE!</v>
      </c>
      <c r="LX12" s="17" t="e">
        <f t="shared" ca="1" si="372"/>
        <v>#VALUE!</v>
      </c>
      <c r="LY12" s="17" t="e">
        <f t="shared" ca="1" si="372"/>
        <v>#VALUE!</v>
      </c>
      <c r="LZ12" s="17" t="e">
        <f t="shared" ca="1" si="372"/>
        <v>#VALUE!</v>
      </c>
      <c r="MA12" s="17" t="e">
        <f t="shared" ca="1" si="372"/>
        <v>#VALUE!</v>
      </c>
      <c r="MB12" s="17" t="e">
        <f t="shared" ca="1" si="372"/>
        <v>#VALUE!</v>
      </c>
      <c r="MC12" s="17" t="e">
        <f t="shared" ca="1" si="372"/>
        <v>#VALUE!</v>
      </c>
      <c r="MD12" s="17" t="e">
        <f t="shared" ca="1" si="372"/>
        <v>#VALUE!</v>
      </c>
      <c r="ME12" s="17" t="e">
        <f t="shared" ca="1" si="372"/>
        <v>#VALUE!</v>
      </c>
      <c r="MF12" s="17" t="e">
        <f t="shared" ca="1" si="372"/>
        <v>#VALUE!</v>
      </c>
      <c r="MG12" s="17" t="e">
        <f t="shared" ca="1" si="372"/>
        <v>#VALUE!</v>
      </c>
      <c r="MH12" s="17" t="e">
        <f t="shared" ca="1" si="372"/>
        <v>#VALUE!</v>
      </c>
      <c r="MI12" s="17" t="e">
        <f t="shared" ca="1" si="372"/>
        <v>#VALUE!</v>
      </c>
      <c r="MJ12" s="17" t="e">
        <f t="shared" ca="1" si="372"/>
        <v>#VALUE!</v>
      </c>
      <c r="MK12" s="17" t="e">
        <f t="shared" ca="1" si="372"/>
        <v>#VALUE!</v>
      </c>
      <c r="ML12" s="17" t="e">
        <f t="shared" ca="1" si="372"/>
        <v>#VALUE!</v>
      </c>
      <c r="MM12" s="17" t="e">
        <f t="shared" ca="1" si="372"/>
        <v>#VALUE!</v>
      </c>
      <c r="MN12" s="17" t="e">
        <f t="shared" ca="1" si="372"/>
        <v>#VALUE!</v>
      </c>
      <c r="MO12" s="17" t="e">
        <f t="shared" ca="1" si="372"/>
        <v>#VALUE!</v>
      </c>
      <c r="MP12" s="17" t="e">
        <f t="shared" ca="1" si="372"/>
        <v>#VALUE!</v>
      </c>
      <c r="MQ12" s="17" t="e">
        <f t="shared" ca="1" si="372"/>
        <v>#VALUE!</v>
      </c>
      <c r="MR12" s="17" t="e">
        <f t="shared" ca="1" si="372"/>
        <v>#VALUE!</v>
      </c>
      <c r="MS12" s="17" t="e">
        <f t="shared" ca="1" si="372"/>
        <v>#VALUE!</v>
      </c>
      <c r="MT12" s="17" t="e">
        <f t="shared" ref="MT12" ca="1" si="373">MT10-MT11</f>
        <v>#VALUE!</v>
      </c>
      <c r="MU12" s="17" t="e">
        <f ca="1">MU10-MU11</f>
        <v>#VALUE!</v>
      </c>
    </row>
    <row r="13" spans="1:359" s="12" customFormat="1">
      <c r="A13" s="3"/>
      <c r="B13" s="10" t="s">
        <v>74</v>
      </c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 t="e">
        <f t="shared" ref="AX13" ca="1" si="374">(-AX12)*(1-AX5/100)-(-AL12)*(1-AL5/100)</f>
        <v>#VALUE!</v>
      </c>
      <c r="AY13" s="17" t="e">
        <f t="shared" ref="AY13" ca="1" si="375">(-AY12)*(1-AY5/100)-(-AM12)*(1-AM5/100)</f>
        <v>#VALUE!</v>
      </c>
      <c r="AZ13" s="17" t="e">
        <f t="shared" ref="AZ13" ca="1" si="376">(-AZ12)*(1-AZ5/100)-(-AN12)*(1-AN5/100)</f>
        <v>#VALUE!</v>
      </c>
      <c r="BA13" s="17" t="e">
        <f t="shared" ref="BA13" ca="1" si="377">(-BA12)*(1-BA5/100)-(-AO12)*(1-AO5/100)</f>
        <v>#VALUE!</v>
      </c>
      <c r="BB13" s="17" t="e">
        <f t="shared" ref="BB13" ca="1" si="378">(-BB12)*(1-BB5/100)-(-AP12)*(1-AP5/100)</f>
        <v>#VALUE!</v>
      </c>
      <c r="BC13" s="17" t="e">
        <f t="shared" ref="BC13" ca="1" si="379">(-BC12)*(1-BC5/100)-(-AQ12)*(1-AQ5/100)</f>
        <v>#VALUE!</v>
      </c>
      <c r="BD13" s="17" t="e">
        <f t="shared" ref="BD13" ca="1" si="380">(-BD12)*(1-BD5/100)-(-AR12)*(1-AR5/100)</f>
        <v>#VALUE!</v>
      </c>
      <c r="BE13" s="17" t="e">
        <f t="shared" ref="BE13" ca="1" si="381">(-BE12)*(1-BE5/100)-(-AS12)*(1-AS5/100)</f>
        <v>#VALUE!</v>
      </c>
      <c r="BF13" s="17" t="e">
        <f t="shared" ref="BF13" ca="1" si="382">(-BF12)*(1-BF5/100)-(-AT12)*(1-AT5/100)</f>
        <v>#VALUE!</v>
      </c>
      <c r="BG13" s="17" t="e">
        <f t="shared" ref="BG13" ca="1" si="383">(-BG12)*(1-BG5/100)-(-AU12)*(1-AU5/100)</f>
        <v>#VALUE!</v>
      </c>
      <c r="BH13" s="17" t="e">
        <f t="shared" ref="BH13" ca="1" si="384">(-BH12)*(1-BH5/100)-(-AV12)*(1-AV5/100)</f>
        <v>#VALUE!</v>
      </c>
      <c r="BI13" s="17" t="e">
        <f t="shared" ref="BI13" ca="1" si="385">(-BI12)*(1-BI5/100)-(-AW12)*(1-AW5/100)</f>
        <v>#VALUE!</v>
      </c>
      <c r="BJ13" s="17" t="e">
        <f t="shared" ref="BJ13" ca="1" si="386">(-BJ12)*(1-BJ5/100)-(-AX12)*(1-AX5/100)</f>
        <v>#VALUE!</v>
      </c>
      <c r="BK13" s="17" t="e">
        <f t="shared" ref="BK13" ca="1" si="387">(-BK12)*(1-BK5/100)-(-AY12)*(1-AY5/100)</f>
        <v>#VALUE!</v>
      </c>
      <c r="BL13" s="17" t="e">
        <f t="shared" ref="BL13" ca="1" si="388">(-BL12)*(1-BL5/100)-(-AZ12)*(1-AZ5/100)</f>
        <v>#VALUE!</v>
      </c>
      <c r="BM13" s="17" t="e">
        <f t="shared" ref="BM13" ca="1" si="389">(-BM12)*(1-BM5/100)-(-BA12)*(1-BA5/100)</f>
        <v>#VALUE!</v>
      </c>
      <c r="BN13" s="17" t="e">
        <f t="shared" ref="BN13" ca="1" si="390">(-BN12)*(1-BN5/100)-(-BB12)*(1-BB5/100)</f>
        <v>#VALUE!</v>
      </c>
      <c r="BO13" s="17" t="e">
        <f t="shared" ref="BO13" ca="1" si="391">(-BO12)*(1-BO5/100)-(-BC12)*(1-BC5/100)</f>
        <v>#VALUE!</v>
      </c>
      <c r="BP13" s="17" t="e">
        <f t="shared" ref="BP13" ca="1" si="392">(-BP12)*(1-BP5/100)-(-BD12)*(1-BD5/100)</f>
        <v>#VALUE!</v>
      </c>
      <c r="BQ13" s="17" t="e">
        <f t="shared" ref="BQ13" ca="1" si="393">(-BQ12)*(1-BQ5/100)-(-BE12)*(1-BE5/100)</f>
        <v>#VALUE!</v>
      </c>
      <c r="BR13" s="17" t="e">
        <f t="shared" ref="BR13" ca="1" si="394">(-BR12)*(1-BR5/100)-(-BF12)*(1-BF5/100)</f>
        <v>#VALUE!</v>
      </c>
      <c r="BS13" s="17" t="e">
        <f t="shared" ref="BS13" ca="1" si="395">(-BS12)*(1-BS5/100)-(-BG12)*(1-BG5/100)</f>
        <v>#VALUE!</v>
      </c>
      <c r="BT13" s="17" t="e">
        <f t="shared" ref="BT13" ca="1" si="396">(-BT12)*(1-BT5/100)-(-BH12)*(1-BH5/100)</f>
        <v>#VALUE!</v>
      </c>
      <c r="BU13" s="17" t="e">
        <f t="shared" ref="BU13" ca="1" si="397">(-BU12)*(1-BU5/100)-(-BI12)*(1-BI5/100)</f>
        <v>#VALUE!</v>
      </c>
      <c r="BV13" s="17" t="e">
        <f t="shared" ref="BV13" ca="1" si="398">(-BV12)*(1-BV5/100)-(-BJ12)*(1-BJ5/100)</f>
        <v>#VALUE!</v>
      </c>
      <c r="BW13" s="17" t="e">
        <f t="shared" ref="BW13" ca="1" si="399">(-BW12)*(1-BW5/100)-(-BK12)*(1-BK5/100)</f>
        <v>#VALUE!</v>
      </c>
      <c r="BX13" s="17" t="e">
        <f t="shared" ref="BX13" ca="1" si="400">(-BX12)*(1-BX5/100)-(-BL12)*(1-BL5/100)</f>
        <v>#VALUE!</v>
      </c>
      <c r="BY13" s="17" t="e">
        <f t="shared" ref="BY13" ca="1" si="401">(-BY12)*(1-BY5/100)-(-BM12)*(1-BM5/100)</f>
        <v>#VALUE!</v>
      </c>
      <c r="BZ13" s="17" t="e">
        <f t="shared" ref="BZ13" ca="1" si="402">(-BZ12)*(1-BZ5/100)-(-BN12)*(1-BN5/100)</f>
        <v>#VALUE!</v>
      </c>
      <c r="CA13" s="17" t="e">
        <f t="shared" ref="CA13" ca="1" si="403">(-CA12)*(1-CA5/100)-(-BO12)*(1-BO5/100)</f>
        <v>#VALUE!</v>
      </c>
      <c r="CB13" s="17" t="e">
        <f t="shared" ref="CB13" ca="1" si="404">(-CB12)*(1-CB5/100)-(-BP12)*(1-BP5/100)</f>
        <v>#VALUE!</v>
      </c>
      <c r="CC13" s="17" t="e">
        <f t="shared" ref="CC13" ca="1" si="405">(-CC12)*(1-CC5/100)-(-BQ12)*(1-BQ5/100)</f>
        <v>#VALUE!</v>
      </c>
      <c r="CD13" s="17" t="e">
        <f t="shared" ref="CD13" ca="1" si="406">(-CD12)*(1-CD5/100)-(-BR12)*(1-BR5/100)</f>
        <v>#VALUE!</v>
      </c>
      <c r="CE13" s="17" t="e">
        <f t="shared" ref="CE13" ca="1" si="407">(-CE12)*(1-CE5/100)-(-BS12)*(1-BS5/100)</f>
        <v>#VALUE!</v>
      </c>
      <c r="CF13" s="17" t="e">
        <f t="shared" ref="CF13" ca="1" si="408">(-CF12)*(1-CF5/100)-(-BT12)*(1-BT5/100)</f>
        <v>#VALUE!</v>
      </c>
      <c r="CG13" s="17" t="e">
        <f t="shared" ref="CG13" ca="1" si="409">(-CG12)*(1-CG5/100)-(-BU12)*(1-BU5/100)</f>
        <v>#VALUE!</v>
      </c>
      <c r="CH13" s="17" t="e">
        <f t="shared" ref="CH13" ca="1" si="410">(-CH12)*(1-CH5/100)-(-BV12)*(1-BV5/100)</f>
        <v>#VALUE!</v>
      </c>
      <c r="CI13" s="17" t="e">
        <f t="shared" ref="CI13" ca="1" si="411">(-CI12)*(1-CI5/100)-(-BW12)*(1-BW5/100)</f>
        <v>#VALUE!</v>
      </c>
      <c r="CJ13" s="17" t="e">
        <f t="shared" ref="CJ13" ca="1" si="412">(-CJ12)*(1-CJ5/100)-(-BX12)*(1-BX5/100)</f>
        <v>#VALUE!</v>
      </c>
      <c r="CK13" s="17" t="e">
        <f t="shared" ref="CK13" ca="1" si="413">(-CK12)*(1-CK5/100)-(-BY12)*(1-BY5/100)</f>
        <v>#VALUE!</v>
      </c>
      <c r="CL13" s="17" t="e">
        <f t="shared" ref="CL13" ca="1" si="414">(-CL12)*(1-CL5/100)-(-BZ12)*(1-BZ5/100)</f>
        <v>#VALUE!</v>
      </c>
      <c r="CM13" s="17" t="e">
        <f t="shared" ref="CM13" ca="1" si="415">(-CM12)*(1-CM5/100)-(-CA12)*(1-CA5/100)</f>
        <v>#VALUE!</v>
      </c>
      <c r="CN13" s="17" t="e">
        <f t="shared" ref="CN13" ca="1" si="416">(-CN12)*(1-CN5/100)-(-CB12)*(1-CB5/100)</f>
        <v>#VALUE!</v>
      </c>
      <c r="CO13" s="17" t="e">
        <f t="shared" ref="CO13" ca="1" si="417">(-CO12)*(1-CO5/100)-(-CC12)*(1-CC5/100)</f>
        <v>#VALUE!</v>
      </c>
      <c r="CP13" s="17" t="e">
        <f t="shared" ref="CP13" ca="1" si="418">(-CP12)*(1-CP5/100)-(-CD12)*(1-CD5/100)</f>
        <v>#VALUE!</v>
      </c>
      <c r="CQ13" s="17" t="e">
        <f t="shared" ref="CQ13" ca="1" si="419">(-CQ12)*(1-CQ5/100)-(-CE12)*(1-CE5/100)</f>
        <v>#VALUE!</v>
      </c>
      <c r="CR13" s="17" t="e">
        <f t="shared" ref="CR13" ca="1" si="420">(-CR12)*(1-CR5/100)-(-CF12)*(1-CF5/100)</f>
        <v>#VALUE!</v>
      </c>
      <c r="CS13" s="17" t="e">
        <f t="shared" ref="CS13" ca="1" si="421">(-CS12)*(1-CS5/100)-(-CG12)*(1-CG5/100)</f>
        <v>#VALUE!</v>
      </c>
      <c r="CT13" s="17" t="e">
        <f t="shared" ref="CT13" ca="1" si="422">(-CT12)*(1-CT5/100)-(-CH12)*(1-CH5/100)</f>
        <v>#VALUE!</v>
      </c>
      <c r="CU13" s="17" t="e">
        <f t="shared" ref="CU13" ca="1" si="423">(-CU12)*(1-CU5/100)-(-CI12)*(1-CI5/100)</f>
        <v>#VALUE!</v>
      </c>
      <c r="CV13" s="17" t="e">
        <f t="shared" ref="CV13" ca="1" si="424">(-CV12)*(1-CV5/100)-(-CJ12)*(1-CJ5/100)</f>
        <v>#VALUE!</v>
      </c>
      <c r="CW13" s="17" t="e">
        <f t="shared" ref="CW13" ca="1" si="425">(-CW12)*(1-CW5/100)-(-CK12)*(1-CK5/100)</f>
        <v>#VALUE!</v>
      </c>
      <c r="CX13" s="17" t="e">
        <f t="shared" ref="CX13" ca="1" si="426">(-CX12)*(1-CX5/100)-(-CL12)*(1-CL5/100)</f>
        <v>#VALUE!</v>
      </c>
      <c r="CY13" s="17" t="e">
        <f t="shared" ref="CY13" ca="1" si="427">(-CY12)*(1-CY5/100)-(-CM12)*(1-CM5/100)</f>
        <v>#VALUE!</v>
      </c>
      <c r="CZ13" s="17" t="e">
        <f t="shared" ref="CZ13" ca="1" si="428">(-CZ12)*(1-CZ5/100)-(-CN12)*(1-CN5/100)</f>
        <v>#VALUE!</v>
      </c>
      <c r="DA13" s="17" t="e">
        <f t="shared" ref="DA13" ca="1" si="429">(-DA12)*(1-DA5/100)-(-CO12)*(1-CO5/100)</f>
        <v>#VALUE!</v>
      </c>
      <c r="DB13" s="17" t="e">
        <f t="shared" ref="DB13" ca="1" si="430">(-DB12)*(1-DB5/100)-(-CP12)*(1-CP5/100)</f>
        <v>#VALUE!</v>
      </c>
      <c r="DC13" s="17" t="e">
        <f t="shared" ref="DC13" ca="1" si="431">(-DC12)*(1-DC5/100)-(-CQ12)*(1-CQ5/100)</f>
        <v>#VALUE!</v>
      </c>
      <c r="DD13" s="17" t="e">
        <f t="shared" ref="DD13" ca="1" si="432">(-DD12)*(1-DD5/100)-(-CR12)*(1-CR5/100)</f>
        <v>#VALUE!</v>
      </c>
      <c r="DE13" s="17" t="e">
        <f t="shared" ref="DE13" ca="1" si="433">(-DE12)*(1-DE5/100)-(-CS12)*(1-CS5/100)</f>
        <v>#VALUE!</v>
      </c>
      <c r="DF13" s="17" t="e">
        <f t="shared" ref="DF13" ca="1" si="434">(-DF12)*(1-DF5/100)-(-CT12)*(1-CT5/100)</f>
        <v>#VALUE!</v>
      </c>
      <c r="DG13" s="17" t="e">
        <f t="shared" ref="DG13" ca="1" si="435">(-DG12)*(1-DG5/100)-(-CU12)*(1-CU5/100)</f>
        <v>#VALUE!</v>
      </c>
      <c r="DH13" s="17" t="e">
        <f t="shared" ref="DH13" ca="1" si="436">(-DH12)*(1-DH5/100)-(-CV12)*(1-CV5/100)</f>
        <v>#VALUE!</v>
      </c>
      <c r="DI13" s="17" t="e">
        <f t="shared" ref="DI13" ca="1" si="437">(-DI12)*(1-DI5/100)-(-CW12)*(1-CW5/100)</f>
        <v>#VALUE!</v>
      </c>
      <c r="DJ13" s="17" t="e">
        <f t="shared" ref="DJ13" ca="1" si="438">(-DJ12)*(1-DJ5/100)-(-CX12)*(1-CX5/100)</f>
        <v>#VALUE!</v>
      </c>
      <c r="DK13" s="17" t="e">
        <f t="shared" ref="DK13" ca="1" si="439">(-DK12)*(1-DK5/100)-(-CY12)*(1-CY5/100)</f>
        <v>#VALUE!</v>
      </c>
      <c r="DL13" s="17" t="e">
        <f t="shared" ref="DL13" ca="1" si="440">(-DL12)*(1-DL5/100)-(-CZ12)*(1-CZ5/100)</f>
        <v>#VALUE!</v>
      </c>
      <c r="DM13" s="17" t="e">
        <f t="shared" ref="DM13" ca="1" si="441">(-DM12)*(1-DM5/100)-(-DA12)*(1-DA5/100)</f>
        <v>#VALUE!</v>
      </c>
      <c r="DN13" s="17" t="e">
        <f t="shared" ref="DN13" ca="1" si="442">(-DN12)*(1-DN5/100)-(-DB12)*(1-DB5/100)</f>
        <v>#VALUE!</v>
      </c>
      <c r="DO13" s="17" t="e">
        <f t="shared" ref="DO13" ca="1" si="443">(-DO12)*(1-DO5/100)-(-DC12)*(1-DC5/100)</f>
        <v>#VALUE!</v>
      </c>
      <c r="DP13" s="17" t="e">
        <f t="shared" ref="DP13" ca="1" si="444">(-DP12)*(1-DP5/100)-(-DD12)*(1-DD5/100)</f>
        <v>#VALUE!</v>
      </c>
      <c r="DQ13" s="17" t="e">
        <f t="shared" ref="DQ13" ca="1" si="445">(-DQ12)*(1-DQ5/100)-(-DE12)*(1-DE5/100)</f>
        <v>#VALUE!</v>
      </c>
      <c r="DR13" s="17" t="e">
        <f t="shared" ref="DR13" ca="1" si="446">(-DR12)*(1-DR5/100)-(-DF12)*(1-DF5/100)</f>
        <v>#VALUE!</v>
      </c>
      <c r="DS13" s="17" t="e">
        <f t="shared" ref="DS13" ca="1" si="447">(-DS12)*(1-DS5/100)-(-DG12)*(1-DG5/100)</f>
        <v>#VALUE!</v>
      </c>
      <c r="DT13" s="17" t="e">
        <f t="shared" ref="DT13" ca="1" si="448">(-DT12)*(1-DT5/100)-(-DH12)*(1-DH5/100)</f>
        <v>#VALUE!</v>
      </c>
      <c r="DU13" s="17" t="e">
        <f t="shared" ref="DU13" ca="1" si="449">(-DU12)*(1-DU5/100)-(-DI12)*(1-DI5/100)</f>
        <v>#VALUE!</v>
      </c>
      <c r="DV13" s="17" t="e">
        <f t="shared" ref="DV13" ca="1" si="450">(-DV12)*(1-DV5/100)-(-DJ12)*(1-DJ5/100)</f>
        <v>#VALUE!</v>
      </c>
      <c r="DW13" s="17" t="e">
        <f t="shared" ref="DW13" ca="1" si="451">(-DW12)*(1-DW5/100)-(-DK12)*(1-DK5/100)</f>
        <v>#VALUE!</v>
      </c>
      <c r="DX13" s="17" t="e">
        <f t="shared" ref="DX13" ca="1" si="452">(-DX12)*(1-DX5/100)-(-DL12)*(1-DL5/100)</f>
        <v>#VALUE!</v>
      </c>
      <c r="DY13" s="17" t="e">
        <f t="shared" ref="DY13" ca="1" si="453">(-DY12)*(1-DY5/100)-(-DM12)*(1-DM5/100)</f>
        <v>#VALUE!</v>
      </c>
      <c r="DZ13" s="17" t="e">
        <f t="shared" ref="DZ13" ca="1" si="454">(-DZ12)*(1-DZ5/100)-(-DN12)*(1-DN5/100)</f>
        <v>#VALUE!</v>
      </c>
      <c r="EA13" s="17" t="e">
        <f t="shared" ref="EA13" ca="1" si="455">(-EA12)*(1-EA5/100)-(-DO12)*(1-DO5/100)</f>
        <v>#VALUE!</v>
      </c>
      <c r="EB13" s="17" t="e">
        <f t="shared" ref="EB13" ca="1" si="456">(-EB12)*(1-EB5/100)-(-DP12)*(1-DP5/100)</f>
        <v>#VALUE!</v>
      </c>
      <c r="EC13" s="17" t="e">
        <f t="shared" ref="EC13" ca="1" si="457">(-EC12)*(1-EC5/100)-(-DQ12)*(1-DQ5/100)</f>
        <v>#VALUE!</v>
      </c>
      <c r="ED13" s="17" t="e">
        <f t="shared" ref="ED13" ca="1" si="458">(-ED12)*(1-ED5/100)-(-DR12)*(1-DR5/100)</f>
        <v>#VALUE!</v>
      </c>
      <c r="EE13" s="17" t="e">
        <f t="shared" ref="EE13" ca="1" si="459">(-EE12)*(1-EE5/100)-(-DS12)*(1-DS5/100)</f>
        <v>#VALUE!</v>
      </c>
      <c r="EF13" s="17" t="e">
        <f t="shared" ref="EF13" ca="1" si="460">(-EF12)*(1-EF5/100)-(-DT12)*(1-DT5/100)</f>
        <v>#VALUE!</v>
      </c>
      <c r="EG13" s="17" t="e">
        <f t="shared" ref="EG13" ca="1" si="461">(-EG12)*(1-EG5/100)-(-DU12)*(1-DU5/100)</f>
        <v>#VALUE!</v>
      </c>
      <c r="EH13" s="17" t="e">
        <f t="shared" ref="EH13" ca="1" si="462">(-EH12)*(1-EH5/100)-(-DV12)*(1-DV5/100)</f>
        <v>#VALUE!</v>
      </c>
      <c r="EI13" s="17" t="e">
        <f t="shared" ref="EI13" ca="1" si="463">(-EI12)*(1-EI5/100)-(-DW12)*(1-DW5/100)</f>
        <v>#VALUE!</v>
      </c>
      <c r="EJ13" s="17" t="e">
        <f t="shared" ref="EJ13" ca="1" si="464">(-EJ12)*(1-EJ5/100)-(-DX12)*(1-DX5/100)</f>
        <v>#VALUE!</v>
      </c>
      <c r="EK13" s="17" t="e">
        <f t="shared" ref="EK13" ca="1" si="465">(-EK12)*(1-EK5/100)-(-DY12)*(1-DY5/100)</f>
        <v>#VALUE!</v>
      </c>
      <c r="EL13" s="17" t="e">
        <f t="shared" ref="EL13" ca="1" si="466">(-EL12)*(1-EL5/100)-(-DZ12)*(1-DZ5/100)</f>
        <v>#VALUE!</v>
      </c>
      <c r="EM13" s="17" t="e">
        <f t="shared" ref="EM13" ca="1" si="467">(-EM12)*(1-EM5/100)-(-EA12)*(1-EA5/100)</f>
        <v>#VALUE!</v>
      </c>
      <c r="EN13" s="17" t="e">
        <f t="shared" ref="EN13" ca="1" si="468">(-EN12)*(1-EN5/100)-(-EB12)*(1-EB5/100)</f>
        <v>#VALUE!</v>
      </c>
      <c r="EO13" s="17" t="e">
        <f t="shared" ref="EO13" ca="1" si="469">(-EO12)*(1-EO5/100)-(-EC12)*(1-EC5/100)</f>
        <v>#VALUE!</v>
      </c>
      <c r="EP13" s="17" t="e">
        <f t="shared" ref="EP13" ca="1" si="470">(-EP12)*(1-EP5/100)-(-ED12)*(1-ED5/100)</f>
        <v>#VALUE!</v>
      </c>
      <c r="EQ13" s="17" t="e">
        <f t="shared" ref="EQ13" ca="1" si="471">(-EQ12)*(1-EQ5/100)-(-EE12)*(1-EE5/100)</f>
        <v>#VALUE!</v>
      </c>
      <c r="ER13" s="17" t="e">
        <f t="shared" ref="ER13" ca="1" si="472">(-ER12)*(1-ER5/100)-(-EF12)*(1-EF5/100)</f>
        <v>#VALUE!</v>
      </c>
      <c r="ES13" s="17" t="e">
        <f t="shared" ref="ES13" ca="1" si="473">(-ES12)*(1-ES5/100)-(-EG12)*(1-EG5/100)</f>
        <v>#VALUE!</v>
      </c>
      <c r="ET13" s="17" t="e">
        <f t="shared" ref="ET13" ca="1" si="474">(-ET12)*(1-ET5/100)-(-EH12)*(1-EH5/100)</f>
        <v>#VALUE!</v>
      </c>
      <c r="EU13" s="17" t="e">
        <f t="shared" ref="EU13" ca="1" si="475">(-EU12)*(1-EU5/100)-(-EI12)*(1-EI5/100)</f>
        <v>#VALUE!</v>
      </c>
      <c r="EV13" s="17" t="e">
        <f t="shared" ref="EV13" ca="1" si="476">(-EV12)*(1-EV5/100)-(-EJ12)*(1-EJ5/100)</f>
        <v>#VALUE!</v>
      </c>
      <c r="EW13" s="17" t="e">
        <f t="shared" ref="EW13" ca="1" si="477">(-EW12)*(1-EW5/100)-(-EK12)*(1-EK5/100)</f>
        <v>#VALUE!</v>
      </c>
      <c r="EX13" s="17" t="e">
        <f t="shared" ref="EX13" ca="1" si="478">(-EX12)*(1-EX5/100)-(-EL12)*(1-EL5/100)</f>
        <v>#VALUE!</v>
      </c>
      <c r="EY13" s="17" t="e">
        <f t="shared" ref="EY13" ca="1" si="479">(-EY12)*(1-EY5/100)-(-EM12)*(1-EM5/100)</f>
        <v>#VALUE!</v>
      </c>
      <c r="EZ13" s="17" t="e">
        <f t="shared" ref="EZ13" ca="1" si="480">(-EZ12)*(1-EZ5/100)-(-EN12)*(1-EN5/100)</f>
        <v>#VALUE!</v>
      </c>
      <c r="FA13" s="17" t="e">
        <f t="shared" ref="FA13" ca="1" si="481">(-FA12)*(1-FA5/100)-(-EO12)*(1-EO5/100)</f>
        <v>#VALUE!</v>
      </c>
      <c r="FB13" s="17" t="e">
        <f t="shared" ref="FB13" ca="1" si="482">(-FB12)*(1-FB5/100)-(-EP12)*(1-EP5/100)</f>
        <v>#VALUE!</v>
      </c>
      <c r="FC13" s="17" t="e">
        <f t="shared" ref="FC13" ca="1" si="483">(-FC12)*(1-FC5/100)-(-EQ12)*(1-EQ5/100)</f>
        <v>#VALUE!</v>
      </c>
      <c r="FD13" s="17" t="e">
        <f t="shared" ref="FD13" ca="1" si="484">(-FD12)*(1-FD5/100)-(-ER12)*(1-ER5/100)</f>
        <v>#VALUE!</v>
      </c>
      <c r="FE13" s="17" t="e">
        <f t="shared" ref="FE13" ca="1" si="485">(-FE12)*(1-FE5/100)-(-ES12)*(1-ES5/100)</f>
        <v>#VALUE!</v>
      </c>
      <c r="FF13" s="17" t="e">
        <f t="shared" ref="FF13" ca="1" si="486">(-FF12)*(1-FF5/100)-(-ET12)*(1-ET5/100)</f>
        <v>#VALUE!</v>
      </c>
      <c r="FG13" s="17" t="e">
        <f t="shared" ref="FG13" ca="1" si="487">(-FG12)*(1-FG5/100)-(-EU12)*(1-EU5/100)</f>
        <v>#VALUE!</v>
      </c>
      <c r="FH13" s="17" t="e">
        <f t="shared" ref="FH13" ca="1" si="488">(-FH12)*(1-FH5/100)-(-EV12)*(1-EV5/100)</f>
        <v>#VALUE!</v>
      </c>
      <c r="FI13" s="17" t="e">
        <f t="shared" ref="FI13" ca="1" si="489">(-FI12)*(1-FI5/100)-(-EW12)*(1-EW5/100)</f>
        <v>#VALUE!</v>
      </c>
      <c r="FJ13" s="17" t="e">
        <f t="shared" ref="FJ13" ca="1" si="490">(-FJ12)*(1-FJ5/100)-(-EX12)*(1-EX5/100)</f>
        <v>#VALUE!</v>
      </c>
      <c r="FK13" s="17" t="e">
        <f t="shared" ref="FK13" ca="1" si="491">(-FK12)*(1-FK5/100)-(-EY12)*(1-EY5/100)</f>
        <v>#VALUE!</v>
      </c>
      <c r="FL13" s="17" t="e">
        <f t="shared" ref="FL13" ca="1" si="492">(-FL12)*(1-FL5/100)-(-EZ12)*(1-EZ5/100)</f>
        <v>#VALUE!</v>
      </c>
      <c r="FM13" s="17" t="e">
        <f t="shared" ref="FM13" ca="1" si="493">(-FM12)*(1-FM5/100)-(-FA12)*(1-FA5/100)</f>
        <v>#VALUE!</v>
      </c>
      <c r="FN13" s="17" t="e">
        <f t="shared" ref="FN13" ca="1" si="494">(-FN12)*(1-FN5/100)-(-FB12)*(1-FB5/100)</f>
        <v>#VALUE!</v>
      </c>
      <c r="FO13" s="17" t="e">
        <f t="shared" ref="FO13" ca="1" si="495">(-FO12)*(1-FO5/100)-(-FC12)*(1-FC5/100)</f>
        <v>#VALUE!</v>
      </c>
      <c r="FP13" s="17" t="e">
        <f t="shared" ref="FP13" ca="1" si="496">(-FP12)*(1-FP5/100)-(-FD12)*(1-FD5/100)</f>
        <v>#VALUE!</v>
      </c>
      <c r="FQ13" s="17" t="e">
        <f t="shared" ref="FQ13" ca="1" si="497">(-FQ12)*(1-FQ5/100)-(-FE12)*(1-FE5/100)</f>
        <v>#VALUE!</v>
      </c>
      <c r="FR13" s="17" t="e">
        <f t="shared" ref="FR13" ca="1" si="498">(-FR12)*(1-FR5/100)-(-FF12)*(1-FF5/100)</f>
        <v>#VALUE!</v>
      </c>
      <c r="FS13" s="17" t="e">
        <f t="shared" ref="FS13" ca="1" si="499">(-FS12)*(1-FS5/100)-(-FG12)*(1-FG5/100)</f>
        <v>#VALUE!</v>
      </c>
      <c r="FT13" s="17" t="e">
        <f t="shared" ref="FT13" ca="1" si="500">(-FT12)*(1-FT5/100)-(-FH12)*(1-FH5/100)</f>
        <v>#VALUE!</v>
      </c>
      <c r="FU13" s="17" t="e">
        <f t="shared" ref="FU13" ca="1" si="501">(-FU12)*(1-FU5/100)-(-FI12)*(1-FI5/100)</f>
        <v>#VALUE!</v>
      </c>
      <c r="FV13" s="17" t="e">
        <f t="shared" ref="FV13" ca="1" si="502">(-FV12)*(1-FV5/100)-(-FJ12)*(1-FJ5/100)</f>
        <v>#VALUE!</v>
      </c>
      <c r="FW13" s="17" t="e">
        <f t="shared" ref="FW13" ca="1" si="503">(-FW12)*(1-FW5/100)-(-FK12)*(1-FK5/100)</f>
        <v>#VALUE!</v>
      </c>
      <c r="FX13" s="17" t="e">
        <f t="shared" ref="FX13" ca="1" si="504">(-FX12)*(1-FX5/100)-(-FL12)*(1-FL5/100)</f>
        <v>#VALUE!</v>
      </c>
      <c r="FY13" s="17" t="e">
        <f t="shared" ref="FY13" ca="1" si="505">(-FY12)*(1-FY5/100)-(-FM12)*(1-FM5/100)</f>
        <v>#VALUE!</v>
      </c>
      <c r="FZ13" s="17" t="e">
        <f t="shared" ref="FZ13" ca="1" si="506">(-FZ12)*(1-FZ5/100)-(-FN12)*(1-FN5/100)</f>
        <v>#VALUE!</v>
      </c>
      <c r="GA13" s="17" t="e">
        <f t="shared" ref="GA13" ca="1" si="507">(-GA12)*(1-GA5/100)-(-FO12)*(1-FO5/100)</f>
        <v>#VALUE!</v>
      </c>
      <c r="GB13" s="17" t="e">
        <f t="shared" ref="GB13" ca="1" si="508">(-GB12)*(1-GB5/100)-(-FP12)*(1-FP5/100)</f>
        <v>#VALUE!</v>
      </c>
      <c r="GC13" s="17" t="e">
        <f t="shared" ref="GC13" ca="1" si="509">(-GC12)*(1-GC5/100)-(-FQ12)*(1-FQ5/100)</f>
        <v>#VALUE!</v>
      </c>
      <c r="GD13" s="17" t="e">
        <f t="shared" ref="GD13" ca="1" si="510">(-GD12)*(1-GD5/100)-(-FR12)*(1-FR5/100)</f>
        <v>#VALUE!</v>
      </c>
      <c r="GE13" s="17" t="e">
        <f t="shared" ref="GE13" ca="1" si="511">(-GE12)*(1-GE5/100)-(-FS12)*(1-FS5/100)</f>
        <v>#VALUE!</v>
      </c>
      <c r="GF13" s="17" t="e">
        <f t="shared" ref="GF13" ca="1" si="512">(-GF12)*(1-GF5/100)-(-FT12)*(1-FT5/100)</f>
        <v>#VALUE!</v>
      </c>
      <c r="GG13" s="17" t="e">
        <f t="shared" ref="GG13" ca="1" si="513">(-GG12)*(1-GG5/100)-(-FU12)*(1-FU5/100)</f>
        <v>#VALUE!</v>
      </c>
      <c r="GH13" s="17" t="e">
        <f t="shared" ref="GH13" ca="1" si="514">(-GH12)*(1-GH5/100)-(-FV12)*(1-FV5/100)</f>
        <v>#VALUE!</v>
      </c>
      <c r="GI13" s="17" t="e">
        <f t="shared" ref="GI13" ca="1" si="515">(-GI12)*(1-GI5/100)-(-FW12)*(1-FW5/100)</f>
        <v>#VALUE!</v>
      </c>
      <c r="GJ13" s="17" t="e">
        <f t="shared" ref="GJ13" ca="1" si="516">(-GJ12)*(1-GJ5/100)-(-FX12)*(1-FX5/100)</f>
        <v>#VALUE!</v>
      </c>
      <c r="GK13" s="17" t="e">
        <f t="shared" ref="GK13" ca="1" si="517">(-GK12)*(1-GK5/100)-(-FY12)*(1-FY5/100)</f>
        <v>#VALUE!</v>
      </c>
      <c r="GL13" s="17" t="e">
        <f t="shared" ref="GL13" ca="1" si="518">(-GL12)*(1-GL5/100)-(-FZ12)*(1-FZ5/100)</f>
        <v>#VALUE!</v>
      </c>
      <c r="GM13" s="17" t="e">
        <f t="shared" ref="GM13" ca="1" si="519">(-GM12)*(1-GM5/100)-(-GA12)*(1-GA5/100)</f>
        <v>#VALUE!</v>
      </c>
      <c r="GN13" s="17" t="e">
        <f t="shared" ref="GN13" ca="1" si="520">(-GN12)*(1-GN5/100)-(-GB12)*(1-GB5/100)</f>
        <v>#VALUE!</v>
      </c>
      <c r="GO13" s="17" t="e">
        <f t="shared" ref="GO13" ca="1" si="521">(-GO12)*(1-GO5/100)-(-GC12)*(1-GC5/100)</f>
        <v>#VALUE!</v>
      </c>
      <c r="GP13" s="17" t="e">
        <f t="shared" ref="GP13" ca="1" si="522">(-GP12)*(1-GP5/100)-(-GD12)*(1-GD5/100)</f>
        <v>#VALUE!</v>
      </c>
      <c r="GQ13" s="17" t="e">
        <f t="shared" ref="GQ13" ca="1" si="523">(-GQ12)*(1-GQ5/100)-(-GE12)*(1-GE5/100)</f>
        <v>#VALUE!</v>
      </c>
      <c r="GR13" s="17" t="e">
        <f t="shared" ref="GR13" ca="1" si="524">(-GR12)*(1-GR5/100)-(-GF12)*(1-GF5/100)</f>
        <v>#VALUE!</v>
      </c>
      <c r="GS13" s="17" t="e">
        <f t="shared" ref="GS13" ca="1" si="525">(-GS12)*(1-GS5/100)-(-GG12)*(1-GG5/100)</f>
        <v>#VALUE!</v>
      </c>
      <c r="GT13" s="17" t="e">
        <f t="shared" ref="GT13" ca="1" si="526">(-GT12)*(1-GT5/100)-(-GH12)*(1-GH5/100)</f>
        <v>#VALUE!</v>
      </c>
      <c r="GU13" s="17" t="e">
        <f t="shared" ref="GU13" ca="1" si="527">(-GU12)*(1-GU5/100)-(-GI12)*(1-GI5/100)</f>
        <v>#VALUE!</v>
      </c>
      <c r="GV13" s="17" t="e">
        <f t="shared" ref="GV13" ca="1" si="528">(-GV12)*(1-GV5/100)-(-GJ12)*(1-GJ5/100)</f>
        <v>#VALUE!</v>
      </c>
      <c r="GW13" s="17" t="e">
        <f t="shared" ref="GW13" ca="1" si="529">(-GW12)*(1-GW5/100)-(-GK12)*(1-GK5/100)</f>
        <v>#VALUE!</v>
      </c>
      <c r="GX13" s="17" t="e">
        <f t="shared" ref="GX13" ca="1" si="530">(-GX12)*(1-GX5/100)-(-GL12)*(1-GL5/100)</f>
        <v>#VALUE!</v>
      </c>
      <c r="GY13" s="17" t="e">
        <f t="shared" ref="GY13" ca="1" si="531">(-GY12)*(1-GY5/100)-(-GM12)*(1-GM5/100)</f>
        <v>#VALUE!</v>
      </c>
      <c r="GZ13" s="17" t="e">
        <f t="shared" ref="GZ13" ca="1" si="532">(-GZ12)*(1-GZ5/100)-(-GN12)*(1-GN5/100)</f>
        <v>#VALUE!</v>
      </c>
      <c r="HA13" s="17" t="e">
        <f t="shared" ref="HA13" ca="1" si="533">(-HA12)*(1-HA5/100)-(-GO12)*(1-GO5/100)</f>
        <v>#VALUE!</v>
      </c>
      <c r="HB13" s="17" t="e">
        <f t="shared" ref="HB13" ca="1" si="534">(-HB12)*(1-HB5/100)-(-GP12)*(1-GP5/100)</f>
        <v>#VALUE!</v>
      </c>
      <c r="HC13" s="17" t="e">
        <f t="shared" ref="HC13" ca="1" si="535">(-HC12)*(1-HC5/100)-(-GQ12)*(1-GQ5/100)</f>
        <v>#VALUE!</v>
      </c>
      <c r="HD13" s="17" t="e">
        <f t="shared" ref="HD13" ca="1" si="536">(-HD12)*(1-HD5/100)-(-GR12)*(1-GR5/100)</f>
        <v>#VALUE!</v>
      </c>
      <c r="HE13" s="17" t="e">
        <f t="shared" ref="HE13" ca="1" si="537">(-HE12)*(1-HE5/100)-(-GS12)*(1-GS5/100)</f>
        <v>#VALUE!</v>
      </c>
      <c r="HF13" s="17" t="e">
        <f t="shared" ref="HF13" ca="1" si="538">(-HF12)*(1-HF5/100)-(-GT12)*(1-GT5/100)</f>
        <v>#VALUE!</v>
      </c>
      <c r="HG13" s="17" t="e">
        <f t="shared" ref="HG13" ca="1" si="539">(-HG12)*(1-HG5/100)-(-GU12)*(1-GU5/100)</f>
        <v>#VALUE!</v>
      </c>
      <c r="HH13" s="17" t="e">
        <f t="shared" ref="HH13" ca="1" si="540">(-HH12)*(1-HH5/100)-(-GV12)*(1-GV5/100)</f>
        <v>#VALUE!</v>
      </c>
      <c r="HI13" s="17" t="e">
        <f t="shared" ref="HI13" ca="1" si="541">(-HI12)*(1-HI5/100)-(-GW12)*(1-GW5/100)</f>
        <v>#VALUE!</v>
      </c>
      <c r="HJ13" s="17" t="e">
        <f t="shared" ref="HJ13" ca="1" si="542">(-HJ12)*(1-HJ5/100)-(-GX12)*(1-GX5/100)</f>
        <v>#VALUE!</v>
      </c>
      <c r="HK13" s="17" t="e">
        <f t="shared" ref="HK13:JV13" ca="1" si="543">(-HK12)*(1-HK5/100)-(-GY12)*(1-GY5/100)</f>
        <v>#VALUE!</v>
      </c>
      <c r="HL13" s="17" t="e">
        <f t="shared" ca="1" si="543"/>
        <v>#VALUE!</v>
      </c>
      <c r="HM13" s="17" t="e">
        <f t="shared" ca="1" si="543"/>
        <v>#VALUE!</v>
      </c>
      <c r="HN13" s="17" t="e">
        <f t="shared" ca="1" si="543"/>
        <v>#VALUE!</v>
      </c>
      <c r="HO13" s="17" t="e">
        <f t="shared" ca="1" si="543"/>
        <v>#VALUE!</v>
      </c>
      <c r="HP13" s="17" t="e">
        <f t="shared" ca="1" si="543"/>
        <v>#VALUE!</v>
      </c>
      <c r="HQ13" s="17" t="e">
        <f t="shared" ca="1" si="543"/>
        <v>#VALUE!</v>
      </c>
      <c r="HR13" s="17" t="e">
        <f t="shared" ca="1" si="543"/>
        <v>#VALUE!</v>
      </c>
      <c r="HS13" s="17" t="e">
        <f t="shared" ca="1" si="543"/>
        <v>#VALUE!</v>
      </c>
      <c r="HT13" s="17" t="e">
        <f t="shared" ca="1" si="543"/>
        <v>#VALUE!</v>
      </c>
      <c r="HU13" s="17" t="e">
        <f t="shared" ca="1" si="543"/>
        <v>#VALUE!</v>
      </c>
      <c r="HV13" s="17" t="e">
        <f t="shared" ca="1" si="543"/>
        <v>#VALUE!</v>
      </c>
      <c r="HW13" s="17" t="e">
        <f t="shared" ca="1" si="543"/>
        <v>#VALUE!</v>
      </c>
      <c r="HX13" s="17" t="e">
        <f t="shared" ca="1" si="543"/>
        <v>#VALUE!</v>
      </c>
      <c r="HY13" s="17" t="e">
        <f t="shared" ca="1" si="543"/>
        <v>#VALUE!</v>
      </c>
      <c r="HZ13" s="17" t="e">
        <f t="shared" ca="1" si="543"/>
        <v>#VALUE!</v>
      </c>
      <c r="IA13" s="17" t="e">
        <f t="shared" ca="1" si="543"/>
        <v>#VALUE!</v>
      </c>
      <c r="IB13" s="17" t="e">
        <f t="shared" ca="1" si="543"/>
        <v>#VALUE!</v>
      </c>
      <c r="IC13" s="17" t="e">
        <f t="shared" ca="1" si="543"/>
        <v>#VALUE!</v>
      </c>
      <c r="ID13" s="17" t="e">
        <f t="shared" ca="1" si="543"/>
        <v>#VALUE!</v>
      </c>
      <c r="IE13" s="17" t="e">
        <f t="shared" ca="1" si="543"/>
        <v>#VALUE!</v>
      </c>
      <c r="IF13" s="17" t="e">
        <f t="shared" ca="1" si="543"/>
        <v>#VALUE!</v>
      </c>
      <c r="IG13" s="17" t="e">
        <f t="shared" ca="1" si="543"/>
        <v>#VALUE!</v>
      </c>
      <c r="IH13" s="17" t="e">
        <f t="shared" ca="1" si="543"/>
        <v>#VALUE!</v>
      </c>
      <c r="II13" s="17" t="e">
        <f t="shared" ca="1" si="543"/>
        <v>#VALUE!</v>
      </c>
      <c r="IJ13" s="17" t="e">
        <f t="shared" ca="1" si="543"/>
        <v>#VALUE!</v>
      </c>
      <c r="IK13" s="17" t="e">
        <f t="shared" ca="1" si="543"/>
        <v>#VALUE!</v>
      </c>
      <c r="IL13" s="17" t="e">
        <f t="shared" ca="1" si="543"/>
        <v>#VALUE!</v>
      </c>
      <c r="IM13" s="17" t="e">
        <f t="shared" ca="1" si="543"/>
        <v>#VALUE!</v>
      </c>
      <c r="IN13" s="17" t="e">
        <f t="shared" ca="1" si="543"/>
        <v>#VALUE!</v>
      </c>
      <c r="IO13" s="17" t="e">
        <f t="shared" ca="1" si="543"/>
        <v>#VALUE!</v>
      </c>
      <c r="IP13" s="17" t="e">
        <f t="shared" ca="1" si="543"/>
        <v>#VALUE!</v>
      </c>
      <c r="IQ13" s="17" t="e">
        <f t="shared" ca="1" si="543"/>
        <v>#VALUE!</v>
      </c>
      <c r="IR13" s="17" t="e">
        <f t="shared" ca="1" si="543"/>
        <v>#VALUE!</v>
      </c>
      <c r="IS13" s="17" t="e">
        <f t="shared" ca="1" si="543"/>
        <v>#VALUE!</v>
      </c>
      <c r="IT13" s="17" t="e">
        <f t="shared" ca="1" si="543"/>
        <v>#VALUE!</v>
      </c>
      <c r="IU13" s="17" t="e">
        <f t="shared" ca="1" si="543"/>
        <v>#VALUE!</v>
      </c>
      <c r="IV13" s="17" t="e">
        <f t="shared" ca="1" si="543"/>
        <v>#VALUE!</v>
      </c>
      <c r="IW13" s="17" t="e">
        <f t="shared" ca="1" si="543"/>
        <v>#VALUE!</v>
      </c>
      <c r="IX13" s="17" t="e">
        <f t="shared" ca="1" si="543"/>
        <v>#VALUE!</v>
      </c>
      <c r="IY13" s="17" t="e">
        <f t="shared" ca="1" si="543"/>
        <v>#VALUE!</v>
      </c>
      <c r="IZ13" s="17" t="e">
        <f t="shared" ca="1" si="543"/>
        <v>#VALUE!</v>
      </c>
      <c r="JA13" s="17" t="e">
        <f t="shared" ca="1" si="543"/>
        <v>#VALUE!</v>
      </c>
      <c r="JB13" s="17" t="e">
        <f t="shared" ca="1" si="543"/>
        <v>#VALUE!</v>
      </c>
      <c r="JC13" s="17" t="e">
        <f t="shared" ca="1" si="543"/>
        <v>#VALUE!</v>
      </c>
      <c r="JD13" s="17" t="e">
        <f t="shared" ca="1" si="543"/>
        <v>#VALUE!</v>
      </c>
      <c r="JE13" s="17" t="e">
        <f t="shared" ca="1" si="543"/>
        <v>#VALUE!</v>
      </c>
      <c r="JF13" s="17" t="e">
        <f t="shared" ca="1" si="543"/>
        <v>#VALUE!</v>
      </c>
      <c r="JG13" s="17" t="e">
        <f t="shared" ca="1" si="543"/>
        <v>#VALUE!</v>
      </c>
      <c r="JH13" s="17" t="e">
        <f t="shared" ca="1" si="543"/>
        <v>#VALUE!</v>
      </c>
      <c r="JI13" s="17" t="e">
        <f t="shared" ca="1" si="543"/>
        <v>#VALUE!</v>
      </c>
      <c r="JJ13" s="17" t="e">
        <f t="shared" ca="1" si="543"/>
        <v>#VALUE!</v>
      </c>
      <c r="JK13" s="17" t="e">
        <f t="shared" ca="1" si="543"/>
        <v>#VALUE!</v>
      </c>
      <c r="JL13" s="17" t="e">
        <f t="shared" ca="1" si="543"/>
        <v>#VALUE!</v>
      </c>
      <c r="JM13" s="17" t="e">
        <f t="shared" ca="1" si="543"/>
        <v>#VALUE!</v>
      </c>
      <c r="JN13" s="17" t="e">
        <f t="shared" ca="1" si="543"/>
        <v>#VALUE!</v>
      </c>
      <c r="JO13" s="17" t="e">
        <f t="shared" ca="1" si="543"/>
        <v>#VALUE!</v>
      </c>
      <c r="JP13" s="17" t="e">
        <f t="shared" ca="1" si="543"/>
        <v>#VALUE!</v>
      </c>
      <c r="JQ13" s="17" t="e">
        <f t="shared" ca="1" si="543"/>
        <v>#VALUE!</v>
      </c>
      <c r="JR13" s="17" t="e">
        <f t="shared" ca="1" si="543"/>
        <v>#VALUE!</v>
      </c>
      <c r="JS13" s="17" t="e">
        <f t="shared" ca="1" si="543"/>
        <v>#VALUE!</v>
      </c>
      <c r="JT13" s="17" t="e">
        <f t="shared" ca="1" si="543"/>
        <v>#VALUE!</v>
      </c>
      <c r="JU13" s="17" t="e">
        <f t="shared" ca="1" si="543"/>
        <v>#VALUE!</v>
      </c>
      <c r="JV13" s="17" t="e">
        <f t="shared" ca="1" si="543"/>
        <v>#VALUE!</v>
      </c>
      <c r="JW13" s="17" t="e">
        <f t="shared" ref="JW13:MH13" ca="1" si="544">(-JW12)*(1-JW5/100)-(-JK12)*(1-JK5/100)</f>
        <v>#VALUE!</v>
      </c>
      <c r="JX13" s="17" t="e">
        <f t="shared" ca="1" si="544"/>
        <v>#VALUE!</v>
      </c>
      <c r="JY13" s="17" t="e">
        <f t="shared" ca="1" si="544"/>
        <v>#VALUE!</v>
      </c>
      <c r="JZ13" s="17" t="e">
        <f t="shared" ca="1" si="544"/>
        <v>#VALUE!</v>
      </c>
      <c r="KA13" s="17" t="e">
        <f t="shared" ca="1" si="544"/>
        <v>#VALUE!</v>
      </c>
      <c r="KB13" s="17" t="e">
        <f t="shared" ca="1" si="544"/>
        <v>#VALUE!</v>
      </c>
      <c r="KC13" s="17" t="e">
        <f t="shared" ca="1" si="544"/>
        <v>#VALUE!</v>
      </c>
      <c r="KD13" s="17" t="e">
        <f t="shared" ca="1" si="544"/>
        <v>#VALUE!</v>
      </c>
      <c r="KE13" s="17" t="e">
        <f t="shared" ca="1" si="544"/>
        <v>#VALUE!</v>
      </c>
      <c r="KF13" s="17" t="e">
        <f t="shared" ca="1" si="544"/>
        <v>#VALUE!</v>
      </c>
      <c r="KG13" s="17" t="e">
        <f t="shared" ca="1" si="544"/>
        <v>#VALUE!</v>
      </c>
      <c r="KH13" s="17" t="e">
        <f t="shared" ca="1" si="544"/>
        <v>#VALUE!</v>
      </c>
      <c r="KI13" s="17" t="e">
        <f t="shared" ca="1" si="544"/>
        <v>#VALUE!</v>
      </c>
      <c r="KJ13" s="17" t="e">
        <f t="shared" ca="1" si="544"/>
        <v>#VALUE!</v>
      </c>
      <c r="KK13" s="17" t="e">
        <f t="shared" ca="1" si="544"/>
        <v>#VALUE!</v>
      </c>
      <c r="KL13" s="17" t="e">
        <f t="shared" ca="1" si="544"/>
        <v>#VALUE!</v>
      </c>
      <c r="KM13" s="17" t="e">
        <f t="shared" ca="1" si="544"/>
        <v>#VALUE!</v>
      </c>
      <c r="KN13" s="17" t="e">
        <f t="shared" ca="1" si="544"/>
        <v>#VALUE!</v>
      </c>
      <c r="KO13" s="17" t="e">
        <f t="shared" ca="1" si="544"/>
        <v>#VALUE!</v>
      </c>
      <c r="KP13" s="17" t="e">
        <f t="shared" ca="1" si="544"/>
        <v>#VALUE!</v>
      </c>
      <c r="KQ13" s="17" t="e">
        <f t="shared" ca="1" si="544"/>
        <v>#VALUE!</v>
      </c>
      <c r="KR13" s="17" t="e">
        <f t="shared" ca="1" si="544"/>
        <v>#VALUE!</v>
      </c>
      <c r="KS13" s="17" t="e">
        <f t="shared" ca="1" si="544"/>
        <v>#VALUE!</v>
      </c>
      <c r="KT13" s="17" t="e">
        <f t="shared" ca="1" si="544"/>
        <v>#VALUE!</v>
      </c>
      <c r="KU13" s="17" t="e">
        <f t="shared" ca="1" si="544"/>
        <v>#VALUE!</v>
      </c>
      <c r="KV13" s="17" t="e">
        <f t="shared" ca="1" si="544"/>
        <v>#VALUE!</v>
      </c>
      <c r="KW13" s="17" t="e">
        <f t="shared" ca="1" si="544"/>
        <v>#VALUE!</v>
      </c>
      <c r="KX13" s="17" t="e">
        <f t="shared" ca="1" si="544"/>
        <v>#VALUE!</v>
      </c>
      <c r="KY13" s="17" t="e">
        <f t="shared" ca="1" si="544"/>
        <v>#VALUE!</v>
      </c>
      <c r="KZ13" s="17" t="e">
        <f t="shared" ca="1" si="544"/>
        <v>#VALUE!</v>
      </c>
      <c r="LA13" s="17" t="e">
        <f t="shared" ca="1" si="544"/>
        <v>#VALUE!</v>
      </c>
      <c r="LB13" s="17" t="e">
        <f t="shared" ca="1" si="544"/>
        <v>#VALUE!</v>
      </c>
      <c r="LC13" s="17" t="e">
        <f t="shared" ca="1" si="544"/>
        <v>#VALUE!</v>
      </c>
      <c r="LD13" s="17" t="e">
        <f t="shared" ca="1" si="544"/>
        <v>#VALUE!</v>
      </c>
      <c r="LE13" s="17" t="e">
        <f t="shared" ca="1" si="544"/>
        <v>#VALUE!</v>
      </c>
      <c r="LF13" s="17" t="e">
        <f t="shared" ca="1" si="544"/>
        <v>#VALUE!</v>
      </c>
      <c r="LG13" s="17" t="e">
        <f t="shared" ca="1" si="544"/>
        <v>#VALUE!</v>
      </c>
      <c r="LH13" s="17" t="e">
        <f t="shared" ca="1" si="544"/>
        <v>#VALUE!</v>
      </c>
      <c r="LI13" s="17" t="e">
        <f t="shared" ca="1" si="544"/>
        <v>#VALUE!</v>
      </c>
      <c r="LJ13" s="17" t="e">
        <f t="shared" ca="1" si="544"/>
        <v>#VALUE!</v>
      </c>
      <c r="LK13" s="17" t="e">
        <f t="shared" ca="1" si="544"/>
        <v>#VALUE!</v>
      </c>
      <c r="LL13" s="17" t="e">
        <f t="shared" ca="1" si="544"/>
        <v>#VALUE!</v>
      </c>
      <c r="LM13" s="17" t="e">
        <f t="shared" ca="1" si="544"/>
        <v>#VALUE!</v>
      </c>
      <c r="LN13" s="17" t="e">
        <f t="shared" ca="1" si="544"/>
        <v>#VALUE!</v>
      </c>
      <c r="LO13" s="17" t="e">
        <f t="shared" ca="1" si="544"/>
        <v>#VALUE!</v>
      </c>
      <c r="LP13" s="17" t="e">
        <f t="shared" ca="1" si="544"/>
        <v>#VALUE!</v>
      </c>
      <c r="LQ13" s="17" t="e">
        <f t="shared" ca="1" si="544"/>
        <v>#VALUE!</v>
      </c>
      <c r="LR13" s="17" t="e">
        <f t="shared" ca="1" si="544"/>
        <v>#VALUE!</v>
      </c>
      <c r="LS13" s="17" t="e">
        <f t="shared" ca="1" si="544"/>
        <v>#VALUE!</v>
      </c>
      <c r="LT13" s="17" t="e">
        <f t="shared" ca="1" si="544"/>
        <v>#VALUE!</v>
      </c>
      <c r="LU13" s="17" t="e">
        <f t="shared" ca="1" si="544"/>
        <v>#VALUE!</v>
      </c>
      <c r="LV13" s="17" t="e">
        <f t="shared" ca="1" si="544"/>
        <v>#VALUE!</v>
      </c>
      <c r="LW13" s="17" t="e">
        <f t="shared" ca="1" si="544"/>
        <v>#VALUE!</v>
      </c>
      <c r="LX13" s="17" t="e">
        <f t="shared" ca="1" si="544"/>
        <v>#VALUE!</v>
      </c>
      <c r="LY13" s="17" t="e">
        <f t="shared" ca="1" si="544"/>
        <v>#VALUE!</v>
      </c>
      <c r="LZ13" s="17" t="e">
        <f t="shared" ca="1" si="544"/>
        <v>#VALUE!</v>
      </c>
      <c r="MA13" s="17" t="e">
        <f t="shared" ca="1" si="544"/>
        <v>#VALUE!</v>
      </c>
      <c r="MB13" s="17" t="e">
        <f t="shared" ca="1" si="544"/>
        <v>#VALUE!</v>
      </c>
      <c r="MC13" s="17" t="e">
        <f t="shared" ca="1" si="544"/>
        <v>#VALUE!</v>
      </c>
      <c r="MD13" s="17" t="e">
        <f t="shared" ca="1" si="544"/>
        <v>#VALUE!</v>
      </c>
      <c r="ME13" s="17" t="e">
        <f t="shared" ca="1" si="544"/>
        <v>#VALUE!</v>
      </c>
      <c r="MF13" s="17" t="e">
        <f t="shared" ca="1" si="544"/>
        <v>#VALUE!</v>
      </c>
      <c r="MG13" s="17" t="e">
        <f t="shared" ca="1" si="544"/>
        <v>#VALUE!</v>
      </c>
      <c r="MH13" s="17" t="e">
        <f t="shared" ca="1" si="544"/>
        <v>#VALUE!</v>
      </c>
      <c r="MI13" s="17" t="e">
        <f t="shared" ref="MI13:MT13" ca="1" si="545">(-MI12)*(1-MI5/100)-(-LW12)*(1-LW5/100)</f>
        <v>#VALUE!</v>
      </c>
      <c r="MJ13" s="17" t="e">
        <f t="shared" ca="1" si="545"/>
        <v>#VALUE!</v>
      </c>
      <c r="MK13" s="17" t="e">
        <f t="shared" ca="1" si="545"/>
        <v>#VALUE!</v>
      </c>
      <c r="ML13" s="17" t="e">
        <f t="shared" ca="1" si="545"/>
        <v>#VALUE!</v>
      </c>
      <c r="MM13" s="17" t="e">
        <f t="shared" ca="1" si="545"/>
        <v>#VALUE!</v>
      </c>
      <c r="MN13" s="17" t="e">
        <f t="shared" ca="1" si="545"/>
        <v>#VALUE!</v>
      </c>
      <c r="MO13" s="17" t="e">
        <f t="shared" ca="1" si="545"/>
        <v>#VALUE!</v>
      </c>
      <c r="MP13" s="17" t="e">
        <f t="shared" ca="1" si="545"/>
        <v>#VALUE!</v>
      </c>
      <c r="MQ13" s="17" t="e">
        <f t="shared" ca="1" si="545"/>
        <v>#VALUE!</v>
      </c>
      <c r="MR13" s="17" t="e">
        <f t="shared" ca="1" si="545"/>
        <v>#VALUE!</v>
      </c>
      <c r="MS13" s="17" t="e">
        <f t="shared" ca="1" si="545"/>
        <v>#VALUE!</v>
      </c>
      <c r="MT13" s="17" t="e">
        <f t="shared" ca="1" si="545"/>
        <v>#VALUE!</v>
      </c>
      <c r="MU13" s="17" t="e">
        <f ca="1">(-MU12)*(1-MU5/100)-(-MI12)*(1-MI5/100)</f>
        <v>#VALUE!</v>
      </c>
    </row>
    <row r="14" spans="1:359" s="12" customFormat="1">
      <c r="A14" s="3"/>
      <c r="B14" s="10" t="s">
        <v>75</v>
      </c>
      <c r="AL14" s="17"/>
      <c r="AM14" s="17"/>
      <c r="AN14" s="17"/>
      <c r="AO14" s="17" t="e">
        <f t="shared" ref="AO14" ca="1" si="546">(-AO12)*(1-AO5/100)-(-AL12)*(1-AL5/100)</f>
        <v>#VALUE!</v>
      </c>
      <c r="AP14" s="17" t="e">
        <f t="shared" ref="AP14" ca="1" si="547">(-AP12)*(1-AP5/100)-(-AM12)*(1-AM5/100)</f>
        <v>#VALUE!</v>
      </c>
      <c r="AQ14" s="17" t="e">
        <f t="shared" ref="AQ14" ca="1" si="548">(-AQ12)*(1-AQ5/100)-(-AN12)*(1-AN5/100)</f>
        <v>#VALUE!</v>
      </c>
      <c r="AR14" s="17" t="e">
        <f t="shared" ref="AR14" ca="1" si="549">(-AR12)*(1-AR5/100)-(-AO12)*(1-AO5/100)</f>
        <v>#VALUE!</v>
      </c>
      <c r="AS14" s="17" t="e">
        <f t="shared" ref="AS14" ca="1" si="550">(-AS12)*(1-AS5/100)-(-AP12)*(1-AP5/100)</f>
        <v>#VALUE!</v>
      </c>
      <c r="AT14" s="17" t="e">
        <f t="shared" ref="AT14" ca="1" si="551">(-AT12)*(1-AT5/100)-(-AQ12)*(1-AQ5/100)</f>
        <v>#VALUE!</v>
      </c>
      <c r="AU14" s="17" t="e">
        <f t="shared" ref="AU14" ca="1" si="552">(-AU12)*(1-AU5/100)-(-AR12)*(1-AR5/100)</f>
        <v>#VALUE!</v>
      </c>
      <c r="AV14" s="17" t="e">
        <f t="shared" ref="AV14" ca="1" si="553">(-AV12)*(1-AV5/100)-(-AS12)*(1-AS5/100)</f>
        <v>#VALUE!</v>
      </c>
      <c r="AW14" s="17" t="e">
        <f t="shared" ref="AW14" ca="1" si="554">(-AW12)*(1-AW5/100)-(-AT12)*(1-AT5/100)</f>
        <v>#VALUE!</v>
      </c>
      <c r="AX14" s="17" t="e">
        <f t="shared" ref="AX14" ca="1" si="555">(-AX12)*(1-AX5/100)-(-AU12)*(1-AU5/100)</f>
        <v>#VALUE!</v>
      </c>
      <c r="AY14" s="17" t="e">
        <f t="shared" ref="AY14" ca="1" si="556">(-AY12)*(1-AY5/100)-(-AV12)*(1-AV5/100)</f>
        <v>#VALUE!</v>
      </c>
      <c r="AZ14" s="17" t="e">
        <f t="shared" ref="AZ14" ca="1" si="557">(-AZ12)*(1-AZ5/100)-(-AW12)*(1-AW5/100)</f>
        <v>#VALUE!</v>
      </c>
      <c r="BA14" s="17" t="e">
        <f t="shared" ref="BA14" ca="1" si="558">(-BA12)*(1-BA5/100)-(-AX12)*(1-AX5/100)</f>
        <v>#VALUE!</v>
      </c>
      <c r="BB14" s="17" t="e">
        <f t="shared" ref="BB14" ca="1" si="559">(-BB12)*(1-BB5/100)-(-AY12)*(1-AY5/100)</f>
        <v>#VALUE!</v>
      </c>
      <c r="BC14" s="17" t="e">
        <f t="shared" ref="BC14" ca="1" si="560">(-BC12)*(1-BC5/100)-(-AZ12)*(1-AZ5/100)</f>
        <v>#VALUE!</v>
      </c>
      <c r="BD14" s="17" t="e">
        <f t="shared" ref="BD14" ca="1" si="561">(-BD12)*(1-BD5/100)-(-BA12)*(1-BA5/100)</f>
        <v>#VALUE!</v>
      </c>
      <c r="BE14" s="17" t="e">
        <f t="shared" ref="BE14" ca="1" si="562">(-BE12)*(1-BE5/100)-(-BB12)*(1-BB5/100)</f>
        <v>#VALUE!</v>
      </c>
      <c r="BF14" s="17" t="e">
        <f t="shared" ref="BF14" ca="1" si="563">(-BF12)*(1-BF5/100)-(-BC12)*(1-BC5/100)</f>
        <v>#VALUE!</v>
      </c>
      <c r="BG14" s="17" t="e">
        <f t="shared" ref="BG14" ca="1" si="564">(-BG12)*(1-BG5/100)-(-BD12)*(1-BD5/100)</f>
        <v>#VALUE!</v>
      </c>
      <c r="BH14" s="17" t="e">
        <f t="shared" ref="BH14" ca="1" si="565">(-BH12)*(1-BH5/100)-(-BE12)*(1-BE5/100)</f>
        <v>#VALUE!</v>
      </c>
      <c r="BI14" s="17" t="e">
        <f t="shared" ref="BI14" ca="1" si="566">(-BI12)*(1-BI5/100)-(-BF12)*(1-BF5/100)</f>
        <v>#VALUE!</v>
      </c>
      <c r="BJ14" s="17" t="e">
        <f t="shared" ref="BJ14" ca="1" si="567">(-BJ12)*(1-BJ5/100)-(-BG12)*(1-BG5/100)</f>
        <v>#VALUE!</v>
      </c>
      <c r="BK14" s="17" t="e">
        <f t="shared" ref="BK14" ca="1" si="568">(-BK12)*(1-BK5/100)-(-BH12)*(1-BH5/100)</f>
        <v>#VALUE!</v>
      </c>
      <c r="BL14" s="17" t="e">
        <f t="shared" ref="BL14" ca="1" si="569">(-BL12)*(1-BL5/100)-(-BI12)*(1-BI5/100)</f>
        <v>#VALUE!</v>
      </c>
      <c r="BM14" s="17" t="e">
        <f t="shared" ref="BM14" ca="1" si="570">(-BM12)*(1-BM5/100)-(-BJ12)*(1-BJ5/100)</f>
        <v>#VALUE!</v>
      </c>
      <c r="BN14" s="17" t="e">
        <f t="shared" ref="BN14" ca="1" si="571">(-BN12)*(1-BN5/100)-(-BK12)*(1-BK5/100)</f>
        <v>#VALUE!</v>
      </c>
      <c r="BO14" s="17" t="e">
        <f t="shared" ref="BO14" ca="1" si="572">(-BO12)*(1-BO5/100)-(-BL12)*(1-BL5/100)</f>
        <v>#VALUE!</v>
      </c>
      <c r="BP14" s="17" t="e">
        <f t="shared" ref="BP14" ca="1" si="573">(-BP12)*(1-BP5/100)-(-BM12)*(1-BM5/100)</f>
        <v>#VALUE!</v>
      </c>
      <c r="BQ14" s="17" t="e">
        <f t="shared" ref="BQ14" ca="1" si="574">(-BQ12)*(1-BQ5/100)-(-BN12)*(1-BN5/100)</f>
        <v>#VALUE!</v>
      </c>
      <c r="BR14" s="17" t="e">
        <f t="shared" ref="BR14" ca="1" si="575">(-BR12)*(1-BR5/100)-(-BO12)*(1-BO5/100)</f>
        <v>#VALUE!</v>
      </c>
      <c r="BS14" s="17" t="e">
        <f t="shared" ref="BS14" ca="1" si="576">(-BS12)*(1-BS5/100)-(-BP12)*(1-BP5/100)</f>
        <v>#VALUE!</v>
      </c>
      <c r="BT14" s="17" t="e">
        <f t="shared" ref="BT14" ca="1" si="577">(-BT12)*(1-BT5/100)-(-BQ12)*(1-BQ5/100)</f>
        <v>#VALUE!</v>
      </c>
      <c r="BU14" s="17" t="e">
        <f t="shared" ref="BU14" ca="1" si="578">(-BU12)*(1-BU5/100)-(-BR12)*(1-BR5/100)</f>
        <v>#VALUE!</v>
      </c>
      <c r="BV14" s="17" t="e">
        <f t="shared" ref="BV14" ca="1" si="579">(-BV12)*(1-BV5/100)-(-BS12)*(1-BS5/100)</f>
        <v>#VALUE!</v>
      </c>
      <c r="BW14" s="17" t="e">
        <f t="shared" ref="BW14" ca="1" si="580">(-BW12)*(1-BW5/100)-(-BT12)*(1-BT5/100)</f>
        <v>#VALUE!</v>
      </c>
      <c r="BX14" s="17" t="e">
        <f t="shared" ref="BX14" ca="1" si="581">(-BX12)*(1-BX5/100)-(-BU12)*(1-BU5/100)</f>
        <v>#VALUE!</v>
      </c>
      <c r="BY14" s="17" t="e">
        <f t="shared" ref="BY14" ca="1" si="582">(-BY12)*(1-BY5/100)-(-BV12)*(1-BV5/100)</f>
        <v>#VALUE!</v>
      </c>
      <c r="BZ14" s="17" t="e">
        <f t="shared" ref="BZ14" ca="1" si="583">(-BZ12)*(1-BZ5/100)-(-BW12)*(1-BW5/100)</f>
        <v>#VALUE!</v>
      </c>
      <c r="CA14" s="17" t="e">
        <f t="shared" ref="CA14" ca="1" si="584">(-CA12)*(1-CA5/100)-(-BX12)*(1-BX5/100)</f>
        <v>#VALUE!</v>
      </c>
      <c r="CB14" s="17" t="e">
        <f t="shared" ref="CB14" ca="1" si="585">(-CB12)*(1-CB5/100)-(-BY12)*(1-BY5/100)</f>
        <v>#VALUE!</v>
      </c>
      <c r="CC14" s="17" t="e">
        <f t="shared" ref="CC14" ca="1" si="586">(-CC12)*(1-CC5/100)-(-BZ12)*(1-BZ5/100)</f>
        <v>#VALUE!</v>
      </c>
      <c r="CD14" s="17" t="e">
        <f t="shared" ref="CD14" ca="1" si="587">(-CD12)*(1-CD5/100)-(-CA12)*(1-CA5/100)</f>
        <v>#VALUE!</v>
      </c>
      <c r="CE14" s="17" t="e">
        <f t="shared" ref="CE14" ca="1" si="588">(-CE12)*(1-CE5/100)-(-CB12)*(1-CB5/100)</f>
        <v>#VALUE!</v>
      </c>
      <c r="CF14" s="17" t="e">
        <f t="shared" ref="CF14" ca="1" si="589">(-CF12)*(1-CF5/100)-(-CC12)*(1-CC5/100)</f>
        <v>#VALUE!</v>
      </c>
      <c r="CG14" s="17" t="e">
        <f t="shared" ref="CG14" ca="1" si="590">(-CG12)*(1-CG5/100)-(-CD12)*(1-CD5/100)</f>
        <v>#VALUE!</v>
      </c>
      <c r="CH14" s="17" t="e">
        <f t="shared" ref="CH14" ca="1" si="591">(-CH12)*(1-CH5/100)-(-CE12)*(1-CE5/100)</f>
        <v>#VALUE!</v>
      </c>
      <c r="CI14" s="17" t="e">
        <f t="shared" ref="CI14" ca="1" si="592">(-CI12)*(1-CI5/100)-(-CF12)*(1-CF5/100)</f>
        <v>#VALUE!</v>
      </c>
      <c r="CJ14" s="17" t="e">
        <f t="shared" ref="CJ14" ca="1" si="593">(-CJ12)*(1-CJ5/100)-(-CG12)*(1-CG5/100)</f>
        <v>#VALUE!</v>
      </c>
      <c r="CK14" s="17" t="e">
        <f t="shared" ref="CK14" ca="1" si="594">(-CK12)*(1-CK5/100)-(-CH12)*(1-CH5/100)</f>
        <v>#VALUE!</v>
      </c>
      <c r="CL14" s="17" t="e">
        <f t="shared" ref="CL14" ca="1" si="595">(-CL12)*(1-CL5/100)-(-CI12)*(1-CI5/100)</f>
        <v>#VALUE!</v>
      </c>
      <c r="CM14" s="17" t="e">
        <f t="shared" ref="CM14" ca="1" si="596">(-CM12)*(1-CM5/100)-(-CJ12)*(1-CJ5/100)</f>
        <v>#VALUE!</v>
      </c>
      <c r="CN14" s="17" t="e">
        <f t="shared" ref="CN14" ca="1" si="597">(-CN12)*(1-CN5/100)-(-CK12)*(1-CK5/100)</f>
        <v>#VALUE!</v>
      </c>
      <c r="CO14" s="17" t="e">
        <f t="shared" ref="CO14" ca="1" si="598">(-CO12)*(1-CO5/100)-(-CL12)*(1-CL5/100)</f>
        <v>#VALUE!</v>
      </c>
      <c r="CP14" s="17" t="e">
        <f t="shared" ref="CP14" ca="1" si="599">(-CP12)*(1-CP5/100)-(-CM12)*(1-CM5/100)</f>
        <v>#VALUE!</v>
      </c>
      <c r="CQ14" s="17" t="e">
        <f t="shared" ref="CQ14" ca="1" si="600">(-CQ12)*(1-CQ5/100)-(-CN12)*(1-CN5/100)</f>
        <v>#VALUE!</v>
      </c>
      <c r="CR14" s="17" t="e">
        <f t="shared" ref="CR14" ca="1" si="601">(-CR12)*(1-CR5/100)-(-CO12)*(1-CO5/100)</f>
        <v>#VALUE!</v>
      </c>
      <c r="CS14" s="17" t="e">
        <f t="shared" ref="CS14" ca="1" si="602">(-CS12)*(1-CS5/100)-(-CP12)*(1-CP5/100)</f>
        <v>#VALUE!</v>
      </c>
      <c r="CT14" s="17" t="e">
        <f t="shared" ref="CT14" ca="1" si="603">(-CT12)*(1-CT5/100)-(-CQ12)*(1-CQ5/100)</f>
        <v>#VALUE!</v>
      </c>
      <c r="CU14" s="17" t="e">
        <f t="shared" ref="CU14" ca="1" si="604">(-CU12)*(1-CU5/100)-(-CR12)*(1-CR5/100)</f>
        <v>#VALUE!</v>
      </c>
      <c r="CV14" s="17" t="e">
        <f t="shared" ref="CV14" ca="1" si="605">(-CV12)*(1-CV5/100)-(-CS12)*(1-CS5/100)</f>
        <v>#VALUE!</v>
      </c>
      <c r="CW14" s="17" t="e">
        <f t="shared" ref="CW14" ca="1" si="606">(-CW12)*(1-CW5/100)-(-CT12)*(1-CT5/100)</f>
        <v>#VALUE!</v>
      </c>
      <c r="CX14" s="17" t="e">
        <f t="shared" ref="CX14" ca="1" si="607">(-CX12)*(1-CX5/100)-(-CU12)*(1-CU5/100)</f>
        <v>#VALUE!</v>
      </c>
      <c r="CY14" s="17" t="e">
        <f t="shared" ref="CY14" ca="1" si="608">(-CY12)*(1-CY5/100)-(-CV12)*(1-CV5/100)</f>
        <v>#VALUE!</v>
      </c>
      <c r="CZ14" s="17" t="e">
        <f t="shared" ref="CZ14" ca="1" si="609">(-CZ12)*(1-CZ5/100)-(-CW12)*(1-CW5/100)</f>
        <v>#VALUE!</v>
      </c>
      <c r="DA14" s="17" t="e">
        <f t="shared" ref="DA14" ca="1" si="610">(-DA12)*(1-DA5/100)-(-CX12)*(1-CX5/100)</f>
        <v>#VALUE!</v>
      </c>
      <c r="DB14" s="17" t="e">
        <f t="shared" ref="DB14" ca="1" si="611">(-DB12)*(1-DB5/100)-(-CY12)*(1-CY5/100)</f>
        <v>#VALUE!</v>
      </c>
      <c r="DC14" s="17" t="e">
        <f t="shared" ref="DC14" ca="1" si="612">(-DC12)*(1-DC5/100)-(-CZ12)*(1-CZ5/100)</f>
        <v>#VALUE!</v>
      </c>
      <c r="DD14" s="17" t="e">
        <f t="shared" ref="DD14" ca="1" si="613">(-DD12)*(1-DD5/100)-(-DA12)*(1-DA5/100)</f>
        <v>#VALUE!</v>
      </c>
      <c r="DE14" s="17" t="e">
        <f t="shared" ref="DE14" ca="1" si="614">(-DE12)*(1-DE5/100)-(-DB12)*(1-DB5/100)</f>
        <v>#VALUE!</v>
      </c>
      <c r="DF14" s="17" t="e">
        <f t="shared" ref="DF14" ca="1" si="615">(-DF12)*(1-DF5/100)-(-DC12)*(1-DC5/100)</f>
        <v>#VALUE!</v>
      </c>
      <c r="DG14" s="17" t="e">
        <f t="shared" ref="DG14" ca="1" si="616">(-DG12)*(1-DG5/100)-(-DD12)*(1-DD5/100)</f>
        <v>#VALUE!</v>
      </c>
      <c r="DH14" s="17" t="e">
        <f t="shared" ref="DH14" ca="1" si="617">(-DH12)*(1-DH5/100)-(-DE12)*(1-DE5/100)</f>
        <v>#VALUE!</v>
      </c>
      <c r="DI14" s="17" t="e">
        <f t="shared" ref="DI14" ca="1" si="618">(-DI12)*(1-DI5/100)-(-DF12)*(1-DF5/100)</f>
        <v>#VALUE!</v>
      </c>
      <c r="DJ14" s="17" t="e">
        <f t="shared" ref="DJ14" ca="1" si="619">(-DJ12)*(1-DJ5/100)-(-DG12)*(1-DG5/100)</f>
        <v>#VALUE!</v>
      </c>
      <c r="DK14" s="17" t="e">
        <f t="shared" ref="DK14" ca="1" si="620">(-DK12)*(1-DK5/100)-(-DH12)*(1-DH5/100)</f>
        <v>#VALUE!</v>
      </c>
      <c r="DL14" s="17" t="e">
        <f t="shared" ref="DL14" ca="1" si="621">(-DL12)*(1-DL5/100)-(-DI12)*(1-DI5/100)</f>
        <v>#VALUE!</v>
      </c>
      <c r="DM14" s="17" t="e">
        <f t="shared" ref="DM14" ca="1" si="622">(-DM12)*(1-DM5/100)-(-DJ12)*(1-DJ5/100)</f>
        <v>#VALUE!</v>
      </c>
      <c r="DN14" s="17" t="e">
        <f t="shared" ref="DN14" ca="1" si="623">(-DN12)*(1-DN5/100)-(-DK12)*(1-DK5/100)</f>
        <v>#VALUE!</v>
      </c>
      <c r="DO14" s="17" t="e">
        <f t="shared" ref="DO14" ca="1" si="624">(-DO12)*(1-DO5/100)-(-DL12)*(1-DL5/100)</f>
        <v>#VALUE!</v>
      </c>
      <c r="DP14" s="17" t="e">
        <f t="shared" ref="DP14" ca="1" si="625">(-DP12)*(1-DP5/100)-(-DM12)*(1-DM5/100)</f>
        <v>#VALUE!</v>
      </c>
      <c r="DQ14" s="17" t="e">
        <f t="shared" ref="DQ14" ca="1" si="626">(-DQ12)*(1-DQ5/100)-(-DN12)*(1-DN5/100)</f>
        <v>#VALUE!</v>
      </c>
      <c r="DR14" s="17" t="e">
        <f t="shared" ref="DR14:GC14" ca="1" si="627">(-DR12)*(1-DR5/100)-(-DO12)*(1-DO5/100)</f>
        <v>#VALUE!</v>
      </c>
      <c r="DS14" s="17" t="e">
        <f t="shared" ca="1" si="627"/>
        <v>#VALUE!</v>
      </c>
      <c r="DT14" s="17" t="e">
        <f t="shared" ca="1" si="627"/>
        <v>#VALUE!</v>
      </c>
      <c r="DU14" s="17" t="e">
        <f t="shared" ca="1" si="627"/>
        <v>#VALUE!</v>
      </c>
      <c r="DV14" s="17" t="e">
        <f t="shared" ca="1" si="627"/>
        <v>#VALUE!</v>
      </c>
      <c r="DW14" s="17" t="e">
        <f t="shared" ca="1" si="627"/>
        <v>#VALUE!</v>
      </c>
      <c r="DX14" s="17" t="e">
        <f t="shared" ca="1" si="627"/>
        <v>#VALUE!</v>
      </c>
      <c r="DY14" s="17" t="e">
        <f t="shared" ca="1" si="627"/>
        <v>#VALUE!</v>
      </c>
      <c r="DZ14" s="17" t="e">
        <f t="shared" ca="1" si="627"/>
        <v>#VALUE!</v>
      </c>
      <c r="EA14" s="17" t="e">
        <f t="shared" ca="1" si="627"/>
        <v>#VALUE!</v>
      </c>
      <c r="EB14" s="17" t="e">
        <f t="shared" ca="1" si="627"/>
        <v>#VALUE!</v>
      </c>
      <c r="EC14" s="17" t="e">
        <f t="shared" ca="1" si="627"/>
        <v>#VALUE!</v>
      </c>
      <c r="ED14" s="17" t="e">
        <f t="shared" ca="1" si="627"/>
        <v>#VALUE!</v>
      </c>
      <c r="EE14" s="17" t="e">
        <f t="shared" ca="1" si="627"/>
        <v>#VALUE!</v>
      </c>
      <c r="EF14" s="17" t="e">
        <f t="shared" ca="1" si="627"/>
        <v>#VALUE!</v>
      </c>
      <c r="EG14" s="17" t="e">
        <f t="shared" ca="1" si="627"/>
        <v>#VALUE!</v>
      </c>
      <c r="EH14" s="17" t="e">
        <f t="shared" ca="1" si="627"/>
        <v>#VALUE!</v>
      </c>
      <c r="EI14" s="17" t="e">
        <f t="shared" ca="1" si="627"/>
        <v>#VALUE!</v>
      </c>
      <c r="EJ14" s="17" t="e">
        <f t="shared" ca="1" si="627"/>
        <v>#VALUE!</v>
      </c>
      <c r="EK14" s="17" t="e">
        <f t="shared" ca="1" si="627"/>
        <v>#VALUE!</v>
      </c>
      <c r="EL14" s="17" t="e">
        <f t="shared" ca="1" si="627"/>
        <v>#VALUE!</v>
      </c>
      <c r="EM14" s="17" t="e">
        <f t="shared" ca="1" si="627"/>
        <v>#VALUE!</v>
      </c>
      <c r="EN14" s="17" t="e">
        <f t="shared" ca="1" si="627"/>
        <v>#VALUE!</v>
      </c>
      <c r="EO14" s="17" t="e">
        <f t="shared" ca="1" si="627"/>
        <v>#VALUE!</v>
      </c>
      <c r="EP14" s="17" t="e">
        <f t="shared" ca="1" si="627"/>
        <v>#VALUE!</v>
      </c>
      <c r="EQ14" s="17" t="e">
        <f t="shared" ca="1" si="627"/>
        <v>#VALUE!</v>
      </c>
      <c r="ER14" s="17" t="e">
        <f t="shared" ca="1" si="627"/>
        <v>#VALUE!</v>
      </c>
      <c r="ES14" s="17" t="e">
        <f t="shared" ca="1" si="627"/>
        <v>#VALUE!</v>
      </c>
      <c r="ET14" s="17" t="e">
        <f t="shared" ca="1" si="627"/>
        <v>#VALUE!</v>
      </c>
      <c r="EU14" s="17" t="e">
        <f t="shared" ca="1" si="627"/>
        <v>#VALUE!</v>
      </c>
      <c r="EV14" s="17" t="e">
        <f t="shared" ca="1" si="627"/>
        <v>#VALUE!</v>
      </c>
      <c r="EW14" s="17" t="e">
        <f t="shared" ca="1" si="627"/>
        <v>#VALUE!</v>
      </c>
      <c r="EX14" s="17" t="e">
        <f t="shared" ca="1" si="627"/>
        <v>#VALUE!</v>
      </c>
      <c r="EY14" s="17" t="e">
        <f t="shared" ca="1" si="627"/>
        <v>#VALUE!</v>
      </c>
      <c r="EZ14" s="17" t="e">
        <f t="shared" ca="1" si="627"/>
        <v>#VALUE!</v>
      </c>
      <c r="FA14" s="17" t="e">
        <f t="shared" ca="1" si="627"/>
        <v>#VALUE!</v>
      </c>
      <c r="FB14" s="17" t="e">
        <f t="shared" ca="1" si="627"/>
        <v>#VALUE!</v>
      </c>
      <c r="FC14" s="17" t="e">
        <f t="shared" ca="1" si="627"/>
        <v>#VALUE!</v>
      </c>
      <c r="FD14" s="17" t="e">
        <f t="shared" ca="1" si="627"/>
        <v>#VALUE!</v>
      </c>
      <c r="FE14" s="17" t="e">
        <f t="shared" ca="1" si="627"/>
        <v>#VALUE!</v>
      </c>
      <c r="FF14" s="17" t="e">
        <f t="shared" ca="1" si="627"/>
        <v>#VALUE!</v>
      </c>
      <c r="FG14" s="17" t="e">
        <f t="shared" ca="1" si="627"/>
        <v>#VALUE!</v>
      </c>
      <c r="FH14" s="17" t="e">
        <f t="shared" ca="1" si="627"/>
        <v>#VALUE!</v>
      </c>
      <c r="FI14" s="17" t="e">
        <f t="shared" ca="1" si="627"/>
        <v>#VALUE!</v>
      </c>
      <c r="FJ14" s="17" t="e">
        <f t="shared" ca="1" si="627"/>
        <v>#VALUE!</v>
      </c>
      <c r="FK14" s="17" t="e">
        <f t="shared" ca="1" si="627"/>
        <v>#VALUE!</v>
      </c>
      <c r="FL14" s="17" t="e">
        <f t="shared" ca="1" si="627"/>
        <v>#VALUE!</v>
      </c>
      <c r="FM14" s="17" t="e">
        <f t="shared" ca="1" si="627"/>
        <v>#VALUE!</v>
      </c>
      <c r="FN14" s="17" t="e">
        <f t="shared" ca="1" si="627"/>
        <v>#VALUE!</v>
      </c>
      <c r="FO14" s="17" t="e">
        <f t="shared" ca="1" si="627"/>
        <v>#VALUE!</v>
      </c>
      <c r="FP14" s="17" t="e">
        <f t="shared" ca="1" si="627"/>
        <v>#VALUE!</v>
      </c>
      <c r="FQ14" s="17" t="e">
        <f t="shared" ca="1" si="627"/>
        <v>#VALUE!</v>
      </c>
      <c r="FR14" s="17" t="e">
        <f t="shared" ca="1" si="627"/>
        <v>#VALUE!</v>
      </c>
      <c r="FS14" s="17" t="e">
        <f t="shared" ca="1" si="627"/>
        <v>#VALUE!</v>
      </c>
      <c r="FT14" s="17" t="e">
        <f t="shared" ca="1" si="627"/>
        <v>#VALUE!</v>
      </c>
      <c r="FU14" s="17" t="e">
        <f t="shared" ca="1" si="627"/>
        <v>#VALUE!</v>
      </c>
      <c r="FV14" s="17" t="e">
        <f t="shared" ca="1" si="627"/>
        <v>#VALUE!</v>
      </c>
      <c r="FW14" s="17" t="e">
        <f t="shared" ca="1" si="627"/>
        <v>#VALUE!</v>
      </c>
      <c r="FX14" s="17" t="e">
        <f t="shared" ca="1" si="627"/>
        <v>#VALUE!</v>
      </c>
      <c r="FY14" s="17" t="e">
        <f t="shared" ca="1" si="627"/>
        <v>#VALUE!</v>
      </c>
      <c r="FZ14" s="17" t="e">
        <f t="shared" ca="1" si="627"/>
        <v>#VALUE!</v>
      </c>
      <c r="GA14" s="17" t="e">
        <f t="shared" ca="1" si="627"/>
        <v>#VALUE!</v>
      </c>
      <c r="GB14" s="17" t="e">
        <f t="shared" ca="1" si="627"/>
        <v>#VALUE!</v>
      </c>
      <c r="GC14" s="17" t="e">
        <f t="shared" ca="1" si="627"/>
        <v>#VALUE!</v>
      </c>
      <c r="GD14" s="17" t="e">
        <f t="shared" ref="GD14:IO14" ca="1" si="628">(-GD12)*(1-GD5/100)-(-GA12)*(1-GA5/100)</f>
        <v>#VALUE!</v>
      </c>
      <c r="GE14" s="17" t="e">
        <f t="shared" ca="1" si="628"/>
        <v>#VALUE!</v>
      </c>
      <c r="GF14" s="17" t="e">
        <f t="shared" ca="1" si="628"/>
        <v>#VALUE!</v>
      </c>
      <c r="GG14" s="17" t="e">
        <f t="shared" ca="1" si="628"/>
        <v>#VALUE!</v>
      </c>
      <c r="GH14" s="17" t="e">
        <f t="shared" ca="1" si="628"/>
        <v>#VALUE!</v>
      </c>
      <c r="GI14" s="17" t="e">
        <f t="shared" ca="1" si="628"/>
        <v>#VALUE!</v>
      </c>
      <c r="GJ14" s="17" t="e">
        <f t="shared" ca="1" si="628"/>
        <v>#VALUE!</v>
      </c>
      <c r="GK14" s="17" t="e">
        <f t="shared" ca="1" si="628"/>
        <v>#VALUE!</v>
      </c>
      <c r="GL14" s="17" t="e">
        <f t="shared" ca="1" si="628"/>
        <v>#VALUE!</v>
      </c>
      <c r="GM14" s="17" t="e">
        <f t="shared" ca="1" si="628"/>
        <v>#VALUE!</v>
      </c>
      <c r="GN14" s="17" t="e">
        <f t="shared" ca="1" si="628"/>
        <v>#VALUE!</v>
      </c>
      <c r="GO14" s="17" t="e">
        <f t="shared" ca="1" si="628"/>
        <v>#VALUE!</v>
      </c>
      <c r="GP14" s="17" t="e">
        <f t="shared" ca="1" si="628"/>
        <v>#VALUE!</v>
      </c>
      <c r="GQ14" s="17" t="e">
        <f t="shared" ca="1" si="628"/>
        <v>#VALUE!</v>
      </c>
      <c r="GR14" s="17" t="e">
        <f t="shared" ca="1" si="628"/>
        <v>#VALUE!</v>
      </c>
      <c r="GS14" s="17" t="e">
        <f t="shared" ca="1" si="628"/>
        <v>#VALUE!</v>
      </c>
      <c r="GT14" s="17" t="e">
        <f t="shared" ca="1" si="628"/>
        <v>#VALUE!</v>
      </c>
      <c r="GU14" s="17" t="e">
        <f t="shared" ca="1" si="628"/>
        <v>#VALUE!</v>
      </c>
      <c r="GV14" s="17" t="e">
        <f t="shared" ca="1" si="628"/>
        <v>#VALUE!</v>
      </c>
      <c r="GW14" s="17" t="e">
        <f t="shared" ca="1" si="628"/>
        <v>#VALUE!</v>
      </c>
      <c r="GX14" s="17" t="e">
        <f t="shared" ca="1" si="628"/>
        <v>#VALUE!</v>
      </c>
      <c r="GY14" s="17" t="e">
        <f t="shared" ca="1" si="628"/>
        <v>#VALUE!</v>
      </c>
      <c r="GZ14" s="17" t="e">
        <f t="shared" ca="1" si="628"/>
        <v>#VALUE!</v>
      </c>
      <c r="HA14" s="17" t="e">
        <f t="shared" ca="1" si="628"/>
        <v>#VALUE!</v>
      </c>
      <c r="HB14" s="17" t="e">
        <f t="shared" ca="1" si="628"/>
        <v>#VALUE!</v>
      </c>
      <c r="HC14" s="17" t="e">
        <f t="shared" ca="1" si="628"/>
        <v>#VALUE!</v>
      </c>
      <c r="HD14" s="17" t="e">
        <f t="shared" ca="1" si="628"/>
        <v>#VALUE!</v>
      </c>
      <c r="HE14" s="17" t="e">
        <f t="shared" ca="1" si="628"/>
        <v>#VALUE!</v>
      </c>
      <c r="HF14" s="17" t="e">
        <f t="shared" ca="1" si="628"/>
        <v>#VALUE!</v>
      </c>
      <c r="HG14" s="17" t="e">
        <f t="shared" ca="1" si="628"/>
        <v>#VALUE!</v>
      </c>
      <c r="HH14" s="17" t="e">
        <f t="shared" ca="1" si="628"/>
        <v>#VALUE!</v>
      </c>
      <c r="HI14" s="17" t="e">
        <f t="shared" ca="1" si="628"/>
        <v>#VALUE!</v>
      </c>
      <c r="HJ14" s="17" t="e">
        <f t="shared" ca="1" si="628"/>
        <v>#VALUE!</v>
      </c>
      <c r="HK14" s="17" t="e">
        <f t="shared" ca="1" si="628"/>
        <v>#VALUE!</v>
      </c>
      <c r="HL14" s="17" t="e">
        <f t="shared" ca="1" si="628"/>
        <v>#VALUE!</v>
      </c>
      <c r="HM14" s="17" t="e">
        <f t="shared" ca="1" si="628"/>
        <v>#VALUE!</v>
      </c>
      <c r="HN14" s="17" t="e">
        <f t="shared" ca="1" si="628"/>
        <v>#VALUE!</v>
      </c>
      <c r="HO14" s="17" t="e">
        <f t="shared" ca="1" si="628"/>
        <v>#VALUE!</v>
      </c>
      <c r="HP14" s="17" t="e">
        <f t="shared" ca="1" si="628"/>
        <v>#VALUE!</v>
      </c>
      <c r="HQ14" s="17" t="e">
        <f t="shared" ca="1" si="628"/>
        <v>#VALUE!</v>
      </c>
      <c r="HR14" s="17" t="e">
        <f t="shared" ca="1" si="628"/>
        <v>#VALUE!</v>
      </c>
      <c r="HS14" s="17" t="e">
        <f t="shared" ca="1" si="628"/>
        <v>#VALUE!</v>
      </c>
      <c r="HT14" s="17" t="e">
        <f t="shared" ca="1" si="628"/>
        <v>#VALUE!</v>
      </c>
      <c r="HU14" s="17" t="e">
        <f t="shared" ca="1" si="628"/>
        <v>#VALUE!</v>
      </c>
      <c r="HV14" s="17" t="e">
        <f t="shared" ca="1" si="628"/>
        <v>#VALUE!</v>
      </c>
      <c r="HW14" s="17" t="e">
        <f t="shared" ca="1" si="628"/>
        <v>#VALUE!</v>
      </c>
      <c r="HX14" s="17" t="e">
        <f t="shared" ca="1" si="628"/>
        <v>#VALUE!</v>
      </c>
      <c r="HY14" s="17" t="e">
        <f t="shared" ca="1" si="628"/>
        <v>#VALUE!</v>
      </c>
      <c r="HZ14" s="17" t="e">
        <f t="shared" ca="1" si="628"/>
        <v>#VALUE!</v>
      </c>
      <c r="IA14" s="17" t="e">
        <f t="shared" ca="1" si="628"/>
        <v>#VALUE!</v>
      </c>
      <c r="IB14" s="17" t="e">
        <f t="shared" ca="1" si="628"/>
        <v>#VALUE!</v>
      </c>
      <c r="IC14" s="17" t="e">
        <f t="shared" ca="1" si="628"/>
        <v>#VALUE!</v>
      </c>
      <c r="ID14" s="17" t="e">
        <f t="shared" ca="1" si="628"/>
        <v>#VALUE!</v>
      </c>
      <c r="IE14" s="17" t="e">
        <f t="shared" ca="1" si="628"/>
        <v>#VALUE!</v>
      </c>
      <c r="IF14" s="17" t="e">
        <f t="shared" ca="1" si="628"/>
        <v>#VALUE!</v>
      </c>
      <c r="IG14" s="17" t="e">
        <f t="shared" ca="1" si="628"/>
        <v>#VALUE!</v>
      </c>
      <c r="IH14" s="17" t="e">
        <f t="shared" ca="1" si="628"/>
        <v>#VALUE!</v>
      </c>
      <c r="II14" s="17" t="e">
        <f t="shared" ca="1" si="628"/>
        <v>#VALUE!</v>
      </c>
      <c r="IJ14" s="17" t="e">
        <f t="shared" ca="1" si="628"/>
        <v>#VALUE!</v>
      </c>
      <c r="IK14" s="17" t="e">
        <f t="shared" ca="1" si="628"/>
        <v>#VALUE!</v>
      </c>
      <c r="IL14" s="17" t="e">
        <f t="shared" ca="1" si="628"/>
        <v>#VALUE!</v>
      </c>
      <c r="IM14" s="17" t="e">
        <f t="shared" ca="1" si="628"/>
        <v>#VALUE!</v>
      </c>
      <c r="IN14" s="17" t="e">
        <f t="shared" ca="1" si="628"/>
        <v>#VALUE!</v>
      </c>
      <c r="IO14" s="17" t="e">
        <f t="shared" ca="1" si="628"/>
        <v>#VALUE!</v>
      </c>
      <c r="IP14" s="17" t="e">
        <f t="shared" ref="IP14:LA14" ca="1" si="629">(-IP12)*(1-IP5/100)-(-IM12)*(1-IM5/100)</f>
        <v>#VALUE!</v>
      </c>
      <c r="IQ14" s="17" t="e">
        <f t="shared" ca="1" si="629"/>
        <v>#VALUE!</v>
      </c>
      <c r="IR14" s="17" t="e">
        <f t="shared" ca="1" si="629"/>
        <v>#VALUE!</v>
      </c>
      <c r="IS14" s="17" t="e">
        <f t="shared" ca="1" si="629"/>
        <v>#VALUE!</v>
      </c>
      <c r="IT14" s="17" t="e">
        <f t="shared" ca="1" si="629"/>
        <v>#VALUE!</v>
      </c>
      <c r="IU14" s="17" t="e">
        <f t="shared" ca="1" si="629"/>
        <v>#VALUE!</v>
      </c>
      <c r="IV14" s="17" t="e">
        <f t="shared" ca="1" si="629"/>
        <v>#VALUE!</v>
      </c>
      <c r="IW14" s="17" t="e">
        <f t="shared" ca="1" si="629"/>
        <v>#VALUE!</v>
      </c>
      <c r="IX14" s="17" t="e">
        <f t="shared" ca="1" si="629"/>
        <v>#VALUE!</v>
      </c>
      <c r="IY14" s="17" t="e">
        <f t="shared" ca="1" si="629"/>
        <v>#VALUE!</v>
      </c>
      <c r="IZ14" s="17" t="e">
        <f t="shared" ca="1" si="629"/>
        <v>#VALUE!</v>
      </c>
      <c r="JA14" s="17" t="e">
        <f t="shared" ca="1" si="629"/>
        <v>#VALUE!</v>
      </c>
      <c r="JB14" s="17" t="e">
        <f t="shared" ca="1" si="629"/>
        <v>#VALUE!</v>
      </c>
      <c r="JC14" s="17" t="e">
        <f t="shared" ca="1" si="629"/>
        <v>#VALUE!</v>
      </c>
      <c r="JD14" s="17" t="e">
        <f t="shared" ca="1" si="629"/>
        <v>#VALUE!</v>
      </c>
      <c r="JE14" s="17" t="e">
        <f t="shared" ca="1" si="629"/>
        <v>#VALUE!</v>
      </c>
      <c r="JF14" s="17" t="e">
        <f t="shared" ca="1" si="629"/>
        <v>#VALUE!</v>
      </c>
      <c r="JG14" s="17" t="e">
        <f t="shared" ca="1" si="629"/>
        <v>#VALUE!</v>
      </c>
      <c r="JH14" s="17" t="e">
        <f t="shared" ca="1" si="629"/>
        <v>#VALUE!</v>
      </c>
      <c r="JI14" s="17" t="e">
        <f t="shared" ca="1" si="629"/>
        <v>#VALUE!</v>
      </c>
      <c r="JJ14" s="17" t="e">
        <f t="shared" ca="1" si="629"/>
        <v>#VALUE!</v>
      </c>
      <c r="JK14" s="17" t="e">
        <f t="shared" ca="1" si="629"/>
        <v>#VALUE!</v>
      </c>
      <c r="JL14" s="17" t="e">
        <f t="shared" ca="1" si="629"/>
        <v>#VALUE!</v>
      </c>
      <c r="JM14" s="17" t="e">
        <f t="shared" ca="1" si="629"/>
        <v>#VALUE!</v>
      </c>
      <c r="JN14" s="17" t="e">
        <f t="shared" ca="1" si="629"/>
        <v>#VALUE!</v>
      </c>
      <c r="JO14" s="17" t="e">
        <f t="shared" ca="1" si="629"/>
        <v>#VALUE!</v>
      </c>
      <c r="JP14" s="17" t="e">
        <f t="shared" ca="1" si="629"/>
        <v>#VALUE!</v>
      </c>
      <c r="JQ14" s="17" t="e">
        <f t="shared" ca="1" si="629"/>
        <v>#VALUE!</v>
      </c>
      <c r="JR14" s="17" t="e">
        <f t="shared" ca="1" si="629"/>
        <v>#VALUE!</v>
      </c>
      <c r="JS14" s="17" t="e">
        <f t="shared" ca="1" si="629"/>
        <v>#VALUE!</v>
      </c>
      <c r="JT14" s="17" t="e">
        <f t="shared" ca="1" si="629"/>
        <v>#VALUE!</v>
      </c>
      <c r="JU14" s="17" t="e">
        <f t="shared" ca="1" si="629"/>
        <v>#VALUE!</v>
      </c>
      <c r="JV14" s="17" t="e">
        <f t="shared" ca="1" si="629"/>
        <v>#VALUE!</v>
      </c>
      <c r="JW14" s="17" t="e">
        <f t="shared" ca="1" si="629"/>
        <v>#VALUE!</v>
      </c>
      <c r="JX14" s="17" t="e">
        <f t="shared" ca="1" si="629"/>
        <v>#VALUE!</v>
      </c>
      <c r="JY14" s="17" t="e">
        <f t="shared" ca="1" si="629"/>
        <v>#VALUE!</v>
      </c>
      <c r="JZ14" s="17" t="e">
        <f t="shared" ca="1" si="629"/>
        <v>#VALUE!</v>
      </c>
      <c r="KA14" s="17" t="e">
        <f t="shared" ca="1" si="629"/>
        <v>#VALUE!</v>
      </c>
      <c r="KB14" s="17" t="e">
        <f t="shared" ca="1" si="629"/>
        <v>#VALUE!</v>
      </c>
      <c r="KC14" s="17" t="e">
        <f t="shared" ca="1" si="629"/>
        <v>#VALUE!</v>
      </c>
      <c r="KD14" s="17" t="e">
        <f t="shared" ca="1" si="629"/>
        <v>#VALUE!</v>
      </c>
      <c r="KE14" s="17" t="e">
        <f t="shared" ca="1" si="629"/>
        <v>#VALUE!</v>
      </c>
      <c r="KF14" s="17" t="e">
        <f t="shared" ca="1" si="629"/>
        <v>#VALUE!</v>
      </c>
      <c r="KG14" s="17" t="e">
        <f t="shared" ca="1" si="629"/>
        <v>#VALUE!</v>
      </c>
      <c r="KH14" s="17" t="e">
        <f t="shared" ca="1" si="629"/>
        <v>#VALUE!</v>
      </c>
      <c r="KI14" s="17" t="e">
        <f t="shared" ca="1" si="629"/>
        <v>#VALUE!</v>
      </c>
      <c r="KJ14" s="17" t="e">
        <f t="shared" ca="1" si="629"/>
        <v>#VALUE!</v>
      </c>
      <c r="KK14" s="17" t="e">
        <f t="shared" ca="1" si="629"/>
        <v>#VALUE!</v>
      </c>
      <c r="KL14" s="17" t="e">
        <f t="shared" ca="1" si="629"/>
        <v>#VALUE!</v>
      </c>
      <c r="KM14" s="17" t="e">
        <f t="shared" ca="1" si="629"/>
        <v>#VALUE!</v>
      </c>
      <c r="KN14" s="17" t="e">
        <f t="shared" ca="1" si="629"/>
        <v>#VALUE!</v>
      </c>
      <c r="KO14" s="17" t="e">
        <f t="shared" ca="1" si="629"/>
        <v>#VALUE!</v>
      </c>
      <c r="KP14" s="17" t="e">
        <f t="shared" ca="1" si="629"/>
        <v>#VALUE!</v>
      </c>
      <c r="KQ14" s="17" t="e">
        <f t="shared" ca="1" si="629"/>
        <v>#VALUE!</v>
      </c>
      <c r="KR14" s="17" t="e">
        <f t="shared" ca="1" si="629"/>
        <v>#VALUE!</v>
      </c>
      <c r="KS14" s="17" t="e">
        <f t="shared" ca="1" si="629"/>
        <v>#VALUE!</v>
      </c>
      <c r="KT14" s="17" t="e">
        <f t="shared" ca="1" si="629"/>
        <v>#VALUE!</v>
      </c>
      <c r="KU14" s="17" t="e">
        <f t="shared" ca="1" si="629"/>
        <v>#VALUE!</v>
      </c>
      <c r="KV14" s="17" t="e">
        <f t="shared" ca="1" si="629"/>
        <v>#VALUE!</v>
      </c>
      <c r="KW14" s="17" t="e">
        <f t="shared" ca="1" si="629"/>
        <v>#VALUE!</v>
      </c>
      <c r="KX14" s="17" t="e">
        <f t="shared" ca="1" si="629"/>
        <v>#VALUE!</v>
      </c>
      <c r="KY14" s="17" t="e">
        <f t="shared" ca="1" si="629"/>
        <v>#VALUE!</v>
      </c>
      <c r="KZ14" s="17" t="e">
        <f t="shared" ca="1" si="629"/>
        <v>#VALUE!</v>
      </c>
      <c r="LA14" s="17" t="e">
        <f t="shared" ca="1" si="629"/>
        <v>#VALUE!</v>
      </c>
      <c r="LB14" s="17" t="e">
        <f t="shared" ref="LB14:MT14" ca="1" si="630">(-LB12)*(1-LB5/100)-(-KY12)*(1-KY5/100)</f>
        <v>#VALUE!</v>
      </c>
      <c r="LC14" s="17" t="e">
        <f t="shared" ca="1" si="630"/>
        <v>#VALUE!</v>
      </c>
      <c r="LD14" s="17" t="e">
        <f t="shared" ca="1" si="630"/>
        <v>#VALUE!</v>
      </c>
      <c r="LE14" s="17" t="e">
        <f t="shared" ca="1" si="630"/>
        <v>#VALUE!</v>
      </c>
      <c r="LF14" s="17" t="e">
        <f t="shared" ca="1" si="630"/>
        <v>#VALUE!</v>
      </c>
      <c r="LG14" s="17" t="e">
        <f t="shared" ca="1" si="630"/>
        <v>#VALUE!</v>
      </c>
      <c r="LH14" s="17" t="e">
        <f t="shared" ca="1" si="630"/>
        <v>#VALUE!</v>
      </c>
      <c r="LI14" s="17" t="e">
        <f t="shared" ca="1" si="630"/>
        <v>#VALUE!</v>
      </c>
      <c r="LJ14" s="17" t="e">
        <f t="shared" ca="1" si="630"/>
        <v>#VALUE!</v>
      </c>
      <c r="LK14" s="17" t="e">
        <f t="shared" ca="1" si="630"/>
        <v>#VALUE!</v>
      </c>
      <c r="LL14" s="17" t="e">
        <f t="shared" ca="1" si="630"/>
        <v>#VALUE!</v>
      </c>
      <c r="LM14" s="17" t="e">
        <f t="shared" ca="1" si="630"/>
        <v>#VALUE!</v>
      </c>
      <c r="LN14" s="17" t="e">
        <f t="shared" ca="1" si="630"/>
        <v>#VALUE!</v>
      </c>
      <c r="LO14" s="17" t="e">
        <f t="shared" ca="1" si="630"/>
        <v>#VALUE!</v>
      </c>
      <c r="LP14" s="17" t="e">
        <f t="shared" ca="1" si="630"/>
        <v>#VALUE!</v>
      </c>
      <c r="LQ14" s="17" t="e">
        <f t="shared" ca="1" si="630"/>
        <v>#VALUE!</v>
      </c>
      <c r="LR14" s="17" t="e">
        <f t="shared" ca="1" si="630"/>
        <v>#VALUE!</v>
      </c>
      <c r="LS14" s="17" t="e">
        <f t="shared" ca="1" si="630"/>
        <v>#VALUE!</v>
      </c>
      <c r="LT14" s="17" t="e">
        <f t="shared" ca="1" si="630"/>
        <v>#VALUE!</v>
      </c>
      <c r="LU14" s="17" t="e">
        <f t="shared" ca="1" si="630"/>
        <v>#VALUE!</v>
      </c>
      <c r="LV14" s="17" t="e">
        <f t="shared" ca="1" si="630"/>
        <v>#VALUE!</v>
      </c>
      <c r="LW14" s="17" t="e">
        <f t="shared" ca="1" si="630"/>
        <v>#VALUE!</v>
      </c>
      <c r="LX14" s="17" t="e">
        <f t="shared" ca="1" si="630"/>
        <v>#VALUE!</v>
      </c>
      <c r="LY14" s="17" t="e">
        <f t="shared" ca="1" si="630"/>
        <v>#VALUE!</v>
      </c>
      <c r="LZ14" s="17" t="e">
        <f t="shared" ca="1" si="630"/>
        <v>#VALUE!</v>
      </c>
      <c r="MA14" s="17" t="e">
        <f t="shared" ca="1" si="630"/>
        <v>#VALUE!</v>
      </c>
      <c r="MB14" s="17" t="e">
        <f t="shared" ca="1" si="630"/>
        <v>#VALUE!</v>
      </c>
      <c r="MC14" s="17" t="e">
        <f t="shared" ca="1" si="630"/>
        <v>#VALUE!</v>
      </c>
      <c r="MD14" s="17" t="e">
        <f t="shared" ca="1" si="630"/>
        <v>#VALUE!</v>
      </c>
      <c r="ME14" s="17" t="e">
        <f t="shared" ca="1" si="630"/>
        <v>#VALUE!</v>
      </c>
      <c r="MF14" s="17" t="e">
        <f t="shared" ca="1" si="630"/>
        <v>#VALUE!</v>
      </c>
      <c r="MG14" s="17" t="e">
        <f t="shared" ca="1" si="630"/>
        <v>#VALUE!</v>
      </c>
      <c r="MH14" s="17" t="e">
        <f t="shared" ca="1" si="630"/>
        <v>#VALUE!</v>
      </c>
      <c r="MI14" s="17" t="e">
        <f t="shared" ca="1" si="630"/>
        <v>#VALUE!</v>
      </c>
      <c r="MJ14" s="17" t="e">
        <f t="shared" ca="1" si="630"/>
        <v>#VALUE!</v>
      </c>
      <c r="MK14" s="17" t="e">
        <f t="shared" ca="1" si="630"/>
        <v>#VALUE!</v>
      </c>
      <c r="ML14" s="17" t="e">
        <f t="shared" ca="1" si="630"/>
        <v>#VALUE!</v>
      </c>
      <c r="MM14" s="17" t="e">
        <f t="shared" ca="1" si="630"/>
        <v>#VALUE!</v>
      </c>
      <c r="MN14" s="17" t="e">
        <f t="shared" ca="1" si="630"/>
        <v>#VALUE!</v>
      </c>
      <c r="MO14" s="17" t="e">
        <f t="shared" ca="1" si="630"/>
        <v>#VALUE!</v>
      </c>
      <c r="MP14" s="17" t="e">
        <f t="shared" ca="1" si="630"/>
        <v>#VALUE!</v>
      </c>
      <c r="MQ14" s="17" t="e">
        <f t="shared" ca="1" si="630"/>
        <v>#VALUE!</v>
      </c>
      <c r="MR14" s="17" t="e">
        <f t="shared" ca="1" si="630"/>
        <v>#VALUE!</v>
      </c>
      <c r="MS14" s="17" t="e">
        <f t="shared" ca="1" si="630"/>
        <v>#VALUE!</v>
      </c>
      <c r="MT14" s="17" t="e">
        <f t="shared" ca="1" si="630"/>
        <v>#VALUE!</v>
      </c>
      <c r="MU14" s="17" t="e">
        <f ca="1">(-MU12)*(1-MU5/100)-(-MR12)*(1-MR5/100)</f>
        <v>#VALUE!</v>
      </c>
    </row>
    <row r="15" spans="1:359" s="12" customFormat="1">
      <c r="A15" s="3"/>
      <c r="B15" s="10"/>
    </row>
    <row r="16" spans="1:359" s="12" customFormat="1">
      <c r="A16" s="3"/>
      <c r="B16" s="10"/>
    </row>
    <row r="17" spans="1:3" s="12" customFormat="1">
      <c r="A17" s="3"/>
      <c r="B17" s="10"/>
    </row>
    <row r="18" spans="1:3" s="12" customFormat="1">
      <c r="A18" s="3"/>
      <c r="B18" s="10"/>
    </row>
    <row r="19" spans="1:3" s="12" customFormat="1">
      <c r="A19" s="3"/>
      <c r="B19" s="10"/>
    </row>
    <row r="20" spans="1:3" s="12" customFormat="1">
      <c r="A20" s="3"/>
      <c r="B20" s="10"/>
    </row>
    <row r="21" spans="1:3" s="12" customFormat="1">
      <c r="A21" s="3"/>
      <c r="B21" s="10"/>
    </row>
    <row r="22" spans="1:3" s="12" customFormat="1">
      <c r="A22" s="6"/>
      <c r="B22" s="10"/>
    </row>
    <row r="23" spans="1:3" s="12" customFormat="1">
      <c r="A23" s="6"/>
      <c r="B23" s="10"/>
    </row>
    <row r="24" spans="1:3" s="12" customFormat="1">
      <c r="A24" s="6"/>
      <c r="B24" s="10"/>
    </row>
    <row r="25" spans="1:3" s="12" customFormat="1">
      <c r="A25" s="6"/>
      <c r="B25" s="10"/>
    </row>
    <row r="26" spans="1:3" s="12" customFormat="1">
      <c r="A26" s="6"/>
      <c r="B26" s="10"/>
    </row>
    <row r="27" spans="1:3">
      <c r="B27" s="10"/>
      <c r="C27" s="12"/>
    </row>
    <row r="28" spans="1:3">
      <c r="B28" s="10"/>
      <c r="C28" s="12"/>
    </row>
    <row r="29" spans="1:3">
      <c r="B29" s="10"/>
      <c r="C29" s="12"/>
    </row>
    <row r="30" spans="1:3">
      <c r="B30" s="10"/>
      <c r="C30" s="12"/>
    </row>
    <row r="31" spans="1:3">
      <c r="B31" s="10"/>
      <c r="C31" s="12"/>
    </row>
    <row r="32" spans="1:3">
      <c r="B32" s="10"/>
      <c r="C32" s="12"/>
    </row>
    <row r="33" spans="2:3">
      <c r="B33" s="10"/>
      <c r="C33" s="12"/>
    </row>
    <row r="34" spans="2:3">
      <c r="B34" s="10"/>
      <c r="C34" s="12"/>
    </row>
    <row r="35" spans="2:3">
      <c r="B35" s="10"/>
      <c r="C35" s="12"/>
    </row>
    <row r="36" spans="2:3">
      <c r="B36" s="10"/>
      <c r="C36" s="12"/>
    </row>
    <row r="37" spans="2:3">
      <c r="B37" s="10"/>
      <c r="C37" s="12"/>
    </row>
    <row r="38" spans="2:3">
      <c r="B38" s="10"/>
      <c r="C38" s="12"/>
    </row>
    <row r="39" spans="2:3">
      <c r="B39" s="10"/>
      <c r="C39" s="12"/>
    </row>
    <row r="40" spans="2:3">
      <c r="B40" s="10"/>
      <c r="C40" s="12"/>
    </row>
    <row r="41" spans="2:3">
      <c r="B41" s="10"/>
      <c r="C41" s="12"/>
    </row>
    <row r="42" spans="2:3">
      <c r="B42" s="10"/>
      <c r="C42" s="12"/>
    </row>
    <row r="43" spans="2:3">
      <c r="B43" s="10"/>
      <c r="C43" s="1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2:V24"/>
  <sheetViews>
    <sheetView zoomScale="70" zoomScaleNormal="70" workbookViewId="0">
      <selection activeCell="I35" sqref="I35"/>
    </sheetView>
  </sheetViews>
  <sheetFormatPr defaultRowHeight="15"/>
  <cols>
    <col min="1" max="16384" width="9.140625" style="46"/>
  </cols>
  <sheetData>
    <row r="2" spans="2:22">
      <c r="B2" s="53" t="s">
        <v>230</v>
      </c>
      <c r="C2" s="53"/>
      <c r="D2" s="53"/>
      <c r="E2" s="53"/>
      <c r="F2" s="53"/>
      <c r="G2" s="53"/>
      <c r="H2" s="53"/>
      <c r="I2" s="53"/>
      <c r="J2" s="53"/>
      <c r="K2" s="53"/>
      <c r="M2" s="53" t="s">
        <v>231</v>
      </c>
      <c r="N2" s="53"/>
      <c r="O2" s="53"/>
      <c r="P2" s="53"/>
      <c r="Q2" s="53"/>
      <c r="R2" s="53"/>
      <c r="S2" s="53"/>
      <c r="T2" s="53"/>
      <c r="U2" s="53"/>
      <c r="V2" s="53"/>
    </row>
    <row r="3" spans="2:22">
      <c r="B3" s="53"/>
      <c r="C3" s="53"/>
      <c r="D3" s="53"/>
      <c r="E3" s="53"/>
      <c r="F3" s="53"/>
      <c r="G3" s="53"/>
      <c r="H3" s="53"/>
      <c r="I3" s="53"/>
      <c r="J3" s="53"/>
      <c r="K3" s="53"/>
      <c r="M3" s="53"/>
      <c r="N3" s="53"/>
      <c r="O3" s="53"/>
      <c r="P3" s="53"/>
      <c r="Q3" s="53"/>
      <c r="R3" s="53"/>
      <c r="S3" s="53"/>
      <c r="T3" s="53"/>
      <c r="U3" s="53"/>
      <c r="V3" s="53"/>
    </row>
    <row r="4" spans="2:22">
      <c r="B4" s="54"/>
      <c r="C4" s="54"/>
      <c r="D4" s="54"/>
      <c r="E4" s="54"/>
      <c r="F4" s="54"/>
      <c r="G4" s="54"/>
      <c r="H4" s="54"/>
      <c r="I4" s="54"/>
      <c r="J4" s="54"/>
      <c r="K4" s="54"/>
      <c r="M4" s="54"/>
      <c r="N4" s="54"/>
      <c r="O4" s="54"/>
      <c r="P4" s="54"/>
      <c r="Q4" s="54"/>
      <c r="R4" s="54"/>
      <c r="S4" s="54"/>
      <c r="T4" s="54"/>
      <c r="U4" s="54"/>
      <c r="V4" s="54"/>
    </row>
    <row r="5" spans="2:22">
      <c r="B5" s="43"/>
      <c r="C5" s="43"/>
      <c r="D5" s="43"/>
      <c r="E5" s="43"/>
      <c r="F5" s="43"/>
      <c r="G5" s="43"/>
      <c r="H5" s="43"/>
      <c r="I5" s="43"/>
      <c r="J5" s="43"/>
      <c r="K5" s="43"/>
      <c r="M5" s="43"/>
      <c r="N5" s="43"/>
      <c r="O5" s="43"/>
      <c r="P5" s="43"/>
      <c r="Q5" s="43"/>
      <c r="R5" s="43"/>
      <c r="S5" s="43"/>
      <c r="T5" s="43"/>
      <c r="U5" s="43"/>
      <c r="V5" s="43"/>
    </row>
    <row r="23" spans="2:22">
      <c r="B23" s="44"/>
      <c r="C23" s="44"/>
      <c r="D23" s="44"/>
      <c r="E23" s="44"/>
      <c r="F23" s="44"/>
      <c r="G23" s="44"/>
      <c r="H23" s="44"/>
      <c r="I23" s="44"/>
      <c r="J23" s="44"/>
      <c r="K23" s="44"/>
      <c r="M23" s="44"/>
      <c r="N23" s="44"/>
      <c r="O23" s="44"/>
      <c r="P23" s="44"/>
      <c r="Q23" s="44"/>
      <c r="R23" s="44"/>
      <c r="S23" s="44"/>
      <c r="T23" s="44"/>
      <c r="U23" s="44"/>
      <c r="V23" s="44"/>
    </row>
    <row r="24" spans="2:22">
      <c r="B24" s="45" t="s">
        <v>224</v>
      </c>
      <c r="M24" s="45" t="s">
        <v>224</v>
      </c>
    </row>
  </sheetData>
  <mergeCells count="2">
    <mergeCell ref="B2:K4"/>
    <mergeCell ref="M2:V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MU43"/>
  <sheetViews>
    <sheetView workbookViewId="0">
      <pane xSplit="2" ySplit="1" topLeftCell="XEK2" activePane="bottomRight" state="frozen"/>
      <selection pane="topRight" activeCell="C1" sqref="C1"/>
      <selection pane="bottomLeft" activeCell="A2" sqref="A2"/>
      <selection pane="bottomRight" activeCell="MI14" sqref="MI14"/>
    </sheetView>
  </sheetViews>
  <sheetFormatPr defaultColWidth="9.28515625" defaultRowHeight="15" outlineLevelCol="1"/>
  <cols>
    <col min="1" max="1" width="9.42578125" style="19" customWidth="1"/>
    <col min="2" max="2" width="21.85546875" style="11" customWidth="1"/>
    <col min="3" max="158" width="9.7109375" style="13" hidden="1" customWidth="1" outlineLevel="1"/>
    <col min="159" max="159" width="9.7109375" style="13" customWidth="1" collapsed="1"/>
    <col min="160" max="240" width="9.7109375" style="13" customWidth="1"/>
    <col min="241" max="242" width="9.28515625" style="13" customWidth="1"/>
    <col min="243" max="244" width="9.140625" style="13"/>
    <col min="245" max="245" width="9.28515625" style="13" bestFit="1" customWidth="1"/>
    <col min="246" max="247" width="9.140625" style="13"/>
    <col min="248" max="248" width="9.28515625" style="13" bestFit="1" customWidth="1"/>
    <col min="249" max="250" width="9.140625" style="13"/>
    <col min="251" max="251" width="9.28515625" style="13" bestFit="1" customWidth="1"/>
    <col min="252" max="253" width="9.140625" style="13"/>
    <col min="254" max="254" width="9.28515625" style="13" bestFit="1" customWidth="1"/>
    <col min="255" max="256" width="9.140625" style="13"/>
    <col min="257" max="257" width="9.28515625" style="13" bestFit="1" customWidth="1"/>
    <col min="258" max="259" width="9.140625" style="13"/>
    <col min="260" max="260" width="9.28515625" style="13" bestFit="1" customWidth="1"/>
    <col min="261" max="262" width="9.140625" style="13"/>
    <col min="263" max="263" width="9.28515625" style="13" bestFit="1" customWidth="1"/>
    <col min="264" max="265" width="9.140625" style="13"/>
    <col min="266" max="266" width="9.28515625" style="13" bestFit="1" customWidth="1"/>
    <col min="267" max="268" width="9.140625" style="13"/>
    <col min="269" max="269" width="9.28515625" style="13" bestFit="1" customWidth="1"/>
    <col min="270" max="271" width="9.140625" style="13"/>
    <col min="272" max="272" width="9.28515625" style="13" bestFit="1" customWidth="1"/>
    <col min="273" max="274" width="9.140625" style="13"/>
    <col min="275" max="275" width="9.28515625" style="13" bestFit="1" customWidth="1"/>
    <col min="276" max="277" width="9.140625" style="13"/>
    <col min="278" max="278" width="9.28515625" style="13" bestFit="1" customWidth="1"/>
    <col min="279" max="280" width="9.140625" style="13"/>
    <col min="281" max="281" width="9.28515625" style="13" bestFit="1" customWidth="1"/>
    <col min="282" max="283" width="9.140625" style="13"/>
    <col min="284" max="284" width="9.28515625" style="13" bestFit="1" customWidth="1"/>
    <col min="285" max="286" width="9.140625" style="13"/>
    <col min="287" max="287" width="9.28515625" style="13" bestFit="1" customWidth="1"/>
    <col min="288" max="289" width="9.140625" style="13"/>
    <col min="290" max="290" width="9.28515625" style="13" bestFit="1" customWidth="1"/>
    <col min="291" max="292" width="9.140625" style="13"/>
    <col min="293" max="293" width="9.28515625" style="13" bestFit="1" customWidth="1"/>
    <col min="294" max="295" width="9.140625" style="13"/>
    <col min="296" max="296" width="9.28515625" style="13" bestFit="1" customWidth="1"/>
    <col min="297" max="298" width="9.140625" style="13"/>
    <col min="299" max="299" width="9.28515625" style="13" bestFit="1" customWidth="1"/>
    <col min="300" max="301" width="9.140625" style="13"/>
    <col min="302" max="302" width="9.28515625" style="13" bestFit="1" customWidth="1"/>
    <col min="303" max="304" width="9.140625" style="13"/>
    <col min="305" max="305" width="9.28515625" style="13" bestFit="1" customWidth="1"/>
    <col min="306" max="307" width="9.140625" style="13"/>
    <col min="308" max="308" width="9.28515625" style="13" bestFit="1" customWidth="1"/>
    <col min="309" max="310" width="9.140625" style="13"/>
    <col min="311" max="311" width="9.28515625" style="13" bestFit="1" customWidth="1"/>
    <col min="312" max="313" width="9.140625" style="13"/>
    <col min="314" max="314" width="9.28515625" style="13" bestFit="1" customWidth="1"/>
    <col min="315" max="316" width="9.140625" style="13"/>
    <col min="317" max="317" width="9.28515625" style="13" bestFit="1" customWidth="1"/>
    <col min="318" max="319" width="9.140625" style="13"/>
    <col min="320" max="320" width="9.28515625" style="13" bestFit="1" customWidth="1"/>
    <col min="321" max="322" width="9.140625" style="13"/>
    <col min="323" max="323" width="9.28515625" style="13" bestFit="1" customWidth="1"/>
    <col min="324" max="325" width="9.140625" style="13"/>
    <col min="326" max="326" width="9.28515625" style="13" bestFit="1" customWidth="1"/>
    <col min="327" max="328" width="9.140625" style="13"/>
    <col min="329" max="329" width="9.28515625" style="13" bestFit="1" customWidth="1"/>
    <col min="330" max="331" width="9.140625" style="13"/>
    <col min="332" max="332" width="9.28515625" style="13" bestFit="1" customWidth="1"/>
    <col min="333" max="334" width="9.140625" style="13"/>
    <col min="335" max="335" width="9.28515625" style="13" bestFit="1" customWidth="1"/>
    <col min="336" max="337" width="9.140625" style="13"/>
    <col min="338" max="338" width="9.28515625" style="13" bestFit="1" customWidth="1"/>
    <col min="339" max="340" width="9.140625" style="13"/>
    <col min="341" max="341" width="9.28515625" style="13" bestFit="1" customWidth="1"/>
    <col min="342" max="343" width="9.140625" style="13"/>
    <col min="344" max="344" width="9.28515625" style="13" bestFit="1" customWidth="1"/>
    <col min="345" max="346" width="9.140625" style="13"/>
    <col min="347" max="347" width="9.28515625" style="13" bestFit="1" customWidth="1"/>
    <col min="348" max="349" width="9.140625" style="13"/>
    <col min="350" max="350" width="9.28515625" style="13" bestFit="1" customWidth="1"/>
    <col min="351" max="352" width="9.140625" style="13"/>
    <col min="353" max="353" width="9.28515625" style="13" bestFit="1" customWidth="1"/>
    <col min="354" max="355" width="9.140625" style="13"/>
    <col min="356" max="356" width="9.28515625" style="13" bestFit="1" customWidth="1"/>
    <col min="357" max="358" width="9.140625" style="13" customWidth="1"/>
    <col min="359" max="359" width="9.5703125" style="13" bestFit="1" customWidth="1"/>
    <col min="360" max="16384" width="9.28515625" style="13"/>
  </cols>
  <sheetData>
    <row r="1" spans="1:359" s="8" customFormat="1">
      <c r="A1" s="8" t="s">
        <v>58</v>
      </c>
      <c r="B1" s="9" t="s">
        <v>0</v>
      </c>
      <c r="C1" s="8" t="e">
        <f ca="1">BBG!C1</f>
        <v>#NAME?</v>
      </c>
      <c r="D1" s="8">
        <f>BBG!D1</f>
        <v>32932</v>
      </c>
      <c r="E1" s="8">
        <f>BBG!E1</f>
        <v>32962</v>
      </c>
      <c r="F1" s="8">
        <f>BBG!F1</f>
        <v>32993</v>
      </c>
      <c r="G1" s="8">
        <f>BBG!G1</f>
        <v>33024</v>
      </c>
      <c r="H1" s="8">
        <f>BBG!H1</f>
        <v>33053</v>
      </c>
      <c r="I1" s="8">
        <f>BBG!I1</f>
        <v>33085</v>
      </c>
      <c r="J1" s="8">
        <f>BBG!J1</f>
        <v>33116</v>
      </c>
      <c r="K1" s="8">
        <f>BBG!K1</f>
        <v>33144</v>
      </c>
      <c r="L1" s="8">
        <f>BBG!L1</f>
        <v>33177</v>
      </c>
      <c r="M1" s="8">
        <f>BBG!M1</f>
        <v>33207</v>
      </c>
      <c r="N1" s="8">
        <f>BBG!N1</f>
        <v>33238</v>
      </c>
      <c r="O1" s="8">
        <f>BBG!O1</f>
        <v>33269</v>
      </c>
      <c r="P1" s="8">
        <f>BBG!P1</f>
        <v>33297</v>
      </c>
      <c r="Q1" s="8">
        <f>BBG!Q1</f>
        <v>33326</v>
      </c>
      <c r="R1" s="8">
        <f>BBG!R1</f>
        <v>33358</v>
      </c>
      <c r="S1" s="8">
        <f>BBG!S1</f>
        <v>33389</v>
      </c>
      <c r="T1" s="8">
        <f>BBG!T1</f>
        <v>33417</v>
      </c>
      <c r="U1" s="8">
        <f>BBG!U1</f>
        <v>33450</v>
      </c>
      <c r="V1" s="8">
        <f>BBG!V1</f>
        <v>33480</v>
      </c>
      <c r="W1" s="8">
        <f>BBG!W1</f>
        <v>33511</v>
      </c>
      <c r="X1" s="8">
        <f>BBG!X1</f>
        <v>33542</v>
      </c>
      <c r="Y1" s="8">
        <f>BBG!Y1</f>
        <v>33571</v>
      </c>
      <c r="Z1" s="8">
        <f>BBG!Z1</f>
        <v>33603</v>
      </c>
      <c r="AA1" s="8">
        <f>BBG!AA1</f>
        <v>33634</v>
      </c>
      <c r="AB1" s="8">
        <f>BBG!AB1</f>
        <v>33662</v>
      </c>
      <c r="AC1" s="8">
        <f>BBG!AC1</f>
        <v>33694</v>
      </c>
      <c r="AD1" s="8">
        <f>BBG!AD1</f>
        <v>33724</v>
      </c>
      <c r="AE1" s="8">
        <f>BBG!AE1</f>
        <v>33753</v>
      </c>
      <c r="AF1" s="8">
        <f>BBG!AF1</f>
        <v>33785</v>
      </c>
      <c r="AG1" s="8">
        <f>BBG!AG1</f>
        <v>33816</v>
      </c>
      <c r="AH1" s="8">
        <f>BBG!AH1</f>
        <v>33847</v>
      </c>
      <c r="AI1" s="8">
        <f>BBG!AI1</f>
        <v>33877</v>
      </c>
      <c r="AJ1" s="8">
        <f>BBG!AJ1</f>
        <v>33907</v>
      </c>
      <c r="AK1" s="8">
        <f>BBG!AK1</f>
        <v>33938</v>
      </c>
      <c r="AL1" s="8">
        <f>BBG!AL1</f>
        <v>33969</v>
      </c>
      <c r="AM1" s="8">
        <f>BBG!AM1</f>
        <v>33998</v>
      </c>
      <c r="AN1" s="8">
        <f>BBG!AN1</f>
        <v>34026</v>
      </c>
      <c r="AO1" s="8">
        <f>BBG!AO1</f>
        <v>34059</v>
      </c>
      <c r="AP1" s="8">
        <f>BBG!AP1</f>
        <v>34089</v>
      </c>
      <c r="AQ1" s="8">
        <f>BBG!AQ1</f>
        <v>34120</v>
      </c>
      <c r="AR1" s="8">
        <f>BBG!AR1</f>
        <v>34150</v>
      </c>
      <c r="AS1" s="8">
        <f>BBG!AS1</f>
        <v>34180</v>
      </c>
      <c r="AT1" s="8">
        <f>BBG!AT1</f>
        <v>34212</v>
      </c>
      <c r="AU1" s="8">
        <f>BBG!AU1</f>
        <v>34242</v>
      </c>
      <c r="AV1" s="8">
        <f>BBG!AV1</f>
        <v>34271</v>
      </c>
      <c r="AW1" s="8">
        <f>BBG!AW1</f>
        <v>34303</v>
      </c>
      <c r="AX1" s="8">
        <f>BBG!AX1</f>
        <v>34334</v>
      </c>
      <c r="AY1" s="8">
        <f>BBG!AY1</f>
        <v>34365</v>
      </c>
      <c r="AZ1" s="8">
        <f>BBG!AZ1</f>
        <v>34393</v>
      </c>
      <c r="BA1" s="8">
        <f>BBG!BA1</f>
        <v>34424</v>
      </c>
      <c r="BB1" s="8">
        <f>BBG!BB1</f>
        <v>34453</v>
      </c>
      <c r="BC1" s="8">
        <f>BBG!BC1</f>
        <v>34485</v>
      </c>
      <c r="BD1" s="8">
        <f>BBG!BD1</f>
        <v>34515</v>
      </c>
      <c r="BE1" s="8">
        <f>BBG!BE1</f>
        <v>34544</v>
      </c>
      <c r="BF1" s="8">
        <f>BBG!BF1</f>
        <v>34577</v>
      </c>
      <c r="BG1" s="8">
        <f>BBG!BG1</f>
        <v>34607</v>
      </c>
      <c r="BH1" s="8">
        <f>BBG!BH1</f>
        <v>34638</v>
      </c>
      <c r="BI1" s="8">
        <f>BBG!BI1</f>
        <v>34668</v>
      </c>
      <c r="BJ1" s="8">
        <f>BBG!BJ1</f>
        <v>34698</v>
      </c>
      <c r="BK1" s="8">
        <f>BBG!BK1</f>
        <v>34730</v>
      </c>
      <c r="BL1" s="8">
        <f>BBG!BL1</f>
        <v>34758</v>
      </c>
      <c r="BM1" s="8">
        <f>BBG!BM1</f>
        <v>34789</v>
      </c>
      <c r="BN1" s="8">
        <f>BBG!BN1</f>
        <v>34817</v>
      </c>
      <c r="BO1" s="8">
        <f>BBG!BO1</f>
        <v>34850</v>
      </c>
      <c r="BP1" s="8">
        <f>BBG!BP1</f>
        <v>34880</v>
      </c>
      <c r="BQ1" s="8">
        <f>BBG!BQ1</f>
        <v>34911</v>
      </c>
      <c r="BR1" s="8">
        <f>BBG!BR1</f>
        <v>34942</v>
      </c>
      <c r="BS1" s="8">
        <f>BBG!BS1</f>
        <v>34971</v>
      </c>
      <c r="BT1" s="8">
        <f>BBG!BT1</f>
        <v>35003</v>
      </c>
      <c r="BU1" s="8">
        <f>BBG!BU1</f>
        <v>35033</v>
      </c>
      <c r="BV1" s="8">
        <f>BBG!BV1</f>
        <v>35062</v>
      </c>
      <c r="BW1" s="8">
        <f>BBG!BW1</f>
        <v>35095</v>
      </c>
      <c r="BX1" s="8">
        <f>BBG!BX1</f>
        <v>35124</v>
      </c>
      <c r="BY1" s="8">
        <f>BBG!BY1</f>
        <v>35153</v>
      </c>
      <c r="BZ1" s="8">
        <f>BBG!BZ1</f>
        <v>35185</v>
      </c>
      <c r="CA1" s="8">
        <f>BBG!CA1</f>
        <v>35216</v>
      </c>
      <c r="CB1" s="8">
        <f>BBG!CB1</f>
        <v>35244</v>
      </c>
      <c r="CC1" s="8">
        <f>BBG!CC1</f>
        <v>35277</v>
      </c>
      <c r="CD1" s="8">
        <f>BBG!CD1</f>
        <v>35307</v>
      </c>
      <c r="CE1" s="8">
        <f>BBG!CE1</f>
        <v>35338</v>
      </c>
      <c r="CF1" s="8">
        <f>BBG!CF1</f>
        <v>35369</v>
      </c>
      <c r="CG1" s="8">
        <f>BBG!CG1</f>
        <v>35398</v>
      </c>
      <c r="CH1" s="8">
        <f>BBG!CH1</f>
        <v>35430</v>
      </c>
      <c r="CI1" s="8">
        <f>BBG!CI1</f>
        <v>35461</v>
      </c>
      <c r="CJ1" s="8">
        <f>BBG!CJ1</f>
        <v>35489</v>
      </c>
      <c r="CK1" s="8">
        <f>BBG!CK1</f>
        <v>35520</v>
      </c>
      <c r="CL1" s="8">
        <f>BBG!CL1</f>
        <v>35550</v>
      </c>
      <c r="CM1" s="8">
        <f>BBG!CM1</f>
        <v>35580</v>
      </c>
      <c r="CN1" s="8">
        <f>BBG!CN1</f>
        <v>35611</v>
      </c>
      <c r="CO1" s="8">
        <f>BBG!CO1</f>
        <v>35642</v>
      </c>
      <c r="CP1" s="8">
        <f>BBG!CP1</f>
        <v>35671</v>
      </c>
      <c r="CQ1" s="8">
        <f>BBG!CQ1</f>
        <v>35703</v>
      </c>
      <c r="CR1" s="8">
        <f>BBG!CR1</f>
        <v>35734</v>
      </c>
      <c r="CS1" s="8">
        <f>BBG!CS1</f>
        <v>35762</v>
      </c>
      <c r="CT1" s="8">
        <f>BBG!CT1</f>
        <v>35795</v>
      </c>
      <c r="CU1" s="8">
        <f>BBG!CU1</f>
        <v>35825</v>
      </c>
      <c r="CV1" s="8">
        <f>BBG!CV1</f>
        <v>35853</v>
      </c>
      <c r="CW1" s="8">
        <f>BBG!CW1</f>
        <v>35885</v>
      </c>
      <c r="CX1" s="8">
        <f>BBG!CX1</f>
        <v>35915</v>
      </c>
      <c r="CY1" s="8">
        <f>BBG!CY1</f>
        <v>35944</v>
      </c>
      <c r="CZ1" s="8">
        <f>BBG!CZ1</f>
        <v>35976</v>
      </c>
      <c r="DA1" s="8">
        <f>BBG!DA1</f>
        <v>36007</v>
      </c>
      <c r="DB1" s="8">
        <f>BBG!DB1</f>
        <v>36038</v>
      </c>
      <c r="DC1" s="8">
        <f>BBG!DC1</f>
        <v>36068</v>
      </c>
      <c r="DD1" s="8">
        <f>BBG!DD1</f>
        <v>36098</v>
      </c>
      <c r="DE1" s="8">
        <f>BBG!DE1</f>
        <v>36129</v>
      </c>
      <c r="DF1" s="8">
        <f>BBG!DF1</f>
        <v>36160</v>
      </c>
      <c r="DG1" s="8">
        <f>BBG!DG1</f>
        <v>36189</v>
      </c>
      <c r="DH1" s="8">
        <f>BBG!DH1</f>
        <v>36217</v>
      </c>
      <c r="DI1" s="8">
        <f>BBG!DI1</f>
        <v>36250</v>
      </c>
      <c r="DJ1" s="8">
        <f>BBG!DJ1</f>
        <v>36280</v>
      </c>
      <c r="DK1" s="8">
        <f>BBG!DK1</f>
        <v>36311</v>
      </c>
      <c r="DL1" s="8">
        <f>BBG!DL1</f>
        <v>36341</v>
      </c>
      <c r="DM1" s="8">
        <f>BBG!DM1</f>
        <v>36371</v>
      </c>
      <c r="DN1" s="8">
        <f>BBG!DN1</f>
        <v>36403</v>
      </c>
      <c r="DO1" s="8">
        <f>BBG!DO1</f>
        <v>36433</v>
      </c>
      <c r="DP1" s="8">
        <f>BBG!DP1</f>
        <v>36462</v>
      </c>
      <c r="DQ1" s="8">
        <f>BBG!DQ1</f>
        <v>36494</v>
      </c>
      <c r="DR1" s="8">
        <f>BBG!DR1</f>
        <v>36525</v>
      </c>
      <c r="DS1" s="8">
        <f>BBG!DS1</f>
        <v>36556</v>
      </c>
      <c r="DT1" s="8">
        <f>BBG!DT1</f>
        <v>36585</v>
      </c>
      <c r="DU1" s="8">
        <f>BBG!DU1</f>
        <v>36616</v>
      </c>
      <c r="DV1" s="8">
        <f>BBG!DV1</f>
        <v>36644</v>
      </c>
      <c r="DW1" s="8">
        <f>BBG!DW1</f>
        <v>36677</v>
      </c>
      <c r="DX1" s="8">
        <f>BBG!DX1</f>
        <v>36707</v>
      </c>
      <c r="DY1" s="8">
        <f>BBG!DY1</f>
        <v>36738</v>
      </c>
      <c r="DZ1" s="8">
        <f>BBG!DZ1</f>
        <v>36769</v>
      </c>
      <c r="EA1" s="8">
        <f>BBG!EA1</f>
        <v>36798</v>
      </c>
      <c r="EB1" s="8">
        <f>BBG!EB1</f>
        <v>36830</v>
      </c>
      <c r="EC1" s="8">
        <f>BBG!EC1</f>
        <v>36860</v>
      </c>
      <c r="ED1" s="8">
        <f>BBG!ED1</f>
        <v>36889</v>
      </c>
      <c r="EE1" s="8">
        <f>BBG!EE1</f>
        <v>36922</v>
      </c>
      <c r="EF1" s="8">
        <f>BBG!EF1</f>
        <v>36950</v>
      </c>
      <c r="EG1" s="8">
        <f>BBG!EG1</f>
        <v>36980</v>
      </c>
      <c r="EH1" s="8">
        <f>BBG!EH1</f>
        <v>37011</v>
      </c>
      <c r="EI1" s="8">
        <f>BBG!EI1</f>
        <v>37042</v>
      </c>
      <c r="EJ1" s="8">
        <f>BBG!EJ1</f>
        <v>37071</v>
      </c>
      <c r="EK1" s="8">
        <f>BBG!EK1</f>
        <v>37103</v>
      </c>
      <c r="EL1" s="8">
        <f>BBG!EL1</f>
        <v>37134</v>
      </c>
      <c r="EM1" s="8">
        <f>BBG!EM1</f>
        <v>37162</v>
      </c>
      <c r="EN1" s="8">
        <f>BBG!EN1</f>
        <v>37195</v>
      </c>
      <c r="EO1" s="8">
        <f>BBG!EO1</f>
        <v>37225</v>
      </c>
      <c r="EP1" s="8">
        <f>BBG!EP1</f>
        <v>37256</v>
      </c>
      <c r="EQ1" s="8">
        <f>BBG!EQ1</f>
        <v>37287</v>
      </c>
      <c r="ER1" s="8">
        <f>BBG!ER1</f>
        <v>37315</v>
      </c>
      <c r="ES1" s="8">
        <f>BBG!ES1</f>
        <v>37344</v>
      </c>
      <c r="ET1" s="8">
        <f>BBG!ET1</f>
        <v>37376</v>
      </c>
      <c r="EU1" s="8">
        <f>BBG!EU1</f>
        <v>37407</v>
      </c>
      <c r="EV1" s="8">
        <f>BBG!EV1</f>
        <v>37435</v>
      </c>
      <c r="EW1" s="8">
        <f>BBG!EW1</f>
        <v>37468</v>
      </c>
      <c r="EX1" s="8">
        <f>BBG!EX1</f>
        <v>37498</v>
      </c>
      <c r="EY1" s="8">
        <f>BBG!EY1</f>
        <v>37529</v>
      </c>
      <c r="EZ1" s="8">
        <f>BBG!EZ1</f>
        <v>37560</v>
      </c>
      <c r="FA1" s="8">
        <f>BBG!FA1</f>
        <v>37589</v>
      </c>
      <c r="FB1" s="8">
        <f>BBG!FB1</f>
        <v>37621</v>
      </c>
      <c r="FC1" s="8">
        <f>BBG!FC1</f>
        <v>37652</v>
      </c>
      <c r="FD1" s="8">
        <f>BBG!FD1</f>
        <v>37680</v>
      </c>
      <c r="FE1" s="8">
        <f>BBG!FE1</f>
        <v>37711</v>
      </c>
      <c r="FF1" s="8">
        <f>BBG!FF1</f>
        <v>37741</v>
      </c>
      <c r="FG1" s="8">
        <f>BBG!FG1</f>
        <v>37771</v>
      </c>
      <c r="FH1" s="8">
        <f>BBG!FH1</f>
        <v>37802</v>
      </c>
      <c r="FI1" s="8">
        <f>BBG!FI1</f>
        <v>37833</v>
      </c>
      <c r="FJ1" s="8">
        <f>BBG!FJ1</f>
        <v>37862</v>
      </c>
      <c r="FK1" s="8">
        <f>BBG!FK1</f>
        <v>37894</v>
      </c>
      <c r="FL1" s="8">
        <f>BBG!FL1</f>
        <v>37925</v>
      </c>
      <c r="FM1" s="8">
        <f>BBG!FM1</f>
        <v>37953</v>
      </c>
      <c r="FN1" s="8">
        <f>BBG!FN1</f>
        <v>37986</v>
      </c>
      <c r="FO1" s="8">
        <f>BBG!FO1</f>
        <v>38016</v>
      </c>
      <c r="FP1" s="8">
        <f>BBG!FP1</f>
        <v>38044</v>
      </c>
      <c r="FQ1" s="8">
        <f>BBG!FQ1</f>
        <v>38077</v>
      </c>
      <c r="FR1" s="8">
        <f>BBG!FR1</f>
        <v>38107</v>
      </c>
      <c r="FS1" s="8">
        <f>BBG!FS1</f>
        <v>38138</v>
      </c>
      <c r="FT1" s="8">
        <f>BBG!FT1</f>
        <v>38168</v>
      </c>
      <c r="FU1" s="8">
        <f>BBG!FU1</f>
        <v>38198</v>
      </c>
      <c r="FV1" s="8">
        <f>BBG!FV1</f>
        <v>38230</v>
      </c>
      <c r="FW1" s="8">
        <f>BBG!FW1</f>
        <v>38260</v>
      </c>
      <c r="FX1" s="8">
        <f>BBG!FX1</f>
        <v>38289</v>
      </c>
      <c r="FY1" s="8">
        <f>BBG!FY1</f>
        <v>38321</v>
      </c>
      <c r="FZ1" s="8">
        <f>BBG!FZ1</f>
        <v>38352</v>
      </c>
      <c r="GA1" s="8">
        <f>BBG!GA1</f>
        <v>38383</v>
      </c>
      <c r="GB1" s="8">
        <f>BBG!GB1</f>
        <v>38411</v>
      </c>
      <c r="GC1" s="8">
        <f>BBG!GC1</f>
        <v>38442</v>
      </c>
      <c r="GD1" s="8">
        <f>BBG!GD1</f>
        <v>38471</v>
      </c>
      <c r="GE1" s="8">
        <f>BBG!GE1</f>
        <v>38503</v>
      </c>
      <c r="GF1" s="8">
        <f>BBG!GF1</f>
        <v>38533</v>
      </c>
      <c r="GG1" s="8">
        <f>BBG!GG1</f>
        <v>38562</v>
      </c>
      <c r="GH1" s="8">
        <f>BBG!GH1</f>
        <v>38595</v>
      </c>
      <c r="GI1" s="8">
        <f>BBG!GI1</f>
        <v>38625</v>
      </c>
      <c r="GJ1" s="8">
        <f>BBG!GJ1</f>
        <v>38656</v>
      </c>
      <c r="GK1" s="8">
        <f>BBG!GK1</f>
        <v>38686</v>
      </c>
      <c r="GL1" s="8">
        <f>BBG!GL1</f>
        <v>38716</v>
      </c>
      <c r="GM1" s="8">
        <f>BBG!GM1</f>
        <v>38748</v>
      </c>
      <c r="GN1" s="8">
        <f>BBG!GN1</f>
        <v>38776</v>
      </c>
      <c r="GO1" s="8">
        <f>BBG!GO1</f>
        <v>38807</v>
      </c>
      <c r="GP1" s="8">
        <f>BBG!GP1</f>
        <v>38835</v>
      </c>
      <c r="GQ1" s="8">
        <f>BBG!GQ1</f>
        <v>38868</v>
      </c>
      <c r="GR1" s="8">
        <f>BBG!GR1</f>
        <v>38898</v>
      </c>
      <c r="GS1" s="8">
        <f>BBG!GS1</f>
        <v>38929</v>
      </c>
      <c r="GT1" s="8">
        <f>BBG!GT1</f>
        <v>38960</v>
      </c>
      <c r="GU1" s="8">
        <f>BBG!GU1</f>
        <v>38989</v>
      </c>
      <c r="GV1" s="8">
        <f>BBG!GV1</f>
        <v>39021</v>
      </c>
      <c r="GW1" s="8">
        <f>BBG!GW1</f>
        <v>39051</v>
      </c>
      <c r="GX1" s="8">
        <f>BBG!GX1</f>
        <v>39080</v>
      </c>
      <c r="GY1" s="8">
        <f>BBG!GY1</f>
        <v>39113</v>
      </c>
      <c r="GZ1" s="8">
        <f>BBG!GZ1</f>
        <v>39141</v>
      </c>
      <c r="HA1" s="8">
        <f>BBG!HA1</f>
        <v>39171</v>
      </c>
      <c r="HB1" s="8">
        <f>BBG!HB1</f>
        <v>39202</v>
      </c>
      <c r="HC1" s="8">
        <f>BBG!HC1</f>
        <v>39233</v>
      </c>
      <c r="HD1" s="8">
        <f>BBG!HD1</f>
        <v>39262</v>
      </c>
      <c r="HE1" s="8">
        <f>BBG!HE1</f>
        <v>39294</v>
      </c>
      <c r="HF1" s="8">
        <f>BBG!HF1</f>
        <v>39325</v>
      </c>
      <c r="HG1" s="8">
        <f>BBG!HG1</f>
        <v>39353</v>
      </c>
      <c r="HH1" s="8">
        <f>BBG!HH1</f>
        <v>39386</v>
      </c>
      <c r="HI1" s="8">
        <f>BBG!HI1</f>
        <v>39416</v>
      </c>
      <c r="HJ1" s="8">
        <f>BBG!HJ1</f>
        <v>39447</v>
      </c>
      <c r="HK1" s="8">
        <f>BBG!HK1</f>
        <v>39478</v>
      </c>
      <c r="HL1" s="8">
        <f>BBG!HL1</f>
        <v>39507</v>
      </c>
      <c r="HM1" s="8">
        <f>BBG!HM1</f>
        <v>39538</v>
      </c>
      <c r="HN1" s="8">
        <f>BBG!HN1</f>
        <v>39568</v>
      </c>
      <c r="HO1" s="8">
        <f>BBG!HO1</f>
        <v>39598</v>
      </c>
      <c r="HP1" s="8">
        <f>BBG!HP1</f>
        <v>39629</v>
      </c>
      <c r="HQ1" s="8">
        <f>BBG!HQ1</f>
        <v>39660</v>
      </c>
      <c r="HR1" s="8">
        <f>BBG!HR1</f>
        <v>39689</v>
      </c>
      <c r="HS1" s="8">
        <f>BBG!HS1</f>
        <v>39721</v>
      </c>
      <c r="HT1" s="8">
        <f>BBG!HT1</f>
        <v>39752</v>
      </c>
      <c r="HU1" s="8">
        <f>BBG!HU1</f>
        <v>39780</v>
      </c>
      <c r="HV1" s="8">
        <f>BBG!HV1</f>
        <v>39813</v>
      </c>
      <c r="HW1" s="8">
        <f>BBG!HW1</f>
        <v>39843</v>
      </c>
      <c r="HX1" s="8">
        <f>BBG!HX1</f>
        <v>39871</v>
      </c>
      <c r="HY1" s="8">
        <f>BBG!HY1</f>
        <v>39903</v>
      </c>
      <c r="HZ1" s="8">
        <f>BBG!HZ1</f>
        <v>39933</v>
      </c>
      <c r="IA1" s="8">
        <f>BBG!IA1</f>
        <v>39962</v>
      </c>
      <c r="IB1" s="8">
        <f>BBG!IB1</f>
        <v>39994</v>
      </c>
      <c r="IC1" s="8">
        <f>BBG!IC1</f>
        <v>40025</v>
      </c>
      <c r="ID1" s="8">
        <f>BBG!ID1</f>
        <v>40056</v>
      </c>
      <c r="IE1" s="8">
        <f>BBG!IE1</f>
        <v>40086</v>
      </c>
      <c r="IF1" s="8">
        <f>BBG!IF1</f>
        <v>40116</v>
      </c>
      <c r="IG1" s="8">
        <f>BBG!IG1</f>
        <v>40147</v>
      </c>
      <c r="IH1" s="8">
        <f>BBG!IH1</f>
        <v>40178</v>
      </c>
      <c r="II1" s="8">
        <f>BBG!II1</f>
        <v>40207</v>
      </c>
      <c r="IJ1" s="8">
        <f>BBG!IJ1</f>
        <v>40235</v>
      </c>
      <c r="IK1" s="8">
        <f>BBG!IK1</f>
        <v>40268</v>
      </c>
      <c r="IL1" s="8">
        <f>BBG!IL1</f>
        <v>40298</v>
      </c>
      <c r="IM1" s="8">
        <f>BBG!IM1</f>
        <v>40329</v>
      </c>
      <c r="IN1" s="8">
        <f>BBG!IN1</f>
        <v>40359</v>
      </c>
      <c r="IO1" s="8">
        <f>BBG!IO1</f>
        <v>40389</v>
      </c>
      <c r="IP1" s="8">
        <f>BBG!IP1</f>
        <v>40421</v>
      </c>
      <c r="IQ1" s="8">
        <f>BBG!IQ1</f>
        <v>40451</v>
      </c>
      <c r="IR1" s="8">
        <f>BBG!IR1</f>
        <v>40480</v>
      </c>
      <c r="IS1" s="8">
        <f>BBG!IS1</f>
        <v>40512</v>
      </c>
      <c r="IT1" s="8">
        <f>BBG!IT1</f>
        <v>40543</v>
      </c>
      <c r="IU1" s="8">
        <f>BBG!IU1</f>
        <v>40574</v>
      </c>
      <c r="IV1" s="8">
        <f>BBG!IV1</f>
        <v>40602</v>
      </c>
      <c r="IW1" s="8">
        <f>BBG!IW1</f>
        <v>40633</v>
      </c>
      <c r="IX1" s="8">
        <f>BBG!IX1</f>
        <v>40662</v>
      </c>
      <c r="IY1" s="8">
        <f>BBG!IY1</f>
        <v>40694</v>
      </c>
      <c r="IZ1" s="8">
        <f>BBG!IZ1</f>
        <v>40724</v>
      </c>
      <c r="JA1" s="8">
        <f>BBG!JA1</f>
        <v>40753</v>
      </c>
      <c r="JB1" s="8">
        <f>BBG!JB1</f>
        <v>40786</v>
      </c>
      <c r="JC1" s="8">
        <f>BBG!JC1</f>
        <v>40816</v>
      </c>
      <c r="JD1" s="8">
        <f>BBG!JD1</f>
        <v>40847</v>
      </c>
      <c r="JE1" s="8">
        <f>BBG!JE1</f>
        <v>40877</v>
      </c>
      <c r="JF1" s="8">
        <f>BBG!JF1</f>
        <v>40907</v>
      </c>
      <c r="JG1" s="8">
        <f>BBG!JG1</f>
        <v>40939</v>
      </c>
      <c r="JH1" s="8">
        <f>BBG!JH1</f>
        <v>40968</v>
      </c>
      <c r="JI1" s="8">
        <f>BBG!JI1</f>
        <v>40998</v>
      </c>
      <c r="JJ1" s="8">
        <f>BBG!JJ1</f>
        <v>41029</v>
      </c>
      <c r="JK1" s="8">
        <f>BBG!JK1</f>
        <v>41060</v>
      </c>
      <c r="JL1" s="8">
        <f>BBG!JL1</f>
        <v>41089</v>
      </c>
      <c r="JM1" s="8">
        <f>BBG!JM1</f>
        <v>41121</v>
      </c>
      <c r="JN1" s="8">
        <f>BBG!JN1</f>
        <v>41152</v>
      </c>
      <c r="JO1" s="8">
        <f>BBG!JO1</f>
        <v>41180</v>
      </c>
      <c r="JP1" s="8">
        <f>BBG!JP1</f>
        <v>41213</v>
      </c>
      <c r="JQ1" s="8">
        <f>BBG!JQ1</f>
        <v>41243</v>
      </c>
      <c r="JR1" s="8">
        <f>BBG!JR1</f>
        <v>41274</v>
      </c>
      <c r="JS1" s="8">
        <f>BBG!JS1</f>
        <v>41305</v>
      </c>
      <c r="JT1" s="8">
        <f>BBG!JT1</f>
        <v>41333</v>
      </c>
      <c r="JU1" s="8">
        <f>BBG!JU1</f>
        <v>41362</v>
      </c>
      <c r="JV1" s="8">
        <f>BBG!JV1</f>
        <v>41394</v>
      </c>
      <c r="JW1" s="8">
        <f>BBG!JW1</f>
        <v>41425</v>
      </c>
      <c r="JX1" s="8">
        <f>BBG!JX1</f>
        <v>41453</v>
      </c>
      <c r="JY1" s="8">
        <f>BBG!JY1</f>
        <v>41486</v>
      </c>
      <c r="JZ1" s="8">
        <f>BBG!JZ1</f>
        <v>41516</v>
      </c>
      <c r="KA1" s="8">
        <f>BBG!KA1</f>
        <v>41547</v>
      </c>
      <c r="KB1" s="8">
        <f>BBG!KB1</f>
        <v>41578</v>
      </c>
      <c r="KC1" s="8">
        <f>BBG!KC1</f>
        <v>41607</v>
      </c>
      <c r="KD1" s="8">
        <f>BBG!KD1</f>
        <v>41639</v>
      </c>
      <c r="KE1" s="8">
        <f>BBG!KE1</f>
        <v>41670</v>
      </c>
      <c r="KF1" s="8">
        <f>BBG!KF1</f>
        <v>41698</v>
      </c>
      <c r="KG1" s="8">
        <f>BBG!KG1</f>
        <v>41729</v>
      </c>
      <c r="KH1" s="8">
        <f>BBG!KH1</f>
        <v>41759</v>
      </c>
      <c r="KI1" s="8">
        <f>BBG!KI1</f>
        <v>41789</v>
      </c>
      <c r="KJ1" s="8">
        <f>BBG!KJ1</f>
        <v>41820</v>
      </c>
      <c r="KK1" s="8">
        <f>BBG!KK1</f>
        <v>41851</v>
      </c>
      <c r="KL1" s="8">
        <f>BBG!KL1</f>
        <v>41880</v>
      </c>
      <c r="KM1" s="8">
        <f>BBG!KM1</f>
        <v>41912</v>
      </c>
      <c r="KN1" s="8">
        <f>BBG!KN1</f>
        <v>41943</v>
      </c>
      <c r="KO1" s="8">
        <f>BBG!KO1</f>
        <v>41971</v>
      </c>
      <c r="KP1" s="8">
        <f>BBG!KP1</f>
        <v>42004</v>
      </c>
      <c r="KQ1" s="8">
        <f>BBG!KQ1</f>
        <v>42034</v>
      </c>
      <c r="KR1" s="8">
        <f>BBG!KR1</f>
        <v>42062</v>
      </c>
      <c r="KS1" s="8">
        <f>BBG!KS1</f>
        <v>42094</v>
      </c>
      <c r="KT1" s="8">
        <f>BBG!KT1</f>
        <v>42124</v>
      </c>
      <c r="KU1" s="8">
        <f>BBG!KU1</f>
        <v>42153</v>
      </c>
      <c r="KV1" s="8">
        <f>BBG!KV1</f>
        <v>42185</v>
      </c>
      <c r="KW1" s="8">
        <f>BBG!KW1</f>
        <v>42216</v>
      </c>
      <c r="KX1" s="8">
        <f>BBG!KX1</f>
        <v>42247</v>
      </c>
      <c r="KY1" s="8">
        <f>BBG!KY1</f>
        <v>42277</v>
      </c>
      <c r="KZ1" s="8">
        <f>BBG!KZ1</f>
        <v>42307</v>
      </c>
      <c r="LA1" s="8">
        <f>BBG!LA1</f>
        <v>42338</v>
      </c>
      <c r="LB1" s="8">
        <f>BBG!LB1</f>
        <v>42369</v>
      </c>
      <c r="LC1" s="8">
        <f>BBG!LC1</f>
        <v>42398</v>
      </c>
      <c r="LD1" s="8">
        <f>BBG!LD1</f>
        <v>42429</v>
      </c>
      <c r="LE1" s="8">
        <f>BBG!LE1</f>
        <v>42460</v>
      </c>
      <c r="LF1" s="8">
        <f>BBG!LF1</f>
        <v>42489</v>
      </c>
      <c r="LG1" s="8">
        <f>BBG!LG1</f>
        <v>42521</v>
      </c>
      <c r="LH1" s="8">
        <f>BBG!LH1</f>
        <v>42551</v>
      </c>
      <c r="LI1" s="8">
        <f>BBG!LI1</f>
        <v>42580</v>
      </c>
      <c r="LJ1" s="8">
        <f>BBG!LJ1</f>
        <v>42613</v>
      </c>
      <c r="LK1" s="8">
        <f>BBG!LK1</f>
        <v>42643</v>
      </c>
      <c r="LL1" s="8">
        <f>BBG!LL1</f>
        <v>42674</v>
      </c>
      <c r="LM1" s="8">
        <f>BBG!LM1</f>
        <v>42704</v>
      </c>
      <c r="LN1" s="8">
        <f>BBG!LN1</f>
        <v>42734</v>
      </c>
      <c r="LO1" s="8">
        <f>BBG!LO1</f>
        <v>42766</v>
      </c>
      <c r="LP1" s="8">
        <f>BBG!LP1</f>
        <v>42794</v>
      </c>
      <c r="LQ1" s="8">
        <f>BBG!LQ1</f>
        <v>42825</v>
      </c>
      <c r="LR1" s="8">
        <f>BBG!LR1</f>
        <v>42853</v>
      </c>
      <c r="LS1" s="8">
        <f>BBG!LS1</f>
        <v>42886</v>
      </c>
      <c r="LT1" s="8">
        <f>BBG!LT1</f>
        <v>42916</v>
      </c>
      <c r="LU1" s="8">
        <f>BBG!LU1</f>
        <v>42947</v>
      </c>
      <c r="LV1" s="8">
        <f>BBG!LV1</f>
        <v>42978</v>
      </c>
      <c r="LW1" s="8">
        <f>BBG!LW1</f>
        <v>43007</v>
      </c>
      <c r="LX1" s="8">
        <f>BBG!LX1</f>
        <v>43039</v>
      </c>
      <c r="LY1" s="8">
        <f>BBG!LY1</f>
        <v>43069</v>
      </c>
      <c r="LZ1" s="8">
        <f>BBG!LZ1</f>
        <v>43098</v>
      </c>
      <c r="MA1" s="8">
        <f>BBG!MA1</f>
        <v>43131</v>
      </c>
      <c r="MB1" s="8">
        <f>BBG!MB1</f>
        <v>43159</v>
      </c>
      <c r="MC1" s="8">
        <f>BBG!MC1</f>
        <v>43189</v>
      </c>
      <c r="MD1" s="8">
        <f>BBG!MD1</f>
        <v>43220</v>
      </c>
      <c r="ME1" s="8">
        <f>BBG!ME1</f>
        <v>43251</v>
      </c>
      <c r="MF1" s="8">
        <f>BBG!MF1</f>
        <v>43280</v>
      </c>
      <c r="MG1" s="8">
        <f>BBG!MG1</f>
        <v>43312</v>
      </c>
      <c r="MH1" s="8">
        <f>BBG!MH1</f>
        <v>43343</v>
      </c>
      <c r="MI1" s="8">
        <f>BBG!MI1</f>
        <v>43371</v>
      </c>
      <c r="MJ1" s="8">
        <f>BBG!MJ1</f>
        <v>43404</v>
      </c>
      <c r="MK1" s="8">
        <f>BBG!MK1</f>
        <v>43434</v>
      </c>
      <c r="ML1" s="8">
        <f>BBG!ML1</f>
        <v>43465</v>
      </c>
      <c r="MM1" s="8">
        <f>BBG!MM1</f>
        <v>43496</v>
      </c>
      <c r="MN1" s="8">
        <f>BBG!MN1</f>
        <v>43524</v>
      </c>
      <c r="MO1" s="8">
        <f>BBG!MO1</f>
        <v>43553</v>
      </c>
      <c r="MP1" s="8">
        <f>BBG!MP1</f>
        <v>43585</v>
      </c>
      <c r="MQ1" s="8">
        <f>BBG!MQ1</f>
        <v>43616</v>
      </c>
      <c r="MR1" s="8">
        <f>BBG!MR1</f>
        <v>43644</v>
      </c>
      <c r="MS1" s="8">
        <f>BBG!MS1</f>
        <v>43677</v>
      </c>
      <c r="MT1" s="8">
        <f>BBG!MT1</f>
        <v>43707</v>
      </c>
      <c r="MU1" s="8">
        <f>BBG!MU1</f>
        <v>43738</v>
      </c>
    </row>
    <row r="2" spans="1:359" s="12" customFormat="1">
      <c r="A2" s="19" t="s">
        <v>3</v>
      </c>
      <c r="B2" s="10" t="s">
        <v>71</v>
      </c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 t="str">
        <f ca="1">IFERROR(IF(Fiscal!AM$3&lt;&gt;"",Fiscal!AM$3,IF(Fiscal!AL$3&lt;&gt;"",Fiscal!AL$3+(Fiscal!AO$3-Fiscal!AL$3)/3,Fiscal!AK$3+(Fiscal!AN$3-Fiscal!AK$3)*2/3)),"")</f>
        <v/>
      </c>
      <c r="AN2" s="13" t="str">
        <f ca="1">IFERROR(IF(Fiscal!AN$3&lt;&gt;"",Fiscal!AN$3,IF(Fiscal!AM$3&lt;&gt;"",Fiscal!AM$3+(Fiscal!AP$3-Fiscal!AM$3)/3,Fiscal!AL$3+(Fiscal!AO$3-Fiscal!AL$3)*2/3)),"")</f>
        <v/>
      </c>
      <c r="AO2" s="13" t="str">
        <f ca="1">IFERROR(IF(Fiscal!AO$3&lt;&gt;"",Fiscal!AO$3,IF(Fiscal!AN$3&lt;&gt;"",Fiscal!AN$3+(Fiscal!AQ$3-Fiscal!AN$3)/3,Fiscal!AM$3+(Fiscal!AP$3-Fiscal!AM$3)*2/3)),"")</f>
        <v/>
      </c>
      <c r="AP2" s="13" t="str">
        <f ca="1">IFERROR(IF(Fiscal!AP$3&lt;&gt;"",Fiscal!AP$3,IF(Fiscal!AO$3&lt;&gt;"",Fiscal!AO$3+(Fiscal!AR$3-Fiscal!AO$3)/3,Fiscal!AN$3+(Fiscal!AQ$3-Fiscal!AN$3)*2/3)),"")</f>
        <v/>
      </c>
      <c r="AQ2" s="13" t="str">
        <f ca="1">IFERROR(IF(Fiscal!AQ$3&lt;&gt;"",Fiscal!AQ$3,IF(Fiscal!AP$3&lt;&gt;"",Fiscal!AP$3+(Fiscal!AS$3-Fiscal!AP$3)/3,Fiscal!AO$3+(Fiscal!AR$3-Fiscal!AO$3)*2/3)),"")</f>
        <v/>
      </c>
      <c r="AR2" s="13" t="str">
        <f ca="1">IFERROR(IF(Fiscal!AR$3&lt;&gt;"",Fiscal!AR$3,IF(Fiscal!AQ$3&lt;&gt;"",Fiscal!AQ$3+(Fiscal!AT$3-Fiscal!AQ$3)/3,Fiscal!AP$3+(Fiscal!AS$3-Fiscal!AP$3)*2/3)),"")</f>
        <v/>
      </c>
      <c r="AS2" s="13" t="str">
        <f ca="1">IFERROR(IF(Fiscal!AS$3&lt;&gt;"",Fiscal!AS$3,IF(Fiscal!AR$3&lt;&gt;"",Fiscal!AR$3+(Fiscal!AU$3-Fiscal!AR$3)/3,Fiscal!AQ$3+(Fiscal!AT$3-Fiscal!AQ$3)*2/3)),"")</f>
        <v/>
      </c>
      <c r="AT2" s="13" t="str">
        <f ca="1">IFERROR(IF(Fiscal!AT$3&lt;&gt;"",Fiscal!AT$3,IF(Fiscal!AS$3&lt;&gt;"",Fiscal!AS$3+(Fiscal!AV$3-Fiscal!AS$3)/3,Fiscal!AR$3+(Fiscal!AU$3-Fiscal!AR$3)*2/3)),"")</f>
        <v/>
      </c>
      <c r="AU2" s="13" t="str">
        <f ca="1">IFERROR(IF(Fiscal!AU$3&lt;&gt;"",Fiscal!AU$3,IF(Fiscal!AT$3&lt;&gt;"",Fiscal!AT$3+(Fiscal!AW$3-Fiscal!AT$3)/3,Fiscal!AS$3+(Fiscal!AV$3-Fiscal!AS$3)*2/3)),"")</f>
        <v/>
      </c>
      <c r="AV2" s="13" t="str">
        <f ca="1">IFERROR(IF(Fiscal!AV$3&lt;&gt;"",Fiscal!AV$3,IF(Fiscal!AU$3&lt;&gt;"",Fiscal!AU$3+(Fiscal!AX$3-Fiscal!AU$3)/3,Fiscal!AT$3+(Fiscal!AW$3-Fiscal!AT$3)*2/3)),"")</f>
        <v/>
      </c>
      <c r="AW2" s="13" t="str">
        <f ca="1">IFERROR(IF(Fiscal!AW$3&lt;&gt;"",Fiscal!AW$3,IF(Fiscal!AV$3&lt;&gt;"",Fiscal!AV$3+(Fiscal!AY$3-Fiscal!AV$3)/3,Fiscal!AU$3+(Fiscal!AX$3-Fiscal!AU$3)*2/3)),"")</f>
        <v/>
      </c>
      <c r="AX2" s="13" t="str">
        <f ca="1">IFERROR(IF(Fiscal!AX$3&lt;&gt;"",Fiscal!AX$3,IF(Fiscal!AW$3&lt;&gt;"",Fiscal!AW$3+(Fiscal!AZ$3-Fiscal!AW$3)/3,Fiscal!AV$3+(Fiscal!AY$3-Fiscal!AV$3)*2/3)),"")</f>
        <v/>
      </c>
      <c r="AY2" s="13" t="str">
        <f ca="1">IFERROR(IF(Fiscal!AY$3&lt;&gt;"",Fiscal!AY$3,IF(Fiscal!AX$3&lt;&gt;"",Fiscal!AX$3+(Fiscal!BA$3-Fiscal!AX$3)/3,Fiscal!AW$3+(Fiscal!AZ$3-Fiscal!AW$3)*2/3)),"")</f>
        <v/>
      </c>
      <c r="AZ2" s="13" t="str">
        <f ca="1">IFERROR(IF(Fiscal!AZ$3&lt;&gt;"",Fiscal!AZ$3,IF(Fiscal!AY$3&lt;&gt;"",Fiscal!AY$3+(Fiscal!BB$3-Fiscal!AY$3)/3,Fiscal!AX$3+(Fiscal!BA$3-Fiscal!AX$3)*2/3)),"")</f>
        <v/>
      </c>
      <c r="BA2" s="13" t="str">
        <f ca="1">IFERROR(IF(Fiscal!BA$3&lt;&gt;"",Fiscal!BA$3,IF(Fiscal!AZ$3&lt;&gt;"",Fiscal!AZ$3+(Fiscal!BC$3-Fiscal!AZ$3)/3,Fiscal!AY$3+(Fiscal!BB$3-Fiscal!AY$3)*2/3)),"")</f>
        <v/>
      </c>
      <c r="BB2" s="13" t="str">
        <f ca="1">IFERROR(IF(Fiscal!BB$3&lt;&gt;"",Fiscal!BB$3,IF(Fiscal!BA$3&lt;&gt;"",Fiscal!BA$3+(Fiscal!BD$3-Fiscal!BA$3)/3,Fiscal!AZ$3+(Fiscal!BC$3-Fiscal!AZ$3)*2/3)),"")</f>
        <v/>
      </c>
      <c r="BC2" s="13" t="str">
        <f ca="1">IFERROR(IF(Fiscal!BC$3&lt;&gt;"",Fiscal!BC$3,IF(Fiscal!BB$3&lt;&gt;"",Fiscal!BB$3+(Fiscal!BE$3-Fiscal!BB$3)/3,Fiscal!BA$3+(Fiscal!BD$3-Fiscal!BA$3)*2/3)),"")</f>
        <v/>
      </c>
      <c r="BD2" s="13" t="str">
        <f ca="1">IFERROR(IF(Fiscal!BD$3&lt;&gt;"",Fiscal!BD$3,IF(Fiscal!BC$3&lt;&gt;"",Fiscal!BC$3+(Fiscal!BF$3-Fiscal!BC$3)/3,Fiscal!BB$3+(Fiscal!BE$3-Fiscal!BB$3)*2/3)),"")</f>
        <v/>
      </c>
      <c r="BE2" s="13" t="str">
        <f ca="1">IFERROR(IF(Fiscal!BE$3&lt;&gt;"",Fiscal!BE$3,IF(Fiscal!BD$3&lt;&gt;"",Fiscal!BD$3+(Fiscal!BG$3-Fiscal!BD$3)/3,Fiscal!BC$3+(Fiscal!BF$3-Fiscal!BC$3)*2/3)),"")</f>
        <v/>
      </c>
      <c r="BF2" s="13" t="str">
        <f ca="1">IFERROR(IF(Fiscal!BF$3&lt;&gt;"",Fiscal!BF$3,IF(Fiscal!BE$3&lt;&gt;"",Fiscal!BE$3+(Fiscal!BH$3-Fiscal!BE$3)/3,Fiscal!BD$3+(Fiscal!BG$3-Fiscal!BD$3)*2/3)),"")</f>
        <v/>
      </c>
      <c r="BG2" s="13" t="str">
        <f ca="1">IFERROR(IF(Fiscal!BG$3&lt;&gt;"",Fiscal!BG$3,IF(Fiscal!BF$3&lt;&gt;"",Fiscal!BF$3+(Fiscal!BI$3-Fiscal!BF$3)/3,Fiscal!BE$3+(Fiscal!BH$3-Fiscal!BE$3)*2/3)),"")</f>
        <v/>
      </c>
      <c r="BH2" s="13" t="str">
        <f ca="1">IFERROR(IF(Fiscal!BH$3&lt;&gt;"",Fiscal!BH$3,IF(Fiscal!BG$3&lt;&gt;"",Fiscal!BG$3+(Fiscal!BJ$3-Fiscal!BG$3)/3,Fiscal!BF$3+(Fiscal!BI$3-Fiscal!BF$3)*2/3)),"")</f>
        <v/>
      </c>
      <c r="BI2" s="13" t="str">
        <f ca="1">IFERROR(IF(Fiscal!BI$3&lt;&gt;"",Fiscal!BI$3,IF(Fiscal!BH$3&lt;&gt;"",Fiscal!BH$3+(Fiscal!BK$3-Fiscal!BH$3)/3,Fiscal!BG$3+(Fiscal!BJ$3-Fiscal!BG$3)*2/3)),"")</f>
        <v/>
      </c>
      <c r="BJ2" s="13" t="str">
        <f ca="1">IFERROR(IF(Fiscal!BJ$3&lt;&gt;"",Fiscal!BJ$3,IF(Fiscal!BI$3&lt;&gt;"",Fiscal!BI$3+(Fiscal!BL$3-Fiscal!BI$3)/3,Fiscal!BH$3+(Fiscal!BK$3-Fiscal!BH$3)*2/3)),"")</f>
        <v/>
      </c>
      <c r="BK2" s="13" t="str">
        <f ca="1">IFERROR(IF(Fiscal!BK$3&lt;&gt;"",Fiscal!BK$3,IF(Fiscal!BJ$3&lt;&gt;"",Fiscal!BJ$3+(Fiscal!BM$3-Fiscal!BJ$3)/3,Fiscal!BI$3+(Fiscal!BL$3-Fiscal!BI$3)*2/3)),"")</f>
        <v/>
      </c>
      <c r="BL2" s="13" t="str">
        <f ca="1">IFERROR(IF(Fiscal!BL$3&lt;&gt;"",Fiscal!BL$3,IF(Fiscal!BK$3&lt;&gt;"",Fiscal!BK$3+(Fiscal!BN$3-Fiscal!BK$3)/3,Fiscal!BJ$3+(Fiscal!BM$3-Fiscal!BJ$3)*2/3)),"")</f>
        <v/>
      </c>
      <c r="BM2" s="13" t="str">
        <f ca="1">IFERROR(IF(Fiscal!BM$3&lt;&gt;"",Fiscal!BM$3,IF(Fiscal!BL$3&lt;&gt;"",Fiscal!BL$3+(Fiscal!BO$3-Fiscal!BL$3)/3,Fiscal!BK$3+(Fiscal!BN$3-Fiscal!BK$3)*2/3)),"")</f>
        <v/>
      </c>
      <c r="BN2" s="13" t="str">
        <f ca="1">IFERROR(IF(Fiscal!BN$3&lt;&gt;"",Fiscal!BN$3,IF(Fiscal!BM$3&lt;&gt;"",Fiscal!BM$3+(Fiscal!BP$3-Fiscal!BM$3)/3,Fiscal!BL$3+(Fiscal!BO$3-Fiscal!BL$3)*2/3)),"")</f>
        <v/>
      </c>
      <c r="BO2" s="13" t="str">
        <f ca="1">IFERROR(IF(Fiscal!BO$3&lt;&gt;"",Fiscal!BO$3,IF(Fiscal!BN$3&lt;&gt;"",Fiscal!BN$3+(Fiscal!BQ$3-Fiscal!BN$3)/3,Fiscal!BM$3+(Fiscal!BP$3-Fiscal!BM$3)*2/3)),"")</f>
        <v/>
      </c>
      <c r="BP2" s="13" t="str">
        <f ca="1">IFERROR(IF(Fiscal!BP$3&lt;&gt;"",Fiscal!BP$3,IF(Fiscal!BO$3&lt;&gt;"",Fiscal!BO$3+(Fiscal!BR$3-Fiscal!BO$3)/3,Fiscal!BN$3+(Fiscal!BQ$3-Fiscal!BN$3)*2/3)),"")</f>
        <v/>
      </c>
      <c r="BQ2" s="13" t="str">
        <f ca="1">IFERROR(IF(Fiscal!BQ$3&lt;&gt;"",Fiscal!BQ$3,IF(Fiscal!BP$3&lt;&gt;"",Fiscal!BP$3+(Fiscal!BS$3-Fiscal!BP$3)/3,Fiscal!BO$3+(Fiscal!BR$3-Fiscal!BO$3)*2/3)),"")</f>
        <v/>
      </c>
      <c r="BR2" s="13" t="str">
        <f ca="1">IFERROR(IF(Fiscal!BR$3&lt;&gt;"",Fiscal!BR$3,IF(Fiscal!BQ$3&lt;&gt;"",Fiscal!BQ$3+(Fiscal!BT$3-Fiscal!BQ$3)/3,Fiscal!BP$3+(Fiscal!BS$3-Fiscal!BP$3)*2/3)),"")</f>
        <v/>
      </c>
      <c r="BS2" s="13" t="str">
        <f ca="1">IFERROR(IF(Fiscal!BS$3&lt;&gt;"",Fiscal!BS$3,IF(Fiscal!BR$3&lt;&gt;"",Fiscal!BR$3+(Fiscal!BU$3-Fiscal!BR$3)/3,Fiscal!BQ$3+(Fiscal!BT$3-Fiscal!BQ$3)*2/3)),"")</f>
        <v/>
      </c>
      <c r="BT2" s="13" t="str">
        <f ca="1">IFERROR(IF(Fiscal!BT$3&lt;&gt;"",Fiscal!BT$3,IF(Fiscal!BS$3&lt;&gt;"",Fiscal!BS$3+(Fiscal!BV$3-Fiscal!BS$3)/3,Fiscal!BR$3+(Fiscal!BU$3-Fiscal!BR$3)*2/3)),"")</f>
        <v/>
      </c>
      <c r="BU2" s="13" t="str">
        <f ca="1">IFERROR(IF(Fiscal!BU$3&lt;&gt;"",Fiscal!BU$3,IF(Fiscal!BT$3&lt;&gt;"",Fiscal!BT$3+(Fiscal!BW$3-Fiscal!BT$3)/3,Fiscal!BS$3+(Fiscal!BV$3-Fiscal!BS$3)*2/3)),"")</f>
        <v/>
      </c>
      <c r="BV2" s="13" t="str">
        <f ca="1">IFERROR(IF(Fiscal!BV$3&lt;&gt;"",Fiscal!BV$3,IF(Fiscal!BU$3&lt;&gt;"",Fiscal!BU$3+(Fiscal!BX$3-Fiscal!BU$3)/3,Fiscal!BT$3+(Fiscal!BW$3-Fiscal!BT$3)*2/3)),"")</f>
        <v/>
      </c>
      <c r="BW2" s="13" t="str">
        <f ca="1">IFERROR(IF(Fiscal!BW$3&lt;&gt;"",Fiscal!BW$3,IF(Fiscal!BV$3&lt;&gt;"",Fiscal!BV$3+(Fiscal!BY$3-Fiscal!BV$3)/3,Fiscal!BU$3+(Fiscal!BX$3-Fiscal!BU$3)*2/3)),"")</f>
        <v/>
      </c>
      <c r="BX2" s="13" t="str">
        <f ca="1">IFERROR(IF(Fiscal!BX$3&lt;&gt;"",Fiscal!BX$3,IF(Fiscal!BW$3&lt;&gt;"",Fiscal!BW$3+(Fiscal!BZ$3-Fiscal!BW$3)/3,Fiscal!BV$3+(Fiscal!BY$3-Fiscal!BV$3)*2/3)),"")</f>
        <v/>
      </c>
      <c r="BY2" s="13" t="str">
        <f ca="1">IFERROR(IF(Fiscal!BY$3&lt;&gt;"",Fiscal!BY$3,IF(Fiscal!BX$3&lt;&gt;"",Fiscal!BX$3+(Fiscal!CA$3-Fiscal!BX$3)/3,Fiscal!BW$3+(Fiscal!BZ$3-Fiscal!BW$3)*2/3)),"")</f>
        <v/>
      </c>
      <c r="BZ2" s="13" t="str">
        <f ca="1">IFERROR(IF(Fiscal!BZ$3&lt;&gt;"",Fiscal!BZ$3,IF(Fiscal!BY$3&lt;&gt;"",Fiscal!BY$3+(Fiscal!CB$3-Fiscal!BY$3)/3,Fiscal!BX$3+(Fiscal!CA$3-Fiscal!BX$3)*2/3)),"")</f>
        <v/>
      </c>
      <c r="CA2" s="13" t="str">
        <f ca="1">IFERROR(IF(Fiscal!CA$3&lt;&gt;"",Fiscal!CA$3,IF(Fiscal!BZ$3&lt;&gt;"",Fiscal!BZ$3+(Fiscal!CC$3-Fiscal!BZ$3)/3,Fiscal!BY$3+(Fiscal!CB$3-Fiscal!BY$3)*2/3)),"")</f>
        <v/>
      </c>
      <c r="CB2" s="13" t="str">
        <f ca="1">IFERROR(IF(Fiscal!CB$3&lt;&gt;"",Fiscal!CB$3,IF(Fiscal!CA$3&lt;&gt;"",Fiscal!CA$3+(Fiscal!CD$3-Fiscal!CA$3)/3,Fiscal!BZ$3+(Fiscal!CC$3-Fiscal!BZ$3)*2/3)),"")</f>
        <v/>
      </c>
      <c r="CC2" s="13" t="str">
        <f ca="1">IFERROR(IF(Fiscal!CC$3&lt;&gt;"",Fiscal!CC$3,IF(Fiscal!CB$3&lt;&gt;"",Fiscal!CB$3+(Fiscal!CE$3-Fiscal!CB$3)/3,Fiscal!CA$3+(Fiscal!CD$3-Fiscal!CA$3)*2/3)),"")</f>
        <v/>
      </c>
      <c r="CD2" s="13" t="str">
        <f ca="1">IFERROR(IF(Fiscal!CD$3&lt;&gt;"",Fiscal!CD$3,IF(Fiscal!CC$3&lt;&gt;"",Fiscal!CC$3+(Fiscal!CF$3-Fiscal!CC$3)/3,Fiscal!CB$3+(Fiscal!CE$3-Fiscal!CB$3)*2/3)),"")</f>
        <v/>
      </c>
      <c r="CE2" s="13" t="str">
        <f ca="1">IFERROR(IF(Fiscal!CE$3&lt;&gt;"",Fiscal!CE$3,IF(Fiscal!CD$3&lt;&gt;"",Fiscal!CD$3+(Fiscal!CG$3-Fiscal!CD$3)/3,Fiscal!CC$3+(Fiscal!CF$3-Fiscal!CC$3)*2/3)),"")</f>
        <v/>
      </c>
      <c r="CF2" s="13" t="str">
        <f ca="1">IFERROR(IF(Fiscal!CF$3&lt;&gt;"",Fiscal!CF$3,IF(Fiscal!CE$3&lt;&gt;"",Fiscal!CE$3+(Fiscal!CH$3-Fiscal!CE$3)/3,Fiscal!CD$3+(Fiscal!CG$3-Fiscal!CD$3)*2/3)),"")</f>
        <v/>
      </c>
      <c r="CG2" s="13" t="str">
        <f ca="1">IFERROR(IF(Fiscal!CG$3&lt;&gt;"",Fiscal!CG$3,IF(Fiscal!CF$3&lt;&gt;"",Fiscal!CF$3+(Fiscal!CI$3-Fiscal!CF$3)/3,Fiscal!CE$3+(Fiscal!CH$3-Fiscal!CE$3)*2/3)),"")</f>
        <v/>
      </c>
      <c r="CH2" s="13" t="str">
        <f ca="1">IFERROR(IF(Fiscal!CH$3&lt;&gt;"",Fiscal!CH$3,IF(Fiscal!CG$3&lt;&gt;"",Fiscal!CG$3+(Fiscal!CJ$3-Fiscal!CG$3)/3,Fiscal!CF$3+(Fiscal!CI$3-Fiscal!CF$3)*2/3)),"")</f>
        <v/>
      </c>
      <c r="CI2" s="13" t="str">
        <f ca="1">IFERROR(IF(Fiscal!CI$3&lt;&gt;"",Fiscal!CI$3,IF(Fiscal!CH$3&lt;&gt;"",Fiscal!CH$3+(Fiscal!CK$3-Fiscal!CH$3)/3,Fiscal!CG$3+(Fiscal!CJ$3-Fiscal!CG$3)*2/3)),"")</f>
        <v/>
      </c>
      <c r="CJ2" s="13" t="str">
        <f ca="1">IFERROR(IF(Fiscal!CJ$3&lt;&gt;"",Fiscal!CJ$3,IF(Fiscal!CI$3&lt;&gt;"",Fiscal!CI$3+(Fiscal!CL$3-Fiscal!CI$3)/3,Fiscal!CH$3+(Fiscal!CK$3-Fiscal!CH$3)*2/3)),"")</f>
        <v/>
      </c>
      <c r="CK2" s="13" t="str">
        <f ca="1">IFERROR(IF(Fiscal!CK$3&lt;&gt;"",Fiscal!CK$3,IF(Fiscal!CJ$3&lt;&gt;"",Fiscal!CJ$3+(Fiscal!CM$3-Fiscal!CJ$3)/3,Fiscal!CI$3+(Fiscal!CL$3-Fiscal!CI$3)*2/3)),"")</f>
        <v/>
      </c>
      <c r="CL2" s="13" t="str">
        <f ca="1">IFERROR(IF(Fiscal!CL$3&lt;&gt;"",Fiscal!CL$3,IF(Fiscal!CK$3&lt;&gt;"",Fiscal!CK$3+(Fiscal!CN$3-Fiscal!CK$3)/3,Fiscal!CJ$3+(Fiscal!CM$3-Fiscal!CJ$3)*2/3)),"")</f>
        <v/>
      </c>
      <c r="CM2" s="13" t="str">
        <f ca="1">IFERROR(IF(Fiscal!CM$3&lt;&gt;"",Fiscal!CM$3,IF(Fiscal!CL$3&lt;&gt;"",Fiscal!CL$3+(Fiscal!CO$3-Fiscal!CL$3)/3,Fiscal!CK$3+(Fiscal!CN$3-Fiscal!CK$3)*2/3)),"")</f>
        <v/>
      </c>
      <c r="CN2" s="13" t="str">
        <f ca="1">IFERROR(IF(Fiscal!CN$3&lt;&gt;"",Fiscal!CN$3,IF(Fiscal!CM$3&lt;&gt;"",Fiscal!CM$3+(Fiscal!CP$3-Fiscal!CM$3)/3,Fiscal!CL$3+(Fiscal!CO$3-Fiscal!CL$3)*2/3)),"")</f>
        <v/>
      </c>
      <c r="CO2" s="13" t="str">
        <f ca="1">IFERROR(IF(Fiscal!CO$3&lt;&gt;"",Fiscal!CO$3,IF(Fiscal!CN$3&lt;&gt;"",Fiscal!CN$3+(Fiscal!CQ$3-Fiscal!CN$3)/3,Fiscal!CM$3+(Fiscal!CP$3-Fiscal!CM$3)*2/3)),"")</f>
        <v/>
      </c>
      <c r="CP2" s="13" t="str">
        <f ca="1">IFERROR(IF(Fiscal!CP$3&lt;&gt;"",Fiscal!CP$3,IF(Fiscal!CO$3&lt;&gt;"",Fiscal!CO$3+(Fiscal!CR$3-Fiscal!CO$3)/3,Fiscal!CN$3+(Fiscal!CQ$3-Fiscal!CN$3)*2/3)),"")</f>
        <v/>
      </c>
      <c r="CQ2" s="13" t="str">
        <f ca="1">IFERROR(IF(Fiscal!CQ$3&lt;&gt;"",Fiscal!CQ$3,IF(Fiscal!CP$3&lt;&gt;"",Fiscal!CP$3+(Fiscal!CS$3-Fiscal!CP$3)/3,Fiscal!CO$3+(Fiscal!CR$3-Fiscal!CO$3)*2/3)),"")</f>
        <v/>
      </c>
      <c r="CR2" s="13" t="str">
        <f ca="1">IFERROR(IF(Fiscal!CR$3&lt;&gt;"",Fiscal!CR$3,IF(Fiscal!CQ$3&lt;&gt;"",Fiscal!CQ$3+(Fiscal!CT$3-Fiscal!CQ$3)/3,Fiscal!CP$3+(Fiscal!CS$3-Fiscal!CP$3)*2/3)),"")</f>
        <v/>
      </c>
      <c r="CS2" s="13" t="str">
        <f ca="1">IFERROR(IF(Fiscal!CS$3&lt;&gt;"",Fiscal!CS$3,IF(Fiscal!CR$3&lt;&gt;"",Fiscal!CR$3+(Fiscal!CU$3-Fiscal!CR$3)/3,Fiscal!CQ$3+(Fiscal!CT$3-Fiscal!CQ$3)*2/3)),"")</f>
        <v/>
      </c>
      <c r="CT2" s="13" t="str">
        <f ca="1">IFERROR(IF(Fiscal!CT$3&lt;&gt;"",Fiscal!CT$3,IF(Fiscal!CS$3&lt;&gt;"",Fiscal!CS$3+(Fiscal!CV$3-Fiscal!CS$3)/3,Fiscal!CR$3+(Fiscal!CU$3-Fiscal!CR$3)*2/3)),"")</f>
        <v/>
      </c>
      <c r="CU2" s="13" t="str">
        <f ca="1">IFERROR(IF(Fiscal!CU$3&lt;&gt;"",Fiscal!CU$3,IF(Fiscal!CT$3&lt;&gt;"",Fiscal!CT$3+(Fiscal!CW$3-Fiscal!CT$3)/3,Fiscal!CS$3+(Fiscal!CV$3-Fiscal!CS$3)*2/3)),"")</f>
        <v/>
      </c>
      <c r="CV2" s="13" t="str">
        <f ca="1">IFERROR(IF(Fiscal!CV$3&lt;&gt;"",Fiscal!CV$3,IF(Fiscal!CU$3&lt;&gt;"",Fiscal!CU$3+(Fiscal!CX$3-Fiscal!CU$3)/3,Fiscal!CT$3+(Fiscal!CW$3-Fiscal!CT$3)*2/3)),"")</f>
        <v/>
      </c>
      <c r="CW2" s="13" t="str">
        <f ca="1">IFERROR(IF(Fiscal!CW$3&lt;&gt;"",Fiscal!CW$3,IF(Fiscal!CV$3&lt;&gt;"",Fiscal!CV$3+(Fiscal!CY$3-Fiscal!CV$3)/3,Fiscal!CU$3+(Fiscal!CX$3-Fiscal!CU$3)*2/3)),"")</f>
        <v/>
      </c>
      <c r="CX2" s="13" t="str">
        <f ca="1">IFERROR(IF(Fiscal!CX$3&lt;&gt;"",Fiscal!CX$3,IF(Fiscal!CW$3&lt;&gt;"",Fiscal!CW$3+(Fiscal!CZ$3-Fiscal!CW$3)/3,Fiscal!CV$3+(Fiscal!CY$3-Fiscal!CV$3)*2/3)),"")</f>
        <v/>
      </c>
      <c r="CY2" s="13" t="str">
        <f ca="1">IFERROR(IF(Fiscal!CY$3&lt;&gt;"",Fiscal!CY$3,IF(Fiscal!CX$3&lt;&gt;"",Fiscal!CX$3+(Fiscal!DA$3-Fiscal!CX$3)/3,Fiscal!CW$3+(Fiscal!CZ$3-Fiscal!CW$3)*2/3)),"")</f>
        <v/>
      </c>
      <c r="CZ2" s="13" t="str">
        <f ca="1">IFERROR(IF(Fiscal!CZ$3&lt;&gt;"",Fiscal!CZ$3,IF(Fiscal!CY$3&lt;&gt;"",Fiscal!CY$3+(Fiscal!DB$3-Fiscal!CY$3)/3,Fiscal!CX$3+(Fiscal!DA$3-Fiscal!CX$3)*2/3)),"")</f>
        <v/>
      </c>
      <c r="DA2" s="13" t="str">
        <f ca="1">IFERROR(IF(Fiscal!DA$3&lt;&gt;"",Fiscal!DA$3,IF(Fiscal!CZ$3&lt;&gt;"",Fiscal!CZ$3+(Fiscal!DC$3-Fiscal!CZ$3)/3,Fiscal!CY$3+(Fiscal!DB$3-Fiscal!CY$3)*2/3)),"")</f>
        <v/>
      </c>
      <c r="DB2" s="13" t="str">
        <f ca="1">IFERROR(IF(Fiscal!DB$3&lt;&gt;"",Fiscal!DB$3,IF(Fiscal!DA$3&lt;&gt;"",Fiscal!DA$3+(Fiscal!DD$3-Fiscal!DA$3)/3,Fiscal!CZ$3+(Fiscal!DC$3-Fiscal!CZ$3)*2/3)),"")</f>
        <v/>
      </c>
      <c r="DC2" s="13" t="str">
        <f ca="1">IFERROR(IF(Fiscal!DC$3&lt;&gt;"",Fiscal!DC$3,IF(Fiscal!DB$3&lt;&gt;"",Fiscal!DB$3+(Fiscal!DE$3-Fiscal!DB$3)/3,Fiscal!DA$3+(Fiscal!DD$3-Fiscal!DA$3)*2/3)),"")</f>
        <v/>
      </c>
      <c r="DD2" s="13" t="str">
        <f ca="1">IFERROR(IF(Fiscal!DD$3&lt;&gt;"",Fiscal!DD$3,IF(Fiscal!DC$3&lt;&gt;"",Fiscal!DC$3+(Fiscal!DF$3-Fiscal!DC$3)/3,Fiscal!DB$3+(Fiscal!DE$3-Fiscal!DB$3)*2/3)),"")</f>
        <v/>
      </c>
      <c r="DE2" s="13" t="str">
        <f ca="1">IFERROR(IF(Fiscal!DE$3&lt;&gt;"",Fiscal!DE$3,IF(Fiscal!DD$3&lt;&gt;"",Fiscal!DD$3+(Fiscal!DG$3-Fiscal!DD$3)/3,Fiscal!DC$3+(Fiscal!DF$3-Fiscal!DC$3)*2/3)),"")</f>
        <v/>
      </c>
      <c r="DF2" s="13" t="str">
        <f ca="1">IFERROR(IF(Fiscal!DF$3&lt;&gt;"",Fiscal!DF$3,IF(Fiscal!DE$3&lt;&gt;"",Fiscal!DE$3+(Fiscal!DH$3-Fiscal!DE$3)/3,Fiscal!DD$3+(Fiscal!DG$3-Fiscal!DD$3)*2/3)),"")</f>
        <v/>
      </c>
      <c r="DG2" s="13" t="str">
        <f ca="1">IFERROR(IF(Fiscal!DG$3&lt;&gt;"",Fiscal!DG$3,IF(Fiscal!DF$3&lt;&gt;"",Fiscal!DF$3+(Fiscal!DI$3-Fiscal!DF$3)/3,Fiscal!DE$3+(Fiscal!DH$3-Fiscal!DE$3)*2/3)),"")</f>
        <v/>
      </c>
      <c r="DH2" s="13" t="str">
        <f ca="1">IFERROR(IF(Fiscal!DH$3&lt;&gt;"",Fiscal!DH$3,IF(Fiscal!DG$3&lt;&gt;"",Fiscal!DG$3+(Fiscal!DJ$3-Fiscal!DG$3)/3,Fiscal!DF$3+(Fiscal!DI$3-Fiscal!DF$3)*2/3)),"")</f>
        <v/>
      </c>
      <c r="DI2" s="13" t="str">
        <f ca="1">IFERROR(IF(Fiscal!DI$3&lt;&gt;"",Fiscal!DI$3,IF(Fiscal!DH$3&lt;&gt;"",Fiscal!DH$3+(Fiscal!DK$3-Fiscal!DH$3)/3,Fiscal!DG$3+(Fiscal!DJ$3-Fiscal!DG$3)*2/3)),"")</f>
        <v/>
      </c>
      <c r="DJ2" s="13" t="str">
        <f ca="1">IFERROR(IF(Fiscal!DJ$3&lt;&gt;"",Fiscal!DJ$3,IF(Fiscal!DI$3&lt;&gt;"",Fiscal!DI$3+(Fiscal!DL$3-Fiscal!DI$3)/3,Fiscal!DH$3+(Fiscal!DK$3-Fiscal!DH$3)*2/3)),"")</f>
        <v/>
      </c>
      <c r="DK2" s="13" t="str">
        <f ca="1">IFERROR(IF(Fiscal!DK$3&lt;&gt;"",Fiscal!DK$3,IF(Fiscal!DJ$3&lt;&gt;"",Fiscal!DJ$3+(Fiscal!DM$3-Fiscal!DJ$3)/3,Fiscal!DI$3+(Fiscal!DL$3-Fiscal!DI$3)*2/3)),"")</f>
        <v/>
      </c>
      <c r="DL2" s="13" t="str">
        <f ca="1">IFERROR(IF(Fiscal!DL$3&lt;&gt;"",Fiscal!DL$3,IF(Fiscal!DK$3&lt;&gt;"",Fiscal!DK$3+(Fiscal!DN$3-Fiscal!DK$3)/3,Fiscal!DJ$3+(Fiscal!DM$3-Fiscal!DJ$3)*2/3)),"")</f>
        <v/>
      </c>
      <c r="DM2" s="13" t="str">
        <f ca="1">IFERROR(IF(Fiscal!DM$3&lt;&gt;"",Fiscal!DM$3,IF(Fiscal!DL$3&lt;&gt;"",Fiscal!DL$3+(Fiscal!DO$3-Fiscal!DL$3)/3,Fiscal!DK$3+(Fiscal!DN$3-Fiscal!DK$3)*2/3)),"")</f>
        <v/>
      </c>
      <c r="DN2" s="13" t="str">
        <f ca="1">IFERROR(IF(Fiscal!DN$3&lt;&gt;"",Fiscal!DN$3,IF(Fiscal!DM$3&lt;&gt;"",Fiscal!DM$3+(Fiscal!DP$3-Fiscal!DM$3)/3,Fiscal!DL$3+(Fiscal!DO$3-Fiscal!DL$3)*2/3)),"")</f>
        <v/>
      </c>
      <c r="DO2" s="13" t="str">
        <f ca="1">IFERROR(IF(Fiscal!DO$3&lt;&gt;"",Fiscal!DO$3,IF(Fiscal!DN$3&lt;&gt;"",Fiscal!DN$3+(Fiscal!DQ$3-Fiscal!DN$3)/3,Fiscal!DM$3+(Fiscal!DP$3-Fiscal!DM$3)*2/3)),"")</f>
        <v/>
      </c>
      <c r="DP2" s="13" t="str">
        <f ca="1">IFERROR(IF(Fiscal!DP$3&lt;&gt;"",Fiscal!DP$3,IF(Fiscal!DO$3&lt;&gt;"",Fiscal!DO$3+(Fiscal!DR$3-Fiscal!DO$3)/3,Fiscal!DN$3+(Fiscal!DQ$3-Fiscal!DN$3)*2/3)),"")</f>
        <v/>
      </c>
      <c r="DQ2" s="13" t="str">
        <f ca="1">IFERROR(IF(Fiscal!DQ$3&lt;&gt;"",Fiscal!DQ$3,IF(Fiscal!DP$3&lt;&gt;"",Fiscal!DP$3+(Fiscal!DS$3-Fiscal!DP$3)/3,Fiscal!DO$3+(Fiscal!DR$3-Fiscal!DO$3)*2/3)),"")</f>
        <v/>
      </c>
      <c r="DR2" s="13" t="str">
        <f ca="1">IFERROR(IF(Fiscal!DR$3&lt;&gt;"",Fiscal!DR$3,IF(Fiscal!DQ$3&lt;&gt;"",Fiscal!DQ$3+(Fiscal!DT$3-Fiscal!DQ$3)/3,Fiscal!DP$3+(Fiscal!DS$3-Fiscal!DP$3)*2/3)),"")</f>
        <v/>
      </c>
      <c r="DS2" s="13" t="str">
        <f ca="1">IFERROR(IF(Fiscal!DS$3&lt;&gt;"",Fiscal!DS$3,IF(Fiscal!DR$3&lt;&gt;"",Fiscal!DR$3+(Fiscal!DU$3-Fiscal!DR$3)/3,Fiscal!DQ$3+(Fiscal!DT$3-Fiscal!DQ$3)*2/3)),"")</f>
        <v/>
      </c>
      <c r="DT2" s="13" t="str">
        <f ca="1">IFERROR(IF(Fiscal!DT$3&lt;&gt;"",Fiscal!DT$3,IF(Fiscal!DS$3&lt;&gt;"",Fiscal!DS$3+(Fiscal!DV$3-Fiscal!DS$3)/3,Fiscal!DR$3+(Fiscal!DU$3-Fiscal!DR$3)*2/3)),"")</f>
        <v/>
      </c>
      <c r="DU2" s="13" t="str">
        <f ca="1">IFERROR(IF(Fiscal!DU$3&lt;&gt;"",Fiscal!DU$3,IF(Fiscal!DT$3&lt;&gt;"",Fiscal!DT$3+(Fiscal!DW$3-Fiscal!DT$3)/3,Fiscal!DS$3+(Fiscal!DV$3-Fiscal!DS$3)*2/3)),"")</f>
        <v/>
      </c>
      <c r="DV2" s="13" t="str">
        <f ca="1">IFERROR(IF(Fiscal!DV$3&lt;&gt;"",Fiscal!DV$3,IF(Fiscal!DU$3&lt;&gt;"",Fiscal!DU$3+(Fiscal!DX$3-Fiscal!DU$3)/3,Fiscal!DT$3+(Fiscal!DW$3-Fiscal!DT$3)*2/3)),"")</f>
        <v/>
      </c>
      <c r="DW2" s="13" t="str">
        <f ca="1">IFERROR(IF(Fiscal!DW$3&lt;&gt;"",Fiscal!DW$3,IF(Fiscal!DV$3&lt;&gt;"",Fiscal!DV$3+(Fiscal!DY$3-Fiscal!DV$3)/3,Fiscal!DU$3+(Fiscal!DX$3-Fiscal!DU$3)*2/3)),"")</f>
        <v/>
      </c>
      <c r="DX2" s="13" t="str">
        <f ca="1">IFERROR(IF(Fiscal!DX$3&lt;&gt;"",Fiscal!DX$3,IF(Fiscal!DW$3&lt;&gt;"",Fiscal!DW$3+(Fiscal!DZ$3-Fiscal!DW$3)/3,Fiscal!DV$3+(Fiscal!DY$3-Fiscal!DV$3)*2/3)),"")</f>
        <v/>
      </c>
      <c r="DY2" s="13" t="str">
        <f ca="1">IFERROR(IF(Fiscal!DY$3&lt;&gt;"",Fiscal!DY$3,IF(Fiscal!DX$3&lt;&gt;"",Fiscal!DX$3+(Fiscal!EA$3-Fiscal!DX$3)/3,Fiscal!DW$3+(Fiscal!DZ$3-Fiscal!DW$3)*2/3)),"")</f>
        <v/>
      </c>
      <c r="DZ2" s="13" t="str">
        <f ca="1">IFERROR(IF(Fiscal!DZ$3&lt;&gt;"",Fiscal!DZ$3,IF(Fiscal!DY$3&lt;&gt;"",Fiscal!DY$3+(Fiscal!EB$3-Fiscal!DY$3)/3,Fiscal!DX$3+(Fiscal!EA$3-Fiscal!DX$3)*2/3)),"")</f>
        <v/>
      </c>
      <c r="EA2" s="13" t="str">
        <f ca="1">IFERROR(IF(Fiscal!EA$3&lt;&gt;"",Fiscal!EA$3,IF(Fiscal!DZ$3&lt;&gt;"",Fiscal!DZ$3+(Fiscal!EC$3-Fiscal!DZ$3)/3,Fiscal!DY$3+(Fiscal!EB$3-Fiscal!DY$3)*2/3)),"")</f>
        <v/>
      </c>
      <c r="EB2" s="13" t="str">
        <f ca="1">IFERROR(IF(Fiscal!EB$3&lt;&gt;"",Fiscal!EB$3,IF(Fiscal!EA$3&lt;&gt;"",Fiscal!EA$3+(Fiscal!ED$3-Fiscal!EA$3)/3,Fiscal!DZ$3+(Fiscal!EC$3-Fiscal!DZ$3)*2/3)),"")</f>
        <v/>
      </c>
      <c r="EC2" s="13" t="str">
        <f ca="1">IFERROR(IF(Fiscal!EC$3&lt;&gt;"",Fiscal!EC$3,IF(Fiscal!EB$3&lt;&gt;"",Fiscal!EB$3+(Fiscal!EE$3-Fiscal!EB$3)/3,Fiscal!EA$3+(Fiscal!ED$3-Fiscal!EA$3)*2/3)),"")</f>
        <v/>
      </c>
      <c r="ED2" s="13" t="str">
        <f ca="1">IFERROR(IF(Fiscal!ED$3&lt;&gt;"",Fiscal!ED$3,IF(Fiscal!EC$3&lt;&gt;"",Fiscal!EC$3+(Fiscal!EF$3-Fiscal!EC$3)/3,Fiscal!EB$3+(Fiscal!EE$3-Fiscal!EB$3)*2/3)),"")</f>
        <v/>
      </c>
      <c r="EE2" s="13" t="str">
        <f ca="1">IFERROR(IF(Fiscal!EE$3&lt;&gt;"",Fiscal!EE$3,IF(Fiscal!ED$3&lt;&gt;"",Fiscal!ED$3+(Fiscal!EG$3-Fiscal!ED$3)/3,Fiscal!EC$3+(Fiscal!EF$3-Fiscal!EC$3)*2/3)),"")</f>
        <v/>
      </c>
      <c r="EF2" s="13" t="str">
        <f ca="1">IFERROR(IF(Fiscal!EF$3&lt;&gt;"",Fiscal!EF$3,IF(Fiscal!EE$3&lt;&gt;"",Fiscal!EE$3+(Fiscal!EH$3-Fiscal!EE$3)/3,Fiscal!ED$3+(Fiscal!EG$3-Fiscal!ED$3)*2/3)),"")</f>
        <v/>
      </c>
      <c r="EG2" s="13" t="str">
        <f ca="1">IFERROR(IF(Fiscal!EG$3&lt;&gt;"",Fiscal!EG$3,IF(Fiscal!EF$3&lt;&gt;"",Fiscal!EF$3+(Fiscal!EI$3-Fiscal!EF$3)/3,Fiscal!EE$3+(Fiscal!EH$3-Fiscal!EE$3)*2/3)),"")</f>
        <v/>
      </c>
      <c r="EH2" s="13" t="str">
        <f ca="1">IFERROR(IF(Fiscal!EH$3&lt;&gt;"",Fiscal!EH$3,IF(Fiscal!EG$3&lt;&gt;"",Fiscal!EG$3+(Fiscal!EJ$3-Fiscal!EG$3)/3,Fiscal!EF$3+(Fiscal!EI$3-Fiscal!EF$3)*2/3)),"")</f>
        <v/>
      </c>
      <c r="EI2" s="13" t="str">
        <f ca="1">IFERROR(IF(Fiscal!EI$3&lt;&gt;"",Fiscal!EI$3,IF(Fiscal!EH$3&lt;&gt;"",Fiscal!EH$3+(Fiscal!EK$3-Fiscal!EH$3)/3,Fiscal!EG$3+(Fiscal!EJ$3-Fiscal!EG$3)*2/3)),"")</f>
        <v/>
      </c>
      <c r="EJ2" s="13" t="str">
        <f ca="1">IFERROR(IF(Fiscal!EJ$3&lt;&gt;"",Fiscal!EJ$3,IF(Fiscal!EI$3&lt;&gt;"",Fiscal!EI$3+(Fiscal!EL$3-Fiscal!EI$3)/3,Fiscal!EH$3+(Fiscal!EK$3-Fiscal!EH$3)*2/3)),"")</f>
        <v/>
      </c>
      <c r="EK2" s="13" t="str">
        <f ca="1">IFERROR(IF(Fiscal!EK$3&lt;&gt;"",Fiscal!EK$3,IF(Fiscal!EJ$3&lt;&gt;"",Fiscal!EJ$3+(Fiscal!EM$3-Fiscal!EJ$3)/3,Fiscal!EI$3+(Fiscal!EL$3-Fiscal!EI$3)*2/3)),"")</f>
        <v/>
      </c>
      <c r="EL2" s="13" t="str">
        <f ca="1">IFERROR(IF(Fiscal!EL$3&lt;&gt;"",Fiscal!EL$3,IF(Fiscal!EK$3&lt;&gt;"",Fiscal!EK$3+(Fiscal!EN$3-Fiscal!EK$3)/3,Fiscal!EJ$3+(Fiscal!EM$3-Fiscal!EJ$3)*2/3)),"")</f>
        <v/>
      </c>
      <c r="EM2" s="13" t="str">
        <f ca="1">IFERROR(IF(Fiscal!EM$3&lt;&gt;"",Fiscal!EM$3,IF(Fiscal!EL$3&lt;&gt;"",Fiscal!EL$3+(Fiscal!EO$3-Fiscal!EL$3)/3,Fiscal!EK$3+(Fiscal!EN$3-Fiscal!EK$3)*2/3)),"")</f>
        <v/>
      </c>
      <c r="EN2" s="13" t="str">
        <f ca="1">IFERROR(IF(Fiscal!EN$3&lt;&gt;"",Fiscal!EN$3,IF(Fiscal!EM$3&lt;&gt;"",Fiscal!EM$3+(Fiscal!EP$3-Fiscal!EM$3)/3,Fiscal!EL$3+(Fiscal!EO$3-Fiscal!EL$3)*2/3)),"")</f>
        <v/>
      </c>
      <c r="EO2" s="13" t="str">
        <f ca="1">IFERROR(IF(Fiscal!EO$3&lt;&gt;"",Fiscal!EO$3,IF(Fiscal!EN$3&lt;&gt;"",Fiscal!EN$3+(Fiscal!EQ$3-Fiscal!EN$3)/3,Fiscal!EM$3+(Fiscal!EP$3-Fiscal!EM$3)*2/3)),"")</f>
        <v/>
      </c>
      <c r="EP2" s="13" t="str">
        <f ca="1">IFERROR(IF(Fiscal!EP$3&lt;&gt;"",Fiscal!EP$3,IF(Fiscal!EO$3&lt;&gt;"",Fiscal!EO$3+(Fiscal!ER$3-Fiscal!EO$3)/3,Fiscal!EN$3+(Fiscal!EQ$3-Fiscal!EN$3)*2/3)),"")</f>
        <v/>
      </c>
      <c r="EQ2" s="13" t="str">
        <f ca="1">IFERROR(IF(Fiscal!EQ$3&lt;&gt;"",Fiscal!EQ$3,IF(Fiscal!EP$3&lt;&gt;"",Fiscal!EP$3+(Fiscal!ES$3-Fiscal!EP$3)/3,Fiscal!EO$3+(Fiscal!ER$3-Fiscal!EO$3)*2/3)),"")</f>
        <v/>
      </c>
      <c r="ER2" s="13" t="str">
        <f ca="1">IFERROR(IF(Fiscal!ER$3&lt;&gt;"",Fiscal!ER$3,IF(Fiscal!EQ$3&lt;&gt;"",Fiscal!EQ$3+(Fiscal!ET$3-Fiscal!EQ$3)/3,Fiscal!EP$3+(Fiscal!ES$3-Fiscal!EP$3)*2/3)),"")</f>
        <v/>
      </c>
      <c r="ES2" s="13" t="str">
        <f ca="1">IFERROR(IF(Fiscal!ES$3&lt;&gt;"",Fiscal!ES$3,IF(Fiscal!ER$3&lt;&gt;"",Fiscal!ER$3+(Fiscal!EU$3-Fiscal!ER$3)/3,Fiscal!EQ$3+(Fiscal!ET$3-Fiscal!EQ$3)*2/3)),"")</f>
        <v/>
      </c>
      <c r="ET2" s="13" t="str">
        <f ca="1">IFERROR(IF(Fiscal!ET$3&lt;&gt;"",Fiscal!ET$3,IF(Fiscal!ES$3&lt;&gt;"",Fiscal!ES$3+(Fiscal!EV$3-Fiscal!ES$3)/3,Fiscal!ER$3+(Fiscal!EU$3-Fiscal!ER$3)*2/3)),"")</f>
        <v/>
      </c>
      <c r="EU2" s="13" t="str">
        <f ca="1">IFERROR(IF(Fiscal!EU$3&lt;&gt;"",Fiscal!EU$3,IF(Fiscal!ET$3&lt;&gt;"",Fiscal!ET$3+(Fiscal!EW$3-Fiscal!ET$3)/3,Fiscal!ES$3+(Fiscal!EV$3-Fiscal!ES$3)*2/3)),"")</f>
        <v/>
      </c>
      <c r="EV2" s="13" t="str">
        <f ca="1">IFERROR(IF(Fiscal!EV$3&lt;&gt;"",Fiscal!EV$3,IF(Fiscal!EU$3&lt;&gt;"",Fiscal!EU$3+(Fiscal!EX$3-Fiscal!EU$3)/3,Fiscal!ET$3+(Fiscal!EW$3-Fiscal!ET$3)*2/3)),"")</f>
        <v/>
      </c>
      <c r="EW2" s="13" t="str">
        <f ca="1">IFERROR(IF(Fiscal!EW$3&lt;&gt;"",Fiscal!EW$3,IF(Fiscal!EV$3&lt;&gt;"",Fiscal!EV$3+(Fiscal!EY$3-Fiscal!EV$3)/3,Fiscal!EU$3+(Fiscal!EX$3-Fiscal!EU$3)*2/3)),"")</f>
        <v/>
      </c>
      <c r="EX2" s="13" t="str">
        <f ca="1">IFERROR(IF(Fiscal!EX$3&lt;&gt;"",Fiscal!EX$3,IF(Fiscal!EW$3&lt;&gt;"",Fiscal!EW$3+(Fiscal!EZ$3-Fiscal!EW$3)/3,Fiscal!EV$3+(Fiscal!EY$3-Fiscal!EV$3)*2/3)),"")</f>
        <v/>
      </c>
      <c r="EY2" s="13" t="str">
        <f ca="1">IFERROR(IF(Fiscal!EY$3&lt;&gt;"",Fiscal!EY$3,IF(Fiscal!EX$3&lt;&gt;"",Fiscal!EX$3+(Fiscal!FA$3-Fiscal!EX$3)/3,Fiscal!EW$3+(Fiscal!EZ$3-Fiscal!EW$3)*2/3)),"")</f>
        <v/>
      </c>
      <c r="EZ2" s="13" t="str">
        <f ca="1">IFERROR(IF(Fiscal!EZ$3&lt;&gt;"",Fiscal!EZ$3,IF(Fiscal!EY$3&lt;&gt;"",Fiscal!EY$3+(Fiscal!FB$3-Fiscal!EY$3)/3,Fiscal!EX$3+(Fiscal!FA$3-Fiscal!EX$3)*2/3)),"")</f>
        <v/>
      </c>
      <c r="FA2" s="13" t="str">
        <f ca="1">IFERROR(IF(Fiscal!FA$3&lt;&gt;"",Fiscal!FA$3,IF(Fiscal!EZ$3&lt;&gt;"",Fiscal!EZ$3+(Fiscal!FC$3-Fiscal!EZ$3)/3,Fiscal!EY$3+(Fiscal!FB$3-Fiscal!EY$3)*2/3)),"")</f>
        <v/>
      </c>
      <c r="FB2" s="13" t="str">
        <f ca="1">IFERROR(IF(Fiscal!FB$3&lt;&gt;"",Fiscal!FB$3,IF(Fiscal!FA$3&lt;&gt;"",Fiscal!FA$3+(Fiscal!FD$3-Fiscal!FA$3)/3,Fiscal!EZ$3+(Fiscal!FC$3-Fiscal!EZ$3)*2/3)),"")</f>
        <v/>
      </c>
      <c r="FC2" s="13" t="str">
        <f ca="1">IFERROR(IF(Fiscal!FC$3&lt;&gt;"",Fiscal!FC$3,IF(Fiscal!FB$3&lt;&gt;"",Fiscal!FB$3+(Fiscal!FE$3-Fiscal!FB$3)/3,Fiscal!FA$3+(Fiscal!FD$3-Fiscal!FA$3)*2/3)),"")</f>
        <v/>
      </c>
      <c r="FD2" s="13" t="str">
        <f ca="1">IFERROR(IF(Fiscal!FD$3&lt;&gt;"",Fiscal!FD$3,IF(Fiscal!FC$3&lt;&gt;"",Fiscal!FC$3+(Fiscal!FF$3-Fiscal!FC$3)/3,Fiscal!FB$3+(Fiscal!FE$3-Fiscal!FB$3)*2/3)),"")</f>
        <v/>
      </c>
      <c r="FE2" s="13" t="str">
        <f ca="1">IFERROR(IF(Fiscal!FE$3&lt;&gt;"",Fiscal!FE$3,IF(Fiscal!FD$3&lt;&gt;"",Fiscal!FD$3+(Fiscal!FG$3-Fiscal!FD$3)/3,Fiscal!FC$3+(Fiscal!FF$3-Fiscal!FC$3)*2/3)),"")</f>
        <v/>
      </c>
      <c r="FF2" s="13" t="str">
        <f ca="1">IFERROR(IF(Fiscal!FF$3&lt;&gt;"",Fiscal!FF$3,IF(Fiscal!FE$3&lt;&gt;"",Fiscal!FE$3+(Fiscal!FH$3-Fiscal!FE$3)/3,Fiscal!FD$3+(Fiscal!FG$3-Fiscal!FD$3)*2/3)),"")</f>
        <v/>
      </c>
      <c r="FG2" s="13" t="str">
        <f ca="1">IFERROR(IF(Fiscal!FG$3&lt;&gt;"",Fiscal!FG$3,IF(Fiscal!FF$3&lt;&gt;"",Fiscal!FF$3+(Fiscal!FI$3-Fiscal!FF$3)/3,Fiscal!FE$3+(Fiscal!FH$3-Fiscal!FE$3)*2/3)),"")</f>
        <v/>
      </c>
      <c r="FH2" s="13" t="str">
        <f ca="1">IFERROR(IF(Fiscal!FH$3&lt;&gt;"",Fiscal!FH$3,IF(Fiscal!FG$3&lt;&gt;"",Fiscal!FG$3+(Fiscal!FJ$3-Fiscal!FG$3)/3,Fiscal!FF$3+(Fiscal!FI$3-Fiscal!FF$3)*2/3)),"")</f>
        <v/>
      </c>
      <c r="FI2" s="13" t="str">
        <f ca="1">IFERROR(IF(Fiscal!FI$3&lt;&gt;"",Fiscal!FI$3,IF(Fiscal!FH$3&lt;&gt;"",Fiscal!FH$3+(Fiscal!FK$3-Fiscal!FH$3)/3,Fiscal!FG$3+(Fiscal!FJ$3-Fiscal!FG$3)*2/3)),"")</f>
        <v/>
      </c>
      <c r="FJ2" s="13" t="str">
        <f ca="1">IFERROR(IF(Fiscal!FJ$3&lt;&gt;"",Fiscal!FJ$3,IF(Fiscal!FI$3&lt;&gt;"",Fiscal!FI$3+(Fiscal!FL$3-Fiscal!FI$3)/3,Fiscal!FH$3+(Fiscal!FK$3-Fiscal!FH$3)*2/3)),"")</f>
        <v/>
      </c>
      <c r="FK2" s="13" t="str">
        <f ca="1">IFERROR(IF(Fiscal!FK$3&lt;&gt;"",Fiscal!FK$3,IF(Fiscal!FJ$3&lt;&gt;"",Fiscal!FJ$3+(Fiscal!FM$3-Fiscal!FJ$3)/3,Fiscal!FI$3+(Fiscal!FL$3-Fiscal!FI$3)*2/3)),"")</f>
        <v/>
      </c>
      <c r="FL2" s="13" t="str">
        <f ca="1">IFERROR(IF(Fiscal!FL$3&lt;&gt;"",Fiscal!FL$3,IF(Fiscal!FK$3&lt;&gt;"",Fiscal!FK$3+(Fiscal!FN$3-Fiscal!FK$3)/3,Fiscal!FJ$3+(Fiscal!FM$3-Fiscal!FJ$3)*2/3)),"")</f>
        <v/>
      </c>
      <c r="FM2" s="13" t="str">
        <f ca="1">IFERROR(IF(Fiscal!FM$3&lt;&gt;"",Fiscal!FM$3,IF(Fiscal!FL$3&lt;&gt;"",Fiscal!FL$3+(Fiscal!FO$3-Fiscal!FL$3)/3,Fiscal!FK$3+(Fiscal!FN$3-Fiscal!FK$3)*2/3)),"")</f>
        <v/>
      </c>
      <c r="FN2" s="13" t="str">
        <f ca="1">IFERROR(IF(Fiscal!FN$3&lt;&gt;"",Fiscal!FN$3,IF(Fiscal!FM$3&lt;&gt;"",Fiscal!FM$3+(Fiscal!FP$3-Fiscal!FM$3)/3,Fiscal!FL$3+(Fiscal!FO$3-Fiscal!FL$3)*2/3)),"")</f>
        <v/>
      </c>
      <c r="FO2" s="13" t="str">
        <f ca="1">IFERROR(IF(Fiscal!FO$3&lt;&gt;"",Fiscal!FO$3,IF(Fiscal!FN$3&lt;&gt;"",Fiscal!FN$3+(Fiscal!FQ$3-Fiscal!FN$3)/3,Fiscal!FM$3+(Fiscal!FP$3-Fiscal!FM$3)*2/3)),"")</f>
        <v/>
      </c>
      <c r="FP2" s="13" t="str">
        <f ca="1">IFERROR(IF(Fiscal!FP$3&lt;&gt;"",Fiscal!FP$3,IF(Fiscal!FO$3&lt;&gt;"",Fiscal!FO$3+(Fiscal!FR$3-Fiscal!FO$3)/3,Fiscal!FN$3+(Fiscal!FQ$3-Fiscal!FN$3)*2/3)),"")</f>
        <v/>
      </c>
      <c r="FQ2" s="13" t="str">
        <f ca="1">IFERROR(IF(Fiscal!FQ$3&lt;&gt;"",Fiscal!FQ$3,IF(Fiscal!FP$3&lt;&gt;"",Fiscal!FP$3+(Fiscal!FS$3-Fiscal!FP$3)/3,Fiscal!FO$3+(Fiscal!FR$3-Fiscal!FO$3)*2/3)),"")</f>
        <v/>
      </c>
      <c r="FR2" s="13" t="str">
        <f ca="1">IFERROR(IF(Fiscal!FR$3&lt;&gt;"",Fiscal!FR$3,IF(Fiscal!FQ$3&lt;&gt;"",Fiscal!FQ$3+(Fiscal!FT$3-Fiscal!FQ$3)/3,Fiscal!FP$3+(Fiscal!FS$3-Fiscal!FP$3)*2/3)),"")</f>
        <v/>
      </c>
      <c r="FS2" s="13" t="str">
        <f ca="1">IFERROR(IF(Fiscal!FS$3&lt;&gt;"",Fiscal!FS$3,IF(Fiscal!FR$3&lt;&gt;"",Fiscal!FR$3+(Fiscal!FU$3-Fiscal!FR$3)/3,Fiscal!FQ$3+(Fiscal!FT$3-Fiscal!FQ$3)*2/3)),"")</f>
        <v/>
      </c>
      <c r="FT2" s="13" t="str">
        <f ca="1">IFERROR(IF(Fiscal!FT$3&lt;&gt;"",Fiscal!FT$3,IF(Fiscal!FS$3&lt;&gt;"",Fiscal!FS$3+(Fiscal!FV$3-Fiscal!FS$3)/3,Fiscal!FR$3+(Fiscal!FU$3-Fiscal!FR$3)*2/3)),"")</f>
        <v/>
      </c>
      <c r="FU2" s="13" t="str">
        <f ca="1">IFERROR(IF(Fiscal!FU$3&lt;&gt;"",Fiscal!FU$3,IF(Fiscal!FT$3&lt;&gt;"",Fiscal!FT$3+(Fiscal!FW$3-Fiscal!FT$3)/3,Fiscal!FS$3+(Fiscal!FV$3-Fiscal!FS$3)*2/3)),"")</f>
        <v/>
      </c>
      <c r="FV2" s="13" t="str">
        <f ca="1">IFERROR(IF(Fiscal!FV$3&lt;&gt;"",Fiscal!FV$3,IF(Fiscal!FU$3&lt;&gt;"",Fiscal!FU$3+(Fiscal!FX$3-Fiscal!FU$3)/3,Fiscal!FT$3+(Fiscal!FW$3-Fiscal!FT$3)*2/3)),"")</f>
        <v/>
      </c>
      <c r="FW2" s="13" t="str">
        <f ca="1">IFERROR(IF(Fiscal!FW$3&lt;&gt;"",Fiscal!FW$3,IF(Fiscal!FV$3&lt;&gt;"",Fiscal!FV$3+(Fiscal!FY$3-Fiscal!FV$3)/3,Fiscal!FU$3+(Fiscal!FX$3-Fiscal!FU$3)*2/3)),"")</f>
        <v/>
      </c>
      <c r="FX2" s="13" t="str">
        <f ca="1">IFERROR(IF(Fiscal!FX$3&lt;&gt;"",Fiscal!FX$3,IF(Fiscal!FW$3&lt;&gt;"",Fiscal!FW$3+(Fiscal!FZ$3-Fiscal!FW$3)/3,Fiscal!FV$3+(Fiscal!FY$3-Fiscal!FV$3)*2/3)),"")</f>
        <v/>
      </c>
      <c r="FY2" s="13" t="str">
        <f ca="1">IFERROR(IF(Fiscal!FY$3&lt;&gt;"",Fiscal!FY$3,IF(Fiscal!FX$3&lt;&gt;"",Fiscal!FX$3+(Fiscal!GA$3-Fiscal!FX$3)/3,Fiscal!FW$3+(Fiscal!FZ$3-Fiscal!FW$3)*2/3)),"")</f>
        <v/>
      </c>
      <c r="FZ2" s="13" t="str">
        <f ca="1">IFERROR(IF(Fiscal!FZ$3&lt;&gt;"",Fiscal!FZ$3,IF(Fiscal!FY$3&lt;&gt;"",Fiscal!FY$3+(Fiscal!GB$3-Fiscal!FY$3)/3,Fiscal!FX$3+(Fiscal!GA$3-Fiscal!FX$3)*2/3)),"")</f>
        <v/>
      </c>
      <c r="GA2" s="13" t="str">
        <f ca="1">IFERROR(IF(Fiscal!GA$3&lt;&gt;"",Fiscal!GA$3,IF(Fiscal!FZ$3&lt;&gt;"",Fiscal!FZ$3+(Fiscal!GC$3-Fiscal!FZ$3)/3,Fiscal!FY$3+(Fiscal!GB$3-Fiscal!FY$3)*2/3)),"")</f>
        <v/>
      </c>
      <c r="GB2" s="13" t="str">
        <f ca="1">IFERROR(IF(Fiscal!GB$3&lt;&gt;"",Fiscal!GB$3,IF(Fiscal!GA$3&lt;&gt;"",Fiscal!GA$3+(Fiscal!GD$3-Fiscal!GA$3)/3,Fiscal!FZ$3+(Fiscal!GC$3-Fiscal!FZ$3)*2/3)),"")</f>
        <v/>
      </c>
      <c r="GC2" s="13" t="str">
        <f ca="1">IFERROR(IF(Fiscal!GC$3&lt;&gt;"",Fiscal!GC$3,IF(Fiscal!GB$3&lt;&gt;"",Fiscal!GB$3+(Fiscal!GE$3-Fiscal!GB$3)/3,Fiscal!GA$3+(Fiscal!GD$3-Fiscal!GA$3)*2/3)),"")</f>
        <v/>
      </c>
      <c r="GD2" s="13" t="str">
        <f ca="1">IFERROR(IF(Fiscal!GD$3&lt;&gt;"",Fiscal!GD$3,IF(Fiscal!GC$3&lt;&gt;"",Fiscal!GC$3+(Fiscal!GF$3-Fiscal!GC$3)/3,Fiscal!GB$3+(Fiscal!GE$3-Fiscal!GB$3)*2/3)),"")</f>
        <v/>
      </c>
      <c r="GE2" s="13" t="str">
        <f ca="1">IFERROR(IF(Fiscal!GE$3&lt;&gt;"",Fiscal!GE$3,IF(Fiscal!GD$3&lt;&gt;"",Fiscal!GD$3+(Fiscal!GG$3-Fiscal!GD$3)/3,Fiscal!GC$3+(Fiscal!GF$3-Fiscal!GC$3)*2/3)),"")</f>
        <v/>
      </c>
      <c r="GF2" s="13" t="str">
        <f ca="1">IFERROR(IF(Fiscal!GF$3&lt;&gt;"",Fiscal!GF$3,IF(Fiscal!GE$3&lt;&gt;"",Fiscal!GE$3+(Fiscal!GH$3-Fiscal!GE$3)/3,Fiscal!GD$3+(Fiscal!GG$3-Fiscal!GD$3)*2/3)),"")</f>
        <v/>
      </c>
      <c r="GG2" s="13" t="str">
        <f ca="1">IFERROR(IF(Fiscal!GG$3&lt;&gt;"",Fiscal!GG$3,IF(Fiscal!GF$3&lt;&gt;"",Fiscal!GF$3+(Fiscal!GI$3-Fiscal!GF$3)/3,Fiscal!GE$3+(Fiscal!GH$3-Fiscal!GE$3)*2/3)),"")</f>
        <v/>
      </c>
      <c r="GH2" s="13" t="str">
        <f ca="1">IFERROR(IF(Fiscal!GH$3&lt;&gt;"",Fiscal!GH$3,IF(Fiscal!GG$3&lt;&gt;"",Fiscal!GG$3+(Fiscal!GJ$3-Fiscal!GG$3)/3,Fiscal!GF$3+(Fiscal!GI$3-Fiscal!GF$3)*2/3)),"")</f>
        <v/>
      </c>
      <c r="GI2" s="13" t="str">
        <f ca="1">IFERROR(IF(Fiscal!GI$3&lt;&gt;"",Fiscal!GI$3,IF(Fiscal!GH$3&lt;&gt;"",Fiscal!GH$3+(Fiscal!GK$3-Fiscal!GH$3)/3,Fiscal!GG$3+(Fiscal!GJ$3-Fiscal!GG$3)*2/3)),"")</f>
        <v/>
      </c>
      <c r="GJ2" s="13" t="str">
        <f ca="1">IFERROR(IF(Fiscal!GJ$3&lt;&gt;"",Fiscal!GJ$3,IF(Fiscal!GI$3&lt;&gt;"",Fiscal!GI$3+(Fiscal!GL$3-Fiscal!GI$3)/3,Fiscal!GH$3+(Fiscal!GK$3-Fiscal!GH$3)*2/3)),"")</f>
        <v/>
      </c>
      <c r="GK2" s="13" t="str">
        <f ca="1">IFERROR(IF(Fiscal!GK$3&lt;&gt;"",Fiscal!GK$3,IF(Fiscal!GJ$3&lt;&gt;"",Fiscal!GJ$3+(Fiscal!GM$3-Fiscal!GJ$3)/3,Fiscal!GI$3+(Fiscal!GL$3-Fiscal!GI$3)*2/3)),"")</f>
        <v/>
      </c>
      <c r="GL2" s="13" t="str">
        <f ca="1">IFERROR(IF(Fiscal!GL$3&lt;&gt;"",Fiscal!GL$3,IF(Fiscal!GK$3&lt;&gt;"",Fiscal!GK$3+(Fiscal!GN$3-Fiscal!GK$3)/3,Fiscal!GJ$3+(Fiscal!GM$3-Fiscal!GJ$3)*2/3)),"")</f>
        <v/>
      </c>
      <c r="GM2" s="13" t="str">
        <f ca="1">IFERROR(IF(Fiscal!GM$3&lt;&gt;"",Fiscal!GM$3,IF(Fiscal!GL$3&lt;&gt;"",Fiscal!GL$3+(Fiscal!GO$3-Fiscal!GL$3)/3,Fiscal!GK$3+(Fiscal!GN$3-Fiscal!GK$3)*2/3)),"")</f>
        <v/>
      </c>
      <c r="GN2" s="13" t="str">
        <f ca="1">IFERROR(IF(Fiscal!GN$3&lt;&gt;"",Fiscal!GN$3,IF(Fiscal!GM$3&lt;&gt;"",Fiscal!GM$3+(Fiscal!GP$3-Fiscal!GM$3)/3,Fiscal!GL$3+(Fiscal!GO$3-Fiscal!GL$3)*2/3)),"")</f>
        <v/>
      </c>
      <c r="GO2" s="13" t="str">
        <f ca="1">IFERROR(IF(Fiscal!GO$3&lt;&gt;"",Fiscal!GO$3,IF(Fiscal!GN$3&lt;&gt;"",Fiscal!GN$3+(Fiscal!GQ$3-Fiscal!GN$3)/3,Fiscal!GM$3+(Fiscal!GP$3-Fiscal!GM$3)*2/3)),"")</f>
        <v/>
      </c>
      <c r="GP2" s="13" t="str">
        <f ca="1">IFERROR(IF(Fiscal!GP$3&lt;&gt;"",Fiscal!GP$3,IF(Fiscal!GO$3&lt;&gt;"",Fiscal!GO$3+(Fiscal!GR$3-Fiscal!GO$3)/3,Fiscal!GN$3+(Fiscal!GQ$3-Fiscal!GN$3)*2/3)),"")</f>
        <v/>
      </c>
      <c r="GQ2" s="13" t="str">
        <f ca="1">IFERROR(IF(Fiscal!GQ$3&lt;&gt;"",Fiscal!GQ$3,IF(Fiscal!GP$3&lt;&gt;"",Fiscal!GP$3+(Fiscal!GS$3-Fiscal!GP$3)/3,Fiscal!GO$3+(Fiscal!GR$3-Fiscal!GO$3)*2/3)),"")</f>
        <v/>
      </c>
      <c r="GR2" s="13" t="str">
        <f ca="1">IFERROR(IF(Fiscal!GR$3&lt;&gt;"",Fiscal!GR$3,IF(Fiscal!GQ$3&lt;&gt;"",Fiscal!GQ$3+(Fiscal!GT$3-Fiscal!GQ$3)/3,Fiscal!GP$3+(Fiscal!GS$3-Fiscal!GP$3)*2/3)),"")</f>
        <v/>
      </c>
      <c r="GS2" s="13" t="str">
        <f ca="1">IFERROR(IF(Fiscal!GS$3&lt;&gt;"",Fiscal!GS$3,IF(Fiscal!GR$3&lt;&gt;"",Fiscal!GR$3+(Fiscal!GU$3-Fiscal!GR$3)/3,Fiscal!GQ$3+(Fiscal!GT$3-Fiscal!GQ$3)*2/3)),"")</f>
        <v/>
      </c>
      <c r="GT2" s="13" t="str">
        <f ca="1">IFERROR(IF(Fiscal!GT$3&lt;&gt;"",Fiscal!GT$3,IF(Fiscal!GS$3&lt;&gt;"",Fiscal!GS$3+(Fiscal!GV$3-Fiscal!GS$3)/3,Fiscal!GR$3+(Fiscal!GU$3-Fiscal!GR$3)*2/3)),"")</f>
        <v/>
      </c>
      <c r="GU2" s="13" t="str">
        <f ca="1">IFERROR(IF(Fiscal!GU$3&lt;&gt;"",Fiscal!GU$3,IF(Fiscal!GT$3&lt;&gt;"",Fiscal!GT$3+(Fiscal!GW$3-Fiscal!GT$3)/3,Fiscal!GS$3+(Fiscal!GV$3-Fiscal!GS$3)*2/3)),"")</f>
        <v/>
      </c>
      <c r="GV2" s="13" t="str">
        <f ca="1">IFERROR(IF(Fiscal!GV$3&lt;&gt;"",Fiscal!GV$3,IF(Fiscal!GU$3&lt;&gt;"",Fiscal!GU$3+(Fiscal!GX$3-Fiscal!GU$3)/3,Fiscal!GT$3+(Fiscal!GW$3-Fiscal!GT$3)*2/3)),"")</f>
        <v/>
      </c>
      <c r="GW2" s="13" t="str">
        <f ca="1">IFERROR(IF(Fiscal!GW$3&lt;&gt;"",Fiscal!GW$3,IF(Fiscal!GV$3&lt;&gt;"",Fiscal!GV$3+(Fiscal!GY$3-Fiscal!GV$3)/3,Fiscal!GU$3+(Fiscal!GX$3-Fiscal!GU$3)*2/3)),"")</f>
        <v/>
      </c>
      <c r="GX2" s="13" t="str">
        <f ca="1">IFERROR(IF(Fiscal!GX$3&lt;&gt;"",Fiscal!GX$3,IF(Fiscal!GW$3&lt;&gt;"",Fiscal!GW$3+(Fiscal!GZ$3-Fiscal!GW$3)/3,Fiscal!GV$3+(Fiscal!GY$3-Fiscal!GV$3)*2/3)),"")</f>
        <v/>
      </c>
      <c r="GY2" s="13" t="str">
        <f ca="1">IFERROR(IF(Fiscal!GY$3&lt;&gt;"",Fiscal!GY$3,IF(Fiscal!GX$3&lt;&gt;"",Fiscal!GX$3+(Fiscal!HA$3-Fiscal!GX$3)/3,Fiscal!GW$3+(Fiscal!GZ$3-Fiscal!GW$3)*2/3)),"")</f>
        <v/>
      </c>
      <c r="GZ2" s="13" t="str">
        <f ca="1">IFERROR(IF(Fiscal!GZ$3&lt;&gt;"",Fiscal!GZ$3,IF(Fiscal!GY$3&lt;&gt;"",Fiscal!GY$3+(Fiscal!HB$3-Fiscal!GY$3)/3,Fiscal!GX$3+(Fiscal!HA$3-Fiscal!GX$3)*2/3)),"")</f>
        <v/>
      </c>
      <c r="HA2" s="13" t="str">
        <f ca="1">IFERROR(IF(Fiscal!HA$3&lt;&gt;"",Fiscal!HA$3,IF(Fiscal!GZ$3&lt;&gt;"",Fiscal!GZ$3+(Fiscal!HC$3-Fiscal!GZ$3)/3,Fiscal!GY$3+(Fiscal!HB$3-Fiscal!GY$3)*2/3)),"")</f>
        <v/>
      </c>
      <c r="HB2" s="13" t="str">
        <f ca="1">IFERROR(IF(Fiscal!HB$3&lt;&gt;"",Fiscal!HB$3,IF(Fiscal!HA$3&lt;&gt;"",Fiscal!HA$3+(Fiscal!HD$3-Fiscal!HA$3)/3,Fiscal!GZ$3+(Fiscal!HC$3-Fiscal!GZ$3)*2/3)),"")</f>
        <v/>
      </c>
      <c r="HC2" s="13" t="str">
        <f ca="1">IFERROR(IF(Fiscal!HC$3&lt;&gt;"",Fiscal!HC$3,IF(Fiscal!HB$3&lt;&gt;"",Fiscal!HB$3+(Fiscal!HE$3-Fiscal!HB$3)/3,Fiscal!HA$3+(Fiscal!HD$3-Fiscal!HA$3)*2/3)),"")</f>
        <v/>
      </c>
      <c r="HD2" s="13" t="str">
        <f ca="1">IFERROR(IF(Fiscal!HD$3&lt;&gt;"",Fiscal!HD$3,IF(Fiscal!HC$3&lt;&gt;"",Fiscal!HC$3+(Fiscal!HF$3-Fiscal!HC$3)/3,Fiscal!HB$3+(Fiscal!HE$3-Fiscal!HB$3)*2/3)),"")</f>
        <v/>
      </c>
      <c r="HE2" s="13" t="str">
        <f ca="1">IFERROR(IF(Fiscal!HE$3&lt;&gt;"",Fiscal!HE$3,IF(Fiscal!HD$3&lt;&gt;"",Fiscal!HD$3+(Fiscal!HG$3-Fiscal!HD$3)/3,Fiscal!HC$3+(Fiscal!HF$3-Fiscal!HC$3)*2/3)),"")</f>
        <v/>
      </c>
      <c r="HF2" s="13" t="str">
        <f ca="1">IFERROR(IF(Fiscal!HF$3&lt;&gt;"",Fiscal!HF$3,IF(Fiscal!HE$3&lt;&gt;"",Fiscal!HE$3+(Fiscal!HH$3-Fiscal!HE$3)/3,Fiscal!HD$3+(Fiscal!HG$3-Fiscal!HD$3)*2/3)),"")</f>
        <v/>
      </c>
      <c r="HG2" s="13" t="str">
        <f ca="1">IFERROR(IF(Fiscal!HG$3&lt;&gt;"",Fiscal!HG$3,IF(Fiscal!HF$3&lt;&gt;"",Fiscal!HF$3+(Fiscal!HI$3-Fiscal!HF$3)/3,Fiscal!HE$3+(Fiscal!HH$3-Fiscal!HE$3)*2/3)),"")</f>
        <v/>
      </c>
      <c r="HH2" s="13" t="str">
        <f ca="1">IFERROR(IF(Fiscal!HH$3&lt;&gt;"",Fiscal!HH$3,IF(Fiscal!HG$3&lt;&gt;"",Fiscal!HG$3+(Fiscal!HJ$3-Fiscal!HG$3)/3,Fiscal!HF$3+(Fiscal!HI$3-Fiscal!HF$3)*2/3)),"")</f>
        <v/>
      </c>
      <c r="HI2" s="13" t="str">
        <f ca="1">IFERROR(IF(Fiscal!HI$3&lt;&gt;"",Fiscal!HI$3,IF(Fiscal!HH$3&lt;&gt;"",Fiscal!HH$3+(Fiscal!HK$3-Fiscal!HH$3)/3,Fiscal!HG$3+(Fiscal!HJ$3-Fiscal!HG$3)*2/3)),"")</f>
        <v/>
      </c>
      <c r="HJ2" s="13" t="str">
        <f ca="1">IFERROR(IF(Fiscal!HJ$3&lt;&gt;"",Fiscal!HJ$3,IF(Fiscal!HI$3&lt;&gt;"",Fiscal!HI$3+(Fiscal!HL$3-Fiscal!HI$3)/3,Fiscal!HH$3+(Fiscal!HK$3-Fiscal!HH$3)*2/3)),"")</f>
        <v/>
      </c>
      <c r="HK2" s="13" t="str">
        <f ca="1">IFERROR(IF(Fiscal!HK$3&lt;&gt;"",Fiscal!HK$3,IF(Fiscal!HJ$3&lt;&gt;"",Fiscal!HJ$3+(Fiscal!HM$3-Fiscal!HJ$3)/3,Fiscal!HI$3+(Fiscal!HL$3-Fiscal!HI$3)*2/3)),"")</f>
        <v/>
      </c>
      <c r="HL2" s="13" t="str">
        <f ca="1">IFERROR(IF(Fiscal!HL$3&lt;&gt;"",Fiscal!HL$3,IF(Fiscal!HK$3&lt;&gt;"",Fiscal!HK$3+(Fiscal!HN$3-Fiscal!HK$3)/3,Fiscal!HJ$3+(Fiscal!HM$3-Fiscal!HJ$3)*2/3)),"")</f>
        <v/>
      </c>
      <c r="HM2" s="13" t="str">
        <f ca="1">IFERROR(IF(Fiscal!HM$3&lt;&gt;"",Fiscal!HM$3,IF(Fiscal!HL$3&lt;&gt;"",Fiscal!HL$3+(Fiscal!HO$3-Fiscal!HL$3)/3,Fiscal!HK$3+(Fiscal!HN$3-Fiscal!HK$3)*2/3)),"")</f>
        <v/>
      </c>
      <c r="HN2" s="13" t="str">
        <f ca="1">IFERROR(IF(Fiscal!HN$3&lt;&gt;"",Fiscal!HN$3,IF(Fiscal!HM$3&lt;&gt;"",Fiscal!HM$3+(Fiscal!HP$3-Fiscal!HM$3)/3,Fiscal!HL$3+(Fiscal!HO$3-Fiscal!HL$3)*2/3)),"")</f>
        <v/>
      </c>
      <c r="HO2" s="13" t="str">
        <f ca="1">IFERROR(IF(Fiscal!HO$3&lt;&gt;"",Fiscal!HO$3,IF(Fiscal!HN$3&lt;&gt;"",Fiscal!HN$3+(Fiscal!HQ$3-Fiscal!HN$3)/3,Fiscal!HM$3+(Fiscal!HP$3-Fiscal!HM$3)*2/3)),"")</f>
        <v/>
      </c>
      <c r="HP2" s="13" t="str">
        <f ca="1">IFERROR(IF(Fiscal!HP$3&lt;&gt;"",Fiscal!HP$3,IF(Fiscal!HO$3&lt;&gt;"",Fiscal!HO$3+(Fiscal!HR$3-Fiscal!HO$3)/3,Fiscal!HN$3+(Fiscal!HQ$3-Fiscal!HN$3)*2/3)),"")</f>
        <v/>
      </c>
      <c r="HQ2" s="13" t="str">
        <f ca="1">IFERROR(IF(Fiscal!HQ$3&lt;&gt;"",Fiscal!HQ$3,IF(Fiscal!HP$3&lt;&gt;"",Fiscal!HP$3+(Fiscal!HS$3-Fiscal!HP$3)/3,Fiscal!HO$3+(Fiscal!HR$3-Fiscal!HO$3)*2/3)),"")</f>
        <v/>
      </c>
      <c r="HR2" s="13" t="str">
        <f ca="1">IFERROR(IF(Fiscal!HR$3&lt;&gt;"",Fiscal!HR$3,IF(Fiscal!HQ$3&lt;&gt;"",Fiscal!HQ$3+(Fiscal!HT$3-Fiscal!HQ$3)/3,Fiscal!HP$3+(Fiscal!HS$3-Fiscal!HP$3)*2/3)),"")</f>
        <v/>
      </c>
      <c r="HS2" s="13" t="str">
        <f ca="1">IFERROR(IF(Fiscal!HS$3&lt;&gt;"",Fiscal!HS$3,IF(Fiscal!HR$3&lt;&gt;"",Fiscal!HR$3+(Fiscal!HU$3-Fiscal!HR$3)/3,Fiscal!HQ$3+(Fiscal!HT$3-Fiscal!HQ$3)*2/3)),"")</f>
        <v/>
      </c>
      <c r="HT2" s="13" t="str">
        <f ca="1">IFERROR(IF(Fiscal!HT$3&lt;&gt;"",Fiscal!HT$3,IF(Fiscal!HS$3&lt;&gt;"",Fiscal!HS$3+(Fiscal!HV$3-Fiscal!HS$3)/3,Fiscal!HR$3+(Fiscal!HU$3-Fiscal!HR$3)*2/3)),"")</f>
        <v/>
      </c>
      <c r="HU2" s="13" t="str">
        <f ca="1">IFERROR(IF(Fiscal!HU$3&lt;&gt;"",Fiscal!HU$3,IF(Fiscal!HT$3&lt;&gt;"",Fiscal!HT$3+(Fiscal!HW$3-Fiscal!HT$3)/3,Fiscal!HS$3+(Fiscal!HV$3-Fiscal!HS$3)*2/3)),"")</f>
        <v/>
      </c>
      <c r="HV2" s="13" t="str">
        <f ca="1">IFERROR(IF(Fiscal!HV$3&lt;&gt;"",Fiscal!HV$3,IF(Fiscal!HU$3&lt;&gt;"",Fiscal!HU$3+(Fiscal!HX$3-Fiscal!HU$3)/3,Fiscal!HT$3+(Fiscal!HW$3-Fiscal!HT$3)*2/3)),"")</f>
        <v/>
      </c>
      <c r="HW2" s="13" t="str">
        <f ca="1">IFERROR(IF(Fiscal!HW$3&lt;&gt;"",Fiscal!HW$3,IF(Fiscal!HV$3&lt;&gt;"",Fiscal!HV$3+(Fiscal!HY$3-Fiscal!HV$3)/3,Fiscal!HU$3+(Fiscal!HX$3-Fiscal!HU$3)*2/3)),"")</f>
        <v/>
      </c>
      <c r="HX2" s="13" t="str">
        <f ca="1">IFERROR(IF(Fiscal!HX$3&lt;&gt;"",Fiscal!HX$3,IF(Fiscal!HW$3&lt;&gt;"",Fiscal!HW$3+(Fiscal!HZ$3-Fiscal!HW$3)/3,Fiscal!HV$3+(Fiscal!HY$3-Fiscal!HV$3)*2/3)),"")</f>
        <v/>
      </c>
      <c r="HY2" s="13" t="str">
        <f ca="1">IFERROR(IF(Fiscal!HY$3&lt;&gt;"",Fiscal!HY$3,IF(Fiscal!HX$3&lt;&gt;"",Fiscal!HX$3+(Fiscal!IA$3-Fiscal!HX$3)/3,Fiscal!HW$3+(Fiscal!HZ$3-Fiscal!HW$3)*2/3)),"")</f>
        <v/>
      </c>
      <c r="HZ2" s="13" t="str">
        <f ca="1">IFERROR(IF(Fiscal!HZ$3&lt;&gt;"",Fiscal!HZ$3,IF(Fiscal!HY$3&lt;&gt;"",Fiscal!HY$3+(Fiscal!IB$3-Fiscal!HY$3)/3,Fiscal!HX$3+(Fiscal!IA$3-Fiscal!HX$3)*2/3)),"")</f>
        <v/>
      </c>
      <c r="IA2" s="13" t="str">
        <f ca="1">IFERROR(IF(Fiscal!IA$3&lt;&gt;"",Fiscal!IA$3,IF(Fiscal!HZ$3&lt;&gt;"",Fiscal!HZ$3+(Fiscal!IC$3-Fiscal!HZ$3)/3,Fiscal!HY$3+(Fiscal!IB$3-Fiscal!HY$3)*2/3)),"")</f>
        <v/>
      </c>
      <c r="IB2" s="13" t="str">
        <f ca="1">IFERROR(IF(Fiscal!IB$3&lt;&gt;"",Fiscal!IB$3,IF(Fiscal!IA$3&lt;&gt;"",Fiscal!IA$3+(Fiscal!ID$3-Fiscal!IA$3)/3,Fiscal!HZ$3+(Fiscal!IC$3-Fiscal!HZ$3)*2/3)),"")</f>
        <v/>
      </c>
      <c r="IC2" s="13" t="str">
        <f ca="1">IFERROR(IF(Fiscal!IC$3&lt;&gt;"",Fiscal!IC$3,IF(Fiscal!IB$3&lt;&gt;"",Fiscal!IB$3+(Fiscal!IE$3-Fiscal!IB$3)/3,Fiscal!IA$3+(Fiscal!ID$3-Fiscal!IA$3)*2/3)),"")</f>
        <v/>
      </c>
      <c r="ID2" s="13" t="str">
        <f ca="1">IFERROR(IF(Fiscal!ID$3&lt;&gt;"",Fiscal!ID$3,IF(Fiscal!IC$3&lt;&gt;"",Fiscal!IC$3+(Fiscal!IF$3-Fiscal!IC$3)/3,Fiscal!IB$3+(Fiscal!IE$3-Fiscal!IB$3)*2/3)),"")</f>
        <v/>
      </c>
      <c r="IE2" s="13" t="str">
        <f ca="1">IFERROR(IF(Fiscal!IE$3&lt;&gt;"",Fiscal!IE$3,IF(Fiscal!ID$3&lt;&gt;"",Fiscal!ID$3+(Fiscal!IG$3-Fiscal!ID$3)/3,Fiscal!IC$3+(Fiscal!IF$3-Fiscal!IC$3)*2/3)),"")</f>
        <v/>
      </c>
      <c r="IF2" s="13" t="str">
        <f ca="1">IFERROR(IF(Fiscal!IF$3&lt;&gt;"",Fiscal!IF$3,IF(Fiscal!IE$3&lt;&gt;"",Fiscal!IE$3+(Fiscal!IH$3-Fiscal!IE$3)/3,Fiscal!ID$3+(Fiscal!IG$3-Fiscal!ID$3)*2/3)),"")</f>
        <v/>
      </c>
      <c r="IG2" s="13" t="str">
        <f ca="1">IFERROR(IF(Fiscal!IG$3&lt;&gt;"",Fiscal!IG$3,IF(Fiscal!IF$3&lt;&gt;"",Fiscal!IF$3+(Fiscal!II$3-Fiscal!IF$3)/3,Fiscal!IE$3+(Fiscal!IH$3-Fiscal!IE$3)*2/3)),"")</f>
        <v/>
      </c>
      <c r="IH2" s="13" t="str">
        <f ca="1">IFERROR(IF(Fiscal!IH$3&lt;&gt;"",Fiscal!IH$3,IF(Fiscal!IG$3&lt;&gt;"",Fiscal!IG$3+(Fiscal!IJ$3-Fiscal!IG$3)/3,Fiscal!IF$3+(Fiscal!II$3-Fiscal!IF$3)*2/3)),"")</f>
        <v/>
      </c>
      <c r="II2" s="13" t="str">
        <f ca="1">IFERROR(IF(Fiscal!II$3&lt;&gt;"",Fiscal!II$3,IF(Fiscal!IH$3&lt;&gt;"",Fiscal!IH$3+(Fiscal!IK$3-Fiscal!IH$3)/3,Fiscal!IG$3+(Fiscal!IJ$3-Fiscal!IG$3)*2/3)),"")</f>
        <v/>
      </c>
      <c r="IJ2" s="13" t="str">
        <f ca="1">IFERROR(IF(Fiscal!IJ$3&lt;&gt;"",Fiscal!IJ$3,IF(Fiscal!II$3&lt;&gt;"",Fiscal!II$3+(Fiscal!IL$3-Fiscal!II$3)/3,Fiscal!IH$3+(Fiscal!IK$3-Fiscal!IH$3)*2/3)),"")</f>
        <v/>
      </c>
      <c r="IK2" s="13" t="str">
        <f ca="1">IFERROR(IF(Fiscal!IK$3&lt;&gt;"",Fiscal!IK$3,IF(Fiscal!IJ$3&lt;&gt;"",Fiscal!IJ$3+(Fiscal!IM$3-Fiscal!IJ$3)/3,Fiscal!II$3+(Fiscal!IL$3-Fiscal!II$3)*2/3)),"")</f>
        <v/>
      </c>
      <c r="IL2" s="13" t="str">
        <f ca="1">IFERROR(IF(Fiscal!IL$3&lt;&gt;"",Fiscal!IL$3,IF(Fiscal!IK$3&lt;&gt;"",Fiscal!IK$3+(Fiscal!IN$3-Fiscal!IK$3)/3,Fiscal!IJ$3+(Fiscal!IM$3-Fiscal!IJ$3)*2/3)),"")</f>
        <v/>
      </c>
      <c r="IM2" s="13" t="str">
        <f ca="1">IFERROR(IF(Fiscal!IM$3&lt;&gt;"",Fiscal!IM$3,IF(Fiscal!IL$3&lt;&gt;"",Fiscal!IL$3+(Fiscal!IO$3-Fiscal!IL$3)/3,Fiscal!IK$3+(Fiscal!IN$3-Fiscal!IK$3)*2/3)),"")</f>
        <v/>
      </c>
      <c r="IN2" s="13" t="str">
        <f ca="1">IFERROR(IF(Fiscal!IN$3&lt;&gt;"",Fiscal!IN$3,IF(Fiscal!IM$3&lt;&gt;"",Fiscal!IM$3+(Fiscal!IP$3-Fiscal!IM$3)/3,Fiscal!IL$3+(Fiscal!IO$3-Fiscal!IL$3)*2/3)),"")</f>
        <v/>
      </c>
      <c r="IO2" s="13" t="str">
        <f ca="1">IFERROR(IF(Fiscal!IO$3&lt;&gt;"",Fiscal!IO$3,IF(Fiscal!IN$3&lt;&gt;"",Fiscal!IN$3+(Fiscal!IQ$3-Fiscal!IN$3)/3,Fiscal!IM$3+(Fiscal!IP$3-Fiscal!IM$3)*2/3)),"")</f>
        <v/>
      </c>
      <c r="IP2" s="13" t="str">
        <f ca="1">IFERROR(IF(Fiscal!IP$3&lt;&gt;"",Fiscal!IP$3,IF(Fiscal!IO$3&lt;&gt;"",Fiscal!IO$3+(Fiscal!IR$3-Fiscal!IO$3)/3,Fiscal!IN$3+(Fiscal!IQ$3-Fiscal!IN$3)*2/3)),"")</f>
        <v/>
      </c>
      <c r="IQ2" s="13" t="str">
        <f ca="1">IFERROR(IF(Fiscal!IQ$3&lt;&gt;"",Fiscal!IQ$3,IF(Fiscal!IP$3&lt;&gt;"",Fiscal!IP$3+(Fiscal!IS$3-Fiscal!IP$3)/3,Fiscal!IO$3+(Fiscal!IR$3-Fiscal!IO$3)*2/3)),"")</f>
        <v/>
      </c>
      <c r="IR2" s="13" t="str">
        <f ca="1">IFERROR(IF(Fiscal!IR$3&lt;&gt;"",Fiscal!IR$3,IF(Fiscal!IQ$3&lt;&gt;"",Fiscal!IQ$3+(Fiscal!IT$3-Fiscal!IQ$3)/3,Fiscal!IP$3+(Fiscal!IS$3-Fiscal!IP$3)*2/3)),"")</f>
        <v/>
      </c>
      <c r="IS2" s="13" t="str">
        <f ca="1">IFERROR(IF(Fiscal!IS$3&lt;&gt;"",Fiscal!IS$3,IF(Fiscal!IR$3&lt;&gt;"",Fiscal!IR$3+(Fiscal!IU$3-Fiscal!IR$3)/3,Fiscal!IQ$3+(Fiscal!IT$3-Fiscal!IQ$3)*2/3)),"")</f>
        <v/>
      </c>
      <c r="IT2" s="13" t="str">
        <f ca="1">IFERROR(IF(Fiscal!IT$3&lt;&gt;"",Fiscal!IT$3,IF(Fiscal!IS$3&lt;&gt;"",Fiscal!IS$3+(Fiscal!IV$3-Fiscal!IS$3)/3,Fiscal!IR$3+(Fiscal!IU$3-Fiscal!IR$3)*2/3)),"")</f>
        <v/>
      </c>
      <c r="IU2" s="13" t="str">
        <f ca="1">IFERROR(IF(Fiscal!IU$3&lt;&gt;"",Fiscal!IU$3,IF(Fiscal!IT$3&lt;&gt;"",Fiscal!IT$3+(Fiscal!IW$3-Fiscal!IT$3)/3,Fiscal!IS$3+(Fiscal!IV$3-Fiscal!IS$3)*2/3)),"")</f>
        <v/>
      </c>
      <c r="IV2" s="13" t="str">
        <f ca="1">IFERROR(IF(Fiscal!IV$3&lt;&gt;"",Fiscal!IV$3,IF(Fiscal!IU$3&lt;&gt;"",Fiscal!IU$3+(Fiscal!IX$3-Fiscal!IU$3)/3,Fiscal!IT$3+(Fiscal!IW$3-Fiscal!IT$3)*2/3)),"")</f>
        <v/>
      </c>
      <c r="IW2" s="13" t="str">
        <f ca="1">IFERROR(IF(Fiscal!IW$3&lt;&gt;"",Fiscal!IW$3,IF(Fiscal!IV$3&lt;&gt;"",Fiscal!IV$3+(Fiscal!IY$3-Fiscal!IV$3)/3,Fiscal!IU$3+(Fiscal!IX$3-Fiscal!IU$3)*2/3)),"")</f>
        <v/>
      </c>
      <c r="IX2" s="13" t="str">
        <f ca="1">IFERROR(IF(Fiscal!IX$3&lt;&gt;"",Fiscal!IX$3,IF(Fiscal!IW$3&lt;&gt;"",Fiscal!IW$3+(Fiscal!IZ$3-Fiscal!IW$3)/3,Fiscal!IV$3+(Fiscal!IY$3-Fiscal!IV$3)*2/3)),"")</f>
        <v/>
      </c>
      <c r="IY2" s="13" t="str">
        <f ca="1">IFERROR(IF(Fiscal!IY$3&lt;&gt;"",Fiscal!IY$3,IF(Fiscal!IX$3&lt;&gt;"",Fiscal!IX$3+(Fiscal!JA$3-Fiscal!IX$3)/3,Fiscal!IW$3+(Fiscal!IZ$3-Fiscal!IW$3)*2/3)),"")</f>
        <v/>
      </c>
      <c r="IZ2" s="13" t="str">
        <f ca="1">IFERROR(IF(Fiscal!IZ$3&lt;&gt;"",Fiscal!IZ$3,IF(Fiscal!IY$3&lt;&gt;"",Fiscal!IY$3+(Fiscal!JB$3-Fiscal!IY$3)/3,Fiscal!IX$3+(Fiscal!JA$3-Fiscal!IX$3)*2/3)),"")</f>
        <v/>
      </c>
      <c r="JA2" s="13" t="str">
        <f ca="1">IFERROR(IF(Fiscal!JA$3&lt;&gt;"",Fiscal!JA$3,IF(Fiscal!IZ$3&lt;&gt;"",Fiscal!IZ$3+(Fiscal!JC$3-Fiscal!IZ$3)/3,Fiscal!IY$3+(Fiscal!JB$3-Fiscal!IY$3)*2/3)),"")</f>
        <v/>
      </c>
      <c r="JB2" s="13" t="str">
        <f ca="1">IFERROR(IF(Fiscal!JB$3&lt;&gt;"",Fiscal!JB$3,IF(Fiscal!JA$3&lt;&gt;"",Fiscal!JA$3+(Fiscal!JD$3-Fiscal!JA$3)/3,Fiscal!IZ$3+(Fiscal!JC$3-Fiscal!IZ$3)*2/3)),"")</f>
        <v/>
      </c>
      <c r="JC2" s="13" t="str">
        <f ca="1">IFERROR(IF(Fiscal!JC$3&lt;&gt;"",Fiscal!JC$3,IF(Fiscal!JB$3&lt;&gt;"",Fiscal!JB$3+(Fiscal!JE$3-Fiscal!JB$3)/3,Fiscal!JA$3+(Fiscal!JD$3-Fiscal!JA$3)*2/3)),"")</f>
        <v/>
      </c>
      <c r="JD2" s="13" t="str">
        <f ca="1">IFERROR(IF(Fiscal!JD$3&lt;&gt;"",Fiscal!JD$3,IF(Fiscal!JC$3&lt;&gt;"",Fiscal!JC$3+(Fiscal!JF$3-Fiscal!JC$3)/3,Fiscal!JB$3+(Fiscal!JE$3-Fiscal!JB$3)*2/3)),"")</f>
        <v/>
      </c>
      <c r="JE2" s="13" t="str">
        <f ca="1">IFERROR(IF(Fiscal!JE$3&lt;&gt;"",Fiscal!JE$3,IF(Fiscal!JD$3&lt;&gt;"",Fiscal!JD$3+(Fiscal!JG$3-Fiscal!JD$3)/3,Fiscal!JC$3+(Fiscal!JF$3-Fiscal!JC$3)*2/3)),"")</f>
        <v/>
      </c>
      <c r="JF2" s="13" t="str">
        <f ca="1">IFERROR(IF(Fiscal!JF$3&lt;&gt;"",Fiscal!JF$3,IF(Fiscal!JE$3&lt;&gt;"",Fiscal!JE$3+(Fiscal!JH$3-Fiscal!JE$3)/3,Fiscal!JD$3+(Fiscal!JG$3-Fiscal!JD$3)*2/3)),"")</f>
        <v/>
      </c>
      <c r="JG2" s="13" t="str">
        <f ca="1">IFERROR(IF(Fiscal!JG$3&lt;&gt;"",Fiscal!JG$3,IF(Fiscal!JF$3&lt;&gt;"",Fiscal!JF$3+(Fiscal!JI$3-Fiscal!JF$3)/3,Fiscal!JE$3+(Fiscal!JH$3-Fiscal!JE$3)*2/3)),"")</f>
        <v/>
      </c>
      <c r="JH2" s="13" t="str">
        <f ca="1">IFERROR(IF(Fiscal!JH$3&lt;&gt;"",Fiscal!JH$3,IF(Fiscal!JG$3&lt;&gt;"",Fiscal!JG$3+(Fiscal!JJ$3-Fiscal!JG$3)/3,Fiscal!JF$3+(Fiscal!JI$3-Fiscal!JF$3)*2/3)),"")</f>
        <v/>
      </c>
      <c r="JI2" s="13" t="str">
        <f ca="1">IFERROR(IF(Fiscal!JI$3&lt;&gt;"",Fiscal!JI$3,IF(Fiscal!JH$3&lt;&gt;"",Fiscal!JH$3+(Fiscal!JK$3-Fiscal!JH$3)/3,Fiscal!JG$3+(Fiscal!JJ$3-Fiscal!JG$3)*2/3)),"")</f>
        <v/>
      </c>
      <c r="JJ2" s="13" t="str">
        <f ca="1">IFERROR(IF(Fiscal!JJ$3&lt;&gt;"",Fiscal!JJ$3,IF(Fiscal!JI$3&lt;&gt;"",Fiscal!JI$3+(Fiscal!JL$3-Fiscal!JI$3)/3,Fiscal!JH$3+(Fiscal!JK$3-Fiscal!JH$3)*2/3)),"")</f>
        <v/>
      </c>
      <c r="JK2" s="13" t="str">
        <f ca="1">IFERROR(IF(Fiscal!JK$3&lt;&gt;"",Fiscal!JK$3,IF(Fiscal!JJ$3&lt;&gt;"",Fiscal!JJ$3+(Fiscal!JM$3-Fiscal!JJ$3)/3,Fiscal!JI$3+(Fiscal!JL$3-Fiscal!JI$3)*2/3)),"")</f>
        <v/>
      </c>
      <c r="JL2" s="13" t="str">
        <f ca="1">IFERROR(IF(Fiscal!JL$3&lt;&gt;"",Fiscal!JL$3,IF(Fiscal!JK$3&lt;&gt;"",Fiscal!JK$3+(Fiscal!JN$3-Fiscal!JK$3)/3,Fiscal!JJ$3+(Fiscal!JM$3-Fiscal!JJ$3)*2/3)),"")</f>
        <v/>
      </c>
      <c r="JM2" s="13" t="str">
        <f ca="1">IFERROR(IF(Fiscal!JM$3&lt;&gt;"",Fiscal!JM$3,IF(Fiscal!JL$3&lt;&gt;"",Fiscal!JL$3+(Fiscal!JO$3-Fiscal!JL$3)/3,Fiscal!JK$3+(Fiscal!JN$3-Fiscal!JK$3)*2/3)),"")</f>
        <v/>
      </c>
      <c r="JN2" s="13" t="str">
        <f ca="1">IFERROR(IF(Fiscal!JN$3&lt;&gt;"",Fiscal!JN$3,IF(Fiscal!JM$3&lt;&gt;"",Fiscal!JM$3+(Fiscal!JP$3-Fiscal!JM$3)/3,Fiscal!JL$3+(Fiscal!JO$3-Fiscal!JL$3)*2/3)),"")</f>
        <v/>
      </c>
      <c r="JO2" s="13" t="str">
        <f ca="1">IFERROR(IF(Fiscal!JO$3&lt;&gt;"",Fiscal!JO$3,IF(Fiscal!JN$3&lt;&gt;"",Fiscal!JN$3+(Fiscal!JQ$3-Fiscal!JN$3)/3,Fiscal!JM$3+(Fiscal!JP$3-Fiscal!JM$3)*2/3)),"")</f>
        <v/>
      </c>
      <c r="JP2" s="13" t="str">
        <f ca="1">IFERROR(IF(Fiscal!JP$3&lt;&gt;"",Fiscal!JP$3,IF(Fiscal!JO$3&lt;&gt;"",Fiscal!JO$3+(Fiscal!JR$3-Fiscal!JO$3)/3,Fiscal!JN$3+(Fiscal!JQ$3-Fiscal!JN$3)*2/3)),"")</f>
        <v/>
      </c>
      <c r="JQ2" s="13" t="str">
        <f ca="1">IFERROR(IF(Fiscal!JQ$3&lt;&gt;"",Fiscal!JQ$3,IF(Fiscal!JP$3&lt;&gt;"",Fiscal!JP$3+(Fiscal!JS$3-Fiscal!JP$3)/3,Fiscal!JO$3+(Fiscal!JR$3-Fiscal!JO$3)*2/3)),"")</f>
        <v/>
      </c>
      <c r="JR2" s="13" t="str">
        <f ca="1">IFERROR(IF(Fiscal!JR$3&lt;&gt;"",Fiscal!JR$3,IF(Fiscal!JQ$3&lt;&gt;"",Fiscal!JQ$3+(Fiscal!JT$3-Fiscal!JQ$3)/3,Fiscal!JP$3+(Fiscal!JS$3-Fiscal!JP$3)*2/3)),"")</f>
        <v/>
      </c>
      <c r="JS2" s="13" t="str">
        <f ca="1">IFERROR(IF(Fiscal!JS$3&lt;&gt;"",Fiscal!JS$3,IF(Fiscal!JR$3&lt;&gt;"",Fiscal!JR$3+(Fiscal!JU$3-Fiscal!JR$3)/3,Fiscal!JQ$3+(Fiscal!JT$3-Fiscal!JQ$3)*2/3)),"")</f>
        <v/>
      </c>
      <c r="JT2" s="13" t="str">
        <f ca="1">IFERROR(IF(Fiscal!JT$3&lt;&gt;"",Fiscal!JT$3,IF(Fiscal!JS$3&lt;&gt;"",Fiscal!JS$3+(Fiscal!JV$3-Fiscal!JS$3)/3,Fiscal!JR$3+(Fiscal!JU$3-Fiscal!JR$3)*2/3)),"")</f>
        <v/>
      </c>
      <c r="JU2" s="13" t="str">
        <f ca="1">IFERROR(IF(Fiscal!JU$3&lt;&gt;"",Fiscal!JU$3,IF(Fiscal!JT$3&lt;&gt;"",Fiscal!JT$3+(Fiscal!JW$3-Fiscal!JT$3)/3,Fiscal!JS$3+(Fiscal!JV$3-Fiscal!JS$3)*2/3)),"")</f>
        <v/>
      </c>
      <c r="JV2" s="13" t="str">
        <f ca="1">IFERROR(IF(Fiscal!JV$3&lt;&gt;"",Fiscal!JV$3,IF(Fiscal!JU$3&lt;&gt;"",Fiscal!JU$3+(Fiscal!JX$3-Fiscal!JU$3)/3,Fiscal!JT$3+(Fiscal!JW$3-Fiscal!JT$3)*2/3)),"")</f>
        <v/>
      </c>
      <c r="JW2" s="13" t="str">
        <f ca="1">IFERROR(IF(Fiscal!JW$3&lt;&gt;"",Fiscal!JW$3,IF(Fiscal!JV$3&lt;&gt;"",Fiscal!JV$3+(Fiscal!JY$3-Fiscal!JV$3)/3,Fiscal!JU$3+(Fiscal!JX$3-Fiscal!JU$3)*2/3)),"")</f>
        <v/>
      </c>
      <c r="JX2" s="13" t="str">
        <f ca="1">IFERROR(IF(Fiscal!JX$3&lt;&gt;"",Fiscal!JX$3,IF(Fiscal!JW$3&lt;&gt;"",Fiscal!JW$3+(Fiscal!JZ$3-Fiscal!JW$3)/3,Fiscal!JV$3+(Fiscal!JY$3-Fiscal!JV$3)*2/3)),"")</f>
        <v/>
      </c>
      <c r="JY2" s="13" t="str">
        <f ca="1">IFERROR(IF(Fiscal!JY$3&lt;&gt;"",Fiscal!JY$3,IF(Fiscal!JX$3&lt;&gt;"",Fiscal!JX$3+(Fiscal!KA$3-Fiscal!JX$3)/3,Fiscal!JW$3+(Fiscal!JZ$3-Fiscal!JW$3)*2/3)),"")</f>
        <v/>
      </c>
      <c r="JZ2" s="13" t="str">
        <f ca="1">IFERROR(IF(Fiscal!JZ$3&lt;&gt;"",Fiscal!JZ$3,IF(Fiscal!JY$3&lt;&gt;"",Fiscal!JY$3+(Fiscal!KB$3-Fiscal!JY$3)/3,Fiscal!JX$3+(Fiscal!KA$3-Fiscal!JX$3)*2/3)),"")</f>
        <v/>
      </c>
      <c r="KA2" s="13" t="str">
        <f ca="1">IFERROR(IF(Fiscal!KA$3&lt;&gt;"",Fiscal!KA$3,IF(Fiscal!JZ$3&lt;&gt;"",Fiscal!JZ$3+(Fiscal!KC$3-Fiscal!JZ$3)/3,Fiscal!JY$3+(Fiscal!KB$3-Fiscal!JY$3)*2/3)),"")</f>
        <v/>
      </c>
      <c r="KB2" s="13" t="str">
        <f ca="1">IFERROR(IF(Fiscal!KB$3&lt;&gt;"",Fiscal!KB$3,IF(Fiscal!KA$3&lt;&gt;"",Fiscal!KA$3+(Fiscal!KD$3-Fiscal!KA$3)/3,Fiscal!JZ$3+(Fiscal!KC$3-Fiscal!JZ$3)*2/3)),"")</f>
        <v/>
      </c>
      <c r="KC2" s="13" t="str">
        <f ca="1">IFERROR(IF(Fiscal!KC$3&lt;&gt;"",Fiscal!KC$3,IF(Fiscal!KB$3&lt;&gt;"",Fiscal!KB$3+(Fiscal!KE$3-Fiscal!KB$3)/3,Fiscal!KA$3+(Fiscal!KD$3-Fiscal!KA$3)*2/3)),"")</f>
        <v/>
      </c>
      <c r="KD2" s="13" t="str">
        <f ca="1">IFERROR(IF(Fiscal!KD$3&lt;&gt;"",Fiscal!KD$3,IF(Fiscal!KC$3&lt;&gt;"",Fiscal!KC$3+(Fiscal!KF$3-Fiscal!KC$3)/3,Fiscal!KB$3+(Fiscal!KE$3-Fiscal!KB$3)*2/3)),"")</f>
        <v/>
      </c>
      <c r="KE2" s="13" t="str">
        <f ca="1">IFERROR(IF(Fiscal!KE$3&lt;&gt;"",Fiscal!KE$3,IF(Fiscal!KD$3&lt;&gt;"",Fiscal!KD$3+(Fiscal!KG$3-Fiscal!KD$3)/3,Fiscal!KC$3+(Fiscal!KF$3-Fiscal!KC$3)*2/3)),"")</f>
        <v/>
      </c>
      <c r="KF2" s="13" t="str">
        <f ca="1">IFERROR(IF(Fiscal!KF$3&lt;&gt;"",Fiscal!KF$3,IF(Fiscal!KE$3&lt;&gt;"",Fiscal!KE$3+(Fiscal!KH$3-Fiscal!KE$3)/3,Fiscal!KD$3+(Fiscal!KG$3-Fiscal!KD$3)*2/3)),"")</f>
        <v/>
      </c>
      <c r="KG2" s="13" t="str">
        <f ca="1">IFERROR(IF(Fiscal!KG$3&lt;&gt;"",Fiscal!KG$3,IF(Fiscal!KF$3&lt;&gt;"",Fiscal!KF$3+(Fiscal!KI$3-Fiscal!KF$3)/3,Fiscal!KE$3+(Fiscal!KH$3-Fiscal!KE$3)*2/3)),"")</f>
        <v/>
      </c>
      <c r="KH2" s="13" t="str">
        <f ca="1">IFERROR(IF(Fiscal!KH$3&lt;&gt;"",Fiscal!KH$3,IF(Fiscal!KG$3&lt;&gt;"",Fiscal!KG$3+(Fiscal!KJ$3-Fiscal!KG$3)/3,Fiscal!KF$3+(Fiscal!KI$3-Fiscal!KF$3)*2/3)),"")</f>
        <v/>
      </c>
      <c r="KI2" s="13" t="str">
        <f ca="1">IFERROR(IF(Fiscal!KI$3&lt;&gt;"",Fiscal!KI$3,IF(Fiscal!KH$3&lt;&gt;"",Fiscal!KH$3+(Fiscal!KK$3-Fiscal!KH$3)/3,Fiscal!KG$3+(Fiscal!KJ$3-Fiscal!KG$3)*2/3)),"")</f>
        <v/>
      </c>
      <c r="KJ2" s="13" t="str">
        <f ca="1">IFERROR(IF(Fiscal!KJ$3&lt;&gt;"",Fiscal!KJ$3,IF(Fiscal!KI$3&lt;&gt;"",Fiscal!KI$3+(Fiscal!KL$3-Fiscal!KI$3)/3,Fiscal!KH$3+(Fiscal!KK$3-Fiscal!KH$3)*2/3)),"")</f>
        <v/>
      </c>
      <c r="KK2" s="13" t="str">
        <f ca="1">IFERROR(IF(Fiscal!KK$3&lt;&gt;"",Fiscal!KK$3,IF(Fiscal!KJ$3&lt;&gt;"",Fiscal!KJ$3+(Fiscal!KM$3-Fiscal!KJ$3)/3,Fiscal!KI$3+(Fiscal!KL$3-Fiscal!KI$3)*2/3)),"")</f>
        <v/>
      </c>
      <c r="KL2" s="13" t="str">
        <f ca="1">IFERROR(IF(Fiscal!KL$3&lt;&gt;"",Fiscal!KL$3,IF(Fiscal!KK$3&lt;&gt;"",Fiscal!KK$3+(Fiscal!KN$3-Fiscal!KK$3)/3,Fiscal!KJ$3+(Fiscal!KM$3-Fiscal!KJ$3)*2/3)),"")</f>
        <v/>
      </c>
      <c r="KM2" s="13" t="str">
        <f ca="1">IFERROR(IF(Fiscal!KM$3&lt;&gt;"",Fiscal!KM$3,IF(Fiscal!KL$3&lt;&gt;"",Fiscal!KL$3+(Fiscal!KO$3-Fiscal!KL$3)/3,Fiscal!KK$3+(Fiscal!KN$3-Fiscal!KK$3)*2/3)),"")</f>
        <v/>
      </c>
      <c r="KN2" s="13" t="str">
        <f ca="1">IFERROR(IF(Fiscal!KN$3&lt;&gt;"",Fiscal!KN$3,IF(Fiscal!KM$3&lt;&gt;"",Fiscal!KM$3+(Fiscal!KP$3-Fiscal!KM$3)/3,Fiscal!KL$3+(Fiscal!KO$3-Fiscal!KL$3)*2/3)),"")</f>
        <v/>
      </c>
      <c r="KO2" s="13" t="str">
        <f ca="1">IFERROR(IF(Fiscal!KO$3&lt;&gt;"",Fiscal!KO$3,IF(Fiscal!KN$3&lt;&gt;"",Fiscal!KN$3+(Fiscal!KQ$3-Fiscal!KN$3)/3,Fiscal!KM$3+(Fiscal!KP$3-Fiscal!KM$3)*2/3)),"")</f>
        <v/>
      </c>
      <c r="KP2" s="13" t="str">
        <f ca="1">IFERROR(IF(Fiscal!KP$3&lt;&gt;"",Fiscal!KP$3,IF(Fiscal!KO$3&lt;&gt;"",Fiscal!KO$3+(Fiscal!KR$3-Fiscal!KO$3)/3,Fiscal!KN$3+(Fiscal!KQ$3-Fiscal!KN$3)*2/3)),"")</f>
        <v/>
      </c>
      <c r="KQ2" s="13" t="str">
        <f ca="1">IFERROR(IF(Fiscal!KQ$3&lt;&gt;"",Fiscal!KQ$3,IF(Fiscal!KP$3&lt;&gt;"",Fiscal!KP$3+(Fiscal!KS$3-Fiscal!KP$3)/3,Fiscal!KO$3+(Fiscal!KR$3-Fiscal!KO$3)*2/3)),"")</f>
        <v/>
      </c>
      <c r="KR2" s="13" t="str">
        <f ca="1">IFERROR(IF(Fiscal!KR$3&lt;&gt;"",Fiscal!KR$3,IF(Fiscal!KQ$3&lt;&gt;"",Fiscal!KQ$3+(Fiscal!KT$3-Fiscal!KQ$3)/3,Fiscal!KP$3+(Fiscal!KS$3-Fiscal!KP$3)*2/3)),"")</f>
        <v/>
      </c>
      <c r="KS2" s="13" t="str">
        <f ca="1">IFERROR(IF(Fiscal!KS$3&lt;&gt;"",Fiscal!KS$3,IF(Fiscal!KR$3&lt;&gt;"",Fiscal!KR$3+(Fiscal!KU$3-Fiscal!KR$3)/3,Fiscal!KQ$3+(Fiscal!KT$3-Fiscal!KQ$3)*2/3)),"")</f>
        <v/>
      </c>
      <c r="KT2" s="13" t="str">
        <f ca="1">IFERROR(IF(Fiscal!KT$3&lt;&gt;"",Fiscal!KT$3,IF(Fiscal!KS$3&lt;&gt;"",Fiscal!KS$3+(Fiscal!KV$3-Fiscal!KS$3)/3,Fiscal!KR$3+(Fiscal!KU$3-Fiscal!KR$3)*2/3)),"")</f>
        <v/>
      </c>
      <c r="KU2" s="13" t="str">
        <f ca="1">IFERROR(IF(Fiscal!KU$3&lt;&gt;"",Fiscal!KU$3,IF(Fiscal!KT$3&lt;&gt;"",Fiscal!KT$3+(Fiscal!KW$3-Fiscal!KT$3)/3,Fiscal!KS$3+(Fiscal!KV$3-Fiscal!KS$3)*2/3)),"")</f>
        <v/>
      </c>
      <c r="KV2" s="13" t="str">
        <f ca="1">IFERROR(IF(Fiscal!KV$3&lt;&gt;"",Fiscal!KV$3,IF(Fiscal!KU$3&lt;&gt;"",Fiscal!KU$3+(Fiscal!KX$3-Fiscal!KU$3)/3,Fiscal!KT$3+(Fiscal!KW$3-Fiscal!KT$3)*2/3)),"")</f>
        <v/>
      </c>
      <c r="KW2" s="13" t="str">
        <f ca="1">IFERROR(IF(Fiscal!KW$3&lt;&gt;"",Fiscal!KW$3,IF(Fiscal!KV$3&lt;&gt;"",Fiscal!KV$3+(Fiscal!KY$3-Fiscal!KV$3)/3,Fiscal!KU$3+(Fiscal!KX$3-Fiscal!KU$3)*2/3)),"")</f>
        <v/>
      </c>
      <c r="KX2" s="13" t="str">
        <f ca="1">IFERROR(IF(Fiscal!KX$3&lt;&gt;"",Fiscal!KX$3,IF(Fiscal!KW$3&lt;&gt;"",Fiscal!KW$3+(Fiscal!KZ$3-Fiscal!KW$3)/3,Fiscal!KV$3+(Fiscal!KY$3-Fiscal!KV$3)*2/3)),"")</f>
        <v/>
      </c>
      <c r="KY2" s="13" t="str">
        <f ca="1">IFERROR(IF(Fiscal!KY$3&lt;&gt;"",Fiscal!KY$3,IF(Fiscal!KX$3&lt;&gt;"",Fiscal!KX$3+(Fiscal!LA$3-Fiscal!KX$3)/3,Fiscal!KW$3+(Fiscal!KZ$3-Fiscal!KW$3)*2/3)),"")</f>
        <v/>
      </c>
      <c r="KZ2" s="13" t="str">
        <f ca="1">IFERROR(IF(Fiscal!KZ$3&lt;&gt;"",Fiscal!KZ$3,IF(Fiscal!KY$3&lt;&gt;"",Fiscal!KY$3+(Fiscal!LB$3-Fiscal!KY$3)/3,Fiscal!KX$3+(Fiscal!LA$3-Fiscal!KX$3)*2/3)),"")</f>
        <v/>
      </c>
      <c r="LA2" s="13" t="str">
        <f ca="1">IFERROR(IF(Fiscal!LA$3&lt;&gt;"",Fiscal!LA$3,IF(Fiscal!KZ$3&lt;&gt;"",Fiscal!KZ$3+(Fiscal!LC$3-Fiscal!KZ$3)/3,Fiscal!KY$3+(Fiscal!LB$3-Fiscal!KY$3)*2/3)),"")</f>
        <v/>
      </c>
      <c r="LB2" s="13" t="str">
        <f ca="1">IFERROR(IF(Fiscal!LB$3&lt;&gt;"",Fiscal!LB$3,IF(Fiscal!LA$3&lt;&gt;"",Fiscal!LA$3+(Fiscal!LD$3-Fiscal!LA$3)/3,Fiscal!KZ$3+(Fiscal!LC$3-Fiscal!KZ$3)*2/3)),"")</f>
        <v/>
      </c>
      <c r="LC2" s="13" t="str">
        <f ca="1">IFERROR(IF(Fiscal!LC$3&lt;&gt;"",Fiscal!LC$3,IF(Fiscal!LB$3&lt;&gt;"",Fiscal!LB$3+(Fiscal!LE$3-Fiscal!LB$3)/3,Fiscal!LA$3+(Fiscal!LD$3-Fiscal!LA$3)*2/3)),"")</f>
        <v/>
      </c>
      <c r="LD2" s="13" t="str">
        <f ca="1">IFERROR(IF(Fiscal!LD$3&lt;&gt;"",Fiscal!LD$3,IF(Fiscal!LC$3&lt;&gt;"",Fiscal!LC$3+(Fiscal!LF$3-Fiscal!LC$3)/3,Fiscal!LB$3+(Fiscal!LE$3-Fiscal!LB$3)*2/3)),"")</f>
        <v/>
      </c>
      <c r="LE2" s="13" t="str">
        <f ca="1">IFERROR(IF(Fiscal!LE$3&lt;&gt;"",Fiscal!LE$3,IF(Fiscal!LD$3&lt;&gt;"",Fiscal!LD$3+(Fiscal!LG$3-Fiscal!LD$3)/3,Fiscal!LC$3+(Fiscal!LF$3-Fiscal!LC$3)*2/3)),"")</f>
        <v/>
      </c>
      <c r="LF2" s="13" t="str">
        <f ca="1">IFERROR(IF(Fiscal!LF$3&lt;&gt;"",Fiscal!LF$3,IF(Fiscal!LE$3&lt;&gt;"",Fiscal!LE$3+(Fiscal!LH$3-Fiscal!LE$3)/3,Fiscal!LD$3+(Fiscal!LG$3-Fiscal!LD$3)*2/3)),"")</f>
        <v/>
      </c>
      <c r="LG2" s="13" t="str">
        <f ca="1">IFERROR(IF(Fiscal!LG$3&lt;&gt;"",Fiscal!LG$3,IF(Fiscal!LF$3&lt;&gt;"",Fiscal!LF$3+(Fiscal!LI$3-Fiscal!LF$3)/3,Fiscal!LE$3+(Fiscal!LH$3-Fiscal!LE$3)*2/3)),"")</f>
        <v/>
      </c>
      <c r="LH2" s="13" t="str">
        <f ca="1">IFERROR(IF(Fiscal!LH$3&lt;&gt;"",Fiscal!LH$3,IF(Fiscal!LG$3&lt;&gt;"",Fiscal!LG$3+(Fiscal!LJ$3-Fiscal!LG$3)/3,Fiscal!LF$3+(Fiscal!LI$3-Fiscal!LF$3)*2/3)),"")</f>
        <v/>
      </c>
      <c r="LI2" s="13" t="str">
        <f ca="1">IFERROR(IF(Fiscal!LI$3&lt;&gt;"",Fiscal!LI$3,IF(Fiscal!LH$3&lt;&gt;"",Fiscal!LH$3+(Fiscal!LK$3-Fiscal!LH$3)/3,Fiscal!LG$3+(Fiscal!LJ$3-Fiscal!LG$3)*2/3)),"")</f>
        <v/>
      </c>
      <c r="LJ2" s="13" t="str">
        <f ca="1">IFERROR(IF(Fiscal!LJ$3&lt;&gt;"",Fiscal!LJ$3,IF(Fiscal!LI$3&lt;&gt;"",Fiscal!LI$3+(Fiscal!LL$3-Fiscal!LI$3)/3,Fiscal!LH$3+(Fiscal!LK$3-Fiscal!LH$3)*2/3)),"")</f>
        <v/>
      </c>
      <c r="LK2" s="13" t="str">
        <f ca="1">IFERROR(IF(Fiscal!LK$3&lt;&gt;"",Fiscal!LK$3,IF(Fiscal!LJ$3&lt;&gt;"",Fiscal!LJ$3+(Fiscal!LM$3-Fiscal!LJ$3)/3,Fiscal!LI$3+(Fiscal!LL$3-Fiscal!LI$3)*2/3)),"")</f>
        <v/>
      </c>
      <c r="LL2" s="13" t="str">
        <f ca="1">IFERROR(IF(Fiscal!LL$3&lt;&gt;"",Fiscal!LL$3,IF(Fiscal!LK$3&lt;&gt;"",Fiscal!LK$3+(Fiscal!LN$3-Fiscal!LK$3)/3,Fiscal!LJ$3+(Fiscal!LM$3-Fiscal!LJ$3)*2/3)),"")</f>
        <v/>
      </c>
      <c r="LM2" s="13" t="str">
        <f ca="1">IFERROR(IF(Fiscal!LM$3&lt;&gt;"",Fiscal!LM$3,IF(Fiscal!LL$3&lt;&gt;"",Fiscal!LL$3+(Fiscal!LO$3-Fiscal!LL$3)/3,Fiscal!LK$3+(Fiscal!LN$3-Fiscal!LK$3)*2/3)),"")</f>
        <v/>
      </c>
      <c r="LN2" s="13" t="str">
        <f ca="1">IFERROR(IF(Fiscal!LN$3&lt;&gt;"",Fiscal!LN$3,IF(Fiscal!LM$3&lt;&gt;"",Fiscal!LM$3+(Fiscal!LP$3-Fiscal!LM$3)/3,Fiscal!LL$3+(Fiscal!LO$3-Fiscal!LL$3)*2/3)),"")</f>
        <v/>
      </c>
      <c r="LO2" s="13" t="str">
        <f ca="1">IFERROR(IF(Fiscal!LO$3&lt;&gt;"",Fiscal!LO$3,IF(Fiscal!LN$3&lt;&gt;"",Fiscal!LN$3+(Fiscal!LQ$3-Fiscal!LN$3)/3,Fiscal!LM$3+(Fiscal!LP$3-Fiscal!LM$3)*2/3)),"")</f>
        <v/>
      </c>
      <c r="LP2" s="13" t="str">
        <f ca="1">IFERROR(IF(Fiscal!LP$3&lt;&gt;"",Fiscal!LP$3,IF(Fiscal!LO$3&lt;&gt;"",Fiscal!LO$3+(Fiscal!LR$3-Fiscal!LO$3)/3,Fiscal!LN$3+(Fiscal!LQ$3-Fiscal!LN$3)*2/3)),"")</f>
        <v/>
      </c>
      <c r="LQ2" s="13" t="str">
        <f ca="1">IFERROR(IF(Fiscal!LQ$3&lt;&gt;"",Fiscal!LQ$3,IF(Fiscal!LP$3&lt;&gt;"",Fiscal!LP$3+(Fiscal!LS$3-Fiscal!LP$3)/3,Fiscal!LO$3+(Fiscal!LR$3-Fiscal!LO$3)*2/3)),"")</f>
        <v/>
      </c>
      <c r="LR2" s="13" t="str">
        <f ca="1">IFERROR(IF(Fiscal!LR$3&lt;&gt;"",Fiscal!LR$3,IF(Fiscal!LQ$3&lt;&gt;"",Fiscal!LQ$3+(Fiscal!LT$3-Fiscal!LQ$3)/3,Fiscal!LP$3+(Fiscal!LS$3-Fiscal!LP$3)*2/3)),"")</f>
        <v/>
      </c>
      <c r="LS2" s="13" t="str">
        <f ca="1">IFERROR(IF(Fiscal!LS$3&lt;&gt;"",Fiscal!LS$3,IF(Fiscal!LR$3&lt;&gt;"",Fiscal!LR$3+(Fiscal!LU$3-Fiscal!LR$3)/3,Fiscal!LQ$3+(Fiscal!LT$3-Fiscal!LQ$3)*2/3)),"")</f>
        <v/>
      </c>
      <c r="LT2" s="13" t="str">
        <f ca="1">IFERROR(IF(Fiscal!LT$3&lt;&gt;"",Fiscal!LT$3,IF(Fiscal!LS$3&lt;&gt;"",Fiscal!LS$3+(Fiscal!LV$3-Fiscal!LS$3)/3,Fiscal!LR$3+(Fiscal!LU$3-Fiscal!LR$3)*2/3)),"")</f>
        <v/>
      </c>
      <c r="LU2" s="13" t="str">
        <f ca="1">IFERROR(IF(Fiscal!LU$3&lt;&gt;"",Fiscal!LU$3,IF(Fiscal!LT$3&lt;&gt;"",Fiscal!LT$3+(Fiscal!LW$3-Fiscal!LT$3)/3,Fiscal!LS$3+(Fiscal!LV$3-Fiscal!LS$3)*2/3)),"")</f>
        <v/>
      </c>
      <c r="LV2" s="13" t="str">
        <f ca="1">IFERROR(IF(Fiscal!LV$3&lt;&gt;"",Fiscal!LV$3,IF(Fiscal!LU$3&lt;&gt;"",Fiscal!LU$3+(Fiscal!LX$3-Fiscal!LU$3)/3,Fiscal!LT$3+(Fiscal!LW$3-Fiscal!LT$3)*2/3)),"")</f>
        <v/>
      </c>
      <c r="LW2" s="13" t="str">
        <f ca="1">IFERROR(IF(Fiscal!LW$3&lt;&gt;"",Fiscal!LW$3,IF(Fiscal!LV$3&lt;&gt;"",Fiscal!LV$3+(Fiscal!LY$3-Fiscal!LV$3)/3,Fiscal!LU$3+(Fiscal!LX$3-Fiscal!LU$3)*2/3)),"")</f>
        <v/>
      </c>
      <c r="LX2" s="13" t="str">
        <f ca="1">IFERROR(IF(Fiscal!LX$3&lt;&gt;"",Fiscal!LX$3,IF(Fiscal!LW$3&lt;&gt;"",Fiscal!LW$3+(Fiscal!LZ$3-Fiscal!LW$3)/3,Fiscal!LV$3+(Fiscal!LY$3-Fiscal!LV$3)*2/3)),"")</f>
        <v/>
      </c>
      <c r="LY2" s="13" t="str">
        <f ca="1">IFERROR(IF(Fiscal!LY$3&lt;&gt;"",Fiscal!LY$3,IF(Fiscal!LX$3&lt;&gt;"",Fiscal!LX$3+(Fiscal!MA$3-Fiscal!LX$3)/3,Fiscal!LW$3+(Fiscal!LZ$3-Fiscal!LW$3)*2/3)),"")</f>
        <v/>
      </c>
      <c r="LZ2" s="13" t="str">
        <f ca="1">IFERROR(IF(Fiscal!LZ$3&lt;&gt;"",Fiscal!LZ$3,IF(Fiscal!LY$3&lt;&gt;"",Fiscal!LY$3+(Fiscal!MB$3-Fiscal!LY$3)/3,Fiscal!LX$3+(Fiscal!MA$3-Fiscal!LX$3)*2/3)),"")</f>
        <v/>
      </c>
      <c r="MA2" s="13" t="str">
        <f ca="1">IFERROR(IF(Fiscal!MA$3&lt;&gt;"",Fiscal!MA$3,IF(Fiscal!LZ$3&lt;&gt;"",Fiscal!LZ$3+(Fiscal!MC$3-Fiscal!LZ$3)/3,Fiscal!LY$3+(Fiscal!MB$3-Fiscal!LY$3)*2/3)),"")</f>
        <v/>
      </c>
      <c r="MB2" s="13" t="str">
        <f ca="1">IFERROR(IF(Fiscal!MB$3&lt;&gt;"",Fiscal!MB$3,IF(Fiscal!MA$3&lt;&gt;"",Fiscal!MA$3+(Fiscal!MD$3-Fiscal!MA$3)/3,Fiscal!LZ$3+(Fiscal!MC$3-Fiscal!LZ$3)*2/3)),"")</f>
        <v/>
      </c>
      <c r="MC2" s="13" t="str">
        <f ca="1">IFERROR(IF(Fiscal!MC$3&lt;&gt;"",Fiscal!MC$3,IF(Fiscal!MB$3&lt;&gt;"",Fiscal!MB$3+(Fiscal!ME$3-Fiscal!MB$3)/3,Fiscal!MA$3+(Fiscal!MD$3-Fiscal!MA$3)*2/3)),"")</f>
        <v/>
      </c>
      <c r="MD2" s="13" t="str">
        <f ca="1">IFERROR(IF(Fiscal!MD$3&lt;&gt;"",Fiscal!MD$3,IF(Fiscal!MC$3&lt;&gt;"",Fiscal!MC$3+(Fiscal!MF$3-Fiscal!MC$3)/3,Fiscal!MB$3+(Fiscal!ME$3-Fiscal!MB$3)*2/3)),"")</f>
        <v/>
      </c>
      <c r="ME2" s="13" t="str">
        <f ca="1">IFERROR(IF(Fiscal!ME$3&lt;&gt;"",Fiscal!ME$3,IF(Fiscal!MD$3&lt;&gt;"",Fiscal!MD$3+(Fiscal!MG$3-Fiscal!MD$3)/3,Fiscal!MC$3+(Fiscal!MF$3-Fiscal!MC$3)*2/3)),"")</f>
        <v/>
      </c>
      <c r="MF2" s="13" t="str">
        <f ca="1">IFERROR(IF(Fiscal!MF$3&lt;&gt;"",Fiscal!MF$3,IF(Fiscal!ME$3&lt;&gt;"",Fiscal!ME$3+(Fiscal!MH$3-Fiscal!ME$3)/3,Fiscal!MD$3+(Fiscal!MG$3-Fiscal!MD$3)*2/3)),"")</f>
        <v/>
      </c>
      <c r="MG2" s="13" t="str">
        <f ca="1">IFERROR(IF(Fiscal!MG$3&lt;&gt;"",Fiscal!MG$3,IF(Fiscal!MF$3&lt;&gt;"",Fiscal!MF$3+(Fiscal!MI$3-Fiscal!MF$3)/3,Fiscal!ME$3+(Fiscal!MH$3-Fiscal!ME$3)*2/3)),"")</f>
        <v/>
      </c>
      <c r="MH2" s="13" t="str">
        <f ca="1">IFERROR(IF(Fiscal!MH$3&lt;&gt;"",Fiscal!MH$3,IF(Fiscal!MG$3&lt;&gt;"",Fiscal!MG$3+(Fiscal!MJ$3-Fiscal!MG$3)/3,Fiscal!MF$3+(Fiscal!MI$3-Fiscal!MF$3)*2/3)),"")</f>
        <v/>
      </c>
      <c r="MI2" s="13" t="str">
        <f ca="1">IFERROR(IF(Fiscal!MI$3&lt;&gt;"",Fiscal!MI$3,IF(Fiscal!MH$3&lt;&gt;"",Fiscal!MH$3+(Fiscal!MK$3-Fiscal!MH$3)/3,Fiscal!MG$3+(Fiscal!MJ$3-Fiscal!MG$3)*2/3)),"")</f>
        <v/>
      </c>
      <c r="MJ2" s="13" t="str">
        <f ca="1">IFERROR(IF(Fiscal!MJ$3&lt;&gt;"",Fiscal!MJ$3,IF(Fiscal!MI$3&lt;&gt;"",Fiscal!MI$3+(Fiscal!ML$3-Fiscal!MI$3)/3,Fiscal!MH$3+(Fiscal!MK$3-Fiscal!MH$3)*2/3)),"")</f>
        <v/>
      </c>
      <c r="MK2" s="13" t="str">
        <f ca="1">IFERROR(IF(Fiscal!MK$3&lt;&gt;"",Fiscal!MK$3,IF(Fiscal!MJ$3&lt;&gt;"",Fiscal!MJ$3+(Fiscal!MM$3-Fiscal!MJ$3)/3,Fiscal!MI$3+(Fiscal!ML$3-Fiscal!MI$3)*2/3)),"")</f>
        <v/>
      </c>
      <c r="ML2" s="13" t="str">
        <f ca="1">IFERROR(IF(Fiscal!ML$3&lt;&gt;"",Fiscal!ML$3,IF(Fiscal!MK$3&lt;&gt;"",Fiscal!MK$3+(Fiscal!MN$3-Fiscal!MK$3)/3,Fiscal!MJ$3+(Fiscal!MM$3-Fiscal!MJ$3)*2/3)),"")</f>
        <v/>
      </c>
      <c r="MM2" s="13" t="str">
        <f ca="1">IFERROR(IF(Fiscal!MM$3&lt;&gt;"",Fiscal!MM$3,IF(Fiscal!ML$3&lt;&gt;"",Fiscal!ML$3+(Fiscal!MO$3-Fiscal!ML$3)/3,Fiscal!MK$3+(Fiscal!MN$3-Fiscal!MK$3)*2/3)),"")</f>
        <v/>
      </c>
      <c r="MN2" s="13" t="str">
        <f ca="1">IFERROR(IF(Fiscal!MN$3&lt;&gt;"",Fiscal!MN$3,IF(Fiscal!MM$3&lt;&gt;"",Fiscal!MM$3+(Fiscal!MP$3-Fiscal!MM$3)/3,Fiscal!ML$3+(Fiscal!MO$3-Fiscal!ML$3)*2/3)),"")</f>
        <v/>
      </c>
      <c r="MO2" s="13" t="str">
        <f ca="1">IFERROR(IF(Fiscal!MO$3&lt;&gt;"",Fiscal!MO$3,IF(Fiscal!MN$3&lt;&gt;"",Fiscal!MN$3+(Fiscal!MQ$3-Fiscal!MN$3)/3,Fiscal!MM$3+(Fiscal!MP$3-Fiscal!MM$3)*2/3)),"")</f>
        <v/>
      </c>
      <c r="MP2" s="13" t="str">
        <f ca="1">IFERROR(IF(Fiscal!MP$3&lt;&gt;"",Fiscal!MP$3,IF(Fiscal!MO$3&lt;&gt;"",Fiscal!MO$3+(Fiscal!MR$3-Fiscal!MO$3)/3,Fiscal!MN$3+(Fiscal!MQ$3-Fiscal!MN$3)*2/3)),"")</f>
        <v/>
      </c>
      <c r="MQ2" s="13" t="str">
        <f ca="1">IFERROR(IF(Fiscal!MQ$3&lt;&gt;"",Fiscal!MQ$3,IF(Fiscal!MP$3&lt;&gt;"",Fiscal!MP$3+(Fiscal!MS$3-Fiscal!MP$3)/3,Fiscal!MO$3+(Fiscal!MR$3-Fiscal!MO$3)*2/3)),"")</f>
        <v/>
      </c>
      <c r="MR2" s="13" t="str">
        <f ca="1">IFERROR(IF(Fiscal!MR$3&lt;&gt;"",Fiscal!MR$3,IF(Fiscal!MQ$3&lt;&gt;"",Fiscal!MQ$3+(Fiscal!MT$3-Fiscal!MQ$3)/3,Fiscal!MP$3+(Fiscal!MS$3-Fiscal!MP$3)*2/3)),"")</f>
        <v/>
      </c>
      <c r="MS2" s="13" t="str">
        <f ca="1">IFERROR(IF(Fiscal!MS$3&lt;&gt;"",Fiscal!MS$3,IF(Fiscal!MR$3&lt;&gt;"",Fiscal!MR$3+(Fiscal!MU$3-Fiscal!MR$3)/3,Fiscal!MQ$3+(Fiscal!MT$3-Fiscal!MQ$3)*2/3)),"")</f>
        <v/>
      </c>
      <c r="MT2" s="13" t="str">
        <f ca="1">IFERROR(IF(Fiscal!MT$3&lt;&gt;"",Fiscal!MT$3,IF(Fiscal!MS$3&lt;&gt;"",Fiscal!MS$3+(Fiscal!MV$3-Fiscal!MS$3)/3,Fiscal!MR$3+(Fiscal!MU$3-Fiscal!MR$3)*2/3)),"")</f>
        <v/>
      </c>
      <c r="MU2" s="13" t="str">
        <f ca="1">IFERROR(IF(Fiscal!MU$3&lt;&gt;"",Fiscal!MU$3,IF(Fiscal!MT$3&lt;&gt;"",Fiscal!MT$3+(Fiscal!MW$3-Fiscal!MT$3)/3,Fiscal!MS$3+(Fiscal!MV$3-Fiscal!MS$3)*2/3)),"")</f>
        <v/>
      </c>
    </row>
    <row r="3" spans="1:359" s="12" customFormat="1">
      <c r="A3" s="20" t="s">
        <v>5</v>
      </c>
      <c r="B3" s="23" t="s">
        <v>78</v>
      </c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>
        <f ca="1">IF(MOD(MONTH(AC1),3)=0,VLOOKUP($A3,BBG!$1:$1048576,MATCH(Credit!AC$1,BBG!$1:$1,0),0),IF(MOD(MONTH(AC1),3)=1,VLOOKUP($A3,BBG!$1:$1048576,MATCH(Credit!AC$1,BBG!$1:$1,0)-1,0)+(VLOOKUP($A3,BBG!$1:$1048576,MATCH(Credit!AC$1,BBG!$1:$1,0)+2,0)-VLOOKUP($A3,BBG!$1:$1048576,MATCH(Credit!AC$1,BBG!$1:$1,0)-1,0))/3,VLOOKUP($A3,BBG!$1:$1048576,MATCH(Credit!AC$1,BBG!$1:$1,0)-2,0)+(VLOOKUP($A3,BBG!$1:$1048576,MATCH(Credit!AC$1,BBG!$1:$1,0)+1,0)-VLOOKUP($A3,BBG!$1:$1048576,MATCH(Credit!AC$1,BBG!$1:$1,0)-2,0))*2/3))</f>
        <v>0</v>
      </c>
      <c r="AD3" s="13">
        <f ca="1">IF(MOD(MONTH(AD1),3)=0,VLOOKUP($A3,BBG!$1:$1048576,MATCH(Credit!AD$1,BBG!$1:$1,0),0),IF(MOD(MONTH(AD1),3)=1,VLOOKUP($A3,BBG!$1:$1048576,MATCH(Credit!AD$1,BBG!$1:$1,0)-1,0)+(VLOOKUP($A3,BBG!$1:$1048576,MATCH(Credit!AD$1,BBG!$1:$1,0)+2,0)-VLOOKUP($A3,BBG!$1:$1048576,MATCH(Credit!AD$1,BBG!$1:$1,0)-1,0))/3,VLOOKUP($A3,BBG!$1:$1048576,MATCH(Credit!AD$1,BBG!$1:$1,0)-2,0)+(VLOOKUP($A3,BBG!$1:$1048576,MATCH(Credit!AD$1,BBG!$1:$1,0)+1,0)-VLOOKUP($A3,BBG!$1:$1048576,MATCH(Credit!AD$1,BBG!$1:$1,0)-2,0))*2/3))</f>
        <v>0</v>
      </c>
      <c r="AE3" s="13">
        <f ca="1">IF(MOD(MONTH(AE1),3)=0,VLOOKUP($A3,BBG!$1:$1048576,MATCH(Credit!AE$1,BBG!$1:$1,0),0),IF(MOD(MONTH(AE1),3)=1,VLOOKUP($A3,BBG!$1:$1048576,MATCH(Credit!AE$1,BBG!$1:$1,0)-1,0)+(VLOOKUP($A3,BBG!$1:$1048576,MATCH(Credit!AE$1,BBG!$1:$1,0)+2,0)-VLOOKUP($A3,BBG!$1:$1048576,MATCH(Credit!AE$1,BBG!$1:$1,0)-1,0))/3,VLOOKUP($A3,BBG!$1:$1048576,MATCH(Credit!AE$1,BBG!$1:$1,0)-2,0)+(VLOOKUP($A3,BBG!$1:$1048576,MATCH(Credit!AE$1,BBG!$1:$1,0)+1,0)-VLOOKUP($A3,BBG!$1:$1048576,MATCH(Credit!AE$1,BBG!$1:$1,0)-2,0))*2/3))</f>
        <v>0</v>
      </c>
      <c r="AF3" s="13">
        <f ca="1">IF(MOD(MONTH(AF1),3)=0,VLOOKUP($A3,BBG!$1:$1048576,MATCH(Credit!AF$1,BBG!$1:$1,0),0),IF(MOD(MONTH(AF1),3)=1,VLOOKUP($A3,BBG!$1:$1048576,MATCH(Credit!AF$1,BBG!$1:$1,0)-1,0)+(VLOOKUP($A3,BBG!$1:$1048576,MATCH(Credit!AF$1,BBG!$1:$1,0)+2,0)-VLOOKUP($A3,BBG!$1:$1048576,MATCH(Credit!AF$1,BBG!$1:$1,0)-1,0))/3,VLOOKUP($A3,BBG!$1:$1048576,MATCH(Credit!AF$1,BBG!$1:$1,0)-2,0)+(VLOOKUP($A3,BBG!$1:$1048576,MATCH(Credit!AF$1,BBG!$1:$1,0)+1,0)-VLOOKUP($A3,BBG!$1:$1048576,MATCH(Credit!AF$1,BBG!$1:$1,0)-2,0))*2/3))</f>
        <v>0</v>
      </c>
      <c r="AG3" s="13">
        <f ca="1">IF(MOD(MONTH(AG1),3)=0,VLOOKUP($A3,BBG!$1:$1048576,MATCH(Credit!AG$1,BBG!$1:$1,0),0),IF(MOD(MONTH(AG1),3)=1,VLOOKUP($A3,BBG!$1:$1048576,MATCH(Credit!AG$1,BBG!$1:$1,0)-1,0)+(VLOOKUP($A3,BBG!$1:$1048576,MATCH(Credit!AG$1,BBG!$1:$1,0)+2,0)-VLOOKUP($A3,BBG!$1:$1048576,MATCH(Credit!AG$1,BBG!$1:$1,0)-1,0))/3,VLOOKUP($A3,BBG!$1:$1048576,MATCH(Credit!AG$1,BBG!$1:$1,0)-2,0)+(VLOOKUP($A3,BBG!$1:$1048576,MATCH(Credit!AG$1,BBG!$1:$1,0)+1,0)-VLOOKUP($A3,BBG!$1:$1048576,MATCH(Credit!AG$1,BBG!$1:$1,0)-2,0))*2/3))</f>
        <v>0</v>
      </c>
      <c r="AH3" s="13">
        <f ca="1">IF(MOD(MONTH(AH1),3)=0,VLOOKUP($A3,BBG!$1:$1048576,MATCH(Credit!AH$1,BBG!$1:$1,0),0),IF(MOD(MONTH(AH1),3)=1,VLOOKUP($A3,BBG!$1:$1048576,MATCH(Credit!AH$1,BBG!$1:$1,0)-1,0)+(VLOOKUP($A3,BBG!$1:$1048576,MATCH(Credit!AH$1,BBG!$1:$1,0)+2,0)-VLOOKUP($A3,BBG!$1:$1048576,MATCH(Credit!AH$1,BBG!$1:$1,0)-1,0))/3,VLOOKUP($A3,BBG!$1:$1048576,MATCH(Credit!AH$1,BBG!$1:$1,0)-2,0)+(VLOOKUP($A3,BBG!$1:$1048576,MATCH(Credit!AH$1,BBG!$1:$1,0)+1,0)-VLOOKUP($A3,BBG!$1:$1048576,MATCH(Credit!AH$1,BBG!$1:$1,0)-2,0))*2/3))</f>
        <v>0</v>
      </c>
      <c r="AI3" s="13">
        <f ca="1">IF(MOD(MONTH(AI1),3)=0,VLOOKUP($A3,BBG!$1:$1048576,MATCH(Credit!AI$1,BBG!$1:$1,0),0),IF(MOD(MONTH(AI1),3)=1,VLOOKUP($A3,BBG!$1:$1048576,MATCH(Credit!AI$1,BBG!$1:$1,0)-1,0)+(VLOOKUP($A3,BBG!$1:$1048576,MATCH(Credit!AI$1,BBG!$1:$1,0)+2,0)-VLOOKUP($A3,BBG!$1:$1048576,MATCH(Credit!AI$1,BBG!$1:$1,0)-1,0))/3,VLOOKUP($A3,BBG!$1:$1048576,MATCH(Credit!AI$1,BBG!$1:$1,0)-2,0)+(VLOOKUP($A3,BBG!$1:$1048576,MATCH(Credit!AI$1,BBG!$1:$1,0)+1,0)-VLOOKUP($A3,BBG!$1:$1048576,MATCH(Credit!AI$1,BBG!$1:$1,0)-2,0))*2/3))</f>
        <v>0</v>
      </c>
      <c r="AJ3" s="13">
        <f ca="1">IF(MOD(MONTH(AJ1),3)=0,VLOOKUP($A3,BBG!$1:$1048576,MATCH(Credit!AJ$1,BBG!$1:$1,0),0),IF(MOD(MONTH(AJ1),3)=1,VLOOKUP($A3,BBG!$1:$1048576,MATCH(Credit!AJ$1,BBG!$1:$1,0)-1,0)+(VLOOKUP($A3,BBG!$1:$1048576,MATCH(Credit!AJ$1,BBG!$1:$1,0)+2,0)-VLOOKUP($A3,BBG!$1:$1048576,MATCH(Credit!AJ$1,BBG!$1:$1,0)-1,0))/3,VLOOKUP($A3,BBG!$1:$1048576,MATCH(Credit!AJ$1,BBG!$1:$1,0)-2,0)+(VLOOKUP($A3,BBG!$1:$1048576,MATCH(Credit!AJ$1,BBG!$1:$1,0)+1,0)-VLOOKUP($A3,BBG!$1:$1048576,MATCH(Credit!AJ$1,BBG!$1:$1,0)-2,0))*2/3))</f>
        <v>0</v>
      </c>
      <c r="AK3" s="13">
        <f ca="1">IF(MOD(MONTH(AK1),3)=0,VLOOKUP($A3,BBG!$1:$1048576,MATCH(Credit!AK$1,BBG!$1:$1,0),0),IF(MOD(MONTH(AK1),3)=1,VLOOKUP($A3,BBG!$1:$1048576,MATCH(Credit!AK$1,BBG!$1:$1,0)-1,0)+(VLOOKUP($A3,BBG!$1:$1048576,MATCH(Credit!AK$1,BBG!$1:$1,0)+2,0)-VLOOKUP($A3,BBG!$1:$1048576,MATCH(Credit!AK$1,BBG!$1:$1,0)-1,0))/3,VLOOKUP($A3,BBG!$1:$1048576,MATCH(Credit!AK$1,BBG!$1:$1,0)-2,0)+(VLOOKUP($A3,BBG!$1:$1048576,MATCH(Credit!AK$1,BBG!$1:$1,0)+1,0)-VLOOKUP($A3,BBG!$1:$1048576,MATCH(Credit!AK$1,BBG!$1:$1,0)-2,0))*2/3))</f>
        <v>0</v>
      </c>
      <c r="AL3" s="13">
        <f ca="1">IF(MOD(MONTH(AL1),3)=0,VLOOKUP($A3,BBG!$1:$1048576,MATCH(Credit!AL$1,BBG!$1:$1,0),0),IF(MOD(MONTH(AL1),3)=1,VLOOKUP($A3,BBG!$1:$1048576,MATCH(Credit!AL$1,BBG!$1:$1,0)-1,0)+(VLOOKUP($A3,BBG!$1:$1048576,MATCH(Credit!AL$1,BBG!$1:$1,0)+2,0)-VLOOKUP($A3,BBG!$1:$1048576,MATCH(Credit!AL$1,BBG!$1:$1,0)-1,0))/3,VLOOKUP($A3,BBG!$1:$1048576,MATCH(Credit!AL$1,BBG!$1:$1,0)-2,0)+(VLOOKUP($A3,BBG!$1:$1048576,MATCH(Credit!AL$1,BBG!$1:$1,0)+1,0)-VLOOKUP($A3,BBG!$1:$1048576,MATCH(Credit!AL$1,BBG!$1:$1,0)-2,0))*2/3))</f>
        <v>0</v>
      </c>
      <c r="AM3" s="13">
        <f ca="1">IF(MOD(MONTH(AM1),3)=0,VLOOKUP($A3,BBG!$1:$1048576,MATCH(Credit!AM$1,BBG!$1:$1,0),0),IF(MOD(MONTH(AM1),3)=1,VLOOKUP($A3,BBG!$1:$1048576,MATCH(Credit!AM$1,BBG!$1:$1,0)-1,0)+(VLOOKUP($A3,BBG!$1:$1048576,MATCH(Credit!AM$1,BBG!$1:$1,0)+2,0)-VLOOKUP($A3,BBG!$1:$1048576,MATCH(Credit!AM$1,BBG!$1:$1,0)-1,0))/3,VLOOKUP($A3,BBG!$1:$1048576,MATCH(Credit!AM$1,BBG!$1:$1,0)-2,0)+(VLOOKUP($A3,BBG!$1:$1048576,MATCH(Credit!AM$1,BBG!$1:$1,0)+1,0)-VLOOKUP($A3,BBG!$1:$1048576,MATCH(Credit!AM$1,BBG!$1:$1,0)-2,0))*2/3))</f>
        <v>0</v>
      </c>
      <c r="AN3" s="13">
        <f ca="1">IF(MOD(MONTH(AN1),3)=0,VLOOKUP($A3,BBG!$1:$1048576,MATCH(Credit!AN$1,BBG!$1:$1,0),0),IF(MOD(MONTH(AN1),3)=1,VLOOKUP($A3,BBG!$1:$1048576,MATCH(Credit!AN$1,BBG!$1:$1,0)-1,0)+(VLOOKUP($A3,BBG!$1:$1048576,MATCH(Credit!AN$1,BBG!$1:$1,0)+2,0)-VLOOKUP($A3,BBG!$1:$1048576,MATCH(Credit!AN$1,BBG!$1:$1,0)-1,0))/3,VLOOKUP($A3,BBG!$1:$1048576,MATCH(Credit!AN$1,BBG!$1:$1,0)-2,0)+(VLOOKUP($A3,BBG!$1:$1048576,MATCH(Credit!AN$1,BBG!$1:$1,0)+1,0)-VLOOKUP($A3,BBG!$1:$1048576,MATCH(Credit!AN$1,BBG!$1:$1,0)-2,0))*2/3))</f>
        <v>0</v>
      </c>
      <c r="AO3" s="13">
        <f ca="1">IF(MOD(MONTH(AO1),3)=0,VLOOKUP($A3,BBG!$1:$1048576,MATCH(Credit!AO$1,BBG!$1:$1,0),0),IF(MOD(MONTH(AO1),3)=1,VLOOKUP($A3,BBG!$1:$1048576,MATCH(Credit!AO$1,BBG!$1:$1,0)-1,0)+(VLOOKUP($A3,BBG!$1:$1048576,MATCH(Credit!AO$1,BBG!$1:$1,0)+2,0)-VLOOKUP($A3,BBG!$1:$1048576,MATCH(Credit!AO$1,BBG!$1:$1,0)-1,0))/3,VLOOKUP($A3,BBG!$1:$1048576,MATCH(Credit!AO$1,BBG!$1:$1,0)-2,0)+(VLOOKUP($A3,BBG!$1:$1048576,MATCH(Credit!AO$1,BBG!$1:$1,0)+1,0)-VLOOKUP($A3,BBG!$1:$1048576,MATCH(Credit!AO$1,BBG!$1:$1,0)-2,0))*2/3))</f>
        <v>0</v>
      </c>
      <c r="AP3" s="13">
        <f ca="1">IF(MOD(MONTH(AP1),3)=0,VLOOKUP($A3,BBG!$1:$1048576,MATCH(Credit!AP$1,BBG!$1:$1,0),0),IF(MOD(MONTH(AP1),3)=1,VLOOKUP($A3,BBG!$1:$1048576,MATCH(Credit!AP$1,BBG!$1:$1,0)-1,0)+(VLOOKUP($A3,BBG!$1:$1048576,MATCH(Credit!AP$1,BBG!$1:$1,0)+2,0)-VLOOKUP($A3,BBG!$1:$1048576,MATCH(Credit!AP$1,BBG!$1:$1,0)-1,0))/3,VLOOKUP($A3,BBG!$1:$1048576,MATCH(Credit!AP$1,BBG!$1:$1,0)-2,0)+(VLOOKUP($A3,BBG!$1:$1048576,MATCH(Credit!AP$1,BBG!$1:$1,0)+1,0)-VLOOKUP($A3,BBG!$1:$1048576,MATCH(Credit!AP$1,BBG!$1:$1,0)-2,0))*2/3))</f>
        <v>0</v>
      </c>
      <c r="AQ3" s="13">
        <f ca="1">IF(MOD(MONTH(AQ1),3)=0,VLOOKUP($A3,BBG!$1:$1048576,MATCH(Credit!AQ$1,BBG!$1:$1,0),0),IF(MOD(MONTH(AQ1),3)=1,VLOOKUP($A3,BBG!$1:$1048576,MATCH(Credit!AQ$1,BBG!$1:$1,0)-1,0)+(VLOOKUP($A3,BBG!$1:$1048576,MATCH(Credit!AQ$1,BBG!$1:$1,0)+2,0)-VLOOKUP($A3,BBG!$1:$1048576,MATCH(Credit!AQ$1,BBG!$1:$1,0)-1,0))/3,VLOOKUP($A3,BBG!$1:$1048576,MATCH(Credit!AQ$1,BBG!$1:$1,0)-2,0)+(VLOOKUP($A3,BBG!$1:$1048576,MATCH(Credit!AQ$1,BBG!$1:$1,0)+1,0)-VLOOKUP($A3,BBG!$1:$1048576,MATCH(Credit!AQ$1,BBG!$1:$1,0)-2,0))*2/3))</f>
        <v>0</v>
      </c>
      <c r="AR3" s="13">
        <f ca="1">IF(MOD(MONTH(AR1),3)=0,VLOOKUP($A3,BBG!$1:$1048576,MATCH(Credit!AR$1,BBG!$1:$1,0),0),IF(MOD(MONTH(AR1),3)=1,VLOOKUP($A3,BBG!$1:$1048576,MATCH(Credit!AR$1,BBG!$1:$1,0)-1,0)+(VLOOKUP($A3,BBG!$1:$1048576,MATCH(Credit!AR$1,BBG!$1:$1,0)+2,0)-VLOOKUP($A3,BBG!$1:$1048576,MATCH(Credit!AR$1,BBG!$1:$1,0)-1,0))/3,VLOOKUP($A3,BBG!$1:$1048576,MATCH(Credit!AR$1,BBG!$1:$1,0)-2,0)+(VLOOKUP($A3,BBG!$1:$1048576,MATCH(Credit!AR$1,BBG!$1:$1,0)+1,0)-VLOOKUP($A3,BBG!$1:$1048576,MATCH(Credit!AR$1,BBG!$1:$1,0)-2,0))*2/3))</f>
        <v>0</v>
      </c>
      <c r="AS3" s="13">
        <f ca="1">IF(MOD(MONTH(AS1),3)=0,VLOOKUP($A3,BBG!$1:$1048576,MATCH(Credit!AS$1,BBG!$1:$1,0),0),IF(MOD(MONTH(AS1),3)=1,VLOOKUP($A3,BBG!$1:$1048576,MATCH(Credit!AS$1,BBG!$1:$1,0)-1,0)+(VLOOKUP($A3,BBG!$1:$1048576,MATCH(Credit!AS$1,BBG!$1:$1,0)+2,0)-VLOOKUP($A3,BBG!$1:$1048576,MATCH(Credit!AS$1,BBG!$1:$1,0)-1,0))/3,VLOOKUP($A3,BBG!$1:$1048576,MATCH(Credit!AS$1,BBG!$1:$1,0)-2,0)+(VLOOKUP($A3,BBG!$1:$1048576,MATCH(Credit!AS$1,BBG!$1:$1,0)+1,0)-VLOOKUP($A3,BBG!$1:$1048576,MATCH(Credit!AS$1,BBG!$1:$1,0)-2,0))*2/3))</f>
        <v>0</v>
      </c>
      <c r="AT3" s="13">
        <f ca="1">IF(MOD(MONTH(AT1),3)=0,VLOOKUP($A3,BBG!$1:$1048576,MATCH(Credit!AT$1,BBG!$1:$1,0),0),IF(MOD(MONTH(AT1),3)=1,VLOOKUP($A3,BBG!$1:$1048576,MATCH(Credit!AT$1,BBG!$1:$1,0)-1,0)+(VLOOKUP($A3,BBG!$1:$1048576,MATCH(Credit!AT$1,BBG!$1:$1,0)+2,0)-VLOOKUP($A3,BBG!$1:$1048576,MATCH(Credit!AT$1,BBG!$1:$1,0)-1,0))/3,VLOOKUP($A3,BBG!$1:$1048576,MATCH(Credit!AT$1,BBG!$1:$1,0)-2,0)+(VLOOKUP($A3,BBG!$1:$1048576,MATCH(Credit!AT$1,BBG!$1:$1,0)+1,0)-VLOOKUP($A3,BBG!$1:$1048576,MATCH(Credit!AT$1,BBG!$1:$1,0)-2,0))*2/3))</f>
        <v>0</v>
      </c>
      <c r="AU3" s="13">
        <f ca="1">IF(MOD(MONTH(AU1),3)=0,VLOOKUP($A3,BBG!$1:$1048576,MATCH(Credit!AU$1,BBG!$1:$1,0),0),IF(MOD(MONTH(AU1),3)=1,VLOOKUP($A3,BBG!$1:$1048576,MATCH(Credit!AU$1,BBG!$1:$1,0)-1,0)+(VLOOKUP($A3,BBG!$1:$1048576,MATCH(Credit!AU$1,BBG!$1:$1,0)+2,0)-VLOOKUP($A3,BBG!$1:$1048576,MATCH(Credit!AU$1,BBG!$1:$1,0)-1,0))/3,VLOOKUP($A3,BBG!$1:$1048576,MATCH(Credit!AU$1,BBG!$1:$1,0)-2,0)+(VLOOKUP($A3,BBG!$1:$1048576,MATCH(Credit!AU$1,BBG!$1:$1,0)+1,0)-VLOOKUP($A3,BBG!$1:$1048576,MATCH(Credit!AU$1,BBG!$1:$1,0)-2,0))*2/3))</f>
        <v>0</v>
      </c>
      <c r="AV3" s="13">
        <f ca="1">IF(MOD(MONTH(AV1),3)=0,VLOOKUP($A3,BBG!$1:$1048576,MATCH(Credit!AV$1,BBG!$1:$1,0),0),IF(MOD(MONTH(AV1),3)=1,VLOOKUP($A3,BBG!$1:$1048576,MATCH(Credit!AV$1,BBG!$1:$1,0)-1,0)+(VLOOKUP($A3,BBG!$1:$1048576,MATCH(Credit!AV$1,BBG!$1:$1,0)+2,0)-VLOOKUP($A3,BBG!$1:$1048576,MATCH(Credit!AV$1,BBG!$1:$1,0)-1,0))/3,VLOOKUP($A3,BBG!$1:$1048576,MATCH(Credit!AV$1,BBG!$1:$1,0)-2,0)+(VLOOKUP($A3,BBG!$1:$1048576,MATCH(Credit!AV$1,BBG!$1:$1,0)+1,0)-VLOOKUP($A3,BBG!$1:$1048576,MATCH(Credit!AV$1,BBG!$1:$1,0)-2,0))*2/3))</f>
        <v>0</v>
      </c>
      <c r="AW3" s="13">
        <f ca="1">IF(MOD(MONTH(AW1),3)=0,VLOOKUP($A3,BBG!$1:$1048576,MATCH(Credit!AW$1,BBG!$1:$1,0),0),IF(MOD(MONTH(AW1),3)=1,VLOOKUP($A3,BBG!$1:$1048576,MATCH(Credit!AW$1,BBG!$1:$1,0)-1,0)+(VLOOKUP($A3,BBG!$1:$1048576,MATCH(Credit!AW$1,BBG!$1:$1,0)+2,0)-VLOOKUP($A3,BBG!$1:$1048576,MATCH(Credit!AW$1,BBG!$1:$1,0)-1,0))/3,VLOOKUP($A3,BBG!$1:$1048576,MATCH(Credit!AW$1,BBG!$1:$1,0)-2,0)+(VLOOKUP($A3,BBG!$1:$1048576,MATCH(Credit!AW$1,BBG!$1:$1,0)+1,0)-VLOOKUP($A3,BBG!$1:$1048576,MATCH(Credit!AW$1,BBG!$1:$1,0)-2,0))*2/3))</f>
        <v>0</v>
      </c>
      <c r="AX3" s="13">
        <f ca="1">IF(MOD(MONTH(AX1),3)=0,VLOOKUP($A3,BBG!$1:$1048576,MATCH(Credit!AX$1,BBG!$1:$1,0),0),IF(MOD(MONTH(AX1),3)=1,VLOOKUP($A3,BBG!$1:$1048576,MATCH(Credit!AX$1,BBG!$1:$1,0)-1,0)+(VLOOKUP($A3,BBG!$1:$1048576,MATCH(Credit!AX$1,BBG!$1:$1,0)+2,0)-VLOOKUP($A3,BBG!$1:$1048576,MATCH(Credit!AX$1,BBG!$1:$1,0)-1,0))/3,VLOOKUP($A3,BBG!$1:$1048576,MATCH(Credit!AX$1,BBG!$1:$1,0)-2,0)+(VLOOKUP($A3,BBG!$1:$1048576,MATCH(Credit!AX$1,BBG!$1:$1,0)+1,0)-VLOOKUP($A3,BBG!$1:$1048576,MATCH(Credit!AX$1,BBG!$1:$1,0)-2,0))*2/3))</f>
        <v>0</v>
      </c>
      <c r="AY3" s="13">
        <f ca="1">IF(MOD(MONTH(AY1),3)=0,VLOOKUP($A3,BBG!$1:$1048576,MATCH(Credit!AY$1,BBG!$1:$1,0),0),IF(MOD(MONTH(AY1),3)=1,VLOOKUP($A3,BBG!$1:$1048576,MATCH(Credit!AY$1,BBG!$1:$1,0)-1,0)+(VLOOKUP($A3,BBG!$1:$1048576,MATCH(Credit!AY$1,BBG!$1:$1,0)+2,0)-VLOOKUP($A3,BBG!$1:$1048576,MATCH(Credit!AY$1,BBG!$1:$1,0)-1,0))/3,VLOOKUP($A3,BBG!$1:$1048576,MATCH(Credit!AY$1,BBG!$1:$1,0)-2,0)+(VLOOKUP($A3,BBG!$1:$1048576,MATCH(Credit!AY$1,BBG!$1:$1,0)+1,0)-VLOOKUP($A3,BBG!$1:$1048576,MATCH(Credit!AY$1,BBG!$1:$1,0)-2,0))*2/3))</f>
        <v>0</v>
      </c>
      <c r="AZ3" s="13">
        <f ca="1">IF(MOD(MONTH(AZ1),3)=0,VLOOKUP($A3,BBG!$1:$1048576,MATCH(Credit!AZ$1,BBG!$1:$1,0),0),IF(MOD(MONTH(AZ1),3)=1,VLOOKUP($A3,BBG!$1:$1048576,MATCH(Credit!AZ$1,BBG!$1:$1,0)-1,0)+(VLOOKUP($A3,BBG!$1:$1048576,MATCH(Credit!AZ$1,BBG!$1:$1,0)+2,0)-VLOOKUP($A3,BBG!$1:$1048576,MATCH(Credit!AZ$1,BBG!$1:$1,0)-1,0))/3,VLOOKUP($A3,BBG!$1:$1048576,MATCH(Credit!AZ$1,BBG!$1:$1,0)-2,0)+(VLOOKUP($A3,BBG!$1:$1048576,MATCH(Credit!AZ$1,BBG!$1:$1,0)+1,0)-VLOOKUP($A3,BBG!$1:$1048576,MATCH(Credit!AZ$1,BBG!$1:$1,0)-2,0))*2/3))</f>
        <v>0</v>
      </c>
      <c r="BA3" s="13">
        <f ca="1">IF(MOD(MONTH(BA1),3)=0,VLOOKUP($A3,BBG!$1:$1048576,MATCH(Credit!BA$1,BBG!$1:$1,0),0),IF(MOD(MONTH(BA1),3)=1,VLOOKUP($A3,BBG!$1:$1048576,MATCH(Credit!BA$1,BBG!$1:$1,0)-1,0)+(VLOOKUP($A3,BBG!$1:$1048576,MATCH(Credit!BA$1,BBG!$1:$1,0)+2,0)-VLOOKUP($A3,BBG!$1:$1048576,MATCH(Credit!BA$1,BBG!$1:$1,0)-1,0))/3,VLOOKUP($A3,BBG!$1:$1048576,MATCH(Credit!BA$1,BBG!$1:$1,0)-2,0)+(VLOOKUP($A3,BBG!$1:$1048576,MATCH(Credit!BA$1,BBG!$1:$1,0)+1,0)-VLOOKUP($A3,BBG!$1:$1048576,MATCH(Credit!BA$1,BBG!$1:$1,0)-2,0))*2/3))</f>
        <v>0</v>
      </c>
      <c r="BB3" s="13">
        <f ca="1">IF(MOD(MONTH(BB1),3)=0,VLOOKUP($A3,BBG!$1:$1048576,MATCH(Credit!BB$1,BBG!$1:$1,0),0),IF(MOD(MONTH(BB1),3)=1,VLOOKUP($A3,BBG!$1:$1048576,MATCH(Credit!BB$1,BBG!$1:$1,0)-1,0)+(VLOOKUP($A3,BBG!$1:$1048576,MATCH(Credit!BB$1,BBG!$1:$1,0)+2,0)-VLOOKUP($A3,BBG!$1:$1048576,MATCH(Credit!BB$1,BBG!$1:$1,0)-1,0))/3,VLOOKUP($A3,BBG!$1:$1048576,MATCH(Credit!BB$1,BBG!$1:$1,0)-2,0)+(VLOOKUP($A3,BBG!$1:$1048576,MATCH(Credit!BB$1,BBG!$1:$1,0)+1,0)-VLOOKUP($A3,BBG!$1:$1048576,MATCH(Credit!BB$1,BBG!$1:$1,0)-2,0))*2/3))</f>
        <v>0</v>
      </c>
      <c r="BC3" s="13">
        <f ca="1">IF(MOD(MONTH(BC1),3)=0,VLOOKUP($A3,BBG!$1:$1048576,MATCH(Credit!BC$1,BBG!$1:$1,0),0),IF(MOD(MONTH(BC1),3)=1,VLOOKUP($A3,BBG!$1:$1048576,MATCH(Credit!BC$1,BBG!$1:$1,0)-1,0)+(VLOOKUP($A3,BBG!$1:$1048576,MATCH(Credit!BC$1,BBG!$1:$1,0)+2,0)-VLOOKUP($A3,BBG!$1:$1048576,MATCH(Credit!BC$1,BBG!$1:$1,0)-1,0))/3,VLOOKUP($A3,BBG!$1:$1048576,MATCH(Credit!BC$1,BBG!$1:$1,0)-2,0)+(VLOOKUP($A3,BBG!$1:$1048576,MATCH(Credit!BC$1,BBG!$1:$1,0)+1,0)-VLOOKUP($A3,BBG!$1:$1048576,MATCH(Credit!BC$1,BBG!$1:$1,0)-2,0))*2/3))</f>
        <v>0</v>
      </c>
      <c r="BD3" s="13">
        <f ca="1">IF(MOD(MONTH(BD1),3)=0,VLOOKUP($A3,BBG!$1:$1048576,MATCH(Credit!BD$1,BBG!$1:$1,0),0),IF(MOD(MONTH(BD1),3)=1,VLOOKUP($A3,BBG!$1:$1048576,MATCH(Credit!BD$1,BBG!$1:$1,0)-1,0)+(VLOOKUP($A3,BBG!$1:$1048576,MATCH(Credit!BD$1,BBG!$1:$1,0)+2,0)-VLOOKUP($A3,BBG!$1:$1048576,MATCH(Credit!BD$1,BBG!$1:$1,0)-1,0))/3,VLOOKUP($A3,BBG!$1:$1048576,MATCH(Credit!BD$1,BBG!$1:$1,0)-2,0)+(VLOOKUP($A3,BBG!$1:$1048576,MATCH(Credit!BD$1,BBG!$1:$1,0)+1,0)-VLOOKUP($A3,BBG!$1:$1048576,MATCH(Credit!BD$1,BBG!$1:$1,0)-2,0))*2/3))</f>
        <v>0</v>
      </c>
      <c r="BE3" s="13">
        <f ca="1">IF(MOD(MONTH(BE1),3)=0,VLOOKUP($A3,BBG!$1:$1048576,MATCH(Credit!BE$1,BBG!$1:$1,0),0),IF(MOD(MONTH(BE1),3)=1,VLOOKUP($A3,BBG!$1:$1048576,MATCH(Credit!BE$1,BBG!$1:$1,0)-1,0)+(VLOOKUP($A3,BBG!$1:$1048576,MATCH(Credit!BE$1,BBG!$1:$1,0)+2,0)-VLOOKUP($A3,BBG!$1:$1048576,MATCH(Credit!BE$1,BBG!$1:$1,0)-1,0))/3,VLOOKUP($A3,BBG!$1:$1048576,MATCH(Credit!BE$1,BBG!$1:$1,0)-2,0)+(VLOOKUP($A3,BBG!$1:$1048576,MATCH(Credit!BE$1,BBG!$1:$1,0)+1,0)-VLOOKUP($A3,BBG!$1:$1048576,MATCH(Credit!BE$1,BBG!$1:$1,0)-2,0))*2/3))</f>
        <v>0</v>
      </c>
      <c r="BF3" s="13">
        <f ca="1">IF(MOD(MONTH(BF1),3)=0,VLOOKUP($A3,BBG!$1:$1048576,MATCH(Credit!BF$1,BBG!$1:$1,0),0),IF(MOD(MONTH(BF1),3)=1,VLOOKUP($A3,BBG!$1:$1048576,MATCH(Credit!BF$1,BBG!$1:$1,0)-1,0)+(VLOOKUP($A3,BBG!$1:$1048576,MATCH(Credit!BF$1,BBG!$1:$1,0)+2,0)-VLOOKUP($A3,BBG!$1:$1048576,MATCH(Credit!BF$1,BBG!$1:$1,0)-1,0))/3,VLOOKUP($A3,BBG!$1:$1048576,MATCH(Credit!BF$1,BBG!$1:$1,0)-2,0)+(VLOOKUP($A3,BBG!$1:$1048576,MATCH(Credit!BF$1,BBG!$1:$1,0)+1,0)-VLOOKUP($A3,BBG!$1:$1048576,MATCH(Credit!BF$1,BBG!$1:$1,0)-2,0))*2/3))</f>
        <v>0</v>
      </c>
      <c r="BG3" s="13">
        <f ca="1">IF(MOD(MONTH(BG1),3)=0,VLOOKUP($A3,BBG!$1:$1048576,MATCH(Credit!BG$1,BBG!$1:$1,0),0),IF(MOD(MONTH(BG1),3)=1,VLOOKUP($A3,BBG!$1:$1048576,MATCH(Credit!BG$1,BBG!$1:$1,0)-1,0)+(VLOOKUP($A3,BBG!$1:$1048576,MATCH(Credit!BG$1,BBG!$1:$1,0)+2,0)-VLOOKUP($A3,BBG!$1:$1048576,MATCH(Credit!BG$1,BBG!$1:$1,0)-1,0))/3,VLOOKUP($A3,BBG!$1:$1048576,MATCH(Credit!BG$1,BBG!$1:$1,0)-2,0)+(VLOOKUP($A3,BBG!$1:$1048576,MATCH(Credit!BG$1,BBG!$1:$1,0)+1,0)-VLOOKUP($A3,BBG!$1:$1048576,MATCH(Credit!BG$1,BBG!$1:$1,0)-2,0))*2/3))</f>
        <v>0</v>
      </c>
      <c r="BH3" s="13">
        <f ca="1">IF(MOD(MONTH(BH1),3)=0,VLOOKUP($A3,BBG!$1:$1048576,MATCH(Credit!BH$1,BBG!$1:$1,0),0),IF(MOD(MONTH(BH1),3)=1,VLOOKUP($A3,BBG!$1:$1048576,MATCH(Credit!BH$1,BBG!$1:$1,0)-1,0)+(VLOOKUP($A3,BBG!$1:$1048576,MATCH(Credit!BH$1,BBG!$1:$1,0)+2,0)-VLOOKUP($A3,BBG!$1:$1048576,MATCH(Credit!BH$1,BBG!$1:$1,0)-1,0))/3,VLOOKUP($A3,BBG!$1:$1048576,MATCH(Credit!BH$1,BBG!$1:$1,0)-2,0)+(VLOOKUP($A3,BBG!$1:$1048576,MATCH(Credit!BH$1,BBG!$1:$1,0)+1,0)-VLOOKUP($A3,BBG!$1:$1048576,MATCH(Credit!BH$1,BBG!$1:$1,0)-2,0))*2/3))</f>
        <v>0</v>
      </c>
      <c r="BI3" s="13">
        <f ca="1">IF(MOD(MONTH(BI1),3)=0,VLOOKUP($A3,BBG!$1:$1048576,MATCH(Credit!BI$1,BBG!$1:$1,0),0),IF(MOD(MONTH(BI1),3)=1,VLOOKUP($A3,BBG!$1:$1048576,MATCH(Credit!BI$1,BBG!$1:$1,0)-1,0)+(VLOOKUP($A3,BBG!$1:$1048576,MATCH(Credit!BI$1,BBG!$1:$1,0)+2,0)-VLOOKUP($A3,BBG!$1:$1048576,MATCH(Credit!BI$1,BBG!$1:$1,0)-1,0))/3,VLOOKUP($A3,BBG!$1:$1048576,MATCH(Credit!BI$1,BBG!$1:$1,0)-2,0)+(VLOOKUP($A3,BBG!$1:$1048576,MATCH(Credit!BI$1,BBG!$1:$1,0)+1,0)-VLOOKUP($A3,BBG!$1:$1048576,MATCH(Credit!BI$1,BBG!$1:$1,0)-2,0))*2/3))</f>
        <v>0</v>
      </c>
      <c r="BJ3" s="13">
        <f ca="1">IF(MOD(MONTH(BJ1),3)=0,VLOOKUP($A3,BBG!$1:$1048576,MATCH(Credit!BJ$1,BBG!$1:$1,0),0),IF(MOD(MONTH(BJ1),3)=1,VLOOKUP($A3,BBG!$1:$1048576,MATCH(Credit!BJ$1,BBG!$1:$1,0)-1,0)+(VLOOKUP($A3,BBG!$1:$1048576,MATCH(Credit!BJ$1,BBG!$1:$1,0)+2,0)-VLOOKUP($A3,BBG!$1:$1048576,MATCH(Credit!BJ$1,BBG!$1:$1,0)-1,0))/3,VLOOKUP($A3,BBG!$1:$1048576,MATCH(Credit!BJ$1,BBG!$1:$1,0)-2,0)+(VLOOKUP($A3,BBG!$1:$1048576,MATCH(Credit!BJ$1,BBG!$1:$1,0)+1,0)-VLOOKUP($A3,BBG!$1:$1048576,MATCH(Credit!BJ$1,BBG!$1:$1,0)-2,0))*2/3))</f>
        <v>0</v>
      </c>
      <c r="BK3" s="13">
        <f ca="1">IF(MOD(MONTH(BK1),3)=0,VLOOKUP($A3,BBG!$1:$1048576,MATCH(Credit!BK$1,BBG!$1:$1,0),0),IF(MOD(MONTH(BK1),3)=1,VLOOKUP($A3,BBG!$1:$1048576,MATCH(Credit!BK$1,BBG!$1:$1,0)-1,0)+(VLOOKUP($A3,BBG!$1:$1048576,MATCH(Credit!BK$1,BBG!$1:$1,0)+2,0)-VLOOKUP($A3,BBG!$1:$1048576,MATCH(Credit!BK$1,BBG!$1:$1,0)-1,0))/3,VLOOKUP($A3,BBG!$1:$1048576,MATCH(Credit!BK$1,BBG!$1:$1,0)-2,0)+(VLOOKUP($A3,BBG!$1:$1048576,MATCH(Credit!BK$1,BBG!$1:$1,0)+1,0)-VLOOKUP($A3,BBG!$1:$1048576,MATCH(Credit!BK$1,BBG!$1:$1,0)-2,0))*2/3))</f>
        <v>0</v>
      </c>
      <c r="BL3" s="13">
        <f ca="1">IF(MOD(MONTH(BL1),3)=0,VLOOKUP($A3,BBG!$1:$1048576,MATCH(Credit!BL$1,BBG!$1:$1,0),0),IF(MOD(MONTH(BL1),3)=1,VLOOKUP($A3,BBG!$1:$1048576,MATCH(Credit!BL$1,BBG!$1:$1,0)-1,0)+(VLOOKUP($A3,BBG!$1:$1048576,MATCH(Credit!BL$1,BBG!$1:$1,0)+2,0)-VLOOKUP($A3,BBG!$1:$1048576,MATCH(Credit!BL$1,BBG!$1:$1,0)-1,0))/3,VLOOKUP($A3,BBG!$1:$1048576,MATCH(Credit!BL$1,BBG!$1:$1,0)-2,0)+(VLOOKUP($A3,BBG!$1:$1048576,MATCH(Credit!BL$1,BBG!$1:$1,0)+1,0)-VLOOKUP($A3,BBG!$1:$1048576,MATCH(Credit!BL$1,BBG!$1:$1,0)-2,0))*2/3))</f>
        <v>0</v>
      </c>
      <c r="BM3" s="13">
        <f ca="1">IF(MOD(MONTH(BM1),3)=0,VLOOKUP($A3,BBG!$1:$1048576,MATCH(Credit!BM$1,BBG!$1:$1,0),0),IF(MOD(MONTH(BM1),3)=1,VLOOKUP($A3,BBG!$1:$1048576,MATCH(Credit!BM$1,BBG!$1:$1,0)-1,0)+(VLOOKUP($A3,BBG!$1:$1048576,MATCH(Credit!BM$1,BBG!$1:$1,0)+2,0)-VLOOKUP($A3,BBG!$1:$1048576,MATCH(Credit!BM$1,BBG!$1:$1,0)-1,0))/3,VLOOKUP($A3,BBG!$1:$1048576,MATCH(Credit!BM$1,BBG!$1:$1,0)-2,0)+(VLOOKUP($A3,BBG!$1:$1048576,MATCH(Credit!BM$1,BBG!$1:$1,0)+1,0)-VLOOKUP($A3,BBG!$1:$1048576,MATCH(Credit!BM$1,BBG!$1:$1,0)-2,0))*2/3))</f>
        <v>0</v>
      </c>
      <c r="BN3" s="13">
        <f ca="1">IF(MOD(MONTH(BN1),3)=0,VLOOKUP($A3,BBG!$1:$1048576,MATCH(Credit!BN$1,BBG!$1:$1,0),0),IF(MOD(MONTH(BN1),3)=1,VLOOKUP($A3,BBG!$1:$1048576,MATCH(Credit!BN$1,BBG!$1:$1,0)-1,0)+(VLOOKUP($A3,BBG!$1:$1048576,MATCH(Credit!BN$1,BBG!$1:$1,0)+2,0)-VLOOKUP($A3,BBG!$1:$1048576,MATCH(Credit!BN$1,BBG!$1:$1,0)-1,0))/3,VLOOKUP($A3,BBG!$1:$1048576,MATCH(Credit!BN$1,BBG!$1:$1,0)-2,0)+(VLOOKUP($A3,BBG!$1:$1048576,MATCH(Credit!BN$1,BBG!$1:$1,0)+1,0)-VLOOKUP($A3,BBG!$1:$1048576,MATCH(Credit!BN$1,BBG!$1:$1,0)-2,0))*2/3))</f>
        <v>0</v>
      </c>
      <c r="BO3" s="13">
        <f ca="1">IF(MOD(MONTH(BO1),3)=0,VLOOKUP($A3,BBG!$1:$1048576,MATCH(Credit!BO$1,BBG!$1:$1,0),0),IF(MOD(MONTH(BO1),3)=1,VLOOKUP($A3,BBG!$1:$1048576,MATCH(Credit!BO$1,BBG!$1:$1,0)-1,0)+(VLOOKUP($A3,BBG!$1:$1048576,MATCH(Credit!BO$1,BBG!$1:$1,0)+2,0)-VLOOKUP($A3,BBG!$1:$1048576,MATCH(Credit!BO$1,BBG!$1:$1,0)-1,0))/3,VLOOKUP($A3,BBG!$1:$1048576,MATCH(Credit!BO$1,BBG!$1:$1,0)-2,0)+(VLOOKUP($A3,BBG!$1:$1048576,MATCH(Credit!BO$1,BBG!$1:$1,0)+1,0)-VLOOKUP($A3,BBG!$1:$1048576,MATCH(Credit!BO$1,BBG!$1:$1,0)-2,0))*2/3))</f>
        <v>0</v>
      </c>
      <c r="BP3" s="13">
        <f ca="1">IF(MOD(MONTH(BP1),3)=0,VLOOKUP($A3,BBG!$1:$1048576,MATCH(Credit!BP$1,BBG!$1:$1,0),0),IF(MOD(MONTH(BP1),3)=1,VLOOKUP($A3,BBG!$1:$1048576,MATCH(Credit!BP$1,BBG!$1:$1,0)-1,0)+(VLOOKUP($A3,BBG!$1:$1048576,MATCH(Credit!BP$1,BBG!$1:$1,0)+2,0)-VLOOKUP($A3,BBG!$1:$1048576,MATCH(Credit!BP$1,BBG!$1:$1,0)-1,0))/3,VLOOKUP($A3,BBG!$1:$1048576,MATCH(Credit!BP$1,BBG!$1:$1,0)-2,0)+(VLOOKUP($A3,BBG!$1:$1048576,MATCH(Credit!BP$1,BBG!$1:$1,0)+1,0)-VLOOKUP($A3,BBG!$1:$1048576,MATCH(Credit!BP$1,BBG!$1:$1,0)-2,0))*2/3))</f>
        <v>0</v>
      </c>
      <c r="BQ3" s="13">
        <f ca="1">IF(MOD(MONTH(BQ1),3)=0,VLOOKUP($A3,BBG!$1:$1048576,MATCH(Credit!BQ$1,BBG!$1:$1,0),0),IF(MOD(MONTH(BQ1),3)=1,VLOOKUP($A3,BBG!$1:$1048576,MATCH(Credit!BQ$1,BBG!$1:$1,0)-1,0)+(VLOOKUP($A3,BBG!$1:$1048576,MATCH(Credit!BQ$1,BBG!$1:$1,0)+2,0)-VLOOKUP($A3,BBG!$1:$1048576,MATCH(Credit!BQ$1,BBG!$1:$1,0)-1,0))/3,VLOOKUP($A3,BBG!$1:$1048576,MATCH(Credit!BQ$1,BBG!$1:$1,0)-2,0)+(VLOOKUP($A3,BBG!$1:$1048576,MATCH(Credit!BQ$1,BBG!$1:$1,0)+1,0)-VLOOKUP($A3,BBG!$1:$1048576,MATCH(Credit!BQ$1,BBG!$1:$1,0)-2,0))*2/3))</f>
        <v>0</v>
      </c>
      <c r="BR3" s="13">
        <f ca="1">IF(MOD(MONTH(BR1),3)=0,VLOOKUP($A3,BBG!$1:$1048576,MATCH(Credit!BR$1,BBG!$1:$1,0),0),IF(MOD(MONTH(BR1),3)=1,VLOOKUP($A3,BBG!$1:$1048576,MATCH(Credit!BR$1,BBG!$1:$1,0)-1,0)+(VLOOKUP($A3,BBG!$1:$1048576,MATCH(Credit!BR$1,BBG!$1:$1,0)+2,0)-VLOOKUP($A3,BBG!$1:$1048576,MATCH(Credit!BR$1,BBG!$1:$1,0)-1,0))/3,VLOOKUP($A3,BBG!$1:$1048576,MATCH(Credit!BR$1,BBG!$1:$1,0)-2,0)+(VLOOKUP($A3,BBG!$1:$1048576,MATCH(Credit!BR$1,BBG!$1:$1,0)+1,0)-VLOOKUP($A3,BBG!$1:$1048576,MATCH(Credit!BR$1,BBG!$1:$1,0)-2,0))*2/3))</f>
        <v>0</v>
      </c>
      <c r="BS3" s="13">
        <f ca="1">IF(MOD(MONTH(BS1),3)=0,VLOOKUP($A3,BBG!$1:$1048576,MATCH(Credit!BS$1,BBG!$1:$1,0),0),IF(MOD(MONTH(BS1),3)=1,VLOOKUP($A3,BBG!$1:$1048576,MATCH(Credit!BS$1,BBG!$1:$1,0)-1,0)+(VLOOKUP($A3,BBG!$1:$1048576,MATCH(Credit!BS$1,BBG!$1:$1,0)+2,0)-VLOOKUP($A3,BBG!$1:$1048576,MATCH(Credit!BS$1,BBG!$1:$1,0)-1,0))/3,VLOOKUP($A3,BBG!$1:$1048576,MATCH(Credit!BS$1,BBG!$1:$1,0)-2,0)+(VLOOKUP($A3,BBG!$1:$1048576,MATCH(Credit!BS$1,BBG!$1:$1,0)+1,0)-VLOOKUP($A3,BBG!$1:$1048576,MATCH(Credit!BS$1,BBG!$1:$1,0)-2,0))*2/3))</f>
        <v>0</v>
      </c>
      <c r="BT3" s="13">
        <f ca="1">IF(MOD(MONTH(BT1),3)=0,VLOOKUP($A3,BBG!$1:$1048576,MATCH(Credit!BT$1,BBG!$1:$1,0),0),IF(MOD(MONTH(BT1),3)=1,VLOOKUP($A3,BBG!$1:$1048576,MATCH(Credit!BT$1,BBG!$1:$1,0)-1,0)+(VLOOKUP($A3,BBG!$1:$1048576,MATCH(Credit!BT$1,BBG!$1:$1,0)+2,0)-VLOOKUP($A3,BBG!$1:$1048576,MATCH(Credit!BT$1,BBG!$1:$1,0)-1,0))/3,VLOOKUP($A3,BBG!$1:$1048576,MATCH(Credit!BT$1,BBG!$1:$1,0)-2,0)+(VLOOKUP($A3,BBG!$1:$1048576,MATCH(Credit!BT$1,BBG!$1:$1,0)+1,0)-VLOOKUP($A3,BBG!$1:$1048576,MATCH(Credit!BT$1,BBG!$1:$1,0)-2,0))*2/3))</f>
        <v>0</v>
      </c>
      <c r="BU3" s="13">
        <f ca="1">IF(MOD(MONTH(BU1),3)=0,VLOOKUP($A3,BBG!$1:$1048576,MATCH(Credit!BU$1,BBG!$1:$1,0),0),IF(MOD(MONTH(BU1),3)=1,VLOOKUP($A3,BBG!$1:$1048576,MATCH(Credit!BU$1,BBG!$1:$1,0)-1,0)+(VLOOKUP($A3,BBG!$1:$1048576,MATCH(Credit!BU$1,BBG!$1:$1,0)+2,0)-VLOOKUP($A3,BBG!$1:$1048576,MATCH(Credit!BU$1,BBG!$1:$1,0)-1,0))/3,VLOOKUP($A3,BBG!$1:$1048576,MATCH(Credit!BU$1,BBG!$1:$1,0)-2,0)+(VLOOKUP($A3,BBG!$1:$1048576,MATCH(Credit!BU$1,BBG!$1:$1,0)+1,0)-VLOOKUP($A3,BBG!$1:$1048576,MATCH(Credit!BU$1,BBG!$1:$1,0)-2,0))*2/3))</f>
        <v>0</v>
      </c>
      <c r="BV3" s="13">
        <f ca="1">IF(MOD(MONTH(BV1),3)=0,VLOOKUP($A3,BBG!$1:$1048576,MATCH(Credit!BV$1,BBG!$1:$1,0),0),IF(MOD(MONTH(BV1),3)=1,VLOOKUP($A3,BBG!$1:$1048576,MATCH(Credit!BV$1,BBG!$1:$1,0)-1,0)+(VLOOKUP($A3,BBG!$1:$1048576,MATCH(Credit!BV$1,BBG!$1:$1,0)+2,0)-VLOOKUP($A3,BBG!$1:$1048576,MATCH(Credit!BV$1,BBG!$1:$1,0)-1,0))/3,VLOOKUP($A3,BBG!$1:$1048576,MATCH(Credit!BV$1,BBG!$1:$1,0)-2,0)+(VLOOKUP($A3,BBG!$1:$1048576,MATCH(Credit!BV$1,BBG!$1:$1,0)+1,0)-VLOOKUP($A3,BBG!$1:$1048576,MATCH(Credit!BV$1,BBG!$1:$1,0)-2,0))*2/3))</f>
        <v>0</v>
      </c>
      <c r="BW3" s="13">
        <f ca="1">IF(MOD(MONTH(BW1),3)=0,VLOOKUP($A3,BBG!$1:$1048576,MATCH(Credit!BW$1,BBG!$1:$1,0),0),IF(MOD(MONTH(BW1),3)=1,VLOOKUP($A3,BBG!$1:$1048576,MATCH(Credit!BW$1,BBG!$1:$1,0)-1,0)+(VLOOKUP($A3,BBG!$1:$1048576,MATCH(Credit!BW$1,BBG!$1:$1,0)+2,0)-VLOOKUP($A3,BBG!$1:$1048576,MATCH(Credit!BW$1,BBG!$1:$1,0)-1,0))/3,VLOOKUP($A3,BBG!$1:$1048576,MATCH(Credit!BW$1,BBG!$1:$1,0)-2,0)+(VLOOKUP($A3,BBG!$1:$1048576,MATCH(Credit!BW$1,BBG!$1:$1,0)+1,0)-VLOOKUP($A3,BBG!$1:$1048576,MATCH(Credit!BW$1,BBG!$1:$1,0)-2,0))*2/3))</f>
        <v>0</v>
      </c>
      <c r="BX3" s="13">
        <f ca="1">IF(MOD(MONTH(BX1),3)=0,VLOOKUP($A3,BBG!$1:$1048576,MATCH(Credit!BX$1,BBG!$1:$1,0),0),IF(MOD(MONTH(BX1),3)=1,VLOOKUP($A3,BBG!$1:$1048576,MATCH(Credit!BX$1,BBG!$1:$1,0)-1,0)+(VLOOKUP($A3,BBG!$1:$1048576,MATCH(Credit!BX$1,BBG!$1:$1,0)+2,0)-VLOOKUP($A3,BBG!$1:$1048576,MATCH(Credit!BX$1,BBG!$1:$1,0)-1,0))/3,VLOOKUP($A3,BBG!$1:$1048576,MATCH(Credit!BX$1,BBG!$1:$1,0)-2,0)+(VLOOKUP($A3,BBG!$1:$1048576,MATCH(Credit!BX$1,BBG!$1:$1,0)+1,0)-VLOOKUP($A3,BBG!$1:$1048576,MATCH(Credit!BX$1,BBG!$1:$1,0)-2,0))*2/3))</f>
        <v>0</v>
      </c>
      <c r="BY3" s="13">
        <f ca="1">IF(MOD(MONTH(BY1),3)=0,VLOOKUP($A3,BBG!$1:$1048576,MATCH(Credit!BY$1,BBG!$1:$1,0),0),IF(MOD(MONTH(BY1),3)=1,VLOOKUP($A3,BBG!$1:$1048576,MATCH(Credit!BY$1,BBG!$1:$1,0)-1,0)+(VLOOKUP($A3,BBG!$1:$1048576,MATCH(Credit!BY$1,BBG!$1:$1,0)+2,0)-VLOOKUP($A3,BBG!$1:$1048576,MATCH(Credit!BY$1,BBG!$1:$1,0)-1,0))/3,VLOOKUP($A3,BBG!$1:$1048576,MATCH(Credit!BY$1,BBG!$1:$1,0)-2,0)+(VLOOKUP($A3,BBG!$1:$1048576,MATCH(Credit!BY$1,BBG!$1:$1,0)+1,0)-VLOOKUP($A3,BBG!$1:$1048576,MATCH(Credit!BY$1,BBG!$1:$1,0)-2,0))*2/3))</f>
        <v>0</v>
      </c>
      <c r="BZ3" s="13">
        <f ca="1">IF(MOD(MONTH(BZ1),3)=0,VLOOKUP($A3,BBG!$1:$1048576,MATCH(Credit!BZ$1,BBG!$1:$1,0),0),IF(MOD(MONTH(BZ1),3)=1,VLOOKUP($A3,BBG!$1:$1048576,MATCH(Credit!BZ$1,BBG!$1:$1,0)-1,0)+(VLOOKUP($A3,BBG!$1:$1048576,MATCH(Credit!BZ$1,BBG!$1:$1,0)+2,0)-VLOOKUP($A3,BBG!$1:$1048576,MATCH(Credit!BZ$1,BBG!$1:$1,0)-1,0))/3,VLOOKUP($A3,BBG!$1:$1048576,MATCH(Credit!BZ$1,BBG!$1:$1,0)-2,0)+(VLOOKUP($A3,BBG!$1:$1048576,MATCH(Credit!BZ$1,BBG!$1:$1,0)+1,0)-VLOOKUP($A3,BBG!$1:$1048576,MATCH(Credit!BZ$1,BBG!$1:$1,0)-2,0))*2/3))</f>
        <v>0</v>
      </c>
      <c r="CA3" s="13">
        <f ca="1">IF(MOD(MONTH(CA1),3)=0,VLOOKUP($A3,BBG!$1:$1048576,MATCH(Credit!CA$1,BBG!$1:$1,0),0),IF(MOD(MONTH(CA1),3)=1,VLOOKUP($A3,BBG!$1:$1048576,MATCH(Credit!CA$1,BBG!$1:$1,0)-1,0)+(VLOOKUP($A3,BBG!$1:$1048576,MATCH(Credit!CA$1,BBG!$1:$1,0)+2,0)-VLOOKUP($A3,BBG!$1:$1048576,MATCH(Credit!CA$1,BBG!$1:$1,0)-1,0))/3,VLOOKUP($A3,BBG!$1:$1048576,MATCH(Credit!CA$1,BBG!$1:$1,0)-2,0)+(VLOOKUP($A3,BBG!$1:$1048576,MATCH(Credit!CA$1,BBG!$1:$1,0)+1,0)-VLOOKUP($A3,BBG!$1:$1048576,MATCH(Credit!CA$1,BBG!$1:$1,0)-2,0))*2/3))</f>
        <v>0</v>
      </c>
      <c r="CB3" s="13">
        <f ca="1">IF(MOD(MONTH(CB1),3)=0,VLOOKUP($A3,BBG!$1:$1048576,MATCH(Credit!CB$1,BBG!$1:$1,0),0),IF(MOD(MONTH(CB1),3)=1,VLOOKUP($A3,BBG!$1:$1048576,MATCH(Credit!CB$1,BBG!$1:$1,0)-1,0)+(VLOOKUP($A3,BBG!$1:$1048576,MATCH(Credit!CB$1,BBG!$1:$1,0)+2,0)-VLOOKUP($A3,BBG!$1:$1048576,MATCH(Credit!CB$1,BBG!$1:$1,0)-1,0))/3,VLOOKUP($A3,BBG!$1:$1048576,MATCH(Credit!CB$1,BBG!$1:$1,0)-2,0)+(VLOOKUP($A3,BBG!$1:$1048576,MATCH(Credit!CB$1,BBG!$1:$1,0)+1,0)-VLOOKUP($A3,BBG!$1:$1048576,MATCH(Credit!CB$1,BBG!$1:$1,0)-2,0))*2/3))</f>
        <v>0</v>
      </c>
      <c r="CC3" s="13">
        <f ca="1">IF(MOD(MONTH(CC1),3)=0,VLOOKUP($A3,BBG!$1:$1048576,MATCH(Credit!CC$1,BBG!$1:$1,0),0),IF(MOD(MONTH(CC1),3)=1,VLOOKUP($A3,BBG!$1:$1048576,MATCH(Credit!CC$1,BBG!$1:$1,0)-1,0)+(VLOOKUP($A3,BBG!$1:$1048576,MATCH(Credit!CC$1,BBG!$1:$1,0)+2,0)-VLOOKUP($A3,BBG!$1:$1048576,MATCH(Credit!CC$1,BBG!$1:$1,0)-1,0))/3,VLOOKUP($A3,BBG!$1:$1048576,MATCH(Credit!CC$1,BBG!$1:$1,0)-2,0)+(VLOOKUP($A3,BBG!$1:$1048576,MATCH(Credit!CC$1,BBG!$1:$1,0)+1,0)-VLOOKUP($A3,BBG!$1:$1048576,MATCH(Credit!CC$1,BBG!$1:$1,0)-2,0))*2/3))</f>
        <v>0</v>
      </c>
      <c r="CD3" s="13">
        <f ca="1">IF(MOD(MONTH(CD1),3)=0,VLOOKUP($A3,BBG!$1:$1048576,MATCH(Credit!CD$1,BBG!$1:$1,0),0),IF(MOD(MONTH(CD1),3)=1,VLOOKUP($A3,BBG!$1:$1048576,MATCH(Credit!CD$1,BBG!$1:$1,0)-1,0)+(VLOOKUP($A3,BBG!$1:$1048576,MATCH(Credit!CD$1,BBG!$1:$1,0)+2,0)-VLOOKUP($A3,BBG!$1:$1048576,MATCH(Credit!CD$1,BBG!$1:$1,0)-1,0))/3,VLOOKUP($A3,BBG!$1:$1048576,MATCH(Credit!CD$1,BBG!$1:$1,0)-2,0)+(VLOOKUP($A3,BBG!$1:$1048576,MATCH(Credit!CD$1,BBG!$1:$1,0)+1,0)-VLOOKUP($A3,BBG!$1:$1048576,MATCH(Credit!CD$1,BBG!$1:$1,0)-2,0))*2/3))</f>
        <v>0</v>
      </c>
      <c r="CE3" s="13">
        <f ca="1">IF(MOD(MONTH(CE1),3)=0,VLOOKUP($A3,BBG!$1:$1048576,MATCH(Credit!CE$1,BBG!$1:$1,0),0),IF(MOD(MONTH(CE1),3)=1,VLOOKUP($A3,BBG!$1:$1048576,MATCH(Credit!CE$1,BBG!$1:$1,0)-1,0)+(VLOOKUP($A3,BBG!$1:$1048576,MATCH(Credit!CE$1,BBG!$1:$1,0)+2,0)-VLOOKUP($A3,BBG!$1:$1048576,MATCH(Credit!CE$1,BBG!$1:$1,0)-1,0))/3,VLOOKUP($A3,BBG!$1:$1048576,MATCH(Credit!CE$1,BBG!$1:$1,0)-2,0)+(VLOOKUP($A3,BBG!$1:$1048576,MATCH(Credit!CE$1,BBG!$1:$1,0)+1,0)-VLOOKUP($A3,BBG!$1:$1048576,MATCH(Credit!CE$1,BBG!$1:$1,0)-2,0))*2/3))</f>
        <v>0</v>
      </c>
      <c r="CF3" s="13">
        <f ca="1">IF(MOD(MONTH(CF1),3)=0,VLOOKUP($A3,BBG!$1:$1048576,MATCH(Credit!CF$1,BBG!$1:$1,0),0),IF(MOD(MONTH(CF1),3)=1,VLOOKUP($A3,BBG!$1:$1048576,MATCH(Credit!CF$1,BBG!$1:$1,0)-1,0)+(VLOOKUP($A3,BBG!$1:$1048576,MATCH(Credit!CF$1,BBG!$1:$1,0)+2,0)-VLOOKUP($A3,BBG!$1:$1048576,MATCH(Credit!CF$1,BBG!$1:$1,0)-1,0))/3,VLOOKUP($A3,BBG!$1:$1048576,MATCH(Credit!CF$1,BBG!$1:$1,0)-2,0)+(VLOOKUP($A3,BBG!$1:$1048576,MATCH(Credit!CF$1,BBG!$1:$1,0)+1,0)-VLOOKUP($A3,BBG!$1:$1048576,MATCH(Credit!CF$1,BBG!$1:$1,0)-2,0))*2/3))</f>
        <v>0</v>
      </c>
      <c r="CG3" s="13">
        <f ca="1">IF(MOD(MONTH(CG1),3)=0,VLOOKUP($A3,BBG!$1:$1048576,MATCH(Credit!CG$1,BBG!$1:$1,0),0),IF(MOD(MONTH(CG1),3)=1,VLOOKUP($A3,BBG!$1:$1048576,MATCH(Credit!CG$1,BBG!$1:$1,0)-1,0)+(VLOOKUP($A3,BBG!$1:$1048576,MATCH(Credit!CG$1,BBG!$1:$1,0)+2,0)-VLOOKUP($A3,BBG!$1:$1048576,MATCH(Credit!CG$1,BBG!$1:$1,0)-1,0))/3,VLOOKUP($A3,BBG!$1:$1048576,MATCH(Credit!CG$1,BBG!$1:$1,0)-2,0)+(VLOOKUP($A3,BBG!$1:$1048576,MATCH(Credit!CG$1,BBG!$1:$1,0)+1,0)-VLOOKUP($A3,BBG!$1:$1048576,MATCH(Credit!CG$1,BBG!$1:$1,0)-2,0))*2/3))</f>
        <v>0</v>
      </c>
      <c r="CH3" s="13">
        <f ca="1">IF(MOD(MONTH(CH1),3)=0,VLOOKUP($A3,BBG!$1:$1048576,MATCH(Credit!CH$1,BBG!$1:$1,0),0),IF(MOD(MONTH(CH1),3)=1,VLOOKUP($A3,BBG!$1:$1048576,MATCH(Credit!CH$1,BBG!$1:$1,0)-1,0)+(VLOOKUP($A3,BBG!$1:$1048576,MATCH(Credit!CH$1,BBG!$1:$1,0)+2,0)-VLOOKUP($A3,BBG!$1:$1048576,MATCH(Credit!CH$1,BBG!$1:$1,0)-1,0))/3,VLOOKUP($A3,BBG!$1:$1048576,MATCH(Credit!CH$1,BBG!$1:$1,0)-2,0)+(VLOOKUP($A3,BBG!$1:$1048576,MATCH(Credit!CH$1,BBG!$1:$1,0)+1,0)-VLOOKUP($A3,BBG!$1:$1048576,MATCH(Credit!CH$1,BBG!$1:$1,0)-2,0))*2/3))</f>
        <v>0</v>
      </c>
      <c r="CI3" s="13">
        <f ca="1">IF(MOD(MONTH(CI1),3)=0,VLOOKUP($A3,BBG!$1:$1048576,MATCH(Credit!CI$1,BBG!$1:$1,0),0),IF(MOD(MONTH(CI1),3)=1,VLOOKUP($A3,BBG!$1:$1048576,MATCH(Credit!CI$1,BBG!$1:$1,0)-1,0)+(VLOOKUP($A3,BBG!$1:$1048576,MATCH(Credit!CI$1,BBG!$1:$1,0)+2,0)-VLOOKUP($A3,BBG!$1:$1048576,MATCH(Credit!CI$1,BBG!$1:$1,0)-1,0))/3,VLOOKUP($A3,BBG!$1:$1048576,MATCH(Credit!CI$1,BBG!$1:$1,0)-2,0)+(VLOOKUP($A3,BBG!$1:$1048576,MATCH(Credit!CI$1,BBG!$1:$1,0)+1,0)-VLOOKUP($A3,BBG!$1:$1048576,MATCH(Credit!CI$1,BBG!$1:$1,0)-2,0))*2/3))</f>
        <v>0</v>
      </c>
      <c r="CJ3" s="13">
        <f ca="1">IF(MOD(MONTH(CJ1),3)=0,VLOOKUP($A3,BBG!$1:$1048576,MATCH(Credit!CJ$1,BBG!$1:$1,0),0),IF(MOD(MONTH(CJ1),3)=1,VLOOKUP($A3,BBG!$1:$1048576,MATCH(Credit!CJ$1,BBG!$1:$1,0)-1,0)+(VLOOKUP($A3,BBG!$1:$1048576,MATCH(Credit!CJ$1,BBG!$1:$1,0)+2,0)-VLOOKUP($A3,BBG!$1:$1048576,MATCH(Credit!CJ$1,BBG!$1:$1,0)-1,0))/3,VLOOKUP($A3,BBG!$1:$1048576,MATCH(Credit!CJ$1,BBG!$1:$1,0)-2,0)+(VLOOKUP($A3,BBG!$1:$1048576,MATCH(Credit!CJ$1,BBG!$1:$1,0)+1,0)-VLOOKUP($A3,BBG!$1:$1048576,MATCH(Credit!CJ$1,BBG!$1:$1,0)-2,0))*2/3))</f>
        <v>0</v>
      </c>
      <c r="CK3" s="13">
        <f ca="1">IF(MOD(MONTH(CK1),3)=0,VLOOKUP($A3,BBG!$1:$1048576,MATCH(Credit!CK$1,BBG!$1:$1,0),0),IF(MOD(MONTH(CK1),3)=1,VLOOKUP($A3,BBG!$1:$1048576,MATCH(Credit!CK$1,BBG!$1:$1,0)-1,0)+(VLOOKUP($A3,BBG!$1:$1048576,MATCH(Credit!CK$1,BBG!$1:$1,0)+2,0)-VLOOKUP($A3,BBG!$1:$1048576,MATCH(Credit!CK$1,BBG!$1:$1,0)-1,0))/3,VLOOKUP($A3,BBG!$1:$1048576,MATCH(Credit!CK$1,BBG!$1:$1,0)-2,0)+(VLOOKUP($A3,BBG!$1:$1048576,MATCH(Credit!CK$1,BBG!$1:$1,0)+1,0)-VLOOKUP($A3,BBG!$1:$1048576,MATCH(Credit!CK$1,BBG!$1:$1,0)-2,0))*2/3))</f>
        <v>0</v>
      </c>
      <c r="CL3" s="13">
        <f ca="1">IF(MOD(MONTH(CL1),3)=0,VLOOKUP($A3,BBG!$1:$1048576,MATCH(Credit!CL$1,BBG!$1:$1,0),0),IF(MOD(MONTH(CL1),3)=1,VLOOKUP($A3,BBG!$1:$1048576,MATCH(Credit!CL$1,BBG!$1:$1,0)-1,0)+(VLOOKUP($A3,BBG!$1:$1048576,MATCH(Credit!CL$1,BBG!$1:$1,0)+2,0)-VLOOKUP($A3,BBG!$1:$1048576,MATCH(Credit!CL$1,BBG!$1:$1,0)-1,0))/3,VLOOKUP($A3,BBG!$1:$1048576,MATCH(Credit!CL$1,BBG!$1:$1,0)-2,0)+(VLOOKUP($A3,BBG!$1:$1048576,MATCH(Credit!CL$1,BBG!$1:$1,0)+1,0)-VLOOKUP($A3,BBG!$1:$1048576,MATCH(Credit!CL$1,BBG!$1:$1,0)-2,0))*2/3))</f>
        <v>0</v>
      </c>
      <c r="CM3" s="13">
        <f ca="1">IF(MOD(MONTH(CM1),3)=0,VLOOKUP($A3,BBG!$1:$1048576,MATCH(Credit!CM$1,BBG!$1:$1,0),0),IF(MOD(MONTH(CM1),3)=1,VLOOKUP($A3,BBG!$1:$1048576,MATCH(Credit!CM$1,BBG!$1:$1,0)-1,0)+(VLOOKUP($A3,BBG!$1:$1048576,MATCH(Credit!CM$1,BBG!$1:$1,0)+2,0)-VLOOKUP($A3,BBG!$1:$1048576,MATCH(Credit!CM$1,BBG!$1:$1,0)-1,0))/3,VLOOKUP($A3,BBG!$1:$1048576,MATCH(Credit!CM$1,BBG!$1:$1,0)-2,0)+(VLOOKUP($A3,BBG!$1:$1048576,MATCH(Credit!CM$1,BBG!$1:$1,0)+1,0)-VLOOKUP($A3,BBG!$1:$1048576,MATCH(Credit!CM$1,BBG!$1:$1,0)-2,0))*2/3))</f>
        <v>0</v>
      </c>
      <c r="CN3" s="13">
        <f ca="1">IF(MOD(MONTH(CN1),3)=0,VLOOKUP($A3,BBG!$1:$1048576,MATCH(Credit!CN$1,BBG!$1:$1,0),0),IF(MOD(MONTH(CN1),3)=1,VLOOKUP($A3,BBG!$1:$1048576,MATCH(Credit!CN$1,BBG!$1:$1,0)-1,0)+(VLOOKUP($A3,BBG!$1:$1048576,MATCH(Credit!CN$1,BBG!$1:$1,0)+2,0)-VLOOKUP($A3,BBG!$1:$1048576,MATCH(Credit!CN$1,BBG!$1:$1,0)-1,0))/3,VLOOKUP($A3,BBG!$1:$1048576,MATCH(Credit!CN$1,BBG!$1:$1,0)-2,0)+(VLOOKUP($A3,BBG!$1:$1048576,MATCH(Credit!CN$1,BBG!$1:$1,0)+1,0)-VLOOKUP($A3,BBG!$1:$1048576,MATCH(Credit!CN$1,BBG!$1:$1,0)-2,0))*2/3))</f>
        <v>0</v>
      </c>
      <c r="CO3" s="13">
        <f ca="1">IF(MOD(MONTH(CO1),3)=0,VLOOKUP($A3,BBG!$1:$1048576,MATCH(Credit!CO$1,BBG!$1:$1,0),0),IF(MOD(MONTH(CO1),3)=1,VLOOKUP($A3,BBG!$1:$1048576,MATCH(Credit!CO$1,BBG!$1:$1,0)-1,0)+(VLOOKUP($A3,BBG!$1:$1048576,MATCH(Credit!CO$1,BBG!$1:$1,0)+2,0)-VLOOKUP($A3,BBG!$1:$1048576,MATCH(Credit!CO$1,BBG!$1:$1,0)-1,0))/3,VLOOKUP($A3,BBG!$1:$1048576,MATCH(Credit!CO$1,BBG!$1:$1,0)-2,0)+(VLOOKUP($A3,BBG!$1:$1048576,MATCH(Credit!CO$1,BBG!$1:$1,0)+1,0)-VLOOKUP($A3,BBG!$1:$1048576,MATCH(Credit!CO$1,BBG!$1:$1,0)-2,0))*2/3))</f>
        <v>0</v>
      </c>
      <c r="CP3" s="13">
        <f ca="1">IF(MOD(MONTH(CP1),3)=0,VLOOKUP($A3,BBG!$1:$1048576,MATCH(Credit!CP$1,BBG!$1:$1,0),0),IF(MOD(MONTH(CP1),3)=1,VLOOKUP($A3,BBG!$1:$1048576,MATCH(Credit!CP$1,BBG!$1:$1,0)-1,0)+(VLOOKUP($A3,BBG!$1:$1048576,MATCH(Credit!CP$1,BBG!$1:$1,0)+2,0)-VLOOKUP($A3,BBG!$1:$1048576,MATCH(Credit!CP$1,BBG!$1:$1,0)-1,0))/3,VLOOKUP($A3,BBG!$1:$1048576,MATCH(Credit!CP$1,BBG!$1:$1,0)-2,0)+(VLOOKUP($A3,BBG!$1:$1048576,MATCH(Credit!CP$1,BBG!$1:$1,0)+1,0)-VLOOKUP($A3,BBG!$1:$1048576,MATCH(Credit!CP$1,BBG!$1:$1,0)-2,0))*2/3))</f>
        <v>0</v>
      </c>
      <c r="CQ3" s="13">
        <f ca="1">IF(MOD(MONTH(CQ1),3)=0,VLOOKUP($A3,BBG!$1:$1048576,MATCH(Credit!CQ$1,BBG!$1:$1,0),0),IF(MOD(MONTH(CQ1),3)=1,VLOOKUP($A3,BBG!$1:$1048576,MATCH(Credit!CQ$1,BBG!$1:$1,0)-1,0)+(VLOOKUP($A3,BBG!$1:$1048576,MATCH(Credit!CQ$1,BBG!$1:$1,0)+2,0)-VLOOKUP($A3,BBG!$1:$1048576,MATCH(Credit!CQ$1,BBG!$1:$1,0)-1,0))/3,VLOOKUP($A3,BBG!$1:$1048576,MATCH(Credit!CQ$1,BBG!$1:$1,0)-2,0)+(VLOOKUP($A3,BBG!$1:$1048576,MATCH(Credit!CQ$1,BBG!$1:$1,0)+1,0)-VLOOKUP($A3,BBG!$1:$1048576,MATCH(Credit!CQ$1,BBG!$1:$1,0)-2,0))*2/3))</f>
        <v>0</v>
      </c>
      <c r="CR3" s="13">
        <f ca="1">IF(MOD(MONTH(CR1),3)=0,VLOOKUP($A3,BBG!$1:$1048576,MATCH(Credit!CR$1,BBG!$1:$1,0),0),IF(MOD(MONTH(CR1),3)=1,VLOOKUP($A3,BBG!$1:$1048576,MATCH(Credit!CR$1,BBG!$1:$1,0)-1,0)+(VLOOKUP($A3,BBG!$1:$1048576,MATCH(Credit!CR$1,BBG!$1:$1,0)+2,0)-VLOOKUP($A3,BBG!$1:$1048576,MATCH(Credit!CR$1,BBG!$1:$1,0)-1,0))/3,VLOOKUP($A3,BBG!$1:$1048576,MATCH(Credit!CR$1,BBG!$1:$1,0)-2,0)+(VLOOKUP($A3,BBG!$1:$1048576,MATCH(Credit!CR$1,BBG!$1:$1,0)+1,0)-VLOOKUP($A3,BBG!$1:$1048576,MATCH(Credit!CR$1,BBG!$1:$1,0)-2,0))*2/3))</f>
        <v>0</v>
      </c>
      <c r="CS3" s="13">
        <f ca="1">IF(MOD(MONTH(CS1),3)=0,VLOOKUP($A3,BBG!$1:$1048576,MATCH(Credit!CS$1,BBG!$1:$1,0),0),IF(MOD(MONTH(CS1),3)=1,VLOOKUP($A3,BBG!$1:$1048576,MATCH(Credit!CS$1,BBG!$1:$1,0)-1,0)+(VLOOKUP($A3,BBG!$1:$1048576,MATCH(Credit!CS$1,BBG!$1:$1,0)+2,0)-VLOOKUP($A3,BBG!$1:$1048576,MATCH(Credit!CS$1,BBG!$1:$1,0)-1,0))/3,VLOOKUP($A3,BBG!$1:$1048576,MATCH(Credit!CS$1,BBG!$1:$1,0)-2,0)+(VLOOKUP($A3,BBG!$1:$1048576,MATCH(Credit!CS$1,BBG!$1:$1,0)+1,0)-VLOOKUP($A3,BBG!$1:$1048576,MATCH(Credit!CS$1,BBG!$1:$1,0)-2,0))*2/3))</f>
        <v>0</v>
      </c>
      <c r="CT3" s="13">
        <f ca="1">IF(MOD(MONTH(CT1),3)=0,VLOOKUP($A3,BBG!$1:$1048576,MATCH(Credit!CT$1,BBG!$1:$1,0),0),IF(MOD(MONTH(CT1),3)=1,VLOOKUP($A3,BBG!$1:$1048576,MATCH(Credit!CT$1,BBG!$1:$1,0)-1,0)+(VLOOKUP($A3,BBG!$1:$1048576,MATCH(Credit!CT$1,BBG!$1:$1,0)+2,0)-VLOOKUP($A3,BBG!$1:$1048576,MATCH(Credit!CT$1,BBG!$1:$1,0)-1,0))/3,VLOOKUP($A3,BBG!$1:$1048576,MATCH(Credit!CT$1,BBG!$1:$1,0)-2,0)+(VLOOKUP($A3,BBG!$1:$1048576,MATCH(Credit!CT$1,BBG!$1:$1,0)+1,0)-VLOOKUP($A3,BBG!$1:$1048576,MATCH(Credit!CT$1,BBG!$1:$1,0)-2,0))*2/3))</f>
        <v>0</v>
      </c>
      <c r="CU3" s="13">
        <f ca="1">IF(MOD(MONTH(CU1),3)=0,VLOOKUP($A3,BBG!$1:$1048576,MATCH(Credit!CU$1,BBG!$1:$1,0),0),IF(MOD(MONTH(CU1),3)=1,VLOOKUP($A3,BBG!$1:$1048576,MATCH(Credit!CU$1,BBG!$1:$1,0)-1,0)+(VLOOKUP($A3,BBG!$1:$1048576,MATCH(Credit!CU$1,BBG!$1:$1,0)+2,0)-VLOOKUP($A3,BBG!$1:$1048576,MATCH(Credit!CU$1,BBG!$1:$1,0)-1,0))/3,VLOOKUP($A3,BBG!$1:$1048576,MATCH(Credit!CU$1,BBG!$1:$1,0)-2,0)+(VLOOKUP($A3,BBG!$1:$1048576,MATCH(Credit!CU$1,BBG!$1:$1,0)+1,0)-VLOOKUP($A3,BBG!$1:$1048576,MATCH(Credit!CU$1,BBG!$1:$1,0)-2,0))*2/3))</f>
        <v>0</v>
      </c>
      <c r="CV3" s="13">
        <f ca="1">IF(MOD(MONTH(CV1),3)=0,VLOOKUP($A3,BBG!$1:$1048576,MATCH(Credit!CV$1,BBG!$1:$1,0),0),IF(MOD(MONTH(CV1),3)=1,VLOOKUP($A3,BBG!$1:$1048576,MATCH(Credit!CV$1,BBG!$1:$1,0)-1,0)+(VLOOKUP($A3,BBG!$1:$1048576,MATCH(Credit!CV$1,BBG!$1:$1,0)+2,0)-VLOOKUP($A3,BBG!$1:$1048576,MATCH(Credit!CV$1,BBG!$1:$1,0)-1,0))/3,VLOOKUP($A3,BBG!$1:$1048576,MATCH(Credit!CV$1,BBG!$1:$1,0)-2,0)+(VLOOKUP($A3,BBG!$1:$1048576,MATCH(Credit!CV$1,BBG!$1:$1,0)+1,0)-VLOOKUP($A3,BBG!$1:$1048576,MATCH(Credit!CV$1,BBG!$1:$1,0)-2,0))*2/3))</f>
        <v>0</v>
      </c>
      <c r="CW3" s="13">
        <f ca="1">IF(MOD(MONTH(CW1),3)=0,VLOOKUP($A3,BBG!$1:$1048576,MATCH(Credit!CW$1,BBG!$1:$1,0),0),IF(MOD(MONTH(CW1),3)=1,VLOOKUP($A3,BBG!$1:$1048576,MATCH(Credit!CW$1,BBG!$1:$1,0)-1,0)+(VLOOKUP($A3,BBG!$1:$1048576,MATCH(Credit!CW$1,BBG!$1:$1,0)+2,0)-VLOOKUP($A3,BBG!$1:$1048576,MATCH(Credit!CW$1,BBG!$1:$1,0)-1,0))/3,VLOOKUP($A3,BBG!$1:$1048576,MATCH(Credit!CW$1,BBG!$1:$1,0)-2,0)+(VLOOKUP($A3,BBG!$1:$1048576,MATCH(Credit!CW$1,BBG!$1:$1,0)+1,0)-VLOOKUP($A3,BBG!$1:$1048576,MATCH(Credit!CW$1,BBG!$1:$1,0)-2,0))*2/3))</f>
        <v>0</v>
      </c>
      <c r="CX3" s="13">
        <f ca="1">IF(MOD(MONTH(CX1),3)=0,VLOOKUP($A3,BBG!$1:$1048576,MATCH(Credit!CX$1,BBG!$1:$1,0),0),IF(MOD(MONTH(CX1),3)=1,VLOOKUP($A3,BBG!$1:$1048576,MATCH(Credit!CX$1,BBG!$1:$1,0)-1,0)+(VLOOKUP($A3,BBG!$1:$1048576,MATCH(Credit!CX$1,BBG!$1:$1,0)+2,0)-VLOOKUP($A3,BBG!$1:$1048576,MATCH(Credit!CX$1,BBG!$1:$1,0)-1,0))/3,VLOOKUP($A3,BBG!$1:$1048576,MATCH(Credit!CX$1,BBG!$1:$1,0)-2,0)+(VLOOKUP($A3,BBG!$1:$1048576,MATCH(Credit!CX$1,BBG!$1:$1,0)+1,0)-VLOOKUP($A3,BBG!$1:$1048576,MATCH(Credit!CX$1,BBG!$1:$1,0)-2,0))*2/3))</f>
        <v>0</v>
      </c>
      <c r="CY3" s="13">
        <f ca="1">IF(MOD(MONTH(CY1),3)=0,VLOOKUP($A3,BBG!$1:$1048576,MATCH(Credit!CY$1,BBG!$1:$1,0),0),IF(MOD(MONTH(CY1),3)=1,VLOOKUP($A3,BBG!$1:$1048576,MATCH(Credit!CY$1,BBG!$1:$1,0)-1,0)+(VLOOKUP($A3,BBG!$1:$1048576,MATCH(Credit!CY$1,BBG!$1:$1,0)+2,0)-VLOOKUP($A3,BBG!$1:$1048576,MATCH(Credit!CY$1,BBG!$1:$1,0)-1,0))/3,VLOOKUP($A3,BBG!$1:$1048576,MATCH(Credit!CY$1,BBG!$1:$1,0)-2,0)+(VLOOKUP($A3,BBG!$1:$1048576,MATCH(Credit!CY$1,BBG!$1:$1,0)+1,0)-VLOOKUP($A3,BBG!$1:$1048576,MATCH(Credit!CY$1,BBG!$1:$1,0)-2,0))*2/3))</f>
        <v>0</v>
      </c>
      <c r="CZ3" s="13">
        <f ca="1">IF(MOD(MONTH(CZ1),3)=0,VLOOKUP($A3,BBG!$1:$1048576,MATCH(Credit!CZ$1,BBG!$1:$1,0),0),IF(MOD(MONTH(CZ1),3)=1,VLOOKUP($A3,BBG!$1:$1048576,MATCH(Credit!CZ$1,BBG!$1:$1,0)-1,0)+(VLOOKUP($A3,BBG!$1:$1048576,MATCH(Credit!CZ$1,BBG!$1:$1,0)+2,0)-VLOOKUP($A3,BBG!$1:$1048576,MATCH(Credit!CZ$1,BBG!$1:$1,0)-1,0))/3,VLOOKUP($A3,BBG!$1:$1048576,MATCH(Credit!CZ$1,BBG!$1:$1,0)-2,0)+(VLOOKUP($A3,BBG!$1:$1048576,MATCH(Credit!CZ$1,BBG!$1:$1,0)+1,0)-VLOOKUP($A3,BBG!$1:$1048576,MATCH(Credit!CZ$1,BBG!$1:$1,0)-2,0))*2/3))</f>
        <v>0</v>
      </c>
      <c r="DA3" s="13">
        <f ca="1">IF(MOD(MONTH(DA1),3)=0,VLOOKUP($A3,BBG!$1:$1048576,MATCH(Credit!DA$1,BBG!$1:$1,0),0),IF(MOD(MONTH(DA1),3)=1,VLOOKUP($A3,BBG!$1:$1048576,MATCH(Credit!DA$1,BBG!$1:$1,0)-1,0)+(VLOOKUP($A3,BBG!$1:$1048576,MATCH(Credit!DA$1,BBG!$1:$1,0)+2,0)-VLOOKUP($A3,BBG!$1:$1048576,MATCH(Credit!DA$1,BBG!$1:$1,0)-1,0))/3,VLOOKUP($A3,BBG!$1:$1048576,MATCH(Credit!DA$1,BBG!$1:$1,0)-2,0)+(VLOOKUP($A3,BBG!$1:$1048576,MATCH(Credit!DA$1,BBG!$1:$1,0)+1,0)-VLOOKUP($A3,BBG!$1:$1048576,MATCH(Credit!DA$1,BBG!$1:$1,0)-2,0))*2/3))</f>
        <v>0</v>
      </c>
      <c r="DB3" s="13">
        <f ca="1">IF(MOD(MONTH(DB1),3)=0,VLOOKUP($A3,BBG!$1:$1048576,MATCH(Credit!DB$1,BBG!$1:$1,0),0),IF(MOD(MONTH(DB1),3)=1,VLOOKUP($A3,BBG!$1:$1048576,MATCH(Credit!DB$1,BBG!$1:$1,0)-1,0)+(VLOOKUP($A3,BBG!$1:$1048576,MATCH(Credit!DB$1,BBG!$1:$1,0)+2,0)-VLOOKUP($A3,BBG!$1:$1048576,MATCH(Credit!DB$1,BBG!$1:$1,0)-1,0))/3,VLOOKUP($A3,BBG!$1:$1048576,MATCH(Credit!DB$1,BBG!$1:$1,0)-2,0)+(VLOOKUP($A3,BBG!$1:$1048576,MATCH(Credit!DB$1,BBG!$1:$1,0)+1,0)-VLOOKUP($A3,BBG!$1:$1048576,MATCH(Credit!DB$1,BBG!$1:$1,0)-2,0))*2/3))</f>
        <v>0</v>
      </c>
      <c r="DC3" s="13">
        <f ca="1">IF(MOD(MONTH(DC1),3)=0,VLOOKUP($A3,BBG!$1:$1048576,MATCH(Credit!DC$1,BBG!$1:$1,0),0),IF(MOD(MONTH(DC1),3)=1,VLOOKUP($A3,BBG!$1:$1048576,MATCH(Credit!DC$1,BBG!$1:$1,0)-1,0)+(VLOOKUP($A3,BBG!$1:$1048576,MATCH(Credit!DC$1,BBG!$1:$1,0)+2,0)-VLOOKUP($A3,BBG!$1:$1048576,MATCH(Credit!DC$1,BBG!$1:$1,0)-1,0))/3,VLOOKUP($A3,BBG!$1:$1048576,MATCH(Credit!DC$1,BBG!$1:$1,0)-2,0)+(VLOOKUP($A3,BBG!$1:$1048576,MATCH(Credit!DC$1,BBG!$1:$1,0)+1,0)-VLOOKUP($A3,BBG!$1:$1048576,MATCH(Credit!DC$1,BBG!$1:$1,0)-2,0))*2/3))</f>
        <v>0</v>
      </c>
      <c r="DD3" s="13">
        <f ca="1">IF(MOD(MONTH(DD1),3)=0,VLOOKUP($A3,BBG!$1:$1048576,MATCH(Credit!DD$1,BBG!$1:$1,0),0),IF(MOD(MONTH(DD1),3)=1,VLOOKUP($A3,BBG!$1:$1048576,MATCH(Credit!DD$1,BBG!$1:$1,0)-1,0)+(VLOOKUP($A3,BBG!$1:$1048576,MATCH(Credit!DD$1,BBG!$1:$1,0)+2,0)-VLOOKUP($A3,BBG!$1:$1048576,MATCH(Credit!DD$1,BBG!$1:$1,0)-1,0))/3,VLOOKUP($A3,BBG!$1:$1048576,MATCH(Credit!DD$1,BBG!$1:$1,0)-2,0)+(VLOOKUP($A3,BBG!$1:$1048576,MATCH(Credit!DD$1,BBG!$1:$1,0)+1,0)-VLOOKUP($A3,BBG!$1:$1048576,MATCH(Credit!DD$1,BBG!$1:$1,0)-2,0))*2/3))</f>
        <v>0</v>
      </c>
      <c r="DE3" s="13">
        <f ca="1">IF(MOD(MONTH(DE1),3)=0,VLOOKUP($A3,BBG!$1:$1048576,MATCH(Credit!DE$1,BBG!$1:$1,0),0),IF(MOD(MONTH(DE1),3)=1,VLOOKUP($A3,BBG!$1:$1048576,MATCH(Credit!DE$1,BBG!$1:$1,0)-1,0)+(VLOOKUP($A3,BBG!$1:$1048576,MATCH(Credit!DE$1,BBG!$1:$1,0)+2,0)-VLOOKUP($A3,BBG!$1:$1048576,MATCH(Credit!DE$1,BBG!$1:$1,0)-1,0))/3,VLOOKUP($A3,BBG!$1:$1048576,MATCH(Credit!DE$1,BBG!$1:$1,0)-2,0)+(VLOOKUP($A3,BBG!$1:$1048576,MATCH(Credit!DE$1,BBG!$1:$1,0)+1,0)-VLOOKUP($A3,BBG!$1:$1048576,MATCH(Credit!DE$1,BBG!$1:$1,0)-2,0))*2/3))</f>
        <v>0</v>
      </c>
      <c r="DF3" s="13">
        <f ca="1">IF(MOD(MONTH(DF1),3)=0,VLOOKUP($A3,BBG!$1:$1048576,MATCH(Credit!DF$1,BBG!$1:$1,0),0),IF(MOD(MONTH(DF1),3)=1,VLOOKUP($A3,BBG!$1:$1048576,MATCH(Credit!DF$1,BBG!$1:$1,0)-1,0)+(VLOOKUP($A3,BBG!$1:$1048576,MATCH(Credit!DF$1,BBG!$1:$1,0)+2,0)-VLOOKUP($A3,BBG!$1:$1048576,MATCH(Credit!DF$1,BBG!$1:$1,0)-1,0))/3,VLOOKUP($A3,BBG!$1:$1048576,MATCH(Credit!DF$1,BBG!$1:$1,0)-2,0)+(VLOOKUP($A3,BBG!$1:$1048576,MATCH(Credit!DF$1,BBG!$1:$1,0)+1,0)-VLOOKUP($A3,BBG!$1:$1048576,MATCH(Credit!DF$1,BBG!$1:$1,0)-2,0))*2/3))</f>
        <v>0</v>
      </c>
      <c r="DG3" s="13">
        <f ca="1">IF(MOD(MONTH(DG1),3)=0,VLOOKUP($A3,BBG!$1:$1048576,MATCH(Credit!DG$1,BBG!$1:$1,0),0),IF(MOD(MONTH(DG1),3)=1,VLOOKUP($A3,BBG!$1:$1048576,MATCH(Credit!DG$1,BBG!$1:$1,0)-1,0)+(VLOOKUP($A3,BBG!$1:$1048576,MATCH(Credit!DG$1,BBG!$1:$1,0)+2,0)-VLOOKUP($A3,BBG!$1:$1048576,MATCH(Credit!DG$1,BBG!$1:$1,0)-1,0))/3,VLOOKUP($A3,BBG!$1:$1048576,MATCH(Credit!DG$1,BBG!$1:$1,0)-2,0)+(VLOOKUP($A3,BBG!$1:$1048576,MATCH(Credit!DG$1,BBG!$1:$1,0)+1,0)-VLOOKUP($A3,BBG!$1:$1048576,MATCH(Credit!DG$1,BBG!$1:$1,0)-2,0))*2/3))</f>
        <v>0</v>
      </c>
      <c r="DH3" s="13">
        <f ca="1">IF(MOD(MONTH(DH1),3)=0,VLOOKUP($A3,BBG!$1:$1048576,MATCH(Credit!DH$1,BBG!$1:$1,0),0),IF(MOD(MONTH(DH1),3)=1,VLOOKUP($A3,BBG!$1:$1048576,MATCH(Credit!DH$1,BBG!$1:$1,0)-1,0)+(VLOOKUP($A3,BBG!$1:$1048576,MATCH(Credit!DH$1,BBG!$1:$1,0)+2,0)-VLOOKUP($A3,BBG!$1:$1048576,MATCH(Credit!DH$1,BBG!$1:$1,0)-1,0))/3,VLOOKUP($A3,BBG!$1:$1048576,MATCH(Credit!DH$1,BBG!$1:$1,0)-2,0)+(VLOOKUP($A3,BBG!$1:$1048576,MATCH(Credit!DH$1,BBG!$1:$1,0)+1,0)-VLOOKUP($A3,BBG!$1:$1048576,MATCH(Credit!DH$1,BBG!$1:$1,0)-2,0))*2/3))</f>
        <v>0</v>
      </c>
      <c r="DI3" s="13">
        <f ca="1">IF(MOD(MONTH(DI1),3)=0,VLOOKUP($A3,BBG!$1:$1048576,MATCH(Credit!DI$1,BBG!$1:$1,0),0),IF(MOD(MONTH(DI1),3)=1,VLOOKUP($A3,BBG!$1:$1048576,MATCH(Credit!DI$1,BBG!$1:$1,0)-1,0)+(VLOOKUP($A3,BBG!$1:$1048576,MATCH(Credit!DI$1,BBG!$1:$1,0)+2,0)-VLOOKUP($A3,BBG!$1:$1048576,MATCH(Credit!DI$1,BBG!$1:$1,0)-1,0))/3,VLOOKUP($A3,BBG!$1:$1048576,MATCH(Credit!DI$1,BBG!$1:$1,0)-2,0)+(VLOOKUP($A3,BBG!$1:$1048576,MATCH(Credit!DI$1,BBG!$1:$1,0)+1,0)-VLOOKUP($A3,BBG!$1:$1048576,MATCH(Credit!DI$1,BBG!$1:$1,0)-2,0))*2/3))</f>
        <v>0</v>
      </c>
      <c r="DJ3" s="13">
        <f ca="1">IF(MOD(MONTH(DJ1),3)=0,VLOOKUP($A3,BBG!$1:$1048576,MATCH(Credit!DJ$1,BBG!$1:$1,0),0),IF(MOD(MONTH(DJ1),3)=1,VLOOKUP($A3,BBG!$1:$1048576,MATCH(Credit!DJ$1,BBG!$1:$1,0)-1,0)+(VLOOKUP($A3,BBG!$1:$1048576,MATCH(Credit!DJ$1,BBG!$1:$1,0)+2,0)-VLOOKUP($A3,BBG!$1:$1048576,MATCH(Credit!DJ$1,BBG!$1:$1,0)-1,0))/3,VLOOKUP($A3,BBG!$1:$1048576,MATCH(Credit!DJ$1,BBG!$1:$1,0)-2,0)+(VLOOKUP($A3,BBG!$1:$1048576,MATCH(Credit!DJ$1,BBG!$1:$1,0)+1,0)-VLOOKUP($A3,BBG!$1:$1048576,MATCH(Credit!DJ$1,BBG!$1:$1,0)-2,0))*2/3))</f>
        <v>0</v>
      </c>
      <c r="DK3" s="13">
        <f ca="1">IF(MOD(MONTH(DK1),3)=0,VLOOKUP($A3,BBG!$1:$1048576,MATCH(Credit!DK$1,BBG!$1:$1,0),0),IF(MOD(MONTH(DK1),3)=1,VLOOKUP($A3,BBG!$1:$1048576,MATCH(Credit!DK$1,BBG!$1:$1,0)-1,0)+(VLOOKUP($A3,BBG!$1:$1048576,MATCH(Credit!DK$1,BBG!$1:$1,0)+2,0)-VLOOKUP($A3,BBG!$1:$1048576,MATCH(Credit!DK$1,BBG!$1:$1,0)-1,0))/3,VLOOKUP($A3,BBG!$1:$1048576,MATCH(Credit!DK$1,BBG!$1:$1,0)-2,0)+(VLOOKUP($A3,BBG!$1:$1048576,MATCH(Credit!DK$1,BBG!$1:$1,0)+1,0)-VLOOKUP($A3,BBG!$1:$1048576,MATCH(Credit!DK$1,BBG!$1:$1,0)-2,0))*2/3))</f>
        <v>0</v>
      </c>
      <c r="DL3" s="13">
        <f ca="1">IF(MOD(MONTH(DL1),3)=0,VLOOKUP($A3,BBG!$1:$1048576,MATCH(Credit!DL$1,BBG!$1:$1,0),0),IF(MOD(MONTH(DL1),3)=1,VLOOKUP($A3,BBG!$1:$1048576,MATCH(Credit!DL$1,BBG!$1:$1,0)-1,0)+(VLOOKUP($A3,BBG!$1:$1048576,MATCH(Credit!DL$1,BBG!$1:$1,0)+2,0)-VLOOKUP($A3,BBG!$1:$1048576,MATCH(Credit!DL$1,BBG!$1:$1,0)-1,0))/3,VLOOKUP($A3,BBG!$1:$1048576,MATCH(Credit!DL$1,BBG!$1:$1,0)-2,0)+(VLOOKUP($A3,BBG!$1:$1048576,MATCH(Credit!DL$1,BBG!$1:$1,0)+1,0)-VLOOKUP($A3,BBG!$1:$1048576,MATCH(Credit!DL$1,BBG!$1:$1,0)-2,0))*2/3))</f>
        <v>0</v>
      </c>
      <c r="DM3" s="13">
        <f ca="1">IF(MOD(MONTH(DM1),3)=0,VLOOKUP($A3,BBG!$1:$1048576,MATCH(Credit!DM$1,BBG!$1:$1,0),0),IF(MOD(MONTH(DM1),3)=1,VLOOKUP($A3,BBG!$1:$1048576,MATCH(Credit!DM$1,BBG!$1:$1,0)-1,0)+(VLOOKUP($A3,BBG!$1:$1048576,MATCH(Credit!DM$1,BBG!$1:$1,0)+2,0)-VLOOKUP($A3,BBG!$1:$1048576,MATCH(Credit!DM$1,BBG!$1:$1,0)-1,0))/3,VLOOKUP($A3,BBG!$1:$1048576,MATCH(Credit!DM$1,BBG!$1:$1,0)-2,0)+(VLOOKUP($A3,BBG!$1:$1048576,MATCH(Credit!DM$1,BBG!$1:$1,0)+1,0)-VLOOKUP($A3,BBG!$1:$1048576,MATCH(Credit!DM$1,BBG!$1:$1,0)-2,0))*2/3))</f>
        <v>0</v>
      </c>
      <c r="DN3" s="13">
        <f ca="1">IF(MOD(MONTH(DN1),3)=0,VLOOKUP($A3,BBG!$1:$1048576,MATCH(Credit!DN$1,BBG!$1:$1,0),0),IF(MOD(MONTH(DN1),3)=1,VLOOKUP($A3,BBG!$1:$1048576,MATCH(Credit!DN$1,BBG!$1:$1,0)-1,0)+(VLOOKUP($A3,BBG!$1:$1048576,MATCH(Credit!DN$1,BBG!$1:$1,0)+2,0)-VLOOKUP($A3,BBG!$1:$1048576,MATCH(Credit!DN$1,BBG!$1:$1,0)-1,0))/3,VLOOKUP($A3,BBG!$1:$1048576,MATCH(Credit!DN$1,BBG!$1:$1,0)-2,0)+(VLOOKUP($A3,BBG!$1:$1048576,MATCH(Credit!DN$1,BBG!$1:$1,0)+1,0)-VLOOKUP($A3,BBG!$1:$1048576,MATCH(Credit!DN$1,BBG!$1:$1,0)-2,0))*2/3))</f>
        <v>0</v>
      </c>
      <c r="DO3" s="13">
        <f ca="1">IF(MOD(MONTH(DO1),3)=0,VLOOKUP($A3,BBG!$1:$1048576,MATCH(Credit!DO$1,BBG!$1:$1,0),0),IF(MOD(MONTH(DO1),3)=1,VLOOKUP($A3,BBG!$1:$1048576,MATCH(Credit!DO$1,BBG!$1:$1,0)-1,0)+(VLOOKUP($A3,BBG!$1:$1048576,MATCH(Credit!DO$1,BBG!$1:$1,0)+2,0)-VLOOKUP($A3,BBG!$1:$1048576,MATCH(Credit!DO$1,BBG!$1:$1,0)-1,0))/3,VLOOKUP($A3,BBG!$1:$1048576,MATCH(Credit!DO$1,BBG!$1:$1,0)-2,0)+(VLOOKUP($A3,BBG!$1:$1048576,MATCH(Credit!DO$1,BBG!$1:$1,0)+1,0)-VLOOKUP($A3,BBG!$1:$1048576,MATCH(Credit!DO$1,BBG!$1:$1,0)-2,0))*2/3))</f>
        <v>0</v>
      </c>
      <c r="DP3" s="13">
        <f ca="1">IF(MOD(MONTH(DP1),3)=0,VLOOKUP($A3,BBG!$1:$1048576,MATCH(Credit!DP$1,BBG!$1:$1,0),0),IF(MOD(MONTH(DP1),3)=1,VLOOKUP($A3,BBG!$1:$1048576,MATCH(Credit!DP$1,BBG!$1:$1,0)-1,0)+(VLOOKUP($A3,BBG!$1:$1048576,MATCH(Credit!DP$1,BBG!$1:$1,0)+2,0)-VLOOKUP($A3,BBG!$1:$1048576,MATCH(Credit!DP$1,BBG!$1:$1,0)-1,0))/3,VLOOKUP($A3,BBG!$1:$1048576,MATCH(Credit!DP$1,BBG!$1:$1,0)-2,0)+(VLOOKUP($A3,BBG!$1:$1048576,MATCH(Credit!DP$1,BBG!$1:$1,0)+1,0)-VLOOKUP($A3,BBG!$1:$1048576,MATCH(Credit!DP$1,BBG!$1:$1,0)-2,0))*2/3))</f>
        <v>0</v>
      </c>
      <c r="DQ3" s="13">
        <f ca="1">IF(MOD(MONTH(DQ1),3)=0,VLOOKUP($A3,BBG!$1:$1048576,MATCH(Credit!DQ$1,BBG!$1:$1,0),0),IF(MOD(MONTH(DQ1),3)=1,VLOOKUP($A3,BBG!$1:$1048576,MATCH(Credit!DQ$1,BBG!$1:$1,0)-1,0)+(VLOOKUP($A3,BBG!$1:$1048576,MATCH(Credit!DQ$1,BBG!$1:$1,0)+2,0)-VLOOKUP($A3,BBG!$1:$1048576,MATCH(Credit!DQ$1,BBG!$1:$1,0)-1,0))/3,VLOOKUP($A3,BBG!$1:$1048576,MATCH(Credit!DQ$1,BBG!$1:$1,0)-2,0)+(VLOOKUP($A3,BBG!$1:$1048576,MATCH(Credit!DQ$1,BBG!$1:$1,0)+1,0)-VLOOKUP($A3,BBG!$1:$1048576,MATCH(Credit!DQ$1,BBG!$1:$1,0)-2,0))*2/3))</f>
        <v>0</v>
      </c>
      <c r="DR3" s="13">
        <f ca="1">IF(MOD(MONTH(DR1),3)=0,VLOOKUP($A3,BBG!$1:$1048576,MATCH(Credit!DR$1,BBG!$1:$1,0),0),IF(MOD(MONTH(DR1),3)=1,VLOOKUP($A3,BBG!$1:$1048576,MATCH(Credit!DR$1,BBG!$1:$1,0)-1,0)+(VLOOKUP($A3,BBG!$1:$1048576,MATCH(Credit!DR$1,BBG!$1:$1,0)+2,0)-VLOOKUP($A3,BBG!$1:$1048576,MATCH(Credit!DR$1,BBG!$1:$1,0)-1,0))/3,VLOOKUP($A3,BBG!$1:$1048576,MATCH(Credit!DR$1,BBG!$1:$1,0)-2,0)+(VLOOKUP($A3,BBG!$1:$1048576,MATCH(Credit!DR$1,BBG!$1:$1,0)+1,0)-VLOOKUP($A3,BBG!$1:$1048576,MATCH(Credit!DR$1,BBG!$1:$1,0)-2,0))*2/3))</f>
        <v>0</v>
      </c>
      <c r="DS3" s="13">
        <f ca="1">IF(MOD(MONTH(DS1),3)=0,VLOOKUP($A3,BBG!$1:$1048576,MATCH(Credit!DS$1,BBG!$1:$1,0),0),IF(MOD(MONTH(DS1),3)=1,VLOOKUP($A3,BBG!$1:$1048576,MATCH(Credit!DS$1,BBG!$1:$1,0)-1,0)+(VLOOKUP($A3,BBG!$1:$1048576,MATCH(Credit!DS$1,BBG!$1:$1,0)+2,0)-VLOOKUP($A3,BBG!$1:$1048576,MATCH(Credit!DS$1,BBG!$1:$1,0)-1,0))/3,VLOOKUP($A3,BBG!$1:$1048576,MATCH(Credit!DS$1,BBG!$1:$1,0)-2,0)+(VLOOKUP($A3,BBG!$1:$1048576,MATCH(Credit!DS$1,BBG!$1:$1,0)+1,0)-VLOOKUP($A3,BBG!$1:$1048576,MATCH(Credit!DS$1,BBG!$1:$1,0)-2,0))*2/3))</f>
        <v>0</v>
      </c>
      <c r="DT3" s="13">
        <f ca="1">IF(MOD(MONTH(DT1),3)=0,VLOOKUP($A3,BBG!$1:$1048576,MATCH(Credit!DT$1,BBG!$1:$1,0),0),IF(MOD(MONTH(DT1),3)=1,VLOOKUP($A3,BBG!$1:$1048576,MATCH(Credit!DT$1,BBG!$1:$1,0)-1,0)+(VLOOKUP($A3,BBG!$1:$1048576,MATCH(Credit!DT$1,BBG!$1:$1,0)+2,0)-VLOOKUP($A3,BBG!$1:$1048576,MATCH(Credit!DT$1,BBG!$1:$1,0)-1,0))/3,VLOOKUP($A3,BBG!$1:$1048576,MATCH(Credit!DT$1,BBG!$1:$1,0)-2,0)+(VLOOKUP($A3,BBG!$1:$1048576,MATCH(Credit!DT$1,BBG!$1:$1,0)+1,0)-VLOOKUP($A3,BBG!$1:$1048576,MATCH(Credit!DT$1,BBG!$1:$1,0)-2,0))*2/3))</f>
        <v>0</v>
      </c>
      <c r="DU3" s="13">
        <f ca="1">IF(MOD(MONTH(DU1),3)=0,VLOOKUP($A3,BBG!$1:$1048576,MATCH(Credit!DU$1,BBG!$1:$1,0),0),IF(MOD(MONTH(DU1),3)=1,VLOOKUP($A3,BBG!$1:$1048576,MATCH(Credit!DU$1,BBG!$1:$1,0)-1,0)+(VLOOKUP($A3,BBG!$1:$1048576,MATCH(Credit!DU$1,BBG!$1:$1,0)+2,0)-VLOOKUP($A3,BBG!$1:$1048576,MATCH(Credit!DU$1,BBG!$1:$1,0)-1,0))/3,VLOOKUP($A3,BBG!$1:$1048576,MATCH(Credit!DU$1,BBG!$1:$1,0)-2,0)+(VLOOKUP($A3,BBG!$1:$1048576,MATCH(Credit!DU$1,BBG!$1:$1,0)+1,0)-VLOOKUP($A3,BBG!$1:$1048576,MATCH(Credit!DU$1,BBG!$1:$1,0)-2,0))*2/3))</f>
        <v>0</v>
      </c>
      <c r="DV3" s="13">
        <f ca="1">IF(MOD(MONTH(DV1),3)=0,VLOOKUP($A3,BBG!$1:$1048576,MATCH(Credit!DV$1,BBG!$1:$1,0),0),IF(MOD(MONTH(DV1),3)=1,VLOOKUP($A3,BBG!$1:$1048576,MATCH(Credit!DV$1,BBG!$1:$1,0)-1,0)+(VLOOKUP($A3,BBG!$1:$1048576,MATCH(Credit!DV$1,BBG!$1:$1,0)+2,0)-VLOOKUP($A3,BBG!$1:$1048576,MATCH(Credit!DV$1,BBG!$1:$1,0)-1,0))/3,VLOOKUP($A3,BBG!$1:$1048576,MATCH(Credit!DV$1,BBG!$1:$1,0)-2,0)+(VLOOKUP($A3,BBG!$1:$1048576,MATCH(Credit!DV$1,BBG!$1:$1,0)+1,0)-VLOOKUP($A3,BBG!$1:$1048576,MATCH(Credit!DV$1,BBG!$1:$1,0)-2,0))*2/3))</f>
        <v>0</v>
      </c>
      <c r="DW3" s="13">
        <f ca="1">IF(MOD(MONTH(DW1),3)=0,VLOOKUP($A3,BBG!$1:$1048576,MATCH(Credit!DW$1,BBG!$1:$1,0),0),IF(MOD(MONTH(DW1),3)=1,VLOOKUP($A3,BBG!$1:$1048576,MATCH(Credit!DW$1,BBG!$1:$1,0)-1,0)+(VLOOKUP($A3,BBG!$1:$1048576,MATCH(Credit!DW$1,BBG!$1:$1,0)+2,0)-VLOOKUP($A3,BBG!$1:$1048576,MATCH(Credit!DW$1,BBG!$1:$1,0)-1,0))/3,VLOOKUP($A3,BBG!$1:$1048576,MATCH(Credit!DW$1,BBG!$1:$1,0)-2,0)+(VLOOKUP($A3,BBG!$1:$1048576,MATCH(Credit!DW$1,BBG!$1:$1,0)+1,0)-VLOOKUP($A3,BBG!$1:$1048576,MATCH(Credit!DW$1,BBG!$1:$1,0)-2,0))*2/3))</f>
        <v>0</v>
      </c>
      <c r="DX3" s="13">
        <f ca="1">IF(MOD(MONTH(DX1),3)=0,VLOOKUP($A3,BBG!$1:$1048576,MATCH(Credit!DX$1,BBG!$1:$1,0),0),IF(MOD(MONTH(DX1),3)=1,VLOOKUP($A3,BBG!$1:$1048576,MATCH(Credit!DX$1,BBG!$1:$1,0)-1,0)+(VLOOKUP($A3,BBG!$1:$1048576,MATCH(Credit!DX$1,BBG!$1:$1,0)+2,0)-VLOOKUP($A3,BBG!$1:$1048576,MATCH(Credit!DX$1,BBG!$1:$1,0)-1,0))/3,VLOOKUP($A3,BBG!$1:$1048576,MATCH(Credit!DX$1,BBG!$1:$1,0)-2,0)+(VLOOKUP($A3,BBG!$1:$1048576,MATCH(Credit!DX$1,BBG!$1:$1,0)+1,0)-VLOOKUP($A3,BBG!$1:$1048576,MATCH(Credit!DX$1,BBG!$1:$1,0)-2,0))*2/3))</f>
        <v>0</v>
      </c>
      <c r="DY3" s="13">
        <f ca="1">IF(MOD(MONTH(DY1),3)=0,VLOOKUP($A3,BBG!$1:$1048576,MATCH(Credit!DY$1,BBG!$1:$1,0),0),IF(MOD(MONTH(DY1),3)=1,VLOOKUP($A3,BBG!$1:$1048576,MATCH(Credit!DY$1,BBG!$1:$1,0)-1,0)+(VLOOKUP($A3,BBG!$1:$1048576,MATCH(Credit!DY$1,BBG!$1:$1,0)+2,0)-VLOOKUP($A3,BBG!$1:$1048576,MATCH(Credit!DY$1,BBG!$1:$1,0)-1,0))/3,VLOOKUP($A3,BBG!$1:$1048576,MATCH(Credit!DY$1,BBG!$1:$1,0)-2,0)+(VLOOKUP($A3,BBG!$1:$1048576,MATCH(Credit!DY$1,BBG!$1:$1,0)+1,0)-VLOOKUP($A3,BBG!$1:$1048576,MATCH(Credit!DY$1,BBG!$1:$1,0)-2,0))*2/3))</f>
        <v>0</v>
      </c>
      <c r="DZ3" s="13">
        <f ca="1">IF(MOD(MONTH(DZ1),3)=0,VLOOKUP($A3,BBG!$1:$1048576,MATCH(Credit!DZ$1,BBG!$1:$1,0),0),IF(MOD(MONTH(DZ1),3)=1,VLOOKUP($A3,BBG!$1:$1048576,MATCH(Credit!DZ$1,BBG!$1:$1,0)-1,0)+(VLOOKUP($A3,BBG!$1:$1048576,MATCH(Credit!DZ$1,BBG!$1:$1,0)+2,0)-VLOOKUP($A3,BBG!$1:$1048576,MATCH(Credit!DZ$1,BBG!$1:$1,0)-1,0))/3,VLOOKUP($A3,BBG!$1:$1048576,MATCH(Credit!DZ$1,BBG!$1:$1,0)-2,0)+(VLOOKUP($A3,BBG!$1:$1048576,MATCH(Credit!DZ$1,BBG!$1:$1,0)+1,0)-VLOOKUP($A3,BBG!$1:$1048576,MATCH(Credit!DZ$1,BBG!$1:$1,0)-2,0))*2/3))</f>
        <v>0</v>
      </c>
      <c r="EA3" s="13">
        <f ca="1">IF(MOD(MONTH(EA1),3)=0,VLOOKUP($A3,BBG!$1:$1048576,MATCH(Credit!EA$1,BBG!$1:$1,0),0),IF(MOD(MONTH(EA1),3)=1,VLOOKUP($A3,BBG!$1:$1048576,MATCH(Credit!EA$1,BBG!$1:$1,0)-1,0)+(VLOOKUP($A3,BBG!$1:$1048576,MATCH(Credit!EA$1,BBG!$1:$1,0)+2,0)-VLOOKUP($A3,BBG!$1:$1048576,MATCH(Credit!EA$1,BBG!$1:$1,0)-1,0))/3,VLOOKUP($A3,BBG!$1:$1048576,MATCH(Credit!EA$1,BBG!$1:$1,0)-2,0)+(VLOOKUP($A3,BBG!$1:$1048576,MATCH(Credit!EA$1,BBG!$1:$1,0)+1,0)-VLOOKUP($A3,BBG!$1:$1048576,MATCH(Credit!EA$1,BBG!$1:$1,0)-2,0))*2/3))</f>
        <v>0</v>
      </c>
      <c r="EB3" s="13">
        <f ca="1">IF(MOD(MONTH(EB1),3)=0,VLOOKUP($A3,BBG!$1:$1048576,MATCH(Credit!EB$1,BBG!$1:$1,0),0),IF(MOD(MONTH(EB1),3)=1,VLOOKUP($A3,BBG!$1:$1048576,MATCH(Credit!EB$1,BBG!$1:$1,0)-1,0)+(VLOOKUP($A3,BBG!$1:$1048576,MATCH(Credit!EB$1,BBG!$1:$1,0)+2,0)-VLOOKUP($A3,BBG!$1:$1048576,MATCH(Credit!EB$1,BBG!$1:$1,0)-1,0))/3,VLOOKUP($A3,BBG!$1:$1048576,MATCH(Credit!EB$1,BBG!$1:$1,0)-2,0)+(VLOOKUP($A3,BBG!$1:$1048576,MATCH(Credit!EB$1,BBG!$1:$1,0)+1,0)-VLOOKUP($A3,BBG!$1:$1048576,MATCH(Credit!EB$1,BBG!$1:$1,0)-2,0))*2/3))</f>
        <v>0</v>
      </c>
      <c r="EC3" s="13">
        <f ca="1">IF(MOD(MONTH(EC1),3)=0,VLOOKUP($A3,BBG!$1:$1048576,MATCH(Credit!EC$1,BBG!$1:$1,0),0),IF(MOD(MONTH(EC1),3)=1,VLOOKUP($A3,BBG!$1:$1048576,MATCH(Credit!EC$1,BBG!$1:$1,0)-1,0)+(VLOOKUP($A3,BBG!$1:$1048576,MATCH(Credit!EC$1,BBG!$1:$1,0)+2,0)-VLOOKUP($A3,BBG!$1:$1048576,MATCH(Credit!EC$1,BBG!$1:$1,0)-1,0))/3,VLOOKUP($A3,BBG!$1:$1048576,MATCH(Credit!EC$1,BBG!$1:$1,0)-2,0)+(VLOOKUP($A3,BBG!$1:$1048576,MATCH(Credit!EC$1,BBG!$1:$1,0)+1,0)-VLOOKUP($A3,BBG!$1:$1048576,MATCH(Credit!EC$1,BBG!$1:$1,0)-2,0))*2/3))</f>
        <v>0</v>
      </c>
      <c r="ED3" s="13">
        <f ca="1">IF(MOD(MONTH(ED1),3)=0,VLOOKUP($A3,BBG!$1:$1048576,MATCH(Credit!ED$1,BBG!$1:$1,0),0),IF(MOD(MONTH(ED1),3)=1,VLOOKUP($A3,BBG!$1:$1048576,MATCH(Credit!ED$1,BBG!$1:$1,0)-1,0)+(VLOOKUP($A3,BBG!$1:$1048576,MATCH(Credit!ED$1,BBG!$1:$1,0)+2,0)-VLOOKUP($A3,BBG!$1:$1048576,MATCH(Credit!ED$1,BBG!$1:$1,0)-1,0))/3,VLOOKUP($A3,BBG!$1:$1048576,MATCH(Credit!ED$1,BBG!$1:$1,0)-2,0)+(VLOOKUP($A3,BBG!$1:$1048576,MATCH(Credit!ED$1,BBG!$1:$1,0)+1,0)-VLOOKUP($A3,BBG!$1:$1048576,MATCH(Credit!ED$1,BBG!$1:$1,0)-2,0))*2/3))</f>
        <v>0</v>
      </c>
      <c r="EE3" s="13">
        <f ca="1">IF(MOD(MONTH(EE1),3)=0,VLOOKUP($A3,BBG!$1:$1048576,MATCH(Credit!EE$1,BBG!$1:$1,0),0),IF(MOD(MONTH(EE1),3)=1,VLOOKUP($A3,BBG!$1:$1048576,MATCH(Credit!EE$1,BBG!$1:$1,0)-1,0)+(VLOOKUP($A3,BBG!$1:$1048576,MATCH(Credit!EE$1,BBG!$1:$1,0)+2,0)-VLOOKUP($A3,BBG!$1:$1048576,MATCH(Credit!EE$1,BBG!$1:$1,0)-1,0))/3,VLOOKUP($A3,BBG!$1:$1048576,MATCH(Credit!EE$1,BBG!$1:$1,0)-2,0)+(VLOOKUP($A3,BBG!$1:$1048576,MATCH(Credit!EE$1,BBG!$1:$1,0)+1,0)-VLOOKUP($A3,BBG!$1:$1048576,MATCH(Credit!EE$1,BBG!$1:$1,0)-2,0))*2/3))</f>
        <v>0</v>
      </c>
      <c r="EF3" s="13">
        <f ca="1">IF(MOD(MONTH(EF1),3)=0,VLOOKUP($A3,BBG!$1:$1048576,MATCH(Credit!EF$1,BBG!$1:$1,0),0),IF(MOD(MONTH(EF1),3)=1,VLOOKUP($A3,BBG!$1:$1048576,MATCH(Credit!EF$1,BBG!$1:$1,0)-1,0)+(VLOOKUP($A3,BBG!$1:$1048576,MATCH(Credit!EF$1,BBG!$1:$1,0)+2,0)-VLOOKUP($A3,BBG!$1:$1048576,MATCH(Credit!EF$1,BBG!$1:$1,0)-1,0))/3,VLOOKUP($A3,BBG!$1:$1048576,MATCH(Credit!EF$1,BBG!$1:$1,0)-2,0)+(VLOOKUP($A3,BBG!$1:$1048576,MATCH(Credit!EF$1,BBG!$1:$1,0)+1,0)-VLOOKUP($A3,BBG!$1:$1048576,MATCH(Credit!EF$1,BBG!$1:$1,0)-2,0))*2/3))</f>
        <v>0</v>
      </c>
      <c r="EG3" s="13">
        <f ca="1">IF(MOD(MONTH(EG1),3)=0,VLOOKUP($A3,BBG!$1:$1048576,MATCH(Credit!EG$1,BBG!$1:$1,0),0),IF(MOD(MONTH(EG1),3)=1,VLOOKUP($A3,BBG!$1:$1048576,MATCH(Credit!EG$1,BBG!$1:$1,0)-1,0)+(VLOOKUP($A3,BBG!$1:$1048576,MATCH(Credit!EG$1,BBG!$1:$1,0)+2,0)-VLOOKUP($A3,BBG!$1:$1048576,MATCH(Credit!EG$1,BBG!$1:$1,0)-1,0))/3,VLOOKUP($A3,BBG!$1:$1048576,MATCH(Credit!EG$1,BBG!$1:$1,0)-2,0)+(VLOOKUP($A3,BBG!$1:$1048576,MATCH(Credit!EG$1,BBG!$1:$1,0)+1,0)-VLOOKUP($A3,BBG!$1:$1048576,MATCH(Credit!EG$1,BBG!$1:$1,0)-2,0))*2/3))</f>
        <v>0</v>
      </c>
      <c r="EH3" s="13">
        <f ca="1">IF(MOD(MONTH(EH1),3)=0,VLOOKUP($A3,BBG!$1:$1048576,MATCH(Credit!EH$1,BBG!$1:$1,0),0),IF(MOD(MONTH(EH1),3)=1,VLOOKUP($A3,BBG!$1:$1048576,MATCH(Credit!EH$1,BBG!$1:$1,0)-1,0)+(VLOOKUP($A3,BBG!$1:$1048576,MATCH(Credit!EH$1,BBG!$1:$1,0)+2,0)-VLOOKUP($A3,BBG!$1:$1048576,MATCH(Credit!EH$1,BBG!$1:$1,0)-1,0))/3,VLOOKUP($A3,BBG!$1:$1048576,MATCH(Credit!EH$1,BBG!$1:$1,0)-2,0)+(VLOOKUP($A3,BBG!$1:$1048576,MATCH(Credit!EH$1,BBG!$1:$1,0)+1,0)-VLOOKUP($A3,BBG!$1:$1048576,MATCH(Credit!EH$1,BBG!$1:$1,0)-2,0))*2/3))</f>
        <v>0</v>
      </c>
      <c r="EI3" s="13">
        <f ca="1">IF(MOD(MONTH(EI1),3)=0,VLOOKUP($A3,BBG!$1:$1048576,MATCH(Credit!EI$1,BBG!$1:$1,0),0),IF(MOD(MONTH(EI1),3)=1,VLOOKUP($A3,BBG!$1:$1048576,MATCH(Credit!EI$1,BBG!$1:$1,0)-1,0)+(VLOOKUP($A3,BBG!$1:$1048576,MATCH(Credit!EI$1,BBG!$1:$1,0)+2,0)-VLOOKUP($A3,BBG!$1:$1048576,MATCH(Credit!EI$1,BBG!$1:$1,0)-1,0))/3,VLOOKUP($A3,BBG!$1:$1048576,MATCH(Credit!EI$1,BBG!$1:$1,0)-2,0)+(VLOOKUP($A3,BBG!$1:$1048576,MATCH(Credit!EI$1,BBG!$1:$1,0)+1,0)-VLOOKUP($A3,BBG!$1:$1048576,MATCH(Credit!EI$1,BBG!$1:$1,0)-2,0))*2/3))</f>
        <v>0</v>
      </c>
      <c r="EJ3" s="13">
        <f ca="1">IF(MOD(MONTH(EJ1),3)=0,VLOOKUP($A3,BBG!$1:$1048576,MATCH(Credit!EJ$1,BBG!$1:$1,0),0),IF(MOD(MONTH(EJ1),3)=1,VLOOKUP($A3,BBG!$1:$1048576,MATCH(Credit!EJ$1,BBG!$1:$1,0)-1,0)+(VLOOKUP($A3,BBG!$1:$1048576,MATCH(Credit!EJ$1,BBG!$1:$1,0)+2,0)-VLOOKUP($A3,BBG!$1:$1048576,MATCH(Credit!EJ$1,BBG!$1:$1,0)-1,0))/3,VLOOKUP($A3,BBG!$1:$1048576,MATCH(Credit!EJ$1,BBG!$1:$1,0)-2,0)+(VLOOKUP($A3,BBG!$1:$1048576,MATCH(Credit!EJ$1,BBG!$1:$1,0)+1,0)-VLOOKUP($A3,BBG!$1:$1048576,MATCH(Credit!EJ$1,BBG!$1:$1,0)-2,0))*2/3))</f>
        <v>0</v>
      </c>
      <c r="EK3" s="13">
        <f ca="1">IF(MOD(MONTH(EK1),3)=0,VLOOKUP($A3,BBG!$1:$1048576,MATCH(Credit!EK$1,BBG!$1:$1,0),0),IF(MOD(MONTH(EK1),3)=1,VLOOKUP($A3,BBG!$1:$1048576,MATCH(Credit!EK$1,BBG!$1:$1,0)-1,0)+(VLOOKUP($A3,BBG!$1:$1048576,MATCH(Credit!EK$1,BBG!$1:$1,0)+2,0)-VLOOKUP($A3,BBG!$1:$1048576,MATCH(Credit!EK$1,BBG!$1:$1,0)-1,0))/3,VLOOKUP($A3,BBG!$1:$1048576,MATCH(Credit!EK$1,BBG!$1:$1,0)-2,0)+(VLOOKUP($A3,BBG!$1:$1048576,MATCH(Credit!EK$1,BBG!$1:$1,0)+1,0)-VLOOKUP($A3,BBG!$1:$1048576,MATCH(Credit!EK$1,BBG!$1:$1,0)-2,0))*2/3))</f>
        <v>0</v>
      </c>
      <c r="EL3" s="13">
        <f ca="1">IF(MOD(MONTH(EL1),3)=0,VLOOKUP($A3,BBG!$1:$1048576,MATCH(Credit!EL$1,BBG!$1:$1,0),0),IF(MOD(MONTH(EL1),3)=1,VLOOKUP($A3,BBG!$1:$1048576,MATCH(Credit!EL$1,BBG!$1:$1,0)-1,0)+(VLOOKUP($A3,BBG!$1:$1048576,MATCH(Credit!EL$1,BBG!$1:$1,0)+2,0)-VLOOKUP($A3,BBG!$1:$1048576,MATCH(Credit!EL$1,BBG!$1:$1,0)-1,0))/3,VLOOKUP($A3,BBG!$1:$1048576,MATCH(Credit!EL$1,BBG!$1:$1,0)-2,0)+(VLOOKUP($A3,BBG!$1:$1048576,MATCH(Credit!EL$1,BBG!$1:$1,0)+1,0)-VLOOKUP($A3,BBG!$1:$1048576,MATCH(Credit!EL$1,BBG!$1:$1,0)-2,0))*2/3))</f>
        <v>0</v>
      </c>
      <c r="EM3" s="13">
        <f ca="1">IF(MOD(MONTH(EM1),3)=0,VLOOKUP($A3,BBG!$1:$1048576,MATCH(Credit!EM$1,BBG!$1:$1,0),0),IF(MOD(MONTH(EM1),3)=1,VLOOKUP($A3,BBG!$1:$1048576,MATCH(Credit!EM$1,BBG!$1:$1,0)-1,0)+(VLOOKUP($A3,BBG!$1:$1048576,MATCH(Credit!EM$1,BBG!$1:$1,0)+2,0)-VLOOKUP($A3,BBG!$1:$1048576,MATCH(Credit!EM$1,BBG!$1:$1,0)-1,0))/3,VLOOKUP($A3,BBG!$1:$1048576,MATCH(Credit!EM$1,BBG!$1:$1,0)-2,0)+(VLOOKUP($A3,BBG!$1:$1048576,MATCH(Credit!EM$1,BBG!$1:$1,0)+1,0)-VLOOKUP($A3,BBG!$1:$1048576,MATCH(Credit!EM$1,BBG!$1:$1,0)-2,0))*2/3))</f>
        <v>0</v>
      </c>
      <c r="EN3" s="13">
        <f ca="1">IF(MOD(MONTH(EN1),3)=0,VLOOKUP($A3,BBG!$1:$1048576,MATCH(Credit!EN$1,BBG!$1:$1,0),0),IF(MOD(MONTH(EN1),3)=1,VLOOKUP($A3,BBG!$1:$1048576,MATCH(Credit!EN$1,BBG!$1:$1,0)-1,0)+(VLOOKUP($A3,BBG!$1:$1048576,MATCH(Credit!EN$1,BBG!$1:$1,0)+2,0)-VLOOKUP($A3,BBG!$1:$1048576,MATCH(Credit!EN$1,BBG!$1:$1,0)-1,0))/3,VLOOKUP($A3,BBG!$1:$1048576,MATCH(Credit!EN$1,BBG!$1:$1,0)-2,0)+(VLOOKUP($A3,BBG!$1:$1048576,MATCH(Credit!EN$1,BBG!$1:$1,0)+1,0)-VLOOKUP($A3,BBG!$1:$1048576,MATCH(Credit!EN$1,BBG!$1:$1,0)-2,0))*2/3))</f>
        <v>0</v>
      </c>
      <c r="EO3" s="13">
        <f ca="1">IF(MOD(MONTH(EO1),3)=0,VLOOKUP($A3,BBG!$1:$1048576,MATCH(Credit!EO$1,BBG!$1:$1,0),0),IF(MOD(MONTH(EO1),3)=1,VLOOKUP($A3,BBG!$1:$1048576,MATCH(Credit!EO$1,BBG!$1:$1,0)-1,0)+(VLOOKUP($A3,BBG!$1:$1048576,MATCH(Credit!EO$1,BBG!$1:$1,0)+2,0)-VLOOKUP($A3,BBG!$1:$1048576,MATCH(Credit!EO$1,BBG!$1:$1,0)-1,0))/3,VLOOKUP($A3,BBG!$1:$1048576,MATCH(Credit!EO$1,BBG!$1:$1,0)-2,0)+(VLOOKUP($A3,BBG!$1:$1048576,MATCH(Credit!EO$1,BBG!$1:$1,0)+1,0)-VLOOKUP($A3,BBG!$1:$1048576,MATCH(Credit!EO$1,BBG!$1:$1,0)-2,0))*2/3))</f>
        <v>0</v>
      </c>
      <c r="EP3" s="13">
        <f ca="1">IF(MOD(MONTH(EP1),3)=0,VLOOKUP($A3,BBG!$1:$1048576,MATCH(Credit!EP$1,BBG!$1:$1,0),0),IF(MOD(MONTH(EP1),3)=1,VLOOKUP($A3,BBG!$1:$1048576,MATCH(Credit!EP$1,BBG!$1:$1,0)-1,0)+(VLOOKUP($A3,BBG!$1:$1048576,MATCH(Credit!EP$1,BBG!$1:$1,0)+2,0)-VLOOKUP($A3,BBG!$1:$1048576,MATCH(Credit!EP$1,BBG!$1:$1,0)-1,0))/3,VLOOKUP($A3,BBG!$1:$1048576,MATCH(Credit!EP$1,BBG!$1:$1,0)-2,0)+(VLOOKUP($A3,BBG!$1:$1048576,MATCH(Credit!EP$1,BBG!$1:$1,0)+1,0)-VLOOKUP($A3,BBG!$1:$1048576,MATCH(Credit!EP$1,BBG!$1:$1,0)-2,0))*2/3))</f>
        <v>0</v>
      </c>
      <c r="EQ3" s="13">
        <f ca="1">IF(MOD(MONTH(EQ1),3)=0,VLOOKUP($A3,BBG!$1:$1048576,MATCH(Credit!EQ$1,BBG!$1:$1,0),0),IF(MOD(MONTH(EQ1),3)=1,VLOOKUP($A3,BBG!$1:$1048576,MATCH(Credit!EQ$1,BBG!$1:$1,0)-1,0)+(VLOOKUP($A3,BBG!$1:$1048576,MATCH(Credit!EQ$1,BBG!$1:$1,0)+2,0)-VLOOKUP($A3,BBG!$1:$1048576,MATCH(Credit!EQ$1,BBG!$1:$1,0)-1,0))/3,VLOOKUP($A3,BBG!$1:$1048576,MATCH(Credit!EQ$1,BBG!$1:$1,0)-2,0)+(VLOOKUP($A3,BBG!$1:$1048576,MATCH(Credit!EQ$1,BBG!$1:$1,0)+1,0)-VLOOKUP($A3,BBG!$1:$1048576,MATCH(Credit!EQ$1,BBG!$1:$1,0)-2,0))*2/3))</f>
        <v>0</v>
      </c>
      <c r="ER3" s="13">
        <f ca="1">IF(MOD(MONTH(ER1),3)=0,VLOOKUP($A3,BBG!$1:$1048576,MATCH(Credit!ER$1,BBG!$1:$1,0),0),IF(MOD(MONTH(ER1),3)=1,VLOOKUP($A3,BBG!$1:$1048576,MATCH(Credit!ER$1,BBG!$1:$1,0)-1,0)+(VLOOKUP($A3,BBG!$1:$1048576,MATCH(Credit!ER$1,BBG!$1:$1,0)+2,0)-VLOOKUP($A3,BBG!$1:$1048576,MATCH(Credit!ER$1,BBG!$1:$1,0)-1,0))/3,VLOOKUP($A3,BBG!$1:$1048576,MATCH(Credit!ER$1,BBG!$1:$1,0)-2,0)+(VLOOKUP($A3,BBG!$1:$1048576,MATCH(Credit!ER$1,BBG!$1:$1,0)+1,0)-VLOOKUP($A3,BBG!$1:$1048576,MATCH(Credit!ER$1,BBG!$1:$1,0)-2,0))*2/3))</f>
        <v>0</v>
      </c>
      <c r="ES3" s="13">
        <f ca="1">IF(MOD(MONTH(ES1),3)=0,VLOOKUP($A3,BBG!$1:$1048576,MATCH(Credit!ES$1,BBG!$1:$1,0),0),IF(MOD(MONTH(ES1),3)=1,VLOOKUP($A3,BBG!$1:$1048576,MATCH(Credit!ES$1,BBG!$1:$1,0)-1,0)+(VLOOKUP($A3,BBG!$1:$1048576,MATCH(Credit!ES$1,BBG!$1:$1,0)+2,0)-VLOOKUP($A3,BBG!$1:$1048576,MATCH(Credit!ES$1,BBG!$1:$1,0)-1,0))/3,VLOOKUP($A3,BBG!$1:$1048576,MATCH(Credit!ES$1,BBG!$1:$1,0)-2,0)+(VLOOKUP($A3,BBG!$1:$1048576,MATCH(Credit!ES$1,BBG!$1:$1,0)+1,0)-VLOOKUP($A3,BBG!$1:$1048576,MATCH(Credit!ES$1,BBG!$1:$1,0)-2,0))*2/3))</f>
        <v>0</v>
      </c>
      <c r="ET3" s="13">
        <f ca="1">IF(MOD(MONTH(ET1),3)=0,VLOOKUP($A3,BBG!$1:$1048576,MATCH(Credit!ET$1,BBG!$1:$1,0),0),IF(MOD(MONTH(ET1),3)=1,VLOOKUP($A3,BBG!$1:$1048576,MATCH(Credit!ET$1,BBG!$1:$1,0)-1,0)+(VLOOKUP($A3,BBG!$1:$1048576,MATCH(Credit!ET$1,BBG!$1:$1,0)+2,0)-VLOOKUP($A3,BBG!$1:$1048576,MATCH(Credit!ET$1,BBG!$1:$1,0)-1,0))/3,VLOOKUP($A3,BBG!$1:$1048576,MATCH(Credit!ET$1,BBG!$1:$1,0)-2,0)+(VLOOKUP($A3,BBG!$1:$1048576,MATCH(Credit!ET$1,BBG!$1:$1,0)+1,0)-VLOOKUP($A3,BBG!$1:$1048576,MATCH(Credit!ET$1,BBG!$1:$1,0)-2,0))*2/3))</f>
        <v>0</v>
      </c>
      <c r="EU3" s="13">
        <f ca="1">IF(MOD(MONTH(EU1),3)=0,VLOOKUP($A3,BBG!$1:$1048576,MATCH(Credit!EU$1,BBG!$1:$1,0),0),IF(MOD(MONTH(EU1),3)=1,VLOOKUP($A3,BBG!$1:$1048576,MATCH(Credit!EU$1,BBG!$1:$1,0)-1,0)+(VLOOKUP($A3,BBG!$1:$1048576,MATCH(Credit!EU$1,BBG!$1:$1,0)+2,0)-VLOOKUP($A3,BBG!$1:$1048576,MATCH(Credit!EU$1,BBG!$1:$1,0)-1,0))/3,VLOOKUP($A3,BBG!$1:$1048576,MATCH(Credit!EU$1,BBG!$1:$1,0)-2,0)+(VLOOKUP($A3,BBG!$1:$1048576,MATCH(Credit!EU$1,BBG!$1:$1,0)+1,0)-VLOOKUP($A3,BBG!$1:$1048576,MATCH(Credit!EU$1,BBG!$1:$1,0)-2,0))*2/3))</f>
        <v>0</v>
      </c>
      <c r="EV3" s="13">
        <f ca="1">IF(MOD(MONTH(EV1),3)=0,VLOOKUP($A3,BBG!$1:$1048576,MATCH(Credit!EV$1,BBG!$1:$1,0),0),IF(MOD(MONTH(EV1),3)=1,VLOOKUP($A3,BBG!$1:$1048576,MATCH(Credit!EV$1,BBG!$1:$1,0)-1,0)+(VLOOKUP($A3,BBG!$1:$1048576,MATCH(Credit!EV$1,BBG!$1:$1,0)+2,0)-VLOOKUP($A3,BBG!$1:$1048576,MATCH(Credit!EV$1,BBG!$1:$1,0)-1,0))/3,VLOOKUP($A3,BBG!$1:$1048576,MATCH(Credit!EV$1,BBG!$1:$1,0)-2,0)+(VLOOKUP($A3,BBG!$1:$1048576,MATCH(Credit!EV$1,BBG!$1:$1,0)+1,0)-VLOOKUP($A3,BBG!$1:$1048576,MATCH(Credit!EV$1,BBG!$1:$1,0)-2,0))*2/3))</f>
        <v>0</v>
      </c>
      <c r="EW3" s="13">
        <f ca="1">IF(MOD(MONTH(EW1),3)=0,VLOOKUP($A3,BBG!$1:$1048576,MATCH(Credit!EW$1,BBG!$1:$1,0),0),IF(MOD(MONTH(EW1),3)=1,VLOOKUP($A3,BBG!$1:$1048576,MATCH(Credit!EW$1,BBG!$1:$1,0)-1,0)+(VLOOKUP($A3,BBG!$1:$1048576,MATCH(Credit!EW$1,BBG!$1:$1,0)+2,0)-VLOOKUP($A3,BBG!$1:$1048576,MATCH(Credit!EW$1,BBG!$1:$1,0)-1,0))/3,VLOOKUP($A3,BBG!$1:$1048576,MATCH(Credit!EW$1,BBG!$1:$1,0)-2,0)+(VLOOKUP($A3,BBG!$1:$1048576,MATCH(Credit!EW$1,BBG!$1:$1,0)+1,0)-VLOOKUP($A3,BBG!$1:$1048576,MATCH(Credit!EW$1,BBG!$1:$1,0)-2,0))*2/3))</f>
        <v>0</v>
      </c>
      <c r="EX3" s="13">
        <f ca="1">IF(MOD(MONTH(EX1),3)=0,VLOOKUP($A3,BBG!$1:$1048576,MATCH(Credit!EX$1,BBG!$1:$1,0),0),IF(MOD(MONTH(EX1),3)=1,VLOOKUP($A3,BBG!$1:$1048576,MATCH(Credit!EX$1,BBG!$1:$1,0)-1,0)+(VLOOKUP($A3,BBG!$1:$1048576,MATCH(Credit!EX$1,BBG!$1:$1,0)+2,0)-VLOOKUP($A3,BBG!$1:$1048576,MATCH(Credit!EX$1,BBG!$1:$1,0)-1,0))/3,VLOOKUP($A3,BBG!$1:$1048576,MATCH(Credit!EX$1,BBG!$1:$1,0)-2,0)+(VLOOKUP($A3,BBG!$1:$1048576,MATCH(Credit!EX$1,BBG!$1:$1,0)+1,0)-VLOOKUP($A3,BBG!$1:$1048576,MATCH(Credit!EX$1,BBG!$1:$1,0)-2,0))*2/3))</f>
        <v>0</v>
      </c>
      <c r="EY3" s="13">
        <f ca="1">IF(MOD(MONTH(EY1),3)=0,VLOOKUP($A3,BBG!$1:$1048576,MATCH(Credit!EY$1,BBG!$1:$1,0),0),IF(MOD(MONTH(EY1),3)=1,VLOOKUP($A3,BBG!$1:$1048576,MATCH(Credit!EY$1,BBG!$1:$1,0)-1,0)+(VLOOKUP($A3,BBG!$1:$1048576,MATCH(Credit!EY$1,BBG!$1:$1,0)+2,0)-VLOOKUP($A3,BBG!$1:$1048576,MATCH(Credit!EY$1,BBG!$1:$1,0)-1,0))/3,VLOOKUP($A3,BBG!$1:$1048576,MATCH(Credit!EY$1,BBG!$1:$1,0)-2,0)+(VLOOKUP($A3,BBG!$1:$1048576,MATCH(Credit!EY$1,BBG!$1:$1,0)+1,0)-VLOOKUP($A3,BBG!$1:$1048576,MATCH(Credit!EY$1,BBG!$1:$1,0)-2,0))*2/3))</f>
        <v>0</v>
      </c>
      <c r="EZ3" s="13">
        <f ca="1">IF(MOD(MONTH(EZ1),3)=0,VLOOKUP($A3,BBG!$1:$1048576,MATCH(Credit!EZ$1,BBG!$1:$1,0),0),IF(MOD(MONTH(EZ1),3)=1,VLOOKUP($A3,BBG!$1:$1048576,MATCH(Credit!EZ$1,BBG!$1:$1,0)-1,0)+(VLOOKUP($A3,BBG!$1:$1048576,MATCH(Credit!EZ$1,BBG!$1:$1,0)+2,0)-VLOOKUP($A3,BBG!$1:$1048576,MATCH(Credit!EZ$1,BBG!$1:$1,0)-1,0))/3,VLOOKUP($A3,BBG!$1:$1048576,MATCH(Credit!EZ$1,BBG!$1:$1,0)-2,0)+(VLOOKUP($A3,BBG!$1:$1048576,MATCH(Credit!EZ$1,BBG!$1:$1,0)+1,0)-VLOOKUP($A3,BBG!$1:$1048576,MATCH(Credit!EZ$1,BBG!$1:$1,0)-2,0))*2/3))</f>
        <v>0</v>
      </c>
      <c r="FA3" s="13">
        <f ca="1">IF(MOD(MONTH(FA1),3)=0,VLOOKUP($A3,BBG!$1:$1048576,MATCH(Credit!FA$1,BBG!$1:$1,0),0),IF(MOD(MONTH(FA1),3)=1,VLOOKUP($A3,BBG!$1:$1048576,MATCH(Credit!FA$1,BBG!$1:$1,0)-1,0)+(VLOOKUP($A3,BBG!$1:$1048576,MATCH(Credit!FA$1,BBG!$1:$1,0)+2,0)-VLOOKUP($A3,BBG!$1:$1048576,MATCH(Credit!FA$1,BBG!$1:$1,0)-1,0))/3,VLOOKUP($A3,BBG!$1:$1048576,MATCH(Credit!FA$1,BBG!$1:$1,0)-2,0)+(VLOOKUP($A3,BBG!$1:$1048576,MATCH(Credit!FA$1,BBG!$1:$1,0)+1,0)-VLOOKUP($A3,BBG!$1:$1048576,MATCH(Credit!FA$1,BBG!$1:$1,0)-2,0))*2/3))</f>
        <v>0</v>
      </c>
      <c r="FB3" s="13">
        <f ca="1">IF(MOD(MONTH(FB1),3)=0,VLOOKUP($A3,BBG!$1:$1048576,MATCH(Credit!FB$1,BBG!$1:$1,0),0),IF(MOD(MONTH(FB1),3)=1,VLOOKUP($A3,BBG!$1:$1048576,MATCH(Credit!FB$1,BBG!$1:$1,0)-1,0)+(VLOOKUP($A3,BBG!$1:$1048576,MATCH(Credit!FB$1,BBG!$1:$1,0)+2,0)-VLOOKUP($A3,BBG!$1:$1048576,MATCH(Credit!FB$1,BBG!$1:$1,0)-1,0))/3,VLOOKUP($A3,BBG!$1:$1048576,MATCH(Credit!FB$1,BBG!$1:$1,0)-2,0)+(VLOOKUP($A3,BBG!$1:$1048576,MATCH(Credit!FB$1,BBG!$1:$1,0)+1,0)-VLOOKUP($A3,BBG!$1:$1048576,MATCH(Credit!FB$1,BBG!$1:$1,0)-2,0))*2/3))</f>
        <v>0</v>
      </c>
      <c r="FC3" s="13">
        <f ca="1">IF(MOD(MONTH(FC1),3)=0,VLOOKUP($A3,BBG!$1:$1048576,MATCH(Credit!FC$1,BBG!$1:$1,0),0),IF(MOD(MONTH(FC1),3)=1,VLOOKUP($A3,BBG!$1:$1048576,MATCH(Credit!FC$1,BBG!$1:$1,0)-1,0)+(VLOOKUP($A3,BBG!$1:$1048576,MATCH(Credit!FC$1,BBG!$1:$1,0)+2,0)-VLOOKUP($A3,BBG!$1:$1048576,MATCH(Credit!FC$1,BBG!$1:$1,0)-1,0))/3,VLOOKUP($A3,BBG!$1:$1048576,MATCH(Credit!FC$1,BBG!$1:$1,0)-2,0)+(VLOOKUP($A3,BBG!$1:$1048576,MATCH(Credit!FC$1,BBG!$1:$1,0)+1,0)-VLOOKUP($A3,BBG!$1:$1048576,MATCH(Credit!FC$1,BBG!$1:$1,0)-2,0))*2/3))</f>
        <v>0</v>
      </c>
      <c r="FD3" s="13">
        <f ca="1">IF(MOD(MONTH(FD1),3)=0,VLOOKUP($A3,BBG!$1:$1048576,MATCH(Credit!FD$1,BBG!$1:$1,0),0),IF(MOD(MONTH(FD1),3)=1,VLOOKUP($A3,BBG!$1:$1048576,MATCH(Credit!FD$1,BBG!$1:$1,0)-1,0)+(VLOOKUP($A3,BBG!$1:$1048576,MATCH(Credit!FD$1,BBG!$1:$1,0)+2,0)-VLOOKUP($A3,BBG!$1:$1048576,MATCH(Credit!FD$1,BBG!$1:$1,0)-1,0))/3,VLOOKUP($A3,BBG!$1:$1048576,MATCH(Credit!FD$1,BBG!$1:$1,0)-2,0)+(VLOOKUP($A3,BBG!$1:$1048576,MATCH(Credit!FD$1,BBG!$1:$1,0)+1,0)-VLOOKUP($A3,BBG!$1:$1048576,MATCH(Credit!FD$1,BBG!$1:$1,0)-2,0))*2/3))</f>
        <v>0</v>
      </c>
      <c r="FE3" s="13">
        <f ca="1">IF(MOD(MONTH(FE1),3)=0,VLOOKUP($A3,BBG!$1:$1048576,MATCH(Credit!FE$1,BBG!$1:$1,0),0),IF(MOD(MONTH(FE1),3)=1,VLOOKUP($A3,BBG!$1:$1048576,MATCH(Credit!FE$1,BBG!$1:$1,0)-1,0)+(VLOOKUP($A3,BBG!$1:$1048576,MATCH(Credit!FE$1,BBG!$1:$1,0)+2,0)-VLOOKUP($A3,BBG!$1:$1048576,MATCH(Credit!FE$1,BBG!$1:$1,0)-1,0))/3,VLOOKUP($A3,BBG!$1:$1048576,MATCH(Credit!FE$1,BBG!$1:$1,0)-2,0)+(VLOOKUP($A3,BBG!$1:$1048576,MATCH(Credit!FE$1,BBG!$1:$1,0)+1,0)-VLOOKUP($A3,BBG!$1:$1048576,MATCH(Credit!FE$1,BBG!$1:$1,0)-2,0))*2/3))</f>
        <v>0</v>
      </c>
      <c r="FF3" s="13">
        <f ca="1">IF(MOD(MONTH(FF1),3)=0,VLOOKUP($A3,BBG!$1:$1048576,MATCH(Credit!FF$1,BBG!$1:$1,0),0),IF(MOD(MONTH(FF1),3)=1,VLOOKUP($A3,BBG!$1:$1048576,MATCH(Credit!FF$1,BBG!$1:$1,0)-1,0)+(VLOOKUP($A3,BBG!$1:$1048576,MATCH(Credit!FF$1,BBG!$1:$1,0)+2,0)-VLOOKUP($A3,BBG!$1:$1048576,MATCH(Credit!FF$1,BBG!$1:$1,0)-1,0))/3,VLOOKUP($A3,BBG!$1:$1048576,MATCH(Credit!FF$1,BBG!$1:$1,0)-2,0)+(VLOOKUP($A3,BBG!$1:$1048576,MATCH(Credit!FF$1,BBG!$1:$1,0)+1,0)-VLOOKUP($A3,BBG!$1:$1048576,MATCH(Credit!FF$1,BBG!$1:$1,0)-2,0))*2/3))</f>
        <v>0</v>
      </c>
      <c r="FG3" s="13">
        <f ca="1">IF(MOD(MONTH(FG1),3)=0,VLOOKUP($A3,BBG!$1:$1048576,MATCH(Credit!FG$1,BBG!$1:$1,0),0),IF(MOD(MONTH(FG1),3)=1,VLOOKUP($A3,BBG!$1:$1048576,MATCH(Credit!FG$1,BBG!$1:$1,0)-1,0)+(VLOOKUP($A3,BBG!$1:$1048576,MATCH(Credit!FG$1,BBG!$1:$1,0)+2,0)-VLOOKUP($A3,BBG!$1:$1048576,MATCH(Credit!FG$1,BBG!$1:$1,0)-1,0))/3,VLOOKUP($A3,BBG!$1:$1048576,MATCH(Credit!FG$1,BBG!$1:$1,0)-2,0)+(VLOOKUP($A3,BBG!$1:$1048576,MATCH(Credit!FG$1,BBG!$1:$1,0)+1,0)-VLOOKUP($A3,BBG!$1:$1048576,MATCH(Credit!FG$1,BBG!$1:$1,0)-2,0))*2/3))</f>
        <v>0</v>
      </c>
      <c r="FH3" s="13">
        <f ca="1">IF(MOD(MONTH(FH1),3)=0,VLOOKUP($A3,BBG!$1:$1048576,MATCH(Credit!FH$1,BBG!$1:$1,0),0),IF(MOD(MONTH(FH1),3)=1,VLOOKUP($A3,BBG!$1:$1048576,MATCH(Credit!FH$1,BBG!$1:$1,0)-1,0)+(VLOOKUP($A3,BBG!$1:$1048576,MATCH(Credit!FH$1,BBG!$1:$1,0)+2,0)-VLOOKUP($A3,BBG!$1:$1048576,MATCH(Credit!FH$1,BBG!$1:$1,0)-1,0))/3,VLOOKUP($A3,BBG!$1:$1048576,MATCH(Credit!FH$1,BBG!$1:$1,0)-2,0)+(VLOOKUP($A3,BBG!$1:$1048576,MATCH(Credit!FH$1,BBG!$1:$1,0)+1,0)-VLOOKUP($A3,BBG!$1:$1048576,MATCH(Credit!FH$1,BBG!$1:$1,0)-2,0))*2/3))</f>
        <v>0</v>
      </c>
      <c r="FI3" s="13">
        <f ca="1">IF(MOD(MONTH(FI1),3)=0,VLOOKUP($A3,BBG!$1:$1048576,MATCH(Credit!FI$1,BBG!$1:$1,0),0),IF(MOD(MONTH(FI1),3)=1,VLOOKUP($A3,BBG!$1:$1048576,MATCH(Credit!FI$1,BBG!$1:$1,0)-1,0)+(VLOOKUP($A3,BBG!$1:$1048576,MATCH(Credit!FI$1,BBG!$1:$1,0)+2,0)-VLOOKUP($A3,BBG!$1:$1048576,MATCH(Credit!FI$1,BBG!$1:$1,0)-1,0))/3,VLOOKUP($A3,BBG!$1:$1048576,MATCH(Credit!FI$1,BBG!$1:$1,0)-2,0)+(VLOOKUP($A3,BBG!$1:$1048576,MATCH(Credit!FI$1,BBG!$1:$1,0)+1,0)-VLOOKUP($A3,BBG!$1:$1048576,MATCH(Credit!FI$1,BBG!$1:$1,0)-2,0))*2/3))</f>
        <v>0</v>
      </c>
      <c r="FJ3" s="13">
        <f ca="1">IF(MOD(MONTH(FJ1),3)=0,VLOOKUP($A3,BBG!$1:$1048576,MATCH(Credit!FJ$1,BBG!$1:$1,0),0),IF(MOD(MONTH(FJ1),3)=1,VLOOKUP($A3,BBG!$1:$1048576,MATCH(Credit!FJ$1,BBG!$1:$1,0)-1,0)+(VLOOKUP($A3,BBG!$1:$1048576,MATCH(Credit!FJ$1,BBG!$1:$1,0)+2,0)-VLOOKUP($A3,BBG!$1:$1048576,MATCH(Credit!FJ$1,BBG!$1:$1,0)-1,0))/3,VLOOKUP($A3,BBG!$1:$1048576,MATCH(Credit!FJ$1,BBG!$1:$1,0)-2,0)+(VLOOKUP($A3,BBG!$1:$1048576,MATCH(Credit!FJ$1,BBG!$1:$1,0)+1,0)-VLOOKUP($A3,BBG!$1:$1048576,MATCH(Credit!FJ$1,BBG!$1:$1,0)-2,0))*2/3))</f>
        <v>0</v>
      </c>
      <c r="FK3" s="13">
        <f ca="1">IF(MOD(MONTH(FK1),3)=0,VLOOKUP($A3,BBG!$1:$1048576,MATCH(Credit!FK$1,BBG!$1:$1,0),0),IF(MOD(MONTH(FK1),3)=1,VLOOKUP($A3,BBG!$1:$1048576,MATCH(Credit!FK$1,BBG!$1:$1,0)-1,0)+(VLOOKUP($A3,BBG!$1:$1048576,MATCH(Credit!FK$1,BBG!$1:$1,0)+2,0)-VLOOKUP($A3,BBG!$1:$1048576,MATCH(Credit!FK$1,BBG!$1:$1,0)-1,0))/3,VLOOKUP($A3,BBG!$1:$1048576,MATCH(Credit!FK$1,BBG!$1:$1,0)-2,0)+(VLOOKUP($A3,BBG!$1:$1048576,MATCH(Credit!FK$1,BBG!$1:$1,0)+1,0)-VLOOKUP($A3,BBG!$1:$1048576,MATCH(Credit!FK$1,BBG!$1:$1,0)-2,0))*2/3))</f>
        <v>0</v>
      </c>
      <c r="FL3" s="13">
        <f ca="1">IF(MOD(MONTH(FL1),3)=0,VLOOKUP($A3,BBG!$1:$1048576,MATCH(Credit!FL$1,BBG!$1:$1,0),0),IF(MOD(MONTH(FL1),3)=1,VLOOKUP($A3,BBG!$1:$1048576,MATCH(Credit!FL$1,BBG!$1:$1,0)-1,0)+(VLOOKUP($A3,BBG!$1:$1048576,MATCH(Credit!FL$1,BBG!$1:$1,0)+2,0)-VLOOKUP($A3,BBG!$1:$1048576,MATCH(Credit!FL$1,BBG!$1:$1,0)-1,0))/3,VLOOKUP($A3,BBG!$1:$1048576,MATCH(Credit!FL$1,BBG!$1:$1,0)-2,0)+(VLOOKUP($A3,BBG!$1:$1048576,MATCH(Credit!FL$1,BBG!$1:$1,0)+1,0)-VLOOKUP($A3,BBG!$1:$1048576,MATCH(Credit!FL$1,BBG!$1:$1,0)-2,0))*2/3))</f>
        <v>0</v>
      </c>
      <c r="FM3" s="13">
        <f ca="1">IF(MOD(MONTH(FM1),3)=0,VLOOKUP($A3,BBG!$1:$1048576,MATCH(Credit!FM$1,BBG!$1:$1,0),0),IF(MOD(MONTH(FM1),3)=1,VLOOKUP($A3,BBG!$1:$1048576,MATCH(Credit!FM$1,BBG!$1:$1,0)-1,0)+(VLOOKUP($A3,BBG!$1:$1048576,MATCH(Credit!FM$1,BBG!$1:$1,0)+2,0)-VLOOKUP($A3,BBG!$1:$1048576,MATCH(Credit!FM$1,BBG!$1:$1,0)-1,0))/3,VLOOKUP($A3,BBG!$1:$1048576,MATCH(Credit!FM$1,BBG!$1:$1,0)-2,0)+(VLOOKUP($A3,BBG!$1:$1048576,MATCH(Credit!FM$1,BBG!$1:$1,0)+1,0)-VLOOKUP($A3,BBG!$1:$1048576,MATCH(Credit!FM$1,BBG!$1:$1,0)-2,0))*2/3))</f>
        <v>0</v>
      </c>
      <c r="FN3" s="13">
        <f ca="1">IF(MOD(MONTH(FN1),3)=0,VLOOKUP($A3,BBG!$1:$1048576,MATCH(Credit!FN$1,BBG!$1:$1,0),0),IF(MOD(MONTH(FN1),3)=1,VLOOKUP($A3,BBG!$1:$1048576,MATCH(Credit!FN$1,BBG!$1:$1,0)-1,0)+(VLOOKUP($A3,BBG!$1:$1048576,MATCH(Credit!FN$1,BBG!$1:$1,0)+2,0)-VLOOKUP($A3,BBG!$1:$1048576,MATCH(Credit!FN$1,BBG!$1:$1,0)-1,0))/3,VLOOKUP($A3,BBG!$1:$1048576,MATCH(Credit!FN$1,BBG!$1:$1,0)-2,0)+(VLOOKUP($A3,BBG!$1:$1048576,MATCH(Credit!FN$1,BBG!$1:$1,0)+1,0)-VLOOKUP($A3,BBG!$1:$1048576,MATCH(Credit!FN$1,BBG!$1:$1,0)-2,0))*2/3))</f>
        <v>0</v>
      </c>
      <c r="FO3" s="13">
        <f ca="1">IF(MOD(MONTH(FO1),3)=0,VLOOKUP($A3,BBG!$1:$1048576,MATCH(Credit!FO$1,BBG!$1:$1,0),0),IF(MOD(MONTH(FO1),3)=1,VLOOKUP($A3,BBG!$1:$1048576,MATCH(Credit!FO$1,BBG!$1:$1,0)-1,0)+(VLOOKUP($A3,BBG!$1:$1048576,MATCH(Credit!FO$1,BBG!$1:$1,0)+2,0)-VLOOKUP($A3,BBG!$1:$1048576,MATCH(Credit!FO$1,BBG!$1:$1,0)-1,0))/3,VLOOKUP($A3,BBG!$1:$1048576,MATCH(Credit!FO$1,BBG!$1:$1,0)-2,0)+(VLOOKUP($A3,BBG!$1:$1048576,MATCH(Credit!FO$1,BBG!$1:$1,0)+1,0)-VLOOKUP($A3,BBG!$1:$1048576,MATCH(Credit!FO$1,BBG!$1:$1,0)-2,0))*2/3))</f>
        <v>0</v>
      </c>
      <c r="FP3" s="13">
        <f ca="1">IF(MOD(MONTH(FP1),3)=0,VLOOKUP($A3,BBG!$1:$1048576,MATCH(Credit!FP$1,BBG!$1:$1,0),0),IF(MOD(MONTH(FP1),3)=1,VLOOKUP($A3,BBG!$1:$1048576,MATCH(Credit!FP$1,BBG!$1:$1,0)-1,0)+(VLOOKUP($A3,BBG!$1:$1048576,MATCH(Credit!FP$1,BBG!$1:$1,0)+2,0)-VLOOKUP($A3,BBG!$1:$1048576,MATCH(Credit!FP$1,BBG!$1:$1,0)-1,0))/3,VLOOKUP($A3,BBG!$1:$1048576,MATCH(Credit!FP$1,BBG!$1:$1,0)-2,0)+(VLOOKUP($A3,BBG!$1:$1048576,MATCH(Credit!FP$1,BBG!$1:$1,0)+1,0)-VLOOKUP($A3,BBG!$1:$1048576,MATCH(Credit!FP$1,BBG!$1:$1,0)-2,0))*2/3))</f>
        <v>0</v>
      </c>
      <c r="FQ3" s="13">
        <f ca="1">IF(MOD(MONTH(FQ1),3)=0,VLOOKUP($A3,BBG!$1:$1048576,MATCH(Credit!FQ$1,BBG!$1:$1,0),0),IF(MOD(MONTH(FQ1),3)=1,VLOOKUP($A3,BBG!$1:$1048576,MATCH(Credit!FQ$1,BBG!$1:$1,0)-1,0)+(VLOOKUP($A3,BBG!$1:$1048576,MATCH(Credit!FQ$1,BBG!$1:$1,0)+2,0)-VLOOKUP($A3,BBG!$1:$1048576,MATCH(Credit!FQ$1,BBG!$1:$1,0)-1,0))/3,VLOOKUP($A3,BBG!$1:$1048576,MATCH(Credit!FQ$1,BBG!$1:$1,0)-2,0)+(VLOOKUP($A3,BBG!$1:$1048576,MATCH(Credit!FQ$1,BBG!$1:$1,0)+1,0)-VLOOKUP($A3,BBG!$1:$1048576,MATCH(Credit!FQ$1,BBG!$1:$1,0)-2,0))*2/3))</f>
        <v>0</v>
      </c>
      <c r="FR3" s="13">
        <f ca="1">IF(MOD(MONTH(FR1),3)=0,VLOOKUP($A3,BBG!$1:$1048576,MATCH(Credit!FR$1,BBG!$1:$1,0),0),IF(MOD(MONTH(FR1),3)=1,VLOOKUP($A3,BBG!$1:$1048576,MATCH(Credit!FR$1,BBG!$1:$1,0)-1,0)+(VLOOKUP($A3,BBG!$1:$1048576,MATCH(Credit!FR$1,BBG!$1:$1,0)+2,0)-VLOOKUP($A3,BBG!$1:$1048576,MATCH(Credit!FR$1,BBG!$1:$1,0)-1,0))/3,VLOOKUP($A3,BBG!$1:$1048576,MATCH(Credit!FR$1,BBG!$1:$1,0)-2,0)+(VLOOKUP($A3,BBG!$1:$1048576,MATCH(Credit!FR$1,BBG!$1:$1,0)+1,0)-VLOOKUP($A3,BBG!$1:$1048576,MATCH(Credit!FR$1,BBG!$1:$1,0)-2,0))*2/3))</f>
        <v>0</v>
      </c>
      <c r="FS3" s="13">
        <f ca="1">IF(MOD(MONTH(FS1),3)=0,VLOOKUP($A3,BBG!$1:$1048576,MATCH(Credit!FS$1,BBG!$1:$1,0),0),IF(MOD(MONTH(FS1),3)=1,VLOOKUP($A3,BBG!$1:$1048576,MATCH(Credit!FS$1,BBG!$1:$1,0)-1,0)+(VLOOKUP($A3,BBG!$1:$1048576,MATCH(Credit!FS$1,BBG!$1:$1,0)+2,0)-VLOOKUP($A3,BBG!$1:$1048576,MATCH(Credit!FS$1,BBG!$1:$1,0)-1,0))/3,VLOOKUP($A3,BBG!$1:$1048576,MATCH(Credit!FS$1,BBG!$1:$1,0)-2,0)+(VLOOKUP($A3,BBG!$1:$1048576,MATCH(Credit!FS$1,BBG!$1:$1,0)+1,0)-VLOOKUP($A3,BBG!$1:$1048576,MATCH(Credit!FS$1,BBG!$1:$1,0)-2,0))*2/3))</f>
        <v>0</v>
      </c>
      <c r="FT3" s="13">
        <f ca="1">IF(MOD(MONTH(FT1),3)=0,VLOOKUP($A3,BBG!$1:$1048576,MATCH(Credit!FT$1,BBG!$1:$1,0),0),IF(MOD(MONTH(FT1),3)=1,VLOOKUP($A3,BBG!$1:$1048576,MATCH(Credit!FT$1,BBG!$1:$1,0)-1,0)+(VLOOKUP($A3,BBG!$1:$1048576,MATCH(Credit!FT$1,BBG!$1:$1,0)+2,0)-VLOOKUP($A3,BBG!$1:$1048576,MATCH(Credit!FT$1,BBG!$1:$1,0)-1,0))/3,VLOOKUP($A3,BBG!$1:$1048576,MATCH(Credit!FT$1,BBG!$1:$1,0)-2,0)+(VLOOKUP($A3,BBG!$1:$1048576,MATCH(Credit!FT$1,BBG!$1:$1,0)+1,0)-VLOOKUP($A3,BBG!$1:$1048576,MATCH(Credit!FT$1,BBG!$1:$1,0)-2,0))*2/3))</f>
        <v>0</v>
      </c>
      <c r="FU3" s="13">
        <f ca="1">IF(MOD(MONTH(FU1),3)=0,VLOOKUP($A3,BBG!$1:$1048576,MATCH(Credit!FU$1,BBG!$1:$1,0),0),IF(MOD(MONTH(FU1),3)=1,VLOOKUP($A3,BBG!$1:$1048576,MATCH(Credit!FU$1,BBG!$1:$1,0)-1,0)+(VLOOKUP($A3,BBG!$1:$1048576,MATCH(Credit!FU$1,BBG!$1:$1,0)+2,0)-VLOOKUP($A3,BBG!$1:$1048576,MATCH(Credit!FU$1,BBG!$1:$1,0)-1,0))/3,VLOOKUP($A3,BBG!$1:$1048576,MATCH(Credit!FU$1,BBG!$1:$1,0)-2,0)+(VLOOKUP($A3,BBG!$1:$1048576,MATCH(Credit!FU$1,BBG!$1:$1,0)+1,0)-VLOOKUP($A3,BBG!$1:$1048576,MATCH(Credit!FU$1,BBG!$1:$1,0)-2,0))*2/3))</f>
        <v>0</v>
      </c>
      <c r="FV3" s="13">
        <f ca="1">IF(MOD(MONTH(FV1),3)=0,VLOOKUP($A3,BBG!$1:$1048576,MATCH(Credit!FV$1,BBG!$1:$1,0),0),IF(MOD(MONTH(FV1),3)=1,VLOOKUP($A3,BBG!$1:$1048576,MATCH(Credit!FV$1,BBG!$1:$1,0)-1,0)+(VLOOKUP($A3,BBG!$1:$1048576,MATCH(Credit!FV$1,BBG!$1:$1,0)+2,0)-VLOOKUP($A3,BBG!$1:$1048576,MATCH(Credit!FV$1,BBG!$1:$1,0)-1,0))/3,VLOOKUP($A3,BBG!$1:$1048576,MATCH(Credit!FV$1,BBG!$1:$1,0)-2,0)+(VLOOKUP($A3,BBG!$1:$1048576,MATCH(Credit!FV$1,BBG!$1:$1,0)+1,0)-VLOOKUP($A3,BBG!$1:$1048576,MATCH(Credit!FV$1,BBG!$1:$1,0)-2,0))*2/3))</f>
        <v>0</v>
      </c>
      <c r="FW3" s="13">
        <f ca="1">IF(MOD(MONTH(FW1),3)=0,VLOOKUP($A3,BBG!$1:$1048576,MATCH(Credit!FW$1,BBG!$1:$1,0),0),IF(MOD(MONTH(FW1),3)=1,VLOOKUP($A3,BBG!$1:$1048576,MATCH(Credit!FW$1,BBG!$1:$1,0)-1,0)+(VLOOKUP($A3,BBG!$1:$1048576,MATCH(Credit!FW$1,BBG!$1:$1,0)+2,0)-VLOOKUP($A3,BBG!$1:$1048576,MATCH(Credit!FW$1,BBG!$1:$1,0)-1,0))/3,VLOOKUP($A3,BBG!$1:$1048576,MATCH(Credit!FW$1,BBG!$1:$1,0)-2,0)+(VLOOKUP($A3,BBG!$1:$1048576,MATCH(Credit!FW$1,BBG!$1:$1,0)+1,0)-VLOOKUP($A3,BBG!$1:$1048576,MATCH(Credit!FW$1,BBG!$1:$1,0)-2,0))*2/3))</f>
        <v>0</v>
      </c>
      <c r="FX3" s="13">
        <f ca="1">IF(MOD(MONTH(FX1),3)=0,VLOOKUP($A3,BBG!$1:$1048576,MATCH(Credit!FX$1,BBG!$1:$1,0),0),IF(MOD(MONTH(FX1),3)=1,VLOOKUP($A3,BBG!$1:$1048576,MATCH(Credit!FX$1,BBG!$1:$1,0)-1,0)+(VLOOKUP($A3,BBG!$1:$1048576,MATCH(Credit!FX$1,BBG!$1:$1,0)+2,0)-VLOOKUP($A3,BBG!$1:$1048576,MATCH(Credit!FX$1,BBG!$1:$1,0)-1,0))/3,VLOOKUP($A3,BBG!$1:$1048576,MATCH(Credit!FX$1,BBG!$1:$1,0)-2,0)+(VLOOKUP($A3,BBG!$1:$1048576,MATCH(Credit!FX$1,BBG!$1:$1,0)+1,0)-VLOOKUP($A3,BBG!$1:$1048576,MATCH(Credit!FX$1,BBG!$1:$1,0)-2,0))*2/3))</f>
        <v>0</v>
      </c>
      <c r="FY3" s="13">
        <f ca="1">IF(MOD(MONTH(FY1),3)=0,VLOOKUP($A3,BBG!$1:$1048576,MATCH(Credit!FY$1,BBG!$1:$1,0),0),IF(MOD(MONTH(FY1),3)=1,VLOOKUP($A3,BBG!$1:$1048576,MATCH(Credit!FY$1,BBG!$1:$1,0)-1,0)+(VLOOKUP($A3,BBG!$1:$1048576,MATCH(Credit!FY$1,BBG!$1:$1,0)+2,0)-VLOOKUP($A3,BBG!$1:$1048576,MATCH(Credit!FY$1,BBG!$1:$1,0)-1,0))/3,VLOOKUP($A3,BBG!$1:$1048576,MATCH(Credit!FY$1,BBG!$1:$1,0)-2,0)+(VLOOKUP($A3,BBG!$1:$1048576,MATCH(Credit!FY$1,BBG!$1:$1,0)+1,0)-VLOOKUP($A3,BBG!$1:$1048576,MATCH(Credit!FY$1,BBG!$1:$1,0)-2,0))*2/3))</f>
        <v>0</v>
      </c>
      <c r="FZ3" s="13">
        <f ca="1">IF(MOD(MONTH(FZ1),3)=0,VLOOKUP($A3,BBG!$1:$1048576,MATCH(Credit!FZ$1,BBG!$1:$1,0),0),IF(MOD(MONTH(FZ1),3)=1,VLOOKUP($A3,BBG!$1:$1048576,MATCH(Credit!FZ$1,BBG!$1:$1,0)-1,0)+(VLOOKUP($A3,BBG!$1:$1048576,MATCH(Credit!FZ$1,BBG!$1:$1,0)+2,0)-VLOOKUP($A3,BBG!$1:$1048576,MATCH(Credit!FZ$1,BBG!$1:$1,0)-1,0))/3,VLOOKUP($A3,BBG!$1:$1048576,MATCH(Credit!FZ$1,BBG!$1:$1,0)-2,0)+(VLOOKUP($A3,BBG!$1:$1048576,MATCH(Credit!FZ$1,BBG!$1:$1,0)+1,0)-VLOOKUP($A3,BBG!$1:$1048576,MATCH(Credit!FZ$1,BBG!$1:$1,0)-2,0))*2/3))</f>
        <v>0</v>
      </c>
      <c r="GA3" s="13">
        <f ca="1">IF(MOD(MONTH(GA1),3)=0,VLOOKUP($A3,BBG!$1:$1048576,MATCH(Credit!GA$1,BBG!$1:$1,0),0),IF(MOD(MONTH(GA1),3)=1,VLOOKUP($A3,BBG!$1:$1048576,MATCH(Credit!GA$1,BBG!$1:$1,0)-1,0)+(VLOOKUP($A3,BBG!$1:$1048576,MATCH(Credit!GA$1,BBG!$1:$1,0)+2,0)-VLOOKUP($A3,BBG!$1:$1048576,MATCH(Credit!GA$1,BBG!$1:$1,0)-1,0))/3,VLOOKUP($A3,BBG!$1:$1048576,MATCH(Credit!GA$1,BBG!$1:$1,0)-2,0)+(VLOOKUP($A3,BBG!$1:$1048576,MATCH(Credit!GA$1,BBG!$1:$1,0)+1,0)-VLOOKUP($A3,BBG!$1:$1048576,MATCH(Credit!GA$1,BBG!$1:$1,0)-2,0))*2/3))</f>
        <v>0</v>
      </c>
      <c r="GB3" s="13">
        <f ca="1">IF(MOD(MONTH(GB1),3)=0,VLOOKUP($A3,BBG!$1:$1048576,MATCH(Credit!GB$1,BBG!$1:$1,0),0),IF(MOD(MONTH(GB1),3)=1,VLOOKUP($A3,BBG!$1:$1048576,MATCH(Credit!GB$1,BBG!$1:$1,0)-1,0)+(VLOOKUP($A3,BBG!$1:$1048576,MATCH(Credit!GB$1,BBG!$1:$1,0)+2,0)-VLOOKUP($A3,BBG!$1:$1048576,MATCH(Credit!GB$1,BBG!$1:$1,0)-1,0))/3,VLOOKUP($A3,BBG!$1:$1048576,MATCH(Credit!GB$1,BBG!$1:$1,0)-2,0)+(VLOOKUP($A3,BBG!$1:$1048576,MATCH(Credit!GB$1,BBG!$1:$1,0)+1,0)-VLOOKUP($A3,BBG!$1:$1048576,MATCH(Credit!GB$1,BBG!$1:$1,0)-2,0))*2/3))</f>
        <v>0</v>
      </c>
      <c r="GC3" s="13">
        <f ca="1">IF(MOD(MONTH(GC1),3)=0,VLOOKUP($A3,BBG!$1:$1048576,MATCH(Credit!GC$1,BBG!$1:$1,0),0),IF(MOD(MONTH(GC1),3)=1,VLOOKUP($A3,BBG!$1:$1048576,MATCH(Credit!GC$1,BBG!$1:$1,0)-1,0)+(VLOOKUP($A3,BBG!$1:$1048576,MATCH(Credit!GC$1,BBG!$1:$1,0)+2,0)-VLOOKUP($A3,BBG!$1:$1048576,MATCH(Credit!GC$1,BBG!$1:$1,0)-1,0))/3,VLOOKUP($A3,BBG!$1:$1048576,MATCH(Credit!GC$1,BBG!$1:$1,0)-2,0)+(VLOOKUP($A3,BBG!$1:$1048576,MATCH(Credit!GC$1,BBG!$1:$1,0)+1,0)-VLOOKUP($A3,BBG!$1:$1048576,MATCH(Credit!GC$1,BBG!$1:$1,0)-2,0))*2/3))</f>
        <v>0</v>
      </c>
      <c r="GD3" s="13">
        <f ca="1">IF(MOD(MONTH(GD1),3)=0,VLOOKUP($A3,BBG!$1:$1048576,MATCH(Credit!GD$1,BBG!$1:$1,0),0),IF(MOD(MONTH(GD1),3)=1,VLOOKUP($A3,BBG!$1:$1048576,MATCH(Credit!GD$1,BBG!$1:$1,0)-1,0)+(VLOOKUP($A3,BBG!$1:$1048576,MATCH(Credit!GD$1,BBG!$1:$1,0)+2,0)-VLOOKUP($A3,BBG!$1:$1048576,MATCH(Credit!GD$1,BBG!$1:$1,0)-1,0))/3,VLOOKUP($A3,BBG!$1:$1048576,MATCH(Credit!GD$1,BBG!$1:$1,0)-2,0)+(VLOOKUP($A3,BBG!$1:$1048576,MATCH(Credit!GD$1,BBG!$1:$1,0)+1,0)-VLOOKUP($A3,BBG!$1:$1048576,MATCH(Credit!GD$1,BBG!$1:$1,0)-2,0))*2/3))</f>
        <v>0</v>
      </c>
      <c r="GE3" s="13">
        <f ca="1">IF(MOD(MONTH(GE1),3)=0,VLOOKUP($A3,BBG!$1:$1048576,MATCH(Credit!GE$1,BBG!$1:$1,0),0),IF(MOD(MONTH(GE1),3)=1,VLOOKUP($A3,BBG!$1:$1048576,MATCH(Credit!GE$1,BBG!$1:$1,0)-1,0)+(VLOOKUP($A3,BBG!$1:$1048576,MATCH(Credit!GE$1,BBG!$1:$1,0)+2,0)-VLOOKUP($A3,BBG!$1:$1048576,MATCH(Credit!GE$1,BBG!$1:$1,0)-1,0))/3,VLOOKUP($A3,BBG!$1:$1048576,MATCH(Credit!GE$1,BBG!$1:$1,0)-2,0)+(VLOOKUP($A3,BBG!$1:$1048576,MATCH(Credit!GE$1,BBG!$1:$1,0)+1,0)-VLOOKUP($A3,BBG!$1:$1048576,MATCH(Credit!GE$1,BBG!$1:$1,0)-2,0))*2/3))</f>
        <v>0</v>
      </c>
      <c r="GF3" s="13">
        <f ca="1">IF(MOD(MONTH(GF1),3)=0,VLOOKUP($A3,BBG!$1:$1048576,MATCH(Credit!GF$1,BBG!$1:$1,0),0),IF(MOD(MONTH(GF1),3)=1,VLOOKUP($A3,BBG!$1:$1048576,MATCH(Credit!GF$1,BBG!$1:$1,0)-1,0)+(VLOOKUP($A3,BBG!$1:$1048576,MATCH(Credit!GF$1,BBG!$1:$1,0)+2,0)-VLOOKUP($A3,BBG!$1:$1048576,MATCH(Credit!GF$1,BBG!$1:$1,0)-1,0))/3,VLOOKUP($A3,BBG!$1:$1048576,MATCH(Credit!GF$1,BBG!$1:$1,0)-2,0)+(VLOOKUP($A3,BBG!$1:$1048576,MATCH(Credit!GF$1,BBG!$1:$1,0)+1,0)-VLOOKUP($A3,BBG!$1:$1048576,MATCH(Credit!GF$1,BBG!$1:$1,0)-2,0))*2/3))</f>
        <v>0</v>
      </c>
      <c r="GG3" s="13">
        <f ca="1">IF(MOD(MONTH(GG1),3)=0,VLOOKUP($A3,BBG!$1:$1048576,MATCH(Credit!GG$1,BBG!$1:$1,0),0),IF(MOD(MONTH(GG1),3)=1,VLOOKUP($A3,BBG!$1:$1048576,MATCH(Credit!GG$1,BBG!$1:$1,0)-1,0)+(VLOOKUP($A3,BBG!$1:$1048576,MATCH(Credit!GG$1,BBG!$1:$1,0)+2,0)-VLOOKUP($A3,BBG!$1:$1048576,MATCH(Credit!GG$1,BBG!$1:$1,0)-1,0))/3,VLOOKUP($A3,BBG!$1:$1048576,MATCH(Credit!GG$1,BBG!$1:$1,0)-2,0)+(VLOOKUP($A3,BBG!$1:$1048576,MATCH(Credit!GG$1,BBG!$1:$1,0)+1,0)-VLOOKUP($A3,BBG!$1:$1048576,MATCH(Credit!GG$1,BBG!$1:$1,0)-2,0))*2/3))</f>
        <v>0</v>
      </c>
      <c r="GH3" s="13">
        <f ca="1">IF(MOD(MONTH(GH1),3)=0,VLOOKUP($A3,BBG!$1:$1048576,MATCH(Credit!GH$1,BBG!$1:$1,0),0),IF(MOD(MONTH(GH1),3)=1,VLOOKUP($A3,BBG!$1:$1048576,MATCH(Credit!GH$1,BBG!$1:$1,0)-1,0)+(VLOOKUP($A3,BBG!$1:$1048576,MATCH(Credit!GH$1,BBG!$1:$1,0)+2,0)-VLOOKUP($A3,BBG!$1:$1048576,MATCH(Credit!GH$1,BBG!$1:$1,0)-1,0))/3,VLOOKUP($A3,BBG!$1:$1048576,MATCH(Credit!GH$1,BBG!$1:$1,0)-2,0)+(VLOOKUP($A3,BBG!$1:$1048576,MATCH(Credit!GH$1,BBG!$1:$1,0)+1,0)-VLOOKUP($A3,BBG!$1:$1048576,MATCH(Credit!GH$1,BBG!$1:$1,0)-2,0))*2/3))</f>
        <v>0</v>
      </c>
      <c r="GI3" s="13">
        <f ca="1">IF(MOD(MONTH(GI1),3)=0,VLOOKUP($A3,BBG!$1:$1048576,MATCH(Credit!GI$1,BBG!$1:$1,0),0),IF(MOD(MONTH(GI1),3)=1,VLOOKUP($A3,BBG!$1:$1048576,MATCH(Credit!GI$1,BBG!$1:$1,0)-1,0)+(VLOOKUP($A3,BBG!$1:$1048576,MATCH(Credit!GI$1,BBG!$1:$1,0)+2,0)-VLOOKUP($A3,BBG!$1:$1048576,MATCH(Credit!GI$1,BBG!$1:$1,0)-1,0))/3,VLOOKUP($A3,BBG!$1:$1048576,MATCH(Credit!GI$1,BBG!$1:$1,0)-2,0)+(VLOOKUP($A3,BBG!$1:$1048576,MATCH(Credit!GI$1,BBG!$1:$1,0)+1,0)-VLOOKUP($A3,BBG!$1:$1048576,MATCH(Credit!GI$1,BBG!$1:$1,0)-2,0))*2/3))</f>
        <v>0</v>
      </c>
      <c r="GJ3" s="13">
        <f ca="1">IF(MOD(MONTH(GJ1),3)=0,VLOOKUP($A3,BBG!$1:$1048576,MATCH(Credit!GJ$1,BBG!$1:$1,0),0),IF(MOD(MONTH(GJ1),3)=1,VLOOKUP($A3,BBG!$1:$1048576,MATCH(Credit!GJ$1,BBG!$1:$1,0)-1,0)+(VLOOKUP($A3,BBG!$1:$1048576,MATCH(Credit!GJ$1,BBG!$1:$1,0)+2,0)-VLOOKUP($A3,BBG!$1:$1048576,MATCH(Credit!GJ$1,BBG!$1:$1,0)-1,0))/3,VLOOKUP($A3,BBG!$1:$1048576,MATCH(Credit!GJ$1,BBG!$1:$1,0)-2,0)+(VLOOKUP($A3,BBG!$1:$1048576,MATCH(Credit!GJ$1,BBG!$1:$1,0)+1,0)-VLOOKUP($A3,BBG!$1:$1048576,MATCH(Credit!GJ$1,BBG!$1:$1,0)-2,0))*2/3))</f>
        <v>0</v>
      </c>
      <c r="GK3" s="13">
        <f ca="1">IF(MOD(MONTH(GK1),3)=0,VLOOKUP($A3,BBG!$1:$1048576,MATCH(Credit!GK$1,BBG!$1:$1,0),0),IF(MOD(MONTH(GK1),3)=1,VLOOKUP($A3,BBG!$1:$1048576,MATCH(Credit!GK$1,BBG!$1:$1,0)-1,0)+(VLOOKUP($A3,BBG!$1:$1048576,MATCH(Credit!GK$1,BBG!$1:$1,0)+2,0)-VLOOKUP($A3,BBG!$1:$1048576,MATCH(Credit!GK$1,BBG!$1:$1,0)-1,0))/3,VLOOKUP($A3,BBG!$1:$1048576,MATCH(Credit!GK$1,BBG!$1:$1,0)-2,0)+(VLOOKUP($A3,BBG!$1:$1048576,MATCH(Credit!GK$1,BBG!$1:$1,0)+1,0)-VLOOKUP($A3,BBG!$1:$1048576,MATCH(Credit!GK$1,BBG!$1:$1,0)-2,0))*2/3))</f>
        <v>0</v>
      </c>
      <c r="GL3" s="13">
        <f ca="1">IF(MOD(MONTH(GL1),3)=0,VLOOKUP($A3,BBG!$1:$1048576,MATCH(Credit!GL$1,BBG!$1:$1,0),0),IF(MOD(MONTH(GL1),3)=1,VLOOKUP($A3,BBG!$1:$1048576,MATCH(Credit!GL$1,BBG!$1:$1,0)-1,0)+(VLOOKUP($A3,BBG!$1:$1048576,MATCH(Credit!GL$1,BBG!$1:$1,0)+2,0)-VLOOKUP($A3,BBG!$1:$1048576,MATCH(Credit!GL$1,BBG!$1:$1,0)-1,0))/3,VLOOKUP($A3,BBG!$1:$1048576,MATCH(Credit!GL$1,BBG!$1:$1,0)-2,0)+(VLOOKUP($A3,BBG!$1:$1048576,MATCH(Credit!GL$1,BBG!$1:$1,0)+1,0)-VLOOKUP($A3,BBG!$1:$1048576,MATCH(Credit!GL$1,BBG!$1:$1,0)-2,0))*2/3))</f>
        <v>0</v>
      </c>
      <c r="GM3" s="13">
        <f ca="1">IF(MOD(MONTH(GM1),3)=0,VLOOKUP($A3,BBG!$1:$1048576,MATCH(Credit!GM$1,BBG!$1:$1,0),0),IF(MOD(MONTH(GM1),3)=1,VLOOKUP($A3,BBG!$1:$1048576,MATCH(Credit!GM$1,BBG!$1:$1,0)-1,0)+(VLOOKUP($A3,BBG!$1:$1048576,MATCH(Credit!GM$1,BBG!$1:$1,0)+2,0)-VLOOKUP($A3,BBG!$1:$1048576,MATCH(Credit!GM$1,BBG!$1:$1,0)-1,0))/3,VLOOKUP($A3,BBG!$1:$1048576,MATCH(Credit!GM$1,BBG!$1:$1,0)-2,0)+(VLOOKUP($A3,BBG!$1:$1048576,MATCH(Credit!GM$1,BBG!$1:$1,0)+1,0)-VLOOKUP($A3,BBG!$1:$1048576,MATCH(Credit!GM$1,BBG!$1:$1,0)-2,0))*2/3))</f>
        <v>0</v>
      </c>
      <c r="GN3" s="13">
        <f ca="1">IF(MOD(MONTH(GN1),3)=0,VLOOKUP($A3,BBG!$1:$1048576,MATCH(Credit!GN$1,BBG!$1:$1,0),0),IF(MOD(MONTH(GN1),3)=1,VLOOKUP($A3,BBG!$1:$1048576,MATCH(Credit!GN$1,BBG!$1:$1,0)-1,0)+(VLOOKUP($A3,BBG!$1:$1048576,MATCH(Credit!GN$1,BBG!$1:$1,0)+2,0)-VLOOKUP($A3,BBG!$1:$1048576,MATCH(Credit!GN$1,BBG!$1:$1,0)-1,0))/3,VLOOKUP($A3,BBG!$1:$1048576,MATCH(Credit!GN$1,BBG!$1:$1,0)-2,0)+(VLOOKUP($A3,BBG!$1:$1048576,MATCH(Credit!GN$1,BBG!$1:$1,0)+1,0)-VLOOKUP($A3,BBG!$1:$1048576,MATCH(Credit!GN$1,BBG!$1:$1,0)-2,0))*2/3))</f>
        <v>0</v>
      </c>
      <c r="GO3" s="13">
        <f ca="1">IF(MOD(MONTH(GO1),3)=0,VLOOKUP($A3,BBG!$1:$1048576,MATCH(Credit!GO$1,BBG!$1:$1,0),0),IF(MOD(MONTH(GO1),3)=1,VLOOKUP($A3,BBG!$1:$1048576,MATCH(Credit!GO$1,BBG!$1:$1,0)-1,0)+(VLOOKUP($A3,BBG!$1:$1048576,MATCH(Credit!GO$1,BBG!$1:$1,0)+2,0)-VLOOKUP($A3,BBG!$1:$1048576,MATCH(Credit!GO$1,BBG!$1:$1,0)-1,0))/3,VLOOKUP($A3,BBG!$1:$1048576,MATCH(Credit!GO$1,BBG!$1:$1,0)-2,0)+(VLOOKUP($A3,BBG!$1:$1048576,MATCH(Credit!GO$1,BBG!$1:$1,0)+1,0)-VLOOKUP($A3,BBG!$1:$1048576,MATCH(Credit!GO$1,BBG!$1:$1,0)-2,0))*2/3))</f>
        <v>0</v>
      </c>
      <c r="GP3" s="13">
        <f ca="1">IF(MOD(MONTH(GP1),3)=0,VLOOKUP($A3,BBG!$1:$1048576,MATCH(Credit!GP$1,BBG!$1:$1,0),0),IF(MOD(MONTH(GP1),3)=1,VLOOKUP($A3,BBG!$1:$1048576,MATCH(Credit!GP$1,BBG!$1:$1,0)-1,0)+(VLOOKUP($A3,BBG!$1:$1048576,MATCH(Credit!GP$1,BBG!$1:$1,0)+2,0)-VLOOKUP($A3,BBG!$1:$1048576,MATCH(Credit!GP$1,BBG!$1:$1,0)-1,0))/3,VLOOKUP($A3,BBG!$1:$1048576,MATCH(Credit!GP$1,BBG!$1:$1,0)-2,0)+(VLOOKUP($A3,BBG!$1:$1048576,MATCH(Credit!GP$1,BBG!$1:$1,0)+1,0)-VLOOKUP($A3,BBG!$1:$1048576,MATCH(Credit!GP$1,BBG!$1:$1,0)-2,0))*2/3))</f>
        <v>0</v>
      </c>
      <c r="GQ3" s="13">
        <f ca="1">IF(MOD(MONTH(GQ1),3)=0,VLOOKUP($A3,BBG!$1:$1048576,MATCH(Credit!GQ$1,BBG!$1:$1,0),0),IF(MOD(MONTH(GQ1),3)=1,VLOOKUP($A3,BBG!$1:$1048576,MATCH(Credit!GQ$1,BBG!$1:$1,0)-1,0)+(VLOOKUP($A3,BBG!$1:$1048576,MATCH(Credit!GQ$1,BBG!$1:$1,0)+2,0)-VLOOKUP($A3,BBG!$1:$1048576,MATCH(Credit!GQ$1,BBG!$1:$1,0)-1,0))/3,VLOOKUP($A3,BBG!$1:$1048576,MATCH(Credit!GQ$1,BBG!$1:$1,0)-2,0)+(VLOOKUP($A3,BBG!$1:$1048576,MATCH(Credit!GQ$1,BBG!$1:$1,0)+1,0)-VLOOKUP($A3,BBG!$1:$1048576,MATCH(Credit!GQ$1,BBG!$1:$1,0)-2,0))*2/3))</f>
        <v>0</v>
      </c>
      <c r="GR3" s="13">
        <f ca="1">IF(MOD(MONTH(GR1),3)=0,VLOOKUP($A3,BBG!$1:$1048576,MATCH(Credit!GR$1,BBG!$1:$1,0),0),IF(MOD(MONTH(GR1),3)=1,VLOOKUP($A3,BBG!$1:$1048576,MATCH(Credit!GR$1,BBG!$1:$1,0)-1,0)+(VLOOKUP($A3,BBG!$1:$1048576,MATCH(Credit!GR$1,BBG!$1:$1,0)+2,0)-VLOOKUP($A3,BBG!$1:$1048576,MATCH(Credit!GR$1,BBG!$1:$1,0)-1,0))/3,VLOOKUP($A3,BBG!$1:$1048576,MATCH(Credit!GR$1,BBG!$1:$1,0)-2,0)+(VLOOKUP($A3,BBG!$1:$1048576,MATCH(Credit!GR$1,BBG!$1:$1,0)+1,0)-VLOOKUP($A3,BBG!$1:$1048576,MATCH(Credit!GR$1,BBG!$1:$1,0)-2,0))*2/3))</f>
        <v>0</v>
      </c>
      <c r="GS3" s="13">
        <f ca="1">IF(MOD(MONTH(GS1),3)=0,VLOOKUP($A3,BBG!$1:$1048576,MATCH(Credit!GS$1,BBG!$1:$1,0),0),IF(MOD(MONTH(GS1),3)=1,VLOOKUP($A3,BBG!$1:$1048576,MATCH(Credit!GS$1,BBG!$1:$1,0)-1,0)+(VLOOKUP($A3,BBG!$1:$1048576,MATCH(Credit!GS$1,BBG!$1:$1,0)+2,0)-VLOOKUP($A3,BBG!$1:$1048576,MATCH(Credit!GS$1,BBG!$1:$1,0)-1,0))/3,VLOOKUP($A3,BBG!$1:$1048576,MATCH(Credit!GS$1,BBG!$1:$1,0)-2,0)+(VLOOKUP($A3,BBG!$1:$1048576,MATCH(Credit!GS$1,BBG!$1:$1,0)+1,0)-VLOOKUP($A3,BBG!$1:$1048576,MATCH(Credit!GS$1,BBG!$1:$1,0)-2,0))*2/3))</f>
        <v>0</v>
      </c>
      <c r="GT3" s="13">
        <f ca="1">IF(MOD(MONTH(GT1),3)=0,VLOOKUP($A3,BBG!$1:$1048576,MATCH(Credit!GT$1,BBG!$1:$1,0),0),IF(MOD(MONTH(GT1),3)=1,VLOOKUP($A3,BBG!$1:$1048576,MATCH(Credit!GT$1,BBG!$1:$1,0)-1,0)+(VLOOKUP($A3,BBG!$1:$1048576,MATCH(Credit!GT$1,BBG!$1:$1,0)+2,0)-VLOOKUP($A3,BBG!$1:$1048576,MATCH(Credit!GT$1,BBG!$1:$1,0)-1,0))/3,VLOOKUP($A3,BBG!$1:$1048576,MATCH(Credit!GT$1,BBG!$1:$1,0)-2,0)+(VLOOKUP($A3,BBG!$1:$1048576,MATCH(Credit!GT$1,BBG!$1:$1,0)+1,0)-VLOOKUP($A3,BBG!$1:$1048576,MATCH(Credit!GT$1,BBG!$1:$1,0)-2,0))*2/3))</f>
        <v>0</v>
      </c>
      <c r="GU3" s="13">
        <f ca="1">IF(MOD(MONTH(GU1),3)=0,VLOOKUP($A3,BBG!$1:$1048576,MATCH(Credit!GU$1,BBG!$1:$1,0),0),IF(MOD(MONTH(GU1),3)=1,VLOOKUP($A3,BBG!$1:$1048576,MATCH(Credit!GU$1,BBG!$1:$1,0)-1,0)+(VLOOKUP($A3,BBG!$1:$1048576,MATCH(Credit!GU$1,BBG!$1:$1,0)+2,0)-VLOOKUP($A3,BBG!$1:$1048576,MATCH(Credit!GU$1,BBG!$1:$1,0)-1,0))/3,VLOOKUP($A3,BBG!$1:$1048576,MATCH(Credit!GU$1,BBG!$1:$1,0)-2,0)+(VLOOKUP($A3,BBG!$1:$1048576,MATCH(Credit!GU$1,BBG!$1:$1,0)+1,0)-VLOOKUP($A3,BBG!$1:$1048576,MATCH(Credit!GU$1,BBG!$1:$1,0)-2,0))*2/3))</f>
        <v>0</v>
      </c>
      <c r="GV3" s="13">
        <f ca="1">IF(MOD(MONTH(GV1),3)=0,VLOOKUP($A3,BBG!$1:$1048576,MATCH(Credit!GV$1,BBG!$1:$1,0),0),IF(MOD(MONTH(GV1),3)=1,VLOOKUP($A3,BBG!$1:$1048576,MATCH(Credit!GV$1,BBG!$1:$1,0)-1,0)+(VLOOKUP($A3,BBG!$1:$1048576,MATCH(Credit!GV$1,BBG!$1:$1,0)+2,0)-VLOOKUP($A3,BBG!$1:$1048576,MATCH(Credit!GV$1,BBG!$1:$1,0)-1,0))/3,VLOOKUP($A3,BBG!$1:$1048576,MATCH(Credit!GV$1,BBG!$1:$1,0)-2,0)+(VLOOKUP($A3,BBG!$1:$1048576,MATCH(Credit!GV$1,BBG!$1:$1,0)+1,0)-VLOOKUP($A3,BBG!$1:$1048576,MATCH(Credit!GV$1,BBG!$1:$1,0)-2,0))*2/3))</f>
        <v>0</v>
      </c>
      <c r="GW3" s="13">
        <f ca="1">IF(MOD(MONTH(GW1),3)=0,VLOOKUP($A3,BBG!$1:$1048576,MATCH(Credit!GW$1,BBG!$1:$1,0),0),IF(MOD(MONTH(GW1),3)=1,VLOOKUP($A3,BBG!$1:$1048576,MATCH(Credit!GW$1,BBG!$1:$1,0)-1,0)+(VLOOKUP($A3,BBG!$1:$1048576,MATCH(Credit!GW$1,BBG!$1:$1,0)+2,0)-VLOOKUP($A3,BBG!$1:$1048576,MATCH(Credit!GW$1,BBG!$1:$1,0)-1,0))/3,VLOOKUP($A3,BBG!$1:$1048576,MATCH(Credit!GW$1,BBG!$1:$1,0)-2,0)+(VLOOKUP($A3,BBG!$1:$1048576,MATCH(Credit!GW$1,BBG!$1:$1,0)+1,0)-VLOOKUP($A3,BBG!$1:$1048576,MATCH(Credit!GW$1,BBG!$1:$1,0)-2,0))*2/3))</f>
        <v>0</v>
      </c>
      <c r="GX3" s="13">
        <f ca="1">IF(MOD(MONTH(GX1),3)=0,VLOOKUP($A3,BBG!$1:$1048576,MATCH(Credit!GX$1,BBG!$1:$1,0),0),IF(MOD(MONTH(GX1),3)=1,VLOOKUP($A3,BBG!$1:$1048576,MATCH(Credit!GX$1,BBG!$1:$1,0)-1,0)+(VLOOKUP($A3,BBG!$1:$1048576,MATCH(Credit!GX$1,BBG!$1:$1,0)+2,0)-VLOOKUP($A3,BBG!$1:$1048576,MATCH(Credit!GX$1,BBG!$1:$1,0)-1,0))/3,VLOOKUP($A3,BBG!$1:$1048576,MATCH(Credit!GX$1,BBG!$1:$1,0)-2,0)+(VLOOKUP($A3,BBG!$1:$1048576,MATCH(Credit!GX$1,BBG!$1:$1,0)+1,0)-VLOOKUP($A3,BBG!$1:$1048576,MATCH(Credit!GX$1,BBG!$1:$1,0)-2,0))*2/3))</f>
        <v>0</v>
      </c>
      <c r="GY3" s="13">
        <f ca="1">IF(MOD(MONTH(GY1),3)=0,VLOOKUP($A3,BBG!$1:$1048576,MATCH(Credit!GY$1,BBG!$1:$1,0),0),IF(MOD(MONTH(GY1),3)=1,VLOOKUP($A3,BBG!$1:$1048576,MATCH(Credit!GY$1,BBG!$1:$1,0)-1,0)+(VLOOKUP($A3,BBG!$1:$1048576,MATCH(Credit!GY$1,BBG!$1:$1,0)+2,0)-VLOOKUP($A3,BBG!$1:$1048576,MATCH(Credit!GY$1,BBG!$1:$1,0)-1,0))/3,VLOOKUP($A3,BBG!$1:$1048576,MATCH(Credit!GY$1,BBG!$1:$1,0)-2,0)+(VLOOKUP($A3,BBG!$1:$1048576,MATCH(Credit!GY$1,BBG!$1:$1,0)+1,0)-VLOOKUP($A3,BBG!$1:$1048576,MATCH(Credit!GY$1,BBG!$1:$1,0)-2,0))*2/3))</f>
        <v>0</v>
      </c>
      <c r="GZ3" s="13">
        <f ca="1">IF(MOD(MONTH(GZ1),3)=0,VLOOKUP($A3,BBG!$1:$1048576,MATCH(Credit!GZ$1,BBG!$1:$1,0),0),IF(MOD(MONTH(GZ1),3)=1,VLOOKUP($A3,BBG!$1:$1048576,MATCH(Credit!GZ$1,BBG!$1:$1,0)-1,0)+(VLOOKUP($A3,BBG!$1:$1048576,MATCH(Credit!GZ$1,BBG!$1:$1,0)+2,0)-VLOOKUP($A3,BBG!$1:$1048576,MATCH(Credit!GZ$1,BBG!$1:$1,0)-1,0))/3,VLOOKUP($A3,BBG!$1:$1048576,MATCH(Credit!GZ$1,BBG!$1:$1,0)-2,0)+(VLOOKUP($A3,BBG!$1:$1048576,MATCH(Credit!GZ$1,BBG!$1:$1,0)+1,0)-VLOOKUP($A3,BBG!$1:$1048576,MATCH(Credit!GZ$1,BBG!$1:$1,0)-2,0))*2/3))</f>
        <v>0</v>
      </c>
      <c r="HA3" s="13">
        <f ca="1">IF(MOD(MONTH(HA1),3)=0,VLOOKUP($A3,BBG!$1:$1048576,MATCH(Credit!HA$1,BBG!$1:$1,0),0),IF(MOD(MONTH(HA1),3)=1,VLOOKUP($A3,BBG!$1:$1048576,MATCH(Credit!HA$1,BBG!$1:$1,0)-1,0)+(VLOOKUP($A3,BBG!$1:$1048576,MATCH(Credit!HA$1,BBG!$1:$1,0)+2,0)-VLOOKUP($A3,BBG!$1:$1048576,MATCH(Credit!HA$1,BBG!$1:$1,0)-1,0))/3,VLOOKUP($A3,BBG!$1:$1048576,MATCH(Credit!HA$1,BBG!$1:$1,0)-2,0)+(VLOOKUP($A3,BBG!$1:$1048576,MATCH(Credit!HA$1,BBG!$1:$1,0)+1,0)-VLOOKUP($A3,BBG!$1:$1048576,MATCH(Credit!HA$1,BBG!$1:$1,0)-2,0))*2/3))</f>
        <v>0</v>
      </c>
      <c r="HB3" s="13">
        <f ca="1">IF(MOD(MONTH(HB1),3)=0,VLOOKUP($A3,BBG!$1:$1048576,MATCH(Credit!HB$1,BBG!$1:$1,0),0),IF(MOD(MONTH(HB1),3)=1,VLOOKUP($A3,BBG!$1:$1048576,MATCH(Credit!HB$1,BBG!$1:$1,0)-1,0)+(VLOOKUP($A3,BBG!$1:$1048576,MATCH(Credit!HB$1,BBG!$1:$1,0)+2,0)-VLOOKUP($A3,BBG!$1:$1048576,MATCH(Credit!HB$1,BBG!$1:$1,0)-1,0))/3,VLOOKUP($A3,BBG!$1:$1048576,MATCH(Credit!HB$1,BBG!$1:$1,0)-2,0)+(VLOOKUP($A3,BBG!$1:$1048576,MATCH(Credit!HB$1,BBG!$1:$1,0)+1,0)-VLOOKUP($A3,BBG!$1:$1048576,MATCH(Credit!HB$1,BBG!$1:$1,0)-2,0))*2/3))</f>
        <v>0</v>
      </c>
      <c r="HC3" s="13">
        <f ca="1">IF(MOD(MONTH(HC1),3)=0,VLOOKUP($A3,BBG!$1:$1048576,MATCH(Credit!HC$1,BBG!$1:$1,0),0),IF(MOD(MONTH(HC1),3)=1,VLOOKUP($A3,BBG!$1:$1048576,MATCH(Credit!HC$1,BBG!$1:$1,0)-1,0)+(VLOOKUP($A3,BBG!$1:$1048576,MATCH(Credit!HC$1,BBG!$1:$1,0)+2,0)-VLOOKUP($A3,BBG!$1:$1048576,MATCH(Credit!HC$1,BBG!$1:$1,0)-1,0))/3,VLOOKUP($A3,BBG!$1:$1048576,MATCH(Credit!HC$1,BBG!$1:$1,0)-2,0)+(VLOOKUP($A3,BBG!$1:$1048576,MATCH(Credit!HC$1,BBG!$1:$1,0)+1,0)-VLOOKUP($A3,BBG!$1:$1048576,MATCH(Credit!HC$1,BBG!$1:$1,0)-2,0))*2/3))</f>
        <v>0</v>
      </c>
      <c r="HD3" s="13">
        <f ca="1">IF(MOD(MONTH(HD1),3)=0,VLOOKUP($A3,BBG!$1:$1048576,MATCH(Credit!HD$1,BBG!$1:$1,0),0),IF(MOD(MONTH(HD1),3)=1,VLOOKUP($A3,BBG!$1:$1048576,MATCH(Credit!HD$1,BBG!$1:$1,0)-1,0)+(VLOOKUP($A3,BBG!$1:$1048576,MATCH(Credit!HD$1,BBG!$1:$1,0)+2,0)-VLOOKUP($A3,BBG!$1:$1048576,MATCH(Credit!HD$1,BBG!$1:$1,0)-1,0))/3,VLOOKUP($A3,BBG!$1:$1048576,MATCH(Credit!HD$1,BBG!$1:$1,0)-2,0)+(VLOOKUP($A3,BBG!$1:$1048576,MATCH(Credit!HD$1,BBG!$1:$1,0)+1,0)-VLOOKUP($A3,BBG!$1:$1048576,MATCH(Credit!HD$1,BBG!$1:$1,0)-2,0))*2/3))</f>
        <v>0</v>
      </c>
      <c r="HE3" s="13">
        <f ca="1">IF(MOD(MONTH(HE1),3)=0,VLOOKUP($A3,BBG!$1:$1048576,MATCH(Credit!HE$1,BBG!$1:$1,0),0),IF(MOD(MONTH(HE1),3)=1,VLOOKUP($A3,BBG!$1:$1048576,MATCH(Credit!HE$1,BBG!$1:$1,0)-1,0)+(VLOOKUP($A3,BBG!$1:$1048576,MATCH(Credit!HE$1,BBG!$1:$1,0)+2,0)-VLOOKUP($A3,BBG!$1:$1048576,MATCH(Credit!HE$1,BBG!$1:$1,0)-1,0))/3,VLOOKUP($A3,BBG!$1:$1048576,MATCH(Credit!HE$1,BBG!$1:$1,0)-2,0)+(VLOOKUP($A3,BBG!$1:$1048576,MATCH(Credit!HE$1,BBG!$1:$1,0)+1,0)-VLOOKUP($A3,BBG!$1:$1048576,MATCH(Credit!HE$1,BBG!$1:$1,0)-2,0))*2/3))</f>
        <v>0</v>
      </c>
      <c r="HF3" s="13">
        <f ca="1">IF(MOD(MONTH(HF1),3)=0,VLOOKUP($A3,BBG!$1:$1048576,MATCH(Credit!HF$1,BBG!$1:$1,0),0),IF(MOD(MONTH(HF1),3)=1,VLOOKUP($A3,BBG!$1:$1048576,MATCH(Credit!HF$1,BBG!$1:$1,0)-1,0)+(VLOOKUP($A3,BBG!$1:$1048576,MATCH(Credit!HF$1,BBG!$1:$1,0)+2,0)-VLOOKUP($A3,BBG!$1:$1048576,MATCH(Credit!HF$1,BBG!$1:$1,0)-1,0))/3,VLOOKUP($A3,BBG!$1:$1048576,MATCH(Credit!HF$1,BBG!$1:$1,0)-2,0)+(VLOOKUP($A3,BBG!$1:$1048576,MATCH(Credit!HF$1,BBG!$1:$1,0)+1,0)-VLOOKUP($A3,BBG!$1:$1048576,MATCH(Credit!HF$1,BBG!$1:$1,0)-2,0))*2/3))</f>
        <v>0</v>
      </c>
      <c r="HG3" s="13">
        <f ca="1">IF(MOD(MONTH(HG1),3)=0,VLOOKUP($A3,BBG!$1:$1048576,MATCH(Credit!HG$1,BBG!$1:$1,0),0),IF(MOD(MONTH(HG1),3)=1,VLOOKUP($A3,BBG!$1:$1048576,MATCH(Credit!HG$1,BBG!$1:$1,0)-1,0)+(VLOOKUP($A3,BBG!$1:$1048576,MATCH(Credit!HG$1,BBG!$1:$1,0)+2,0)-VLOOKUP($A3,BBG!$1:$1048576,MATCH(Credit!HG$1,BBG!$1:$1,0)-1,0))/3,VLOOKUP($A3,BBG!$1:$1048576,MATCH(Credit!HG$1,BBG!$1:$1,0)-2,0)+(VLOOKUP($A3,BBG!$1:$1048576,MATCH(Credit!HG$1,BBG!$1:$1,0)+1,0)-VLOOKUP($A3,BBG!$1:$1048576,MATCH(Credit!HG$1,BBG!$1:$1,0)-2,0))*2/3))</f>
        <v>0</v>
      </c>
      <c r="HH3" s="13">
        <f ca="1">IF(MOD(MONTH(HH1),3)=0,VLOOKUP($A3,BBG!$1:$1048576,MATCH(Credit!HH$1,BBG!$1:$1,0),0),IF(MOD(MONTH(HH1),3)=1,VLOOKUP($A3,BBG!$1:$1048576,MATCH(Credit!HH$1,BBG!$1:$1,0)-1,0)+(VLOOKUP($A3,BBG!$1:$1048576,MATCH(Credit!HH$1,BBG!$1:$1,0)+2,0)-VLOOKUP($A3,BBG!$1:$1048576,MATCH(Credit!HH$1,BBG!$1:$1,0)-1,0))/3,VLOOKUP($A3,BBG!$1:$1048576,MATCH(Credit!HH$1,BBG!$1:$1,0)-2,0)+(VLOOKUP($A3,BBG!$1:$1048576,MATCH(Credit!HH$1,BBG!$1:$1,0)+1,0)-VLOOKUP($A3,BBG!$1:$1048576,MATCH(Credit!HH$1,BBG!$1:$1,0)-2,0))*2/3))</f>
        <v>0</v>
      </c>
      <c r="HI3" s="13">
        <f ca="1">IF(MOD(MONTH(HI1),3)=0,VLOOKUP($A3,BBG!$1:$1048576,MATCH(Credit!HI$1,BBG!$1:$1,0),0),IF(MOD(MONTH(HI1),3)=1,VLOOKUP($A3,BBG!$1:$1048576,MATCH(Credit!HI$1,BBG!$1:$1,0)-1,0)+(VLOOKUP($A3,BBG!$1:$1048576,MATCH(Credit!HI$1,BBG!$1:$1,0)+2,0)-VLOOKUP($A3,BBG!$1:$1048576,MATCH(Credit!HI$1,BBG!$1:$1,0)-1,0))/3,VLOOKUP($A3,BBG!$1:$1048576,MATCH(Credit!HI$1,BBG!$1:$1,0)-2,0)+(VLOOKUP($A3,BBG!$1:$1048576,MATCH(Credit!HI$1,BBG!$1:$1,0)+1,0)-VLOOKUP($A3,BBG!$1:$1048576,MATCH(Credit!HI$1,BBG!$1:$1,0)-2,0))*2/3))</f>
        <v>0</v>
      </c>
      <c r="HJ3" s="13">
        <f ca="1">IF(MOD(MONTH(HJ1),3)=0,VLOOKUP($A3,BBG!$1:$1048576,MATCH(Credit!HJ$1,BBG!$1:$1,0),0),IF(MOD(MONTH(HJ1),3)=1,VLOOKUP($A3,BBG!$1:$1048576,MATCH(Credit!HJ$1,BBG!$1:$1,0)-1,0)+(VLOOKUP($A3,BBG!$1:$1048576,MATCH(Credit!HJ$1,BBG!$1:$1,0)+2,0)-VLOOKUP($A3,BBG!$1:$1048576,MATCH(Credit!HJ$1,BBG!$1:$1,0)-1,0))/3,VLOOKUP($A3,BBG!$1:$1048576,MATCH(Credit!HJ$1,BBG!$1:$1,0)-2,0)+(VLOOKUP($A3,BBG!$1:$1048576,MATCH(Credit!HJ$1,BBG!$1:$1,0)+1,0)-VLOOKUP($A3,BBG!$1:$1048576,MATCH(Credit!HJ$1,BBG!$1:$1,0)-2,0))*2/3))</f>
        <v>0</v>
      </c>
      <c r="HK3" s="13">
        <f ca="1">IF(MOD(MONTH(HK1),3)=0,VLOOKUP($A3,BBG!$1:$1048576,MATCH(Credit!HK$1,BBG!$1:$1,0),0),IF(MOD(MONTH(HK1),3)=1,VLOOKUP($A3,BBG!$1:$1048576,MATCH(Credit!HK$1,BBG!$1:$1,0)-1,0)+(VLOOKUP($A3,BBG!$1:$1048576,MATCH(Credit!HK$1,BBG!$1:$1,0)+2,0)-VLOOKUP($A3,BBG!$1:$1048576,MATCH(Credit!HK$1,BBG!$1:$1,0)-1,0))/3,VLOOKUP($A3,BBG!$1:$1048576,MATCH(Credit!HK$1,BBG!$1:$1,0)-2,0)+(VLOOKUP($A3,BBG!$1:$1048576,MATCH(Credit!HK$1,BBG!$1:$1,0)+1,0)-VLOOKUP($A3,BBG!$1:$1048576,MATCH(Credit!HK$1,BBG!$1:$1,0)-2,0))*2/3))</f>
        <v>0</v>
      </c>
      <c r="HL3" s="13">
        <f ca="1">IF(MOD(MONTH(HL1),3)=0,VLOOKUP($A3,BBG!$1:$1048576,MATCH(Credit!HL$1,BBG!$1:$1,0),0),IF(MOD(MONTH(HL1),3)=1,VLOOKUP($A3,BBG!$1:$1048576,MATCH(Credit!HL$1,BBG!$1:$1,0)-1,0)+(VLOOKUP($A3,BBG!$1:$1048576,MATCH(Credit!HL$1,BBG!$1:$1,0)+2,0)-VLOOKUP($A3,BBG!$1:$1048576,MATCH(Credit!HL$1,BBG!$1:$1,0)-1,0))/3,VLOOKUP($A3,BBG!$1:$1048576,MATCH(Credit!HL$1,BBG!$1:$1,0)-2,0)+(VLOOKUP($A3,BBG!$1:$1048576,MATCH(Credit!HL$1,BBG!$1:$1,0)+1,0)-VLOOKUP($A3,BBG!$1:$1048576,MATCH(Credit!HL$1,BBG!$1:$1,0)-2,0))*2/3))</f>
        <v>0</v>
      </c>
      <c r="HM3" s="13">
        <f ca="1">IF(MOD(MONTH(HM1),3)=0,VLOOKUP($A3,BBG!$1:$1048576,MATCH(Credit!HM$1,BBG!$1:$1,0),0),IF(MOD(MONTH(HM1),3)=1,VLOOKUP($A3,BBG!$1:$1048576,MATCH(Credit!HM$1,BBG!$1:$1,0)-1,0)+(VLOOKUP($A3,BBG!$1:$1048576,MATCH(Credit!HM$1,BBG!$1:$1,0)+2,0)-VLOOKUP($A3,BBG!$1:$1048576,MATCH(Credit!HM$1,BBG!$1:$1,0)-1,0))/3,VLOOKUP($A3,BBG!$1:$1048576,MATCH(Credit!HM$1,BBG!$1:$1,0)-2,0)+(VLOOKUP($A3,BBG!$1:$1048576,MATCH(Credit!HM$1,BBG!$1:$1,0)+1,0)-VLOOKUP($A3,BBG!$1:$1048576,MATCH(Credit!HM$1,BBG!$1:$1,0)-2,0))*2/3))</f>
        <v>0</v>
      </c>
      <c r="HN3" s="13">
        <f ca="1">IF(MOD(MONTH(HN1),3)=0,VLOOKUP($A3,BBG!$1:$1048576,MATCH(Credit!HN$1,BBG!$1:$1,0),0),IF(MOD(MONTH(HN1),3)=1,VLOOKUP($A3,BBG!$1:$1048576,MATCH(Credit!HN$1,BBG!$1:$1,0)-1,0)+(VLOOKUP($A3,BBG!$1:$1048576,MATCH(Credit!HN$1,BBG!$1:$1,0)+2,0)-VLOOKUP($A3,BBG!$1:$1048576,MATCH(Credit!HN$1,BBG!$1:$1,0)-1,0))/3,VLOOKUP($A3,BBG!$1:$1048576,MATCH(Credit!HN$1,BBG!$1:$1,0)-2,0)+(VLOOKUP($A3,BBG!$1:$1048576,MATCH(Credit!HN$1,BBG!$1:$1,0)+1,0)-VLOOKUP($A3,BBG!$1:$1048576,MATCH(Credit!HN$1,BBG!$1:$1,0)-2,0))*2/3))</f>
        <v>0</v>
      </c>
      <c r="HO3" s="13">
        <f ca="1">IF(MOD(MONTH(HO1),3)=0,VLOOKUP($A3,BBG!$1:$1048576,MATCH(Credit!HO$1,BBG!$1:$1,0),0),IF(MOD(MONTH(HO1),3)=1,VLOOKUP($A3,BBG!$1:$1048576,MATCH(Credit!HO$1,BBG!$1:$1,0)-1,0)+(VLOOKUP($A3,BBG!$1:$1048576,MATCH(Credit!HO$1,BBG!$1:$1,0)+2,0)-VLOOKUP($A3,BBG!$1:$1048576,MATCH(Credit!HO$1,BBG!$1:$1,0)-1,0))/3,VLOOKUP($A3,BBG!$1:$1048576,MATCH(Credit!HO$1,BBG!$1:$1,0)-2,0)+(VLOOKUP($A3,BBG!$1:$1048576,MATCH(Credit!HO$1,BBG!$1:$1,0)+1,0)-VLOOKUP($A3,BBG!$1:$1048576,MATCH(Credit!HO$1,BBG!$1:$1,0)-2,0))*2/3))</f>
        <v>0</v>
      </c>
      <c r="HP3" s="13">
        <f ca="1">IF(MOD(MONTH(HP1),3)=0,VLOOKUP($A3,BBG!$1:$1048576,MATCH(Credit!HP$1,BBG!$1:$1,0),0),IF(MOD(MONTH(HP1),3)=1,VLOOKUP($A3,BBG!$1:$1048576,MATCH(Credit!HP$1,BBG!$1:$1,0)-1,0)+(VLOOKUP($A3,BBG!$1:$1048576,MATCH(Credit!HP$1,BBG!$1:$1,0)+2,0)-VLOOKUP($A3,BBG!$1:$1048576,MATCH(Credit!HP$1,BBG!$1:$1,0)-1,0))/3,VLOOKUP($A3,BBG!$1:$1048576,MATCH(Credit!HP$1,BBG!$1:$1,0)-2,0)+(VLOOKUP($A3,BBG!$1:$1048576,MATCH(Credit!HP$1,BBG!$1:$1,0)+1,0)-VLOOKUP($A3,BBG!$1:$1048576,MATCH(Credit!HP$1,BBG!$1:$1,0)-2,0))*2/3))</f>
        <v>0</v>
      </c>
      <c r="HQ3" s="13">
        <f ca="1">IF(MOD(MONTH(HQ1),3)=0,VLOOKUP($A3,BBG!$1:$1048576,MATCH(Credit!HQ$1,BBG!$1:$1,0),0),IF(MOD(MONTH(HQ1),3)=1,VLOOKUP($A3,BBG!$1:$1048576,MATCH(Credit!HQ$1,BBG!$1:$1,0)-1,0)+(VLOOKUP($A3,BBG!$1:$1048576,MATCH(Credit!HQ$1,BBG!$1:$1,0)+2,0)-VLOOKUP($A3,BBG!$1:$1048576,MATCH(Credit!HQ$1,BBG!$1:$1,0)-1,0))/3,VLOOKUP($A3,BBG!$1:$1048576,MATCH(Credit!HQ$1,BBG!$1:$1,0)-2,0)+(VLOOKUP($A3,BBG!$1:$1048576,MATCH(Credit!HQ$1,BBG!$1:$1,0)+1,0)-VLOOKUP($A3,BBG!$1:$1048576,MATCH(Credit!HQ$1,BBG!$1:$1,0)-2,0))*2/3))</f>
        <v>0</v>
      </c>
      <c r="HR3" s="13">
        <f ca="1">IF(MOD(MONTH(HR1),3)=0,VLOOKUP($A3,BBG!$1:$1048576,MATCH(Credit!HR$1,BBG!$1:$1,0),0),IF(MOD(MONTH(HR1),3)=1,VLOOKUP($A3,BBG!$1:$1048576,MATCH(Credit!HR$1,BBG!$1:$1,0)-1,0)+(VLOOKUP($A3,BBG!$1:$1048576,MATCH(Credit!HR$1,BBG!$1:$1,0)+2,0)-VLOOKUP($A3,BBG!$1:$1048576,MATCH(Credit!HR$1,BBG!$1:$1,0)-1,0))/3,VLOOKUP($A3,BBG!$1:$1048576,MATCH(Credit!HR$1,BBG!$1:$1,0)-2,0)+(VLOOKUP($A3,BBG!$1:$1048576,MATCH(Credit!HR$1,BBG!$1:$1,0)+1,0)-VLOOKUP($A3,BBG!$1:$1048576,MATCH(Credit!HR$1,BBG!$1:$1,0)-2,0))*2/3))</f>
        <v>0</v>
      </c>
      <c r="HS3" s="13">
        <f ca="1">IF(MOD(MONTH(HS1),3)=0,VLOOKUP($A3,BBG!$1:$1048576,MATCH(Credit!HS$1,BBG!$1:$1,0),0),IF(MOD(MONTH(HS1),3)=1,VLOOKUP($A3,BBG!$1:$1048576,MATCH(Credit!HS$1,BBG!$1:$1,0)-1,0)+(VLOOKUP($A3,BBG!$1:$1048576,MATCH(Credit!HS$1,BBG!$1:$1,0)+2,0)-VLOOKUP($A3,BBG!$1:$1048576,MATCH(Credit!HS$1,BBG!$1:$1,0)-1,0))/3,VLOOKUP($A3,BBG!$1:$1048576,MATCH(Credit!HS$1,BBG!$1:$1,0)-2,0)+(VLOOKUP($A3,BBG!$1:$1048576,MATCH(Credit!HS$1,BBG!$1:$1,0)+1,0)-VLOOKUP($A3,BBG!$1:$1048576,MATCH(Credit!HS$1,BBG!$1:$1,0)-2,0))*2/3))</f>
        <v>0</v>
      </c>
      <c r="HT3" s="13">
        <f ca="1">IF(MOD(MONTH(HT1),3)=0,VLOOKUP($A3,BBG!$1:$1048576,MATCH(Credit!HT$1,BBG!$1:$1,0),0),IF(MOD(MONTH(HT1),3)=1,VLOOKUP($A3,BBG!$1:$1048576,MATCH(Credit!HT$1,BBG!$1:$1,0)-1,0)+(VLOOKUP($A3,BBG!$1:$1048576,MATCH(Credit!HT$1,BBG!$1:$1,0)+2,0)-VLOOKUP($A3,BBG!$1:$1048576,MATCH(Credit!HT$1,BBG!$1:$1,0)-1,0))/3,VLOOKUP($A3,BBG!$1:$1048576,MATCH(Credit!HT$1,BBG!$1:$1,0)-2,0)+(VLOOKUP($A3,BBG!$1:$1048576,MATCH(Credit!HT$1,BBG!$1:$1,0)+1,0)-VLOOKUP($A3,BBG!$1:$1048576,MATCH(Credit!HT$1,BBG!$1:$1,0)-2,0))*2/3))</f>
        <v>0</v>
      </c>
      <c r="HU3" s="13">
        <f ca="1">IF(MOD(MONTH(HU1),3)=0,VLOOKUP($A3,BBG!$1:$1048576,MATCH(Credit!HU$1,BBG!$1:$1,0),0),IF(MOD(MONTH(HU1),3)=1,VLOOKUP($A3,BBG!$1:$1048576,MATCH(Credit!HU$1,BBG!$1:$1,0)-1,0)+(VLOOKUP($A3,BBG!$1:$1048576,MATCH(Credit!HU$1,BBG!$1:$1,0)+2,0)-VLOOKUP($A3,BBG!$1:$1048576,MATCH(Credit!HU$1,BBG!$1:$1,0)-1,0))/3,VLOOKUP($A3,BBG!$1:$1048576,MATCH(Credit!HU$1,BBG!$1:$1,0)-2,0)+(VLOOKUP($A3,BBG!$1:$1048576,MATCH(Credit!HU$1,BBG!$1:$1,0)+1,0)-VLOOKUP($A3,BBG!$1:$1048576,MATCH(Credit!HU$1,BBG!$1:$1,0)-2,0))*2/3))</f>
        <v>0</v>
      </c>
      <c r="HV3" s="13">
        <f ca="1">IF(MOD(MONTH(HV1),3)=0,VLOOKUP($A3,BBG!$1:$1048576,MATCH(Credit!HV$1,BBG!$1:$1,0),0),IF(MOD(MONTH(HV1),3)=1,VLOOKUP($A3,BBG!$1:$1048576,MATCH(Credit!HV$1,BBG!$1:$1,0)-1,0)+(VLOOKUP($A3,BBG!$1:$1048576,MATCH(Credit!HV$1,BBG!$1:$1,0)+2,0)-VLOOKUP($A3,BBG!$1:$1048576,MATCH(Credit!HV$1,BBG!$1:$1,0)-1,0))/3,VLOOKUP($A3,BBG!$1:$1048576,MATCH(Credit!HV$1,BBG!$1:$1,0)-2,0)+(VLOOKUP($A3,BBG!$1:$1048576,MATCH(Credit!HV$1,BBG!$1:$1,0)+1,0)-VLOOKUP($A3,BBG!$1:$1048576,MATCH(Credit!HV$1,BBG!$1:$1,0)-2,0))*2/3))</f>
        <v>0</v>
      </c>
      <c r="HW3" s="13">
        <f ca="1">IF(MOD(MONTH(HW1),3)=0,VLOOKUP($A3,BBG!$1:$1048576,MATCH(Credit!HW$1,BBG!$1:$1,0),0),IF(MOD(MONTH(HW1),3)=1,VLOOKUP($A3,BBG!$1:$1048576,MATCH(Credit!HW$1,BBG!$1:$1,0)-1,0)+(VLOOKUP($A3,BBG!$1:$1048576,MATCH(Credit!HW$1,BBG!$1:$1,0)+2,0)-VLOOKUP($A3,BBG!$1:$1048576,MATCH(Credit!HW$1,BBG!$1:$1,0)-1,0))/3,VLOOKUP($A3,BBG!$1:$1048576,MATCH(Credit!HW$1,BBG!$1:$1,0)-2,0)+(VLOOKUP($A3,BBG!$1:$1048576,MATCH(Credit!HW$1,BBG!$1:$1,0)+1,0)-VLOOKUP($A3,BBG!$1:$1048576,MATCH(Credit!HW$1,BBG!$1:$1,0)-2,0))*2/3))</f>
        <v>0</v>
      </c>
      <c r="HX3" s="13">
        <f ca="1">IF(MOD(MONTH(HX1),3)=0,VLOOKUP($A3,BBG!$1:$1048576,MATCH(Credit!HX$1,BBG!$1:$1,0),0),IF(MOD(MONTH(HX1),3)=1,VLOOKUP($A3,BBG!$1:$1048576,MATCH(Credit!HX$1,BBG!$1:$1,0)-1,0)+(VLOOKUP($A3,BBG!$1:$1048576,MATCH(Credit!HX$1,BBG!$1:$1,0)+2,0)-VLOOKUP($A3,BBG!$1:$1048576,MATCH(Credit!HX$1,BBG!$1:$1,0)-1,0))/3,VLOOKUP($A3,BBG!$1:$1048576,MATCH(Credit!HX$1,BBG!$1:$1,0)-2,0)+(VLOOKUP($A3,BBG!$1:$1048576,MATCH(Credit!HX$1,BBG!$1:$1,0)+1,0)-VLOOKUP($A3,BBG!$1:$1048576,MATCH(Credit!HX$1,BBG!$1:$1,0)-2,0))*2/3))</f>
        <v>0</v>
      </c>
      <c r="HY3" s="13">
        <f ca="1">IF(MOD(MONTH(HY1),3)=0,VLOOKUP($A3,BBG!$1:$1048576,MATCH(Credit!HY$1,BBG!$1:$1,0),0),IF(MOD(MONTH(HY1),3)=1,VLOOKUP($A3,BBG!$1:$1048576,MATCH(Credit!HY$1,BBG!$1:$1,0)-1,0)+(VLOOKUP($A3,BBG!$1:$1048576,MATCH(Credit!HY$1,BBG!$1:$1,0)+2,0)-VLOOKUP($A3,BBG!$1:$1048576,MATCH(Credit!HY$1,BBG!$1:$1,0)-1,0))/3,VLOOKUP($A3,BBG!$1:$1048576,MATCH(Credit!HY$1,BBG!$1:$1,0)-2,0)+(VLOOKUP($A3,BBG!$1:$1048576,MATCH(Credit!HY$1,BBG!$1:$1,0)+1,0)-VLOOKUP($A3,BBG!$1:$1048576,MATCH(Credit!HY$1,BBG!$1:$1,0)-2,0))*2/3))</f>
        <v>0</v>
      </c>
      <c r="HZ3" s="13">
        <f ca="1">IF(MOD(MONTH(HZ1),3)=0,VLOOKUP($A3,BBG!$1:$1048576,MATCH(Credit!HZ$1,BBG!$1:$1,0),0),IF(MOD(MONTH(HZ1),3)=1,VLOOKUP($A3,BBG!$1:$1048576,MATCH(Credit!HZ$1,BBG!$1:$1,0)-1,0)+(VLOOKUP($A3,BBG!$1:$1048576,MATCH(Credit!HZ$1,BBG!$1:$1,0)+2,0)-VLOOKUP($A3,BBG!$1:$1048576,MATCH(Credit!HZ$1,BBG!$1:$1,0)-1,0))/3,VLOOKUP($A3,BBG!$1:$1048576,MATCH(Credit!HZ$1,BBG!$1:$1,0)-2,0)+(VLOOKUP($A3,BBG!$1:$1048576,MATCH(Credit!HZ$1,BBG!$1:$1,0)+1,0)-VLOOKUP($A3,BBG!$1:$1048576,MATCH(Credit!HZ$1,BBG!$1:$1,0)-2,0))*2/3))</f>
        <v>0</v>
      </c>
      <c r="IA3" s="13">
        <f ca="1">IF(MOD(MONTH(IA1),3)=0,VLOOKUP($A3,BBG!$1:$1048576,MATCH(Credit!IA$1,BBG!$1:$1,0),0),IF(MOD(MONTH(IA1),3)=1,VLOOKUP($A3,BBG!$1:$1048576,MATCH(Credit!IA$1,BBG!$1:$1,0)-1,0)+(VLOOKUP($A3,BBG!$1:$1048576,MATCH(Credit!IA$1,BBG!$1:$1,0)+2,0)-VLOOKUP($A3,BBG!$1:$1048576,MATCH(Credit!IA$1,BBG!$1:$1,0)-1,0))/3,VLOOKUP($A3,BBG!$1:$1048576,MATCH(Credit!IA$1,BBG!$1:$1,0)-2,0)+(VLOOKUP($A3,BBG!$1:$1048576,MATCH(Credit!IA$1,BBG!$1:$1,0)+1,0)-VLOOKUP($A3,BBG!$1:$1048576,MATCH(Credit!IA$1,BBG!$1:$1,0)-2,0))*2/3))</f>
        <v>0</v>
      </c>
      <c r="IB3" s="13">
        <f ca="1">IF(MOD(MONTH(IB1),3)=0,VLOOKUP($A3,BBG!$1:$1048576,MATCH(Credit!IB$1,BBG!$1:$1,0),0),IF(MOD(MONTH(IB1),3)=1,VLOOKUP($A3,BBG!$1:$1048576,MATCH(Credit!IB$1,BBG!$1:$1,0)-1,0)+(VLOOKUP($A3,BBG!$1:$1048576,MATCH(Credit!IB$1,BBG!$1:$1,0)+2,0)-VLOOKUP($A3,BBG!$1:$1048576,MATCH(Credit!IB$1,BBG!$1:$1,0)-1,0))/3,VLOOKUP($A3,BBG!$1:$1048576,MATCH(Credit!IB$1,BBG!$1:$1,0)-2,0)+(VLOOKUP($A3,BBG!$1:$1048576,MATCH(Credit!IB$1,BBG!$1:$1,0)+1,0)-VLOOKUP($A3,BBG!$1:$1048576,MATCH(Credit!IB$1,BBG!$1:$1,0)-2,0))*2/3))</f>
        <v>0</v>
      </c>
      <c r="IC3" s="13">
        <f ca="1">IF(MOD(MONTH(IC1),3)=0,VLOOKUP($A3,BBG!$1:$1048576,MATCH(Credit!IC$1,BBG!$1:$1,0),0),IF(MOD(MONTH(IC1),3)=1,VLOOKUP($A3,BBG!$1:$1048576,MATCH(Credit!IC$1,BBG!$1:$1,0)-1,0)+(VLOOKUP($A3,BBG!$1:$1048576,MATCH(Credit!IC$1,BBG!$1:$1,0)+2,0)-VLOOKUP($A3,BBG!$1:$1048576,MATCH(Credit!IC$1,BBG!$1:$1,0)-1,0))/3,VLOOKUP($A3,BBG!$1:$1048576,MATCH(Credit!IC$1,BBG!$1:$1,0)-2,0)+(VLOOKUP($A3,BBG!$1:$1048576,MATCH(Credit!IC$1,BBG!$1:$1,0)+1,0)-VLOOKUP($A3,BBG!$1:$1048576,MATCH(Credit!IC$1,BBG!$1:$1,0)-2,0))*2/3))</f>
        <v>0</v>
      </c>
      <c r="ID3" s="13">
        <f ca="1">IF(MOD(MONTH(ID1),3)=0,VLOOKUP($A3,BBG!$1:$1048576,MATCH(Credit!ID$1,BBG!$1:$1,0),0),IF(MOD(MONTH(ID1),3)=1,VLOOKUP($A3,BBG!$1:$1048576,MATCH(Credit!ID$1,BBG!$1:$1,0)-1,0)+(VLOOKUP($A3,BBG!$1:$1048576,MATCH(Credit!ID$1,BBG!$1:$1,0)+2,0)-VLOOKUP($A3,BBG!$1:$1048576,MATCH(Credit!ID$1,BBG!$1:$1,0)-1,0))/3,VLOOKUP($A3,BBG!$1:$1048576,MATCH(Credit!ID$1,BBG!$1:$1,0)-2,0)+(VLOOKUP($A3,BBG!$1:$1048576,MATCH(Credit!ID$1,BBG!$1:$1,0)+1,0)-VLOOKUP($A3,BBG!$1:$1048576,MATCH(Credit!ID$1,BBG!$1:$1,0)-2,0))*2/3))</f>
        <v>0</v>
      </c>
      <c r="IE3" s="13">
        <f ca="1">IF(MOD(MONTH(IE1),3)=0,VLOOKUP($A3,BBG!$1:$1048576,MATCH(Credit!IE$1,BBG!$1:$1,0),0),IF(MOD(MONTH(IE1),3)=1,VLOOKUP($A3,BBG!$1:$1048576,MATCH(Credit!IE$1,BBG!$1:$1,0)-1,0)+(VLOOKUP($A3,BBG!$1:$1048576,MATCH(Credit!IE$1,BBG!$1:$1,0)+2,0)-VLOOKUP($A3,BBG!$1:$1048576,MATCH(Credit!IE$1,BBG!$1:$1,0)-1,0))/3,VLOOKUP($A3,BBG!$1:$1048576,MATCH(Credit!IE$1,BBG!$1:$1,0)-2,0)+(VLOOKUP($A3,BBG!$1:$1048576,MATCH(Credit!IE$1,BBG!$1:$1,0)+1,0)-VLOOKUP($A3,BBG!$1:$1048576,MATCH(Credit!IE$1,BBG!$1:$1,0)-2,0))*2/3))</f>
        <v>0</v>
      </c>
      <c r="IF3" s="13">
        <f ca="1">IF(MOD(MONTH(IF1),3)=0,VLOOKUP($A3,BBG!$1:$1048576,MATCH(Credit!IF$1,BBG!$1:$1,0),0),IF(MOD(MONTH(IF1),3)=1,VLOOKUP($A3,BBG!$1:$1048576,MATCH(Credit!IF$1,BBG!$1:$1,0)-1,0)+(VLOOKUP($A3,BBG!$1:$1048576,MATCH(Credit!IF$1,BBG!$1:$1,0)+2,0)-VLOOKUP($A3,BBG!$1:$1048576,MATCH(Credit!IF$1,BBG!$1:$1,0)-1,0))/3,VLOOKUP($A3,BBG!$1:$1048576,MATCH(Credit!IF$1,BBG!$1:$1,0)-2,0)+(VLOOKUP($A3,BBG!$1:$1048576,MATCH(Credit!IF$1,BBG!$1:$1,0)+1,0)-VLOOKUP($A3,BBG!$1:$1048576,MATCH(Credit!IF$1,BBG!$1:$1,0)-2,0))*2/3))</f>
        <v>0</v>
      </c>
      <c r="IG3" s="13">
        <f ca="1">IF(MOD(MONTH(IG1),3)=0,VLOOKUP($A3,BBG!$1:$1048576,MATCH(Credit!IG$1,BBG!$1:$1,0),0),IF(MOD(MONTH(IG1),3)=1,VLOOKUP($A3,BBG!$1:$1048576,MATCH(Credit!IG$1,BBG!$1:$1,0)-1,0)+(VLOOKUP($A3,BBG!$1:$1048576,MATCH(Credit!IG$1,BBG!$1:$1,0)+2,0)-VLOOKUP($A3,BBG!$1:$1048576,MATCH(Credit!IG$1,BBG!$1:$1,0)-1,0))/3,VLOOKUP($A3,BBG!$1:$1048576,MATCH(Credit!IG$1,BBG!$1:$1,0)-2,0)+(VLOOKUP($A3,BBG!$1:$1048576,MATCH(Credit!IG$1,BBG!$1:$1,0)+1,0)-VLOOKUP($A3,BBG!$1:$1048576,MATCH(Credit!IG$1,BBG!$1:$1,0)-2,0))*2/3))</f>
        <v>0</v>
      </c>
      <c r="IH3" s="13">
        <f ca="1">IF(MOD(MONTH(IH1),3)=0,VLOOKUP($A3,BBG!$1:$1048576,MATCH(Credit!IH$1,BBG!$1:$1,0),0),IF(MOD(MONTH(IH1),3)=1,VLOOKUP($A3,BBG!$1:$1048576,MATCH(Credit!IH$1,BBG!$1:$1,0)-1,0)+(VLOOKUP($A3,BBG!$1:$1048576,MATCH(Credit!IH$1,BBG!$1:$1,0)+2,0)-VLOOKUP($A3,BBG!$1:$1048576,MATCH(Credit!IH$1,BBG!$1:$1,0)-1,0))/3,VLOOKUP($A3,BBG!$1:$1048576,MATCH(Credit!IH$1,BBG!$1:$1,0)-2,0)+(VLOOKUP($A3,BBG!$1:$1048576,MATCH(Credit!IH$1,BBG!$1:$1,0)+1,0)-VLOOKUP($A3,BBG!$1:$1048576,MATCH(Credit!IH$1,BBG!$1:$1,0)-2,0))*2/3))</f>
        <v>0</v>
      </c>
      <c r="II3" s="13">
        <f ca="1">IF(MOD(MONTH(II1),3)=0,VLOOKUP($A3,BBG!$1:$1048576,MATCH(Credit!II$1,BBG!$1:$1,0),0),IF(MOD(MONTH(II1),3)=1,VLOOKUP($A3,BBG!$1:$1048576,MATCH(Credit!II$1,BBG!$1:$1,0)-1,0)+(VLOOKUP($A3,BBG!$1:$1048576,MATCH(Credit!II$1,BBG!$1:$1,0)+2,0)-VLOOKUP($A3,BBG!$1:$1048576,MATCH(Credit!II$1,BBG!$1:$1,0)-1,0))/3,VLOOKUP($A3,BBG!$1:$1048576,MATCH(Credit!II$1,BBG!$1:$1,0)-2,0)+(VLOOKUP($A3,BBG!$1:$1048576,MATCH(Credit!II$1,BBG!$1:$1,0)+1,0)-VLOOKUP($A3,BBG!$1:$1048576,MATCH(Credit!II$1,BBG!$1:$1,0)-2,0))*2/3))</f>
        <v>0</v>
      </c>
      <c r="IJ3" s="13">
        <f ca="1">IF(MOD(MONTH(IJ1),3)=0,VLOOKUP($A3,BBG!$1:$1048576,MATCH(Credit!IJ$1,BBG!$1:$1,0),0),IF(MOD(MONTH(IJ1),3)=1,VLOOKUP($A3,BBG!$1:$1048576,MATCH(Credit!IJ$1,BBG!$1:$1,0)-1,0)+(VLOOKUP($A3,BBG!$1:$1048576,MATCH(Credit!IJ$1,BBG!$1:$1,0)+2,0)-VLOOKUP($A3,BBG!$1:$1048576,MATCH(Credit!IJ$1,BBG!$1:$1,0)-1,0))/3,VLOOKUP($A3,BBG!$1:$1048576,MATCH(Credit!IJ$1,BBG!$1:$1,0)-2,0)+(VLOOKUP($A3,BBG!$1:$1048576,MATCH(Credit!IJ$1,BBG!$1:$1,0)+1,0)-VLOOKUP($A3,BBG!$1:$1048576,MATCH(Credit!IJ$1,BBG!$1:$1,0)-2,0))*2/3))</f>
        <v>0</v>
      </c>
      <c r="IK3" s="13">
        <f ca="1">IF(MOD(MONTH(IK1),3)=0,VLOOKUP($A3,BBG!$1:$1048576,MATCH(Credit!IK$1,BBG!$1:$1,0),0),IF(MOD(MONTH(IK1),3)=1,VLOOKUP($A3,BBG!$1:$1048576,MATCH(Credit!IK$1,BBG!$1:$1,0)-1,0)+(VLOOKUP($A3,BBG!$1:$1048576,MATCH(Credit!IK$1,BBG!$1:$1,0)+2,0)-VLOOKUP($A3,BBG!$1:$1048576,MATCH(Credit!IK$1,BBG!$1:$1,0)-1,0))/3,VLOOKUP($A3,BBG!$1:$1048576,MATCH(Credit!IK$1,BBG!$1:$1,0)-2,0)+(VLOOKUP($A3,BBG!$1:$1048576,MATCH(Credit!IK$1,BBG!$1:$1,0)+1,0)-VLOOKUP($A3,BBG!$1:$1048576,MATCH(Credit!IK$1,BBG!$1:$1,0)-2,0))*2/3))</f>
        <v>0</v>
      </c>
      <c r="IL3" s="13">
        <f ca="1">IF(MOD(MONTH(IL1),3)=0,VLOOKUP($A3,BBG!$1:$1048576,MATCH(Credit!IL$1,BBG!$1:$1,0),0),IF(MOD(MONTH(IL1),3)=1,VLOOKUP($A3,BBG!$1:$1048576,MATCH(Credit!IL$1,BBG!$1:$1,0)-1,0)+(VLOOKUP($A3,BBG!$1:$1048576,MATCH(Credit!IL$1,BBG!$1:$1,0)+2,0)-VLOOKUP($A3,BBG!$1:$1048576,MATCH(Credit!IL$1,BBG!$1:$1,0)-1,0))/3,VLOOKUP($A3,BBG!$1:$1048576,MATCH(Credit!IL$1,BBG!$1:$1,0)-2,0)+(VLOOKUP($A3,BBG!$1:$1048576,MATCH(Credit!IL$1,BBG!$1:$1,0)+1,0)-VLOOKUP($A3,BBG!$1:$1048576,MATCH(Credit!IL$1,BBG!$1:$1,0)-2,0))*2/3))</f>
        <v>0</v>
      </c>
      <c r="IM3" s="13">
        <f ca="1">IF(MOD(MONTH(IM1),3)=0,VLOOKUP($A3,BBG!$1:$1048576,MATCH(Credit!IM$1,BBG!$1:$1,0),0),IF(MOD(MONTH(IM1),3)=1,VLOOKUP($A3,BBG!$1:$1048576,MATCH(Credit!IM$1,BBG!$1:$1,0)-1,0)+(VLOOKUP($A3,BBG!$1:$1048576,MATCH(Credit!IM$1,BBG!$1:$1,0)+2,0)-VLOOKUP($A3,BBG!$1:$1048576,MATCH(Credit!IM$1,BBG!$1:$1,0)-1,0))/3,VLOOKUP($A3,BBG!$1:$1048576,MATCH(Credit!IM$1,BBG!$1:$1,0)-2,0)+(VLOOKUP($A3,BBG!$1:$1048576,MATCH(Credit!IM$1,BBG!$1:$1,0)+1,0)-VLOOKUP($A3,BBG!$1:$1048576,MATCH(Credit!IM$1,BBG!$1:$1,0)-2,0))*2/3))</f>
        <v>0</v>
      </c>
      <c r="IN3" s="13">
        <f ca="1">IF(MOD(MONTH(IN1),3)=0,VLOOKUP($A3,BBG!$1:$1048576,MATCH(Credit!IN$1,BBG!$1:$1,0),0),IF(MOD(MONTH(IN1),3)=1,VLOOKUP($A3,BBG!$1:$1048576,MATCH(Credit!IN$1,BBG!$1:$1,0)-1,0)+(VLOOKUP($A3,BBG!$1:$1048576,MATCH(Credit!IN$1,BBG!$1:$1,0)+2,0)-VLOOKUP($A3,BBG!$1:$1048576,MATCH(Credit!IN$1,BBG!$1:$1,0)-1,0))/3,VLOOKUP($A3,BBG!$1:$1048576,MATCH(Credit!IN$1,BBG!$1:$1,0)-2,0)+(VLOOKUP($A3,BBG!$1:$1048576,MATCH(Credit!IN$1,BBG!$1:$1,0)+1,0)-VLOOKUP($A3,BBG!$1:$1048576,MATCH(Credit!IN$1,BBG!$1:$1,0)-2,0))*2/3))</f>
        <v>0</v>
      </c>
      <c r="IO3" s="13">
        <f ca="1">IF(MOD(MONTH(IO1),3)=0,VLOOKUP($A3,BBG!$1:$1048576,MATCH(Credit!IO$1,BBG!$1:$1,0),0),IF(MOD(MONTH(IO1),3)=1,VLOOKUP($A3,BBG!$1:$1048576,MATCH(Credit!IO$1,BBG!$1:$1,0)-1,0)+(VLOOKUP($A3,BBG!$1:$1048576,MATCH(Credit!IO$1,BBG!$1:$1,0)+2,0)-VLOOKUP($A3,BBG!$1:$1048576,MATCH(Credit!IO$1,BBG!$1:$1,0)-1,0))/3,VLOOKUP($A3,BBG!$1:$1048576,MATCH(Credit!IO$1,BBG!$1:$1,0)-2,0)+(VLOOKUP($A3,BBG!$1:$1048576,MATCH(Credit!IO$1,BBG!$1:$1,0)+1,0)-VLOOKUP($A3,BBG!$1:$1048576,MATCH(Credit!IO$1,BBG!$1:$1,0)-2,0))*2/3))</f>
        <v>0</v>
      </c>
      <c r="IP3" s="13">
        <f ca="1">IF(MOD(MONTH(IP1),3)=0,VLOOKUP($A3,BBG!$1:$1048576,MATCH(Credit!IP$1,BBG!$1:$1,0),0),IF(MOD(MONTH(IP1),3)=1,VLOOKUP($A3,BBG!$1:$1048576,MATCH(Credit!IP$1,BBG!$1:$1,0)-1,0)+(VLOOKUP($A3,BBG!$1:$1048576,MATCH(Credit!IP$1,BBG!$1:$1,0)+2,0)-VLOOKUP($A3,BBG!$1:$1048576,MATCH(Credit!IP$1,BBG!$1:$1,0)-1,0))/3,VLOOKUP($A3,BBG!$1:$1048576,MATCH(Credit!IP$1,BBG!$1:$1,0)-2,0)+(VLOOKUP($A3,BBG!$1:$1048576,MATCH(Credit!IP$1,BBG!$1:$1,0)+1,0)-VLOOKUP($A3,BBG!$1:$1048576,MATCH(Credit!IP$1,BBG!$1:$1,0)-2,0))*2/3))</f>
        <v>0</v>
      </c>
      <c r="IQ3" s="13">
        <f ca="1">IF(MOD(MONTH(IQ1),3)=0,VLOOKUP($A3,BBG!$1:$1048576,MATCH(Credit!IQ$1,BBG!$1:$1,0),0),IF(MOD(MONTH(IQ1),3)=1,VLOOKUP($A3,BBG!$1:$1048576,MATCH(Credit!IQ$1,BBG!$1:$1,0)-1,0)+(VLOOKUP($A3,BBG!$1:$1048576,MATCH(Credit!IQ$1,BBG!$1:$1,0)+2,0)-VLOOKUP($A3,BBG!$1:$1048576,MATCH(Credit!IQ$1,BBG!$1:$1,0)-1,0))/3,VLOOKUP($A3,BBG!$1:$1048576,MATCH(Credit!IQ$1,BBG!$1:$1,0)-2,0)+(VLOOKUP($A3,BBG!$1:$1048576,MATCH(Credit!IQ$1,BBG!$1:$1,0)+1,0)-VLOOKUP($A3,BBG!$1:$1048576,MATCH(Credit!IQ$1,BBG!$1:$1,0)-2,0))*2/3))</f>
        <v>0</v>
      </c>
      <c r="IR3" s="13">
        <f ca="1">IF(MOD(MONTH(IR1),3)=0,VLOOKUP($A3,BBG!$1:$1048576,MATCH(Credit!IR$1,BBG!$1:$1,0),0),IF(MOD(MONTH(IR1),3)=1,VLOOKUP($A3,BBG!$1:$1048576,MATCH(Credit!IR$1,BBG!$1:$1,0)-1,0)+(VLOOKUP($A3,BBG!$1:$1048576,MATCH(Credit!IR$1,BBG!$1:$1,0)+2,0)-VLOOKUP($A3,BBG!$1:$1048576,MATCH(Credit!IR$1,BBG!$1:$1,0)-1,0))/3,VLOOKUP($A3,BBG!$1:$1048576,MATCH(Credit!IR$1,BBG!$1:$1,0)-2,0)+(VLOOKUP($A3,BBG!$1:$1048576,MATCH(Credit!IR$1,BBG!$1:$1,0)+1,0)-VLOOKUP($A3,BBG!$1:$1048576,MATCH(Credit!IR$1,BBG!$1:$1,0)-2,0))*2/3))</f>
        <v>0</v>
      </c>
      <c r="IS3" s="13">
        <f ca="1">IF(MOD(MONTH(IS1),3)=0,VLOOKUP($A3,BBG!$1:$1048576,MATCH(Credit!IS$1,BBG!$1:$1,0),0),IF(MOD(MONTH(IS1),3)=1,VLOOKUP($A3,BBG!$1:$1048576,MATCH(Credit!IS$1,BBG!$1:$1,0)-1,0)+(VLOOKUP($A3,BBG!$1:$1048576,MATCH(Credit!IS$1,BBG!$1:$1,0)+2,0)-VLOOKUP($A3,BBG!$1:$1048576,MATCH(Credit!IS$1,BBG!$1:$1,0)-1,0))/3,VLOOKUP($A3,BBG!$1:$1048576,MATCH(Credit!IS$1,BBG!$1:$1,0)-2,0)+(VLOOKUP($A3,BBG!$1:$1048576,MATCH(Credit!IS$1,BBG!$1:$1,0)+1,0)-VLOOKUP($A3,BBG!$1:$1048576,MATCH(Credit!IS$1,BBG!$1:$1,0)-2,0))*2/3))</f>
        <v>0</v>
      </c>
      <c r="IT3" s="13">
        <f ca="1">IF(MOD(MONTH(IT1),3)=0,VLOOKUP($A3,BBG!$1:$1048576,MATCH(Credit!IT$1,BBG!$1:$1,0),0),IF(MOD(MONTH(IT1),3)=1,VLOOKUP($A3,BBG!$1:$1048576,MATCH(Credit!IT$1,BBG!$1:$1,0)-1,0)+(VLOOKUP($A3,BBG!$1:$1048576,MATCH(Credit!IT$1,BBG!$1:$1,0)+2,0)-VLOOKUP($A3,BBG!$1:$1048576,MATCH(Credit!IT$1,BBG!$1:$1,0)-1,0))/3,VLOOKUP($A3,BBG!$1:$1048576,MATCH(Credit!IT$1,BBG!$1:$1,0)-2,0)+(VLOOKUP($A3,BBG!$1:$1048576,MATCH(Credit!IT$1,BBG!$1:$1,0)+1,0)-VLOOKUP($A3,BBG!$1:$1048576,MATCH(Credit!IT$1,BBG!$1:$1,0)-2,0))*2/3))</f>
        <v>0</v>
      </c>
      <c r="IU3" s="13">
        <f ca="1">IF(MOD(MONTH(IU1),3)=0,VLOOKUP($A3,BBG!$1:$1048576,MATCH(Credit!IU$1,BBG!$1:$1,0),0),IF(MOD(MONTH(IU1),3)=1,VLOOKUP($A3,BBG!$1:$1048576,MATCH(Credit!IU$1,BBG!$1:$1,0)-1,0)+(VLOOKUP($A3,BBG!$1:$1048576,MATCH(Credit!IU$1,BBG!$1:$1,0)+2,0)-VLOOKUP($A3,BBG!$1:$1048576,MATCH(Credit!IU$1,BBG!$1:$1,0)-1,0))/3,VLOOKUP($A3,BBG!$1:$1048576,MATCH(Credit!IU$1,BBG!$1:$1,0)-2,0)+(VLOOKUP($A3,BBG!$1:$1048576,MATCH(Credit!IU$1,BBG!$1:$1,0)+1,0)-VLOOKUP($A3,BBG!$1:$1048576,MATCH(Credit!IU$1,BBG!$1:$1,0)-2,0))*2/3))</f>
        <v>0</v>
      </c>
      <c r="IV3" s="13">
        <f ca="1">IF(MOD(MONTH(IV1),3)=0,VLOOKUP($A3,BBG!$1:$1048576,MATCH(Credit!IV$1,BBG!$1:$1,0),0),IF(MOD(MONTH(IV1),3)=1,VLOOKUP($A3,BBG!$1:$1048576,MATCH(Credit!IV$1,BBG!$1:$1,0)-1,0)+(VLOOKUP($A3,BBG!$1:$1048576,MATCH(Credit!IV$1,BBG!$1:$1,0)+2,0)-VLOOKUP($A3,BBG!$1:$1048576,MATCH(Credit!IV$1,BBG!$1:$1,0)-1,0))/3,VLOOKUP($A3,BBG!$1:$1048576,MATCH(Credit!IV$1,BBG!$1:$1,0)-2,0)+(VLOOKUP($A3,BBG!$1:$1048576,MATCH(Credit!IV$1,BBG!$1:$1,0)+1,0)-VLOOKUP($A3,BBG!$1:$1048576,MATCH(Credit!IV$1,BBG!$1:$1,0)-2,0))*2/3))</f>
        <v>0</v>
      </c>
      <c r="IW3" s="13">
        <f ca="1">IF(MOD(MONTH(IW1),3)=0,VLOOKUP($A3,BBG!$1:$1048576,MATCH(Credit!IW$1,BBG!$1:$1,0),0),IF(MOD(MONTH(IW1),3)=1,VLOOKUP($A3,BBG!$1:$1048576,MATCH(Credit!IW$1,BBG!$1:$1,0)-1,0)+(VLOOKUP($A3,BBG!$1:$1048576,MATCH(Credit!IW$1,BBG!$1:$1,0)+2,0)-VLOOKUP($A3,BBG!$1:$1048576,MATCH(Credit!IW$1,BBG!$1:$1,0)-1,0))/3,VLOOKUP($A3,BBG!$1:$1048576,MATCH(Credit!IW$1,BBG!$1:$1,0)-2,0)+(VLOOKUP($A3,BBG!$1:$1048576,MATCH(Credit!IW$1,BBG!$1:$1,0)+1,0)-VLOOKUP($A3,BBG!$1:$1048576,MATCH(Credit!IW$1,BBG!$1:$1,0)-2,0))*2/3))</f>
        <v>0</v>
      </c>
      <c r="IX3" s="13">
        <f ca="1">IF(MOD(MONTH(IX1),3)=0,VLOOKUP($A3,BBG!$1:$1048576,MATCH(Credit!IX$1,BBG!$1:$1,0),0),IF(MOD(MONTH(IX1),3)=1,VLOOKUP($A3,BBG!$1:$1048576,MATCH(Credit!IX$1,BBG!$1:$1,0)-1,0)+(VLOOKUP($A3,BBG!$1:$1048576,MATCH(Credit!IX$1,BBG!$1:$1,0)+2,0)-VLOOKUP($A3,BBG!$1:$1048576,MATCH(Credit!IX$1,BBG!$1:$1,0)-1,0))/3,VLOOKUP($A3,BBG!$1:$1048576,MATCH(Credit!IX$1,BBG!$1:$1,0)-2,0)+(VLOOKUP($A3,BBG!$1:$1048576,MATCH(Credit!IX$1,BBG!$1:$1,0)+1,0)-VLOOKUP($A3,BBG!$1:$1048576,MATCH(Credit!IX$1,BBG!$1:$1,0)-2,0))*2/3))</f>
        <v>0</v>
      </c>
      <c r="IY3" s="13">
        <f ca="1">IF(MOD(MONTH(IY1),3)=0,VLOOKUP($A3,BBG!$1:$1048576,MATCH(Credit!IY$1,BBG!$1:$1,0),0),IF(MOD(MONTH(IY1),3)=1,VLOOKUP($A3,BBG!$1:$1048576,MATCH(Credit!IY$1,BBG!$1:$1,0)-1,0)+(VLOOKUP($A3,BBG!$1:$1048576,MATCH(Credit!IY$1,BBG!$1:$1,0)+2,0)-VLOOKUP($A3,BBG!$1:$1048576,MATCH(Credit!IY$1,BBG!$1:$1,0)-1,0))/3,VLOOKUP($A3,BBG!$1:$1048576,MATCH(Credit!IY$1,BBG!$1:$1,0)-2,0)+(VLOOKUP($A3,BBG!$1:$1048576,MATCH(Credit!IY$1,BBG!$1:$1,0)+1,0)-VLOOKUP($A3,BBG!$1:$1048576,MATCH(Credit!IY$1,BBG!$1:$1,0)-2,0))*2/3))</f>
        <v>0</v>
      </c>
      <c r="IZ3" s="13">
        <f ca="1">IF(MOD(MONTH(IZ1),3)=0,VLOOKUP($A3,BBG!$1:$1048576,MATCH(Credit!IZ$1,BBG!$1:$1,0),0),IF(MOD(MONTH(IZ1),3)=1,VLOOKUP($A3,BBG!$1:$1048576,MATCH(Credit!IZ$1,BBG!$1:$1,0)-1,0)+(VLOOKUP($A3,BBG!$1:$1048576,MATCH(Credit!IZ$1,BBG!$1:$1,0)+2,0)-VLOOKUP($A3,BBG!$1:$1048576,MATCH(Credit!IZ$1,BBG!$1:$1,0)-1,0))/3,VLOOKUP($A3,BBG!$1:$1048576,MATCH(Credit!IZ$1,BBG!$1:$1,0)-2,0)+(VLOOKUP($A3,BBG!$1:$1048576,MATCH(Credit!IZ$1,BBG!$1:$1,0)+1,0)-VLOOKUP($A3,BBG!$1:$1048576,MATCH(Credit!IZ$1,BBG!$1:$1,0)-2,0))*2/3))</f>
        <v>0</v>
      </c>
      <c r="JA3" s="13">
        <f ca="1">IF(MOD(MONTH(JA1),3)=0,VLOOKUP($A3,BBG!$1:$1048576,MATCH(Credit!JA$1,BBG!$1:$1,0),0),IF(MOD(MONTH(JA1),3)=1,VLOOKUP($A3,BBG!$1:$1048576,MATCH(Credit!JA$1,BBG!$1:$1,0)-1,0)+(VLOOKUP($A3,BBG!$1:$1048576,MATCH(Credit!JA$1,BBG!$1:$1,0)+2,0)-VLOOKUP($A3,BBG!$1:$1048576,MATCH(Credit!JA$1,BBG!$1:$1,0)-1,0))/3,VLOOKUP($A3,BBG!$1:$1048576,MATCH(Credit!JA$1,BBG!$1:$1,0)-2,0)+(VLOOKUP($A3,BBG!$1:$1048576,MATCH(Credit!JA$1,BBG!$1:$1,0)+1,0)-VLOOKUP($A3,BBG!$1:$1048576,MATCH(Credit!JA$1,BBG!$1:$1,0)-2,0))*2/3))</f>
        <v>0</v>
      </c>
      <c r="JB3" s="13">
        <f ca="1">IF(MOD(MONTH(JB1),3)=0,VLOOKUP($A3,BBG!$1:$1048576,MATCH(Credit!JB$1,BBG!$1:$1,0),0),IF(MOD(MONTH(JB1),3)=1,VLOOKUP($A3,BBG!$1:$1048576,MATCH(Credit!JB$1,BBG!$1:$1,0)-1,0)+(VLOOKUP($A3,BBG!$1:$1048576,MATCH(Credit!JB$1,BBG!$1:$1,0)+2,0)-VLOOKUP($A3,BBG!$1:$1048576,MATCH(Credit!JB$1,BBG!$1:$1,0)-1,0))/3,VLOOKUP($A3,BBG!$1:$1048576,MATCH(Credit!JB$1,BBG!$1:$1,0)-2,0)+(VLOOKUP($A3,BBG!$1:$1048576,MATCH(Credit!JB$1,BBG!$1:$1,0)+1,0)-VLOOKUP($A3,BBG!$1:$1048576,MATCH(Credit!JB$1,BBG!$1:$1,0)-2,0))*2/3))</f>
        <v>0</v>
      </c>
      <c r="JC3" s="13">
        <f ca="1">IF(MOD(MONTH(JC1),3)=0,VLOOKUP($A3,BBG!$1:$1048576,MATCH(Credit!JC$1,BBG!$1:$1,0),0),IF(MOD(MONTH(JC1),3)=1,VLOOKUP($A3,BBG!$1:$1048576,MATCH(Credit!JC$1,BBG!$1:$1,0)-1,0)+(VLOOKUP($A3,BBG!$1:$1048576,MATCH(Credit!JC$1,BBG!$1:$1,0)+2,0)-VLOOKUP($A3,BBG!$1:$1048576,MATCH(Credit!JC$1,BBG!$1:$1,0)-1,0))/3,VLOOKUP($A3,BBG!$1:$1048576,MATCH(Credit!JC$1,BBG!$1:$1,0)-2,0)+(VLOOKUP($A3,BBG!$1:$1048576,MATCH(Credit!JC$1,BBG!$1:$1,0)+1,0)-VLOOKUP($A3,BBG!$1:$1048576,MATCH(Credit!JC$1,BBG!$1:$1,0)-2,0))*2/3))</f>
        <v>0</v>
      </c>
      <c r="JD3" s="13">
        <f ca="1">IF(MOD(MONTH(JD1),3)=0,VLOOKUP($A3,BBG!$1:$1048576,MATCH(Credit!JD$1,BBG!$1:$1,0),0),IF(MOD(MONTH(JD1),3)=1,VLOOKUP($A3,BBG!$1:$1048576,MATCH(Credit!JD$1,BBG!$1:$1,0)-1,0)+(VLOOKUP($A3,BBG!$1:$1048576,MATCH(Credit!JD$1,BBG!$1:$1,0)+2,0)-VLOOKUP($A3,BBG!$1:$1048576,MATCH(Credit!JD$1,BBG!$1:$1,0)-1,0))/3,VLOOKUP($A3,BBG!$1:$1048576,MATCH(Credit!JD$1,BBG!$1:$1,0)-2,0)+(VLOOKUP($A3,BBG!$1:$1048576,MATCH(Credit!JD$1,BBG!$1:$1,0)+1,0)-VLOOKUP($A3,BBG!$1:$1048576,MATCH(Credit!JD$1,BBG!$1:$1,0)-2,0))*2/3))</f>
        <v>0</v>
      </c>
      <c r="JE3" s="13">
        <f ca="1">IF(MOD(MONTH(JE1),3)=0,VLOOKUP($A3,BBG!$1:$1048576,MATCH(Credit!JE$1,BBG!$1:$1,0),0),IF(MOD(MONTH(JE1),3)=1,VLOOKUP($A3,BBG!$1:$1048576,MATCH(Credit!JE$1,BBG!$1:$1,0)-1,0)+(VLOOKUP($A3,BBG!$1:$1048576,MATCH(Credit!JE$1,BBG!$1:$1,0)+2,0)-VLOOKUP($A3,BBG!$1:$1048576,MATCH(Credit!JE$1,BBG!$1:$1,0)-1,0))/3,VLOOKUP($A3,BBG!$1:$1048576,MATCH(Credit!JE$1,BBG!$1:$1,0)-2,0)+(VLOOKUP($A3,BBG!$1:$1048576,MATCH(Credit!JE$1,BBG!$1:$1,0)+1,0)-VLOOKUP($A3,BBG!$1:$1048576,MATCH(Credit!JE$1,BBG!$1:$1,0)-2,0))*2/3))</f>
        <v>0</v>
      </c>
      <c r="JF3" s="13">
        <f ca="1">IF(MOD(MONTH(JF1),3)=0,VLOOKUP($A3,BBG!$1:$1048576,MATCH(Credit!JF$1,BBG!$1:$1,0),0),IF(MOD(MONTH(JF1),3)=1,VLOOKUP($A3,BBG!$1:$1048576,MATCH(Credit!JF$1,BBG!$1:$1,0)-1,0)+(VLOOKUP($A3,BBG!$1:$1048576,MATCH(Credit!JF$1,BBG!$1:$1,0)+2,0)-VLOOKUP($A3,BBG!$1:$1048576,MATCH(Credit!JF$1,BBG!$1:$1,0)-1,0))/3,VLOOKUP($A3,BBG!$1:$1048576,MATCH(Credit!JF$1,BBG!$1:$1,0)-2,0)+(VLOOKUP($A3,BBG!$1:$1048576,MATCH(Credit!JF$1,BBG!$1:$1,0)+1,0)-VLOOKUP($A3,BBG!$1:$1048576,MATCH(Credit!JF$1,BBG!$1:$1,0)-2,0))*2/3))</f>
        <v>0</v>
      </c>
      <c r="JG3" s="13">
        <f ca="1">IF(MOD(MONTH(JG1),3)=0,VLOOKUP($A3,BBG!$1:$1048576,MATCH(Credit!JG$1,BBG!$1:$1,0),0),IF(MOD(MONTH(JG1),3)=1,VLOOKUP($A3,BBG!$1:$1048576,MATCH(Credit!JG$1,BBG!$1:$1,0)-1,0)+(VLOOKUP($A3,BBG!$1:$1048576,MATCH(Credit!JG$1,BBG!$1:$1,0)+2,0)-VLOOKUP($A3,BBG!$1:$1048576,MATCH(Credit!JG$1,BBG!$1:$1,0)-1,0))/3,VLOOKUP($A3,BBG!$1:$1048576,MATCH(Credit!JG$1,BBG!$1:$1,0)-2,0)+(VLOOKUP($A3,BBG!$1:$1048576,MATCH(Credit!JG$1,BBG!$1:$1,0)+1,0)-VLOOKUP($A3,BBG!$1:$1048576,MATCH(Credit!JG$1,BBG!$1:$1,0)-2,0))*2/3))</f>
        <v>0</v>
      </c>
      <c r="JH3" s="13">
        <f ca="1">IF(MOD(MONTH(JH1),3)=0,VLOOKUP($A3,BBG!$1:$1048576,MATCH(Credit!JH$1,BBG!$1:$1,0),0),IF(MOD(MONTH(JH1),3)=1,VLOOKUP($A3,BBG!$1:$1048576,MATCH(Credit!JH$1,BBG!$1:$1,0)-1,0)+(VLOOKUP($A3,BBG!$1:$1048576,MATCH(Credit!JH$1,BBG!$1:$1,0)+2,0)-VLOOKUP($A3,BBG!$1:$1048576,MATCH(Credit!JH$1,BBG!$1:$1,0)-1,0))/3,VLOOKUP($A3,BBG!$1:$1048576,MATCH(Credit!JH$1,BBG!$1:$1,0)-2,0)+(VLOOKUP($A3,BBG!$1:$1048576,MATCH(Credit!JH$1,BBG!$1:$1,0)+1,0)-VLOOKUP($A3,BBG!$1:$1048576,MATCH(Credit!JH$1,BBG!$1:$1,0)-2,0))*2/3))</f>
        <v>0</v>
      </c>
      <c r="JI3" s="13">
        <f ca="1">IF(MOD(MONTH(JI1),3)=0,VLOOKUP($A3,BBG!$1:$1048576,MATCH(Credit!JI$1,BBG!$1:$1,0),0),IF(MOD(MONTH(JI1),3)=1,VLOOKUP($A3,BBG!$1:$1048576,MATCH(Credit!JI$1,BBG!$1:$1,0)-1,0)+(VLOOKUP($A3,BBG!$1:$1048576,MATCH(Credit!JI$1,BBG!$1:$1,0)+2,0)-VLOOKUP($A3,BBG!$1:$1048576,MATCH(Credit!JI$1,BBG!$1:$1,0)-1,0))/3,VLOOKUP($A3,BBG!$1:$1048576,MATCH(Credit!JI$1,BBG!$1:$1,0)-2,0)+(VLOOKUP($A3,BBG!$1:$1048576,MATCH(Credit!JI$1,BBG!$1:$1,0)+1,0)-VLOOKUP($A3,BBG!$1:$1048576,MATCH(Credit!JI$1,BBG!$1:$1,0)-2,0))*2/3))</f>
        <v>0</v>
      </c>
      <c r="JJ3" s="13">
        <f ca="1">IF(MOD(MONTH(JJ1),3)=0,VLOOKUP($A3,BBG!$1:$1048576,MATCH(Credit!JJ$1,BBG!$1:$1,0),0),IF(MOD(MONTH(JJ1),3)=1,VLOOKUP($A3,BBG!$1:$1048576,MATCH(Credit!JJ$1,BBG!$1:$1,0)-1,0)+(VLOOKUP($A3,BBG!$1:$1048576,MATCH(Credit!JJ$1,BBG!$1:$1,0)+2,0)-VLOOKUP($A3,BBG!$1:$1048576,MATCH(Credit!JJ$1,BBG!$1:$1,0)-1,0))/3,VLOOKUP($A3,BBG!$1:$1048576,MATCH(Credit!JJ$1,BBG!$1:$1,0)-2,0)+(VLOOKUP($A3,BBG!$1:$1048576,MATCH(Credit!JJ$1,BBG!$1:$1,0)+1,0)-VLOOKUP($A3,BBG!$1:$1048576,MATCH(Credit!JJ$1,BBG!$1:$1,0)-2,0))*2/3))</f>
        <v>0</v>
      </c>
      <c r="JK3" s="13">
        <f ca="1">IF(MOD(MONTH(JK1),3)=0,VLOOKUP($A3,BBG!$1:$1048576,MATCH(Credit!JK$1,BBG!$1:$1,0),0),IF(MOD(MONTH(JK1),3)=1,VLOOKUP($A3,BBG!$1:$1048576,MATCH(Credit!JK$1,BBG!$1:$1,0)-1,0)+(VLOOKUP($A3,BBG!$1:$1048576,MATCH(Credit!JK$1,BBG!$1:$1,0)+2,0)-VLOOKUP($A3,BBG!$1:$1048576,MATCH(Credit!JK$1,BBG!$1:$1,0)-1,0))/3,VLOOKUP($A3,BBG!$1:$1048576,MATCH(Credit!JK$1,BBG!$1:$1,0)-2,0)+(VLOOKUP($A3,BBG!$1:$1048576,MATCH(Credit!JK$1,BBG!$1:$1,0)+1,0)-VLOOKUP($A3,BBG!$1:$1048576,MATCH(Credit!JK$1,BBG!$1:$1,0)-2,0))*2/3))</f>
        <v>0</v>
      </c>
      <c r="JL3" s="13">
        <f ca="1">IF(MOD(MONTH(JL1),3)=0,VLOOKUP($A3,BBG!$1:$1048576,MATCH(Credit!JL$1,BBG!$1:$1,0),0),IF(MOD(MONTH(JL1),3)=1,VLOOKUP($A3,BBG!$1:$1048576,MATCH(Credit!JL$1,BBG!$1:$1,0)-1,0)+(VLOOKUP($A3,BBG!$1:$1048576,MATCH(Credit!JL$1,BBG!$1:$1,0)+2,0)-VLOOKUP($A3,BBG!$1:$1048576,MATCH(Credit!JL$1,BBG!$1:$1,0)-1,0))/3,VLOOKUP($A3,BBG!$1:$1048576,MATCH(Credit!JL$1,BBG!$1:$1,0)-2,0)+(VLOOKUP($A3,BBG!$1:$1048576,MATCH(Credit!JL$1,BBG!$1:$1,0)+1,0)-VLOOKUP($A3,BBG!$1:$1048576,MATCH(Credit!JL$1,BBG!$1:$1,0)-2,0))*2/3))</f>
        <v>0</v>
      </c>
      <c r="JM3" s="13">
        <f ca="1">IF(MOD(MONTH(JM1),3)=0,VLOOKUP($A3,BBG!$1:$1048576,MATCH(Credit!JM$1,BBG!$1:$1,0),0),IF(MOD(MONTH(JM1),3)=1,VLOOKUP($A3,BBG!$1:$1048576,MATCH(Credit!JM$1,BBG!$1:$1,0)-1,0)+(VLOOKUP($A3,BBG!$1:$1048576,MATCH(Credit!JM$1,BBG!$1:$1,0)+2,0)-VLOOKUP($A3,BBG!$1:$1048576,MATCH(Credit!JM$1,BBG!$1:$1,0)-1,0))/3,VLOOKUP($A3,BBG!$1:$1048576,MATCH(Credit!JM$1,BBG!$1:$1,0)-2,0)+(VLOOKUP($A3,BBG!$1:$1048576,MATCH(Credit!JM$1,BBG!$1:$1,0)+1,0)-VLOOKUP($A3,BBG!$1:$1048576,MATCH(Credit!JM$1,BBG!$1:$1,0)-2,0))*2/3))</f>
        <v>0</v>
      </c>
      <c r="JN3" s="13">
        <f ca="1">IF(MOD(MONTH(JN1),3)=0,VLOOKUP($A3,BBG!$1:$1048576,MATCH(Credit!JN$1,BBG!$1:$1,0),0),IF(MOD(MONTH(JN1),3)=1,VLOOKUP($A3,BBG!$1:$1048576,MATCH(Credit!JN$1,BBG!$1:$1,0)-1,0)+(VLOOKUP($A3,BBG!$1:$1048576,MATCH(Credit!JN$1,BBG!$1:$1,0)+2,0)-VLOOKUP($A3,BBG!$1:$1048576,MATCH(Credit!JN$1,BBG!$1:$1,0)-1,0))/3,VLOOKUP($A3,BBG!$1:$1048576,MATCH(Credit!JN$1,BBG!$1:$1,0)-2,0)+(VLOOKUP($A3,BBG!$1:$1048576,MATCH(Credit!JN$1,BBG!$1:$1,0)+1,0)-VLOOKUP($A3,BBG!$1:$1048576,MATCH(Credit!JN$1,BBG!$1:$1,0)-2,0))*2/3))</f>
        <v>0</v>
      </c>
      <c r="JO3" s="13">
        <f ca="1">IF(MOD(MONTH(JO1),3)=0,VLOOKUP($A3,BBG!$1:$1048576,MATCH(Credit!JO$1,BBG!$1:$1,0),0),IF(MOD(MONTH(JO1),3)=1,VLOOKUP($A3,BBG!$1:$1048576,MATCH(Credit!JO$1,BBG!$1:$1,0)-1,0)+(VLOOKUP($A3,BBG!$1:$1048576,MATCH(Credit!JO$1,BBG!$1:$1,0)+2,0)-VLOOKUP($A3,BBG!$1:$1048576,MATCH(Credit!JO$1,BBG!$1:$1,0)-1,0))/3,VLOOKUP($A3,BBG!$1:$1048576,MATCH(Credit!JO$1,BBG!$1:$1,0)-2,0)+(VLOOKUP($A3,BBG!$1:$1048576,MATCH(Credit!JO$1,BBG!$1:$1,0)+1,0)-VLOOKUP($A3,BBG!$1:$1048576,MATCH(Credit!JO$1,BBG!$1:$1,0)-2,0))*2/3))</f>
        <v>0</v>
      </c>
      <c r="JP3" s="13">
        <f ca="1">IF(MOD(MONTH(JP1),3)=0,VLOOKUP($A3,BBG!$1:$1048576,MATCH(Credit!JP$1,BBG!$1:$1,0),0),IF(MOD(MONTH(JP1),3)=1,VLOOKUP($A3,BBG!$1:$1048576,MATCH(Credit!JP$1,BBG!$1:$1,0)-1,0)+(VLOOKUP($A3,BBG!$1:$1048576,MATCH(Credit!JP$1,BBG!$1:$1,0)+2,0)-VLOOKUP($A3,BBG!$1:$1048576,MATCH(Credit!JP$1,BBG!$1:$1,0)-1,0))/3,VLOOKUP($A3,BBG!$1:$1048576,MATCH(Credit!JP$1,BBG!$1:$1,0)-2,0)+(VLOOKUP($A3,BBG!$1:$1048576,MATCH(Credit!JP$1,BBG!$1:$1,0)+1,0)-VLOOKUP($A3,BBG!$1:$1048576,MATCH(Credit!JP$1,BBG!$1:$1,0)-2,0))*2/3))</f>
        <v>0</v>
      </c>
      <c r="JQ3" s="13">
        <f ca="1">IF(MOD(MONTH(JQ1),3)=0,VLOOKUP($A3,BBG!$1:$1048576,MATCH(Credit!JQ$1,BBG!$1:$1,0),0),IF(MOD(MONTH(JQ1),3)=1,VLOOKUP($A3,BBG!$1:$1048576,MATCH(Credit!JQ$1,BBG!$1:$1,0)-1,0)+(VLOOKUP($A3,BBG!$1:$1048576,MATCH(Credit!JQ$1,BBG!$1:$1,0)+2,0)-VLOOKUP($A3,BBG!$1:$1048576,MATCH(Credit!JQ$1,BBG!$1:$1,0)-1,0))/3,VLOOKUP($A3,BBG!$1:$1048576,MATCH(Credit!JQ$1,BBG!$1:$1,0)-2,0)+(VLOOKUP($A3,BBG!$1:$1048576,MATCH(Credit!JQ$1,BBG!$1:$1,0)+1,0)-VLOOKUP($A3,BBG!$1:$1048576,MATCH(Credit!JQ$1,BBG!$1:$1,0)-2,0))*2/3))</f>
        <v>0</v>
      </c>
      <c r="JR3" s="13">
        <f ca="1">IF(MOD(MONTH(JR1),3)=0,VLOOKUP($A3,BBG!$1:$1048576,MATCH(Credit!JR$1,BBG!$1:$1,0),0),IF(MOD(MONTH(JR1),3)=1,VLOOKUP($A3,BBG!$1:$1048576,MATCH(Credit!JR$1,BBG!$1:$1,0)-1,0)+(VLOOKUP($A3,BBG!$1:$1048576,MATCH(Credit!JR$1,BBG!$1:$1,0)+2,0)-VLOOKUP($A3,BBG!$1:$1048576,MATCH(Credit!JR$1,BBG!$1:$1,0)-1,0))/3,VLOOKUP($A3,BBG!$1:$1048576,MATCH(Credit!JR$1,BBG!$1:$1,0)-2,0)+(VLOOKUP($A3,BBG!$1:$1048576,MATCH(Credit!JR$1,BBG!$1:$1,0)+1,0)-VLOOKUP($A3,BBG!$1:$1048576,MATCH(Credit!JR$1,BBG!$1:$1,0)-2,0))*2/3))</f>
        <v>0</v>
      </c>
      <c r="JS3" s="13">
        <f ca="1">IF(MOD(MONTH(JS1),3)=0,VLOOKUP($A3,BBG!$1:$1048576,MATCH(Credit!JS$1,BBG!$1:$1,0),0),IF(MOD(MONTH(JS1),3)=1,VLOOKUP($A3,BBG!$1:$1048576,MATCH(Credit!JS$1,BBG!$1:$1,0)-1,0)+(VLOOKUP($A3,BBG!$1:$1048576,MATCH(Credit!JS$1,BBG!$1:$1,0)+2,0)-VLOOKUP($A3,BBG!$1:$1048576,MATCH(Credit!JS$1,BBG!$1:$1,0)-1,0))/3,VLOOKUP($A3,BBG!$1:$1048576,MATCH(Credit!JS$1,BBG!$1:$1,0)-2,0)+(VLOOKUP($A3,BBG!$1:$1048576,MATCH(Credit!JS$1,BBG!$1:$1,0)+1,0)-VLOOKUP($A3,BBG!$1:$1048576,MATCH(Credit!JS$1,BBG!$1:$1,0)-2,0))*2/3))</f>
        <v>0</v>
      </c>
      <c r="JT3" s="13">
        <f ca="1">IF(MOD(MONTH(JT1),3)=0,VLOOKUP($A3,BBG!$1:$1048576,MATCH(Credit!JT$1,BBG!$1:$1,0),0),IF(MOD(MONTH(JT1),3)=1,VLOOKUP($A3,BBG!$1:$1048576,MATCH(Credit!JT$1,BBG!$1:$1,0)-1,0)+(VLOOKUP($A3,BBG!$1:$1048576,MATCH(Credit!JT$1,BBG!$1:$1,0)+2,0)-VLOOKUP($A3,BBG!$1:$1048576,MATCH(Credit!JT$1,BBG!$1:$1,0)-1,0))/3,VLOOKUP($A3,BBG!$1:$1048576,MATCH(Credit!JT$1,BBG!$1:$1,0)-2,0)+(VLOOKUP($A3,BBG!$1:$1048576,MATCH(Credit!JT$1,BBG!$1:$1,0)+1,0)-VLOOKUP($A3,BBG!$1:$1048576,MATCH(Credit!JT$1,BBG!$1:$1,0)-2,0))*2/3))</f>
        <v>0</v>
      </c>
      <c r="JU3" s="13">
        <f ca="1">IF(MOD(MONTH(JU1),3)=0,VLOOKUP($A3,BBG!$1:$1048576,MATCH(Credit!JU$1,BBG!$1:$1,0),0),IF(MOD(MONTH(JU1),3)=1,VLOOKUP($A3,BBG!$1:$1048576,MATCH(Credit!JU$1,BBG!$1:$1,0)-1,0)+(VLOOKUP($A3,BBG!$1:$1048576,MATCH(Credit!JU$1,BBG!$1:$1,0)+2,0)-VLOOKUP($A3,BBG!$1:$1048576,MATCH(Credit!JU$1,BBG!$1:$1,0)-1,0))/3,VLOOKUP($A3,BBG!$1:$1048576,MATCH(Credit!JU$1,BBG!$1:$1,0)-2,0)+(VLOOKUP($A3,BBG!$1:$1048576,MATCH(Credit!JU$1,BBG!$1:$1,0)+1,0)-VLOOKUP($A3,BBG!$1:$1048576,MATCH(Credit!JU$1,BBG!$1:$1,0)-2,0))*2/3))</f>
        <v>0</v>
      </c>
      <c r="JV3" s="13">
        <f ca="1">IF(MOD(MONTH(JV1),3)=0,VLOOKUP($A3,BBG!$1:$1048576,MATCH(Credit!JV$1,BBG!$1:$1,0),0),IF(MOD(MONTH(JV1),3)=1,VLOOKUP($A3,BBG!$1:$1048576,MATCH(Credit!JV$1,BBG!$1:$1,0)-1,0)+(VLOOKUP($A3,BBG!$1:$1048576,MATCH(Credit!JV$1,BBG!$1:$1,0)+2,0)-VLOOKUP($A3,BBG!$1:$1048576,MATCH(Credit!JV$1,BBG!$1:$1,0)-1,0))/3,VLOOKUP($A3,BBG!$1:$1048576,MATCH(Credit!JV$1,BBG!$1:$1,0)-2,0)+(VLOOKUP($A3,BBG!$1:$1048576,MATCH(Credit!JV$1,BBG!$1:$1,0)+1,0)-VLOOKUP($A3,BBG!$1:$1048576,MATCH(Credit!JV$1,BBG!$1:$1,0)-2,0))*2/3))</f>
        <v>0</v>
      </c>
      <c r="JW3" s="13">
        <f ca="1">IF(MOD(MONTH(JW1),3)=0,VLOOKUP($A3,BBG!$1:$1048576,MATCH(Credit!JW$1,BBG!$1:$1,0),0),IF(MOD(MONTH(JW1),3)=1,VLOOKUP($A3,BBG!$1:$1048576,MATCH(Credit!JW$1,BBG!$1:$1,0)-1,0)+(VLOOKUP($A3,BBG!$1:$1048576,MATCH(Credit!JW$1,BBG!$1:$1,0)+2,0)-VLOOKUP($A3,BBG!$1:$1048576,MATCH(Credit!JW$1,BBG!$1:$1,0)-1,0))/3,VLOOKUP($A3,BBG!$1:$1048576,MATCH(Credit!JW$1,BBG!$1:$1,0)-2,0)+(VLOOKUP($A3,BBG!$1:$1048576,MATCH(Credit!JW$1,BBG!$1:$1,0)+1,0)-VLOOKUP($A3,BBG!$1:$1048576,MATCH(Credit!JW$1,BBG!$1:$1,0)-2,0))*2/3))</f>
        <v>0</v>
      </c>
      <c r="JX3" s="13">
        <f ca="1">IF(MOD(MONTH(JX1),3)=0,VLOOKUP($A3,BBG!$1:$1048576,MATCH(Credit!JX$1,BBG!$1:$1,0),0),IF(MOD(MONTH(JX1),3)=1,VLOOKUP($A3,BBG!$1:$1048576,MATCH(Credit!JX$1,BBG!$1:$1,0)-1,0)+(VLOOKUP($A3,BBG!$1:$1048576,MATCH(Credit!JX$1,BBG!$1:$1,0)+2,0)-VLOOKUP($A3,BBG!$1:$1048576,MATCH(Credit!JX$1,BBG!$1:$1,0)-1,0))/3,VLOOKUP($A3,BBG!$1:$1048576,MATCH(Credit!JX$1,BBG!$1:$1,0)-2,0)+(VLOOKUP($A3,BBG!$1:$1048576,MATCH(Credit!JX$1,BBG!$1:$1,0)+1,0)-VLOOKUP($A3,BBG!$1:$1048576,MATCH(Credit!JX$1,BBG!$1:$1,0)-2,0))*2/3))</f>
        <v>0</v>
      </c>
      <c r="JY3" s="13">
        <f ca="1">IF(MOD(MONTH(JY1),3)=0,VLOOKUP($A3,BBG!$1:$1048576,MATCH(Credit!JY$1,BBG!$1:$1,0),0),IF(MOD(MONTH(JY1),3)=1,VLOOKUP($A3,BBG!$1:$1048576,MATCH(Credit!JY$1,BBG!$1:$1,0)-1,0)+(VLOOKUP($A3,BBG!$1:$1048576,MATCH(Credit!JY$1,BBG!$1:$1,0)+2,0)-VLOOKUP($A3,BBG!$1:$1048576,MATCH(Credit!JY$1,BBG!$1:$1,0)-1,0))/3,VLOOKUP($A3,BBG!$1:$1048576,MATCH(Credit!JY$1,BBG!$1:$1,0)-2,0)+(VLOOKUP($A3,BBG!$1:$1048576,MATCH(Credit!JY$1,BBG!$1:$1,0)+1,0)-VLOOKUP($A3,BBG!$1:$1048576,MATCH(Credit!JY$1,BBG!$1:$1,0)-2,0))*2/3))</f>
        <v>0</v>
      </c>
      <c r="JZ3" s="13">
        <f ca="1">IF(MOD(MONTH(JZ1),3)=0,VLOOKUP($A3,BBG!$1:$1048576,MATCH(Credit!JZ$1,BBG!$1:$1,0),0),IF(MOD(MONTH(JZ1),3)=1,VLOOKUP($A3,BBG!$1:$1048576,MATCH(Credit!JZ$1,BBG!$1:$1,0)-1,0)+(VLOOKUP($A3,BBG!$1:$1048576,MATCH(Credit!JZ$1,BBG!$1:$1,0)+2,0)-VLOOKUP($A3,BBG!$1:$1048576,MATCH(Credit!JZ$1,BBG!$1:$1,0)-1,0))/3,VLOOKUP($A3,BBG!$1:$1048576,MATCH(Credit!JZ$1,BBG!$1:$1,0)-2,0)+(VLOOKUP($A3,BBG!$1:$1048576,MATCH(Credit!JZ$1,BBG!$1:$1,0)+1,0)-VLOOKUP($A3,BBG!$1:$1048576,MATCH(Credit!JZ$1,BBG!$1:$1,0)-2,0))*2/3))</f>
        <v>0</v>
      </c>
      <c r="KA3" s="13">
        <f ca="1">IF(MOD(MONTH(KA1),3)=0,VLOOKUP($A3,BBG!$1:$1048576,MATCH(Credit!KA$1,BBG!$1:$1,0),0),IF(MOD(MONTH(KA1),3)=1,VLOOKUP($A3,BBG!$1:$1048576,MATCH(Credit!KA$1,BBG!$1:$1,0)-1,0)+(VLOOKUP($A3,BBG!$1:$1048576,MATCH(Credit!KA$1,BBG!$1:$1,0)+2,0)-VLOOKUP($A3,BBG!$1:$1048576,MATCH(Credit!KA$1,BBG!$1:$1,0)-1,0))/3,VLOOKUP($A3,BBG!$1:$1048576,MATCH(Credit!KA$1,BBG!$1:$1,0)-2,0)+(VLOOKUP($A3,BBG!$1:$1048576,MATCH(Credit!KA$1,BBG!$1:$1,0)+1,0)-VLOOKUP($A3,BBG!$1:$1048576,MATCH(Credit!KA$1,BBG!$1:$1,0)-2,0))*2/3))</f>
        <v>0</v>
      </c>
      <c r="KB3" s="13">
        <f ca="1">IF(MOD(MONTH(KB1),3)=0,VLOOKUP($A3,BBG!$1:$1048576,MATCH(Credit!KB$1,BBG!$1:$1,0),0),IF(MOD(MONTH(KB1),3)=1,VLOOKUP($A3,BBG!$1:$1048576,MATCH(Credit!KB$1,BBG!$1:$1,0)-1,0)+(VLOOKUP($A3,BBG!$1:$1048576,MATCH(Credit!KB$1,BBG!$1:$1,0)+2,0)-VLOOKUP($A3,BBG!$1:$1048576,MATCH(Credit!KB$1,BBG!$1:$1,0)-1,0))/3,VLOOKUP($A3,BBG!$1:$1048576,MATCH(Credit!KB$1,BBG!$1:$1,0)-2,0)+(VLOOKUP($A3,BBG!$1:$1048576,MATCH(Credit!KB$1,BBG!$1:$1,0)+1,0)-VLOOKUP($A3,BBG!$1:$1048576,MATCH(Credit!KB$1,BBG!$1:$1,0)-2,0))*2/3))</f>
        <v>0</v>
      </c>
      <c r="KC3" s="13">
        <f ca="1">IF(MOD(MONTH(KC1),3)=0,VLOOKUP($A3,BBG!$1:$1048576,MATCH(Credit!KC$1,BBG!$1:$1,0),0),IF(MOD(MONTH(KC1),3)=1,VLOOKUP($A3,BBG!$1:$1048576,MATCH(Credit!KC$1,BBG!$1:$1,0)-1,0)+(VLOOKUP($A3,BBG!$1:$1048576,MATCH(Credit!KC$1,BBG!$1:$1,0)+2,0)-VLOOKUP($A3,BBG!$1:$1048576,MATCH(Credit!KC$1,BBG!$1:$1,0)-1,0))/3,VLOOKUP($A3,BBG!$1:$1048576,MATCH(Credit!KC$1,BBG!$1:$1,0)-2,0)+(VLOOKUP($A3,BBG!$1:$1048576,MATCH(Credit!KC$1,BBG!$1:$1,0)+1,0)-VLOOKUP($A3,BBG!$1:$1048576,MATCH(Credit!KC$1,BBG!$1:$1,0)-2,0))*2/3))</f>
        <v>0</v>
      </c>
      <c r="KD3" s="13">
        <f ca="1">IF(MOD(MONTH(KD1),3)=0,VLOOKUP($A3,BBG!$1:$1048576,MATCH(Credit!KD$1,BBG!$1:$1,0),0),IF(MOD(MONTH(KD1),3)=1,VLOOKUP($A3,BBG!$1:$1048576,MATCH(Credit!KD$1,BBG!$1:$1,0)-1,0)+(VLOOKUP($A3,BBG!$1:$1048576,MATCH(Credit!KD$1,BBG!$1:$1,0)+2,0)-VLOOKUP($A3,BBG!$1:$1048576,MATCH(Credit!KD$1,BBG!$1:$1,0)-1,0))/3,VLOOKUP($A3,BBG!$1:$1048576,MATCH(Credit!KD$1,BBG!$1:$1,0)-2,0)+(VLOOKUP($A3,BBG!$1:$1048576,MATCH(Credit!KD$1,BBG!$1:$1,0)+1,0)-VLOOKUP($A3,BBG!$1:$1048576,MATCH(Credit!KD$1,BBG!$1:$1,0)-2,0))*2/3))</f>
        <v>0</v>
      </c>
      <c r="KE3" s="13">
        <f ca="1">IF(MOD(MONTH(KE1),3)=0,VLOOKUP($A3,BBG!$1:$1048576,MATCH(Credit!KE$1,BBG!$1:$1,0),0),IF(MOD(MONTH(KE1),3)=1,VLOOKUP($A3,BBG!$1:$1048576,MATCH(Credit!KE$1,BBG!$1:$1,0)-1,0)+(VLOOKUP($A3,BBG!$1:$1048576,MATCH(Credit!KE$1,BBG!$1:$1,0)+2,0)-VLOOKUP($A3,BBG!$1:$1048576,MATCH(Credit!KE$1,BBG!$1:$1,0)-1,0))/3,VLOOKUP($A3,BBG!$1:$1048576,MATCH(Credit!KE$1,BBG!$1:$1,0)-2,0)+(VLOOKUP($A3,BBG!$1:$1048576,MATCH(Credit!KE$1,BBG!$1:$1,0)+1,0)-VLOOKUP($A3,BBG!$1:$1048576,MATCH(Credit!KE$1,BBG!$1:$1,0)-2,0))*2/3))</f>
        <v>0</v>
      </c>
      <c r="KF3" s="13">
        <f ca="1">IF(MOD(MONTH(KF1),3)=0,VLOOKUP($A3,BBG!$1:$1048576,MATCH(Credit!KF$1,BBG!$1:$1,0),0),IF(MOD(MONTH(KF1),3)=1,VLOOKUP($A3,BBG!$1:$1048576,MATCH(Credit!KF$1,BBG!$1:$1,0)-1,0)+(VLOOKUP($A3,BBG!$1:$1048576,MATCH(Credit!KF$1,BBG!$1:$1,0)+2,0)-VLOOKUP($A3,BBG!$1:$1048576,MATCH(Credit!KF$1,BBG!$1:$1,0)-1,0))/3,VLOOKUP($A3,BBG!$1:$1048576,MATCH(Credit!KF$1,BBG!$1:$1,0)-2,0)+(VLOOKUP($A3,BBG!$1:$1048576,MATCH(Credit!KF$1,BBG!$1:$1,0)+1,0)-VLOOKUP($A3,BBG!$1:$1048576,MATCH(Credit!KF$1,BBG!$1:$1,0)-2,0))*2/3))</f>
        <v>0</v>
      </c>
      <c r="KG3" s="13">
        <f ca="1">IF(MOD(MONTH(KG1),3)=0,VLOOKUP($A3,BBG!$1:$1048576,MATCH(Credit!KG$1,BBG!$1:$1,0),0),IF(MOD(MONTH(KG1),3)=1,VLOOKUP($A3,BBG!$1:$1048576,MATCH(Credit!KG$1,BBG!$1:$1,0)-1,0)+(VLOOKUP($A3,BBG!$1:$1048576,MATCH(Credit!KG$1,BBG!$1:$1,0)+2,0)-VLOOKUP($A3,BBG!$1:$1048576,MATCH(Credit!KG$1,BBG!$1:$1,0)-1,0))/3,VLOOKUP($A3,BBG!$1:$1048576,MATCH(Credit!KG$1,BBG!$1:$1,0)-2,0)+(VLOOKUP($A3,BBG!$1:$1048576,MATCH(Credit!KG$1,BBG!$1:$1,0)+1,0)-VLOOKUP($A3,BBG!$1:$1048576,MATCH(Credit!KG$1,BBG!$1:$1,0)-2,0))*2/3))</f>
        <v>0</v>
      </c>
      <c r="KH3" s="13">
        <f ca="1">IF(MOD(MONTH(KH1),3)=0,VLOOKUP($A3,BBG!$1:$1048576,MATCH(Credit!KH$1,BBG!$1:$1,0),0),IF(MOD(MONTH(KH1),3)=1,VLOOKUP($A3,BBG!$1:$1048576,MATCH(Credit!KH$1,BBG!$1:$1,0)-1,0)+(VLOOKUP($A3,BBG!$1:$1048576,MATCH(Credit!KH$1,BBG!$1:$1,0)+2,0)-VLOOKUP($A3,BBG!$1:$1048576,MATCH(Credit!KH$1,BBG!$1:$1,0)-1,0))/3,VLOOKUP($A3,BBG!$1:$1048576,MATCH(Credit!KH$1,BBG!$1:$1,0)-2,0)+(VLOOKUP($A3,BBG!$1:$1048576,MATCH(Credit!KH$1,BBG!$1:$1,0)+1,0)-VLOOKUP($A3,BBG!$1:$1048576,MATCH(Credit!KH$1,BBG!$1:$1,0)-2,0))*2/3))</f>
        <v>0</v>
      </c>
      <c r="KI3" s="13">
        <f ca="1">IF(MOD(MONTH(KI1),3)=0,VLOOKUP($A3,BBG!$1:$1048576,MATCH(Credit!KI$1,BBG!$1:$1,0),0),IF(MOD(MONTH(KI1),3)=1,VLOOKUP($A3,BBG!$1:$1048576,MATCH(Credit!KI$1,BBG!$1:$1,0)-1,0)+(VLOOKUP($A3,BBG!$1:$1048576,MATCH(Credit!KI$1,BBG!$1:$1,0)+2,0)-VLOOKUP($A3,BBG!$1:$1048576,MATCH(Credit!KI$1,BBG!$1:$1,0)-1,0))/3,VLOOKUP($A3,BBG!$1:$1048576,MATCH(Credit!KI$1,BBG!$1:$1,0)-2,0)+(VLOOKUP($A3,BBG!$1:$1048576,MATCH(Credit!KI$1,BBG!$1:$1,0)+1,0)-VLOOKUP($A3,BBG!$1:$1048576,MATCH(Credit!KI$1,BBG!$1:$1,0)-2,0))*2/3))</f>
        <v>0</v>
      </c>
      <c r="KJ3" s="13">
        <f ca="1">IF(MOD(MONTH(KJ1),3)=0,VLOOKUP($A3,BBG!$1:$1048576,MATCH(Credit!KJ$1,BBG!$1:$1,0),0),IF(MOD(MONTH(KJ1),3)=1,VLOOKUP($A3,BBG!$1:$1048576,MATCH(Credit!KJ$1,BBG!$1:$1,0)-1,0)+(VLOOKUP($A3,BBG!$1:$1048576,MATCH(Credit!KJ$1,BBG!$1:$1,0)+2,0)-VLOOKUP($A3,BBG!$1:$1048576,MATCH(Credit!KJ$1,BBG!$1:$1,0)-1,0))/3,VLOOKUP($A3,BBG!$1:$1048576,MATCH(Credit!KJ$1,BBG!$1:$1,0)-2,0)+(VLOOKUP($A3,BBG!$1:$1048576,MATCH(Credit!KJ$1,BBG!$1:$1,0)+1,0)-VLOOKUP($A3,BBG!$1:$1048576,MATCH(Credit!KJ$1,BBG!$1:$1,0)-2,0))*2/3))</f>
        <v>0</v>
      </c>
      <c r="KK3" s="13">
        <f ca="1">IF(MOD(MONTH(KK1),3)=0,VLOOKUP($A3,BBG!$1:$1048576,MATCH(Credit!KK$1,BBG!$1:$1,0),0),IF(MOD(MONTH(KK1),3)=1,VLOOKUP($A3,BBG!$1:$1048576,MATCH(Credit!KK$1,BBG!$1:$1,0)-1,0)+(VLOOKUP($A3,BBG!$1:$1048576,MATCH(Credit!KK$1,BBG!$1:$1,0)+2,0)-VLOOKUP($A3,BBG!$1:$1048576,MATCH(Credit!KK$1,BBG!$1:$1,0)-1,0))/3,VLOOKUP($A3,BBG!$1:$1048576,MATCH(Credit!KK$1,BBG!$1:$1,0)-2,0)+(VLOOKUP($A3,BBG!$1:$1048576,MATCH(Credit!KK$1,BBG!$1:$1,0)+1,0)-VLOOKUP($A3,BBG!$1:$1048576,MATCH(Credit!KK$1,BBG!$1:$1,0)-2,0))*2/3))</f>
        <v>0</v>
      </c>
      <c r="KL3" s="13">
        <f ca="1">IF(MOD(MONTH(KL1),3)=0,VLOOKUP($A3,BBG!$1:$1048576,MATCH(Credit!KL$1,BBG!$1:$1,0),0),IF(MOD(MONTH(KL1),3)=1,VLOOKUP($A3,BBG!$1:$1048576,MATCH(Credit!KL$1,BBG!$1:$1,0)-1,0)+(VLOOKUP($A3,BBG!$1:$1048576,MATCH(Credit!KL$1,BBG!$1:$1,0)+2,0)-VLOOKUP($A3,BBG!$1:$1048576,MATCH(Credit!KL$1,BBG!$1:$1,0)-1,0))/3,VLOOKUP($A3,BBG!$1:$1048576,MATCH(Credit!KL$1,BBG!$1:$1,0)-2,0)+(VLOOKUP($A3,BBG!$1:$1048576,MATCH(Credit!KL$1,BBG!$1:$1,0)+1,0)-VLOOKUP($A3,BBG!$1:$1048576,MATCH(Credit!KL$1,BBG!$1:$1,0)-2,0))*2/3))</f>
        <v>0</v>
      </c>
      <c r="KM3" s="13">
        <f ca="1">IF(MOD(MONTH(KM1),3)=0,VLOOKUP($A3,BBG!$1:$1048576,MATCH(Credit!KM$1,BBG!$1:$1,0),0),IF(MOD(MONTH(KM1),3)=1,VLOOKUP($A3,BBG!$1:$1048576,MATCH(Credit!KM$1,BBG!$1:$1,0)-1,0)+(VLOOKUP($A3,BBG!$1:$1048576,MATCH(Credit!KM$1,BBG!$1:$1,0)+2,0)-VLOOKUP($A3,BBG!$1:$1048576,MATCH(Credit!KM$1,BBG!$1:$1,0)-1,0))/3,VLOOKUP($A3,BBG!$1:$1048576,MATCH(Credit!KM$1,BBG!$1:$1,0)-2,0)+(VLOOKUP($A3,BBG!$1:$1048576,MATCH(Credit!KM$1,BBG!$1:$1,0)+1,0)-VLOOKUP($A3,BBG!$1:$1048576,MATCH(Credit!KM$1,BBG!$1:$1,0)-2,0))*2/3))</f>
        <v>0</v>
      </c>
      <c r="KN3" s="13">
        <f ca="1">IF(MOD(MONTH(KN1),3)=0,VLOOKUP($A3,BBG!$1:$1048576,MATCH(Credit!KN$1,BBG!$1:$1,0),0),IF(MOD(MONTH(KN1),3)=1,VLOOKUP($A3,BBG!$1:$1048576,MATCH(Credit!KN$1,BBG!$1:$1,0)-1,0)+(VLOOKUP($A3,BBG!$1:$1048576,MATCH(Credit!KN$1,BBG!$1:$1,0)+2,0)-VLOOKUP($A3,BBG!$1:$1048576,MATCH(Credit!KN$1,BBG!$1:$1,0)-1,0))/3,VLOOKUP($A3,BBG!$1:$1048576,MATCH(Credit!KN$1,BBG!$1:$1,0)-2,0)+(VLOOKUP($A3,BBG!$1:$1048576,MATCH(Credit!KN$1,BBG!$1:$1,0)+1,0)-VLOOKUP($A3,BBG!$1:$1048576,MATCH(Credit!KN$1,BBG!$1:$1,0)-2,0))*2/3))</f>
        <v>0</v>
      </c>
      <c r="KO3" s="13">
        <f ca="1">IF(MOD(MONTH(KO1),3)=0,VLOOKUP($A3,BBG!$1:$1048576,MATCH(Credit!KO$1,BBG!$1:$1,0),0),IF(MOD(MONTH(KO1),3)=1,VLOOKUP($A3,BBG!$1:$1048576,MATCH(Credit!KO$1,BBG!$1:$1,0)-1,0)+(VLOOKUP($A3,BBG!$1:$1048576,MATCH(Credit!KO$1,BBG!$1:$1,0)+2,0)-VLOOKUP($A3,BBG!$1:$1048576,MATCH(Credit!KO$1,BBG!$1:$1,0)-1,0))/3,VLOOKUP($A3,BBG!$1:$1048576,MATCH(Credit!KO$1,BBG!$1:$1,0)-2,0)+(VLOOKUP($A3,BBG!$1:$1048576,MATCH(Credit!KO$1,BBG!$1:$1,0)+1,0)-VLOOKUP($A3,BBG!$1:$1048576,MATCH(Credit!KO$1,BBG!$1:$1,0)-2,0))*2/3))</f>
        <v>0</v>
      </c>
      <c r="KP3" s="13">
        <f ca="1">IF(MOD(MONTH(KP1),3)=0,VLOOKUP($A3,BBG!$1:$1048576,MATCH(Credit!KP$1,BBG!$1:$1,0),0),IF(MOD(MONTH(KP1),3)=1,VLOOKUP($A3,BBG!$1:$1048576,MATCH(Credit!KP$1,BBG!$1:$1,0)-1,0)+(VLOOKUP($A3,BBG!$1:$1048576,MATCH(Credit!KP$1,BBG!$1:$1,0)+2,0)-VLOOKUP($A3,BBG!$1:$1048576,MATCH(Credit!KP$1,BBG!$1:$1,0)-1,0))/3,VLOOKUP($A3,BBG!$1:$1048576,MATCH(Credit!KP$1,BBG!$1:$1,0)-2,0)+(VLOOKUP($A3,BBG!$1:$1048576,MATCH(Credit!KP$1,BBG!$1:$1,0)+1,0)-VLOOKUP($A3,BBG!$1:$1048576,MATCH(Credit!KP$1,BBG!$1:$1,0)-2,0))*2/3))</f>
        <v>0</v>
      </c>
      <c r="KQ3" s="13">
        <f ca="1">IF(MOD(MONTH(KQ1),3)=0,VLOOKUP($A3,BBG!$1:$1048576,MATCH(Credit!KQ$1,BBG!$1:$1,0),0),IF(MOD(MONTH(KQ1),3)=1,VLOOKUP($A3,BBG!$1:$1048576,MATCH(Credit!KQ$1,BBG!$1:$1,0)-1,0)+(VLOOKUP($A3,BBG!$1:$1048576,MATCH(Credit!KQ$1,BBG!$1:$1,0)+2,0)-VLOOKUP($A3,BBG!$1:$1048576,MATCH(Credit!KQ$1,BBG!$1:$1,0)-1,0))/3,VLOOKUP($A3,BBG!$1:$1048576,MATCH(Credit!KQ$1,BBG!$1:$1,0)-2,0)+(VLOOKUP($A3,BBG!$1:$1048576,MATCH(Credit!KQ$1,BBG!$1:$1,0)+1,0)-VLOOKUP($A3,BBG!$1:$1048576,MATCH(Credit!KQ$1,BBG!$1:$1,0)-2,0))*2/3))</f>
        <v>0</v>
      </c>
      <c r="KR3" s="13">
        <f ca="1">IF(MOD(MONTH(KR1),3)=0,VLOOKUP($A3,BBG!$1:$1048576,MATCH(Credit!KR$1,BBG!$1:$1,0),0),IF(MOD(MONTH(KR1),3)=1,VLOOKUP($A3,BBG!$1:$1048576,MATCH(Credit!KR$1,BBG!$1:$1,0)-1,0)+(VLOOKUP($A3,BBG!$1:$1048576,MATCH(Credit!KR$1,BBG!$1:$1,0)+2,0)-VLOOKUP($A3,BBG!$1:$1048576,MATCH(Credit!KR$1,BBG!$1:$1,0)-1,0))/3,VLOOKUP($A3,BBG!$1:$1048576,MATCH(Credit!KR$1,BBG!$1:$1,0)-2,0)+(VLOOKUP($A3,BBG!$1:$1048576,MATCH(Credit!KR$1,BBG!$1:$1,0)+1,0)-VLOOKUP($A3,BBG!$1:$1048576,MATCH(Credit!KR$1,BBG!$1:$1,0)-2,0))*2/3))</f>
        <v>0</v>
      </c>
      <c r="KS3" s="13">
        <f ca="1">IF(MOD(MONTH(KS1),3)=0,VLOOKUP($A3,BBG!$1:$1048576,MATCH(Credit!KS$1,BBG!$1:$1,0),0),IF(MOD(MONTH(KS1),3)=1,VLOOKUP($A3,BBG!$1:$1048576,MATCH(Credit!KS$1,BBG!$1:$1,0)-1,0)+(VLOOKUP($A3,BBG!$1:$1048576,MATCH(Credit!KS$1,BBG!$1:$1,0)+2,0)-VLOOKUP($A3,BBG!$1:$1048576,MATCH(Credit!KS$1,BBG!$1:$1,0)-1,0))/3,VLOOKUP($A3,BBG!$1:$1048576,MATCH(Credit!KS$1,BBG!$1:$1,0)-2,0)+(VLOOKUP($A3,BBG!$1:$1048576,MATCH(Credit!KS$1,BBG!$1:$1,0)+1,0)-VLOOKUP($A3,BBG!$1:$1048576,MATCH(Credit!KS$1,BBG!$1:$1,0)-2,0))*2/3))</f>
        <v>0</v>
      </c>
      <c r="KT3" s="13">
        <f ca="1">IF(MOD(MONTH(KT1),3)=0,VLOOKUP($A3,BBG!$1:$1048576,MATCH(Credit!KT$1,BBG!$1:$1,0),0),IF(MOD(MONTH(KT1),3)=1,VLOOKUP($A3,BBG!$1:$1048576,MATCH(Credit!KT$1,BBG!$1:$1,0)-1,0)+(VLOOKUP($A3,BBG!$1:$1048576,MATCH(Credit!KT$1,BBG!$1:$1,0)+2,0)-VLOOKUP($A3,BBG!$1:$1048576,MATCH(Credit!KT$1,BBG!$1:$1,0)-1,0))/3,VLOOKUP($A3,BBG!$1:$1048576,MATCH(Credit!KT$1,BBG!$1:$1,0)-2,0)+(VLOOKUP($A3,BBG!$1:$1048576,MATCH(Credit!KT$1,BBG!$1:$1,0)+1,0)-VLOOKUP($A3,BBG!$1:$1048576,MATCH(Credit!KT$1,BBG!$1:$1,0)-2,0))*2/3))</f>
        <v>0</v>
      </c>
      <c r="KU3" s="13">
        <f ca="1">IF(MOD(MONTH(KU1),3)=0,VLOOKUP($A3,BBG!$1:$1048576,MATCH(Credit!KU$1,BBG!$1:$1,0),0),IF(MOD(MONTH(KU1),3)=1,VLOOKUP($A3,BBG!$1:$1048576,MATCH(Credit!KU$1,BBG!$1:$1,0)-1,0)+(VLOOKUP($A3,BBG!$1:$1048576,MATCH(Credit!KU$1,BBG!$1:$1,0)+2,0)-VLOOKUP($A3,BBG!$1:$1048576,MATCH(Credit!KU$1,BBG!$1:$1,0)-1,0))/3,VLOOKUP($A3,BBG!$1:$1048576,MATCH(Credit!KU$1,BBG!$1:$1,0)-2,0)+(VLOOKUP($A3,BBG!$1:$1048576,MATCH(Credit!KU$1,BBG!$1:$1,0)+1,0)-VLOOKUP($A3,BBG!$1:$1048576,MATCH(Credit!KU$1,BBG!$1:$1,0)-2,0))*2/3))</f>
        <v>0</v>
      </c>
      <c r="KV3" s="13">
        <f ca="1">IF(MOD(MONTH(KV1),3)=0,VLOOKUP($A3,BBG!$1:$1048576,MATCH(Credit!KV$1,BBG!$1:$1,0),0),IF(MOD(MONTH(KV1),3)=1,VLOOKUP($A3,BBG!$1:$1048576,MATCH(Credit!KV$1,BBG!$1:$1,0)-1,0)+(VLOOKUP($A3,BBG!$1:$1048576,MATCH(Credit!KV$1,BBG!$1:$1,0)+2,0)-VLOOKUP($A3,BBG!$1:$1048576,MATCH(Credit!KV$1,BBG!$1:$1,0)-1,0))/3,VLOOKUP($A3,BBG!$1:$1048576,MATCH(Credit!KV$1,BBG!$1:$1,0)-2,0)+(VLOOKUP($A3,BBG!$1:$1048576,MATCH(Credit!KV$1,BBG!$1:$1,0)+1,0)-VLOOKUP($A3,BBG!$1:$1048576,MATCH(Credit!KV$1,BBG!$1:$1,0)-2,0))*2/3))</f>
        <v>0</v>
      </c>
      <c r="KW3" s="13">
        <f ca="1">IF(MOD(MONTH(KW1),3)=0,VLOOKUP($A3,BBG!$1:$1048576,MATCH(Credit!KW$1,BBG!$1:$1,0),0),IF(MOD(MONTH(KW1),3)=1,VLOOKUP($A3,BBG!$1:$1048576,MATCH(Credit!KW$1,BBG!$1:$1,0)-1,0)+(VLOOKUP($A3,BBG!$1:$1048576,MATCH(Credit!KW$1,BBG!$1:$1,0)+2,0)-VLOOKUP($A3,BBG!$1:$1048576,MATCH(Credit!KW$1,BBG!$1:$1,0)-1,0))/3,VLOOKUP($A3,BBG!$1:$1048576,MATCH(Credit!KW$1,BBG!$1:$1,0)-2,0)+(VLOOKUP($A3,BBG!$1:$1048576,MATCH(Credit!KW$1,BBG!$1:$1,0)+1,0)-VLOOKUP($A3,BBG!$1:$1048576,MATCH(Credit!KW$1,BBG!$1:$1,0)-2,0))*2/3))</f>
        <v>0</v>
      </c>
      <c r="KX3" s="13">
        <f ca="1">IF(MOD(MONTH(KX1),3)=0,VLOOKUP($A3,BBG!$1:$1048576,MATCH(Credit!KX$1,BBG!$1:$1,0),0),IF(MOD(MONTH(KX1),3)=1,VLOOKUP($A3,BBG!$1:$1048576,MATCH(Credit!KX$1,BBG!$1:$1,0)-1,0)+(VLOOKUP($A3,BBG!$1:$1048576,MATCH(Credit!KX$1,BBG!$1:$1,0)+2,0)-VLOOKUP($A3,BBG!$1:$1048576,MATCH(Credit!KX$1,BBG!$1:$1,0)-1,0))/3,VLOOKUP($A3,BBG!$1:$1048576,MATCH(Credit!KX$1,BBG!$1:$1,0)-2,0)+(VLOOKUP($A3,BBG!$1:$1048576,MATCH(Credit!KX$1,BBG!$1:$1,0)+1,0)-VLOOKUP($A3,BBG!$1:$1048576,MATCH(Credit!KX$1,BBG!$1:$1,0)-2,0))*2/3))</f>
        <v>0</v>
      </c>
      <c r="KY3" s="13">
        <f ca="1">IF(MOD(MONTH(KY1),3)=0,VLOOKUP($A3,BBG!$1:$1048576,MATCH(Credit!KY$1,BBG!$1:$1,0),0),IF(MOD(MONTH(KY1),3)=1,VLOOKUP($A3,BBG!$1:$1048576,MATCH(Credit!KY$1,BBG!$1:$1,0)-1,0)+(VLOOKUP($A3,BBG!$1:$1048576,MATCH(Credit!KY$1,BBG!$1:$1,0)+2,0)-VLOOKUP($A3,BBG!$1:$1048576,MATCH(Credit!KY$1,BBG!$1:$1,0)-1,0))/3,VLOOKUP($A3,BBG!$1:$1048576,MATCH(Credit!KY$1,BBG!$1:$1,0)-2,0)+(VLOOKUP($A3,BBG!$1:$1048576,MATCH(Credit!KY$1,BBG!$1:$1,0)+1,0)-VLOOKUP($A3,BBG!$1:$1048576,MATCH(Credit!KY$1,BBG!$1:$1,0)-2,0))*2/3))</f>
        <v>0</v>
      </c>
      <c r="KZ3" s="13">
        <f ca="1">IF(MOD(MONTH(KZ1),3)=0,VLOOKUP($A3,BBG!$1:$1048576,MATCH(Credit!KZ$1,BBG!$1:$1,0),0),IF(MOD(MONTH(KZ1),3)=1,VLOOKUP($A3,BBG!$1:$1048576,MATCH(Credit!KZ$1,BBG!$1:$1,0)-1,0)+(VLOOKUP($A3,BBG!$1:$1048576,MATCH(Credit!KZ$1,BBG!$1:$1,0)+2,0)-VLOOKUP($A3,BBG!$1:$1048576,MATCH(Credit!KZ$1,BBG!$1:$1,0)-1,0))/3,VLOOKUP($A3,BBG!$1:$1048576,MATCH(Credit!KZ$1,BBG!$1:$1,0)-2,0)+(VLOOKUP($A3,BBG!$1:$1048576,MATCH(Credit!KZ$1,BBG!$1:$1,0)+1,0)-VLOOKUP($A3,BBG!$1:$1048576,MATCH(Credit!KZ$1,BBG!$1:$1,0)-2,0))*2/3))</f>
        <v>0</v>
      </c>
      <c r="LA3" s="13">
        <f ca="1">IF(MOD(MONTH(LA1),3)=0,VLOOKUP($A3,BBG!$1:$1048576,MATCH(Credit!LA$1,BBG!$1:$1,0),0),IF(MOD(MONTH(LA1),3)=1,VLOOKUP($A3,BBG!$1:$1048576,MATCH(Credit!LA$1,BBG!$1:$1,0)-1,0)+(VLOOKUP($A3,BBG!$1:$1048576,MATCH(Credit!LA$1,BBG!$1:$1,0)+2,0)-VLOOKUP($A3,BBG!$1:$1048576,MATCH(Credit!LA$1,BBG!$1:$1,0)-1,0))/3,VLOOKUP($A3,BBG!$1:$1048576,MATCH(Credit!LA$1,BBG!$1:$1,0)-2,0)+(VLOOKUP($A3,BBG!$1:$1048576,MATCH(Credit!LA$1,BBG!$1:$1,0)+1,0)-VLOOKUP($A3,BBG!$1:$1048576,MATCH(Credit!LA$1,BBG!$1:$1,0)-2,0))*2/3))</f>
        <v>0</v>
      </c>
      <c r="LB3" s="13">
        <f ca="1">IF(MOD(MONTH(LB1),3)=0,VLOOKUP($A3,BBG!$1:$1048576,MATCH(Credit!LB$1,BBG!$1:$1,0),0),IF(MOD(MONTH(LB1),3)=1,VLOOKUP($A3,BBG!$1:$1048576,MATCH(Credit!LB$1,BBG!$1:$1,0)-1,0)+(VLOOKUP($A3,BBG!$1:$1048576,MATCH(Credit!LB$1,BBG!$1:$1,0)+2,0)-VLOOKUP($A3,BBG!$1:$1048576,MATCH(Credit!LB$1,BBG!$1:$1,0)-1,0))/3,VLOOKUP($A3,BBG!$1:$1048576,MATCH(Credit!LB$1,BBG!$1:$1,0)-2,0)+(VLOOKUP($A3,BBG!$1:$1048576,MATCH(Credit!LB$1,BBG!$1:$1,0)+1,0)-VLOOKUP($A3,BBG!$1:$1048576,MATCH(Credit!LB$1,BBG!$1:$1,0)-2,0))*2/3))</f>
        <v>0</v>
      </c>
      <c r="LC3" s="13">
        <f ca="1">IF(MOD(MONTH(LC1),3)=0,VLOOKUP($A3,BBG!$1:$1048576,MATCH(Credit!LC$1,BBG!$1:$1,0),0),IF(MOD(MONTH(LC1),3)=1,VLOOKUP($A3,BBG!$1:$1048576,MATCH(Credit!LC$1,BBG!$1:$1,0)-1,0)+(VLOOKUP($A3,BBG!$1:$1048576,MATCH(Credit!LC$1,BBG!$1:$1,0)+2,0)-VLOOKUP($A3,BBG!$1:$1048576,MATCH(Credit!LC$1,BBG!$1:$1,0)-1,0))/3,VLOOKUP($A3,BBG!$1:$1048576,MATCH(Credit!LC$1,BBG!$1:$1,0)-2,0)+(VLOOKUP($A3,BBG!$1:$1048576,MATCH(Credit!LC$1,BBG!$1:$1,0)+1,0)-VLOOKUP($A3,BBG!$1:$1048576,MATCH(Credit!LC$1,BBG!$1:$1,0)-2,0))*2/3))</f>
        <v>0</v>
      </c>
      <c r="LD3" s="13">
        <f ca="1">IF(MOD(MONTH(LD1),3)=0,VLOOKUP($A3,BBG!$1:$1048576,MATCH(Credit!LD$1,BBG!$1:$1,0),0),IF(MOD(MONTH(LD1),3)=1,VLOOKUP($A3,BBG!$1:$1048576,MATCH(Credit!LD$1,BBG!$1:$1,0)-1,0)+(VLOOKUP($A3,BBG!$1:$1048576,MATCH(Credit!LD$1,BBG!$1:$1,0)+2,0)-VLOOKUP($A3,BBG!$1:$1048576,MATCH(Credit!LD$1,BBG!$1:$1,0)-1,0))/3,VLOOKUP($A3,BBG!$1:$1048576,MATCH(Credit!LD$1,BBG!$1:$1,0)-2,0)+(VLOOKUP($A3,BBG!$1:$1048576,MATCH(Credit!LD$1,BBG!$1:$1,0)+1,0)-VLOOKUP($A3,BBG!$1:$1048576,MATCH(Credit!LD$1,BBG!$1:$1,0)-2,0))*2/3))</f>
        <v>0</v>
      </c>
      <c r="LE3" s="13">
        <f ca="1">IF(MOD(MONTH(LE1),3)=0,VLOOKUP($A3,BBG!$1:$1048576,MATCH(Credit!LE$1,BBG!$1:$1,0),0),IF(MOD(MONTH(LE1),3)=1,VLOOKUP($A3,BBG!$1:$1048576,MATCH(Credit!LE$1,BBG!$1:$1,0)-1,0)+(VLOOKUP($A3,BBG!$1:$1048576,MATCH(Credit!LE$1,BBG!$1:$1,0)+2,0)-VLOOKUP($A3,BBG!$1:$1048576,MATCH(Credit!LE$1,BBG!$1:$1,0)-1,0))/3,VLOOKUP($A3,BBG!$1:$1048576,MATCH(Credit!LE$1,BBG!$1:$1,0)-2,0)+(VLOOKUP($A3,BBG!$1:$1048576,MATCH(Credit!LE$1,BBG!$1:$1,0)+1,0)-VLOOKUP($A3,BBG!$1:$1048576,MATCH(Credit!LE$1,BBG!$1:$1,0)-2,0))*2/3))</f>
        <v>0</v>
      </c>
      <c r="LF3" s="13">
        <f ca="1">IF(MOD(MONTH(LF1),3)=0,VLOOKUP($A3,BBG!$1:$1048576,MATCH(Credit!LF$1,BBG!$1:$1,0),0),IF(MOD(MONTH(LF1),3)=1,VLOOKUP($A3,BBG!$1:$1048576,MATCH(Credit!LF$1,BBG!$1:$1,0)-1,0)+(VLOOKUP($A3,BBG!$1:$1048576,MATCH(Credit!LF$1,BBG!$1:$1,0)+2,0)-VLOOKUP($A3,BBG!$1:$1048576,MATCH(Credit!LF$1,BBG!$1:$1,0)-1,0))/3,VLOOKUP($A3,BBG!$1:$1048576,MATCH(Credit!LF$1,BBG!$1:$1,0)-2,0)+(VLOOKUP($A3,BBG!$1:$1048576,MATCH(Credit!LF$1,BBG!$1:$1,0)+1,0)-VLOOKUP($A3,BBG!$1:$1048576,MATCH(Credit!LF$1,BBG!$1:$1,0)-2,0))*2/3))</f>
        <v>0</v>
      </c>
      <c r="LG3" s="13">
        <f ca="1">IF(MOD(MONTH(LG1),3)=0,VLOOKUP($A3,BBG!$1:$1048576,MATCH(Credit!LG$1,BBG!$1:$1,0),0),IF(MOD(MONTH(LG1),3)=1,VLOOKUP($A3,BBG!$1:$1048576,MATCH(Credit!LG$1,BBG!$1:$1,0)-1,0)+(VLOOKUP($A3,BBG!$1:$1048576,MATCH(Credit!LG$1,BBG!$1:$1,0)+2,0)-VLOOKUP($A3,BBG!$1:$1048576,MATCH(Credit!LG$1,BBG!$1:$1,0)-1,0))/3,VLOOKUP($A3,BBG!$1:$1048576,MATCH(Credit!LG$1,BBG!$1:$1,0)-2,0)+(VLOOKUP($A3,BBG!$1:$1048576,MATCH(Credit!LG$1,BBG!$1:$1,0)+1,0)-VLOOKUP($A3,BBG!$1:$1048576,MATCH(Credit!LG$1,BBG!$1:$1,0)-2,0))*2/3))</f>
        <v>0</v>
      </c>
      <c r="LH3" s="13">
        <f ca="1">IF(MOD(MONTH(LH1),3)=0,VLOOKUP($A3,BBG!$1:$1048576,MATCH(Credit!LH$1,BBG!$1:$1,0),0),IF(MOD(MONTH(LH1),3)=1,VLOOKUP($A3,BBG!$1:$1048576,MATCH(Credit!LH$1,BBG!$1:$1,0)-1,0)+(VLOOKUP($A3,BBG!$1:$1048576,MATCH(Credit!LH$1,BBG!$1:$1,0)+2,0)-VLOOKUP($A3,BBG!$1:$1048576,MATCH(Credit!LH$1,BBG!$1:$1,0)-1,0))/3,VLOOKUP($A3,BBG!$1:$1048576,MATCH(Credit!LH$1,BBG!$1:$1,0)-2,0)+(VLOOKUP($A3,BBG!$1:$1048576,MATCH(Credit!LH$1,BBG!$1:$1,0)+1,0)-VLOOKUP($A3,BBG!$1:$1048576,MATCH(Credit!LH$1,BBG!$1:$1,0)-2,0))*2/3))</f>
        <v>0</v>
      </c>
      <c r="LI3" s="13">
        <f ca="1">IF(MOD(MONTH(LI1),3)=0,VLOOKUP($A3,BBG!$1:$1048576,MATCH(Credit!LI$1,BBG!$1:$1,0),0),IF(MOD(MONTH(LI1),3)=1,VLOOKUP($A3,BBG!$1:$1048576,MATCH(Credit!LI$1,BBG!$1:$1,0)-1,0)+(VLOOKUP($A3,BBG!$1:$1048576,MATCH(Credit!LI$1,BBG!$1:$1,0)+2,0)-VLOOKUP($A3,BBG!$1:$1048576,MATCH(Credit!LI$1,BBG!$1:$1,0)-1,0))/3,VLOOKUP($A3,BBG!$1:$1048576,MATCH(Credit!LI$1,BBG!$1:$1,0)-2,0)+(VLOOKUP($A3,BBG!$1:$1048576,MATCH(Credit!LI$1,BBG!$1:$1,0)+1,0)-VLOOKUP($A3,BBG!$1:$1048576,MATCH(Credit!LI$1,BBG!$1:$1,0)-2,0))*2/3))</f>
        <v>0</v>
      </c>
      <c r="LJ3" s="13">
        <f ca="1">IF(MOD(MONTH(LJ1),3)=0,VLOOKUP($A3,BBG!$1:$1048576,MATCH(Credit!LJ$1,BBG!$1:$1,0),0),IF(MOD(MONTH(LJ1),3)=1,VLOOKUP($A3,BBG!$1:$1048576,MATCH(Credit!LJ$1,BBG!$1:$1,0)-1,0)+(VLOOKUP($A3,BBG!$1:$1048576,MATCH(Credit!LJ$1,BBG!$1:$1,0)+2,0)-VLOOKUP($A3,BBG!$1:$1048576,MATCH(Credit!LJ$1,BBG!$1:$1,0)-1,0))/3,VLOOKUP($A3,BBG!$1:$1048576,MATCH(Credit!LJ$1,BBG!$1:$1,0)-2,0)+(VLOOKUP($A3,BBG!$1:$1048576,MATCH(Credit!LJ$1,BBG!$1:$1,0)+1,0)-VLOOKUP($A3,BBG!$1:$1048576,MATCH(Credit!LJ$1,BBG!$1:$1,0)-2,0))*2/3))</f>
        <v>0</v>
      </c>
      <c r="LK3" s="13">
        <f ca="1">IF(MOD(MONTH(LK1),3)=0,VLOOKUP($A3,BBG!$1:$1048576,MATCH(Credit!LK$1,BBG!$1:$1,0),0),IF(MOD(MONTH(LK1),3)=1,VLOOKUP($A3,BBG!$1:$1048576,MATCH(Credit!LK$1,BBG!$1:$1,0)-1,0)+(VLOOKUP($A3,BBG!$1:$1048576,MATCH(Credit!LK$1,BBG!$1:$1,0)+2,0)-VLOOKUP($A3,BBG!$1:$1048576,MATCH(Credit!LK$1,BBG!$1:$1,0)-1,0))/3,VLOOKUP($A3,BBG!$1:$1048576,MATCH(Credit!LK$1,BBG!$1:$1,0)-2,0)+(VLOOKUP($A3,BBG!$1:$1048576,MATCH(Credit!LK$1,BBG!$1:$1,0)+1,0)-VLOOKUP($A3,BBG!$1:$1048576,MATCH(Credit!LK$1,BBG!$1:$1,0)-2,0))*2/3))</f>
        <v>0</v>
      </c>
      <c r="LL3" s="13">
        <f ca="1">IF(MOD(MONTH(LL1),3)=0,VLOOKUP($A3,BBG!$1:$1048576,MATCH(Credit!LL$1,BBG!$1:$1,0),0),IF(MOD(MONTH(LL1),3)=1,VLOOKUP($A3,BBG!$1:$1048576,MATCH(Credit!LL$1,BBG!$1:$1,0)-1,0)+(VLOOKUP($A3,BBG!$1:$1048576,MATCH(Credit!LL$1,BBG!$1:$1,0)+2,0)-VLOOKUP($A3,BBG!$1:$1048576,MATCH(Credit!LL$1,BBG!$1:$1,0)-1,0))/3,VLOOKUP($A3,BBG!$1:$1048576,MATCH(Credit!LL$1,BBG!$1:$1,0)-2,0)+(VLOOKUP($A3,BBG!$1:$1048576,MATCH(Credit!LL$1,BBG!$1:$1,0)+1,0)-VLOOKUP($A3,BBG!$1:$1048576,MATCH(Credit!LL$1,BBG!$1:$1,0)-2,0))*2/3))</f>
        <v>0</v>
      </c>
      <c r="LM3" s="13">
        <f ca="1">IF(MOD(MONTH(LM1),3)=0,VLOOKUP($A3,BBG!$1:$1048576,MATCH(Credit!LM$1,BBG!$1:$1,0),0),IF(MOD(MONTH(LM1),3)=1,VLOOKUP($A3,BBG!$1:$1048576,MATCH(Credit!LM$1,BBG!$1:$1,0)-1,0)+(VLOOKUP($A3,BBG!$1:$1048576,MATCH(Credit!LM$1,BBG!$1:$1,0)+2,0)-VLOOKUP($A3,BBG!$1:$1048576,MATCH(Credit!LM$1,BBG!$1:$1,0)-1,0))/3,VLOOKUP($A3,BBG!$1:$1048576,MATCH(Credit!LM$1,BBG!$1:$1,0)-2,0)+(VLOOKUP($A3,BBG!$1:$1048576,MATCH(Credit!LM$1,BBG!$1:$1,0)+1,0)-VLOOKUP($A3,BBG!$1:$1048576,MATCH(Credit!LM$1,BBG!$1:$1,0)-2,0))*2/3))</f>
        <v>0</v>
      </c>
      <c r="LN3" s="13">
        <f ca="1">IF(MOD(MONTH(LN1),3)=0,VLOOKUP($A3,BBG!$1:$1048576,MATCH(Credit!LN$1,BBG!$1:$1,0),0),IF(MOD(MONTH(LN1),3)=1,VLOOKUP($A3,BBG!$1:$1048576,MATCH(Credit!LN$1,BBG!$1:$1,0)-1,0)+(VLOOKUP($A3,BBG!$1:$1048576,MATCH(Credit!LN$1,BBG!$1:$1,0)+2,0)-VLOOKUP($A3,BBG!$1:$1048576,MATCH(Credit!LN$1,BBG!$1:$1,0)-1,0))/3,VLOOKUP($A3,BBG!$1:$1048576,MATCH(Credit!LN$1,BBG!$1:$1,0)-2,0)+(VLOOKUP($A3,BBG!$1:$1048576,MATCH(Credit!LN$1,BBG!$1:$1,0)+1,0)-VLOOKUP($A3,BBG!$1:$1048576,MATCH(Credit!LN$1,BBG!$1:$1,0)-2,0))*2/3))</f>
        <v>0</v>
      </c>
      <c r="LO3" s="13">
        <f ca="1">IF(MOD(MONTH(LO1),3)=0,VLOOKUP($A3,BBG!$1:$1048576,MATCH(Credit!LO$1,BBG!$1:$1,0),0),IF(MOD(MONTH(LO1),3)=1,VLOOKUP($A3,BBG!$1:$1048576,MATCH(Credit!LO$1,BBG!$1:$1,0)-1,0)+(VLOOKUP($A3,BBG!$1:$1048576,MATCH(Credit!LO$1,BBG!$1:$1,0)+2,0)-VLOOKUP($A3,BBG!$1:$1048576,MATCH(Credit!LO$1,BBG!$1:$1,0)-1,0))/3,VLOOKUP($A3,BBG!$1:$1048576,MATCH(Credit!LO$1,BBG!$1:$1,0)-2,0)+(VLOOKUP($A3,BBG!$1:$1048576,MATCH(Credit!LO$1,BBG!$1:$1,0)+1,0)-VLOOKUP($A3,BBG!$1:$1048576,MATCH(Credit!LO$1,BBG!$1:$1,0)-2,0))*2/3))</f>
        <v>0</v>
      </c>
      <c r="LP3" s="13">
        <f ca="1">IF(MOD(MONTH(LP1),3)=0,VLOOKUP($A3,BBG!$1:$1048576,MATCH(Credit!LP$1,BBG!$1:$1,0),0),IF(MOD(MONTH(LP1),3)=1,VLOOKUP($A3,BBG!$1:$1048576,MATCH(Credit!LP$1,BBG!$1:$1,0)-1,0)+(VLOOKUP($A3,BBG!$1:$1048576,MATCH(Credit!LP$1,BBG!$1:$1,0)+2,0)-VLOOKUP($A3,BBG!$1:$1048576,MATCH(Credit!LP$1,BBG!$1:$1,0)-1,0))/3,VLOOKUP($A3,BBG!$1:$1048576,MATCH(Credit!LP$1,BBG!$1:$1,0)-2,0)+(VLOOKUP($A3,BBG!$1:$1048576,MATCH(Credit!LP$1,BBG!$1:$1,0)+1,0)-VLOOKUP($A3,BBG!$1:$1048576,MATCH(Credit!LP$1,BBG!$1:$1,0)-2,0))*2/3))</f>
        <v>0</v>
      </c>
      <c r="LQ3" s="13">
        <f ca="1">IF(MOD(MONTH(LQ1),3)=0,VLOOKUP($A3,BBG!$1:$1048576,MATCH(Credit!LQ$1,BBG!$1:$1,0),0),IF(MOD(MONTH(LQ1),3)=1,VLOOKUP($A3,BBG!$1:$1048576,MATCH(Credit!LQ$1,BBG!$1:$1,0)-1,0)+(VLOOKUP($A3,BBG!$1:$1048576,MATCH(Credit!LQ$1,BBG!$1:$1,0)+2,0)-VLOOKUP($A3,BBG!$1:$1048576,MATCH(Credit!LQ$1,BBG!$1:$1,0)-1,0))/3,VLOOKUP($A3,BBG!$1:$1048576,MATCH(Credit!LQ$1,BBG!$1:$1,0)-2,0)+(VLOOKUP($A3,BBG!$1:$1048576,MATCH(Credit!LQ$1,BBG!$1:$1,0)+1,0)-VLOOKUP($A3,BBG!$1:$1048576,MATCH(Credit!LQ$1,BBG!$1:$1,0)-2,0))*2/3))</f>
        <v>0</v>
      </c>
      <c r="LR3" s="13">
        <f ca="1">IF(MOD(MONTH(LR1),3)=0,VLOOKUP($A3,BBG!$1:$1048576,MATCH(Credit!LR$1,BBG!$1:$1,0),0),IF(MOD(MONTH(LR1),3)=1,VLOOKUP($A3,BBG!$1:$1048576,MATCH(Credit!LR$1,BBG!$1:$1,0)-1,0)+(VLOOKUP($A3,BBG!$1:$1048576,MATCH(Credit!LR$1,BBG!$1:$1,0)+2,0)-VLOOKUP($A3,BBG!$1:$1048576,MATCH(Credit!LR$1,BBG!$1:$1,0)-1,0))/3,VLOOKUP($A3,BBG!$1:$1048576,MATCH(Credit!LR$1,BBG!$1:$1,0)-2,0)+(VLOOKUP($A3,BBG!$1:$1048576,MATCH(Credit!LR$1,BBG!$1:$1,0)+1,0)-VLOOKUP($A3,BBG!$1:$1048576,MATCH(Credit!LR$1,BBG!$1:$1,0)-2,0))*2/3))</f>
        <v>0</v>
      </c>
      <c r="LS3" s="13">
        <f ca="1">IF(MOD(MONTH(LS1),3)=0,VLOOKUP($A3,BBG!$1:$1048576,MATCH(Credit!LS$1,BBG!$1:$1,0),0),IF(MOD(MONTH(LS1),3)=1,VLOOKUP($A3,BBG!$1:$1048576,MATCH(Credit!LS$1,BBG!$1:$1,0)-1,0)+(VLOOKUP($A3,BBG!$1:$1048576,MATCH(Credit!LS$1,BBG!$1:$1,0)+2,0)-VLOOKUP($A3,BBG!$1:$1048576,MATCH(Credit!LS$1,BBG!$1:$1,0)-1,0))/3,VLOOKUP($A3,BBG!$1:$1048576,MATCH(Credit!LS$1,BBG!$1:$1,0)-2,0)+(VLOOKUP($A3,BBG!$1:$1048576,MATCH(Credit!LS$1,BBG!$1:$1,0)+1,0)-VLOOKUP($A3,BBG!$1:$1048576,MATCH(Credit!LS$1,BBG!$1:$1,0)-2,0))*2/3))</f>
        <v>0</v>
      </c>
      <c r="LT3" s="13">
        <f ca="1">IF(MOD(MONTH(LT1),3)=0,VLOOKUP($A3,BBG!$1:$1048576,MATCH(Credit!LT$1,BBG!$1:$1,0),0),IF(MOD(MONTH(LT1),3)=1,VLOOKUP($A3,BBG!$1:$1048576,MATCH(Credit!LT$1,BBG!$1:$1,0)-1,0)+(VLOOKUP($A3,BBG!$1:$1048576,MATCH(Credit!LT$1,BBG!$1:$1,0)+2,0)-VLOOKUP($A3,BBG!$1:$1048576,MATCH(Credit!LT$1,BBG!$1:$1,0)-1,0))/3,VLOOKUP($A3,BBG!$1:$1048576,MATCH(Credit!LT$1,BBG!$1:$1,0)-2,0)+(VLOOKUP($A3,BBG!$1:$1048576,MATCH(Credit!LT$1,BBG!$1:$1,0)+1,0)-VLOOKUP($A3,BBG!$1:$1048576,MATCH(Credit!LT$1,BBG!$1:$1,0)-2,0))*2/3))</f>
        <v>0</v>
      </c>
      <c r="LU3" s="13">
        <f ca="1">IF(MOD(MONTH(LU1),3)=0,VLOOKUP($A3,BBG!$1:$1048576,MATCH(Credit!LU$1,BBG!$1:$1,0),0),IF(MOD(MONTH(LU1),3)=1,VLOOKUP($A3,BBG!$1:$1048576,MATCH(Credit!LU$1,BBG!$1:$1,0)-1,0)+(VLOOKUP($A3,BBG!$1:$1048576,MATCH(Credit!LU$1,BBG!$1:$1,0)+2,0)-VLOOKUP($A3,BBG!$1:$1048576,MATCH(Credit!LU$1,BBG!$1:$1,0)-1,0))/3,VLOOKUP($A3,BBG!$1:$1048576,MATCH(Credit!LU$1,BBG!$1:$1,0)-2,0)+(VLOOKUP($A3,BBG!$1:$1048576,MATCH(Credit!LU$1,BBG!$1:$1,0)+1,0)-VLOOKUP($A3,BBG!$1:$1048576,MATCH(Credit!LU$1,BBG!$1:$1,0)-2,0))*2/3))</f>
        <v>0</v>
      </c>
      <c r="LV3" s="13">
        <f ca="1">IF(MOD(MONTH(LV1),3)=0,VLOOKUP($A3,BBG!$1:$1048576,MATCH(Credit!LV$1,BBG!$1:$1,0),0),IF(MOD(MONTH(LV1),3)=1,VLOOKUP($A3,BBG!$1:$1048576,MATCH(Credit!LV$1,BBG!$1:$1,0)-1,0)+(VLOOKUP($A3,BBG!$1:$1048576,MATCH(Credit!LV$1,BBG!$1:$1,0)+2,0)-VLOOKUP($A3,BBG!$1:$1048576,MATCH(Credit!LV$1,BBG!$1:$1,0)-1,0))/3,VLOOKUP($A3,BBG!$1:$1048576,MATCH(Credit!LV$1,BBG!$1:$1,0)-2,0)+(VLOOKUP($A3,BBG!$1:$1048576,MATCH(Credit!LV$1,BBG!$1:$1,0)+1,0)-VLOOKUP($A3,BBG!$1:$1048576,MATCH(Credit!LV$1,BBG!$1:$1,0)-2,0))*2/3))</f>
        <v>0</v>
      </c>
      <c r="LW3" s="13">
        <f ca="1">IF(MOD(MONTH(LW1),3)=0,VLOOKUP($A3,BBG!$1:$1048576,MATCH(Credit!LW$1,BBG!$1:$1,0),0),IF(MOD(MONTH(LW1),3)=1,VLOOKUP($A3,BBG!$1:$1048576,MATCH(Credit!LW$1,BBG!$1:$1,0)-1,0)+(VLOOKUP($A3,BBG!$1:$1048576,MATCH(Credit!LW$1,BBG!$1:$1,0)+2,0)-VLOOKUP($A3,BBG!$1:$1048576,MATCH(Credit!LW$1,BBG!$1:$1,0)-1,0))/3,VLOOKUP($A3,BBG!$1:$1048576,MATCH(Credit!LW$1,BBG!$1:$1,0)-2,0)+(VLOOKUP($A3,BBG!$1:$1048576,MATCH(Credit!LW$1,BBG!$1:$1,0)+1,0)-VLOOKUP($A3,BBG!$1:$1048576,MATCH(Credit!LW$1,BBG!$1:$1,0)-2,0))*2/3))</f>
        <v>0</v>
      </c>
      <c r="LX3" s="13">
        <f ca="1">IF(MOD(MONTH(LX1),3)=0,VLOOKUP($A3,BBG!$1:$1048576,MATCH(Credit!LX$1,BBG!$1:$1,0),0),IF(MOD(MONTH(LX1),3)=1,VLOOKUP($A3,BBG!$1:$1048576,MATCH(Credit!LX$1,BBG!$1:$1,0)-1,0)+(VLOOKUP($A3,BBG!$1:$1048576,MATCH(Credit!LX$1,BBG!$1:$1,0)+2,0)-VLOOKUP($A3,BBG!$1:$1048576,MATCH(Credit!LX$1,BBG!$1:$1,0)-1,0))/3,VLOOKUP($A3,BBG!$1:$1048576,MATCH(Credit!LX$1,BBG!$1:$1,0)-2,0)+(VLOOKUP($A3,BBG!$1:$1048576,MATCH(Credit!LX$1,BBG!$1:$1,0)+1,0)-VLOOKUP($A3,BBG!$1:$1048576,MATCH(Credit!LX$1,BBG!$1:$1,0)-2,0))*2/3))</f>
        <v>0</v>
      </c>
      <c r="LY3" s="13">
        <f ca="1">IF(MOD(MONTH(LY1),3)=0,VLOOKUP($A3,BBG!$1:$1048576,MATCH(Credit!LY$1,BBG!$1:$1,0),0),IF(MOD(MONTH(LY1),3)=1,VLOOKUP($A3,BBG!$1:$1048576,MATCH(Credit!LY$1,BBG!$1:$1,0)-1,0)+(VLOOKUP($A3,BBG!$1:$1048576,MATCH(Credit!LY$1,BBG!$1:$1,0)+2,0)-VLOOKUP($A3,BBG!$1:$1048576,MATCH(Credit!LY$1,BBG!$1:$1,0)-1,0))/3,VLOOKUP($A3,BBG!$1:$1048576,MATCH(Credit!LY$1,BBG!$1:$1,0)-2,0)+(VLOOKUP($A3,BBG!$1:$1048576,MATCH(Credit!LY$1,BBG!$1:$1,0)+1,0)-VLOOKUP($A3,BBG!$1:$1048576,MATCH(Credit!LY$1,BBG!$1:$1,0)-2,0))*2/3))</f>
        <v>0</v>
      </c>
      <c r="LZ3" s="13">
        <f ca="1">IF(MOD(MONTH(LZ1),3)=0,VLOOKUP($A3,BBG!$1:$1048576,MATCH(Credit!LZ$1,BBG!$1:$1,0),0),IF(MOD(MONTH(LZ1),3)=1,VLOOKUP($A3,BBG!$1:$1048576,MATCH(Credit!LZ$1,BBG!$1:$1,0)-1,0)+(VLOOKUP($A3,BBG!$1:$1048576,MATCH(Credit!LZ$1,BBG!$1:$1,0)+2,0)-VLOOKUP($A3,BBG!$1:$1048576,MATCH(Credit!LZ$1,BBG!$1:$1,0)-1,0))/3,VLOOKUP($A3,BBG!$1:$1048576,MATCH(Credit!LZ$1,BBG!$1:$1,0)-2,0)+(VLOOKUP($A3,BBG!$1:$1048576,MATCH(Credit!LZ$1,BBG!$1:$1,0)+1,0)-VLOOKUP($A3,BBG!$1:$1048576,MATCH(Credit!LZ$1,BBG!$1:$1,0)-2,0))*2/3))</f>
        <v>0</v>
      </c>
      <c r="MA3" s="13">
        <f ca="1">IF(MOD(MONTH(MA1),3)=0,VLOOKUP($A3,BBG!$1:$1048576,MATCH(Credit!MA$1,BBG!$1:$1,0),0),IF(MOD(MONTH(MA1),3)=1,VLOOKUP($A3,BBG!$1:$1048576,MATCH(Credit!MA$1,BBG!$1:$1,0)-1,0)+(VLOOKUP($A3,BBG!$1:$1048576,MATCH(Credit!MA$1,BBG!$1:$1,0)+2,0)-VLOOKUP($A3,BBG!$1:$1048576,MATCH(Credit!MA$1,BBG!$1:$1,0)-1,0))/3,VLOOKUP($A3,BBG!$1:$1048576,MATCH(Credit!MA$1,BBG!$1:$1,0)-2,0)+(VLOOKUP($A3,BBG!$1:$1048576,MATCH(Credit!MA$1,BBG!$1:$1,0)+1,0)-VLOOKUP($A3,BBG!$1:$1048576,MATCH(Credit!MA$1,BBG!$1:$1,0)-2,0))*2/3))</f>
        <v>0</v>
      </c>
      <c r="MB3" s="13">
        <f ca="1">IF(MOD(MONTH(MB1),3)=0,VLOOKUP($A3,BBG!$1:$1048576,MATCH(Credit!MB$1,BBG!$1:$1,0),0),IF(MOD(MONTH(MB1),3)=1,VLOOKUP($A3,BBG!$1:$1048576,MATCH(Credit!MB$1,BBG!$1:$1,0)-1,0)+(VLOOKUP($A3,BBG!$1:$1048576,MATCH(Credit!MB$1,BBG!$1:$1,0)+2,0)-VLOOKUP($A3,BBG!$1:$1048576,MATCH(Credit!MB$1,BBG!$1:$1,0)-1,0))/3,VLOOKUP($A3,BBG!$1:$1048576,MATCH(Credit!MB$1,BBG!$1:$1,0)-2,0)+(VLOOKUP($A3,BBG!$1:$1048576,MATCH(Credit!MB$1,BBG!$1:$1,0)+1,0)-VLOOKUP($A3,BBG!$1:$1048576,MATCH(Credit!MB$1,BBG!$1:$1,0)-2,0))*2/3))</f>
        <v>0</v>
      </c>
      <c r="MC3" s="13">
        <f ca="1">IF(MOD(MONTH(MC1),3)=0,VLOOKUP($A3,BBG!$1:$1048576,MATCH(Credit!MC$1,BBG!$1:$1,0),0),IF(MOD(MONTH(MC1),3)=1,VLOOKUP($A3,BBG!$1:$1048576,MATCH(Credit!MC$1,BBG!$1:$1,0)-1,0)+(VLOOKUP($A3,BBG!$1:$1048576,MATCH(Credit!MC$1,BBG!$1:$1,0)+2,0)-VLOOKUP($A3,BBG!$1:$1048576,MATCH(Credit!MC$1,BBG!$1:$1,0)-1,0))/3,VLOOKUP($A3,BBG!$1:$1048576,MATCH(Credit!MC$1,BBG!$1:$1,0)-2,0)+(VLOOKUP($A3,BBG!$1:$1048576,MATCH(Credit!MC$1,BBG!$1:$1,0)+1,0)-VLOOKUP($A3,BBG!$1:$1048576,MATCH(Credit!MC$1,BBG!$1:$1,0)-2,0))*2/3))</f>
        <v>0</v>
      </c>
      <c r="MD3" s="13">
        <f ca="1">IF(MOD(MONTH(MD1),3)=0,VLOOKUP($A3,BBG!$1:$1048576,MATCH(Credit!MD$1,BBG!$1:$1,0),0),IF(MOD(MONTH(MD1),3)=1,VLOOKUP($A3,BBG!$1:$1048576,MATCH(Credit!MD$1,BBG!$1:$1,0)-1,0)+(VLOOKUP($A3,BBG!$1:$1048576,MATCH(Credit!MD$1,BBG!$1:$1,0)+2,0)-VLOOKUP($A3,BBG!$1:$1048576,MATCH(Credit!MD$1,BBG!$1:$1,0)-1,0))/3,VLOOKUP($A3,BBG!$1:$1048576,MATCH(Credit!MD$1,BBG!$1:$1,0)-2,0)+(VLOOKUP($A3,BBG!$1:$1048576,MATCH(Credit!MD$1,BBG!$1:$1,0)+1,0)-VLOOKUP($A3,BBG!$1:$1048576,MATCH(Credit!MD$1,BBG!$1:$1,0)-2,0))*2/3))</f>
        <v>0</v>
      </c>
      <c r="ME3" s="13">
        <f ca="1">IF(MOD(MONTH(ME1),3)=0,VLOOKUP($A3,BBG!$1:$1048576,MATCH(Credit!ME$1,BBG!$1:$1,0),0),IF(MOD(MONTH(ME1),3)=1,VLOOKUP($A3,BBG!$1:$1048576,MATCH(Credit!ME$1,BBG!$1:$1,0)-1,0)+(VLOOKUP($A3,BBG!$1:$1048576,MATCH(Credit!ME$1,BBG!$1:$1,0)+2,0)-VLOOKUP($A3,BBG!$1:$1048576,MATCH(Credit!ME$1,BBG!$1:$1,0)-1,0))/3,VLOOKUP($A3,BBG!$1:$1048576,MATCH(Credit!ME$1,BBG!$1:$1,0)-2,0)+(VLOOKUP($A3,BBG!$1:$1048576,MATCH(Credit!ME$1,BBG!$1:$1,0)+1,0)-VLOOKUP($A3,BBG!$1:$1048576,MATCH(Credit!ME$1,BBG!$1:$1,0)-2,0))*2/3))</f>
        <v>0</v>
      </c>
      <c r="MF3" s="13">
        <f ca="1">IF(MOD(MONTH(MF1),3)=0,VLOOKUP($A3,BBG!$1:$1048576,MATCH(Credit!MF$1,BBG!$1:$1,0),0),IF(MOD(MONTH(MF1),3)=1,VLOOKUP($A3,BBG!$1:$1048576,MATCH(Credit!MF$1,BBG!$1:$1,0)-1,0)+(VLOOKUP($A3,BBG!$1:$1048576,MATCH(Credit!MF$1,BBG!$1:$1,0)+2,0)-VLOOKUP($A3,BBG!$1:$1048576,MATCH(Credit!MF$1,BBG!$1:$1,0)-1,0))/3,VLOOKUP($A3,BBG!$1:$1048576,MATCH(Credit!MF$1,BBG!$1:$1,0)-2,0)+(VLOOKUP($A3,BBG!$1:$1048576,MATCH(Credit!MF$1,BBG!$1:$1,0)+1,0)-VLOOKUP($A3,BBG!$1:$1048576,MATCH(Credit!MF$1,BBG!$1:$1,0)-2,0))*2/3))</f>
        <v>0</v>
      </c>
      <c r="MG3" s="13">
        <f ca="1">IF(MOD(MONTH(MG1),3)=0,VLOOKUP($A3,BBG!$1:$1048576,MATCH(Credit!MG$1,BBG!$1:$1,0),0),IF(MOD(MONTH(MG1),3)=1,VLOOKUP($A3,BBG!$1:$1048576,MATCH(Credit!MG$1,BBG!$1:$1,0)-1,0)+(VLOOKUP($A3,BBG!$1:$1048576,MATCH(Credit!MG$1,BBG!$1:$1,0)+2,0)-VLOOKUP($A3,BBG!$1:$1048576,MATCH(Credit!MG$1,BBG!$1:$1,0)-1,0))/3,VLOOKUP($A3,BBG!$1:$1048576,MATCH(Credit!MG$1,BBG!$1:$1,0)-2,0)+(VLOOKUP($A3,BBG!$1:$1048576,MATCH(Credit!MG$1,BBG!$1:$1,0)+1,0)-VLOOKUP($A3,BBG!$1:$1048576,MATCH(Credit!MG$1,BBG!$1:$1,0)-2,0))*2/3))</f>
        <v>0</v>
      </c>
      <c r="MH3" s="13">
        <f ca="1">IF(MOD(MONTH(MH1),3)=0,VLOOKUP($A3,BBG!$1:$1048576,MATCH(Credit!MH$1,BBG!$1:$1,0),0),IF(MOD(MONTH(MH1),3)=1,VLOOKUP($A3,BBG!$1:$1048576,MATCH(Credit!MH$1,BBG!$1:$1,0)-1,0)+(VLOOKUP($A3,BBG!$1:$1048576,MATCH(Credit!MH$1,BBG!$1:$1,0)+2,0)-VLOOKUP($A3,BBG!$1:$1048576,MATCH(Credit!MH$1,BBG!$1:$1,0)-1,0))/3,VLOOKUP($A3,BBG!$1:$1048576,MATCH(Credit!MH$1,BBG!$1:$1,0)-2,0)+(VLOOKUP($A3,BBG!$1:$1048576,MATCH(Credit!MH$1,BBG!$1:$1,0)+1,0)-VLOOKUP($A3,BBG!$1:$1048576,MATCH(Credit!MH$1,BBG!$1:$1,0)-2,0))*2/3))</f>
        <v>0</v>
      </c>
      <c r="MI3" s="13">
        <f ca="1">IF(MOD(MONTH(MI1),3)=0,VLOOKUP($A3,BBG!$1:$1048576,MATCH(Credit!MI$1,BBG!$1:$1,0),0),IF(MOD(MONTH(MI1),3)=1,VLOOKUP($A3,BBG!$1:$1048576,MATCH(Credit!MI$1,BBG!$1:$1,0)-1,0)+(VLOOKUP($A3,BBG!$1:$1048576,MATCH(Credit!MI$1,BBG!$1:$1,0)+2,0)-VLOOKUP($A3,BBG!$1:$1048576,MATCH(Credit!MI$1,BBG!$1:$1,0)-1,0))/3,VLOOKUP($A3,BBG!$1:$1048576,MATCH(Credit!MI$1,BBG!$1:$1,0)-2,0)+(VLOOKUP($A3,BBG!$1:$1048576,MATCH(Credit!MI$1,BBG!$1:$1,0)+1,0)-VLOOKUP($A3,BBG!$1:$1048576,MATCH(Credit!MI$1,BBG!$1:$1,0)-2,0))*2/3))</f>
        <v>0</v>
      </c>
      <c r="MJ3" s="13">
        <f ca="1">IF(MOD(MONTH(MJ1),3)=0,VLOOKUP($A3,BBG!$1:$1048576,MATCH(Credit!MJ$1,BBG!$1:$1,0),0),IF(MOD(MONTH(MJ1),3)=1,VLOOKUP($A3,BBG!$1:$1048576,MATCH(Credit!MJ$1,BBG!$1:$1,0)-1,0)+(VLOOKUP($A3,BBG!$1:$1048576,MATCH(Credit!MJ$1,BBG!$1:$1,0)+2,0)-VLOOKUP($A3,BBG!$1:$1048576,MATCH(Credit!MJ$1,BBG!$1:$1,0)-1,0))/3,VLOOKUP($A3,BBG!$1:$1048576,MATCH(Credit!MJ$1,BBG!$1:$1,0)-2,0)+(VLOOKUP($A3,BBG!$1:$1048576,MATCH(Credit!MJ$1,BBG!$1:$1,0)+1,0)-VLOOKUP($A3,BBG!$1:$1048576,MATCH(Credit!MJ$1,BBG!$1:$1,0)-2,0))*2/3))</f>
        <v>0</v>
      </c>
      <c r="MK3" s="13">
        <f ca="1">IF(MOD(MONTH(MK1),3)=0,VLOOKUP($A3,BBG!$1:$1048576,MATCH(Credit!MK$1,BBG!$1:$1,0),0),IF(MOD(MONTH(MK1),3)=1,VLOOKUP($A3,BBG!$1:$1048576,MATCH(Credit!MK$1,BBG!$1:$1,0)-1,0)+(VLOOKUP($A3,BBG!$1:$1048576,MATCH(Credit!MK$1,BBG!$1:$1,0)+2,0)-VLOOKUP($A3,BBG!$1:$1048576,MATCH(Credit!MK$1,BBG!$1:$1,0)-1,0))/3,VLOOKUP($A3,BBG!$1:$1048576,MATCH(Credit!MK$1,BBG!$1:$1,0)-2,0)+(VLOOKUP($A3,BBG!$1:$1048576,MATCH(Credit!MK$1,BBG!$1:$1,0)+1,0)-VLOOKUP($A3,BBG!$1:$1048576,MATCH(Credit!MK$1,BBG!$1:$1,0)-2,0))*2/3))</f>
        <v>0</v>
      </c>
      <c r="ML3" s="13">
        <f ca="1">IF(MOD(MONTH(ML1),3)=0,VLOOKUP($A3,BBG!$1:$1048576,MATCH(Credit!ML$1,BBG!$1:$1,0),0),IF(MOD(MONTH(ML1),3)=1,VLOOKUP($A3,BBG!$1:$1048576,MATCH(Credit!ML$1,BBG!$1:$1,0)-1,0)+(VLOOKUP($A3,BBG!$1:$1048576,MATCH(Credit!ML$1,BBG!$1:$1,0)+2,0)-VLOOKUP($A3,BBG!$1:$1048576,MATCH(Credit!ML$1,BBG!$1:$1,0)-1,0))/3,VLOOKUP($A3,BBG!$1:$1048576,MATCH(Credit!ML$1,BBG!$1:$1,0)-2,0)+(VLOOKUP($A3,BBG!$1:$1048576,MATCH(Credit!ML$1,BBG!$1:$1,0)+1,0)-VLOOKUP($A3,BBG!$1:$1048576,MATCH(Credit!ML$1,BBG!$1:$1,0)-2,0))*2/3))</f>
        <v>0</v>
      </c>
      <c r="MM3" s="13">
        <f ca="1">IF(MOD(MONTH(MM1),3)=0,VLOOKUP($A3,BBG!$1:$1048576,MATCH(Credit!MM$1,BBG!$1:$1,0),0),IF(MOD(MONTH(MM1),3)=1,VLOOKUP($A3,BBG!$1:$1048576,MATCH(Credit!MM$1,BBG!$1:$1,0)-1,0)+(VLOOKUP($A3,BBG!$1:$1048576,MATCH(Credit!MM$1,BBG!$1:$1,0)+2,0)-VLOOKUP($A3,BBG!$1:$1048576,MATCH(Credit!MM$1,BBG!$1:$1,0)-1,0))/3,VLOOKUP($A3,BBG!$1:$1048576,MATCH(Credit!MM$1,BBG!$1:$1,0)-2,0)+(VLOOKUP($A3,BBG!$1:$1048576,MATCH(Credit!MM$1,BBG!$1:$1,0)+1,0)-VLOOKUP($A3,BBG!$1:$1048576,MATCH(Credit!MM$1,BBG!$1:$1,0)-2,0))*2/3))</f>
        <v>0</v>
      </c>
      <c r="MN3" s="13">
        <f ca="1">IF(MOD(MONTH(MN1),3)=0,VLOOKUP($A3,BBG!$1:$1048576,MATCH(Credit!MN$1,BBG!$1:$1,0),0),IF(MOD(MONTH(MN1),3)=1,VLOOKUP($A3,BBG!$1:$1048576,MATCH(Credit!MN$1,BBG!$1:$1,0)-1,0)+(VLOOKUP($A3,BBG!$1:$1048576,MATCH(Credit!MN$1,BBG!$1:$1,0)+2,0)-VLOOKUP($A3,BBG!$1:$1048576,MATCH(Credit!MN$1,BBG!$1:$1,0)-1,0))/3,VLOOKUP($A3,BBG!$1:$1048576,MATCH(Credit!MN$1,BBG!$1:$1,0)-2,0)+(VLOOKUP($A3,BBG!$1:$1048576,MATCH(Credit!MN$1,BBG!$1:$1,0)+1,0)-VLOOKUP($A3,BBG!$1:$1048576,MATCH(Credit!MN$1,BBG!$1:$1,0)-2,0))*2/3))</f>
        <v>0</v>
      </c>
      <c r="MO3" s="13">
        <f ca="1">IF(MOD(MONTH(MO1),3)=0,VLOOKUP($A3,BBG!$1:$1048576,MATCH(Credit!MO$1,BBG!$1:$1,0),0),IF(MOD(MONTH(MO1),3)=1,VLOOKUP($A3,BBG!$1:$1048576,MATCH(Credit!MO$1,BBG!$1:$1,0)-1,0)+(VLOOKUP($A3,BBG!$1:$1048576,MATCH(Credit!MO$1,BBG!$1:$1,0)+2,0)-VLOOKUP($A3,BBG!$1:$1048576,MATCH(Credit!MO$1,BBG!$1:$1,0)-1,0))/3,VLOOKUP($A3,BBG!$1:$1048576,MATCH(Credit!MO$1,BBG!$1:$1,0)-2,0)+(VLOOKUP($A3,BBG!$1:$1048576,MATCH(Credit!MO$1,BBG!$1:$1,0)+1,0)-VLOOKUP($A3,BBG!$1:$1048576,MATCH(Credit!MO$1,BBG!$1:$1,0)-2,0))*2/3))</f>
        <v>0</v>
      </c>
      <c r="MP3" s="13">
        <f ca="1">IF(MOD(MONTH(MP1),3)=0,VLOOKUP($A3,BBG!$1:$1048576,MATCH(Credit!MP$1,BBG!$1:$1,0),0),IF(MOD(MONTH(MP1),3)=1,VLOOKUP($A3,BBG!$1:$1048576,MATCH(Credit!MP$1,BBG!$1:$1,0)-1,0)+(VLOOKUP($A3,BBG!$1:$1048576,MATCH(Credit!MP$1,BBG!$1:$1,0)+2,0)-VLOOKUP($A3,BBG!$1:$1048576,MATCH(Credit!MP$1,BBG!$1:$1,0)-1,0))/3,VLOOKUP($A3,BBG!$1:$1048576,MATCH(Credit!MP$1,BBG!$1:$1,0)-2,0)+(VLOOKUP($A3,BBG!$1:$1048576,MATCH(Credit!MP$1,BBG!$1:$1,0)+1,0)-VLOOKUP($A3,BBG!$1:$1048576,MATCH(Credit!MP$1,BBG!$1:$1,0)-2,0))*2/3))</f>
        <v>0</v>
      </c>
      <c r="MQ3" s="13">
        <f ca="1">IF(MOD(MONTH(MQ1),3)=0,VLOOKUP($A3,BBG!$1:$1048576,MATCH(Credit!MQ$1,BBG!$1:$1,0),0),IF(MOD(MONTH(MQ1),3)=1,VLOOKUP($A3,BBG!$1:$1048576,MATCH(Credit!MQ$1,BBG!$1:$1,0)-1,0)+(VLOOKUP($A3,BBG!$1:$1048576,MATCH(Credit!MQ$1,BBG!$1:$1,0)+2,0)-VLOOKUP($A3,BBG!$1:$1048576,MATCH(Credit!MQ$1,BBG!$1:$1,0)-1,0))/3,VLOOKUP($A3,BBG!$1:$1048576,MATCH(Credit!MQ$1,BBG!$1:$1,0)-2,0)+(VLOOKUP($A3,BBG!$1:$1048576,MATCH(Credit!MQ$1,BBG!$1:$1,0)+1,0)-VLOOKUP($A3,BBG!$1:$1048576,MATCH(Credit!MQ$1,BBG!$1:$1,0)-2,0))*2/3))</f>
        <v>0</v>
      </c>
      <c r="MR3" s="13">
        <f ca="1">IF(MOD(MONTH(MR1),3)=0,VLOOKUP($A3,BBG!$1:$1048576,MATCH(Credit!MR$1,BBG!$1:$1,0),0),IF(MOD(MONTH(MR1),3)=1,VLOOKUP($A3,BBG!$1:$1048576,MATCH(Credit!MR$1,BBG!$1:$1,0)-1,0)+(VLOOKUP($A3,BBG!$1:$1048576,MATCH(Credit!MR$1,BBG!$1:$1,0)+2,0)-VLOOKUP($A3,BBG!$1:$1048576,MATCH(Credit!MR$1,BBG!$1:$1,0)-1,0))/3,VLOOKUP($A3,BBG!$1:$1048576,MATCH(Credit!MR$1,BBG!$1:$1,0)-2,0)+(VLOOKUP($A3,BBG!$1:$1048576,MATCH(Credit!MR$1,BBG!$1:$1,0)+1,0)-VLOOKUP($A3,BBG!$1:$1048576,MATCH(Credit!MR$1,BBG!$1:$1,0)-2,0))*2/3))</f>
        <v>0</v>
      </c>
      <c r="MS3" s="13">
        <f ca="1">IF(MOD(MONTH(MS1),3)=0,VLOOKUP($A3,BBG!$1:$1048576,MATCH(Credit!MS$1,BBG!$1:$1,0),0),IF(MOD(MONTH(MS1),3)=1,VLOOKUP($A3,BBG!$1:$1048576,MATCH(Credit!MS$1,BBG!$1:$1,0)-1,0)+(VLOOKUP($A3,BBG!$1:$1048576,MATCH(Credit!MS$1,BBG!$1:$1,0)+2,0)-VLOOKUP($A3,BBG!$1:$1048576,MATCH(Credit!MS$1,BBG!$1:$1,0)-1,0))/3,VLOOKUP($A3,BBG!$1:$1048576,MATCH(Credit!MS$1,BBG!$1:$1,0)-2,0)+(VLOOKUP($A3,BBG!$1:$1048576,MATCH(Credit!MS$1,BBG!$1:$1,0)+1,0)-VLOOKUP($A3,BBG!$1:$1048576,MATCH(Credit!MS$1,BBG!$1:$1,0)-2,0))*2/3))</f>
        <v>0</v>
      </c>
      <c r="MT3" s="13">
        <f ca="1">IF(MOD(MONTH(MT1),3)=0,VLOOKUP($A3,BBG!$1:$1048576,MATCH(Credit!MT$1,BBG!$1:$1,0),0),IF(MOD(MONTH(MT1),3)=1,VLOOKUP($A3,BBG!$1:$1048576,MATCH(Credit!MT$1,BBG!$1:$1,0)-1,0)+(VLOOKUP($A3,BBG!$1:$1048576,MATCH(Credit!MT$1,BBG!$1:$1,0)+2,0)-VLOOKUP($A3,BBG!$1:$1048576,MATCH(Credit!MT$1,BBG!$1:$1,0)-1,0))/3,VLOOKUP($A3,BBG!$1:$1048576,MATCH(Credit!MT$1,BBG!$1:$1,0)-2,0)+(VLOOKUP($A3,BBG!$1:$1048576,MATCH(Credit!MT$1,BBG!$1:$1,0)+1,0)-VLOOKUP($A3,BBG!$1:$1048576,MATCH(Credit!MT$1,BBG!$1:$1,0)-2,0))*2/3))</f>
        <v>0</v>
      </c>
      <c r="MU3" s="13">
        <f ca="1">IF(MOD(MONTH(MU1),3)=0,VLOOKUP($A3,BBG!$1:$1048576,MATCH(Credit!MU$1,BBG!$1:$1,0),0),IF(MOD(MONTH(MU1),3)=1,VLOOKUP($A3,BBG!$1:$1048576,MATCH(Credit!MU$1,BBG!$1:$1,0)-1,0)+(VLOOKUP($A3,BBG!$1:$1048576,MATCH(Credit!MU$1,BBG!$1:$1,0)+2,0)-VLOOKUP($A3,BBG!$1:$1048576,MATCH(Credit!MU$1,BBG!$1:$1,0)-1,0))/3,VLOOKUP($A3,BBG!$1:$1048576,MATCH(Credit!MU$1,BBG!$1:$1,0)-2,0)+(VLOOKUP($A3,BBG!$1:$1048576,MATCH(Credit!MU$1,BBG!$1:$1,0)+1,0)-VLOOKUP($A3,BBG!$1:$1048576,MATCH(Credit!MU$1,BBG!$1:$1,0)-2,0))*2/3))</f>
        <v>0</v>
      </c>
    </row>
    <row r="4" spans="1:359" s="12" customFormat="1">
      <c r="A4" s="19" t="s">
        <v>4</v>
      </c>
      <c r="B4" s="23" t="s">
        <v>40</v>
      </c>
      <c r="D4" s="12">
        <f ca="1">VLOOKUP($A4,BBG!$1:$1048576,MATCH(Credit!D$1,Credit!$1:$1,0),0)</f>
        <v>0</v>
      </c>
      <c r="E4" s="12">
        <f ca="1">VLOOKUP($A4,BBG!$1:$1048576,MATCH(Credit!E$1,Credit!$1:$1,0),0)</f>
        <v>0</v>
      </c>
      <c r="F4" s="12">
        <f ca="1">VLOOKUP($A4,BBG!$1:$1048576,MATCH(Credit!F$1,Credit!$1:$1,0),0)</f>
        <v>0</v>
      </c>
      <c r="G4" s="12">
        <f ca="1">VLOOKUP($A4,BBG!$1:$1048576,MATCH(Credit!G$1,Credit!$1:$1,0),0)</f>
        <v>0</v>
      </c>
      <c r="H4" s="12">
        <f ca="1">VLOOKUP($A4,BBG!$1:$1048576,MATCH(Credit!H$1,Credit!$1:$1,0),0)</f>
        <v>0</v>
      </c>
      <c r="I4" s="12">
        <f ca="1">VLOOKUP($A4,BBG!$1:$1048576,MATCH(Credit!I$1,Credit!$1:$1,0),0)</f>
        <v>0</v>
      </c>
      <c r="J4" s="12">
        <f ca="1">VLOOKUP($A4,BBG!$1:$1048576,MATCH(Credit!J$1,Credit!$1:$1,0),0)</f>
        <v>0</v>
      </c>
      <c r="K4" s="12">
        <f ca="1">VLOOKUP($A4,BBG!$1:$1048576,MATCH(Credit!K$1,Credit!$1:$1,0),0)</f>
        <v>0</v>
      </c>
      <c r="L4" s="12">
        <f ca="1">VLOOKUP($A4,BBG!$1:$1048576,MATCH(Credit!L$1,Credit!$1:$1,0),0)</f>
        <v>0</v>
      </c>
      <c r="M4" s="12">
        <f ca="1">VLOOKUP($A4,BBG!$1:$1048576,MATCH(Credit!M$1,Credit!$1:$1,0),0)</f>
        <v>0</v>
      </c>
      <c r="N4" s="12">
        <f ca="1">VLOOKUP($A4,BBG!$1:$1048576,MATCH(Credit!N$1,Credit!$1:$1,0),0)</f>
        <v>0</v>
      </c>
      <c r="O4" s="12">
        <f ca="1">VLOOKUP($A4,BBG!$1:$1048576,MATCH(Credit!O$1,Credit!$1:$1,0),0)</f>
        <v>0</v>
      </c>
      <c r="P4" s="12">
        <f ca="1">VLOOKUP($A4,BBG!$1:$1048576,MATCH(Credit!P$1,Credit!$1:$1,0),0)</f>
        <v>0</v>
      </c>
      <c r="Q4" s="12">
        <f ca="1">VLOOKUP($A4,BBG!$1:$1048576,MATCH(Credit!Q$1,Credit!$1:$1,0),0)</f>
        <v>0</v>
      </c>
      <c r="R4" s="12">
        <f ca="1">VLOOKUP($A4,BBG!$1:$1048576,MATCH(Credit!R$1,Credit!$1:$1,0),0)</f>
        <v>0</v>
      </c>
      <c r="S4" s="12">
        <f ca="1">VLOOKUP($A4,BBG!$1:$1048576,MATCH(Credit!S$1,Credit!$1:$1,0),0)</f>
        <v>0</v>
      </c>
      <c r="T4" s="12">
        <f ca="1">VLOOKUP($A4,BBG!$1:$1048576,MATCH(Credit!T$1,Credit!$1:$1,0),0)</f>
        <v>0</v>
      </c>
      <c r="U4" s="12">
        <f ca="1">VLOOKUP($A4,BBG!$1:$1048576,MATCH(Credit!U$1,Credit!$1:$1,0),0)</f>
        <v>0</v>
      </c>
      <c r="V4" s="12">
        <f ca="1">VLOOKUP($A4,BBG!$1:$1048576,MATCH(Credit!V$1,Credit!$1:$1,0),0)</f>
        <v>0</v>
      </c>
      <c r="W4" s="12">
        <f ca="1">VLOOKUP($A4,BBG!$1:$1048576,MATCH(Credit!W$1,Credit!$1:$1,0),0)</f>
        <v>0</v>
      </c>
      <c r="X4" s="12">
        <f ca="1">VLOOKUP($A4,BBG!$1:$1048576,MATCH(Credit!X$1,Credit!$1:$1,0),0)</f>
        <v>0</v>
      </c>
      <c r="Y4" s="12">
        <f ca="1">VLOOKUP($A4,BBG!$1:$1048576,MATCH(Credit!Y$1,Credit!$1:$1,0),0)</f>
        <v>0</v>
      </c>
      <c r="Z4" s="12">
        <f ca="1">VLOOKUP($A4,BBG!$1:$1048576,MATCH(Credit!Z$1,Credit!$1:$1,0),0)</f>
        <v>0</v>
      </c>
      <c r="AA4" s="12">
        <f ca="1">VLOOKUP($A4,BBG!$1:$1048576,MATCH(Credit!AA$1,Credit!$1:$1,0),0)</f>
        <v>0</v>
      </c>
      <c r="AB4" s="12">
        <f ca="1">VLOOKUP($A4,BBG!$1:$1048576,MATCH(Credit!AB$1,Credit!$1:$1,0),0)</f>
        <v>0</v>
      </c>
      <c r="AC4" s="12">
        <f ca="1">VLOOKUP($A4,BBG!$1:$1048576,MATCH(Credit!AC$1,Credit!$1:$1,0),0)</f>
        <v>0</v>
      </c>
      <c r="AD4" s="12">
        <f ca="1">VLOOKUP($A4,BBG!$1:$1048576,MATCH(Credit!AD$1,Credit!$1:$1,0),0)</f>
        <v>0</v>
      </c>
      <c r="AE4" s="12">
        <f ca="1">VLOOKUP($A4,BBG!$1:$1048576,MATCH(Credit!AE$1,Credit!$1:$1,0),0)</f>
        <v>0</v>
      </c>
      <c r="AF4" s="12">
        <f ca="1">VLOOKUP($A4,BBG!$1:$1048576,MATCH(Credit!AF$1,Credit!$1:$1,0),0)</f>
        <v>0</v>
      </c>
      <c r="AG4" s="12">
        <f ca="1">VLOOKUP($A4,BBG!$1:$1048576,MATCH(Credit!AG$1,Credit!$1:$1,0),0)</f>
        <v>0</v>
      </c>
      <c r="AH4" s="12">
        <f ca="1">VLOOKUP($A4,BBG!$1:$1048576,MATCH(Credit!AH$1,Credit!$1:$1,0),0)</f>
        <v>0</v>
      </c>
      <c r="AI4" s="12">
        <f ca="1">VLOOKUP($A4,BBG!$1:$1048576,MATCH(Credit!AI$1,Credit!$1:$1,0),0)</f>
        <v>0</v>
      </c>
      <c r="AJ4" s="12">
        <f ca="1">VLOOKUP($A4,BBG!$1:$1048576,MATCH(Credit!AJ$1,Credit!$1:$1,0),0)</f>
        <v>0</v>
      </c>
      <c r="AK4" s="12">
        <f ca="1">VLOOKUP($A4,BBG!$1:$1048576,MATCH(Credit!AK$1,Credit!$1:$1,0),0)</f>
        <v>0</v>
      </c>
      <c r="AL4" s="12">
        <f ca="1">VLOOKUP($A4,BBG!$1:$1048576,MATCH(Credit!AL$1,Credit!$1:$1,0),0)</f>
        <v>0</v>
      </c>
      <c r="AM4" s="12">
        <f ca="1">VLOOKUP($A4,BBG!$1:$1048576,MATCH(Credit!AM$1,Credit!$1:$1,0),0)</f>
        <v>0</v>
      </c>
      <c r="AN4" s="12">
        <f ca="1">VLOOKUP($A4,BBG!$1:$1048576,MATCH(Credit!AN$1,Credit!$1:$1,0),0)</f>
        <v>0</v>
      </c>
      <c r="AO4" s="12">
        <f ca="1">VLOOKUP($A4,BBG!$1:$1048576,MATCH(Credit!AO$1,Credit!$1:$1,0),0)</f>
        <v>0</v>
      </c>
      <c r="AP4" s="12">
        <f ca="1">VLOOKUP($A4,BBG!$1:$1048576,MATCH(Credit!AP$1,Credit!$1:$1,0),0)</f>
        <v>0</v>
      </c>
      <c r="AQ4" s="12">
        <f ca="1">VLOOKUP($A4,BBG!$1:$1048576,MATCH(Credit!AQ$1,Credit!$1:$1,0),0)</f>
        <v>0</v>
      </c>
      <c r="AR4" s="12">
        <f ca="1">VLOOKUP($A4,BBG!$1:$1048576,MATCH(Credit!AR$1,Credit!$1:$1,0),0)</f>
        <v>0</v>
      </c>
      <c r="AS4" s="12">
        <f ca="1">VLOOKUP($A4,BBG!$1:$1048576,MATCH(Credit!AS$1,Credit!$1:$1,0),0)</f>
        <v>0</v>
      </c>
      <c r="AT4" s="12">
        <f ca="1">VLOOKUP($A4,BBG!$1:$1048576,MATCH(Credit!AT$1,Credit!$1:$1,0),0)</f>
        <v>0</v>
      </c>
      <c r="AU4" s="12">
        <f ca="1">VLOOKUP($A4,BBG!$1:$1048576,MATCH(Credit!AU$1,Credit!$1:$1,0),0)</f>
        <v>0</v>
      </c>
      <c r="AV4" s="12">
        <f ca="1">VLOOKUP($A4,BBG!$1:$1048576,MATCH(Credit!AV$1,Credit!$1:$1,0),0)</f>
        <v>0</v>
      </c>
      <c r="AW4" s="12">
        <f ca="1">VLOOKUP($A4,BBG!$1:$1048576,MATCH(Credit!AW$1,Credit!$1:$1,0),0)</f>
        <v>0</v>
      </c>
      <c r="AX4" s="12">
        <f ca="1">VLOOKUP($A4,BBG!$1:$1048576,MATCH(Credit!AX$1,Credit!$1:$1,0),0)</f>
        <v>0</v>
      </c>
      <c r="AY4" s="12">
        <f ca="1">VLOOKUP($A4,BBG!$1:$1048576,MATCH(Credit!AY$1,Credit!$1:$1,0),0)</f>
        <v>0</v>
      </c>
      <c r="AZ4" s="12">
        <f ca="1">VLOOKUP($A4,BBG!$1:$1048576,MATCH(Credit!AZ$1,Credit!$1:$1,0),0)</f>
        <v>0</v>
      </c>
      <c r="BA4" s="12">
        <f ca="1">VLOOKUP($A4,BBG!$1:$1048576,MATCH(Credit!BA$1,Credit!$1:$1,0),0)</f>
        <v>0</v>
      </c>
      <c r="BB4" s="12">
        <f ca="1">VLOOKUP($A4,BBG!$1:$1048576,MATCH(Credit!BB$1,Credit!$1:$1,0),0)</f>
        <v>0</v>
      </c>
      <c r="BC4" s="12">
        <f ca="1">VLOOKUP($A4,BBG!$1:$1048576,MATCH(Credit!BC$1,Credit!$1:$1,0),0)</f>
        <v>0</v>
      </c>
      <c r="BD4" s="12">
        <f ca="1">VLOOKUP($A4,BBG!$1:$1048576,MATCH(Credit!BD$1,Credit!$1:$1,0),0)</f>
        <v>0</v>
      </c>
      <c r="BE4" s="12">
        <f ca="1">VLOOKUP($A4,BBG!$1:$1048576,MATCH(Credit!BE$1,Credit!$1:$1,0),0)</f>
        <v>0</v>
      </c>
      <c r="BF4" s="12">
        <f ca="1">VLOOKUP($A4,BBG!$1:$1048576,MATCH(Credit!BF$1,Credit!$1:$1,0),0)</f>
        <v>0</v>
      </c>
      <c r="BG4" s="12">
        <f ca="1">VLOOKUP($A4,BBG!$1:$1048576,MATCH(Credit!BG$1,Credit!$1:$1,0),0)</f>
        <v>0</v>
      </c>
      <c r="BH4" s="12">
        <f ca="1">VLOOKUP($A4,BBG!$1:$1048576,MATCH(Credit!BH$1,Credit!$1:$1,0),0)</f>
        <v>0</v>
      </c>
      <c r="BI4" s="12">
        <f ca="1">VLOOKUP($A4,BBG!$1:$1048576,MATCH(Credit!BI$1,Credit!$1:$1,0),0)</f>
        <v>0</v>
      </c>
      <c r="BJ4" s="12">
        <f ca="1">VLOOKUP($A4,BBG!$1:$1048576,MATCH(Credit!BJ$1,Credit!$1:$1,0),0)</f>
        <v>0</v>
      </c>
      <c r="BK4" s="12">
        <f ca="1">VLOOKUP($A4,BBG!$1:$1048576,MATCH(Credit!BK$1,Credit!$1:$1,0),0)</f>
        <v>0</v>
      </c>
      <c r="BL4" s="12">
        <f ca="1">VLOOKUP($A4,BBG!$1:$1048576,MATCH(Credit!BL$1,Credit!$1:$1,0),0)</f>
        <v>0</v>
      </c>
      <c r="BM4" s="12">
        <f ca="1">VLOOKUP($A4,BBG!$1:$1048576,MATCH(Credit!BM$1,Credit!$1:$1,0),0)</f>
        <v>0</v>
      </c>
      <c r="BN4" s="12">
        <f ca="1">VLOOKUP($A4,BBG!$1:$1048576,MATCH(Credit!BN$1,Credit!$1:$1,0),0)</f>
        <v>0</v>
      </c>
      <c r="BO4" s="12">
        <f ca="1">VLOOKUP($A4,BBG!$1:$1048576,MATCH(Credit!BO$1,Credit!$1:$1,0),0)</f>
        <v>0</v>
      </c>
      <c r="BP4" s="12">
        <f ca="1">VLOOKUP($A4,BBG!$1:$1048576,MATCH(Credit!BP$1,Credit!$1:$1,0),0)</f>
        <v>0</v>
      </c>
      <c r="BQ4" s="12">
        <f ca="1">VLOOKUP($A4,BBG!$1:$1048576,MATCH(Credit!BQ$1,Credit!$1:$1,0),0)</f>
        <v>0</v>
      </c>
      <c r="BR4" s="12">
        <f ca="1">VLOOKUP($A4,BBG!$1:$1048576,MATCH(Credit!BR$1,Credit!$1:$1,0),0)</f>
        <v>0</v>
      </c>
      <c r="BS4" s="12">
        <f ca="1">VLOOKUP($A4,BBG!$1:$1048576,MATCH(Credit!BS$1,Credit!$1:$1,0),0)</f>
        <v>0</v>
      </c>
      <c r="BT4" s="12">
        <f ca="1">VLOOKUP($A4,BBG!$1:$1048576,MATCH(Credit!BT$1,Credit!$1:$1,0),0)</f>
        <v>0</v>
      </c>
      <c r="BU4" s="12">
        <f ca="1">VLOOKUP($A4,BBG!$1:$1048576,MATCH(Credit!BU$1,Credit!$1:$1,0),0)</f>
        <v>0</v>
      </c>
      <c r="BV4" s="12">
        <f ca="1">VLOOKUP($A4,BBG!$1:$1048576,MATCH(Credit!BV$1,Credit!$1:$1,0),0)</f>
        <v>0</v>
      </c>
      <c r="BW4" s="12">
        <f ca="1">VLOOKUP($A4,BBG!$1:$1048576,MATCH(Credit!BW$1,Credit!$1:$1,0),0)</f>
        <v>0</v>
      </c>
      <c r="BX4" s="12">
        <f ca="1">VLOOKUP($A4,BBG!$1:$1048576,MATCH(Credit!BX$1,Credit!$1:$1,0),0)</f>
        <v>0</v>
      </c>
      <c r="BY4" s="12">
        <f ca="1">VLOOKUP($A4,BBG!$1:$1048576,MATCH(Credit!BY$1,Credit!$1:$1,0),0)</f>
        <v>0</v>
      </c>
      <c r="BZ4" s="12">
        <f ca="1">VLOOKUP($A4,BBG!$1:$1048576,MATCH(Credit!BZ$1,Credit!$1:$1,0),0)</f>
        <v>0</v>
      </c>
      <c r="CA4" s="12">
        <f ca="1">VLOOKUP($A4,BBG!$1:$1048576,MATCH(Credit!CA$1,Credit!$1:$1,0),0)</f>
        <v>0</v>
      </c>
      <c r="CB4" s="12">
        <f ca="1">VLOOKUP($A4,BBG!$1:$1048576,MATCH(Credit!CB$1,Credit!$1:$1,0),0)</f>
        <v>0</v>
      </c>
      <c r="CC4" s="12">
        <f ca="1">VLOOKUP($A4,BBG!$1:$1048576,MATCH(Credit!CC$1,Credit!$1:$1,0),0)</f>
        <v>0</v>
      </c>
      <c r="CD4" s="12">
        <f ca="1">VLOOKUP($A4,BBG!$1:$1048576,MATCH(Credit!CD$1,Credit!$1:$1,0),0)</f>
        <v>0</v>
      </c>
      <c r="CE4" s="12">
        <f ca="1">VLOOKUP($A4,BBG!$1:$1048576,MATCH(Credit!CE$1,Credit!$1:$1,0),0)</f>
        <v>0</v>
      </c>
      <c r="CF4" s="12">
        <f ca="1">VLOOKUP($A4,BBG!$1:$1048576,MATCH(Credit!CF$1,Credit!$1:$1,0),0)</f>
        <v>0</v>
      </c>
      <c r="CG4" s="12">
        <f ca="1">VLOOKUP($A4,BBG!$1:$1048576,MATCH(Credit!CG$1,Credit!$1:$1,0),0)</f>
        <v>0</v>
      </c>
      <c r="CH4" s="12">
        <f ca="1">VLOOKUP($A4,BBG!$1:$1048576,MATCH(Credit!CH$1,Credit!$1:$1,0),0)</f>
        <v>0</v>
      </c>
      <c r="CI4" s="12">
        <f ca="1">VLOOKUP($A4,BBG!$1:$1048576,MATCH(Credit!CI$1,Credit!$1:$1,0),0)</f>
        <v>0</v>
      </c>
      <c r="CJ4" s="12">
        <f ca="1">VLOOKUP($A4,BBG!$1:$1048576,MATCH(Credit!CJ$1,Credit!$1:$1,0),0)</f>
        <v>0</v>
      </c>
      <c r="CK4" s="12">
        <f ca="1">VLOOKUP($A4,BBG!$1:$1048576,MATCH(Credit!CK$1,Credit!$1:$1,0),0)</f>
        <v>0</v>
      </c>
      <c r="CL4" s="12">
        <f ca="1">VLOOKUP($A4,BBG!$1:$1048576,MATCH(Credit!CL$1,Credit!$1:$1,0),0)</f>
        <v>0</v>
      </c>
      <c r="CM4" s="12">
        <f ca="1">VLOOKUP($A4,BBG!$1:$1048576,MATCH(Credit!CM$1,Credit!$1:$1,0),0)</f>
        <v>0</v>
      </c>
      <c r="CN4" s="12">
        <f ca="1">VLOOKUP($A4,BBG!$1:$1048576,MATCH(Credit!CN$1,Credit!$1:$1,0),0)</f>
        <v>0</v>
      </c>
      <c r="CO4" s="12">
        <f ca="1">VLOOKUP($A4,BBG!$1:$1048576,MATCH(Credit!CO$1,Credit!$1:$1,0),0)</f>
        <v>0</v>
      </c>
      <c r="CP4" s="12">
        <f ca="1">VLOOKUP($A4,BBG!$1:$1048576,MATCH(Credit!CP$1,Credit!$1:$1,0),0)</f>
        <v>0</v>
      </c>
      <c r="CQ4" s="12">
        <f ca="1">VLOOKUP($A4,BBG!$1:$1048576,MATCH(Credit!CQ$1,Credit!$1:$1,0),0)</f>
        <v>0</v>
      </c>
      <c r="CR4" s="12">
        <f ca="1">VLOOKUP($A4,BBG!$1:$1048576,MATCH(Credit!CR$1,Credit!$1:$1,0),0)</f>
        <v>0</v>
      </c>
      <c r="CS4" s="12">
        <f ca="1">VLOOKUP($A4,BBG!$1:$1048576,MATCH(Credit!CS$1,Credit!$1:$1,0),0)</f>
        <v>0</v>
      </c>
      <c r="CT4" s="12">
        <f ca="1">VLOOKUP($A4,BBG!$1:$1048576,MATCH(Credit!CT$1,Credit!$1:$1,0),0)</f>
        <v>0</v>
      </c>
      <c r="CU4" s="12">
        <f ca="1">VLOOKUP($A4,BBG!$1:$1048576,MATCH(Credit!CU$1,Credit!$1:$1,0),0)</f>
        <v>0</v>
      </c>
      <c r="CV4" s="12">
        <f ca="1">VLOOKUP($A4,BBG!$1:$1048576,MATCH(Credit!CV$1,Credit!$1:$1,0),0)</f>
        <v>0</v>
      </c>
      <c r="CW4" s="12">
        <f ca="1">VLOOKUP($A4,BBG!$1:$1048576,MATCH(Credit!CW$1,Credit!$1:$1,0),0)</f>
        <v>0</v>
      </c>
      <c r="CX4" s="12">
        <f ca="1">VLOOKUP($A4,BBG!$1:$1048576,MATCH(Credit!CX$1,Credit!$1:$1,0),0)</f>
        <v>0</v>
      </c>
      <c r="CY4" s="12">
        <f ca="1">VLOOKUP($A4,BBG!$1:$1048576,MATCH(Credit!CY$1,Credit!$1:$1,0),0)</f>
        <v>0</v>
      </c>
      <c r="CZ4" s="12">
        <f ca="1">VLOOKUP($A4,BBG!$1:$1048576,MATCH(Credit!CZ$1,Credit!$1:$1,0),0)</f>
        <v>0</v>
      </c>
      <c r="DA4" s="12">
        <f ca="1">VLOOKUP($A4,BBG!$1:$1048576,MATCH(Credit!DA$1,Credit!$1:$1,0),0)</f>
        <v>0</v>
      </c>
      <c r="DB4" s="12">
        <f ca="1">VLOOKUP($A4,BBG!$1:$1048576,MATCH(Credit!DB$1,Credit!$1:$1,0),0)</f>
        <v>0</v>
      </c>
      <c r="DC4" s="12">
        <f ca="1">VLOOKUP($A4,BBG!$1:$1048576,MATCH(Credit!DC$1,Credit!$1:$1,0),0)</f>
        <v>0</v>
      </c>
      <c r="DD4" s="12">
        <f ca="1">VLOOKUP($A4,BBG!$1:$1048576,MATCH(Credit!DD$1,Credit!$1:$1,0),0)</f>
        <v>0</v>
      </c>
      <c r="DE4" s="12">
        <f ca="1">VLOOKUP($A4,BBG!$1:$1048576,MATCH(Credit!DE$1,Credit!$1:$1,0),0)</f>
        <v>0</v>
      </c>
      <c r="DF4" s="12">
        <f ca="1">VLOOKUP($A4,BBG!$1:$1048576,MATCH(Credit!DF$1,Credit!$1:$1,0),0)</f>
        <v>0</v>
      </c>
      <c r="DG4" s="12">
        <f ca="1">VLOOKUP($A4,BBG!$1:$1048576,MATCH(Credit!DG$1,Credit!$1:$1,0),0)</f>
        <v>0</v>
      </c>
      <c r="DH4" s="12">
        <f ca="1">VLOOKUP($A4,BBG!$1:$1048576,MATCH(Credit!DH$1,Credit!$1:$1,0),0)</f>
        <v>0</v>
      </c>
      <c r="DI4" s="12">
        <f ca="1">VLOOKUP($A4,BBG!$1:$1048576,MATCH(Credit!DI$1,Credit!$1:$1,0),0)</f>
        <v>0</v>
      </c>
      <c r="DJ4" s="12">
        <f ca="1">VLOOKUP($A4,BBG!$1:$1048576,MATCH(Credit!DJ$1,Credit!$1:$1,0),0)</f>
        <v>0</v>
      </c>
      <c r="DK4" s="12">
        <f ca="1">VLOOKUP($A4,BBG!$1:$1048576,MATCH(Credit!DK$1,Credit!$1:$1,0),0)</f>
        <v>0</v>
      </c>
      <c r="DL4" s="12">
        <f ca="1">VLOOKUP($A4,BBG!$1:$1048576,MATCH(Credit!DL$1,Credit!$1:$1,0),0)</f>
        <v>0</v>
      </c>
      <c r="DM4" s="12">
        <f ca="1">VLOOKUP($A4,BBG!$1:$1048576,MATCH(Credit!DM$1,Credit!$1:$1,0),0)</f>
        <v>0</v>
      </c>
      <c r="DN4" s="12">
        <f ca="1">VLOOKUP($A4,BBG!$1:$1048576,MATCH(Credit!DN$1,Credit!$1:$1,0),0)</f>
        <v>0</v>
      </c>
      <c r="DO4" s="12">
        <f ca="1">VLOOKUP($A4,BBG!$1:$1048576,MATCH(Credit!DO$1,Credit!$1:$1,0),0)</f>
        <v>0</v>
      </c>
      <c r="DP4" s="12">
        <f ca="1">VLOOKUP($A4,BBG!$1:$1048576,MATCH(Credit!DP$1,Credit!$1:$1,0),0)</f>
        <v>0</v>
      </c>
      <c r="DQ4" s="12">
        <f ca="1">VLOOKUP($A4,BBG!$1:$1048576,MATCH(Credit!DQ$1,Credit!$1:$1,0),0)</f>
        <v>0</v>
      </c>
      <c r="DR4" s="12">
        <f ca="1">VLOOKUP($A4,BBG!$1:$1048576,MATCH(Credit!DR$1,Credit!$1:$1,0),0)</f>
        <v>0</v>
      </c>
      <c r="DS4" s="12">
        <f ca="1">VLOOKUP($A4,BBG!$1:$1048576,MATCH(Credit!DS$1,Credit!$1:$1,0),0)</f>
        <v>0</v>
      </c>
      <c r="DT4" s="12">
        <f ca="1">VLOOKUP($A4,BBG!$1:$1048576,MATCH(Credit!DT$1,Credit!$1:$1,0),0)</f>
        <v>0</v>
      </c>
      <c r="DU4" s="12">
        <f ca="1">VLOOKUP($A4,BBG!$1:$1048576,MATCH(Credit!DU$1,Credit!$1:$1,0),0)</f>
        <v>0</v>
      </c>
      <c r="DV4" s="12">
        <f ca="1">VLOOKUP($A4,BBG!$1:$1048576,MATCH(Credit!DV$1,Credit!$1:$1,0),0)</f>
        <v>0</v>
      </c>
      <c r="DW4" s="12">
        <f ca="1">VLOOKUP($A4,BBG!$1:$1048576,MATCH(Credit!DW$1,Credit!$1:$1,0),0)</f>
        <v>0</v>
      </c>
      <c r="DX4" s="12">
        <f ca="1">VLOOKUP($A4,BBG!$1:$1048576,MATCH(Credit!DX$1,Credit!$1:$1,0),0)</f>
        <v>0</v>
      </c>
      <c r="DY4" s="12">
        <f ca="1">VLOOKUP($A4,BBG!$1:$1048576,MATCH(Credit!DY$1,Credit!$1:$1,0),0)</f>
        <v>0</v>
      </c>
      <c r="DZ4" s="12">
        <f ca="1">VLOOKUP($A4,BBG!$1:$1048576,MATCH(Credit!DZ$1,Credit!$1:$1,0),0)</f>
        <v>0</v>
      </c>
      <c r="EA4" s="12">
        <f ca="1">VLOOKUP($A4,BBG!$1:$1048576,MATCH(Credit!EA$1,Credit!$1:$1,0),0)</f>
        <v>0</v>
      </c>
      <c r="EB4" s="12">
        <f ca="1">VLOOKUP($A4,BBG!$1:$1048576,MATCH(Credit!EB$1,Credit!$1:$1,0),0)</f>
        <v>0</v>
      </c>
      <c r="EC4" s="12">
        <f ca="1">VLOOKUP($A4,BBG!$1:$1048576,MATCH(Credit!EC$1,Credit!$1:$1,0),0)</f>
        <v>0</v>
      </c>
      <c r="ED4" s="12">
        <f ca="1">VLOOKUP($A4,BBG!$1:$1048576,MATCH(Credit!ED$1,Credit!$1:$1,0),0)</f>
        <v>0</v>
      </c>
      <c r="EE4" s="12">
        <f ca="1">VLOOKUP($A4,BBG!$1:$1048576,MATCH(Credit!EE$1,Credit!$1:$1,0),0)</f>
        <v>0</v>
      </c>
      <c r="EF4" s="12">
        <f ca="1">VLOOKUP($A4,BBG!$1:$1048576,MATCH(Credit!EF$1,Credit!$1:$1,0),0)</f>
        <v>0</v>
      </c>
      <c r="EG4" s="12">
        <f ca="1">VLOOKUP($A4,BBG!$1:$1048576,MATCH(Credit!EG$1,Credit!$1:$1,0),0)</f>
        <v>0</v>
      </c>
      <c r="EH4" s="12">
        <f ca="1">VLOOKUP($A4,BBG!$1:$1048576,MATCH(Credit!EH$1,Credit!$1:$1,0),0)</f>
        <v>0</v>
      </c>
      <c r="EI4" s="12">
        <f ca="1">VLOOKUP($A4,BBG!$1:$1048576,MATCH(Credit!EI$1,Credit!$1:$1,0),0)</f>
        <v>0</v>
      </c>
      <c r="EJ4" s="12">
        <f ca="1">VLOOKUP($A4,BBG!$1:$1048576,MATCH(Credit!EJ$1,Credit!$1:$1,0),0)</f>
        <v>0</v>
      </c>
      <c r="EK4" s="12">
        <f ca="1">VLOOKUP($A4,BBG!$1:$1048576,MATCH(Credit!EK$1,Credit!$1:$1,0),0)</f>
        <v>0</v>
      </c>
      <c r="EL4" s="12">
        <f ca="1">VLOOKUP($A4,BBG!$1:$1048576,MATCH(Credit!EL$1,Credit!$1:$1,0),0)</f>
        <v>0</v>
      </c>
      <c r="EM4" s="12">
        <f ca="1">VLOOKUP($A4,BBG!$1:$1048576,MATCH(Credit!EM$1,Credit!$1:$1,0),0)</f>
        <v>0</v>
      </c>
      <c r="EN4" s="12">
        <f ca="1">VLOOKUP($A4,BBG!$1:$1048576,MATCH(Credit!EN$1,Credit!$1:$1,0),0)</f>
        <v>0</v>
      </c>
      <c r="EO4" s="12">
        <f ca="1">VLOOKUP($A4,BBG!$1:$1048576,MATCH(Credit!EO$1,Credit!$1:$1,0),0)</f>
        <v>0</v>
      </c>
      <c r="EP4" s="12">
        <f ca="1">VLOOKUP($A4,BBG!$1:$1048576,MATCH(Credit!EP$1,Credit!$1:$1,0),0)</f>
        <v>0</v>
      </c>
      <c r="EQ4" s="12">
        <f ca="1">VLOOKUP($A4,BBG!$1:$1048576,MATCH(Credit!EQ$1,Credit!$1:$1,0),0)</f>
        <v>0</v>
      </c>
      <c r="ER4" s="12">
        <f ca="1">VLOOKUP($A4,BBG!$1:$1048576,MATCH(Credit!ER$1,Credit!$1:$1,0),0)</f>
        <v>0</v>
      </c>
      <c r="ES4" s="12">
        <f ca="1">VLOOKUP($A4,BBG!$1:$1048576,MATCH(Credit!ES$1,Credit!$1:$1,0),0)</f>
        <v>0</v>
      </c>
      <c r="ET4" s="12">
        <f ca="1">VLOOKUP($A4,BBG!$1:$1048576,MATCH(Credit!ET$1,Credit!$1:$1,0),0)</f>
        <v>0</v>
      </c>
      <c r="EU4" s="12">
        <f ca="1">VLOOKUP($A4,BBG!$1:$1048576,MATCH(Credit!EU$1,Credit!$1:$1,0),0)</f>
        <v>0</v>
      </c>
      <c r="EV4" s="12">
        <f ca="1">VLOOKUP($A4,BBG!$1:$1048576,MATCH(Credit!EV$1,Credit!$1:$1,0),0)</f>
        <v>0</v>
      </c>
      <c r="EW4" s="12">
        <f ca="1">VLOOKUP($A4,BBG!$1:$1048576,MATCH(Credit!EW$1,Credit!$1:$1,0),0)</f>
        <v>0</v>
      </c>
      <c r="EX4" s="12">
        <f ca="1">VLOOKUP($A4,BBG!$1:$1048576,MATCH(Credit!EX$1,Credit!$1:$1,0),0)</f>
        <v>0</v>
      </c>
      <c r="EY4" s="12">
        <f ca="1">VLOOKUP($A4,BBG!$1:$1048576,MATCH(Credit!EY$1,Credit!$1:$1,0),0)</f>
        <v>0</v>
      </c>
      <c r="EZ4" s="12">
        <f ca="1">VLOOKUP($A4,BBG!$1:$1048576,MATCH(Credit!EZ$1,Credit!$1:$1,0),0)</f>
        <v>0</v>
      </c>
      <c r="FA4" s="12">
        <f ca="1">VLOOKUP($A4,BBG!$1:$1048576,MATCH(Credit!FA$1,Credit!$1:$1,0),0)</f>
        <v>0</v>
      </c>
      <c r="FB4" s="12">
        <f ca="1">VLOOKUP($A4,BBG!$1:$1048576,MATCH(Credit!FB$1,Credit!$1:$1,0),0)</f>
        <v>0</v>
      </c>
      <c r="FC4" s="12">
        <f ca="1">VLOOKUP($A4,BBG!$1:$1048576,MATCH(Credit!FC$1,Credit!$1:$1,0),0)</f>
        <v>0</v>
      </c>
      <c r="FD4" s="12">
        <f ca="1">VLOOKUP($A4,BBG!$1:$1048576,MATCH(Credit!FD$1,Credit!$1:$1,0),0)</f>
        <v>0</v>
      </c>
      <c r="FE4" s="12">
        <f ca="1">VLOOKUP($A4,BBG!$1:$1048576,MATCH(Credit!FE$1,Credit!$1:$1,0),0)</f>
        <v>0</v>
      </c>
      <c r="FF4" s="12">
        <f ca="1">VLOOKUP($A4,BBG!$1:$1048576,MATCH(Credit!FF$1,Credit!$1:$1,0),0)</f>
        <v>0</v>
      </c>
      <c r="FG4" s="12">
        <f ca="1">VLOOKUP($A4,BBG!$1:$1048576,MATCH(Credit!FG$1,Credit!$1:$1,0),0)</f>
        <v>0</v>
      </c>
      <c r="FH4" s="12">
        <f ca="1">VLOOKUP($A4,BBG!$1:$1048576,MATCH(Credit!FH$1,Credit!$1:$1,0),0)</f>
        <v>0</v>
      </c>
      <c r="FI4" s="12">
        <f ca="1">VLOOKUP($A4,BBG!$1:$1048576,MATCH(Credit!FI$1,Credit!$1:$1,0),0)</f>
        <v>0</v>
      </c>
      <c r="FJ4" s="12">
        <f ca="1">VLOOKUP($A4,BBG!$1:$1048576,MATCH(Credit!FJ$1,Credit!$1:$1,0),0)</f>
        <v>0</v>
      </c>
      <c r="FK4" s="12">
        <f ca="1">VLOOKUP($A4,BBG!$1:$1048576,MATCH(Credit!FK$1,Credit!$1:$1,0),0)</f>
        <v>0</v>
      </c>
      <c r="FL4" s="12">
        <f ca="1">VLOOKUP($A4,BBG!$1:$1048576,MATCH(Credit!FL$1,Credit!$1:$1,0),0)</f>
        <v>0</v>
      </c>
      <c r="FM4" s="12">
        <f ca="1">VLOOKUP($A4,BBG!$1:$1048576,MATCH(Credit!FM$1,Credit!$1:$1,0),0)</f>
        <v>0</v>
      </c>
      <c r="FN4" s="12">
        <f ca="1">VLOOKUP($A4,BBG!$1:$1048576,MATCH(Credit!FN$1,Credit!$1:$1,0),0)</f>
        <v>0</v>
      </c>
      <c r="FO4" s="12">
        <f ca="1">VLOOKUP($A4,BBG!$1:$1048576,MATCH(Credit!FO$1,Credit!$1:$1,0),0)</f>
        <v>0</v>
      </c>
      <c r="FP4" s="12">
        <f ca="1">VLOOKUP($A4,BBG!$1:$1048576,MATCH(Credit!FP$1,Credit!$1:$1,0),0)</f>
        <v>0</v>
      </c>
      <c r="FQ4" s="12">
        <f ca="1">VLOOKUP($A4,BBG!$1:$1048576,MATCH(Credit!FQ$1,Credit!$1:$1,0),0)</f>
        <v>0</v>
      </c>
      <c r="FR4" s="12">
        <f ca="1">VLOOKUP($A4,BBG!$1:$1048576,MATCH(Credit!FR$1,Credit!$1:$1,0),0)</f>
        <v>0</v>
      </c>
      <c r="FS4" s="12">
        <f ca="1">VLOOKUP($A4,BBG!$1:$1048576,MATCH(Credit!FS$1,Credit!$1:$1,0),0)</f>
        <v>0</v>
      </c>
      <c r="FT4" s="12">
        <f ca="1">VLOOKUP($A4,BBG!$1:$1048576,MATCH(Credit!FT$1,Credit!$1:$1,0),0)</f>
        <v>0</v>
      </c>
      <c r="FU4" s="12">
        <f ca="1">VLOOKUP($A4,BBG!$1:$1048576,MATCH(Credit!FU$1,Credit!$1:$1,0),0)</f>
        <v>0</v>
      </c>
      <c r="FV4" s="12">
        <f ca="1">VLOOKUP($A4,BBG!$1:$1048576,MATCH(Credit!FV$1,Credit!$1:$1,0),0)</f>
        <v>0</v>
      </c>
      <c r="FW4" s="12">
        <f ca="1">VLOOKUP($A4,BBG!$1:$1048576,MATCH(Credit!FW$1,Credit!$1:$1,0),0)</f>
        <v>0</v>
      </c>
      <c r="FX4" s="12">
        <f ca="1">VLOOKUP($A4,BBG!$1:$1048576,MATCH(Credit!FX$1,Credit!$1:$1,0),0)</f>
        <v>0</v>
      </c>
      <c r="FY4" s="12">
        <f ca="1">VLOOKUP($A4,BBG!$1:$1048576,MATCH(Credit!FY$1,Credit!$1:$1,0),0)</f>
        <v>0</v>
      </c>
      <c r="FZ4" s="12">
        <f ca="1">VLOOKUP($A4,BBG!$1:$1048576,MATCH(Credit!FZ$1,Credit!$1:$1,0),0)</f>
        <v>0</v>
      </c>
      <c r="GA4" s="12">
        <f ca="1">VLOOKUP($A4,BBG!$1:$1048576,MATCH(Credit!GA$1,Credit!$1:$1,0),0)</f>
        <v>0</v>
      </c>
      <c r="GB4" s="12">
        <f ca="1">VLOOKUP($A4,BBG!$1:$1048576,MATCH(Credit!GB$1,Credit!$1:$1,0),0)</f>
        <v>0</v>
      </c>
      <c r="GC4" s="12">
        <f ca="1">VLOOKUP($A4,BBG!$1:$1048576,MATCH(Credit!GC$1,Credit!$1:$1,0),0)</f>
        <v>0</v>
      </c>
      <c r="GD4" s="12">
        <f ca="1">VLOOKUP($A4,BBG!$1:$1048576,MATCH(Credit!GD$1,Credit!$1:$1,0),0)</f>
        <v>0</v>
      </c>
      <c r="GE4" s="12">
        <f ca="1">VLOOKUP($A4,BBG!$1:$1048576,MATCH(Credit!GE$1,Credit!$1:$1,0),0)</f>
        <v>0</v>
      </c>
      <c r="GF4" s="12">
        <f ca="1">VLOOKUP($A4,BBG!$1:$1048576,MATCH(Credit!GF$1,Credit!$1:$1,0),0)</f>
        <v>0</v>
      </c>
      <c r="GG4" s="12">
        <f ca="1">VLOOKUP($A4,BBG!$1:$1048576,MATCH(Credit!GG$1,Credit!$1:$1,0),0)</f>
        <v>0</v>
      </c>
      <c r="GH4" s="12">
        <f ca="1">VLOOKUP($A4,BBG!$1:$1048576,MATCH(Credit!GH$1,Credit!$1:$1,0),0)</f>
        <v>0</v>
      </c>
      <c r="GI4" s="12">
        <f ca="1">VLOOKUP($A4,BBG!$1:$1048576,MATCH(Credit!GI$1,Credit!$1:$1,0),0)</f>
        <v>0</v>
      </c>
      <c r="GJ4" s="12">
        <f ca="1">VLOOKUP($A4,BBG!$1:$1048576,MATCH(Credit!GJ$1,Credit!$1:$1,0),0)</f>
        <v>0</v>
      </c>
      <c r="GK4" s="12">
        <f ca="1">VLOOKUP($A4,BBG!$1:$1048576,MATCH(Credit!GK$1,Credit!$1:$1,0),0)</f>
        <v>0</v>
      </c>
      <c r="GL4" s="12">
        <f ca="1">VLOOKUP($A4,BBG!$1:$1048576,MATCH(Credit!GL$1,Credit!$1:$1,0),0)</f>
        <v>0</v>
      </c>
      <c r="GM4" s="12">
        <f ca="1">VLOOKUP($A4,BBG!$1:$1048576,MATCH(Credit!GM$1,Credit!$1:$1,0),0)</f>
        <v>0</v>
      </c>
      <c r="GN4" s="12">
        <f ca="1">VLOOKUP($A4,BBG!$1:$1048576,MATCH(Credit!GN$1,Credit!$1:$1,0),0)</f>
        <v>0</v>
      </c>
      <c r="GO4" s="12">
        <f ca="1">VLOOKUP($A4,BBG!$1:$1048576,MATCH(Credit!GO$1,Credit!$1:$1,0),0)</f>
        <v>0</v>
      </c>
      <c r="GP4" s="12">
        <f ca="1">VLOOKUP($A4,BBG!$1:$1048576,MATCH(Credit!GP$1,Credit!$1:$1,0),0)</f>
        <v>0</v>
      </c>
      <c r="GQ4" s="12">
        <f ca="1">VLOOKUP($A4,BBG!$1:$1048576,MATCH(Credit!GQ$1,Credit!$1:$1,0),0)</f>
        <v>0</v>
      </c>
      <c r="GR4" s="12">
        <f ca="1">VLOOKUP($A4,BBG!$1:$1048576,MATCH(Credit!GR$1,Credit!$1:$1,0),0)</f>
        <v>0</v>
      </c>
      <c r="GS4" s="12">
        <f ca="1">VLOOKUP($A4,BBG!$1:$1048576,MATCH(Credit!GS$1,Credit!$1:$1,0),0)</f>
        <v>0</v>
      </c>
      <c r="GT4" s="12">
        <f ca="1">VLOOKUP($A4,BBG!$1:$1048576,MATCH(Credit!GT$1,Credit!$1:$1,0),0)</f>
        <v>0</v>
      </c>
      <c r="GU4" s="12">
        <f ca="1">VLOOKUP($A4,BBG!$1:$1048576,MATCH(Credit!GU$1,Credit!$1:$1,0),0)</f>
        <v>0</v>
      </c>
      <c r="GV4" s="12">
        <f ca="1">VLOOKUP($A4,BBG!$1:$1048576,MATCH(Credit!GV$1,Credit!$1:$1,0),0)</f>
        <v>0</v>
      </c>
      <c r="GW4" s="12">
        <f ca="1">VLOOKUP($A4,BBG!$1:$1048576,MATCH(Credit!GW$1,Credit!$1:$1,0),0)</f>
        <v>0</v>
      </c>
      <c r="GX4" s="12">
        <f ca="1">VLOOKUP($A4,BBG!$1:$1048576,MATCH(Credit!GX$1,Credit!$1:$1,0),0)</f>
        <v>0</v>
      </c>
      <c r="GY4" s="12">
        <f ca="1">VLOOKUP($A4,BBG!$1:$1048576,MATCH(Credit!GY$1,Credit!$1:$1,0),0)</f>
        <v>0</v>
      </c>
      <c r="GZ4" s="12">
        <f ca="1">VLOOKUP($A4,BBG!$1:$1048576,MATCH(Credit!GZ$1,Credit!$1:$1,0),0)</f>
        <v>0</v>
      </c>
      <c r="HA4" s="12">
        <f ca="1">VLOOKUP($A4,BBG!$1:$1048576,MATCH(Credit!HA$1,Credit!$1:$1,0),0)</f>
        <v>0</v>
      </c>
      <c r="HB4" s="12">
        <f ca="1">VLOOKUP($A4,BBG!$1:$1048576,MATCH(Credit!HB$1,Credit!$1:$1,0),0)</f>
        <v>0</v>
      </c>
      <c r="HC4" s="12">
        <f ca="1">VLOOKUP($A4,BBG!$1:$1048576,MATCH(Credit!HC$1,Credit!$1:$1,0),0)</f>
        <v>0</v>
      </c>
      <c r="HD4" s="12">
        <f ca="1">VLOOKUP($A4,BBG!$1:$1048576,MATCH(Credit!HD$1,Credit!$1:$1,0),0)</f>
        <v>0</v>
      </c>
      <c r="HE4" s="12">
        <f ca="1">VLOOKUP($A4,BBG!$1:$1048576,MATCH(Credit!HE$1,Credit!$1:$1,0),0)</f>
        <v>0</v>
      </c>
      <c r="HF4" s="12">
        <f ca="1">VLOOKUP($A4,BBG!$1:$1048576,MATCH(Credit!HF$1,Credit!$1:$1,0),0)</f>
        <v>0</v>
      </c>
      <c r="HG4" s="12">
        <f ca="1">VLOOKUP($A4,BBG!$1:$1048576,MATCH(Credit!HG$1,Credit!$1:$1,0),0)</f>
        <v>0</v>
      </c>
      <c r="HH4" s="12">
        <f ca="1">VLOOKUP($A4,BBG!$1:$1048576,MATCH(Credit!HH$1,Credit!$1:$1,0),0)</f>
        <v>0</v>
      </c>
      <c r="HI4" s="12">
        <f ca="1">VLOOKUP($A4,BBG!$1:$1048576,MATCH(Credit!HI$1,Credit!$1:$1,0),0)</f>
        <v>0</v>
      </c>
      <c r="HJ4" s="12">
        <f ca="1">VLOOKUP($A4,BBG!$1:$1048576,MATCH(Credit!HJ$1,Credit!$1:$1,0),0)</f>
        <v>0</v>
      </c>
      <c r="HK4" s="12">
        <f ca="1">VLOOKUP($A4,BBG!$1:$1048576,MATCH(Credit!HK$1,Credit!$1:$1,0),0)</f>
        <v>0</v>
      </c>
      <c r="HL4" s="12">
        <f ca="1">VLOOKUP($A4,BBG!$1:$1048576,MATCH(Credit!HL$1,Credit!$1:$1,0),0)</f>
        <v>0</v>
      </c>
      <c r="HM4" s="12">
        <f ca="1">VLOOKUP($A4,BBG!$1:$1048576,MATCH(Credit!HM$1,Credit!$1:$1,0),0)</f>
        <v>0</v>
      </c>
      <c r="HN4" s="12">
        <f ca="1">VLOOKUP($A4,BBG!$1:$1048576,MATCH(Credit!HN$1,Credit!$1:$1,0),0)</f>
        <v>0</v>
      </c>
      <c r="HO4" s="12">
        <f ca="1">VLOOKUP($A4,BBG!$1:$1048576,MATCH(Credit!HO$1,Credit!$1:$1,0),0)</f>
        <v>0</v>
      </c>
      <c r="HP4" s="12">
        <f ca="1">VLOOKUP($A4,BBG!$1:$1048576,MATCH(Credit!HP$1,Credit!$1:$1,0),0)</f>
        <v>0</v>
      </c>
      <c r="HQ4" s="12">
        <f ca="1">VLOOKUP($A4,BBG!$1:$1048576,MATCH(Credit!HQ$1,Credit!$1:$1,0),0)</f>
        <v>0</v>
      </c>
      <c r="HR4" s="12">
        <f ca="1">VLOOKUP($A4,BBG!$1:$1048576,MATCH(Credit!HR$1,Credit!$1:$1,0),0)</f>
        <v>0</v>
      </c>
      <c r="HS4" s="12">
        <f ca="1">VLOOKUP($A4,BBG!$1:$1048576,MATCH(Credit!HS$1,Credit!$1:$1,0),0)</f>
        <v>0</v>
      </c>
      <c r="HT4" s="12">
        <f ca="1">VLOOKUP($A4,BBG!$1:$1048576,MATCH(Credit!HT$1,Credit!$1:$1,0),0)</f>
        <v>0</v>
      </c>
      <c r="HU4" s="12">
        <f ca="1">VLOOKUP($A4,BBG!$1:$1048576,MATCH(Credit!HU$1,Credit!$1:$1,0),0)</f>
        <v>0</v>
      </c>
      <c r="HV4" s="12">
        <f ca="1">VLOOKUP($A4,BBG!$1:$1048576,MATCH(Credit!HV$1,Credit!$1:$1,0),0)</f>
        <v>0</v>
      </c>
      <c r="HW4" s="12">
        <f ca="1">VLOOKUP($A4,BBG!$1:$1048576,MATCH(Credit!HW$1,Credit!$1:$1,0),0)</f>
        <v>0</v>
      </c>
      <c r="HX4" s="12">
        <f ca="1">VLOOKUP($A4,BBG!$1:$1048576,MATCH(Credit!HX$1,Credit!$1:$1,0),0)</f>
        <v>0</v>
      </c>
      <c r="HY4" s="12">
        <f ca="1">VLOOKUP($A4,BBG!$1:$1048576,MATCH(Credit!HY$1,Credit!$1:$1,0),0)</f>
        <v>0</v>
      </c>
      <c r="HZ4" s="12">
        <f ca="1">VLOOKUP($A4,BBG!$1:$1048576,MATCH(Credit!HZ$1,Credit!$1:$1,0),0)</f>
        <v>0</v>
      </c>
      <c r="IA4" s="12">
        <f ca="1">VLOOKUP($A4,BBG!$1:$1048576,MATCH(Credit!IA$1,Credit!$1:$1,0),0)</f>
        <v>0</v>
      </c>
      <c r="IB4" s="12">
        <f ca="1">VLOOKUP($A4,BBG!$1:$1048576,MATCH(Credit!IB$1,Credit!$1:$1,0),0)</f>
        <v>0</v>
      </c>
      <c r="IC4" s="12">
        <f ca="1">VLOOKUP($A4,BBG!$1:$1048576,MATCH(Credit!IC$1,Credit!$1:$1,0),0)</f>
        <v>0</v>
      </c>
      <c r="ID4" s="12">
        <f ca="1">VLOOKUP($A4,BBG!$1:$1048576,MATCH(Credit!ID$1,Credit!$1:$1,0),0)</f>
        <v>0</v>
      </c>
      <c r="IE4" s="12">
        <f ca="1">VLOOKUP($A4,BBG!$1:$1048576,MATCH(Credit!IE$1,Credit!$1:$1,0),0)</f>
        <v>0</v>
      </c>
      <c r="IF4" s="12">
        <f ca="1">VLOOKUP($A4,BBG!$1:$1048576,MATCH(Credit!IF$1,Credit!$1:$1,0),0)</f>
        <v>0</v>
      </c>
      <c r="IG4" s="12">
        <f ca="1">VLOOKUP($A4,BBG!$1:$1048576,MATCH(Credit!IG$1,Credit!$1:$1,0),0)</f>
        <v>0</v>
      </c>
      <c r="IH4" s="12">
        <f ca="1">VLOOKUP($A4,BBG!$1:$1048576,MATCH(Credit!IH$1,Credit!$1:$1,0),0)</f>
        <v>0</v>
      </c>
      <c r="II4" s="12">
        <f ca="1">VLOOKUP($A4,BBG!$1:$1048576,MATCH(Credit!II$1,Credit!$1:$1,0),0)</f>
        <v>0</v>
      </c>
      <c r="IJ4" s="12">
        <f ca="1">VLOOKUP($A4,BBG!$1:$1048576,MATCH(Credit!IJ$1,Credit!$1:$1,0),0)</f>
        <v>0</v>
      </c>
      <c r="IK4" s="12">
        <f ca="1">VLOOKUP($A4,BBG!$1:$1048576,MATCH(Credit!IK$1,Credit!$1:$1,0),0)</f>
        <v>0</v>
      </c>
      <c r="IL4" s="12">
        <f ca="1">VLOOKUP($A4,BBG!$1:$1048576,MATCH(Credit!IL$1,Credit!$1:$1,0),0)</f>
        <v>0</v>
      </c>
      <c r="IM4" s="12">
        <f ca="1">VLOOKUP($A4,BBG!$1:$1048576,MATCH(Credit!IM$1,Credit!$1:$1,0),0)</f>
        <v>0</v>
      </c>
      <c r="IN4" s="12">
        <f ca="1">VLOOKUP($A4,BBG!$1:$1048576,MATCH(Credit!IN$1,Credit!$1:$1,0),0)</f>
        <v>0</v>
      </c>
      <c r="IO4" s="12">
        <f ca="1">VLOOKUP($A4,BBG!$1:$1048576,MATCH(Credit!IO$1,Credit!$1:$1,0),0)</f>
        <v>0</v>
      </c>
      <c r="IP4" s="12">
        <f ca="1">VLOOKUP($A4,BBG!$1:$1048576,MATCH(Credit!IP$1,Credit!$1:$1,0),0)</f>
        <v>0</v>
      </c>
      <c r="IQ4" s="12">
        <f ca="1">VLOOKUP($A4,BBG!$1:$1048576,MATCH(Credit!IQ$1,Credit!$1:$1,0),0)</f>
        <v>0</v>
      </c>
      <c r="IR4" s="12">
        <f ca="1">VLOOKUP($A4,BBG!$1:$1048576,MATCH(Credit!IR$1,Credit!$1:$1,0),0)</f>
        <v>0</v>
      </c>
      <c r="IS4" s="12">
        <f ca="1">VLOOKUP($A4,BBG!$1:$1048576,MATCH(Credit!IS$1,Credit!$1:$1,0),0)</f>
        <v>0</v>
      </c>
      <c r="IT4" s="12">
        <f ca="1">VLOOKUP($A4,BBG!$1:$1048576,MATCH(Credit!IT$1,Credit!$1:$1,0),0)</f>
        <v>0</v>
      </c>
      <c r="IU4" s="12">
        <f ca="1">VLOOKUP($A4,BBG!$1:$1048576,MATCH(Credit!IU$1,Credit!$1:$1,0),0)</f>
        <v>0</v>
      </c>
      <c r="IV4" s="12">
        <f ca="1">VLOOKUP($A4,BBG!$1:$1048576,MATCH(Credit!IV$1,Credit!$1:$1,0),0)</f>
        <v>0</v>
      </c>
      <c r="IW4" s="12">
        <f ca="1">VLOOKUP($A4,BBG!$1:$1048576,MATCH(Credit!IW$1,Credit!$1:$1,0),0)</f>
        <v>0</v>
      </c>
      <c r="IX4" s="12">
        <f ca="1">VLOOKUP($A4,BBG!$1:$1048576,MATCH(Credit!IX$1,Credit!$1:$1,0),0)</f>
        <v>0</v>
      </c>
      <c r="IY4" s="12">
        <f ca="1">VLOOKUP($A4,BBG!$1:$1048576,MATCH(Credit!IY$1,Credit!$1:$1,0),0)</f>
        <v>0</v>
      </c>
      <c r="IZ4" s="12">
        <f ca="1">VLOOKUP($A4,BBG!$1:$1048576,MATCH(Credit!IZ$1,Credit!$1:$1,0),0)</f>
        <v>0</v>
      </c>
      <c r="JA4" s="12">
        <f ca="1">VLOOKUP($A4,BBG!$1:$1048576,MATCH(Credit!JA$1,Credit!$1:$1,0),0)</f>
        <v>0</v>
      </c>
      <c r="JB4" s="12">
        <f ca="1">VLOOKUP($A4,BBG!$1:$1048576,MATCH(Credit!JB$1,Credit!$1:$1,0),0)</f>
        <v>0</v>
      </c>
      <c r="JC4" s="12">
        <f ca="1">VLOOKUP($A4,BBG!$1:$1048576,MATCH(Credit!JC$1,Credit!$1:$1,0),0)</f>
        <v>0</v>
      </c>
      <c r="JD4" s="12">
        <f ca="1">VLOOKUP($A4,BBG!$1:$1048576,MATCH(Credit!JD$1,Credit!$1:$1,0),0)</f>
        <v>0</v>
      </c>
      <c r="JE4" s="12">
        <f ca="1">VLOOKUP($A4,BBG!$1:$1048576,MATCH(Credit!JE$1,Credit!$1:$1,0),0)</f>
        <v>0</v>
      </c>
      <c r="JF4" s="12">
        <f ca="1">VLOOKUP($A4,BBG!$1:$1048576,MATCH(Credit!JF$1,Credit!$1:$1,0),0)</f>
        <v>0</v>
      </c>
      <c r="JG4" s="12">
        <f ca="1">VLOOKUP($A4,BBG!$1:$1048576,MATCH(Credit!JG$1,Credit!$1:$1,0),0)</f>
        <v>0</v>
      </c>
      <c r="JH4" s="12">
        <f ca="1">VLOOKUP($A4,BBG!$1:$1048576,MATCH(Credit!JH$1,Credit!$1:$1,0),0)</f>
        <v>0</v>
      </c>
      <c r="JI4" s="12">
        <f ca="1">VLOOKUP($A4,BBG!$1:$1048576,MATCH(Credit!JI$1,Credit!$1:$1,0),0)</f>
        <v>0</v>
      </c>
      <c r="JJ4" s="12">
        <f ca="1">VLOOKUP($A4,BBG!$1:$1048576,MATCH(Credit!JJ$1,Credit!$1:$1,0),0)</f>
        <v>0</v>
      </c>
      <c r="JK4" s="12">
        <f ca="1">VLOOKUP($A4,BBG!$1:$1048576,MATCH(Credit!JK$1,Credit!$1:$1,0),0)</f>
        <v>0</v>
      </c>
      <c r="JL4" s="12">
        <f ca="1">VLOOKUP($A4,BBG!$1:$1048576,MATCH(Credit!JL$1,Credit!$1:$1,0),0)</f>
        <v>0</v>
      </c>
      <c r="JM4" s="12">
        <f ca="1">VLOOKUP($A4,BBG!$1:$1048576,MATCH(Credit!JM$1,Credit!$1:$1,0),0)</f>
        <v>0</v>
      </c>
      <c r="JN4" s="12">
        <f ca="1">VLOOKUP($A4,BBG!$1:$1048576,MATCH(Credit!JN$1,Credit!$1:$1,0),0)</f>
        <v>0</v>
      </c>
      <c r="JO4" s="12">
        <f ca="1">VLOOKUP($A4,BBG!$1:$1048576,MATCH(Credit!JO$1,Credit!$1:$1,0),0)</f>
        <v>0</v>
      </c>
      <c r="JP4" s="12">
        <f ca="1">VLOOKUP($A4,BBG!$1:$1048576,MATCH(Credit!JP$1,Credit!$1:$1,0),0)</f>
        <v>0</v>
      </c>
      <c r="JQ4" s="12">
        <f ca="1">VLOOKUP($A4,BBG!$1:$1048576,MATCH(Credit!JQ$1,Credit!$1:$1,0),0)</f>
        <v>0</v>
      </c>
      <c r="JR4" s="12">
        <f ca="1">VLOOKUP($A4,BBG!$1:$1048576,MATCH(Credit!JR$1,Credit!$1:$1,0),0)</f>
        <v>0</v>
      </c>
      <c r="JS4" s="12">
        <f ca="1">VLOOKUP($A4,BBG!$1:$1048576,MATCH(Credit!JS$1,Credit!$1:$1,0),0)</f>
        <v>0</v>
      </c>
      <c r="JT4" s="12">
        <f ca="1">VLOOKUP($A4,BBG!$1:$1048576,MATCH(Credit!JT$1,Credit!$1:$1,0),0)</f>
        <v>0</v>
      </c>
      <c r="JU4" s="12">
        <f ca="1">VLOOKUP($A4,BBG!$1:$1048576,MATCH(Credit!JU$1,Credit!$1:$1,0),0)</f>
        <v>0</v>
      </c>
      <c r="JV4" s="12">
        <f ca="1">VLOOKUP($A4,BBG!$1:$1048576,MATCH(Credit!JV$1,Credit!$1:$1,0),0)</f>
        <v>0</v>
      </c>
      <c r="JW4" s="12">
        <f ca="1">VLOOKUP($A4,BBG!$1:$1048576,MATCH(Credit!JW$1,Credit!$1:$1,0),0)</f>
        <v>0</v>
      </c>
      <c r="JX4" s="12">
        <f ca="1">VLOOKUP($A4,BBG!$1:$1048576,MATCH(Credit!JX$1,Credit!$1:$1,0),0)</f>
        <v>0</v>
      </c>
      <c r="JY4" s="12">
        <f ca="1">VLOOKUP($A4,BBG!$1:$1048576,MATCH(Credit!JY$1,Credit!$1:$1,0),0)</f>
        <v>0</v>
      </c>
      <c r="JZ4" s="12">
        <f ca="1">VLOOKUP($A4,BBG!$1:$1048576,MATCH(Credit!JZ$1,Credit!$1:$1,0),0)</f>
        <v>0</v>
      </c>
      <c r="KA4" s="12">
        <f ca="1">VLOOKUP($A4,BBG!$1:$1048576,MATCH(Credit!KA$1,Credit!$1:$1,0),0)</f>
        <v>0</v>
      </c>
      <c r="KB4" s="12">
        <f ca="1">VLOOKUP($A4,BBG!$1:$1048576,MATCH(Credit!KB$1,Credit!$1:$1,0),0)</f>
        <v>0</v>
      </c>
      <c r="KC4" s="12">
        <f ca="1">VLOOKUP($A4,BBG!$1:$1048576,MATCH(Credit!KC$1,Credit!$1:$1,0),0)</f>
        <v>0</v>
      </c>
      <c r="KD4" s="12">
        <f ca="1">VLOOKUP($A4,BBG!$1:$1048576,MATCH(Credit!KD$1,Credit!$1:$1,0),0)</f>
        <v>0</v>
      </c>
      <c r="KE4" s="12">
        <f ca="1">VLOOKUP($A4,BBG!$1:$1048576,MATCH(Credit!KE$1,Credit!$1:$1,0),0)</f>
        <v>0</v>
      </c>
      <c r="KF4" s="12">
        <f ca="1">VLOOKUP($A4,BBG!$1:$1048576,MATCH(Credit!KF$1,Credit!$1:$1,0),0)</f>
        <v>0</v>
      </c>
      <c r="KG4" s="12">
        <f ca="1">VLOOKUP($A4,BBG!$1:$1048576,MATCH(Credit!KG$1,Credit!$1:$1,0),0)</f>
        <v>0</v>
      </c>
      <c r="KH4" s="12">
        <f ca="1">VLOOKUP($A4,BBG!$1:$1048576,MATCH(Credit!KH$1,Credit!$1:$1,0),0)</f>
        <v>0</v>
      </c>
      <c r="KI4" s="12">
        <f ca="1">VLOOKUP($A4,BBG!$1:$1048576,MATCH(Credit!KI$1,Credit!$1:$1,0),0)</f>
        <v>0</v>
      </c>
      <c r="KJ4" s="12">
        <f ca="1">VLOOKUP($A4,BBG!$1:$1048576,MATCH(Credit!KJ$1,Credit!$1:$1,0),0)</f>
        <v>0</v>
      </c>
      <c r="KK4" s="12">
        <f ca="1">VLOOKUP($A4,BBG!$1:$1048576,MATCH(Credit!KK$1,Credit!$1:$1,0),0)</f>
        <v>0</v>
      </c>
      <c r="KL4" s="12">
        <f ca="1">VLOOKUP($A4,BBG!$1:$1048576,MATCH(Credit!KL$1,Credit!$1:$1,0),0)</f>
        <v>0</v>
      </c>
      <c r="KM4" s="12">
        <f ca="1">VLOOKUP($A4,BBG!$1:$1048576,MATCH(Credit!KM$1,Credit!$1:$1,0),0)</f>
        <v>0</v>
      </c>
      <c r="KN4" s="12">
        <f ca="1">VLOOKUP($A4,BBG!$1:$1048576,MATCH(Credit!KN$1,Credit!$1:$1,0),0)</f>
        <v>0</v>
      </c>
      <c r="KO4" s="12">
        <f ca="1">VLOOKUP($A4,BBG!$1:$1048576,MATCH(Credit!KO$1,Credit!$1:$1,0),0)</f>
        <v>0</v>
      </c>
      <c r="KP4" s="12">
        <f ca="1">VLOOKUP($A4,BBG!$1:$1048576,MATCH(Credit!KP$1,Credit!$1:$1,0),0)</f>
        <v>0</v>
      </c>
      <c r="KQ4" s="12">
        <f ca="1">VLOOKUP($A4,BBG!$1:$1048576,MATCH(Credit!KQ$1,Credit!$1:$1,0),0)</f>
        <v>0</v>
      </c>
      <c r="KR4" s="12">
        <f ca="1">VLOOKUP($A4,BBG!$1:$1048576,MATCH(Credit!KR$1,Credit!$1:$1,0),0)</f>
        <v>0</v>
      </c>
      <c r="KS4" s="12">
        <f ca="1">VLOOKUP($A4,BBG!$1:$1048576,MATCH(Credit!KS$1,Credit!$1:$1,0),0)</f>
        <v>0</v>
      </c>
      <c r="KT4" s="12">
        <f ca="1">VLOOKUP($A4,BBG!$1:$1048576,MATCH(Credit!KT$1,Credit!$1:$1,0),0)</f>
        <v>0</v>
      </c>
      <c r="KU4" s="12">
        <f ca="1">VLOOKUP($A4,BBG!$1:$1048576,MATCH(Credit!KU$1,Credit!$1:$1,0),0)</f>
        <v>0</v>
      </c>
      <c r="KV4" s="12">
        <f ca="1">VLOOKUP($A4,BBG!$1:$1048576,MATCH(Credit!KV$1,Credit!$1:$1,0),0)</f>
        <v>0</v>
      </c>
      <c r="KW4" s="12">
        <f ca="1">VLOOKUP($A4,BBG!$1:$1048576,MATCH(Credit!KW$1,Credit!$1:$1,0),0)</f>
        <v>0</v>
      </c>
      <c r="KX4" s="12">
        <f ca="1">VLOOKUP($A4,BBG!$1:$1048576,MATCH(Credit!KX$1,Credit!$1:$1,0),0)</f>
        <v>0</v>
      </c>
      <c r="KY4" s="12">
        <f ca="1">VLOOKUP($A4,BBG!$1:$1048576,MATCH(Credit!KY$1,Credit!$1:$1,0),0)</f>
        <v>0</v>
      </c>
      <c r="KZ4" s="12">
        <f ca="1">VLOOKUP($A4,BBG!$1:$1048576,MATCH(Credit!KZ$1,Credit!$1:$1,0),0)</f>
        <v>0</v>
      </c>
      <c r="LA4" s="12">
        <f ca="1">VLOOKUP($A4,BBG!$1:$1048576,MATCH(Credit!LA$1,Credit!$1:$1,0),0)</f>
        <v>0</v>
      </c>
      <c r="LB4" s="12">
        <f ca="1">VLOOKUP($A4,BBG!$1:$1048576,MATCH(Credit!LB$1,Credit!$1:$1,0),0)</f>
        <v>0</v>
      </c>
      <c r="LC4" s="12">
        <f ca="1">VLOOKUP($A4,BBG!$1:$1048576,MATCH(Credit!LC$1,Credit!$1:$1,0),0)</f>
        <v>0</v>
      </c>
      <c r="LD4" s="12">
        <f ca="1">VLOOKUP($A4,BBG!$1:$1048576,MATCH(Credit!LD$1,Credit!$1:$1,0),0)</f>
        <v>0</v>
      </c>
      <c r="LE4" s="12">
        <f ca="1">VLOOKUP($A4,BBG!$1:$1048576,MATCH(Credit!LE$1,Credit!$1:$1,0),0)</f>
        <v>0</v>
      </c>
      <c r="LF4" s="12">
        <f ca="1">VLOOKUP($A4,BBG!$1:$1048576,MATCH(Credit!LF$1,Credit!$1:$1,0),0)</f>
        <v>0</v>
      </c>
      <c r="LG4" s="12">
        <f ca="1">VLOOKUP($A4,BBG!$1:$1048576,MATCH(Credit!LG$1,Credit!$1:$1,0),0)</f>
        <v>0</v>
      </c>
      <c r="LH4" s="12">
        <f ca="1">VLOOKUP($A4,BBG!$1:$1048576,MATCH(Credit!LH$1,Credit!$1:$1,0),0)</f>
        <v>0</v>
      </c>
      <c r="LI4" s="12">
        <f ca="1">VLOOKUP($A4,BBG!$1:$1048576,MATCH(Credit!LI$1,Credit!$1:$1,0),0)</f>
        <v>0</v>
      </c>
      <c r="LJ4" s="12">
        <f ca="1">VLOOKUP($A4,BBG!$1:$1048576,MATCH(Credit!LJ$1,Credit!$1:$1,0),0)</f>
        <v>0</v>
      </c>
      <c r="LK4" s="12">
        <f ca="1">VLOOKUP($A4,BBG!$1:$1048576,MATCH(Credit!LK$1,Credit!$1:$1,0),0)</f>
        <v>0</v>
      </c>
      <c r="LL4" s="12">
        <f ca="1">VLOOKUP($A4,BBG!$1:$1048576,MATCH(Credit!LL$1,Credit!$1:$1,0),0)</f>
        <v>0</v>
      </c>
      <c r="LM4" s="12">
        <f ca="1">VLOOKUP($A4,BBG!$1:$1048576,MATCH(Credit!LM$1,Credit!$1:$1,0),0)</f>
        <v>0</v>
      </c>
      <c r="LN4" s="12">
        <f ca="1">VLOOKUP($A4,BBG!$1:$1048576,MATCH(Credit!LN$1,Credit!$1:$1,0),0)</f>
        <v>0</v>
      </c>
      <c r="LO4" s="12">
        <f ca="1">VLOOKUP($A4,BBG!$1:$1048576,MATCH(Credit!LO$1,Credit!$1:$1,0),0)</f>
        <v>0</v>
      </c>
      <c r="LP4" s="12">
        <f ca="1">VLOOKUP($A4,BBG!$1:$1048576,MATCH(Credit!LP$1,Credit!$1:$1,0),0)</f>
        <v>0</v>
      </c>
      <c r="LQ4" s="12">
        <f ca="1">VLOOKUP($A4,BBG!$1:$1048576,MATCH(Credit!LQ$1,Credit!$1:$1,0),0)</f>
        <v>0</v>
      </c>
      <c r="LR4" s="12">
        <f ca="1">VLOOKUP($A4,BBG!$1:$1048576,MATCH(Credit!LR$1,Credit!$1:$1,0),0)</f>
        <v>0</v>
      </c>
      <c r="LS4" s="12">
        <f ca="1">VLOOKUP($A4,BBG!$1:$1048576,MATCH(Credit!LS$1,Credit!$1:$1,0),0)</f>
        <v>0</v>
      </c>
      <c r="LT4" s="12">
        <f ca="1">VLOOKUP($A4,BBG!$1:$1048576,MATCH(Credit!LT$1,Credit!$1:$1,0),0)</f>
        <v>0</v>
      </c>
      <c r="LU4" s="12">
        <f ca="1">VLOOKUP($A4,BBG!$1:$1048576,MATCH(Credit!LU$1,Credit!$1:$1,0),0)</f>
        <v>0</v>
      </c>
      <c r="LV4" s="12">
        <f ca="1">VLOOKUP($A4,BBG!$1:$1048576,MATCH(Credit!LV$1,Credit!$1:$1,0),0)</f>
        <v>0</v>
      </c>
      <c r="LW4" s="12">
        <f ca="1">VLOOKUP($A4,BBG!$1:$1048576,MATCH(Credit!LW$1,Credit!$1:$1,0),0)</f>
        <v>0</v>
      </c>
      <c r="LX4" s="12">
        <f ca="1">VLOOKUP($A4,BBG!$1:$1048576,MATCH(Credit!LX$1,Credit!$1:$1,0),0)</f>
        <v>0</v>
      </c>
      <c r="LY4" s="12">
        <f ca="1">VLOOKUP($A4,BBG!$1:$1048576,MATCH(Credit!LY$1,Credit!$1:$1,0),0)</f>
        <v>0</v>
      </c>
      <c r="LZ4" s="12">
        <f ca="1">VLOOKUP($A4,BBG!$1:$1048576,MATCH(Credit!LZ$1,Credit!$1:$1,0),0)</f>
        <v>0</v>
      </c>
      <c r="MA4" s="12">
        <f ca="1">VLOOKUP($A4,BBG!$1:$1048576,MATCH(Credit!MA$1,Credit!$1:$1,0),0)</f>
        <v>0</v>
      </c>
      <c r="MB4" s="12">
        <f ca="1">VLOOKUP($A4,BBG!$1:$1048576,MATCH(Credit!MB$1,Credit!$1:$1,0),0)</f>
        <v>0</v>
      </c>
      <c r="MC4" s="12">
        <f ca="1">VLOOKUP($A4,BBG!$1:$1048576,MATCH(Credit!MC$1,Credit!$1:$1,0),0)</f>
        <v>0</v>
      </c>
      <c r="MD4" s="12">
        <f ca="1">VLOOKUP($A4,BBG!$1:$1048576,MATCH(Credit!MD$1,Credit!$1:$1,0),0)</f>
        <v>0</v>
      </c>
      <c r="ME4" s="12">
        <f ca="1">VLOOKUP($A4,BBG!$1:$1048576,MATCH(Credit!ME$1,Credit!$1:$1,0),0)</f>
        <v>0</v>
      </c>
      <c r="MF4" s="12">
        <f ca="1">VLOOKUP($A4,BBG!$1:$1048576,MATCH(Credit!MF$1,Credit!$1:$1,0),0)</f>
        <v>0</v>
      </c>
      <c r="MG4" s="12">
        <f ca="1">VLOOKUP($A4,BBG!$1:$1048576,MATCH(Credit!MG$1,Credit!$1:$1,0),0)</f>
        <v>0</v>
      </c>
      <c r="MH4" s="12">
        <f ca="1">VLOOKUP($A4,BBG!$1:$1048576,MATCH(Credit!MH$1,Credit!$1:$1,0),0)</f>
        <v>0</v>
      </c>
      <c r="MI4" s="12">
        <f ca="1">VLOOKUP($A4,BBG!$1:$1048576,MATCH(Credit!MI$1,Credit!$1:$1,0),0)</f>
        <v>0</v>
      </c>
      <c r="MJ4" s="12">
        <f ca="1">VLOOKUP($A4,BBG!$1:$1048576,MATCH(Credit!MJ$1,Credit!$1:$1,0),0)</f>
        <v>0</v>
      </c>
      <c r="MK4" s="12">
        <f ca="1">VLOOKUP($A4,BBG!$1:$1048576,MATCH(Credit!MK$1,Credit!$1:$1,0),0)</f>
        <v>0</v>
      </c>
      <c r="ML4" s="12">
        <f ca="1">VLOOKUP($A4,BBG!$1:$1048576,MATCH(Credit!ML$1,Credit!$1:$1,0),0)</f>
        <v>0</v>
      </c>
      <c r="MM4" s="12">
        <f ca="1">VLOOKUP($A4,BBG!$1:$1048576,MATCH(Credit!MM$1,Credit!$1:$1,0),0)</f>
        <v>0</v>
      </c>
      <c r="MN4" s="12">
        <f ca="1">VLOOKUP($A4,BBG!$1:$1048576,MATCH(Credit!MN$1,Credit!$1:$1,0),0)</f>
        <v>0</v>
      </c>
      <c r="MO4" s="12">
        <f ca="1">VLOOKUP($A4,BBG!$1:$1048576,MATCH(Credit!MO$1,Credit!$1:$1,0),0)</f>
        <v>0</v>
      </c>
      <c r="MP4" s="12">
        <f ca="1">VLOOKUP($A4,BBG!$1:$1048576,MATCH(Credit!MP$1,Credit!$1:$1,0),0)</f>
        <v>0</v>
      </c>
      <c r="MQ4" s="12">
        <f ca="1">VLOOKUP($A4,BBG!$1:$1048576,MATCH(Credit!MQ$1,Credit!$1:$1,0),0)</f>
        <v>0</v>
      </c>
      <c r="MR4" s="12">
        <f ca="1">VLOOKUP($A4,BBG!$1:$1048576,MATCH(Credit!MR$1,Credit!$1:$1,0),0)</f>
        <v>0</v>
      </c>
      <c r="MS4" s="12">
        <f ca="1">VLOOKUP($A4,BBG!$1:$1048576,MATCH(Credit!MS$1,Credit!$1:$1,0),0)</f>
        <v>0</v>
      </c>
      <c r="MT4" s="12">
        <f ca="1">VLOOKUP($A4,BBG!$1:$1048576,MATCH(Credit!MT$1,Credit!$1:$1,0),0)</f>
        <v>0</v>
      </c>
      <c r="MU4" s="12">
        <f ca="1">VLOOKUP($A4,BBG!$1:$1048576,MATCH(Credit!MU$1,Credit!$1:$1,0),0)</f>
        <v>0</v>
      </c>
    </row>
    <row r="5" spans="1:359" s="18" customFormat="1">
      <c r="A5" s="16" t="s">
        <v>64</v>
      </c>
      <c r="B5" s="10" t="s">
        <v>67</v>
      </c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  <c r="EC5" s="12"/>
      <c r="ED5" s="12"/>
      <c r="EE5" s="12"/>
      <c r="EF5" s="12"/>
      <c r="EG5" s="12"/>
      <c r="EH5" s="12"/>
      <c r="EI5" s="12"/>
      <c r="EJ5" s="12"/>
      <c r="EK5" s="12"/>
      <c r="EL5" s="12"/>
      <c r="EM5" s="12"/>
      <c r="EN5" s="12"/>
      <c r="EO5" s="12"/>
      <c r="EP5" s="12"/>
      <c r="EQ5" s="12"/>
      <c r="ER5" s="12"/>
      <c r="ES5" s="12"/>
      <c r="ET5" s="12"/>
      <c r="EU5" s="12"/>
      <c r="EV5" s="12"/>
      <c r="EW5" s="12"/>
      <c r="EX5" s="12"/>
      <c r="EY5" s="12"/>
      <c r="EZ5" s="12"/>
      <c r="FA5" s="12"/>
      <c r="FB5" s="12">
        <f ca="1">VLOOKUP($A5,BBG!$1:$1048576,MATCH(Credit!FB$1,Credit!$1:$1,0),0)</f>
        <v>0</v>
      </c>
      <c r="FC5" s="12">
        <f ca="1">VLOOKUP($A5,BBG!$1:$1048576,MATCH(Credit!FC$1,Credit!$1:$1,0),0)</f>
        <v>0</v>
      </c>
      <c r="FD5" s="12">
        <f ca="1">VLOOKUP($A5,BBG!$1:$1048576,MATCH(Credit!FD$1,Credit!$1:$1,0),0)</f>
        <v>0</v>
      </c>
      <c r="FE5" s="12">
        <f ca="1">VLOOKUP($A5,BBG!$1:$1048576,MATCH(Credit!FE$1,Credit!$1:$1,0),0)</f>
        <v>0</v>
      </c>
      <c r="FF5" s="12">
        <f ca="1">VLOOKUP($A5,BBG!$1:$1048576,MATCH(Credit!FF$1,Credit!$1:$1,0),0)</f>
        <v>0</v>
      </c>
      <c r="FG5" s="12">
        <f ca="1">VLOOKUP($A5,BBG!$1:$1048576,MATCH(Credit!FG$1,Credit!$1:$1,0),0)</f>
        <v>0</v>
      </c>
      <c r="FH5" s="12">
        <f ca="1">VLOOKUP($A5,BBG!$1:$1048576,MATCH(Credit!FH$1,Credit!$1:$1,0),0)</f>
        <v>0</v>
      </c>
      <c r="FI5" s="12">
        <f ca="1">VLOOKUP($A5,BBG!$1:$1048576,MATCH(Credit!FI$1,Credit!$1:$1,0),0)</f>
        <v>0</v>
      </c>
      <c r="FJ5" s="12">
        <f ca="1">VLOOKUP($A5,BBG!$1:$1048576,MATCH(Credit!FJ$1,Credit!$1:$1,0),0)</f>
        <v>0</v>
      </c>
      <c r="FK5" s="12">
        <f ca="1">VLOOKUP($A5,BBG!$1:$1048576,MATCH(Credit!FK$1,Credit!$1:$1,0),0)</f>
        <v>0</v>
      </c>
      <c r="FL5" s="12">
        <f ca="1">VLOOKUP($A5,BBG!$1:$1048576,MATCH(Credit!FL$1,Credit!$1:$1,0),0)</f>
        <v>0</v>
      </c>
      <c r="FM5" s="12">
        <f ca="1">VLOOKUP($A5,BBG!$1:$1048576,MATCH(Credit!FM$1,Credit!$1:$1,0),0)</f>
        <v>0</v>
      </c>
      <c r="FN5" s="12">
        <f ca="1">VLOOKUP($A5,BBG!$1:$1048576,MATCH(Credit!FN$1,Credit!$1:$1,0),0)</f>
        <v>0</v>
      </c>
      <c r="FO5" s="12">
        <f ca="1">VLOOKUP($A5,BBG!$1:$1048576,MATCH(Credit!FO$1,Credit!$1:$1,0),0)</f>
        <v>0</v>
      </c>
      <c r="FP5" s="12">
        <f ca="1">VLOOKUP($A5,BBG!$1:$1048576,MATCH(Credit!FP$1,Credit!$1:$1,0),0)</f>
        <v>0</v>
      </c>
      <c r="FQ5" s="12">
        <f ca="1">VLOOKUP($A5,BBG!$1:$1048576,MATCH(Credit!FQ$1,Credit!$1:$1,0),0)</f>
        <v>0</v>
      </c>
      <c r="FR5" s="12">
        <f ca="1">VLOOKUP($A5,BBG!$1:$1048576,MATCH(Credit!FR$1,Credit!$1:$1,0),0)</f>
        <v>0</v>
      </c>
      <c r="FS5" s="12">
        <f ca="1">VLOOKUP($A5,BBG!$1:$1048576,MATCH(Credit!FS$1,Credit!$1:$1,0),0)</f>
        <v>0</v>
      </c>
      <c r="FT5" s="12">
        <f ca="1">VLOOKUP($A5,BBG!$1:$1048576,MATCH(Credit!FT$1,Credit!$1:$1,0),0)</f>
        <v>0</v>
      </c>
      <c r="FU5" s="12">
        <f ca="1">VLOOKUP($A5,BBG!$1:$1048576,MATCH(Credit!FU$1,Credit!$1:$1,0),0)</f>
        <v>0</v>
      </c>
      <c r="FV5" s="12">
        <f ca="1">VLOOKUP($A5,BBG!$1:$1048576,MATCH(Credit!FV$1,Credit!$1:$1,0),0)</f>
        <v>0</v>
      </c>
      <c r="FW5" s="12">
        <f ca="1">VLOOKUP($A5,BBG!$1:$1048576,MATCH(Credit!FW$1,Credit!$1:$1,0),0)</f>
        <v>0</v>
      </c>
      <c r="FX5" s="12">
        <f ca="1">VLOOKUP($A5,BBG!$1:$1048576,MATCH(Credit!FX$1,Credit!$1:$1,0),0)</f>
        <v>0</v>
      </c>
      <c r="FY5" s="12">
        <f ca="1">VLOOKUP($A5,BBG!$1:$1048576,MATCH(Credit!FY$1,Credit!$1:$1,0),0)</f>
        <v>0</v>
      </c>
      <c r="FZ5" s="12">
        <f ca="1">VLOOKUP($A5,BBG!$1:$1048576,MATCH(Credit!FZ$1,Credit!$1:$1,0),0)</f>
        <v>0</v>
      </c>
      <c r="GA5" s="12">
        <f ca="1">VLOOKUP($A5,BBG!$1:$1048576,MATCH(Credit!GA$1,Credit!$1:$1,0),0)</f>
        <v>0</v>
      </c>
      <c r="GB5" s="12">
        <f ca="1">VLOOKUP($A5,BBG!$1:$1048576,MATCH(Credit!GB$1,Credit!$1:$1,0),0)</f>
        <v>0</v>
      </c>
      <c r="GC5" s="12">
        <f ca="1">VLOOKUP($A5,BBG!$1:$1048576,MATCH(Credit!GC$1,Credit!$1:$1,0),0)</f>
        <v>0</v>
      </c>
      <c r="GD5" s="12">
        <f ca="1">VLOOKUP($A5,BBG!$1:$1048576,MATCH(Credit!GD$1,Credit!$1:$1,0),0)</f>
        <v>0</v>
      </c>
      <c r="GE5" s="12">
        <f ca="1">VLOOKUP($A5,BBG!$1:$1048576,MATCH(Credit!GE$1,Credit!$1:$1,0),0)</f>
        <v>0</v>
      </c>
      <c r="GF5" s="12">
        <f ca="1">VLOOKUP($A5,BBG!$1:$1048576,MATCH(Credit!GF$1,Credit!$1:$1,0),0)</f>
        <v>0</v>
      </c>
      <c r="GG5" s="12">
        <f ca="1">VLOOKUP($A5,BBG!$1:$1048576,MATCH(Credit!GG$1,Credit!$1:$1,0),0)</f>
        <v>0</v>
      </c>
      <c r="GH5" s="12">
        <f ca="1">VLOOKUP($A5,BBG!$1:$1048576,MATCH(Credit!GH$1,Credit!$1:$1,0),0)</f>
        <v>0</v>
      </c>
      <c r="GI5" s="12">
        <f ca="1">VLOOKUP($A5,BBG!$1:$1048576,MATCH(Credit!GI$1,Credit!$1:$1,0),0)</f>
        <v>0</v>
      </c>
      <c r="GJ5" s="12">
        <f ca="1">VLOOKUP($A5,BBG!$1:$1048576,MATCH(Credit!GJ$1,Credit!$1:$1,0),0)</f>
        <v>0</v>
      </c>
      <c r="GK5" s="12">
        <f ca="1">VLOOKUP($A5,BBG!$1:$1048576,MATCH(Credit!GK$1,Credit!$1:$1,0),0)</f>
        <v>0</v>
      </c>
      <c r="GL5" s="12">
        <f ca="1">VLOOKUP($A5,BBG!$1:$1048576,MATCH(Credit!GL$1,Credit!$1:$1,0),0)</f>
        <v>0</v>
      </c>
      <c r="GM5" s="12">
        <f ca="1">VLOOKUP($A5,BBG!$1:$1048576,MATCH(Credit!GM$1,Credit!$1:$1,0),0)</f>
        <v>0</v>
      </c>
      <c r="GN5" s="12">
        <f ca="1">VLOOKUP($A5,BBG!$1:$1048576,MATCH(Credit!GN$1,Credit!$1:$1,0),0)</f>
        <v>0</v>
      </c>
      <c r="GO5" s="12">
        <f ca="1">VLOOKUP($A5,BBG!$1:$1048576,MATCH(Credit!GO$1,Credit!$1:$1,0),0)</f>
        <v>0</v>
      </c>
      <c r="GP5" s="12">
        <f ca="1">VLOOKUP($A5,BBG!$1:$1048576,MATCH(Credit!GP$1,Credit!$1:$1,0),0)</f>
        <v>0</v>
      </c>
      <c r="GQ5" s="12">
        <f ca="1">VLOOKUP($A5,BBG!$1:$1048576,MATCH(Credit!GQ$1,Credit!$1:$1,0),0)</f>
        <v>0</v>
      </c>
      <c r="GR5" s="12">
        <f ca="1">VLOOKUP($A5,BBG!$1:$1048576,MATCH(Credit!GR$1,Credit!$1:$1,0),0)</f>
        <v>0</v>
      </c>
      <c r="GS5" s="12">
        <f ca="1">VLOOKUP($A5,BBG!$1:$1048576,MATCH(Credit!GS$1,Credit!$1:$1,0),0)</f>
        <v>0</v>
      </c>
      <c r="GT5" s="12">
        <f ca="1">VLOOKUP($A5,BBG!$1:$1048576,MATCH(Credit!GT$1,Credit!$1:$1,0),0)</f>
        <v>0</v>
      </c>
      <c r="GU5" s="12">
        <f ca="1">VLOOKUP($A5,BBG!$1:$1048576,MATCH(Credit!GU$1,Credit!$1:$1,0),0)</f>
        <v>0</v>
      </c>
      <c r="GV5" s="12">
        <f ca="1">VLOOKUP($A5,BBG!$1:$1048576,MATCH(Credit!GV$1,Credit!$1:$1,0),0)</f>
        <v>0</v>
      </c>
      <c r="GW5" s="12">
        <f ca="1">VLOOKUP($A5,BBG!$1:$1048576,MATCH(Credit!GW$1,Credit!$1:$1,0),0)</f>
        <v>0</v>
      </c>
      <c r="GX5" s="12">
        <f ca="1">VLOOKUP($A5,BBG!$1:$1048576,MATCH(Credit!GX$1,Credit!$1:$1,0),0)</f>
        <v>0</v>
      </c>
      <c r="GY5" s="12">
        <f ca="1">VLOOKUP($A5,BBG!$1:$1048576,MATCH(Credit!GY$1,Credit!$1:$1,0),0)</f>
        <v>0</v>
      </c>
      <c r="GZ5" s="12">
        <f ca="1">VLOOKUP($A5,BBG!$1:$1048576,MATCH(Credit!GZ$1,Credit!$1:$1,0),0)</f>
        <v>0</v>
      </c>
      <c r="HA5" s="12">
        <f ca="1">VLOOKUP($A5,BBG!$1:$1048576,MATCH(Credit!HA$1,Credit!$1:$1,0),0)</f>
        <v>0</v>
      </c>
      <c r="HB5" s="12">
        <f ca="1">VLOOKUP($A5,BBG!$1:$1048576,MATCH(Credit!HB$1,Credit!$1:$1,0),0)</f>
        <v>0</v>
      </c>
      <c r="HC5" s="12">
        <f ca="1">VLOOKUP($A5,BBG!$1:$1048576,MATCH(Credit!HC$1,Credit!$1:$1,0),0)</f>
        <v>0</v>
      </c>
      <c r="HD5" s="12">
        <f ca="1">VLOOKUP($A5,BBG!$1:$1048576,MATCH(Credit!HD$1,Credit!$1:$1,0),0)</f>
        <v>0</v>
      </c>
      <c r="HE5" s="12">
        <f ca="1">VLOOKUP($A5,BBG!$1:$1048576,MATCH(Credit!HE$1,Credit!$1:$1,0),0)</f>
        <v>0</v>
      </c>
      <c r="HF5" s="12">
        <f ca="1">VLOOKUP($A5,BBG!$1:$1048576,MATCH(Credit!HF$1,Credit!$1:$1,0),0)</f>
        <v>0</v>
      </c>
      <c r="HG5" s="12">
        <f ca="1">VLOOKUP($A5,BBG!$1:$1048576,MATCH(Credit!HG$1,Credit!$1:$1,0),0)</f>
        <v>0</v>
      </c>
      <c r="HH5" s="12">
        <f ca="1">VLOOKUP($A5,BBG!$1:$1048576,MATCH(Credit!HH$1,Credit!$1:$1,0),0)</f>
        <v>0</v>
      </c>
      <c r="HI5" s="12">
        <f ca="1">VLOOKUP($A5,BBG!$1:$1048576,MATCH(Credit!HI$1,Credit!$1:$1,0),0)</f>
        <v>0</v>
      </c>
      <c r="HJ5" s="12">
        <f ca="1">VLOOKUP($A5,BBG!$1:$1048576,MATCH(Credit!HJ$1,Credit!$1:$1,0),0)</f>
        <v>0</v>
      </c>
      <c r="HK5" s="12">
        <f ca="1">VLOOKUP($A5,BBG!$1:$1048576,MATCH(Credit!HK$1,Credit!$1:$1,0),0)</f>
        <v>0</v>
      </c>
      <c r="HL5" s="12">
        <f ca="1">VLOOKUP($A5,BBG!$1:$1048576,MATCH(Credit!HL$1,Credit!$1:$1,0),0)</f>
        <v>0</v>
      </c>
      <c r="HM5" s="12">
        <f ca="1">VLOOKUP($A5,BBG!$1:$1048576,MATCH(Credit!HM$1,Credit!$1:$1,0),0)</f>
        <v>0</v>
      </c>
      <c r="HN5" s="12">
        <f ca="1">VLOOKUP($A5,BBG!$1:$1048576,MATCH(Credit!HN$1,Credit!$1:$1,0),0)</f>
        <v>0</v>
      </c>
      <c r="HO5" s="12">
        <f ca="1">VLOOKUP($A5,BBG!$1:$1048576,MATCH(Credit!HO$1,Credit!$1:$1,0),0)</f>
        <v>0</v>
      </c>
      <c r="HP5" s="12">
        <f ca="1">VLOOKUP($A5,BBG!$1:$1048576,MATCH(Credit!HP$1,Credit!$1:$1,0),0)</f>
        <v>0</v>
      </c>
      <c r="HQ5" s="12">
        <f ca="1">VLOOKUP($A5,BBG!$1:$1048576,MATCH(Credit!HQ$1,Credit!$1:$1,0),0)</f>
        <v>0</v>
      </c>
      <c r="HR5" s="12">
        <f ca="1">VLOOKUP($A5,BBG!$1:$1048576,MATCH(Credit!HR$1,Credit!$1:$1,0),0)</f>
        <v>0</v>
      </c>
      <c r="HS5" s="12">
        <f ca="1">VLOOKUP($A5,BBG!$1:$1048576,MATCH(Credit!HS$1,Credit!$1:$1,0),0)</f>
        <v>0</v>
      </c>
      <c r="HT5" s="12">
        <f ca="1">VLOOKUP($A5,BBG!$1:$1048576,MATCH(Credit!HT$1,Credit!$1:$1,0),0)</f>
        <v>0</v>
      </c>
      <c r="HU5" s="12">
        <f ca="1">VLOOKUP($A5,BBG!$1:$1048576,MATCH(Credit!HU$1,Credit!$1:$1,0),0)</f>
        <v>0</v>
      </c>
      <c r="HV5" s="12">
        <f ca="1">VLOOKUP($A5,BBG!$1:$1048576,MATCH(Credit!HV$1,Credit!$1:$1,0),0)</f>
        <v>0</v>
      </c>
      <c r="HW5" s="12">
        <f ca="1">VLOOKUP($A5,BBG!$1:$1048576,MATCH(Credit!HW$1,Credit!$1:$1,0),0)</f>
        <v>0</v>
      </c>
      <c r="HX5" s="12">
        <f ca="1">VLOOKUP($A5,BBG!$1:$1048576,MATCH(Credit!HX$1,Credit!$1:$1,0),0)</f>
        <v>0</v>
      </c>
      <c r="HY5" s="12">
        <f ca="1">VLOOKUP($A5,BBG!$1:$1048576,MATCH(Credit!HY$1,Credit!$1:$1,0),0)</f>
        <v>0</v>
      </c>
      <c r="HZ5" s="12">
        <f ca="1">VLOOKUP($A5,BBG!$1:$1048576,MATCH(Credit!HZ$1,Credit!$1:$1,0),0)</f>
        <v>0</v>
      </c>
      <c r="IA5" s="12">
        <f ca="1">VLOOKUP($A5,BBG!$1:$1048576,MATCH(Credit!IA$1,Credit!$1:$1,0),0)</f>
        <v>0</v>
      </c>
      <c r="IB5" s="12">
        <f ca="1">VLOOKUP($A5,BBG!$1:$1048576,MATCH(Credit!IB$1,Credit!$1:$1,0),0)</f>
        <v>0</v>
      </c>
      <c r="IC5" s="12">
        <f ca="1">VLOOKUP($A5,BBG!$1:$1048576,MATCH(Credit!IC$1,Credit!$1:$1,0),0)</f>
        <v>0</v>
      </c>
      <c r="ID5" s="12">
        <f ca="1">VLOOKUP($A5,BBG!$1:$1048576,MATCH(Credit!ID$1,Credit!$1:$1,0),0)</f>
        <v>0</v>
      </c>
      <c r="IE5" s="12">
        <f ca="1">VLOOKUP($A5,BBG!$1:$1048576,MATCH(Credit!IE$1,Credit!$1:$1,0),0)</f>
        <v>0</v>
      </c>
      <c r="IF5" s="12">
        <f ca="1">VLOOKUP($A5,BBG!$1:$1048576,MATCH(Credit!IF$1,Credit!$1:$1,0),0)</f>
        <v>0</v>
      </c>
      <c r="IG5" s="12">
        <f ca="1">VLOOKUP($A5,BBG!$1:$1048576,MATCH(Credit!IG$1,Credit!$1:$1,0),0)</f>
        <v>0</v>
      </c>
      <c r="IH5" s="12">
        <f ca="1">VLOOKUP($A5,BBG!$1:$1048576,MATCH(Credit!IH$1,Credit!$1:$1,0),0)</f>
        <v>0</v>
      </c>
      <c r="II5" s="12">
        <f ca="1">VLOOKUP($A5,BBG!$1:$1048576,MATCH(Credit!II$1,Credit!$1:$1,0),0)</f>
        <v>0</v>
      </c>
      <c r="IJ5" s="12">
        <f ca="1">VLOOKUP($A5,BBG!$1:$1048576,MATCH(Credit!IJ$1,Credit!$1:$1,0),0)</f>
        <v>0</v>
      </c>
      <c r="IK5" s="12">
        <f ca="1">VLOOKUP($A5,BBG!$1:$1048576,MATCH(Credit!IK$1,Credit!$1:$1,0),0)</f>
        <v>0</v>
      </c>
      <c r="IL5" s="12">
        <f ca="1">VLOOKUP($A5,BBG!$1:$1048576,MATCH(Credit!IL$1,Credit!$1:$1,0),0)</f>
        <v>0</v>
      </c>
      <c r="IM5" s="12">
        <f ca="1">VLOOKUP($A5,BBG!$1:$1048576,MATCH(Credit!IM$1,Credit!$1:$1,0),0)</f>
        <v>0</v>
      </c>
      <c r="IN5" s="12">
        <f ca="1">VLOOKUP($A5,BBG!$1:$1048576,MATCH(Credit!IN$1,Credit!$1:$1,0),0)</f>
        <v>0</v>
      </c>
      <c r="IO5" s="12">
        <f ca="1">VLOOKUP($A5,BBG!$1:$1048576,MATCH(Credit!IO$1,Credit!$1:$1,0),0)</f>
        <v>0</v>
      </c>
      <c r="IP5" s="12">
        <f ca="1">VLOOKUP($A5,BBG!$1:$1048576,MATCH(Credit!IP$1,Credit!$1:$1,0),0)</f>
        <v>0</v>
      </c>
      <c r="IQ5" s="12">
        <f ca="1">VLOOKUP($A5,BBG!$1:$1048576,MATCH(Credit!IQ$1,Credit!$1:$1,0),0)</f>
        <v>0</v>
      </c>
      <c r="IR5" s="12">
        <f ca="1">VLOOKUP($A5,BBG!$1:$1048576,MATCH(Credit!IR$1,Credit!$1:$1,0),0)</f>
        <v>0</v>
      </c>
      <c r="IS5" s="12">
        <f ca="1">VLOOKUP($A5,BBG!$1:$1048576,MATCH(Credit!IS$1,Credit!$1:$1,0),0)</f>
        <v>0</v>
      </c>
      <c r="IT5" s="12">
        <f ca="1">VLOOKUP($A5,BBG!$1:$1048576,MATCH(Credit!IT$1,Credit!$1:$1,0),0)</f>
        <v>0</v>
      </c>
      <c r="IU5" s="12">
        <f ca="1">VLOOKUP($A5,BBG!$1:$1048576,MATCH(Credit!IU$1,Credit!$1:$1,0),0)</f>
        <v>0</v>
      </c>
      <c r="IV5" s="12">
        <f ca="1">VLOOKUP($A5,BBG!$1:$1048576,MATCH(Credit!IV$1,Credit!$1:$1,0),0)</f>
        <v>0</v>
      </c>
      <c r="IW5" s="12">
        <f ca="1">VLOOKUP($A5,BBG!$1:$1048576,MATCH(Credit!IW$1,Credit!$1:$1,0),0)</f>
        <v>0</v>
      </c>
      <c r="IX5" s="12">
        <f ca="1">VLOOKUP($A5,BBG!$1:$1048576,MATCH(Credit!IX$1,Credit!$1:$1,0),0)</f>
        <v>0</v>
      </c>
      <c r="IY5" s="12">
        <f ca="1">VLOOKUP($A5,BBG!$1:$1048576,MATCH(Credit!IY$1,Credit!$1:$1,0),0)</f>
        <v>0</v>
      </c>
      <c r="IZ5" s="12">
        <f ca="1">VLOOKUP($A5,BBG!$1:$1048576,MATCH(Credit!IZ$1,Credit!$1:$1,0),0)</f>
        <v>0</v>
      </c>
      <c r="JA5" s="12">
        <f ca="1">VLOOKUP($A5,BBG!$1:$1048576,MATCH(Credit!JA$1,Credit!$1:$1,0),0)</f>
        <v>0</v>
      </c>
      <c r="JB5" s="12">
        <f ca="1">VLOOKUP($A5,BBG!$1:$1048576,MATCH(Credit!JB$1,Credit!$1:$1,0),0)</f>
        <v>0</v>
      </c>
      <c r="JC5" s="12">
        <f ca="1">VLOOKUP($A5,BBG!$1:$1048576,MATCH(Credit!JC$1,Credit!$1:$1,0),0)</f>
        <v>0</v>
      </c>
      <c r="JD5" s="12">
        <f ca="1">VLOOKUP($A5,BBG!$1:$1048576,MATCH(Credit!JD$1,Credit!$1:$1,0),0)</f>
        <v>0</v>
      </c>
      <c r="JE5" s="12">
        <f ca="1">VLOOKUP($A5,BBG!$1:$1048576,MATCH(Credit!JE$1,Credit!$1:$1,0),0)</f>
        <v>0</v>
      </c>
      <c r="JF5" s="12">
        <f ca="1">VLOOKUP($A5,BBG!$1:$1048576,MATCH(Credit!JF$1,Credit!$1:$1,0),0)</f>
        <v>0</v>
      </c>
      <c r="JG5" s="12">
        <f ca="1">VLOOKUP($A5,BBG!$1:$1048576,MATCH(Credit!JG$1,Credit!$1:$1,0),0)</f>
        <v>0</v>
      </c>
      <c r="JH5" s="12">
        <f ca="1">VLOOKUP($A5,BBG!$1:$1048576,MATCH(Credit!JH$1,Credit!$1:$1,0),0)</f>
        <v>0</v>
      </c>
      <c r="JI5" s="12">
        <f ca="1">VLOOKUP($A5,BBG!$1:$1048576,MATCH(Credit!JI$1,Credit!$1:$1,0),0)</f>
        <v>0</v>
      </c>
      <c r="JJ5" s="12">
        <f ca="1">VLOOKUP($A5,BBG!$1:$1048576,MATCH(Credit!JJ$1,Credit!$1:$1,0),0)</f>
        <v>0</v>
      </c>
      <c r="JK5" s="12">
        <f ca="1">VLOOKUP($A5,BBG!$1:$1048576,MATCH(Credit!JK$1,Credit!$1:$1,0),0)</f>
        <v>0</v>
      </c>
      <c r="JL5" s="12">
        <f ca="1">VLOOKUP($A5,BBG!$1:$1048576,MATCH(Credit!JL$1,Credit!$1:$1,0),0)</f>
        <v>0</v>
      </c>
      <c r="JM5" s="12">
        <f ca="1">VLOOKUP($A5,BBG!$1:$1048576,MATCH(Credit!JM$1,Credit!$1:$1,0),0)</f>
        <v>0</v>
      </c>
      <c r="JN5" s="12">
        <f ca="1">VLOOKUP($A5,BBG!$1:$1048576,MATCH(Credit!JN$1,Credit!$1:$1,0),0)</f>
        <v>0</v>
      </c>
      <c r="JO5" s="12">
        <f ca="1">VLOOKUP($A5,BBG!$1:$1048576,MATCH(Credit!JO$1,Credit!$1:$1,0),0)</f>
        <v>0</v>
      </c>
      <c r="JP5" s="12">
        <f ca="1">VLOOKUP($A5,BBG!$1:$1048576,MATCH(Credit!JP$1,Credit!$1:$1,0),0)</f>
        <v>0</v>
      </c>
      <c r="JQ5" s="12">
        <f ca="1">VLOOKUP($A5,BBG!$1:$1048576,MATCH(Credit!JQ$1,Credit!$1:$1,0),0)</f>
        <v>0</v>
      </c>
      <c r="JR5" s="12">
        <f ca="1">VLOOKUP($A5,BBG!$1:$1048576,MATCH(Credit!JR$1,Credit!$1:$1,0),0)</f>
        <v>0</v>
      </c>
      <c r="JS5" s="12">
        <f ca="1">VLOOKUP($A5,BBG!$1:$1048576,MATCH(Credit!JS$1,Credit!$1:$1,0),0)</f>
        <v>0</v>
      </c>
      <c r="JT5" s="12">
        <f ca="1">VLOOKUP($A5,BBG!$1:$1048576,MATCH(Credit!JT$1,Credit!$1:$1,0),0)</f>
        <v>0</v>
      </c>
      <c r="JU5" s="12">
        <f ca="1">VLOOKUP($A5,BBG!$1:$1048576,MATCH(Credit!JU$1,Credit!$1:$1,0),0)</f>
        <v>0</v>
      </c>
      <c r="JV5" s="12">
        <f ca="1">VLOOKUP($A5,BBG!$1:$1048576,MATCH(Credit!JV$1,Credit!$1:$1,0),0)</f>
        <v>0</v>
      </c>
      <c r="JW5" s="12">
        <f ca="1">VLOOKUP($A5,BBG!$1:$1048576,MATCH(Credit!JW$1,Credit!$1:$1,0),0)</f>
        <v>0</v>
      </c>
      <c r="JX5" s="12">
        <f ca="1">VLOOKUP($A5,BBG!$1:$1048576,MATCH(Credit!JX$1,Credit!$1:$1,0),0)</f>
        <v>0</v>
      </c>
      <c r="JY5" s="12">
        <f ca="1">VLOOKUP($A5,BBG!$1:$1048576,MATCH(Credit!JY$1,Credit!$1:$1,0),0)</f>
        <v>0</v>
      </c>
      <c r="JZ5" s="12">
        <f ca="1">VLOOKUP($A5,BBG!$1:$1048576,MATCH(Credit!JZ$1,Credit!$1:$1,0),0)</f>
        <v>0</v>
      </c>
      <c r="KA5" s="12">
        <f ca="1">VLOOKUP($A5,BBG!$1:$1048576,MATCH(Credit!KA$1,Credit!$1:$1,0),0)</f>
        <v>0</v>
      </c>
      <c r="KB5" s="12">
        <f ca="1">VLOOKUP($A5,BBG!$1:$1048576,MATCH(Credit!KB$1,Credit!$1:$1,0),0)</f>
        <v>0</v>
      </c>
      <c r="KC5" s="12">
        <f ca="1">VLOOKUP($A5,BBG!$1:$1048576,MATCH(Credit!KC$1,Credit!$1:$1,0),0)</f>
        <v>0</v>
      </c>
      <c r="KD5" s="12">
        <f ca="1">VLOOKUP($A5,BBG!$1:$1048576,MATCH(Credit!KD$1,Credit!$1:$1,0),0)</f>
        <v>0</v>
      </c>
      <c r="KE5" s="12">
        <f ca="1">VLOOKUP($A5,BBG!$1:$1048576,MATCH(Credit!KE$1,Credit!$1:$1,0),0)</f>
        <v>0</v>
      </c>
      <c r="KF5" s="12">
        <f ca="1">VLOOKUP($A5,BBG!$1:$1048576,MATCH(Credit!KF$1,Credit!$1:$1,0),0)</f>
        <v>0</v>
      </c>
      <c r="KG5" s="12">
        <f ca="1">VLOOKUP($A5,BBG!$1:$1048576,MATCH(Credit!KG$1,Credit!$1:$1,0),0)</f>
        <v>0</v>
      </c>
      <c r="KH5" s="12">
        <f ca="1">VLOOKUP($A5,BBG!$1:$1048576,MATCH(Credit!KH$1,Credit!$1:$1,0),0)</f>
        <v>0</v>
      </c>
      <c r="KI5" s="12">
        <f ca="1">VLOOKUP($A5,BBG!$1:$1048576,MATCH(Credit!KI$1,Credit!$1:$1,0),0)</f>
        <v>0</v>
      </c>
      <c r="KJ5" s="12">
        <f ca="1">VLOOKUP($A5,BBG!$1:$1048576,MATCH(Credit!KJ$1,Credit!$1:$1,0),0)</f>
        <v>0</v>
      </c>
      <c r="KK5" s="12">
        <f ca="1">VLOOKUP($A5,BBG!$1:$1048576,MATCH(Credit!KK$1,Credit!$1:$1,0),0)</f>
        <v>0</v>
      </c>
      <c r="KL5" s="12">
        <f ca="1">VLOOKUP($A5,BBG!$1:$1048576,MATCH(Credit!KL$1,Credit!$1:$1,0),0)</f>
        <v>0</v>
      </c>
      <c r="KM5" s="12">
        <f ca="1">VLOOKUP($A5,BBG!$1:$1048576,MATCH(Credit!KM$1,Credit!$1:$1,0),0)</f>
        <v>0</v>
      </c>
      <c r="KN5" s="12">
        <f ca="1">VLOOKUP($A5,BBG!$1:$1048576,MATCH(Credit!KN$1,Credit!$1:$1,0),0)</f>
        <v>0</v>
      </c>
      <c r="KO5" s="12">
        <f ca="1">VLOOKUP($A5,BBG!$1:$1048576,MATCH(Credit!KO$1,Credit!$1:$1,0),0)</f>
        <v>0</v>
      </c>
      <c r="KP5" s="12">
        <f ca="1">VLOOKUP($A5,BBG!$1:$1048576,MATCH(Credit!KP$1,Credit!$1:$1,0),0)</f>
        <v>0</v>
      </c>
      <c r="KQ5" s="12">
        <f ca="1">VLOOKUP($A5,BBG!$1:$1048576,MATCH(Credit!KQ$1,Credit!$1:$1,0),0)</f>
        <v>0</v>
      </c>
      <c r="KR5" s="12">
        <f ca="1">VLOOKUP($A5,BBG!$1:$1048576,MATCH(Credit!KR$1,Credit!$1:$1,0),0)</f>
        <v>0</v>
      </c>
      <c r="KS5" s="12">
        <f ca="1">VLOOKUP($A5,BBG!$1:$1048576,MATCH(Credit!KS$1,Credit!$1:$1,0),0)</f>
        <v>0</v>
      </c>
      <c r="KT5" s="12">
        <f ca="1">VLOOKUP($A5,BBG!$1:$1048576,MATCH(Credit!KT$1,Credit!$1:$1,0),0)</f>
        <v>0</v>
      </c>
      <c r="KU5" s="12">
        <f ca="1">VLOOKUP($A5,BBG!$1:$1048576,MATCH(Credit!KU$1,Credit!$1:$1,0),0)</f>
        <v>0</v>
      </c>
      <c r="KV5" s="12">
        <f ca="1">VLOOKUP($A5,BBG!$1:$1048576,MATCH(Credit!KV$1,Credit!$1:$1,0),0)</f>
        <v>0</v>
      </c>
      <c r="KW5" s="12">
        <f ca="1">VLOOKUP($A5,BBG!$1:$1048576,MATCH(Credit!KW$1,Credit!$1:$1,0),0)</f>
        <v>0</v>
      </c>
      <c r="KX5" s="12">
        <f ca="1">VLOOKUP($A5,BBG!$1:$1048576,MATCH(Credit!KX$1,Credit!$1:$1,0),0)</f>
        <v>0</v>
      </c>
      <c r="KY5" s="12">
        <f ca="1">VLOOKUP($A5,BBG!$1:$1048576,MATCH(Credit!KY$1,Credit!$1:$1,0),0)</f>
        <v>0</v>
      </c>
      <c r="KZ5" s="12">
        <f ca="1">VLOOKUP($A5,BBG!$1:$1048576,MATCH(Credit!KZ$1,Credit!$1:$1,0),0)</f>
        <v>0</v>
      </c>
      <c r="LA5" s="12">
        <f ca="1">VLOOKUP($A5,BBG!$1:$1048576,MATCH(Credit!LA$1,Credit!$1:$1,0),0)</f>
        <v>0</v>
      </c>
      <c r="LB5" s="12">
        <f ca="1">VLOOKUP($A5,BBG!$1:$1048576,MATCH(Credit!LB$1,Credit!$1:$1,0),0)</f>
        <v>0</v>
      </c>
      <c r="LC5" s="12">
        <f ca="1">VLOOKUP($A5,BBG!$1:$1048576,MATCH(Credit!LC$1,Credit!$1:$1,0),0)</f>
        <v>0</v>
      </c>
      <c r="LD5" s="12">
        <f ca="1">VLOOKUP($A5,BBG!$1:$1048576,MATCH(Credit!LD$1,Credit!$1:$1,0),0)</f>
        <v>0</v>
      </c>
      <c r="LE5" s="12">
        <f ca="1">VLOOKUP($A5,BBG!$1:$1048576,MATCH(Credit!LE$1,Credit!$1:$1,0),0)</f>
        <v>0</v>
      </c>
      <c r="LF5" s="12">
        <f ca="1">VLOOKUP($A5,BBG!$1:$1048576,MATCH(Credit!LF$1,Credit!$1:$1,0),0)</f>
        <v>0</v>
      </c>
      <c r="LG5" s="12">
        <f ca="1">VLOOKUP($A5,BBG!$1:$1048576,MATCH(Credit!LG$1,Credit!$1:$1,0),0)</f>
        <v>0</v>
      </c>
      <c r="LH5" s="12">
        <f ca="1">VLOOKUP($A5,BBG!$1:$1048576,MATCH(Credit!LH$1,Credit!$1:$1,0),0)</f>
        <v>0</v>
      </c>
      <c r="LI5" s="12">
        <f ca="1">VLOOKUP($A5,BBG!$1:$1048576,MATCH(Credit!LI$1,Credit!$1:$1,0),0)</f>
        <v>0</v>
      </c>
      <c r="LJ5" s="12">
        <f ca="1">VLOOKUP($A5,BBG!$1:$1048576,MATCH(Credit!LJ$1,Credit!$1:$1,0),0)</f>
        <v>0</v>
      </c>
      <c r="LK5" s="12">
        <f ca="1">VLOOKUP($A5,BBG!$1:$1048576,MATCH(Credit!LK$1,Credit!$1:$1,0),0)</f>
        <v>0</v>
      </c>
      <c r="LL5" s="12">
        <f ca="1">VLOOKUP($A5,BBG!$1:$1048576,MATCH(Credit!LL$1,Credit!$1:$1,0),0)</f>
        <v>0</v>
      </c>
      <c r="LM5" s="12">
        <f ca="1">VLOOKUP($A5,BBG!$1:$1048576,MATCH(Credit!LM$1,Credit!$1:$1,0),0)</f>
        <v>0</v>
      </c>
      <c r="LN5" s="12">
        <f ca="1">VLOOKUP($A5,BBG!$1:$1048576,MATCH(Credit!LN$1,Credit!$1:$1,0),0)</f>
        <v>0</v>
      </c>
      <c r="LO5" s="12">
        <f ca="1">VLOOKUP($A5,BBG!$1:$1048576,MATCH(Credit!LO$1,Credit!$1:$1,0),0)</f>
        <v>0</v>
      </c>
      <c r="LP5" s="12">
        <f ca="1">VLOOKUP($A5,BBG!$1:$1048576,MATCH(Credit!LP$1,Credit!$1:$1,0),0)</f>
        <v>0</v>
      </c>
      <c r="LQ5" s="12">
        <f ca="1">VLOOKUP($A5,BBG!$1:$1048576,MATCH(Credit!LQ$1,Credit!$1:$1,0),0)</f>
        <v>0</v>
      </c>
      <c r="LR5" s="12">
        <f ca="1">VLOOKUP($A5,BBG!$1:$1048576,MATCH(Credit!LR$1,Credit!$1:$1,0),0)</f>
        <v>0</v>
      </c>
      <c r="LS5" s="12">
        <f ca="1">VLOOKUP($A5,BBG!$1:$1048576,MATCH(Credit!LS$1,Credit!$1:$1,0),0)</f>
        <v>0</v>
      </c>
      <c r="LT5" s="12">
        <f ca="1">VLOOKUP($A5,BBG!$1:$1048576,MATCH(Credit!LT$1,Credit!$1:$1,0),0)</f>
        <v>0</v>
      </c>
      <c r="LU5" s="12">
        <f ca="1">VLOOKUP($A5,BBG!$1:$1048576,MATCH(Credit!LU$1,Credit!$1:$1,0),0)</f>
        <v>0</v>
      </c>
      <c r="LV5" s="12">
        <f ca="1">VLOOKUP($A5,BBG!$1:$1048576,MATCH(Credit!LV$1,Credit!$1:$1,0),0)</f>
        <v>0</v>
      </c>
      <c r="LW5" s="12">
        <f ca="1">VLOOKUP($A5,BBG!$1:$1048576,MATCH(Credit!LW$1,Credit!$1:$1,0),0)</f>
        <v>0</v>
      </c>
      <c r="LX5" s="12">
        <f ca="1">VLOOKUP($A5,BBG!$1:$1048576,MATCH(Credit!LX$1,Credit!$1:$1,0),0)</f>
        <v>0</v>
      </c>
      <c r="LY5" s="12">
        <f ca="1">VLOOKUP($A5,BBG!$1:$1048576,MATCH(Credit!LY$1,Credit!$1:$1,0),0)</f>
        <v>0</v>
      </c>
      <c r="LZ5" s="12">
        <f ca="1">VLOOKUP($A5,BBG!$1:$1048576,MATCH(Credit!LZ$1,Credit!$1:$1,0),0)</f>
        <v>0</v>
      </c>
      <c r="MA5" s="12">
        <f ca="1">VLOOKUP($A5,BBG!$1:$1048576,MATCH(Credit!MA$1,Credit!$1:$1,0),0)</f>
        <v>0</v>
      </c>
      <c r="MB5" s="12">
        <f ca="1">VLOOKUP($A5,BBG!$1:$1048576,MATCH(Credit!MB$1,Credit!$1:$1,0),0)</f>
        <v>0</v>
      </c>
      <c r="MC5" s="12">
        <f ca="1">VLOOKUP($A5,BBG!$1:$1048576,MATCH(Credit!MC$1,Credit!$1:$1,0),0)</f>
        <v>0</v>
      </c>
      <c r="MD5" s="12">
        <f ca="1">VLOOKUP($A5,BBG!$1:$1048576,MATCH(Credit!MD$1,Credit!$1:$1,0),0)</f>
        <v>0</v>
      </c>
      <c r="ME5" s="12">
        <f ca="1">VLOOKUP($A5,BBG!$1:$1048576,MATCH(Credit!ME$1,Credit!$1:$1,0),0)</f>
        <v>0</v>
      </c>
      <c r="MF5" s="12">
        <f ca="1">VLOOKUP($A5,BBG!$1:$1048576,MATCH(Credit!MF$1,Credit!$1:$1,0),0)</f>
        <v>0</v>
      </c>
      <c r="MG5" s="12">
        <f ca="1">VLOOKUP($A5,BBG!$1:$1048576,MATCH(Credit!MG$1,Credit!$1:$1,0),0)</f>
        <v>0</v>
      </c>
      <c r="MH5" s="12">
        <f ca="1">VLOOKUP($A5,BBG!$1:$1048576,MATCH(Credit!MH$1,Credit!$1:$1,0),0)</f>
        <v>0</v>
      </c>
      <c r="MI5" s="12">
        <f ca="1">VLOOKUP($A5,BBG!$1:$1048576,MATCH(Credit!MI$1,Credit!$1:$1,0),0)</f>
        <v>0</v>
      </c>
      <c r="MJ5" s="12">
        <f ca="1">VLOOKUP($A5,BBG!$1:$1048576,MATCH(Credit!MJ$1,Credit!$1:$1,0),0)</f>
        <v>0</v>
      </c>
      <c r="MK5" s="12">
        <f ca="1">VLOOKUP($A5,BBG!$1:$1048576,MATCH(Credit!MK$1,Credit!$1:$1,0),0)</f>
        <v>0</v>
      </c>
      <c r="ML5" s="12">
        <f ca="1">VLOOKUP($A5,BBG!$1:$1048576,MATCH(Credit!ML$1,Credit!$1:$1,0),0)</f>
        <v>0</v>
      </c>
      <c r="MM5" s="12">
        <f ca="1">VLOOKUP($A5,BBG!$1:$1048576,MATCH(Credit!MM$1,Credit!$1:$1,0),0)</f>
        <v>0</v>
      </c>
      <c r="MN5" s="12">
        <f ca="1">VLOOKUP($A5,BBG!$1:$1048576,MATCH(Credit!MN$1,Credit!$1:$1,0),0)</f>
        <v>0</v>
      </c>
      <c r="MO5" s="12">
        <f ca="1">VLOOKUP($A5,BBG!$1:$1048576,MATCH(Credit!MO$1,Credit!$1:$1,0),0)</f>
        <v>0</v>
      </c>
      <c r="MP5" s="12">
        <f ca="1">VLOOKUP($A5,BBG!$1:$1048576,MATCH(Credit!MP$1,Credit!$1:$1,0),0)</f>
        <v>0</v>
      </c>
      <c r="MQ5" s="12">
        <f ca="1">VLOOKUP($A5,BBG!$1:$1048576,MATCH(Credit!MQ$1,Credit!$1:$1,0),0)</f>
        <v>0</v>
      </c>
      <c r="MR5" s="12">
        <f ca="1">VLOOKUP($A5,BBG!$1:$1048576,MATCH(Credit!MR$1,Credit!$1:$1,0),0)</f>
        <v>0</v>
      </c>
      <c r="MS5" s="12">
        <f ca="1">VLOOKUP($A5,BBG!$1:$1048576,MATCH(Credit!MS$1,Credit!$1:$1,0),0)</f>
        <v>0</v>
      </c>
      <c r="MT5" s="12">
        <f ca="1">VLOOKUP($A5,BBG!$1:$1048576,MATCH(Credit!MT$1,Credit!$1:$1,0),0)</f>
        <v>0</v>
      </c>
      <c r="MU5" s="12">
        <f ca="1">VLOOKUP($A5,BBG!$1:$1048576,MATCH(Credit!MU$1,Credit!$1:$1,0),0)</f>
        <v>0</v>
      </c>
    </row>
    <row r="6" spans="1:359" s="12" customFormat="1">
      <c r="A6" s="16" t="s">
        <v>65</v>
      </c>
      <c r="B6" s="10" t="s">
        <v>68</v>
      </c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  <c r="FB6" s="13"/>
      <c r="FC6" s="13"/>
      <c r="FD6" s="13"/>
      <c r="FE6" s="13"/>
      <c r="FF6" s="13"/>
      <c r="FG6" s="13"/>
      <c r="FH6" s="13"/>
      <c r="FI6" s="13"/>
      <c r="FJ6" s="13"/>
      <c r="FK6" s="13"/>
      <c r="FL6" s="13"/>
      <c r="FM6" s="13"/>
      <c r="FN6" s="13"/>
      <c r="FO6" s="13"/>
      <c r="FP6" s="13"/>
      <c r="FQ6" s="13"/>
      <c r="FR6" s="13"/>
      <c r="FS6" s="13"/>
      <c r="FT6" s="13"/>
      <c r="FU6" s="13"/>
      <c r="FV6" s="13"/>
      <c r="FW6" s="13"/>
      <c r="FX6" s="13"/>
      <c r="FY6" s="13"/>
      <c r="FZ6" s="13"/>
      <c r="GA6" s="13"/>
      <c r="GB6" s="13"/>
      <c r="GC6" s="13"/>
      <c r="GD6" s="13"/>
      <c r="GE6" s="13"/>
      <c r="GF6" s="13"/>
      <c r="GG6" s="13"/>
      <c r="GH6" s="13"/>
      <c r="GI6" s="13"/>
      <c r="GJ6" s="13"/>
      <c r="GK6" s="13"/>
      <c r="GL6" s="13"/>
      <c r="GM6" s="13"/>
      <c r="GN6" s="13"/>
      <c r="GO6" s="13"/>
      <c r="GP6" s="13"/>
      <c r="GQ6" s="13"/>
      <c r="GR6" s="13"/>
      <c r="GS6" s="13"/>
      <c r="GT6" s="13"/>
      <c r="GU6" s="13"/>
      <c r="GV6" s="13"/>
      <c r="GW6" s="13"/>
      <c r="GX6" s="13"/>
      <c r="GY6" s="13"/>
      <c r="GZ6" s="13"/>
      <c r="HA6" s="13"/>
      <c r="HB6" s="13"/>
      <c r="HC6" s="13"/>
      <c r="HD6" s="13"/>
      <c r="HE6" s="13"/>
      <c r="HF6" s="13"/>
      <c r="HG6" s="13"/>
      <c r="HH6" s="13"/>
      <c r="HI6" s="13"/>
      <c r="HJ6" s="13"/>
      <c r="HK6" s="13"/>
      <c r="HL6" s="13"/>
      <c r="HM6" s="13"/>
      <c r="HN6" s="13"/>
      <c r="HO6" s="13"/>
      <c r="HP6" s="13"/>
      <c r="HQ6" s="13"/>
      <c r="HR6" s="13"/>
      <c r="HS6" s="13"/>
      <c r="HT6" s="13"/>
      <c r="HU6" s="13"/>
      <c r="HV6" s="13"/>
      <c r="HW6" s="13"/>
      <c r="HX6" s="13"/>
      <c r="HY6" s="13">
        <f ca="1">IF(MONTH(HY$1)=1,0,VLOOKUP($A6,BBG!$1:$1048576,MATCH(Fiscal!HY$1,BBG!$1:$1,0),0)-VLOOKUP($A6,BBG!$1:$1048576,MATCH(Fiscal!HY$1,BBG!$1:$1,0)-1,0))/1000</f>
        <v>0</v>
      </c>
      <c r="HZ6" s="13">
        <f ca="1">IF(MONTH(HZ$1)=1,0,VLOOKUP($A6,BBG!$1:$1048576,MATCH(Fiscal!HZ$1,BBG!$1:$1,0),0)-VLOOKUP($A6,BBG!$1:$1048576,MATCH(Fiscal!HZ$1,BBG!$1:$1,0)-1,0))/1000</f>
        <v>0</v>
      </c>
      <c r="IA6" s="13">
        <f ca="1">IF(MONTH(IA$1)=1,0,VLOOKUP($A6,BBG!$1:$1048576,MATCH(Fiscal!IA$1,BBG!$1:$1,0),0)-VLOOKUP($A6,BBG!$1:$1048576,MATCH(Fiscal!IA$1,BBG!$1:$1,0)-1,0))/1000</f>
        <v>0</v>
      </c>
      <c r="IB6" s="13">
        <f ca="1">IF(MONTH(IB$1)=1,0,VLOOKUP($A6,BBG!$1:$1048576,MATCH(Fiscal!IB$1,BBG!$1:$1,0),0)-VLOOKUP($A6,BBG!$1:$1048576,MATCH(Fiscal!IB$1,BBG!$1:$1,0)-1,0))/1000</f>
        <v>0</v>
      </c>
      <c r="IC6" s="13">
        <f ca="1">IF(MONTH(IC$1)=1,0,VLOOKUP($A6,BBG!$1:$1048576,MATCH(Fiscal!IC$1,BBG!$1:$1,0),0)-VLOOKUP($A6,BBG!$1:$1048576,MATCH(Fiscal!IC$1,BBG!$1:$1,0)-1,0))/1000</f>
        <v>0</v>
      </c>
      <c r="ID6" s="13">
        <f ca="1">IF(MONTH(ID$1)=1,0,VLOOKUP($A6,BBG!$1:$1048576,MATCH(Fiscal!ID$1,BBG!$1:$1,0),0)-VLOOKUP($A6,BBG!$1:$1048576,MATCH(Fiscal!ID$1,BBG!$1:$1,0)-1,0))/1000</f>
        <v>0</v>
      </c>
      <c r="IE6" s="13">
        <f ca="1">IF(MONTH(IE$1)=1,0,VLOOKUP($A6,BBG!$1:$1048576,MATCH(Fiscal!IE$1,BBG!$1:$1,0),0)-VLOOKUP($A6,BBG!$1:$1048576,MATCH(Fiscal!IE$1,BBG!$1:$1,0)-1,0))/1000</f>
        <v>0</v>
      </c>
      <c r="IF6" s="13">
        <f ca="1">IF(MONTH(IF$1)=1,0,VLOOKUP($A6,BBG!$1:$1048576,MATCH(Fiscal!IF$1,BBG!$1:$1,0),0)-VLOOKUP($A6,BBG!$1:$1048576,MATCH(Fiscal!IF$1,BBG!$1:$1,0)-1,0))/1000</f>
        <v>0</v>
      </c>
      <c r="IG6" s="13">
        <f ca="1">IF(MONTH(IG$1)=1,0,VLOOKUP($A6,BBG!$1:$1048576,MATCH(Fiscal!IG$1,BBG!$1:$1,0),0)-VLOOKUP($A6,BBG!$1:$1048576,MATCH(Fiscal!IG$1,BBG!$1:$1,0)-1,0))/1000</f>
        <v>0</v>
      </c>
      <c r="IH6" s="13">
        <f ca="1">IF(MONTH(IH$1)=1,0,VLOOKUP($A6,BBG!$1:$1048576,MATCH(Fiscal!IH$1,BBG!$1:$1,0),0)-VLOOKUP($A6,BBG!$1:$1048576,MATCH(Fiscal!IH$1,BBG!$1:$1,0)-1,0))/1000</f>
        <v>0</v>
      </c>
      <c r="II6" s="13">
        <f>IF(MONTH(II$1)=1,0,VLOOKUP($A6,BBG!$1:$1048576,MATCH(Fiscal!II$1,BBG!$1:$1,0),0)-VLOOKUP($A6,BBG!$1:$1048576,MATCH(Fiscal!II$1,BBG!$1:$1,0)-1,0))/1000</f>
        <v>0</v>
      </c>
      <c r="IJ6" s="13">
        <f ca="1">IF(MONTH(IJ$1)=1,0,VLOOKUP($A6,BBG!$1:$1048576,MATCH(Fiscal!IJ$1,BBG!$1:$1,0),0)-VLOOKUP($A6,BBG!$1:$1048576,MATCH(Fiscal!IJ$1,BBG!$1:$1,0)-1,0))/1000</f>
        <v>0</v>
      </c>
      <c r="IK6" s="13">
        <f ca="1">IF(MONTH(IK$1)=1,0,VLOOKUP($A6,BBG!$1:$1048576,MATCH(Fiscal!IK$1,BBG!$1:$1,0),0)-VLOOKUP($A6,BBG!$1:$1048576,MATCH(Fiscal!IK$1,BBG!$1:$1,0)-1,0))/1000</f>
        <v>0</v>
      </c>
      <c r="IL6" s="13">
        <f ca="1">IF(MONTH(IL$1)=1,0,VLOOKUP($A6,BBG!$1:$1048576,MATCH(Fiscal!IL$1,BBG!$1:$1,0),0)-VLOOKUP($A6,BBG!$1:$1048576,MATCH(Fiscal!IL$1,BBG!$1:$1,0)-1,0))/1000</f>
        <v>0</v>
      </c>
      <c r="IM6" s="13">
        <f ca="1">IF(MONTH(IM$1)=1,0,VLOOKUP($A6,BBG!$1:$1048576,MATCH(Fiscal!IM$1,BBG!$1:$1,0),0)-VLOOKUP($A6,BBG!$1:$1048576,MATCH(Fiscal!IM$1,BBG!$1:$1,0)-1,0))/1000</f>
        <v>0</v>
      </c>
      <c r="IN6" s="13">
        <f ca="1">IF(MONTH(IN$1)=1,0,VLOOKUP($A6,BBG!$1:$1048576,MATCH(Fiscal!IN$1,BBG!$1:$1,0),0)-VLOOKUP($A6,BBG!$1:$1048576,MATCH(Fiscal!IN$1,BBG!$1:$1,0)-1,0))/1000</f>
        <v>0</v>
      </c>
      <c r="IO6" s="13">
        <f ca="1">IF(MONTH(IO$1)=1,0,VLOOKUP($A6,BBG!$1:$1048576,MATCH(Fiscal!IO$1,BBG!$1:$1,0),0)-VLOOKUP($A6,BBG!$1:$1048576,MATCH(Fiscal!IO$1,BBG!$1:$1,0)-1,0))/1000</f>
        <v>0</v>
      </c>
      <c r="IP6" s="13">
        <f ca="1">IF(MONTH(IP$1)=1,0,VLOOKUP($A6,BBG!$1:$1048576,MATCH(Fiscal!IP$1,BBG!$1:$1,0),0)-VLOOKUP($A6,BBG!$1:$1048576,MATCH(Fiscal!IP$1,BBG!$1:$1,0)-1,0))/1000</f>
        <v>0</v>
      </c>
      <c r="IQ6" s="13">
        <f ca="1">IF(MONTH(IQ$1)=1,0,VLOOKUP($A6,BBG!$1:$1048576,MATCH(Fiscal!IQ$1,BBG!$1:$1,0),0)-VLOOKUP($A6,BBG!$1:$1048576,MATCH(Fiscal!IQ$1,BBG!$1:$1,0)-1,0))/1000</f>
        <v>0</v>
      </c>
      <c r="IR6" s="13">
        <f ca="1">IF(MONTH(IR$1)=1,0,VLOOKUP($A6,BBG!$1:$1048576,MATCH(Fiscal!IR$1,BBG!$1:$1,0),0)-VLOOKUP($A6,BBG!$1:$1048576,MATCH(Fiscal!IR$1,BBG!$1:$1,0)-1,0))/1000</f>
        <v>0</v>
      </c>
      <c r="IS6" s="13">
        <f ca="1">IF(MONTH(IS$1)=1,0,VLOOKUP($A6,BBG!$1:$1048576,MATCH(Fiscal!IS$1,BBG!$1:$1,0),0)-VLOOKUP($A6,BBG!$1:$1048576,MATCH(Fiscal!IS$1,BBG!$1:$1,0)-1,0))/1000</f>
        <v>0</v>
      </c>
      <c r="IT6" s="13">
        <f ca="1">IF(MONTH(IT$1)=1,0,VLOOKUP($A6,BBG!$1:$1048576,MATCH(Fiscal!IT$1,BBG!$1:$1,0),0)-VLOOKUP($A6,BBG!$1:$1048576,MATCH(Fiscal!IT$1,BBG!$1:$1,0)-1,0))/1000</f>
        <v>0</v>
      </c>
      <c r="IU6" s="13">
        <f>IF(MONTH(IU$1)=1,0,VLOOKUP($A6,BBG!$1:$1048576,MATCH(Fiscal!IU$1,BBG!$1:$1,0),0)-VLOOKUP($A6,BBG!$1:$1048576,MATCH(Fiscal!IU$1,BBG!$1:$1,0)-1,0))/1000</f>
        <v>0</v>
      </c>
      <c r="IV6" s="13">
        <f ca="1">IF(MONTH(IV$1)=1,0,VLOOKUP($A6,BBG!$1:$1048576,MATCH(Fiscal!IV$1,BBG!$1:$1,0),0)-VLOOKUP($A6,BBG!$1:$1048576,MATCH(Fiscal!IV$1,BBG!$1:$1,0)-1,0))/1000</f>
        <v>0</v>
      </c>
      <c r="IW6" s="13">
        <f ca="1">IF(MONTH(IW$1)=1,0,VLOOKUP($A6,BBG!$1:$1048576,MATCH(Fiscal!IW$1,BBG!$1:$1,0),0)-VLOOKUP($A6,BBG!$1:$1048576,MATCH(Fiscal!IW$1,BBG!$1:$1,0)-1,0))/1000</f>
        <v>0</v>
      </c>
      <c r="IX6" s="13">
        <f ca="1">IF(MONTH(IX$1)=1,0,VLOOKUP($A6,BBG!$1:$1048576,MATCH(Fiscal!IX$1,BBG!$1:$1,0),0)-VLOOKUP($A6,BBG!$1:$1048576,MATCH(Fiscal!IX$1,BBG!$1:$1,0)-1,0))/1000</f>
        <v>0</v>
      </c>
      <c r="IY6" s="13">
        <f ca="1">IF(MONTH(IY$1)=1,0,VLOOKUP($A6,BBG!$1:$1048576,MATCH(Fiscal!IY$1,BBG!$1:$1,0),0)-VLOOKUP($A6,BBG!$1:$1048576,MATCH(Fiscal!IY$1,BBG!$1:$1,0)-1,0))/1000</f>
        <v>0</v>
      </c>
      <c r="IZ6" s="13">
        <f ca="1">IF(MONTH(IZ$1)=1,0,VLOOKUP($A6,BBG!$1:$1048576,MATCH(Fiscal!IZ$1,BBG!$1:$1,0),0)-VLOOKUP($A6,BBG!$1:$1048576,MATCH(Fiscal!IZ$1,BBG!$1:$1,0)-1,0))/1000</f>
        <v>0</v>
      </c>
      <c r="JA6" s="13">
        <f ca="1">IF(MONTH(JA$1)=1,0,VLOOKUP($A6,BBG!$1:$1048576,MATCH(Fiscal!JA$1,BBG!$1:$1,0),0)-VLOOKUP($A6,BBG!$1:$1048576,MATCH(Fiscal!JA$1,BBG!$1:$1,0)-1,0))/1000</f>
        <v>0</v>
      </c>
      <c r="JB6" s="13">
        <f ca="1">IF(MONTH(JB$1)=1,0,VLOOKUP($A6,BBG!$1:$1048576,MATCH(Fiscal!JB$1,BBG!$1:$1,0),0)-VLOOKUP($A6,BBG!$1:$1048576,MATCH(Fiscal!JB$1,BBG!$1:$1,0)-1,0))/1000</f>
        <v>0</v>
      </c>
      <c r="JC6" s="13">
        <f ca="1">IF(MONTH(JC$1)=1,0,VLOOKUP($A6,BBG!$1:$1048576,MATCH(Fiscal!JC$1,BBG!$1:$1,0),0)-VLOOKUP($A6,BBG!$1:$1048576,MATCH(Fiscal!JC$1,BBG!$1:$1,0)-1,0))/1000</f>
        <v>0</v>
      </c>
      <c r="JD6" s="13">
        <f ca="1">IF(MONTH(JD$1)=1,0,VLOOKUP($A6,BBG!$1:$1048576,MATCH(Fiscal!JD$1,BBG!$1:$1,0),0)-VLOOKUP($A6,BBG!$1:$1048576,MATCH(Fiscal!JD$1,BBG!$1:$1,0)-1,0))/1000</f>
        <v>0</v>
      </c>
      <c r="JE6" s="13">
        <f ca="1">IF(MONTH(JE$1)=1,0,VLOOKUP($A6,BBG!$1:$1048576,MATCH(Fiscal!JE$1,BBG!$1:$1,0),0)-VLOOKUP($A6,BBG!$1:$1048576,MATCH(Fiscal!JE$1,BBG!$1:$1,0)-1,0))/1000</f>
        <v>0</v>
      </c>
      <c r="JF6" s="13">
        <f ca="1">IF(MONTH(JF$1)=1,0,VLOOKUP($A6,BBG!$1:$1048576,MATCH(Fiscal!JF$1,BBG!$1:$1,0),0)-VLOOKUP($A6,BBG!$1:$1048576,MATCH(Fiscal!JF$1,BBG!$1:$1,0)-1,0))/1000</f>
        <v>0</v>
      </c>
      <c r="JG6" s="13">
        <f>IF(MONTH(JG$1)=1,0,VLOOKUP($A6,BBG!$1:$1048576,MATCH(Fiscal!JG$1,BBG!$1:$1,0),0)-VLOOKUP($A6,BBG!$1:$1048576,MATCH(Fiscal!JG$1,BBG!$1:$1,0)-1,0))/1000</f>
        <v>0</v>
      </c>
      <c r="JH6" s="13">
        <f ca="1">IF(MONTH(JH$1)=1,0,VLOOKUP($A6,BBG!$1:$1048576,MATCH(Fiscal!JH$1,BBG!$1:$1,0),0)-VLOOKUP($A6,BBG!$1:$1048576,MATCH(Fiscal!JH$1,BBG!$1:$1,0)-1,0))/1000</f>
        <v>0</v>
      </c>
      <c r="JI6" s="13">
        <f ca="1">IF(MONTH(JI$1)=1,0,VLOOKUP($A6,BBG!$1:$1048576,MATCH(Fiscal!JI$1,BBG!$1:$1,0),0)-VLOOKUP($A6,BBG!$1:$1048576,MATCH(Fiscal!JI$1,BBG!$1:$1,0)-1,0))/1000</f>
        <v>0</v>
      </c>
      <c r="JJ6" s="13">
        <f ca="1">IF(MONTH(JJ$1)=1,0,VLOOKUP($A6,BBG!$1:$1048576,MATCH(Fiscal!JJ$1,BBG!$1:$1,0),0)-VLOOKUP($A6,BBG!$1:$1048576,MATCH(Fiscal!JJ$1,BBG!$1:$1,0)-1,0))/1000</f>
        <v>0</v>
      </c>
      <c r="JK6" s="13">
        <f ca="1">IF(MONTH(JK$1)=1,0,VLOOKUP($A6,BBG!$1:$1048576,MATCH(Fiscal!JK$1,BBG!$1:$1,0),0)-VLOOKUP($A6,BBG!$1:$1048576,MATCH(Fiscal!JK$1,BBG!$1:$1,0)-1,0))/1000</f>
        <v>0</v>
      </c>
      <c r="JL6" s="13">
        <f ca="1">IF(MONTH(JL$1)=1,0,VLOOKUP($A6,BBG!$1:$1048576,MATCH(Fiscal!JL$1,BBG!$1:$1,0),0)-VLOOKUP($A6,BBG!$1:$1048576,MATCH(Fiscal!JL$1,BBG!$1:$1,0)-1,0))/1000</f>
        <v>0</v>
      </c>
      <c r="JM6" s="13">
        <f ca="1">IF(MONTH(JM$1)=1,0,VLOOKUP($A6,BBG!$1:$1048576,MATCH(Fiscal!JM$1,BBG!$1:$1,0),0)-VLOOKUP($A6,BBG!$1:$1048576,MATCH(Fiscal!JM$1,BBG!$1:$1,0)-1,0))/1000</f>
        <v>0</v>
      </c>
      <c r="JN6" s="13">
        <f ca="1">IF(MONTH(JN$1)=1,0,VLOOKUP($A6,BBG!$1:$1048576,MATCH(Fiscal!JN$1,BBG!$1:$1,0),0)-VLOOKUP($A6,BBG!$1:$1048576,MATCH(Fiscal!JN$1,BBG!$1:$1,0)-1,0))/1000</f>
        <v>0</v>
      </c>
      <c r="JO6" s="13">
        <f ca="1">IF(MONTH(JO$1)=1,0,VLOOKUP($A6,BBG!$1:$1048576,MATCH(Fiscal!JO$1,BBG!$1:$1,0),0)-VLOOKUP($A6,BBG!$1:$1048576,MATCH(Fiscal!JO$1,BBG!$1:$1,0)-1,0))/1000</f>
        <v>0</v>
      </c>
      <c r="JP6" s="13">
        <f ca="1">IF(MONTH(JP$1)=1,0,VLOOKUP($A6,BBG!$1:$1048576,MATCH(Fiscal!JP$1,BBG!$1:$1,0),0)-VLOOKUP($A6,BBG!$1:$1048576,MATCH(Fiscal!JP$1,BBG!$1:$1,0)-1,0))/1000</f>
        <v>0</v>
      </c>
      <c r="JQ6" s="13">
        <f ca="1">IF(MONTH(JQ$1)=1,0,VLOOKUP($A6,BBG!$1:$1048576,MATCH(Fiscal!JQ$1,BBG!$1:$1,0),0)-VLOOKUP($A6,BBG!$1:$1048576,MATCH(Fiscal!JQ$1,BBG!$1:$1,0)-1,0))/1000</f>
        <v>0</v>
      </c>
      <c r="JR6" s="13">
        <f ca="1">IF(MONTH(JR$1)=1,0,VLOOKUP($A6,BBG!$1:$1048576,MATCH(Fiscal!JR$1,BBG!$1:$1,0),0)-VLOOKUP($A6,BBG!$1:$1048576,MATCH(Fiscal!JR$1,BBG!$1:$1,0)-1,0))/1000</f>
        <v>0</v>
      </c>
      <c r="JS6" s="13">
        <f>IF(MONTH(JS$1)=1,0,VLOOKUP($A6,BBG!$1:$1048576,MATCH(Fiscal!JS$1,BBG!$1:$1,0),0)-VLOOKUP($A6,BBG!$1:$1048576,MATCH(Fiscal!JS$1,BBG!$1:$1,0)-1,0))/1000</f>
        <v>0</v>
      </c>
      <c r="JT6" s="13">
        <f ca="1">IF(MONTH(JT$1)=1,0,VLOOKUP($A6,BBG!$1:$1048576,MATCH(Fiscal!JT$1,BBG!$1:$1,0),0)-VLOOKUP($A6,BBG!$1:$1048576,MATCH(Fiscal!JT$1,BBG!$1:$1,0)-1,0))/1000</f>
        <v>0</v>
      </c>
      <c r="JU6" s="13">
        <f ca="1">IF(MONTH(JU$1)=1,0,VLOOKUP($A6,BBG!$1:$1048576,MATCH(Fiscal!JU$1,BBG!$1:$1,0),0)-VLOOKUP($A6,BBG!$1:$1048576,MATCH(Fiscal!JU$1,BBG!$1:$1,0)-1,0))/1000</f>
        <v>0</v>
      </c>
      <c r="JV6" s="13">
        <f ca="1">IF(MONTH(JV$1)=1,0,VLOOKUP($A6,BBG!$1:$1048576,MATCH(Fiscal!JV$1,BBG!$1:$1,0),0)-VLOOKUP($A6,BBG!$1:$1048576,MATCH(Fiscal!JV$1,BBG!$1:$1,0)-1,0))/1000</f>
        <v>0</v>
      </c>
      <c r="JW6" s="13">
        <f ca="1">IF(MONTH(JW$1)=1,0,VLOOKUP($A6,BBG!$1:$1048576,MATCH(Fiscal!JW$1,BBG!$1:$1,0),0)-VLOOKUP($A6,BBG!$1:$1048576,MATCH(Fiscal!JW$1,BBG!$1:$1,0)-1,0))/1000</f>
        <v>0</v>
      </c>
      <c r="JX6" s="13">
        <f ca="1">IF(MONTH(JX$1)=1,0,VLOOKUP($A6,BBG!$1:$1048576,MATCH(Fiscal!JX$1,BBG!$1:$1,0),0)-VLOOKUP($A6,BBG!$1:$1048576,MATCH(Fiscal!JX$1,BBG!$1:$1,0)-1,0))/1000</f>
        <v>0</v>
      </c>
      <c r="JY6" s="13">
        <f ca="1">IF(MONTH(JY$1)=1,0,VLOOKUP($A6,BBG!$1:$1048576,MATCH(Fiscal!JY$1,BBG!$1:$1,0),0)-VLOOKUP($A6,BBG!$1:$1048576,MATCH(Fiscal!JY$1,BBG!$1:$1,0)-1,0))/1000</f>
        <v>0</v>
      </c>
      <c r="JZ6" s="13">
        <f ca="1">IF(MONTH(JZ$1)=1,0,VLOOKUP($A6,BBG!$1:$1048576,MATCH(Fiscal!JZ$1,BBG!$1:$1,0),0)-VLOOKUP($A6,BBG!$1:$1048576,MATCH(Fiscal!JZ$1,BBG!$1:$1,0)-1,0))/1000</f>
        <v>0</v>
      </c>
      <c r="KA6" s="13">
        <f ca="1">IF(MONTH(KA$1)=1,0,VLOOKUP($A6,BBG!$1:$1048576,MATCH(Fiscal!KA$1,BBG!$1:$1,0),0)-VLOOKUP($A6,BBG!$1:$1048576,MATCH(Fiscal!KA$1,BBG!$1:$1,0)-1,0))/1000</f>
        <v>0</v>
      </c>
      <c r="KB6" s="13">
        <f ca="1">IF(MONTH(KB$1)=1,0,VLOOKUP($A6,BBG!$1:$1048576,MATCH(Fiscal!KB$1,BBG!$1:$1,0),0)-VLOOKUP($A6,BBG!$1:$1048576,MATCH(Fiscal!KB$1,BBG!$1:$1,0)-1,0))/1000</f>
        <v>0</v>
      </c>
      <c r="KC6" s="13">
        <f ca="1">IF(MONTH(KC$1)=1,0,VLOOKUP($A6,BBG!$1:$1048576,MATCH(Fiscal!KC$1,BBG!$1:$1,0),0)-VLOOKUP($A6,BBG!$1:$1048576,MATCH(Fiscal!KC$1,BBG!$1:$1,0)-1,0))/1000</f>
        <v>0</v>
      </c>
      <c r="KD6" s="13">
        <f ca="1">IF(MONTH(KD$1)=1,0,VLOOKUP($A6,BBG!$1:$1048576,MATCH(Fiscal!KD$1,BBG!$1:$1,0),0)-VLOOKUP($A6,BBG!$1:$1048576,MATCH(Fiscal!KD$1,BBG!$1:$1,0)-1,0))/1000</f>
        <v>0</v>
      </c>
      <c r="KE6" s="13">
        <f>IF(MONTH(KE$1)=1,0,VLOOKUP($A6,BBG!$1:$1048576,MATCH(Fiscal!KE$1,BBG!$1:$1,0),0)-VLOOKUP($A6,BBG!$1:$1048576,MATCH(Fiscal!KE$1,BBG!$1:$1,0)-1,0))/1000</f>
        <v>0</v>
      </c>
      <c r="KF6" s="13">
        <f ca="1">IF(MONTH(KF$1)=1,0,VLOOKUP($A6,BBG!$1:$1048576,MATCH(Fiscal!KF$1,BBG!$1:$1,0),0)-VLOOKUP($A6,BBG!$1:$1048576,MATCH(Fiscal!KF$1,BBG!$1:$1,0)-1,0))/1000</f>
        <v>0</v>
      </c>
      <c r="KG6" s="13">
        <f ca="1">IF(MONTH(KG$1)=1,0,VLOOKUP($A6,BBG!$1:$1048576,MATCH(Fiscal!KG$1,BBG!$1:$1,0),0)-VLOOKUP($A6,BBG!$1:$1048576,MATCH(Fiscal!KG$1,BBG!$1:$1,0)-1,0))/1000</f>
        <v>0</v>
      </c>
      <c r="KH6" s="13">
        <f ca="1">IF(MONTH(KH$1)=1,0,VLOOKUP($A6,BBG!$1:$1048576,MATCH(Fiscal!KH$1,BBG!$1:$1,0),0)-VLOOKUP($A6,BBG!$1:$1048576,MATCH(Fiscal!KH$1,BBG!$1:$1,0)-1,0))/1000</f>
        <v>0</v>
      </c>
      <c r="KI6" s="13">
        <f ca="1">IF(MONTH(KI$1)=1,0,VLOOKUP($A6,BBG!$1:$1048576,MATCH(Fiscal!KI$1,BBG!$1:$1,0),0)-VLOOKUP($A6,BBG!$1:$1048576,MATCH(Fiscal!KI$1,BBG!$1:$1,0)-1,0))/1000</f>
        <v>0</v>
      </c>
      <c r="KJ6" s="13">
        <f ca="1">IF(MONTH(KJ$1)=1,0,VLOOKUP($A6,BBG!$1:$1048576,MATCH(Fiscal!KJ$1,BBG!$1:$1,0),0)-VLOOKUP($A6,BBG!$1:$1048576,MATCH(Fiscal!KJ$1,BBG!$1:$1,0)-1,0))/1000</f>
        <v>0</v>
      </c>
      <c r="KK6" s="13">
        <f ca="1">IF(MONTH(KK$1)=1,0,VLOOKUP($A6,BBG!$1:$1048576,MATCH(Fiscal!KK$1,BBG!$1:$1,0),0)-VLOOKUP($A6,BBG!$1:$1048576,MATCH(Fiscal!KK$1,BBG!$1:$1,0)-1,0))/1000</f>
        <v>0</v>
      </c>
      <c r="KL6" s="13">
        <f ca="1">IF(MONTH(KL$1)=1,0,VLOOKUP($A6,BBG!$1:$1048576,MATCH(Fiscal!KL$1,BBG!$1:$1,0),0)-VLOOKUP($A6,BBG!$1:$1048576,MATCH(Fiscal!KL$1,BBG!$1:$1,0)-1,0))/1000</f>
        <v>0</v>
      </c>
      <c r="KM6" s="13">
        <f ca="1">IF(MONTH(KM$1)=1,0,VLOOKUP($A6,BBG!$1:$1048576,MATCH(Fiscal!KM$1,BBG!$1:$1,0),0)-VLOOKUP($A6,BBG!$1:$1048576,MATCH(Fiscal!KM$1,BBG!$1:$1,0)-1,0))/1000</f>
        <v>0</v>
      </c>
      <c r="KN6" s="13">
        <f ca="1">IF(MONTH(KN$1)=1,0,VLOOKUP($A6,BBG!$1:$1048576,MATCH(Fiscal!KN$1,BBG!$1:$1,0),0)-VLOOKUP($A6,BBG!$1:$1048576,MATCH(Fiscal!KN$1,BBG!$1:$1,0)-1,0))/1000</f>
        <v>0</v>
      </c>
      <c r="KO6" s="13">
        <f ca="1">IF(MONTH(KO$1)=1,0,VLOOKUP($A6,BBG!$1:$1048576,MATCH(Fiscal!KO$1,BBG!$1:$1,0),0)-VLOOKUP($A6,BBG!$1:$1048576,MATCH(Fiscal!KO$1,BBG!$1:$1,0)-1,0))/1000</f>
        <v>0</v>
      </c>
      <c r="KP6" s="13">
        <f ca="1">IF(MONTH(KP$1)=1,0,VLOOKUP($A6,BBG!$1:$1048576,MATCH(Fiscal!KP$1,BBG!$1:$1,0),0)-VLOOKUP($A6,BBG!$1:$1048576,MATCH(Fiscal!KP$1,BBG!$1:$1,0)-1,0))/1000</f>
        <v>0</v>
      </c>
      <c r="KQ6" s="13">
        <f>IF(MONTH(KQ$1)=1,0,VLOOKUP($A6,BBG!$1:$1048576,MATCH(Fiscal!KQ$1,BBG!$1:$1,0),0)-VLOOKUP($A6,BBG!$1:$1048576,MATCH(Fiscal!KQ$1,BBG!$1:$1,0)-1,0))/1000</f>
        <v>0</v>
      </c>
      <c r="KR6" s="13">
        <f ca="1">IF(MONTH(KR$1)=1,0,VLOOKUP($A6,BBG!$1:$1048576,MATCH(Fiscal!KR$1,BBG!$1:$1,0),0)-VLOOKUP($A6,BBG!$1:$1048576,MATCH(Fiscal!KR$1,BBG!$1:$1,0)-1,0))/1000</f>
        <v>0</v>
      </c>
      <c r="KS6" s="13">
        <f ca="1">IF(MONTH(KS$1)=1,0,VLOOKUP($A6,BBG!$1:$1048576,MATCH(Fiscal!KS$1,BBG!$1:$1,0),0)-VLOOKUP($A6,BBG!$1:$1048576,MATCH(Fiscal!KS$1,BBG!$1:$1,0)-1,0))/1000</f>
        <v>0</v>
      </c>
      <c r="KT6" s="13">
        <f ca="1">IF(MONTH(KT$1)=1,0,VLOOKUP($A6,BBG!$1:$1048576,MATCH(Fiscal!KT$1,BBG!$1:$1,0),0)-VLOOKUP($A6,BBG!$1:$1048576,MATCH(Fiscal!KT$1,BBG!$1:$1,0)-1,0))/1000</f>
        <v>0</v>
      </c>
      <c r="KU6" s="13">
        <f ca="1">IF(MONTH(KU$1)=1,0,VLOOKUP($A6,BBG!$1:$1048576,MATCH(Fiscal!KU$1,BBG!$1:$1,0),0)-VLOOKUP($A6,BBG!$1:$1048576,MATCH(Fiscal!KU$1,BBG!$1:$1,0)-1,0))/1000</f>
        <v>0</v>
      </c>
      <c r="KV6" s="13">
        <f ca="1">IF(MONTH(KV$1)=1,0,VLOOKUP($A6,BBG!$1:$1048576,MATCH(Fiscal!KV$1,BBG!$1:$1,0),0)-VLOOKUP($A6,BBG!$1:$1048576,MATCH(Fiscal!KV$1,BBG!$1:$1,0)-1,0))/1000</f>
        <v>0</v>
      </c>
      <c r="KW6" s="13">
        <f ca="1">IF(MONTH(KW$1)=1,0,VLOOKUP($A6,BBG!$1:$1048576,MATCH(Fiscal!KW$1,BBG!$1:$1,0),0)-VLOOKUP($A6,BBG!$1:$1048576,MATCH(Fiscal!KW$1,BBG!$1:$1,0)-1,0))/1000</f>
        <v>0</v>
      </c>
      <c r="KX6" s="13">
        <f ca="1">IF(MONTH(KX$1)=1,0,VLOOKUP($A6,BBG!$1:$1048576,MATCH(Fiscal!KX$1,BBG!$1:$1,0),0)-VLOOKUP($A6,BBG!$1:$1048576,MATCH(Fiscal!KX$1,BBG!$1:$1,0)-1,0))/1000</f>
        <v>0</v>
      </c>
      <c r="KY6" s="13">
        <f ca="1">IF(MONTH(KY$1)=1,0,VLOOKUP($A6,BBG!$1:$1048576,MATCH(Fiscal!KY$1,BBG!$1:$1,0),0)-VLOOKUP($A6,BBG!$1:$1048576,MATCH(Fiscal!KY$1,BBG!$1:$1,0)-1,0))/1000</f>
        <v>0</v>
      </c>
      <c r="KZ6" s="13">
        <f ca="1">IF(MONTH(KZ$1)=1,0,VLOOKUP($A6,BBG!$1:$1048576,MATCH(Fiscal!KZ$1,BBG!$1:$1,0),0)-VLOOKUP($A6,BBG!$1:$1048576,MATCH(Fiscal!KZ$1,BBG!$1:$1,0)-1,0))/1000</f>
        <v>0</v>
      </c>
      <c r="LA6" s="13">
        <f ca="1">IF(MONTH(LA$1)=1,0,VLOOKUP($A6,BBG!$1:$1048576,MATCH(Fiscal!LA$1,BBG!$1:$1,0),0)-VLOOKUP($A6,BBG!$1:$1048576,MATCH(Fiscal!LA$1,BBG!$1:$1,0)-1,0))/1000</f>
        <v>0</v>
      </c>
      <c r="LB6" s="13">
        <f ca="1">IF(MONTH(LB$1)=1,0,VLOOKUP($A6,BBG!$1:$1048576,MATCH(Fiscal!LB$1,BBG!$1:$1,0),0)-VLOOKUP($A6,BBG!$1:$1048576,MATCH(Fiscal!LB$1,BBG!$1:$1,0)-1,0))/1000</f>
        <v>0</v>
      </c>
      <c r="LC6" s="13">
        <f>IF(MONTH(LC$1)=1,0,VLOOKUP($A6,BBG!$1:$1048576,MATCH(Fiscal!LC$1,BBG!$1:$1,0),0)-VLOOKUP($A6,BBG!$1:$1048576,MATCH(Fiscal!LC$1,BBG!$1:$1,0)-1,0))/1000</f>
        <v>0</v>
      </c>
      <c r="LD6" s="13">
        <f ca="1">IF(MONTH(LD$1)=1,0,VLOOKUP($A6,BBG!$1:$1048576,MATCH(Fiscal!LD$1,BBG!$1:$1,0),0)-VLOOKUP($A6,BBG!$1:$1048576,MATCH(Fiscal!LD$1,BBG!$1:$1,0)-1,0))/1000</f>
        <v>0</v>
      </c>
      <c r="LE6" s="13">
        <f ca="1">IF(MONTH(LE$1)=1,0,VLOOKUP($A6,BBG!$1:$1048576,MATCH(Fiscal!LE$1,BBG!$1:$1,0),0)-VLOOKUP($A6,BBG!$1:$1048576,MATCH(Fiscal!LE$1,BBG!$1:$1,0)-1,0))/1000</f>
        <v>0</v>
      </c>
      <c r="LF6" s="13">
        <f ca="1">IF(MONTH(LF$1)=1,0,VLOOKUP($A6,BBG!$1:$1048576,MATCH(Fiscal!LF$1,BBG!$1:$1,0),0)-VLOOKUP($A6,BBG!$1:$1048576,MATCH(Fiscal!LF$1,BBG!$1:$1,0)-1,0))/1000</f>
        <v>0</v>
      </c>
      <c r="LG6" s="13">
        <f ca="1">IF(MONTH(LG$1)=1,0,VLOOKUP($A6,BBG!$1:$1048576,MATCH(Fiscal!LG$1,BBG!$1:$1,0),0)-VLOOKUP($A6,BBG!$1:$1048576,MATCH(Fiscal!LG$1,BBG!$1:$1,0)-1,0))/1000</f>
        <v>0</v>
      </c>
      <c r="LH6" s="13">
        <f ca="1">IF(MONTH(LH$1)=1,0,VLOOKUP($A6,BBG!$1:$1048576,MATCH(Fiscal!LH$1,BBG!$1:$1,0),0)-VLOOKUP($A6,BBG!$1:$1048576,MATCH(Fiscal!LH$1,BBG!$1:$1,0)-1,0))/1000</f>
        <v>0</v>
      </c>
      <c r="LI6" s="13">
        <f ca="1">IF(MONTH(LI$1)=1,0,VLOOKUP($A6,BBG!$1:$1048576,MATCH(Fiscal!LI$1,BBG!$1:$1,0),0)-VLOOKUP($A6,BBG!$1:$1048576,MATCH(Fiscal!LI$1,BBG!$1:$1,0)-1,0))/1000</f>
        <v>0</v>
      </c>
      <c r="LJ6" s="13">
        <f ca="1">IF(MONTH(LJ$1)=1,0,VLOOKUP($A6,BBG!$1:$1048576,MATCH(Fiscal!LJ$1,BBG!$1:$1,0),0)-VLOOKUP($A6,BBG!$1:$1048576,MATCH(Fiscal!LJ$1,BBG!$1:$1,0)-1,0))/1000</f>
        <v>0</v>
      </c>
      <c r="LK6" s="13">
        <f ca="1">IF(MONTH(LK$1)=1,0,VLOOKUP($A6,BBG!$1:$1048576,MATCH(Fiscal!LK$1,BBG!$1:$1,0),0)-VLOOKUP($A6,BBG!$1:$1048576,MATCH(Fiscal!LK$1,BBG!$1:$1,0)-1,0))/1000</f>
        <v>0</v>
      </c>
      <c r="LL6" s="13">
        <f ca="1">IF(MONTH(LL$1)=1,0,VLOOKUP($A6,BBG!$1:$1048576,MATCH(Fiscal!LL$1,BBG!$1:$1,0),0)-VLOOKUP($A6,BBG!$1:$1048576,MATCH(Fiscal!LL$1,BBG!$1:$1,0)-1,0))/1000</f>
        <v>0</v>
      </c>
      <c r="LM6" s="13">
        <f ca="1">IF(MONTH(LM$1)=1,0,VLOOKUP($A6,BBG!$1:$1048576,MATCH(Fiscal!LM$1,BBG!$1:$1,0),0)-VLOOKUP($A6,BBG!$1:$1048576,MATCH(Fiscal!LM$1,BBG!$1:$1,0)-1,0))/1000</f>
        <v>0</v>
      </c>
      <c r="LN6" s="13">
        <f ca="1">IF(MONTH(LN$1)=1,0,VLOOKUP($A6,BBG!$1:$1048576,MATCH(Fiscal!LN$1,BBG!$1:$1,0),0)-VLOOKUP($A6,BBG!$1:$1048576,MATCH(Fiscal!LN$1,BBG!$1:$1,0)-1,0))/1000</f>
        <v>0</v>
      </c>
      <c r="LO6" s="13">
        <f>IF(MONTH(LO$1)=1,0,VLOOKUP($A6,BBG!$1:$1048576,MATCH(Fiscal!LO$1,BBG!$1:$1,0),0)-VLOOKUP($A6,BBG!$1:$1048576,MATCH(Fiscal!LO$1,BBG!$1:$1,0)-1,0))/1000</f>
        <v>0</v>
      </c>
      <c r="LP6" s="13">
        <f ca="1">IF(MONTH(LP$1)=1,0,VLOOKUP($A6,BBG!$1:$1048576,MATCH(Fiscal!LP$1,BBG!$1:$1,0),0)-VLOOKUP($A6,BBG!$1:$1048576,MATCH(Fiscal!LP$1,BBG!$1:$1,0)-1,0))/1000</f>
        <v>0</v>
      </c>
      <c r="LQ6" s="13">
        <f ca="1">IF(MONTH(LQ$1)=1,0,VLOOKUP($A6,BBG!$1:$1048576,MATCH(Fiscal!LQ$1,BBG!$1:$1,0),0)-VLOOKUP($A6,BBG!$1:$1048576,MATCH(Fiscal!LQ$1,BBG!$1:$1,0)-1,0))/1000</f>
        <v>0</v>
      </c>
      <c r="LR6" s="13">
        <f ca="1">IF(MONTH(LR$1)=1,0,VLOOKUP($A6,BBG!$1:$1048576,MATCH(Fiscal!LR$1,BBG!$1:$1,0),0)-VLOOKUP($A6,BBG!$1:$1048576,MATCH(Fiscal!LR$1,BBG!$1:$1,0)-1,0))/1000</f>
        <v>0</v>
      </c>
      <c r="LS6" s="13">
        <f ca="1">IF(MONTH(LS$1)=1,0,VLOOKUP($A6,BBG!$1:$1048576,MATCH(Fiscal!LS$1,BBG!$1:$1,0),0)-VLOOKUP($A6,BBG!$1:$1048576,MATCH(Fiscal!LS$1,BBG!$1:$1,0)-1,0))/1000</f>
        <v>0</v>
      </c>
      <c r="LT6" s="13">
        <f ca="1">IF(MONTH(LT$1)=1,0,VLOOKUP($A6,BBG!$1:$1048576,MATCH(Fiscal!LT$1,BBG!$1:$1,0),0)-VLOOKUP($A6,BBG!$1:$1048576,MATCH(Fiscal!LT$1,BBG!$1:$1,0)-1,0))/1000</f>
        <v>0</v>
      </c>
      <c r="LU6" s="13">
        <f ca="1">IF(MONTH(LU$1)=1,0,VLOOKUP($A6,BBG!$1:$1048576,MATCH(Fiscal!LU$1,BBG!$1:$1,0),0)-VLOOKUP($A6,BBG!$1:$1048576,MATCH(Fiscal!LU$1,BBG!$1:$1,0)-1,0))/1000</f>
        <v>0</v>
      </c>
      <c r="LV6" s="13">
        <f ca="1">IF(MONTH(LV$1)=1,0,VLOOKUP($A6,BBG!$1:$1048576,MATCH(Fiscal!LV$1,BBG!$1:$1,0),0)-VLOOKUP($A6,BBG!$1:$1048576,MATCH(Fiscal!LV$1,BBG!$1:$1,0)-1,0))/1000</f>
        <v>0</v>
      </c>
      <c r="LW6" s="13">
        <f ca="1">IF(MONTH(LW$1)=1,0,VLOOKUP($A6,BBG!$1:$1048576,MATCH(Fiscal!LW$1,BBG!$1:$1,0),0)-VLOOKUP($A6,BBG!$1:$1048576,MATCH(Fiscal!LW$1,BBG!$1:$1,0)-1,0))/1000</f>
        <v>0</v>
      </c>
      <c r="LX6" s="13">
        <f ca="1">IF(MONTH(LX$1)=1,0,VLOOKUP($A6,BBG!$1:$1048576,MATCH(Fiscal!LX$1,BBG!$1:$1,0),0)-VLOOKUP($A6,BBG!$1:$1048576,MATCH(Fiscal!LX$1,BBG!$1:$1,0)-1,0))/1000</f>
        <v>0</v>
      </c>
      <c r="LY6" s="13">
        <f ca="1">IF(MONTH(LY$1)=1,0,VLOOKUP($A6,BBG!$1:$1048576,MATCH(Fiscal!LY$1,BBG!$1:$1,0),0)-VLOOKUP($A6,BBG!$1:$1048576,MATCH(Fiscal!LY$1,BBG!$1:$1,0)-1,0))/1000</f>
        <v>0</v>
      </c>
      <c r="LZ6" s="13">
        <f ca="1">IF(MONTH(LZ$1)=1,0,VLOOKUP($A6,BBG!$1:$1048576,MATCH(Fiscal!LZ$1,BBG!$1:$1,0),0)-VLOOKUP($A6,BBG!$1:$1048576,MATCH(Fiscal!LZ$1,BBG!$1:$1,0)-1,0))/1000</f>
        <v>0</v>
      </c>
      <c r="MA6" s="13">
        <f>IF(MONTH(MA$1)=1,0,VLOOKUP($A6,BBG!$1:$1048576,MATCH(Fiscal!MA$1,BBG!$1:$1,0),0)-VLOOKUP($A6,BBG!$1:$1048576,MATCH(Fiscal!MA$1,BBG!$1:$1,0)-1,0))/1000</f>
        <v>0</v>
      </c>
      <c r="MB6" s="13">
        <f ca="1">IF(MONTH(MB$1)=1,0,VLOOKUP($A6,BBG!$1:$1048576,MATCH(Fiscal!MB$1,BBG!$1:$1,0),0)-VLOOKUP($A6,BBG!$1:$1048576,MATCH(Fiscal!MB$1,BBG!$1:$1,0)-1,0))/1000</f>
        <v>0</v>
      </c>
      <c r="MC6" s="13">
        <f ca="1">IF(MONTH(MC$1)=1,0,VLOOKUP($A6,BBG!$1:$1048576,MATCH(Fiscal!MC$1,BBG!$1:$1,0),0)-VLOOKUP($A6,BBG!$1:$1048576,MATCH(Fiscal!MC$1,BBG!$1:$1,0)-1,0))/1000</f>
        <v>0</v>
      </c>
      <c r="MD6" s="13">
        <f ca="1">IF(MONTH(MD$1)=1,0,VLOOKUP($A6,BBG!$1:$1048576,MATCH(Fiscal!MD$1,BBG!$1:$1,0),0)-VLOOKUP($A6,BBG!$1:$1048576,MATCH(Fiscal!MD$1,BBG!$1:$1,0)-1,0))/1000</f>
        <v>0</v>
      </c>
      <c r="ME6" s="13">
        <f ca="1">IF(MONTH(ME$1)=1,0,VLOOKUP($A6,BBG!$1:$1048576,MATCH(Fiscal!ME$1,BBG!$1:$1,0),0)-VLOOKUP($A6,BBG!$1:$1048576,MATCH(Fiscal!ME$1,BBG!$1:$1,0)-1,0))/1000</f>
        <v>0</v>
      </c>
      <c r="MF6" s="13">
        <f ca="1">IF(MONTH(MF$1)=1,0,VLOOKUP($A6,BBG!$1:$1048576,MATCH(Fiscal!MF$1,BBG!$1:$1,0),0)-VLOOKUP($A6,BBG!$1:$1048576,MATCH(Fiscal!MF$1,BBG!$1:$1,0)-1,0))/1000</f>
        <v>0</v>
      </c>
      <c r="MG6" s="13">
        <f ca="1">IF(MONTH(MG$1)=1,0,VLOOKUP($A6,BBG!$1:$1048576,MATCH(Fiscal!MG$1,BBG!$1:$1,0),0)-VLOOKUP($A6,BBG!$1:$1048576,MATCH(Fiscal!MG$1,BBG!$1:$1,0)-1,0))/1000</f>
        <v>0</v>
      </c>
      <c r="MH6" s="13">
        <f ca="1">IF(MONTH(MH$1)=1,0,VLOOKUP($A6,BBG!$1:$1048576,MATCH(Fiscal!MH$1,BBG!$1:$1,0),0)-VLOOKUP($A6,BBG!$1:$1048576,MATCH(Fiscal!MH$1,BBG!$1:$1,0)-1,0))/1000</f>
        <v>0</v>
      </c>
      <c r="MI6" s="13">
        <f ca="1">IF(MONTH(MI$1)=1,0,VLOOKUP($A6,BBG!$1:$1048576,MATCH(Fiscal!MI$1,BBG!$1:$1,0),0)-VLOOKUP($A6,BBG!$1:$1048576,MATCH(Fiscal!MI$1,BBG!$1:$1,0)-1,0))/1000</f>
        <v>0</v>
      </c>
      <c r="MJ6" s="13">
        <f ca="1">IF(MONTH(MJ$1)=1,0,VLOOKUP($A6,BBG!$1:$1048576,MATCH(Fiscal!MJ$1,BBG!$1:$1,0),0)-VLOOKUP($A6,BBG!$1:$1048576,MATCH(Fiscal!MJ$1,BBG!$1:$1,0)-1,0))/1000</f>
        <v>0</v>
      </c>
      <c r="MK6" s="13">
        <f ca="1">IF(MONTH(MK$1)=1,0,VLOOKUP($A6,BBG!$1:$1048576,MATCH(Fiscal!MK$1,BBG!$1:$1,0),0)-VLOOKUP($A6,BBG!$1:$1048576,MATCH(Fiscal!MK$1,BBG!$1:$1,0)-1,0))/1000</f>
        <v>0</v>
      </c>
      <c r="ML6" s="13">
        <f ca="1">IF(MONTH(ML$1)=1,0,VLOOKUP($A6,BBG!$1:$1048576,MATCH(Fiscal!ML$1,BBG!$1:$1,0),0)-VLOOKUP($A6,BBG!$1:$1048576,MATCH(Fiscal!ML$1,BBG!$1:$1,0)-1,0))/1000</f>
        <v>0</v>
      </c>
      <c r="MM6" s="13">
        <f>IF(MONTH(MM$1)=1,0,VLOOKUP($A6,BBG!$1:$1048576,MATCH(Fiscal!MM$1,BBG!$1:$1,0),0)-VLOOKUP($A6,BBG!$1:$1048576,MATCH(Fiscal!MM$1,BBG!$1:$1,0)-1,0))/1000</f>
        <v>0</v>
      </c>
      <c r="MN6" s="13">
        <f ca="1">IF(MONTH(MN$1)=1,0,VLOOKUP($A6,BBG!$1:$1048576,MATCH(Fiscal!MN$1,BBG!$1:$1,0),0)-VLOOKUP($A6,BBG!$1:$1048576,MATCH(Fiscal!MN$1,BBG!$1:$1,0)-1,0))/1000</f>
        <v>0</v>
      </c>
      <c r="MO6" s="13">
        <f ca="1">IF(MONTH(MO$1)=1,0,VLOOKUP($A6,BBG!$1:$1048576,MATCH(Fiscal!MO$1,BBG!$1:$1,0),0)-VLOOKUP($A6,BBG!$1:$1048576,MATCH(Fiscal!MO$1,BBG!$1:$1,0)-1,0))/1000</f>
        <v>0</v>
      </c>
      <c r="MP6" s="13">
        <f ca="1">IF(MONTH(MP$1)=1,0,VLOOKUP($A6,BBG!$1:$1048576,MATCH(Fiscal!MP$1,BBG!$1:$1,0),0)-VLOOKUP($A6,BBG!$1:$1048576,MATCH(Fiscal!MP$1,BBG!$1:$1,0)-1,0))/1000</f>
        <v>0</v>
      </c>
      <c r="MQ6" s="13">
        <f ca="1">IF(MONTH(MQ$1)=1,0,VLOOKUP($A6,BBG!$1:$1048576,MATCH(Fiscal!MQ$1,BBG!$1:$1,0),0)-VLOOKUP($A6,BBG!$1:$1048576,MATCH(Fiscal!MQ$1,BBG!$1:$1,0)-1,0))/1000</f>
        <v>0</v>
      </c>
      <c r="MR6" s="13">
        <f ca="1">IF(MONTH(MR$1)=1,0,VLOOKUP($A6,BBG!$1:$1048576,MATCH(Fiscal!MR$1,BBG!$1:$1,0),0)-VLOOKUP($A6,BBG!$1:$1048576,MATCH(Fiscal!MR$1,BBG!$1:$1,0)-1,0))/1000</f>
        <v>0</v>
      </c>
      <c r="MS6" s="13">
        <f ca="1">IF(MONTH(MS$1)=1,0,VLOOKUP($A6,BBG!$1:$1048576,MATCH(Fiscal!MS$1,BBG!$1:$1,0),0)-VLOOKUP($A6,BBG!$1:$1048576,MATCH(Fiscal!MS$1,BBG!$1:$1,0)-1,0))/1000</f>
        <v>0</v>
      </c>
      <c r="MT6" s="13">
        <f ca="1">IF(MONTH(MT$1)=1,0,VLOOKUP($A6,BBG!$1:$1048576,MATCH(Fiscal!MT$1,BBG!$1:$1,0),0)-VLOOKUP($A6,BBG!$1:$1048576,MATCH(Fiscal!MT$1,BBG!$1:$1,0)-1,0))/1000</f>
        <v>0</v>
      </c>
      <c r="MU6" s="13">
        <f ca="1">IF(MONTH(MU$1)=1,0,VLOOKUP($A6,BBG!$1:$1048576,MATCH(Fiscal!MU$1,BBG!$1:$1,0),0)-VLOOKUP($A6,BBG!$1:$1048576,MATCH(Fiscal!MU$1,BBG!$1:$1,0)-1,0))/1000</f>
        <v>0</v>
      </c>
    </row>
    <row r="7" spans="1:359" s="12" customFormat="1">
      <c r="A7" s="16" t="s">
        <v>64</v>
      </c>
      <c r="B7" s="12" t="s">
        <v>69</v>
      </c>
      <c r="FB7" s="12">
        <f ca="1">VLOOKUP($A7,BBG!$1:$1048576,MATCH(Fiscal!FB$1,BBG!$1:$1,0),0)+SUM(EQ6:FB6)</f>
        <v>0</v>
      </c>
      <c r="FC7" s="12">
        <f ca="1">VLOOKUP($A7,BBG!$1:$1048576,MATCH(Fiscal!FC$1,BBG!$1:$1,0),0)+SUM(ER6:FC6)</f>
        <v>0</v>
      </c>
      <c r="FD7" s="12">
        <f ca="1">VLOOKUP($A7,BBG!$1:$1048576,MATCH(Fiscal!FD$1,BBG!$1:$1,0),0)+SUM(ES6:FD6)</f>
        <v>0</v>
      </c>
      <c r="FE7" s="12">
        <f ca="1">VLOOKUP($A7,BBG!$1:$1048576,MATCH(Fiscal!FE$1,BBG!$1:$1,0),0)+SUM(ET6:FE6)</f>
        <v>0</v>
      </c>
      <c r="FF7" s="12">
        <f ca="1">VLOOKUP($A7,BBG!$1:$1048576,MATCH(Fiscal!FF$1,BBG!$1:$1,0),0)+SUM(EU6:FF6)</f>
        <v>0</v>
      </c>
      <c r="FG7" s="12">
        <f ca="1">VLOOKUP($A7,BBG!$1:$1048576,MATCH(Fiscal!FG$1,BBG!$1:$1,0),0)+SUM(EV6:FG6)</f>
        <v>0</v>
      </c>
      <c r="FH7" s="12">
        <f ca="1">VLOOKUP($A7,BBG!$1:$1048576,MATCH(Fiscal!FH$1,BBG!$1:$1,0),0)+SUM(EW6:FH6)</f>
        <v>0</v>
      </c>
      <c r="FI7" s="12">
        <f ca="1">VLOOKUP($A7,BBG!$1:$1048576,MATCH(Fiscal!FI$1,BBG!$1:$1,0),0)+SUM(EX6:FI6)</f>
        <v>0</v>
      </c>
      <c r="FJ7" s="12">
        <f ca="1">VLOOKUP($A7,BBG!$1:$1048576,MATCH(Fiscal!FJ$1,BBG!$1:$1,0),0)+SUM(EY6:FJ6)</f>
        <v>0</v>
      </c>
      <c r="FK7" s="12">
        <f ca="1">VLOOKUP($A7,BBG!$1:$1048576,MATCH(Fiscal!FK$1,BBG!$1:$1,0),0)+SUM(EZ6:FK6)</f>
        <v>0</v>
      </c>
      <c r="FL7" s="12">
        <f ca="1">VLOOKUP($A7,BBG!$1:$1048576,MATCH(Fiscal!FL$1,BBG!$1:$1,0),0)+SUM(FA6:FL6)</f>
        <v>0</v>
      </c>
      <c r="FM7" s="12">
        <f ca="1">VLOOKUP($A7,BBG!$1:$1048576,MATCH(Fiscal!FM$1,BBG!$1:$1,0),0)+SUM(FB6:FM6)</f>
        <v>0</v>
      </c>
      <c r="FN7" s="12">
        <f ca="1">VLOOKUP($A7,BBG!$1:$1048576,MATCH(Fiscal!FN$1,BBG!$1:$1,0),0)+SUM(FC6:FN6)</f>
        <v>0</v>
      </c>
      <c r="FO7" s="12">
        <f ca="1">VLOOKUP($A7,BBG!$1:$1048576,MATCH(Fiscal!FO$1,BBG!$1:$1,0),0)+SUM(FD6:FO6)</f>
        <v>0</v>
      </c>
      <c r="FP7" s="12">
        <f ca="1">VLOOKUP($A7,BBG!$1:$1048576,MATCH(Fiscal!FP$1,BBG!$1:$1,0),0)+SUM(FE6:FP6)</f>
        <v>0</v>
      </c>
      <c r="FQ7" s="12">
        <f ca="1">VLOOKUP($A7,BBG!$1:$1048576,MATCH(Fiscal!FQ$1,BBG!$1:$1,0),0)+SUM(FF6:FQ6)</f>
        <v>0</v>
      </c>
      <c r="FR7" s="12">
        <f ca="1">VLOOKUP($A7,BBG!$1:$1048576,MATCH(Fiscal!FR$1,BBG!$1:$1,0),0)+SUM(FG6:FR6)</f>
        <v>0</v>
      </c>
      <c r="FS7" s="12">
        <f ca="1">VLOOKUP($A7,BBG!$1:$1048576,MATCH(Fiscal!FS$1,BBG!$1:$1,0),0)+SUM(FH6:FS6)</f>
        <v>0</v>
      </c>
      <c r="FT7" s="12">
        <f ca="1">VLOOKUP($A7,BBG!$1:$1048576,MATCH(Fiscal!FT$1,BBG!$1:$1,0),0)+SUM(FI6:FT6)</f>
        <v>0</v>
      </c>
      <c r="FU7" s="12">
        <f ca="1">VLOOKUP($A7,BBG!$1:$1048576,MATCH(Fiscal!FU$1,BBG!$1:$1,0),0)+SUM(FJ6:FU6)</f>
        <v>0</v>
      </c>
      <c r="FV7" s="12">
        <f ca="1">VLOOKUP($A7,BBG!$1:$1048576,MATCH(Fiscal!FV$1,BBG!$1:$1,0),0)+SUM(FK6:FV6)</f>
        <v>0</v>
      </c>
      <c r="FW7" s="12">
        <f ca="1">VLOOKUP($A7,BBG!$1:$1048576,MATCH(Fiscal!FW$1,BBG!$1:$1,0),0)+SUM(FL6:FW6)</f>
        <v>0</v>
      </c>
      <c r="FX7" s="12">
        <f ca="1">VLOOKUP($A7,BBG!$1:$1048576,MATCH(Fiscal!FX$1,BBG!$1:$1,0),0)+SUM(FM6:FX6)</f>
        <v>0</v>
      </c>
      <c r="FY7" s="12">
        <f ca="1">VLOOKUP($A7,BBG!$1:$1048576,MATCH(Fiscal!FY$1,BBG!$1:$1,0),0)+SUM(FN6:FY6)</f>
        <v>0</v>
      </c>
      <c r="FZ7" s="12">
        <f ca="1">VLOOKUP($A7,BBG!$1:$1048576,MATCH(Fiscal!FZ$1,BBG!$1:$1,0),0)+SUM(FO6:FZ6)</f>
        <v>0</v>
      </c>
      <c r="GA7" s="12">
        <f ca="1">VLOOKUP($A7,BBG!$1:$1048576,MATCH(Fiscal!GA$1,BBG!$1:$1,0),0)+SUM(FP6:GA6)</f>
        <v>0</v>
      </c>
      <c r="GB7" s="12">
        <f ca="1">VLOOKUP($A7,BBG!$1:$1048576,MATCH(Fiscal!GB$1,BBG!$1:$1,0),0)+SUM(FQ6:GB6)</f>
        <v>0</v>
      </c>
      <c r="GC7" s="12">
        <f ca="1">VLOOKUP($A7,BBG!$1:$1048576,MATCH(Fiscal!GC$1,BBG!$1:$1,0),0)+SUM(FR6:GC6)</f>
        <v>0</v>
      </c>
      <c r="GD7" s="12">
        <f ca="1">VLOOKUP($A7,BBG!$1:$1048576,MATCH(Fiscal!GD$1,BBG!$1:$1,0),0)+SUM(FS6:GD6)</f>
        <v>0</v>
      </c>
      <c r="GE7" s="12">
        <f ca="1">VLOOKUP($A7,BBG!$1:$1048576,MATCH(Fiscal!GE$1,BBG!$1:$1,0),0)+SUM(FT6:GE6)</f>
        <v>0</v>
      </c>
      <c r="GF7" s="12">
        <f ca="1">VLOOKUP($A7,BBG!$1:$1048576,MATCH(Fiscal!GF$1,BBG!$1:$1,0),0)+SUM(FU6:GF6)</f>
        <v>0</v>
      </c>
      <c r="GG7" s="12">
        <f ca="1">VLOOKUP($A7,BBG!$1:$1048576,MATCH(Fiscal!GG$1,BBG!$1:$1,0),0)+SUM(FV6:GG6)</f>
        <v>0</v>
      </c>
      <c r="GH7" s="12">
        <f ca="1">VLOOKUP($A7,BBG!$1:$1048576,MATCH(Fiscal!GH$1,BBG!$1:$1,0),0)+SUM(FW6:GH6)</f>
        <v>0</v>
      </c>
      <c r="GI7" s="12">
        <f ca="1">VLOOKUP($A7,BBG!$1:$1048576,MATCH(Fiscal!GI$1,BBG!$1:$1,0),0)+SUM(FX6:GI6)</f>
        <v>0</v>
      </c>
      <c r="GJ7" s="12">
        <f ca="1">VLOOKUP($A7,BBG!$1:$1048576,MATCH(Fiscal!GJ$1,BBG!$1:$1,0),0)+SUM(FY6:GJ6)</f>
        <v>0</v>
      </c>
      <c r="GK7" s="12">
        <f ca="1">VLOOKUP($A7,BBG!$1:$1048576,MATCH(Fiscal!GK$1,BBG!$1:$1,0),0)+SUM(FZ6:GK6)</f>
        <v>0</v>
      </c>
      <c r="GL7" s="12">
        <f ca="1">VLOOKUP($A7,BBG!$1:$1048576,MATCH(Fiscal!GL$1,BBG!$1:$1,0),0)+SUM(GA6:GL6)</f>
        <v>0</v>
      </c>
      <c r="GM7" s="12">
        <f ca="1">VLOOKUP($A7,BBG!$1:$1048576,MATCH(Fiscal!GM$1,BBG!$1:$1,0),0)+SUM(GB6:GM6)</f>
        <v>0</v>
      </c>
      <c r="GN7" s="12">
        <f ca="1">VLOOKUP($A7,BBG!$1:$1048576,MATCH(Fiscal!GN$1,BBG!$1:$1,0),0)+SUM(GC6:GN6)</f>
        <v>0</v>
      </c>
      <c r="GO7" s="12">
        <f ca="1">VLOOKUP($A7,BBG!$1:$1048576,MATCH(Fiscal!GO$1,BBG!$1:$1,0),0)+SUM(GD6:GO6)</f>
        <v>0</v>
      </c>
      <c r="GP7" s="12">
        <f ca="1">VLOOKUP($A7,BBG!$1:$1048576,MATCH(Fiscal!GP$1,BBG!$1:$1,0),0)+SUM(GE6:GP6)</f>
        <v>0</v>
      </c>
      <c r="GQ7" s="12">
        <f ca="1">VLOOKUP($A7,BBG!$1:$1048576,MATCH(Fiscal!GQ$1,BBG!$1:$1,0),0)+SUM(GF6:GQ6)</f>
        <v>0</v>
      </c>
      <c r="GR7" s="12">
        <f ca="1">VLOOKUP($A7,BBG!$1:$1048576,MATCH(Fiscal!GR$1,BBG!$1:$1,0),0)+SUM(GG6:GR6)</f>
        <v>0</v>
      </c>
      <c r="GS7" s="12">
        <f ca="1">VLOOKUP($A7,BBG!$1:$1048576,MATCH(Fiscal!GS$1,BBG!$1:$1,0),0)+SUM(GH6:GS6)</f>
        <v>0</v>
      </c>
      <c r="GT7" s="12">
        <f ca="1">VLOOKUP($A7,BBG!$1:$1048576,MATCH(Fiscal!GT$1,BBG!$1:$1,0),0)+SUM(GI6:GT6)</f>
        <v>0</v>
      </c>
      <c r="GU7" s="12">
        <f ca="1">VLOOKUP($A7,BBG!$1:$1048576,MATCH(Fiscal!GU$1,BBG!$1:$1,0),0)+SUM(GJ6:GU6)</f>
        <v>0</v>
      </c>
      <c r="GV7" s="12">
        <f ca="1">VLOOKUP($A7,BBG!$1:$1048576,MATCH(Fiscal!GV$1,BBG!$1:$1,0),0)+SUM(GK6:GV6)</f>
        <v>0</v>
      </c>
      <c r="GW7" s="12">
        <f ca="1">VLOOKUP($A7,BBG!$1:$1048576,MATCH(Fiscal!GW$1,BBG!$1:$1,0),0)+SUM(GL6:GW6)</f>
        <v>0</v>
      </c>
      <c r="GX7" s="12">
        <f ca="1">VLOOKUP($A7,BBG!$1:$1048576,MATCH(Fiscal!GX$1,BBG!$1:$1,0),0)+SUM(GM6:GX6)</f>
        <v>0</v>
      </c>
      <c r="GY7" s="12">
        <f ca="1">VLOOKUP($A7,BBG!$1:$1048576,MATCH(Fiscal!GY$1,BBG!$1:$1,0),0)+SUM(GN6:GY6)</f>
        <v>0</v>
      </c>
      <c r="GZ7" s="12">
        <f ca="1">VLOOKUP($A7,BBG!$1:$1048576,MATCH(Fiscal!GZ$1,BBG!$1:$1,0),0)+SUM(GO6:GZ6)</f>
        <v>0</v>
      </c>
      <c r="HA7" s="12">
        <f ca="1">VLOOKUP($A7,BBG!$1:$1048576,MATCH(Fiscal!HA$1,BBG!$1:$1,0),0)+SUM(GP6:HA6)</f>
        <v>0</v>
      </c>
      <c r="HB7" s="12">
        <f ca="1">VLOOKUP($A7,BBG!$1:$1048576,MATCH(Fiscal!HB$1,BBG!$1:$1,0),0)+SUM(GQ6:HB6)</f>
        <v>0</v>
      </c>
      <c r="HC7" s="12">
        <f ca="1">VLOOKUP($A7,BBG!$1:$1048576,MATCH(Fiscal!HC$1,BBG!$1:$1,0),0)+SUM(GR6:HC6)</f>
        <v>0</v>
      </c>
      <c r="HD7" s="12">
        <f ca="1">VLOOKUP($A7,BBG!$1:$1048576,MATCH(Fiscal!HD$1,BBG!$1:$1,0),0)+SUM(GS6:HD6)</f>
        <v>0</v>
      </c>
      <c r="HE7" s="12">
        <f ca="1">VLOOKUP($A7,BBG!$1:$1048576,MATCH(Fiscal!HE$1,BBG!$1:$1,0),0)+SUM(GT6:HE6)</f>
        <v>0</v>
      </c>
      <c r="HF7" s="12">
        <f ca="1">VLOOKUP($A7,BBG!$1:$1048576,MATCH(Fiscal!HF$1,BBG!$1:$1,0),0)+SUM(GU6:HF6)</f>
        <v>0</v>
      </c>
      <c r="HG7" s="12">
        <f ca="1">VLOOKUP($A7,BBG!$1:$1048576,MATCH(Fiscal!HG$1,BBG!$1:$1,0),0)+SUM(GV6:HG6)</f>
        <v>0</v>
      </c>
      <c r="HH7" s="12">
        <f ca="1">VLOOKUP($A7,BBG!$1:$1048576,MATCH(Fiscal!HH$1,BBG!$1:$1,0),0)+SUM(GW6:HH6)</f>
        <v>0</v>
      </c>
      <c r="HI7" s="12">
        <f ca="1">VLOOKUP($A7,BBG!$1:$1048576,MATCH(Fiscal!HI$1,BBG!$1:$1,0),0)+SUM(GX6:HI6)</f>
        <v>0</v>
      </c>
      <c r="HJ7" s="12">
        <f ca="1">VLOOKUP($A7,BBG!$1:$1048576,MATCH(Fiscal!HJ$1,BBG!$1:$1,0),0)+SUM(GY6:HJ6)</f>
        <v>0</v>
      </c>
      <c r="HK7" s="12">
        <f ca="1">VLOOKUP($A7,BBG!$1:$1048576,MATCH(Fiscal!HK$1,BBG!$1:$1,0),0)+SUM(GZ6:HK6)</f>
        <v>0</v>
      </c>
      <c r="HL7" s="12">
        <f ca="1">VLOOKUP($A7,BBG!$1:$1048576,MATCH(Fiscal!HL$1,BBG!$1:$1,0),0)+SUM(HA6:HL6)</f>
        <v>0</v>
      </c>
      <c r="HM7" s="12">
        <f ca="1">VLOOKUP($A7,BBG!$1:$1048576,MATCH(Fiscal!HM$1,BBG!$1:$1,0),0)+SUM(HB6:HM6)</f>
        <v>0</v>
      </c>
      <c r="HN7" s="12">
        <f ca="1">VLOOKUP($A7,BBG!$1:$1048576,MATCH(Fiscal!HN$1,BBG!$1:$1,0),0)+SUM(HC6:HN6)</f>
        <v>0</v>
      </c>
      <c r="HO7" s="12">
        <f ca="1">VLOOKUP($A7,BBG!$1:$1048576,MATCH(Fiscal!HO$1,BBG!$1:$1,0),0)+SUM(HD6:HO6)</f>
        <v>0</v>
      </c>
      <c r="HP7" s="12">
        <f ca="1">VLOOKUP($A7,BBG!$1:$1048576,MATCH(Fiscal!HP$1,BBG!$1:$1,0),0)+SUM(HE6:HP6)</f>
        <v>0</v>
      </c>
      <c r="HQ7" s="12">
        <f ca="1">VLOOKUP($A7,BBG!$1:$1048576,MATCH(Fiscal!HQ$1,BBG!$1:$1,0),0)+SUM(HF6:HQ6)</f>
        <v>0</v>
      </c>
      <c r="HR7" s="12">
        <f ca="1">VLOOKUP($A7,BBG!$1:$1048576,MATCH(Fiscal!HR$1,BBG!$1:$1,0),0)+SUM(HG6:HR6)</f>
        <v>0</v>
      </c>
      <c r="HS7" s="12">
        <f ca="1">VLOOKUP($A7,BBG!$1:$1048576,MATCH(Fiscal!HS$1,BBG!$1:$1,0),0)+SUM(HH6:HS6)</f>
        <v>0</v>
      </c>
      <c r="HT7" s="12">
        <f ca="1">VLOOKUP($A7,BBG!$1:$1048576,MATCH(Fiscal!HT$1,BBG!$1:$1,0),0)+SUM(HI6:HT6)</f>
        <v>0</v>
      </c>
      <c r="HU7" s="12">
        <f ca="1">VLOOKUP($A7,BBG!$1:$1048576,MATCH(Fiscal!HU$1,BBG!$1:$1,0),0)+SUM(HJ6:HU6)</f>
        <v>0</v>
      </c>
      <c r="HV7" s="12">
        <f ca="1">VLOOKUP($A7,BBG!$1:$1048576,MATCH(Fiscal!HV$1,BBG!$1:$1,0),0)+SUM(HK6:HV6)</f>
        <v>0</v>
      </c>
      <c r="HW7" s="12">
        <f ca="1">VLOOKUP($A7,BBG!$1:$1048576,MATCH(Fiscal!HW$1,BBG!$1:$1,0),0)+SUM(HL6:HW6)</f>
        <v>0</v>
      </c>
      <c r="HX7" s="12">
        <f ca="1">VLOOKUP($A7,BBG!$1:$1048576,MATCH(Fiscal!HX$1,BBG!$1:$1,0),0)+SUM(HM6:HX6)</f>
        <v>0</v>
      </c>
      <c r="HY7" s="12">
        <f ca="1">VLOOKUP($A7,BBG!$1:$1048576,MATCH(Fiscal!HY$1,BBG!$1:$1,0),0)+SUM(HN6:HY6)</f>
        <v>0</v>
      </c>
      <c r="HZ7" s="12">
        <f ca="1">VLOOKUP($A7,BBG!$1:$1048576,MATCH(Fiscal!HZ$1,BBG!$1:$1,0),0)+SUM(HO6:HZ6)</f>
        <v>0</v>
      </c>
      <c r="IA7" s="12">
        <f ca="1">VLOOKUP($A7,BBG!$1:$1048576,MATCH(Fiscal!IA$1,BBG!$1:$1,0),0)+SUM(HP6:IA6)</f>
        <v>0</v>
      </c>
      <c r="IB7" s="12">
        <f ca="1">VLOOKUP($A7,BBG!$1:$1048576,MATCH(Fiscal!IB$1,BBG!$1:$1,0),0)+SUM(HQ6:IB6)</f>
        <v>0</v>
      </c>
      <c r="IC7" s="12">
        <f ca="1">VLOOKUP($A7,BBG!$1:$1048576,MATCH(Fiscal!IC$1,BBG!$1:$1,0),0)+SUM(HR6:IC6)</f>
        <v>0</v>
      </c>
      <c r="ID7" s="12">
        <f ca="1">VLOOKUP($A7,BBG!$1:$1048576,MATCH(Fiscal!ID$1,BBG!$1:$1,0),0)+SUM(HS6:ID6)</f>
        <v>0</v>
      </c>
      <c r="IE7" s="12">
        <f ca="1">VLOOKUP($A7,BBG!$1:$1048576,MATCH(Fiscal!IE$1,BBG!$1:$1,0),0)+SUM(HT6:IE6)</f>
        <v>0</v>
      </c>
      <c r="IF7" s="12">
        <f ca="1">VLOOKUP($A7,BBG!$1:$1048576,MATCH(Fiscal!IF$1,BBG!$1:$1,0),0)+SUM(HU6:IF6)</f>
        <v>0</v>
      </c>
      <c r="IG7" s="12">
        <f ca="1">VLOOKUP($A7,BBG!$1:$1048576,MATCH(Fiscal!IG$1,BBG!$1:$1,0),0)+SUM(HV6:IG6)</f>
        <v>0</v>
      </c>
      <c r="IH7" s="12">
        <f ca="1">VLOOKUP($A7,BBG!$1:$1048576,MATCH(Fiscal!IH$1,BBG!$1:$1,0),0)+SUM(HW6:IH6)</f>
        <v>0</v>
      </c>
      <c r="II7" s="12">
        <f ca="1">VLOOKUP($A7,BBG!$1:$1048576,MATCH(Fiscal!II$1,BBG!$1:$1,0),0)+SUM(HX6:II6)</f>
        <v>0</v>
      </c>
      <c r="IJ7" s="12">
        <f ca="1">VLOOKUP($A7,BBG!$1:$1048576,MATCH(Fiscal!IJ$1,BBG!$1:$1,0),0)+SUM(HY6:IJ6)</f>
        <v>0</v>
      </c>
      <c r="IK7" s="12">
        <f ca="1">VLOOKUP($A7,BBG!$1:$1048576,MATCH(Fiscal!IK$1,BBG!$1:$1,0),0)+SUM(HZ6:IK6)</f>
        <v>0</v>
      </c>
      <c r="IL7" s="12">
        <f ca="1">VLOOKUP($A7,BBG!$1:$1048576,MATCH(Fiscal!IL$1,BBG!$1:$1,0),0)+SUM(IA6:IL6)</f>
        <v>0</v>
      </c>
      <c r="IM7" s="12">
        <f ca="1">VLOOKUP($A7,BBG!$1:$1048576,MATCH(Fiscal!IM$1,BBG!$1:$1,0),0)+SUM(IB6:IM6)</f>
        <v>0</v>
      </c>
      <c r="IN7" s="12">
        <f ca="1">VLOOKUP($A7,BBG!$1:$1048576,MATCH(Fiscal!IN$1,BBG!$1:$1,0),0)+SUM(IC6:IN6)</f>
        <v>0</v>
      </c>
      <c r="IO7" s="12">
        <f ca="1">VLOOKUP($A7,BBG!$1:$1048576,MATCH(Fiscal!IO$1,BBG!$1:$1,0),0)+SUM(ID6:IO6)</f>
        <v>0</v>
      </c>
      <c r="IP7" s="12">
        <f ca="1">VLOOKUP($A7,BBG!$1:$1048576,MATCH(Fiscal!IP$1,BBG!$1:$1,0),0)+SUM(IE6:IP6)</f>
        <v>0</v>
      </c>
      <c r="IQ7" s="12">
        <f ca="1">VLOOKUP($A7,BBG!$1:$1048576,MATCH(Fiscal!IQ$1,BBG!$1:$1,0),0)+SUM(IF6:IQ6)</f>
        <v>0</v>
      </c>
      <c r="IR7" s="12">
        <f ca="1">VLOOKUP($A7,BBG!$1:$1048576,MATCH(Fiscal!IR$1,BBG!$1:$1,0),0)+SUM(IG6:IR6)</f>
        <v>0</v>
      </c>
      <c r="IS7" s="12">
        <f ca="1">VLOOKUP($A7,BBG!$1:$1048576,MATCH(Fiscal!IS$1,BBG!$1:$1,0),0)+SUM(IH6:IS6)</f>
        <v>0</v>
      </c>
      <c r="IT7" s="12">
        <f ca="1">VLOOKUP($A7,BBG!$1:$1048576,MATCH(Fiscal!IT$1,BBG!$1:$1,0),0)+SUM(II6:IT6)</f>
        <v>0</v>
      </c>
      <c r="IU7" s="12">
        <f ca="1">VLOOKUP($A7,BBG!$1:$1048576,MATCH(Fiscal!IU$1,BBG!$1:$1,0),0)+SUM(IJ6:IU6)</f>
        <v>0</v>
      </c>
      <c r="IV7" s="12">
        <f ca="1">VLOOKUP($A7,BBG!$1:$1048576,MATCH(Fiscal!IV$1,BBG!$1:$1,0),0)+SUM(IK6:IV6)</f>
        <v>0</v>
      </c>
      <c r="IW7" s="12">
        <f ca="1">VLOOKUP($A7,BBG!$1:$1048576,MATCH(Fiscal!IW$1,BBG!$1:$1,0),0)+SUM(IL6:IW6)</f>
        <v>0</v>
      </c>
      <c r="IX7" s="12">
        <f ca="1">VLOOKUP($A7,BBG!$1:$1048576,MATCH(Fiscal!IX$1,BBG!$1:$1,0),0)+SUM(IM6:IX6)</f>
        <v>0</v>
      </c>
      <c r="IY7" s="12">
        <f ca="1">VLOOKUP($A7,BBG!$1:$1048576,MATCH(Fiscal!IY$1,BBG!$1:$1,0),0)+SUM(IN6:IY6)</f>
        <v>0</v>
      </c>
      <c r="IZ7" s="12">
        <f ca="1">VLOOKUP($A7,BBG!$1:$1048576,MATCH(Fiscal!IZ$1,BBG!$1:$1,0),0)+SUM(IO6:IZ6)</f>
        <v>0</v>
      </c>
      <c r="JA7" s="12">
        <f ca="1">VLOOKUP($A7,BBG!$1:$1048576,MATCH(Fiscal!JA$1,BBG!$1:$1,0),0)+SUM(IP6:JA6)</f>
        <v>0</v>
      </c>
      <c r="JB7" s="12">
        <f ca="1">VLOOKUP($A7,BBG!$1:$1048576,MATCH(Fiscal!JB$1,BBG!$1:$1,0),0)+SUM(IQ6:JB6)</f>
        <v>0</v>
      </c>
      <c r="JC7" s="12">
        <f ca="1">VLOOKUP($A7,BBG!$1:$1048576,MATCH(Fiscal!JC$1,BBG!$1:$1,0),0)+SUM(IR6:JC6)</f>
        <v>0</v>
      </c>
      <c r="JD7" s="12">
        <f ca="1">VLOOKUP($A7,BBG!$1:$1048576,MATCH(Fiscal!JD$1,BBG!$1:$1,0),0)+SUM(IS6:JD6)</f>
        <v>0</v>
      </c>
      <c r="JE7" s="12">
        <f ca="1">VLOOKUP($A7,BBG!$1:$1048576,MATCH(Fiscal!JE$1,BBG!$1:$1,0),0)+SUM(IT6:JE6)</f>
        <v>0</v>
      </c>
      <c r="JF7" s="12">
        <f ca="1">VLOOKUP($A7,BBG!$1:$1048576,MATCH(Fiscal!JF$1,BBG!$1:$1,0),0)+SUM(IU6:JF6)</f>
        <v>0</v>
      </c>
      <c r="JG7" s="12">
        <f ca="1">VLOOKUP($A7,BBG!$1:$1048576,MATCH(Fiscal!JG$1,BBG!$1:$1,0),0)+SUM(IV6:JG6)</f>
        <v>0</v>
      </c>
      <c r="JH7" s="12">
        <f ca="1">VLOOKUP($A7,BBG!$1:$1048576,MATCH(Fiscal!JH$1,BBG!$1:$1,0),0)+SUM(IW6:JH6)</f>
        <v>0</v>
      </c>
      <c r="JI7" s="12">
        <f ca="1">VLOOKUP($A7,BBG!$1:$1048576,MATCH(Fiscal!JI$1,BBG!$1:$1,0),0)+SUM(IX6:JI6)</f>
        <v>0</v>
      </c>
      <c r="JJ7" s="12">
        <f ca="1">VLOOKUP($A7,BBG!$1:$1048576,MATCH(Fiscal!JJ$1,BBG!$1:$1,0),0)+SUM(IY6:JJ6)</f>
        <v>0</v>
      </c>
      <c r="JK7" s="12">
        <f ca="1">VLOOKUP($A7,BBG!$1:$1048576,MATCH(Fiscal!JK$1,BBG!$1:$1,0),0)+SUM(IZ6:JK6)</f>
        <v>0</v>
      </c>
      <c r="JL7" s="12">
        <f ca="1">VLOOKUP($A7,BBG!$1:$1048576,MATCH(Fiscal!JL$1,BBG!$1:$1,0),0)+SUM(JA6:JL6)</f>
        <v>0</v>
      </c>
      <c r="JM7" s="12">
        <f ca="1">VLOOKUP($A7,BBG!$1:$1048576,MATCH(Fiscal!JM$1,BBG!$1:$1,0),0)+SUM(JB6:JM6)</f>
        <v>0</v>
      </c>
      <c r="JN7" s="12">
        <f ca="1">VLOOKUP($A7,BBG!$1:$1048576,MATCH(Fiscal!JN$1,BBG!$1:$1,0),0)+SUM(JC6:JN6)</f>
        <v>0</v>
      </c>
      <c r="JO7" s="12">
        <f ca="1">VLOOKUP($A7,BBG!$1:$1048576,MATCH(Fiscal!JO$1,BBG!$1:$1,0),0)+SUM(JD6:JO6)</f>
        <v>0</v>
      </c>
      <c r="JP7" s="12">
        <f ca="1">VLOOKUP($A7,BBG!$1:$1048576,MATCH(Fiscal!JP$1,BBG!$1:$1,0),0)+SUM(JE6:JP6)</f>
        <v>0</v>
      </c>
      <c r="JQ7" s="12">
        <f ca="1">VLOOKUP($A7,BBG!$1:$1048576,MATCH(Fiscal!JQ$1,BBG!$1:$1,0),0)+SUM(JF6:JQ6)</f>
        <v>0</v>
      </c>
      <c r="JR7" s="12">
        <f ca="1">VLOOKUP($A7,BBG!$1:$1048576,MATCH(Fiscal!JR$1,BBG!$1:$1,0),0)+SUM(JG6:JR6)</f>
        <v>0</v>
      </c>
      <c r="JS7" s="12">
        <f ca="1">VLOOKUP($A7,BBG!$1:$1048576,MATCH(Fiscal!JS$1,BBG!$1:$1,0),0)+SUM(JH6:JS6)</f>
        <v>0</v>
      </c>
      <c r="JT7" s="12">
        <f ca="1">VLOOKUP($A7,BBG!$1:$1048576,MATCH(Fiscal!JT$1,BBG!$1:$1,0),0)+SUM(JI6:JT6)</f>
        <v>0</v>
      </c>
      <c r="JU7" s="12">
        <f ca="1">VLOOKUP($A7,BBG!$1:$1048576,MATCH(Fiscal!JU$1,BBG!$1:$1,0),0)+SUM(JJ6:JU6)</f>
        <v>0</v>
      </c>
      <c r="JV7" s="12">
        <f ca="1">VLOOKUP($A7,BBG!$1:$1048576,MATCH(Fiscal!JV$1,BBG!$1:$1,0),0)+SUM(JK6:JV6)</f>
        <v>0</v>
      </c>
      <c r="JW7" s="12">
        <f ca="1">VLOOKUP($A7,BBG!$1:$1048576,MATCH(Fiscal!JW$1,BBG!$1:$1,0),0)+SUM(JL6:JW6)</f>
        <v>0</v>
      </c>
      <c r="JX7" s="12">
        <f ca="1">VLOOKUP($A7,BBG!$1:$1048576,MATCH(Fiscal!JX$1,BBG!$1:$1,0),0)+SUM(JM6:JX6)</f>
        <v>0</v>
      </c>
      <c r="JY7" s="12">
        <f ca="1">VLOOKUP($A7,BBG!$1:$1048576,MATCH(Fiscal!JY$1,BBG!$1:$1,0),0)+SUM(JN6:JY6)</f>
        <v>0</v>
      </c>
      <c r="JZ7" s="12">
        <f ca="1">VLOOKUP($A7,BBG!$1:$1048576,MATCH(Fiscal!JZ$1,BBG!$1:$1,0),0)+SUM(JO6:JZ6)</f>
        <v>0</v>
      </c>
      <c r="KA7" s="12">
        <f ca="1">VLOOKUP($A7,BBG!$1:$1048576,MATCH(Fiscal!KA$1,BBG!$1:$1,0),0)+SUM(JP6:KA6)</f>
        <v>0</v>
      </c>
      <c r="KB7" s="12">
        <f ca="1">VLOOKUP($A7,BBG!$1:$1048576,MATCH(Fiscal!KB$1,BBG!$1:$1,0),0)+SUM(JQ6:KB6)</f>
        <v>0</v>
      </c>
      <c r="KC7" s="12">
        <f ca="1">VLOOKUP($A7,BBG!$1:$1048576,MATCH(Fiscal!KC$1,BBG!$1:$1,0),0)+SUM(JR6:KC6)</f>
        <v>0</v>
      </c>
      <c r="KD7" s="12">
        <f ca="1">VLOOKUP($A7,BBG!$1:$1048576,MATCH(Fiscal!KD$1,BBG!$1:$1,0),0)+SUM(JS6:KD6)</f>
        <v>0</v>
      </c>
      <c r="KE7" s="12">
        <f ca="1">VLOOKUP($A7,BBG!$1:$1048576,MATCH(Fiscal!KE$1,BBG!$1:$1,0),0)+SUM(JT6:KE6)</f>
        <v>0</v>
      </c>
      <c r="KF7" s="12">
        <f ca="1">VLOOKUP($A7,BBG!$1:$1048576,MATCH(Fiscal!KF$1,BBG!$1:$1,0),0)+SUM(JU6:KF6)</f>
        <v>0</v>
      </c>
      <c r="KG7" s="12">
        <f ca="1">VLOOKUP($A7,BBG!$1:$1048576,MATCH(Fiscal!KG$1,BBG!$1:$1,0),0)+SUM(JV6:KG6)</f>
        <v>0</v>
      </c>
      <c r="KH7" s="12">
        <f ca="1">VLOOKUP($A7,BBG!$1:$1048576,MATCH(Fiscal!KH$1,BBG!$1:$1,0),0)+SUM(JW6:KH6)</f>
        <v>0</v>
      </c>
      <c r="KI7" s="12">
        <f ca="1">VLOOKUP($A7,BBG!$1:$1048576,MATCH(Fiscal!KI$1,BBG!$1:$1,0),0)+SUM(JX6:KI6)</f>
        <v>0</v>
      </c>
      <c r="KJ7" s="12">
        <f ca="1">VLOOKUP($A7,BBG!$1:$1048576,MATCH(Fiscal!KJ$1,BBG!$1:$1,0),0)+SUM(JY6:KJ6)</f>
        <v>0</v>
      </c>
      <c r="KK7" s="12">
        <f ca="1">VLOOKUP($A7,BBG!$1:$1048576,MATCH(Fiscal!KK$1,BBG!$1:$1,0),0)+SUM(JZ6:KK6)</f>
        <v>0</v>
      </c>
      <c r="KL7" s="12">
        <f ca="1">VLOOKUP($A7,BBG!$1:$1048576,MATCH(Fiscal!KL$1,BBG!$1:$1,0),0)+SUM(KA6:KL6)</f>
        <v>0</v>
      </c>
      <c r="KM7" s="12">
        <f ca="1">VLOOKUP($A7,BBG!$1:$1048576,MATCH(Fiscal!KM$1,BBG!$1:$1,0),0)+SUM(KB6:KM6)</f>
        <v>0</v>
      </c>
      <c r="KN7" s="12">
        <f ca="1">VLOOKUP($A7,BBG!$1:$1048576,MATCH(Fiscal!KN$1,BBG!$1:$1,0),0)+SUM(KC6:KN6)</f>
        <v>0</v>
      </c>
      <c r="KO7" s="12">
        <f ca="1">VLOOKUP($A7,BBG!$1:$1048576,MATCH(Fiscal!KO$1,BBG!$1:$1,0),0)+SUM(KD6:KO6)</f>
        <v>0</v>
      </c>
      <c r="KP7" s="12">
        <f ca="1">VLOOKUP($A7,BBG!$1:$1048576,MATCH(Fiscal!KP$1,BBG!$1:$1,0),0)+SUM(KE6:KP6)</f>
        <v>0</v>
      </c>
      <c r="KQ7" s="12">
        <f ca="1">VLOOKUP($A7,BBG!$1:$1048576,MATCH(Fiscal!KQ$1,BBG!$1:$1,0),0)+SUM(KF6:KQ6)</f>
        <v>0</v>
      </c>
      <c r="KR7" s="12">
        <f ca="1">VLOOKUP($A7,BBG!$1:$1048576,MATCH(Fiscal!KR$1,BBG!$1:$1,0),0)+SUM(KG6:KR6)</f>
        <v>0</v>
      </c>
      <c r="KS7" s="12">
        <f ca="1">VLOOKUP($A7,BBG!$1:$1048576,MATCH(Fiscal!KS$1,BBG!$1:$1,0),0)+SUM(KH6:KS6)</f>
        <v>0</v>
      </c>
      <c r="KT7" s="12">
        <f ca="1">VLOOKUP($A7,BBG!$1:$1048576,MATCH(Fiscal!KT$1,BBG!$1:$1,0),0)+SUM(KI6:KT6)</f>
        <v>0</v>
      </c>
      <c r="KU7" s="12">
        <f ca="1">VLOOKUP($A7,BBG!$1:$1048576,MATCH(Fiscal!KU$1,BBG!$1:$1,0),0)+SUM(KJ6:KU6)</f>
        <v>0</v>
      </c>
      <c r="KV7" s="12">
        <f ca="1">VLOOKUP($A7,BBG!$1:$1048576,MATCH(Fiscal!KV$1,BBG!$1:$1,0),0)+SUM(KK6:KV6)</f>
        <v>0</v>
      </c>
      <c r="KW7" s="12">
        <f ca="1">VLOOKUP($A7,BBG!$1:$1048576,MATCH(Fiscal!KW$1,BBG!$1:$1,0),0)+SUM(KL6:KW6)</f>
        <v>0</v>
      </c>
      <c r="KX7" s="12">
        <f ca="1">VLOOKUP($A7,BBG!$1:$1048576,MATCH(Fiscal!KX$1,BBG!$1:$1,0),0)+SUM(KM6:KX6)</f>
        <v>0</v>
      </c>
      <c r="KY7" s="12">
        <f ca="1">VLOOKUP($A7,BBG!$1:$1048576,MATCH(Fiscal!KY$1,BBG!$1:$1,0),0)+SUM(KN6:KY6)</f>
        <v>0</v>
      </c>
      <c r="KZ7" s="12">
        <f ca="1">VLOOKUP($A7,BBG!$1:$1048576,MATCH(Fiscal!KZ$1,BBG!$1:$1,0),0)+SUM(KO6:KZ6)</f>
        <v>0</v>
      </c>
      <c r="LA7" s="12">
        <f ca="1">VLOOKUP($A7,BBG!$1:$1048576,MATCH(Fiscal!LA$1,BBG!$1:$1,0),0)+SUM(KP6:LA6)</f>
        <v>0</v>
      </c>
      <c r="LB7" s="12">
        <f ca="1">VLOOKUP($A7,BBG!$1:$1048576,MATCH(Fiscal!LB$1,BBG!$1:$1,0),0)+SUM(KQ6:LB6)</f>
        <v>0</v>
      </c>
      <c r="LC7" s="12">
        <f ca="1">VLOOKUP($A7,BBG!$1:$1048576,MATCH(Fiscal!LC$1,BBG!$1:$1,0),0)+SUM(KR6:LC6)</f>
        <v>0</v>
      </c>
      <c r="LD7" s="12">
        <f ca="1">VLOOKUP($A7,BBG!$1:$1048576,MATCH(Fiscal!LD$1,BBG!$1:$1,0),0)+SUM(KS6:LD6)</f>
        <v>0</v>
      </c>
      <c r="LE7" s="12">
        <f ca="1">VLOOKUP($A7,BBG!$1:$1048576,MATCH(Fiscal!LE$1,BBG!$1:$1,0),0)+SUM(KT6:LE6)</f>
        <v>0</v>
      </c>
      <c r="LF7" s="12">
        <f ca="1">VLOOKUP($A7,BBG!$1:$1048576,MATCH(Fiscal!LF$1,BBG!$1:$1,0),0)+SUM(KU6:LF6)</f>
        <v>0</v>
      </c>
      <c r="LG7" s="12">
        <f ca="1">VLOOKUP($A7,BBG!$1:$1048576,MATCH(Fiscal!LG$1,BBG!$1:$1,0),0)+SUM(KV6:LG6)</f>
        <v>0</v>
      </c>
      <c r="LH7" s="12">
        <f ca="1">VLOOKUP($A7,BBG!$1:$1048576,MATCH(Fiscal!LH$1,BBG!$1:$1,0),0)+SUM(KW6:LH6)</f>
        <v>0</v>
      </c>
      <c r="LI7" s="12">
        <f ca="1">VLOOKUP($A7,BBG!$1:$1048576,MATCH(Fiscal!LI$1,BBG!$1:$1,0),0)+SUM(KX6:LI6)</f>
        <v>0</v>
      </c>
      <c r="LJ7" s="12">
        <f ca="1">VLOOKUP($A7,BBG!$1:$1048576,MATCH(Fiscal!LJ$1,BBG!$1:$1,0),0)+SUM(KY6:LJ6)</f>
        <v>0</v>
      </c>
      <c r="LK7" s="12">
        <f ca="1">VLOOKUP($A7,BBG!$1:$1048576,MATCH(Fiscal!LK$1,BBG!$1:$1,0),0)+SUM(KZ6:LK6)</f>
        <v>0</v>
      </c>
      <c r="LL7" s="12">
        <f ca="1">VLOOKUP($A7,BBG!$1:$1048576,MATCH(Fiscal!LL$1,BBG!$1:$1,0),0)+SUM(LA6:LL6)</f>
        <v>0</v>
      </c>
      <c r="LM7" s="12">
        <f ca="1">VLOOKUP($A7,BBG!$1:$1048576,MATCH(Fiscal!LM$1,BBG!$1:$1,0),0)+SUM(LB6:LM6)</f>
        <v>0</v>
      </c>
      <c r="LN7" s="12">
        <f ca="1">VLOOKUP($A7,BBG!$1:$1048576,MATCH(Fiscal!LN$1,BBG!$1:$1,0),0)+SUM(LC6:LN6)</f>
        <v>0</v>
      </c>
      <c r="LO7" s="12">
        <f ca="1">VLOOKUP($A7,BBG!$1:$1048576,MATCH(Fiscal!LO$1,BBG!$1:$1,0),0)+SUM(LD6:LO6)</f>
        <v>0</v>
      </c>
      <c r="LP7" s="12">
        <f ca="1">VLOOKUP($A7,BBG!$1:$1048576,MATCH(Fiscal!LP$1,BBG!$1:$1,0),0)+SUM(LE6:LP6)</f>
        <v>0</v>
      </c>
      <c r="LQ7" s="12">
        <f ca="1">VLOOKUP($A7,BBG!$1:$1048576,MATCH(Fiscal!LQ$1,BBG!$1:$1,0),0)+SUM(LF6:LQ6)</f>
        <v>0</v>
      </c>
      <c r="LR7" s="12">
        <f ca="1">VLOOKUP($A7,BBG!$1:$1048576,MATCH(Fiscal!LR$1,BBG!$1:$1,0),0)+SUM(LG6:LR6)</f>
        <v>0</v>
      </c>
      <c r="LS7" s="12">
        <f ca="1">VLOOKUP($A7,BBG!$1:$1048576,MATCH(Fiscal!LS$1,BBG!$1:$1,0),0)+SUM(LH6:LS6)</f>
        <v>0</v>
      </c>
      <c r="LT7" s="12">
        <f ca="1">VLOOKUP($A7,BBG!$1:$1048576,MATCH(Fiscal!LT$1,BBG!$1:$1,0),0)+SUM(LI6:LT6)</f>
        <v>0</v>
      </c>
      <c r="LU7" s="12">
        <f ca="1">VLOOKUP($A7,BBG!$1:$1048576,MATCH(Fiscal!LU$1,BBG!$1:$1,0),0)+SUM(LJ6:LU6)</f>
        <v>0</v>
      </c>
      <c r="LV7" s="12">
        <f ca="1">VLOOKUP($A7,BBG!$1:$1048576,MATCH(Fiscal!LV$1,BBG!$1:$1,0),0)+SUM(LK6:LV6)</f>
        <v>0</v>
      </c>
      <c r="LW7" s="12">
        <f ca="1">VLOOKUP($A7,BBG!$1:$1048576,MATCH(Fiscal!LW$1,BBG!$1:$1,0),0)+SUM(LL6:LW6)</f>
        <v>0</v>
      </c>
      <c r="LX7" s="12">
        <f ca="1">VLOOKUP($A7,BBG!$1:$1048576,MATCH(Fiscal!LX$1,BBG!$1:$1,0),0)+SUM(LM6:LX6)</f>
        <v>0</v>
      </c>
      <c r="LY7" s="12">
        <f ca="1">VLOOKUP($A7,BBG!$1:$1048576,MATCH(Fiscal!LY$1,BBG!$1:$1,0),0)+SUM(LN6:LY6)</f>
        <v>0</v>
      </c>
      <c r="LZ7" s="12">
        <f ca="1">VLOOKUP($A7,BBG!$1:$1048576,MATCH(Fiscal!LZ$1,BBG!$1:$1,0),0)+SUM(LO6:LZ6)</f>
        <v>0</v>
      </c>
      <c r="MA7" s="12">
        <f ca="1">VLOOKUP($A7,BBG!$1:$1048576,MATCH(Fiscal!MA$1,BBG!$1:$1,0),0)+SUM(LP6:MA6)</f>
        <v>0</v>
      </c>
      <c r="MB7" s="12">
        <f ca="1">VLOOKUP($A7,BBG!$1:$1048576,MATCH(Fiscal!MB$1,BBG!$1:$1,0),0)+SUM(LQ6:MB6)</f>
        <v>0</v>
      </c>
      <c r="MC7" s="12">
        <f ca="1">VLOOKUP($A7,BBG!$1:$1048576,MATCH(Fiscal!MC$1,BBG!$1:$1,0),0)+SUM(LR6:MC6)</f>
        <v>0</v>
      </c>
      <c r="MD7" s="12">
        <f ca="1">VLOOKUP($A7,BBG!$1:$1048576,MATCH(Fiscal!MD$1,BBG!$1:$1,0),0)+SUM(LS6:MD6)</f>
        <v>0</v>
      </c>
      <c r="ME7" s="12">
        <f ca="1">VLOOKUP($A7,BBG!$1:$1048576,MATCH(Fiscal!ME$1,BBG!$1:$1,0),0)+SUM(LT6:ME6)</f>
        <v>0</v>
      </c>
      <c r="MF7" s="12">
        <f ca="1">VLOOKUP($A7,BBG!$1:$1048576,MATCH(Fiscal!MF$1,BBG!$1:$1,0),0)+SUM(LU6:MF6)</f>
        <v>0</v>
      </c>
      <c r="MG7" s="12">
        <f ca="1">VLOOKUP($A7,BBG!$1:$1048576,MATCH(Fiscal!MG$1,BBG!$1:$1,0),0)+SUM(LV6:MG6)</f>
        <v>0</v>
      </c>
      <c r="MH7" s="12">
        <f ca="1">VLOOKUP($A7,BBG!$1:$1048576,MATCH(Fiscal!MH$1,BBG!$1:$1,0),0)+SUM(LW6:MH6)</f>
        <v>0</v>
      </c>
      <c r="MI7" s="12">
        <f ca="1">VLOOKUP($A7,BBG!$1:$1048576,MATCH(Fiscal!MI$1,BBG!$1:$1,0),0)+SUM(LX6:MI6)</f>
        <v>0</v>
      </c>
      <c r="MJ7" s="12">
        <f ca="1">VLOOKUP($A7,BBG!$1:$1048576,MATCH(Fiscal!MJ$1,BBG!$1:$1,0),0)+SUM(LY6:MJ6)</f>
        <v>0</v>
      </c>
      <c r="MK7" s="12">
        <f ca="1">VLOOKUP($A7,BBG!$1:$1048576,MATCH(Fiscal!MK$1,BBG!$1:$1,0),0)+SUM(LZ6:MK6)</f>
        <v>0</v>
      </c>
      <c r="ML7" s="12">
        <f ca="1">VLOOKUP($A7,BBG!$1:$1048576,MATCH(Fiscal!ML$1,BBG!$1:$1,0),0)+SUM(MA6:ML6)</f>
        <v>0</v>
      </c>
      <c r="MM7" s="12">
        <f ca="1">VLOOKUP($A7,BBG!$1:$1048576,MATCH(Fiscal!MM$1,BBG!$1:$1,0),0)+SUM(MB6:MM6)</f>
        <v>0</v>
      </c>
      <c r="MN7" s="12">
        <f ca="1">VLOOKUP($A7,BBG!$1:$1048576,MATCH(Fiscal!MN$1,BBG!$1:$1,0),0)+SUM(MC6:MN6)</f>
        <v>0</v>
      </c>
      <c r="MO7" s="12">
        <f ca="1">VLOOKUP($A7,BBG!$1:$1048576,MATCH(Fiscal!MO$1,BBG!$1:$1,0),0)+SUM(MD6:MO6)</f>
        <v>0</v>
      </c>
      <c r="MP7" s="12">
        <f ca="1">VLOOKUP($A7,BBG!$1:$1048576,MATCH(Fiscal!MP$1,BBG!$1:$1,0),0)+SUM(ME6:MP6)</f>
        <v>0</v>
      </c>
      <c r="MQ7" s="12">
        <f ca="1">VLOOKUP($A7,BBG!$1:$1048576,MATCH(Fiscal!MQ$1,BBG!$1:$1,0),0)+SUM(MF6:MQ6)</f>
        <v>0</v>
      </c>
      <c r="MR7" s="12">
        <f ca="1">VLOOKUP($A7,BBG!$1:$1048576,MATCH(Fiscal!MR$1,BBG!$1:$1,0),0)+SUM(MG6:MR6)</f>
        <v>0</v>
      </c>
      <c r="MS7" s="12">
        <f ca="1">VLOOKUP($A7,BBG!$1:$1048576,MATCH(Fiscal!MS$1,BBG!$1:$1,0),0)+SUM(MH6:MS6)</f>
        <v>0</v>
      </c>
      <c r="MT7" s="12">
        <f ca="1">VLOOKUP($A7,BBG!$1:$1048576,MATCH(Fiscal!MT$1,BBG!$1:$1,0),0)+SUM(MI6:MT6)</f>
        <v>0</v>
      </c>
      <c r="MU7" s="12">
        <f ca="1">VLOOKUP($A7,BBG!$1:$1048576,MATCH(Fiscal!MU$1,BBG!$1:$1,0),0)+SUM(MJ6:MU6)</f>
        <v>0</v>
      </c>
    </row>
    <row r="8" spans="1:359" s="12" customFormat="1">
      <c r="A8" s="16"/>
      <c r="B8" s="10" t="s">
        <v>73</v>
      </c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  <c r="FB8" s="13"/>
      <c r="FC8" s="13"/>
      <c r="FD8" s="13"/>
      <c r="FE8" s="13"/>
      <c r="FF8" s="13"/>
      <c r="FG8" s="13"/>
      <c r="FH8" s="13"/>
      <c r="FI8" s="13"/>
      <c r="FJ8" s="13"/>
      <c r="FK8" s="13"/>
      <c r="FL8" s="13"/>
      <c r="FM8" s="13"/>
      <c r="FN8" s="13"/>
      <c r="FO8" s="13"/>
      <c r="FP8" s="13"/>
      <c r="FQ8" s="13"/>
      <c r="FR8" s="13"/>
      <c r="FS8" s="13"/>
      <c r="FT8" s="13"/>
      <c r="FU8" s="13"/>
      <c r="FV8" s="13"/>
      <c r="FW8" s="13"/>
      <c r="FX8" s="13"/>
      <c r="FY8" s="13"/>
      <c r="FZ8" s="21" t="e">
        <f t="shared" ref="FZ8:HE8" ca="1" si="0">((FZ7-FN5)*(1-FZ4/100)/FZ2)-((FN7-FB5)*(1-FN4/100)/FN2)</f>
        <v>#VALUE!</v>
      </c>
      <c r="GA8" s="21" t="e">
        <f t="shared" ca="1" si="0"/>
        <v>#VALUE!</v>
      </c>
      <c r="GB8" s="21" t="e">
        <f t="shared" ca="1" si="0"/>
        <v>#VALUE!</v>
      </c>
      <c r="GC8" s="21" t="e">
        <f t="shared" ca="1" si="0"/>
        <v>#VALUE!</v>
      </c>
      <c r="GD8" s="21" t="e">
        <f t="shared" ca="1" si="0"/>
        <v>#VALUE!</v>
      </c>
      <c r="GE8" s="21" t="e">
        <f t="shared" ca="1" si="0"/>
        <v>#VALUE!</v>
      </c>
      <c r="GF8" s="21" t="e">
        <f t="shared" ca="1" si="0"/>
        <v>#VALUE!</v>
      </c>
      <c r="GG8" s="21" t="e">
        <f t="shared" ca="1" si="0"/>
        <v>#VALUE!</v>
      </c>
      <c r="GH8" s="21" t="e">
        <f t="shared" ca="1" si="0"/>
        <v>#VALUE!</v>
      </c>
      <c r="GI8" s="21" t="e">
        <f t="shared" ca="1" si="0"/>
        <v>#VALUE!</v>
      </c>
      <c r="GJ8" s="21" t="e">
        <f t="shared" ca="1" si="0"/>
        <v>#VALUE!</v>
      </c>
      <c r="GK8" s="21" t="e">
        <f t="shared" ca="1" si="0"/>
        <v>#VALUE!</v>
      </c>
      <c r="GL8" s="21" t="e">
        <f t="shared" ca="1" si="0"/>
        <v>#VALUE!</v>
      </c>
      <c r="GM8" s="21" t="e">
        <f t="shared" ca="1" si="0"/>
        <v>#VALUE!</v>
      </c>
      <c r="GN8" s="21" t="e">
        <f t="shared" ca="1" si="0"/>
        <v>#VALUE!</v>
      </c>
      <c r="GO8" s="21" t="e">
        <f t="shared" ca="1" si="0"/>
        <v>#VALUE!</v>
      </c>
      <c r="GP8" s="21" t="e">
        <f t="shared" ca="1" si="0"/>
        <v>#VALUE!</v>
      </c>
      <c r="GQ8" s="21" t="e">
        <f t="shared" ca="1" si="0"/>
        <v>#VALUE!</v>
      </c>
      <c r="GR8" s="21" t="e">
        <f t="shared" ca="1" si="0"/>
        <v>#VALUE!</v>
      </c>
      <c r="GS8" s="21" t="e">
        <f t="shared" ca="1" si="0"/>
        <v>#VALUE!</v>
      </c>
      <c r="GT8" s="21" t="e">
        <f t="shared" ca="1" si="0"/>
        <v>#VALUE!</v>
      </c>
      <c r="GU8" s="21" t="e">
        <f t="shared" ca="1" si="0"/>
        <v>#VALUE!</v>
      </c>
      <c r="GV8" s="21" t="e">
        <f t="shared" ca="1" si="0"/>
        <v>#VALUE!</v>
      </c>
      <c r="GW8" s="21" t="e">
        <f t="shared" ca="1" si="0"/>
        <v>#VALUE!</v>
      </c>
      <c r="GX8" s="21" t="e">
        <f t="shared" ca="1" si="0"/>
        <v>#VALUE!</v>
      </c>
      <c r="GY8" s="21" t="e">
        <f t="shared" ca="1" si="0"/>
        <v>#VALUE!</v>
      </c>
      <c r="GZ8" s="21" t="e">
        <f t="shared" ca="1" si="0"/>
        <v>#VALUE!</v>
      </c>
      <c r="HA8" s="21" t="e">
        <f t="shared" ca="1" si="0"/>
        <v>#VALUE!</v>
      </c>
      <c r="HB8" s="21" t="e">
        <f t="shared" ca="1" si="0"/>
        <v>#VALUE!</v>
      </c>
      <c r="HC8" s="21" t="e">
        <f t="shared" ca="1" si="0"/>
        <v>#VALUE!</v>
      </c>
      <c r="HD8" s="21" t="e">
        <f t="shared" ca="1" si="0"/>
        <v>#VALUE!</v>
      </c>
      <c r="HE8" s="21" t="e">
        <f t="shared" ca="1" si="0"/>
        <v>#VALUE!</v>
      </c>
      <c r="HF8" s="21" t="e">
        <f t="shared" ref="HF8:IK8" ca="1" si="1">((HF7-GT5)*(1-HF4/100)/HF2)-((GT7-GH5)*(1-GT4/100)/GT2)</f>
        <v>#VALUE!</v>
      </c>
      <c r="HG8" s="21" t="e">
        <f t="shared" ca="1" si="1"/>
        <v>#VALUE!</v>
      </c>
      <c r="HH8" s="21" t="e">
        <f t="shared" ca="1" si="1"/>
        <v>#VALUE!</v>
      </c>
      <c r="HI8" s="21" t="e">
        <f t="shared" ca="1" si="1"/>
        <v>#VALUE!</v>
      </c>
      <c r="HJ8" s="21" t="e">
        <f t="shared" ca="1" si="1"/>
        <v>#VALUE!</v>
      </c>
      <c r="HK8" s="21" t="e">
        <f t="shared" ca="1" si="1"/>
        <v>#VALUE!</v>
      </c>
      <c r="HL8" s="21" t="e">
        <f t="shared" ca="1" si="1"/>
        <v>#VALUE!</v>
      </c>
      <c r="HM8" s="21" t="e">
        <f t="shared" ca="1" si="1"/>
        <v>#VALUE!</v>
      </c>
      <c r="HN8" s="21" t="e">
        <f t="shared" ca="1" si="1"/>
        <v>#VALUE!</v>
      </c>
      <c r="HO8" s="21" t="e">
        <f t="shared" ca="1" si="1"/>
        <v>#VALUE!</v>
      </c>
      <c r="HP8" s="21" t="e">
        <f t="shared" ca="1" si="1"/>
        <v>#VALUE!</v>
      </c>
      <c r="HQ8" s="21" t="e">
        <f t="shared" ca="1" si="1"/>
        <v>#VALUE!</v>
      </c>
      <c r="HR8" s="21" t="e">
        <f t="shared" ca="1" si="1"/>
        <v>#VALUE!</v>
      </c>
      <c r="HS8" s="21" t="e">
        <f t="shared" ca="1" si="1"/>
        <v>#VALUE!</v>
      </c>
      <c r="HT8" s="21" t="e">
        <f t="shared" ca="1" si="1"/>
        <v>#VALUE!</v>
      </c>
      <c r="HU8" s="21" t="e">
        <f t="shared" ca="1" si="1"/>
        <v>#VALUE!</v>
      </c>
      <c r="HV8" s="21" t="e">
        <f t="shared" ca="1" si="1"/>
        <v>#VALUE!</v>
      </c>
      <c r="HW8" s="21" t="e">
        <f t="shared" ca="1" si="1"/>
        <v>#VALUE!</v>
      </c>
      <c r="HX8" s="21" t="e">
        <f t="shared" ca="1" si="1"/>
        <v>#VALUE!</v>
      </c>
      <c r="HY8" s="21" t="e">
        <f t="shared" ca="1" si="1"/>
        <v>#VALUE!</v>
      </c>
      <c r="HZ8" s="21" t="e">
        <f t="shared" ca="1" si="1"/>
        <v>#VALUE!</v>
      </c>
      <c r="IA8" s="21" t="e">
        <f t="shared" ca="1" si="1"/>
        <v>#VALUE!</v>
      </c>
      <c r="IB8" s="21" t="e">
        <f t="shared" ca="1" si="1"/>
        <v>#VALUE!</v>
      </c>
      <c r="IC8" s="21" t="e">
        <f t="shared" ca="1" si="1"/>
        <v>#VALUE!</v>
      </c>
      <c r="ID8" s="21" t="e">
        <f t="shared" ca="1" si="1"/>
        <v>#VALUE!</v>
      </c>
      <c r="IE8" s="21" t="e">
        <f t="shared" ca="1" si="1"/>
        <v>#VALUE!</v>
      </c>
      <c r="IF8" s="21" t="e">
        <f t="shared" ca="1" si="1"/>
        <v>#VALUE!</v>
      </c>
      <c r="IG8" s="21" t="e">
        <f t="shared" ca="1" si="1"/>
        <v>#VALUE!</v>
      </c>
      <c r="IH8" s="21" t="e">
        <f t="shared" ca="1" si="1"/>
        <v>#VALUE!</v>
      </c>
      <c r="II8" s="21" t="e">
        <f t="shared" ca="1" si="1"/>
        <v>#VALUE!</v>
      </c>
      <c r="IJ8" s="21" t="e">
        <f t="shared" ca="1" si="1"/>
        <v>#VALUE!</v>
      </c>
      <c r="IK8" s="21" t="e">
        <f t="shared" ca="1" si="1"/>
        <v>#VALUE!</v>
      </c>
      <c r="IL8" s="21" t="e">
        <f t="shared" ref="IL8:JQ8" ca="1" si="2">((IL7-HZ5)*(1-IL4/100)/IL2)-((HZ7-HN5)*(1-HZ4/100)/HZ2)</f>
        <v>#VALUE!</v>
      </c>
      <c r="IM8" s="21" t="e">
        <f t="shared" ca="1" si="2"/>
        <v>#VALUE!</v>
      </c>
      <c r="IN8" s="21" t="e">
        <f t="shared" ca="1" si="2"/>
        <v>#VALUE!</v>
      </c>
      <c r="IO8" s="21" t="e">
        <f t="shared" ca="1" si="2"/>
        <v>#VALUE!</v>
      </c>
      <c r="IP8" s="21" t="e">
        <f t="shared" ca="1" si="2"/>
        <v>#VALUE!</v>
      </c>
      <c r="IQ8" s="21" t="e">
        <f t="shared" ca="1" si="2"/>
        <v>#VALUE!</v>
      </c>
      <c r="IR8" s="21" t="e">
        <f t="shared" ca="1" si="2"/>
        <v>#VALUE!</v>
      </c>
      <c r="IS8" s="21" t="e">
        <f t="shared" ca="1" si="2"/>
        <v>#VALUE!</v>
      </c>
      <c r="IT8" s="21" t="e">
        <f t="shared" ca="1" si="2"/>
        <v>#VALUE!</v>
      </c>
      <c r="IU8" s="21" t="e">
        <f t="shared" ca="1" si="2"/>
        <v>#VALUE!</v>
      </c>
      <c r="IV8" s="21" t="e">
        <f t="shared" ca="1" si="2"/>
        <v>#VALUE!</v>
      </c>
      <c r="IW8" s="21" t="e">
        <f t="shared" ca="1" si="2"/>
        <v>#VALUE!</v>
      </c>
      <c r="IX8" s="21" t="e">
        <f t="shared" ca="1" si="2"/>
        <v>#VALUE!</v>
      </c>
      <c r="IY8" s="21" t="e">
        <f t="shared" ca="1" si="2"/>
        <v>#VALUE!</v>
      </c>
      <c r="IZ8" s="21" t="e">
        <f t="shared" ca="1" si="2"/>
        <v>#VALUE!</v>
      </c>
      <c r="JA8" s="21" t="e">
        <f t="shared" ca="1" si="2"/>
        <v>#VALUE!</v>
      </c>
      <c r="JB8" s="21" t="e">
        <f t="shared" ca="1" si="2"/>
        <v>#VALUE!</v>
      </c>
      <c r="JC8" s="21" t="e">
        <f t="shared" ca="1" si="2"/>
        <v>#VALUE!</v>
      </c>
      <c r="JD8" s="21" t="e">
        <f t="shared" ca="1" si="2"/>
        <v>#VALUE!</v>
      </c>
      <c r="JE8" s="21" t="e">
        <f t="shared" ca="1" si="2"/>
        <v>#VALUE!</v>
      </c>
      <c r="JF8" s="21" t="e">
        <f t="shared" ca="1" si="2"/>
        <v>#VALUE!</v>
      </c>
      <c r="JG8" s="21" t="e">
        <f t="shared" ca="1" si="2"/>
        <v>#VALUE!</v>
      </c>
      <c r="JH8" s="21" t="e">
        <f t="shared" ca="1" si="2"/>
        <v>#VALUE!</v>
      </c>
      <c r="JI8" s="21" t="e">
        <f t="shared" ca="1" si="2"/>
        <v>#VALUE!</v>
      </c>
      <c r="JJ8" s="21" t="e">
        <f t="shared" ca="1" si="2"/>
        <v>#VALUE!</v>
      </c>
      <c r="JK8" s="21" t="e">
        <f t="shared" ca="1" si="2"/>
        <v>#VALUE!</v>
      </c>
      <c r="JL8" s="21" t="e">
        <f t="shared" ca="1" si="2"/>
        <v>#VALUE!</v>
      </c>
      <c r="JM8" s="21" t="e">
        <f t="shared" ca="1" si="2"/>
        <v>#VALUE!</v>
      </c>
      <c r="JN8" s="21" t="e">
        <f t="shared" ca="1" si="2"/>
        <v>#VALUE!</v>
      </c>
      <c r="JO8" s="21" t="e">
        <f t="shared" ca="1" si="2"/>
        <v>#VALUE!</v>
      </c>
      <c r="JP8" s="21" t="e">
        <f t="shared" ca="1" si="2"/>
        <v>#VALUE!</v>
      </c>
      <c r="JQ8" s="21" t="e">
        <f t="shared" ca="1" si="2"/>
        <v>#VALUE!</v>
      </c>
      <c r="JR8" s="21" t="e">
        <f t="shared" ref="JR8:KW8" ca="1" si="3">((JR7-JF5)*(1-JR4/100)/JR2)-((JF7-IT5)*(1-JF4/100)/JF2)</f>
        <v>#VALUE!</v>
      </c>
      <c r="JS8" s="21" t="e">
        <f t="shared" ca="1" si="3"/>
        <v>#VALUE!</v>
      </c>
      <c r="JT8" s="21" t="e">
        <f t="shared" ca="1" si="3"/>
        <v>#VALUE!</v>
      </c>
      <c r="JU8" s="21" t="e">
        <f t="shared" ca="1" si="3"/>
        <v>#VALUE!</v>
      </c>
      <c r="JV8" s="21" t="e">
        <f t="shared" ca="1" si="3"/>
        <v>#VALUE!</v>
      </c>
      <c r="JW8" s="21" t="e">
        <f t="shared" ca="1" si="3"/>
        <v>#VALUE!</v>
      </c>
      <c r="JX8" s="21" t="e">
        <f t="shared" ca="1" si="3"/>
        <v>#VALUE!</v>
      </c>
      <c r="JY8" s="21" t="e">
        <f t="shared" ca="1" si="3"/>
        <v>#VALUE!</v>
      </c>
      <c r="JZ8" s="21" t="e">
        <f t="shared" ca="1" si="3"/>
        <v>#VALUE!</v>
      </c>
      <c r="KA8" s="21" t="e">
        <f t="shared" ca="1" si="3"/>
        <v>#VALUE!</v>
      </c>
      <c r="KB8" s="21" t="e">
        <f t="shared" ca="1" si="3"/>
        <v>#VALUE!</v>
      </c>
      <c r="KC8" s="21" t="e">
        <f t="shared" ca="1" si="3"/>
        <v>#VALUE!</v>
      </c>
      <c r="KD8" s="21" t="e">
        <f t="shared" ca="1" si="3"/>
        <v>#VALUE!</v>
      </c>
      <c r="KE8" s="21" t="e">
        <f t="shared" ca="1" si="3"/>
        <v>#VALUE!</v>
      </c>
      <c r="KF8" s="21" t="e">
        <f t="shared" ca="1" si="3"/>
        <v>#VALUE!</v>
      </c>
      <c r="KG8" s="21" t="e">
        <f t="shared" ca="1" si="3"/>
        <v>#VALUE!</v>
      </c>
      <c r="KH8" s="21" t="e">
        <f t="shared" ca="1" si="3"/>
        <v>#VALUE!</v>
      </c>
      <c r="KI8" s="21" t="e">
        <f t="shared" ca="1" si="3"/>
        <v>#VALUE!</v>
      </c>
      <c r="KJ8" s="21" t="e">
        <f t="shared" ca="1" si="3"/>
        <v>#VALUE!</v>
      </c>
      <c r="KK8" s="21" t="e">
        <f t="shared" ca="1" si="3"/>
        <v>#VALUE!</v>
      </c>
      <c r="KL8" s="21" t="e">
        <f t="shared" ca="1" si="3"/>
        <v>#VALUE!</v>
      </c>
      <c r="KM8" s="21" t="e">
        <f t="shared" ca="1" si="3"/>
        <v>#VALUE!</v>
      </c>
      <c r="KN8" s="21" t="e">
        <f t="shared" ca="1" si="3"/>
        <v>#VALUE!</v>
      </c>
      <c r="KO8" s="21" t="e">
        <f t="shared" ca="1" si="3"/>
        <v>#VALUE!</v>
      </c>
      <c r="KP8" s="21" t="e">
        <f t="shared" ca="1" si="3"/>
        <v>#VALUE!</v>
      </c>
      <c r="KQ8" s="21" t="e">
        <f t="shared" ca="1" si="3"/>
        <v>#VALUE!</v>
      </c>
      <c r="KR8" s="21" t="e">
        <f t="shared" ca="1" si="3"/>
        <v>#VALUE!</v>
      </c>
      <c r="KS8" s="21" t="e">
        <f t="shared" ca="1" si="3"/>
        <v>#VALUE!</v>
      </c>
      <c r="KT8" s="21" t="e">
        <f t="shared" ca="1" si="3"/>
        <v>#VALUE!</v>
      </c>
      <c r="KU8" s="21" t="e">
        <f t="shared" ca="1" si="3"/>
        <v>#VALUE!</v>
      </c>
      <c r="KV8" s="21" t="e">
        <f t="shared" ca="1" si="3"/>
        <v>#VALUE!</v>
      </c>
      <c r="KW8" s="21" t="e">
        <f t="shared" ca="1" si="3"/>
        <v>#VALUE!</v>
      </c>
      <c r="KX8" s="21" t="e">
        <f t="shared" ref="KX8:MC8" ca="1" si="4">((KX7-KL5)*(1-KX4/100)/KX2)-((KL7-JZ5)*(1-KL4/100)/KL2)</f>
        <v>#VALUE!</v>
      </c>
      <c r="KY8" s="21" t="e">
        <f t="shared" ca="1" si="4"/>
        <v>#VALUE!</v>
      </c>
      <c r="KZ8" s="21" t="e">
        <f t="shared" ca="1" si="4"/>
        <v>#VALUE!</v>
      </c>
      <c r="LA8" s="21" t="e">
        <f t="shared" ca="1" si="4"/>
        <v>#VALUE!</v>
      </c>
      <c r="LB8" s="21" t="e">
        <f t="shared" ca="1" si="4"/>
        <v>#VALUE!</v>
      </c>
      <c r="LC8" s="21" t="e">
        <f t="shared" ca="1" si="4"/>
        <v>#VALUE!</v>
      </c>
      <c r="LD8" s="21" t="e">
        <f t="shared" ca="1" si="4"/>
        <v>#VALUE!</v>
      </c>
      <c r="LE8" s="21" t="e">
        <f t="shared" ca="1" si="4"/>
        <v>#VALUE!</v>
      </c>
      <c r="LF8" s="21" t="e">
        <f t="shared" ca="1" si="4"/>
        <v>#VALUE!</v>
      </c>
      <c r="LG8" s="21" t="e">
        <f t="shared" ca="1" si="4"/>
        <v>#VALUE!</v>
      </c>
      <c r="LH8" s="21" t="e">
        <f t="shared" ca="1" si="4"/>
        <v>#VALUE!</v>
      </c>
      <c r="LI8" s="21" t="e">
        <f t="shared" ca="1" si="4"/>
        <v>#VALUE!</v>
      </c>
      <c r="LJ8" s="21" t="e">
        <f t="shared" ca="1" si="4"/>
        <v>#VALUE!</v>
      </c>
      <c r="LK8" s="21" t="e">
        <f t="shared" ca="1" si="4"/>
        <v>#VALUE!</v>
      </c>
      <c r="LL8" s="21" t="e">
        <f t="shared" ca="1" si="4"/>
        <v>#VALUE!</v>
      </c>
      <c r="LM8" s="21" t="e">
        <f t="shared" ca="1" si="4"/>
        <v>#VALUE!</v>
      </c>
      <c r="LN8" s="21" t="e">
        <f t="shared" ca="1" si="4"/>
        <v>#VALUE!</v>
      </c>
      <c r="LO8" s="21" t="e">
        <f t="shared" ca="1" si="4"/>
        <v>#VALUE!</v>
      </c>
      <c r="LP8" s="21" t="e">
        <f t="shared" ca="1" si="4"/>
        <v>#VALUE!</v>
      </c>
      <c r="LQ8" s="21" t="e">
        <f t="shared" ca="1" si="4"/>
        <v>#VALUE!</v>
      </c>
      <c r="LR8" s="21" t="e">
        <f t="shared" ca="1" si="4"/>
        <v>#VALUE!</v>
      </c>
      <c r="LS8" s="21" t="e">
        <f t="shared" ca="1" si="4"/>
        <v>#VALUE!</v>
      </c>
      <c r="LT8" s="21" t="e">
        <f t="shared" ca="1" si="4"/>
        <v>#VALUE!</v>
      </c>
      <c r="LU8" s="21" t="e">
        <f t="shared" ca="1" si="4"/>
        <v>#VALUE!</v>
      </c>
      <c r="LV8" s="21" t="e">
        <f t="shared" ca="1" si="4"/>
        <v>#VALUE!</v>
      </c>
      <c r="LW8" s="21" t="e">
        <f t="shared" ca="1" si="4"/>
        <v>#VALUE!</v>
      </c>
      <c r="LX8" s="21" t="e">
        <f t="shared" ca="1" si="4"/>
        <v>#VALUE!</v>
      </c>
      <c r="LY8" s="21" t="e">
        <f t="shared" ca="1" si="4"/>
        <v>#VALUE!</v>
      </c>
      <c r="LZ8" s="21" t="e">
        <f t="shared" ca="1" si="4"/>
        <v>#VALUE!</v>
      </c>
      <c r="MA8" s="21" t="e">
        <f t="shared" ca="1" si="4"/>
        <v>#VALUE!</v>
      </c>
      <c r="MB8" s="21" t="e">
        <f t="shared" ca="1" si="4"/>
        <v>#VALUE!</v>
      </c>
      <c r="MC8" s="21" t="e">
        <f t="shared" ca="1" si="4"/>
        <v>#VALUE!</v>
      </c>
      <c r="MD8" s="21" t="e">
        <f t="shared" ref="MD8:MU8" ca="1" si="5">((MD7-LR5)*(1-MD4/100)/MD2)-((LR7-LF5)*(1-LR4/100)/LR2)</f>
        <v>#VALUE!</v>
      </c>
      <c r="ME8" s="21" t="e">
        <f t="shared" ca="1" si="5"/>
        <v>#VALUE!</v>
      </c>
      <c r="MF8" s="21" t="e">
        <f t="shared" ca="1" si="5"/>
        <v>#VALUE!</v>
      </c>
      <c r="MG8" s="21" t="e">
        <f t="shared" ca="1" si="5"/>
        <v>#VALUE!</v>
      </c>
      <c r="MH8" s="21" t="e">
        <f t="shared" ca="1" si="5"/>
        <v>#VALUE!</v>
      </c>
      <c r="MI8" s="21" t="e">
        <f t="shared" ca="1" si="5"/>
        <v>#VALUE!</v>
      </c>
      <c r="MJ8" s="21" t="e">
        <f t="shared" ca="1" si="5"/>
        <v>#VALUE!</v>
      </c>
      <c r="MK8" s="21" t="e">
        <f t="shared" ca="1" si="5"/>
        <v>#VALUE!</v>
      </c>
      <c r="ML8" s="21" t="e">
        <f t="shared" ca="1" si="5"/>
        <v>#VALUE!</v>
      </c>
      <c r="MM8" s="21" t="e">
        <f t="shared" ca="1" si="5"/>
        <v>#VALUE!</v>
      </c>
      <c r="MN8" s="21" t="e">
        <f t="shared" ca="1" si="5"/>
        <v>#VALUE!</v>
      </c>
      <c r="MO8" s="21" t="e">
        <f t="shared" ca="1" si="5"/>
        <v>#VALUE!</v>
      </c>
      <c r="MP8" s="21" t="e">
        <f t="shared" ca="1" si="5"/>
        <v>#VALUE!</v>
      </c>
      <c r="MQ8" s="21" t="e">
        <f t="shared" ca="1" si="5"/>
        <v>#VALUE!</v>
      </c>
      <c r="MR8" s="21" t="e">
        <f t="shared" ca="1" si="5"/>
        <v>#VALUE!</v>
      </c>
      <c r="MS8" s="21" t="e">
        <f t="shared" ca="1" si="5"/>
        <v>#VALUE!</v>
      </c>
      <c r="MT8" s="21" t="e">
        <f t="shared" ca="1" si="5"/>
        <v>#VALUE!</v>
      </c>
      <c r="MU8" s="21" t="e">
        <f t="shared" ca="1" si="5"/>
        <v>#VALUE!</v>
      </c>
    </row>
    <row r="9" spans="1:359" s="12" customFormat="1">
      <c r="B9" s="10" t="s">
        <v>72</v>
      </c>
      <c r="FZ9" s="21" t="e">
        <f t="shared" ref="FZ9:IK9" ca="1" si="6">4*(((FZ7-FW5)*(1-FZ4/100)/FZ2)-((FN7-FK5)*(1-FN4/100)/FN2))</f>
        <v>#VALUE!</v>
      </c>
      <c r="GA9" s="21" t="e">
        <f t="shared" ca="1" si="6"/>
        <v>#VALUE!</v>
      </c>
      <c r="GB9" s="21" t="e">
        <f t="shared" ca="1" si="6"/>
        <v>#VALUE!</v>
      </c>
      <c r="GC9" s="21" t="e">
        <f t="shared" ca="1" si="6"/>
        <v>#VALUE!</v>
      </c>
      <c r="GD9" s="21" t="e">
        <f t="shared" ca="1" si="6"/>
        <v>#VALUE!</v>
      </c>
      <c r="GE9" s="21" t="e">
        <f t="shared" ca="1" si="6"/>
        <v>#VALUE!</v>
      </c>
      <c r="GF9" s="21" t="e">
        <f t="shared" ca="1" si="6"/>
        <v>#VALUE!</v>
      </c>
      <c r="GG9" s="21" t="e">
        <f t="shared" ca="1" si="6"/>
        <v>#VALUE!</v>
      </c>
      <c r="GH9" s="21" t="e">
        <f t="shared" ca="1" si="6"/>
        <v>#VALUE!</v>
      </c>
      <c r="GI9" s="21" t="e">
        <f t="shared" ca="1" si="6"/>
        <v>#VALUE!</v>
      </c>
      <c r="GJ9" s="21" t="e">
        <f t="shared" ca="1" si="6"/>
        <v>#VALUE!</v>
      </c>
      <c r="GK9" s="21" t="e">
        <f t="shared" ca="1" si="6"/>
        <v>#VALUE!</v>
      </c>
      <c r="GL9" s="21" t="e">
        <f t="shared" ca="1" si="6"/>
        <v>#VALUE!</v>
      </c>
      <c r="GM9" s="21" t="e">
        <f t="shared" ca="1" si="6"/>
        <v>#VALUE!</v>
      </c>
      <c r="GN9" s="21" t="e">
        <f t="shared" ca="1" si="6"/>
        <v>#VALUE!</v>
      </c>
      <c r="GO9" s="21" t="e">
        <f t="shared" ca="1" si="6"/>
        <v>#VALUE!</v>
      </c>
      <c r="GP9" s="21" t="e">
        <f t="shared" ca="1" si="6"/>
        <v>#VALUE!</v>
      </c>
      <c r="GQ9" s="21" t="e">
        <f t="shared" ca="1" si="6"/>
        <v>#VALUE!</v>
      </c>
      <c r="GR9" s="21" t="e">
        <f t="shared" ca="1" si="6"/>
        <v>#VALUE!</v>
      </c>
      <c r="GS9" s="21" t="e">
        <f t="shared" ca="1" si="6"/>
        <v>#VALUE!</v>
      </c>
      <c r="GT9" s="21" t="e">
        <f t="shared" ca="1" si="6"/>
        <v>#VALUE!</v>
      </c>
      <c r="GU9" s="21" t="e">
        <f t="shared" ca="1" si="6"/>
        <v>#VALUE!</v>
      </c>
      <c r="GV9" s="21" t="e">
        <f t="shared" ca="1" si="6"/>
        <v>#VALUE!</v>
      </c>
      <c r="GW9" s="21" t="e">
        <f t="shared" ca="1" si="6"/>
        <v>#VALUE!</v>
      </c>
      <c r="GX9" s="21" t="e">
        <f t="shared" ca="1" si="6"/>
        <v>#VALUE!</v>
      </c>
      <c r="GY9" s="21" t="e">
        <f t="shared" ca="1" si="6"/>
        <v>#VALUE!</v>
      </c>
      <c r="GZ9" s="21" t="e">
        <f t="shared" ca="1" si="6"/>
        <v>#VALUE!</v>
      </c>
      <c r="HA9" s="21" t="e">
        <f t="shared" ca="1" si="6"/>
        <v>#VALUE!</v>
      </c>
      <c r="HB9" s="21" t="e">
        <f t="shared" ca="1" si="6"/>
        <v>#VALUE!</v>
      </c>
      <c r="HC9" s="21" t="e">
        <f t="shared" ca="1" si="6"/>
        <v>#VALUE!</v>
      </c>
      <c r="HD9" s="21" t="e">
        <f t="shared" ca="1" si="6"/>
        <v>#VALUE!</v>
      </c>
      <c r="HE9" s="21" t="e">
        <f t="shared" ca="1" si="6"/>
        <v>#VALUE!</v>
      </c>
      <c r="HF9" s="21" t="e">
        <f t="shared" ca="1" si="6"/>
        <v>#VALUE!</v>
      </c>
      <c r="HG9" s="21" t="e">
        <f t="shared" ca="1" si="6"/>
        <v>#VALUE!</v>
      </c>
      <c r="HH9" s="21" t="e">
        <f t="shared" ca="1" si="6"/>
        <v>#VALUE!</v>
      </c>
      <c r="HI9" s="21" t="e">
        <f t="shared" ca="1" si="6"/>
        <v>#VALUE!</v>
      </c>
      <c r="HJ9" s="21" t="e">
        <f t="shared" ca="1" si="6"/>
        <v>#VALUE!</v>
      </c>
      <c r="HK9" s="21" t="e">
        <f t="shared" ca="1" si="6"/>
        <v>#VALUE!</v>
      </c>
      <c r="HL9" s="21" t="e">
        <f t="shared" ca="1" si="6"/>
        <v>#VALUE!</v>
      </c>
      <c r="HM9" s="21" t="e">
        <f t="shared" ca="1" si="6"/>
        <v>#VALUE!</v>
      </c>
      <c r="HN9" s="21" t="e">
        <f t="shared" ca="1" si="6"/>
        <v>#VALUE!</v>
      </c>
      <c r="HO9" s="21" t="e">
        <f t="shared" ca="1" si="6"/>
        <v>#VALUE!</v>
      </c>
      <c r="HP9" s="21" t="e">
        <f t="shared" ca="1" si="6"/>
        <v>#VALUE!</v>
      </c>
      <c r="HQ9" s="21" t="e">
        <f t="shared" ca="1" si="6"/>
        <v>#VALUE!</v>
      </c>
      <c r="HR9" s="21" t="e">
        <f t="shared" ca="1" si="6"/>
        <v>#VALUE!</v>
      </c>
      <c r="HS9" s="21" t="e">
        <f t="shared" ca="1" si="6"/>
        <v>#VALUE!</v>
      </c>
      <c r="HT9" s="21" t="e">
        <f t="shared" ca="1" si="6"/>
        <v>#VALUE!</v>
      </c>
      <c r="HU9" s="21" t="e">
        <f t="shared" ca="1" si="6"/>
        <v>#VALUE!</v>
      </c>
      <c r="HV9" s="21" t="e">
        <f t="shared" ca="1" si="6"/>
        <v>#VALUE!</v>
      </c>
      <c r="HW9" s="21" t="e">
        <f t="shared" ca="1" si="6"/>
        <v>#VALUE!</v>
      </c>
      <c r="HX9" s="21" t="e">
        <f t="shared" ca="1" si="6"/>
        <v>#VALUE!</v>
      </c>
      <c r="HY9" s="21" t="e">
        <f t="shared" ca="1" si="6"/>
        <v>#VALUE!</v>
      </c>
      <c r="HZ9" s="21" t="e">
        <f t="shared" ca="1" si="6"/>
        <v>#VALUE!</v>
      </c>
      <c r="IA9" s="21" t="e">
        <f t="shared" ca="1" si="6"/>
        <v>#VALUE!</v>
      </c>
      <c r="IB9" s="21" t="e">
        <f t="shared" ca="1" si="6"/>
        <v>#VALUE!</v>
      </c>
      <c r="IC9" s="21" t="e">
        <f t="shared" ca="1" si="6"/>
        <v>#VALUE!</v>
      </c>
      <c r="ID9" s="21" t="e">
        <f t="shared" ca="1" si="6"/>
        <v>#VALUE!</v>
      </c>
      <c r="IE9" s="21" t="e">
        <f t="shared" ca="1" si="6"/>
        <v>#VALUE!</v>
      </c>
      <c r="IF9" s="21" t="e">
        <f t="shared" ca="1" si="6"/>
        <v>#VALUE!</v>
      </c>
      <c r="IG9" s="21" t="e">
        <f t="shared" ca="1" si="6"/>
        <v>#VALUE!</v>
      </c>
      <c r="IH9" s="21" t="e">
        <f t="shared" ca="1" si="6"/>
        <v>#VALUE!</v>
      </c>
      <c r="II9" s="21" t="e">
        <f t="shared" ca="1" si="6"/>
        <v>#VALUE!</v>
      </c>
      <c r="IJ9" s="21" t="e">
        <f t="shared" ca="1" si="6"/>
        <v>#VALUE!</v>
      </c>
      <c r="IK9" s="21" t="e">
        <f t="shared" ca="1" si="6"/>
        <v>#VALUE!</v>
      </c>
      <c r="IL9" s="21" t="e">
        <f t="shared" ref="IL9:KW9" ca="1" si="7">4*(((IL7-II5)*(1-IL4/100)/IL2)-((HZ7-HW5)*(1-HZ4/100)/HZ2))</f>
        <v>#VALUE!</v>
      </c>
      <c r="IM9" s="21" t="e">
        <f t="shared" ca="1" si="7"/>
        <v>#VALUE!</v>
      </c>
      <c r="IN9" s="21" t="e">
        <f t="shared" ca="1" si="7"/>
        <v>#VALUE!</v>
      </c>
      <c r="IO9" s="21" t="e">
        <f t="shared" ca="1" si="7"/>
        <v>#VALUE!</v>
      </c>
      <c r="IP9" s="21" t="e">
        <f t="shared" ca="1" si="7"/>
        <v>#VALUE!</v>
      </c>
      <c r="IQ9" s="21" t="e">
        <f t="shared" ca="1" si="7"/>
        <v>#VALUE!</v>
      </c>
      <c r="IR9" s="21" t="e">
        <f t="shared" ca="1" si="7"/>
        <v>#VALUE!</v>
      </c>
      <c r="IS9" s="21" t="e">
        <f t="shared" ca="1" si="7"/>
        <v>#VALUE!</v>
      </c>
      <c r="IT9" s="21" t="e">
        <f t="shared" ca="1" si="7"/>
        <v>#VALUE!</v>
      </c>
      <c r="IU9" s="21" t="e">
        <f t="shared" ca="1" si="7"/>
        <v>#VALUE!</v>
      </c>
      <c r="IV9" s="21" t="e">
        <f t="shared" ca="1" si="7"/>
        <v>#VALUE!</v>
      </c>
      <c r="IW9" s="21" t="e">
        <f t="shared" ca="1" si="7"/>
        <v>#VALUE!</v>
      </c>
      <c r="IX9" s="21" t="e">
        <f t="shared" ca="1" si="7"/>
        <v>#VALUE!</v>
      </c>
      <c r="IY9" s="21" t="e">
        <f t="shared" ca="1" si="7"/>
        <v>#VALUE!</v>
      </c>
      <c r="IZ9" s="21" t="e">
        <f t="shared" ca="1" si="7"/>
        <v>#VALUE!</v>
      </c>
      <c r="JA9" s="21" t="e">
        <f t="shared" ca="1" si="7"/>
        <v>#VALUE!</v>
      </c>
      <c r="JB9" s="21" t="e">
        <f t="shared" ca="1" si="7"/>
        <v>#VALUE!</v>
      </c>
      <c r="JC9" s="21" t="e">
        <f t="shared" ca="1" si="7"/>
        <v>#VALUE!</v>
      </c>
      <c r="JD9" s="21" t="e">
        <f t="shared" ca="1" si="7"/>
        <v>#VALUE!</v>
      </c>
      <c r="JE9" s="21" t="e">
        <f t="shared" ca="1" si="7"/>
        <v>#VALUE!</v>
      </c>
      <c r="JF9" s="21" t="e">
        <f t="shared" ca="1" si="7"/>
        <v>#VALUE!</v>
      </c>
      <c r="JG9" s="21" t="e">
        <f t="shared" ca="1" si="7"/>
        <v>#VALUE!</v>
      </c>
      <c r="JH9" s="21" t="e">
        <f t="shared" ca="1" si="7"/>
        <v>#VALUE!</v>
      </c>
      <c r="JI9" s="21" t="e">
        <f t="shared" ca="1" si="7"/>
        <v>#VALUE!</v>
      </c>
      <c r="JJ9" s="21" t="e">
        <f t="shared" ca="1" si="7"/>
        <v>#VALUE!</v>
      </c>
      <c r="JK9" s="21" t="e">
        <f t="shared" ca="1" si="7"/>
        <v>#VALUE!</v>
      </c>
      <c r="JL9" s="21" t="e">
        <f t="shared" ca="1" si="7"/>
        <v>#VALUE!</v>
      </c>
      <c r="JM9" s="21" t="e">
        <f t="shared" ca="1" si="7"/>
        <v>#VALUE!</v>
      </c>
      <c r="JN9" s="21" t="e">
        <f t="shared" ca="1" si="7"/>
        <v>#VALUE!</v>
      </c>
      <c r="JO9" s="21" t="e">
        <f t="shared" ca="1" si="7"/>
        <v>#VALUE!</v>
      </c>
      <c r="JP9" s="21" t="e">
        <f t="shared" ca="1" si="7"/>
        <v>#VALUE!</v>
      </c>
      <c r="JQ9" s="21" t="e">
        <f t="shared" ca="1" si="7"/>
        <v>#VALUE!</v>
      </c>
      <c r="JR9" s="21" t="e">
        <f t="shared" ca="1" si="7"/>
        <v>#VALUE!</v>
      </c>
      <c r="JS9" s="21" t="e">
        <f t="shared" ca="1" si="7"/>
        <v>#VALUE!</v>
      </c>
      <c r="JT9" s="21" t="e">
        <f t="shared" ca="1" si="7"/>
        <v>#VALUE!</v>
      </c>
      <c r="JU9" s="21" t="e">
        <f t="shared" ca="1" si="7"/>
        <v>#VALUE!</v>
      </c>
      <c r="JV9" s="21" t="e">
        <f t="shared" ca="1" si="7"/>
        <v>#VALUE!</v>
      </c>
      <c r="JW9" s="21" t="e">
        <f t="shared" ca="1" si="7"/>
        <v>#VALUE!</v>
      </c>
      <c r="JX9" s="21" t="e">
        <f t="shared" ca="1" si="7"/>
        <v>#VALUE!</v>
      </c>
      <c r="JY9" s="21" t="e">
        <f t="shared" ca="1" si="7"/>
        <v>#VALUE!</v>
      </c>
      <c r="JZ9" s="21" t="e">
        <f t="shared" ca="1" si="7"/>
        <v>#VALUE!</v>
      </c>
      <c r="KA9" s="21" t="e">
        <f t="shared" ca="1" si="7"/>
        <v>#VALUE!</v>
      </c>
      <c r="KB9" s="21" t="e">
        <f t="shared" ca="1" si="7"/>
        <v>#VALUE!</v>
      </c>
      <c r="KC9" s="21" t="e">
        <f t="shared" ca="1" si="7"/>
        <v>#VALUE!</v>
      </c>
      <c r="KD9" s="21" t="e">
        <f t="shared" ca="1" si="7"/>
        <v>#VALUE!</v>
      </c>
      <c r="KE9" s="21" t="e">
        <f t="shared" ca="1" si="7"/>
        <v>#VALUE!</v>
      </c>
      <c r="KF9" s="21" t="e">
        <f t="shared" ca="1" si="7"/>
        <v>#VALUE!</v>
      </c>
      <c r="KG9" s="21" t="e">
        <f t="shared" ca="1" si="7"/>
        <v>#VALUE!</v>
      </c>
      <c r="KH9" s="21" t="e">
        <f t="shared" ca="1" si="7"/>
        <v>#VALUE!</v>
      </c>
      <c r="KI9" s="21" t="e">
        <f t="shared" ca="1" si="7"/>
        <v>#VALUE!</v>
      </c>
      <c r="KJ9" s="21" t="e">
        <f t="shared" ca="1" si="7"/>
        <v>#VALUE!</v>
      </c>
      <c r="KK9" s="21" t="e">
        <f t="shared" ca="1" si="7"/>
        <v>#VALUE!</v>
      </c>
      <c r="KL9" s="21" t="e">
        <f t="shared" ca="1" si="7"/>
        <v>#VALUE!</v>
      </c>
      <c r="KM9" s="21" t="e">
        <f t="shared" ca="1" si="7"/>
        <v>#VALUE!</v>
      </c>
      <c r="KN9" s="21" t="e">
        <f t="shared" ca="1" si="7"/>
        <v>#VALUE!</v>
      </c>
      <c r="KO9" s="21" t="e">
        <f t="shared" ca="1" si="7"/>
        <v>#VALUE!</v>
      </c>
      <c r="KP9" s="21" t="e">
        <f t="shared" ca="1" si="7"/>
        <v>#VALUE!</v>
      </c>
      <c r="KQ9" s="21" t="e">
        <f t="shared" ca="1" si="7"/>
        <v>#VALUE!</v>
      </c>
      <c r="KR9" s="21" t="e">
        <f t="shared" ca="1" si="7"/>
        <v>#VALUE!</v>
      </c>
      <c r="KS9" s="21" t="e">
        <f t="shared" ca="1" si="7"/>
        <v>#VALUE!</v>
      </c>
      <c r="KT9" s="21" t="e">
        <f t="shared" ca="1" si="7"/>
        <v>#VALUE!</v>
      </c>
      <c r="KU9" s="21" t="e">
        <f t="shared" ca="1" si="7"/>
        <v>#VALUE!</v>
      </c>
      <c r="KV9" s="21" t="e">
        <f t="shared" ca="1" si="7"/>
        <v>#VALUE!</v>
      </c>
      <c r="KW9" s="21" t="e">
        <f t="shared" ca="1" si="7"/>
        <v>#VALUE!</v>
      </c>
      <c r="KX9" s="21" t="e">
        <f t="shared" ref="KX9:MT9" ca="1" si="8">4*(((KX7-KU5)*(1-KX4/100)/KX2)-((KL7-KI5)*(1-KL4/100)/KL2))</f>
        <v>#VALUE!</v>
      </c>
      <c r="KY9" s="21" t="e">
        <f t="shared" ca="1" si="8"/>
        <v>#VALUE!</v>
      </c>
      <c r="KZ9" s="21" t="e">
        <f t="shared" ca="1" si="8"/>
        <v>#VALUE!</v>
      </c>
      <c r="LA9" s="21" t="e">
        <f t="shared" ca="1" si="8"/>
        <v>#VALUE!</v>
      </c>
      <c r="LB9" s="21" t="e">
        <f t="shared" ca="1" si="8"/>
        <v>#VALUE!</v>
      </c>
      <c r="LC9" s="21" t="e">
        <f t="shared" ca="1" si="8"/>
        <v>#VALUE!</v>
      </c>
      <c r="LD9" s="21" t="e">
        <f t="shared" ca="1" si="8"/>
        <v>#VALUE!</v>
      </c>
      <c r="LE9" s="21" t="e">
        <f t="shared" ca="1" si="8"/>
        <v>#VALUE!</v>
      </c>
      <c r="LF9" s="21" t="e">
        <f t="shared" ca="1" si="8"/>
        <v>#VALUE!</v>
      </c>
      <c r="LG9" s="21" t="e">
        <f t="shared" ca="1" si="8"/>
        <v>#VALUE!</v>
      </c>
      <c r="LH9" s="21" t="e">
        <f t="shared" ca="1" si="8"/>
        <v>#VALUE!</v>
      </c>
      <c r="LI9" s="21" t="e">
        <f t="shared" ca="1" si="8"/>
        <v>#VALUE!</v>
      </c>
      <c r="LJ9" s="21" t="e">
        <f t="shared" ca="1" si="8"/>
        <v>#VALUE!</v>
      </c>
      <c r="LK9" s="21" t="e">
        <f t="shared" ca="1" si="8"/>
        <v>#VALUE!</v>
      </c>
      <c r="LL9" s="21" t="e">
        <f t="shared" ca="1" si="8"/>
        <v>#VALUE!</v>
      </c>
      <c r="LM9" s="21" t="e">
        <f t="shared" ca="1" si="8"/>
        <v>#VALUE!</v>
      </c>
      <c r="LN9" s="21" t="e">
        <f t="shared" ca="1" si="8"/>
        <v>#VALUE!</v>
      </c>
      <c r="LO9" s="21" t="e">
        <f t="shared" ca="1" si="8"/>
        <v>#VALUE!</v>
      </c>
      <c r="LP9" s="21" t="e">
        <f t="shared" ca="1" si="8"/>
        <v>#VALUE!</v>
      </c>
      <c r="LQ9" s="21" t="e">
        <f t="shared" ca="1" si="8"/>
        <v>#VALUE!</v>
      </c>
      <c r="LR9" s="21" t="e">
        <f t="shared" ca="1" si="8"/>
        <v>#VALUE!</v>
      </c>
      <c r="LS9" s="21" t="e">
        <f t="shared" ca="1" si="8"/>
        <v>#VALUE!</v>
      </c>
      <c r="LT9" s="21" t="e">
        <f t="shared" ca="1" si="8"/>
        <v>#VALUE!</v>
      </c>
      <c r="LU9" s="21" t="e">
        <f t="shared" ca="1" si="8"/>
        <v>#VALUE!</v>
      </c>
      <c r="LV9" s="21" t="e">
        <f t="shared" ca="1" si="8"/>
        <v>#VALUE!</v>
      </c>
      <c r="LW9" s="21" t="e">
        <f t="shared" ca="1" si="8"/>
        <v>#VALUE!</v>
      </c>
      <c r="LX9" s="21" t="e">
        <f t="shared" ca="1" si="8"/>
        <v>#VALUE!</v>
      </c>
      <c r="LY9" s="21" t="e">
        <f t="shared" ca="1" si="8"/>
        <v>#VALUE!</v>
      </c>
      <c r="LZ9" s="21" t="e">
        <f t="shared" ca="1" si="8"/>
        <v>#VALUE!</v>
      </c>
      <c r="MA9" s="21" t="e">
        <f t="shared" ca="1" si="8"/>
        <v>#VALUE!</v>
      </c>
      <c r="MB9" s="21" t="e">
        <f t="shared" ca="1" si="8"/>
        <v>#VALUE!</v>
      </c>
      <c r="MC9" s="21" t="e">
        <f t="shared" ca="1" si="8"/>
        <v>#VALUE!</v>
      </c>
      <c r="MD9" s="21" t="e">
        <f t="shared" ca="1" si="8"/>
        <v>#VALUE!</v>
      </c>
      <c r="ME9" s="21" t="e">
        <f t="shared" ca="1" si="8"/>
        <v>#VALUE!</v>
      </c>
      <c r="MF9" s="21" t="e">
        <f t="shared" ca="1" si="8"/>
        <v>#VALUE!</v>
      </c>
      <c r="MG9" s="21" t="e">
        <f t="shared" ca="1" si="8"/>
        <v>#VALUE!</v>
      </c>
      <c r="MH9" s="21" t="e">
        <f t="shared" ca="1" si="8"/>
        <v>#VALUE!</v>
      </c>
      <c r="MI9" s="21" t="e">
        <f t="shared" ca="1" si="8"/>
        <v>#VALUE!</v>
      </c>
      <c r="MJ9" s="21" t="e">
        <f t="shared" ca="1" si="8"/>
        <v>#VALUE!</v>
      </c>
      <c r="MK9" s="21" t="e">
        <f t="shared" ca="1" si="8"/>
        <v>#VALUE!</v>
      </c>
      <c r="ML9" s="21" t="e">
        <f t="shared" ca="1" si="8"/>
        <v>#VALUE!</v>
      </c>
      <c r="MM9" s="21" t="e">
        <f t="shared" ca="1" si="8"/>
        <v>#VALUE!</v>
      </c>
      <c r="MN9" s="21" t="e">
        <f t="shared" ca="1" si="8"/>
        <v>#VALUE!</v>
      </c>
      <c r="MO9" s="21" t="e">
        <f t="shared" ca="1" si="8"/>
        <v>#VALUE!</v>
      </c>
      <c r="MP9" s="21" t="e">
        <f t="shared" ca="1" si="8"/>
        <v>#VALUE!</v>
      </c>
      <c r="MQ9" s="21" t="e">
        <f t="shared" ca="1" si="8"/>
        <v>#VALUE!</v>
      </c>
      <c r="MR9" s="21" t="e">
        <f t="shared" ca="1" si="8"/>
        <v>#VALUE!</v>
      </c>
      <c r="MS9" s="21" t="e">
        <f t="shared" ca="1" si="8"/>
        <v>#VALUE!</v>
      </c>
      <c r="MT9" s="21" t="e">
        <f t="shared" ca="1" si="8"/>
        <v>#VALUE!</v>
      </c>
      <c r="MU9" s="21" t="e">
        <f ca="1">4*(((MU7-MR5)*(1-MU4/100)/MU2)-((MI7-MF5)*(1-MI4/100)/MI2))</f>
        <v>#VALUE!</v>
      </c>
    </row>
    <row r="10" spans="1:359" s="18" customFormat="1">
      <c r="A10" s="16" t="s">
        <v>6</v>
      </c>
      <c r="B10" s="10" t="s">
        <v>79</v>
      </c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  <c r="CH10" s="12"/>
      <c r="CI10" s="12"/>
      <c r="CJ10" s="12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12"/>
      <c r="CX10" s="12"/>
      <c r="CY10" s="12"/>
      <c r="CZ10" s="12"/>
      <c r="DA10" s="12"/>
      <c r="DB10" s="12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P10" s="12"/>
      <c r="DQ10" s="12"/>
      <c r="DR10" s="12"/>
      <c r="DS10" s="12"/>
      <c r="DT10" s="12"/>
      <c r="DU10" s="12"/>
      <c r="DV10" s="12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J10" s="12"/>
      <c r="EK10" s="12"/>
      <c r="EL10" s="12"/>
      <c r="EM10" s="12"/>
      <c r="EN10" s="12"/>
      <c r="EO10" s="12"/>
      <c r="EP10" s="12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O10" s="12"/>
      <c r="FP10" s="12"/>
      <c r="FQ10" s="12"/>
      <c r="FR10" s="12"/>
      <c r="FS10" s="12"/>
      <c r="FT10" s="12"/>
      <c r="FU10" s="12"/>
      <c r="FV10" s="12"/>
      <c r="FW10" s="12"/>
      <c r="FX10" s="12"/>
      <c r="FY10" s="12"/>
      <c r="FZ10" s="12"/>
      <c r="GA10" s="12"/>
      <c r="GB10" s="12"/>
      <c r="GC10" s="12">
        <f ca="1">AVERAGE(VLOOKUP($A10,BBG!$1:$1048576,MATCH(Credit!GC$1,BBG!$1:$1,0),0),VLOOKUP($A10,BBG!$1:$1048576,MATCH(Credit!GC$1,BBG!$1:$1,0)-1,0),VLOOKUP($A10,BBG!$1:$1048576,MATCH(Credit!GC$1,BBG!$1:$1,0)-2,0))</f>
        <v>0</v>
      </c>
      <c r="GD10" s="12">
        <f ca="1">AVERAGE(VLOOKUP($A10,BBG!$1:$1048576,MATCH(Credit!GD$1,BBG!$1:$1,0),0),VLOOKUP($A10,BBG!$1:$1048576,MATCH(Credit!GD$1,BBG!$1:$1,0)-1,0),VLOOKUP($A10,BBG!$1:$1048576,MATCH(Credit!GD$1,BBG!$1:$1,0)-2,0))</f>
        <v>0</v>
      </c>
      <c r="GE10" s="12">
        <f ca="1">AVERAGE(VLOOKUP($A10,BBG!$1:$1048576,MATCH(Credit!GE$1,BBG!$1:$1,0),0),VLOOKUP($A10,BBG!$1:$1048576,MATCH(Credit!GE$1,BBG!$1:$1,0)-1,0),VLOOKUP($A10,BBG!$1:$1048576,MATCH(Credit!GE$1,BBG!$1:$1,0)-2,0))</f>
        <v>0</v>
      </c>
      <c r="GF10" s="12">
        <f ca="1">AVERAGE(VLOOKUP($A10,BBG!$1:$1048576,MATCH(Credit!GF$1,BBG!$1:$1,0),0),VLOOKUP($A10,BBG!$1:$1048576,MATCH(Credit!GF$1,BBG!$1:$1,0)-1,0),VLOOKUP($A10,BBG!$1:$1048576,MATCH(Credit!GF$1,BBG!$1:$1,0)-2,0))</f>
        <v>0</v>
      </c>
      <c r="GG10" s="12">
        <f ca="1">AVERAGE(VLOOKUP($A10,BBG!$1:$1048576,MATCH(Credit!GG$1,BBG!$1:$1,0),0),VLOOKUP($A10,BBG!$1:$1048576,MATCH(Credit!GG$1,BBG!$1:$1,0)-1,0),VLOOKUP($A10,BBG!$1:$1048576,MATCH(Credit!GG$1,BBG!$1:$1,0)-2,0))</f>
        <v>0</v>
      </c>
      <c r="GH10" s="12">
        <f ca="1">AVERAGE(VLOOKUP($A10,BBG!$1:$1048576,MATCH(Credit!GH$1,BBG!$1:$1,0),0),VLOOKUP($A10,BBG!$1:$1048576,MATCH(Credit!GH$1,BBG!$1:$1,0)-1,0),VLOOKUP($A10,BBG!$1:$1048576,MATCH(Credit!GH$1,BBG!$1:$1,0)-2,0))</f>
        <v>0</v>
      </c>
      <c r="GI10" s="12">
        <f ca="1">AVERAGE(VLOOKUP($A10,BBG!$1:$1048576,MATCH(Credit!GI$1,BBG!$1:$1,0),0),VLOOKUP($A10,BBG!$1:$1048576,MATCH(Credit!GI$1,BBG!$1:$1,0)-1,0),VLOOKUP($A10,BBG!$1:$1048576,MATCH(Credit!GI$1,BBG!$1:$1,0)-2,0))</f>
        <v>0</v>
      </c>
      <c r="GJ10" s="12">
        <f ca="1">AVERAGE(VLOOKUP($A10,BBG!$1:$1048576,MATCH(Credit!GJ$1,BBG!$1:$1,0),0),VLOOKUP($A10,BBG!$1:$1048576,MATCH(Credit!GJ$1,BBG!$1:$1,0)-1,0),VLOOKUP($A10,BBG!$1:$1048576,MATCH(Credit!GJ$1,BBG!$1:$1,0)-2,0))</f>
        <v>0</v>
      </c>
      <c r="GK10" s="12">
        <f ca="1">AVERAGE(VLOOKUP($A10,BBG!$1:$1048576,MATCH(Credit!GK$1,BBG!$1:$1,0),0),VLOOKUP($A10,BBG!$1:$1048576,MATCH(Credit!GK$1,BBG!$1:$1,0)-1,0),VLOOKUP($A10,BBG!$1:$1048576,MATCH(Credit!GK$1,BBG!$1:$1,0)-2,0))</f>
        <v>0</v>
      </c>
      <c r="GL10" s="12">
        <f ca="1">AVERAGE(VLOOKUP($A10,BBG!$1:$1048576,MATCH(Credit!GL$1,BBG!$1:$1,0),0),VLOOKUP($A10,BBG!$1:$1048576,MATCH(Credit!GL$1,BBG!$1:$1,0)-1,0),VLOOKUP($A10,BBG!$1:$1048576,MATCH(Credit!GL$1,BBG!$1:$1,0)-2,0))</f>
        <v>0</v>
      </c>
      <c r="GM10" s="12">
        <f ca="1">AVERAGE(VLOOKUP($A10,BBG!$1:$1048576,MATCH(Credit!GM$1,BBG!$1:$1,0),0),VLOOKUP($A10,BBG!$1:$1048576,MATCH(Credit!GM$1,BBG!$1:$1,0)-1,0),VLOOKUP($A10,BBG!$1:$1048576,MATCH(Credit!GM$1,BBG!$1:$1,0)-2,0))</f>
        <v>0</v>
      </c>
      <c r="GN10" s="12">
        <f ca="1">AVERAGE(VLOOKUP($A10,BBG!$1:$1048576,MATCH(Credit!GN$1,BBG!$1:$1,0),0),VLOOKUP($A10,BBG!$1:$1048576,MATCH(Credit!GN$1,BBG!$1:$1,0)-1,0),VLOOKUP($A10,BBG!$1:$1048576,MATCH(Credit!GN$1,BBG!$1:$1,0)-2,0))</f>
        <v>0</v>
      </c>
      <c r="GO10" s="12">
        <f ca="1">AVERAGE(VLOOKUP($A10,BBG!$1:$1048576,MATCH(Credit!GO$1,BBG!$1:$1,0),0),VLOOKUP($A10,BBG!$1:$1048576,MATCH(Credit!GO$1,BBG!$1:$1,0)-1,0),VLOOKUP($A10,BBG!$1:$1048576,MATCH(Credit!GO$1,BBG!$1:$1,0)-2,0))</f>
        <v>0</v>
      </c>
      <c r="GP10" s="12">
        <f ca="1">AVERAGE(VLOOKUP($A10,BBG!$1:$1048576,MATCH(Credit!GP$1,BBG!$1:$1,0),0),VLOOKUP($A10,BBG!$1:$1048576,MATCH(Credit!GP$1,BBG!$1:$1,0)-1,0),VLOOKUP($A10,BBG!$1:$1048576,MATCH(Credit!GP$1,BBG!$1:$1,0)-2,0))</f>
        <v>0</v>
      </c>
      <c r="GQ10" s="12">
        <f ca="1">AVERAGE(VLOOKUP($A10,BBG!$1:$1048576,MATCH(Credit!GQ$1,BBG!$1:$1,0),0),VLOOKUP($A10,BBG!$1:$1048576,MATCH(Credit!GQ$1,BBG!$1:$1,0)-1,0),VLOOKUP($A10,BBG!$1:$1048576,MATCH(Credit!GQ$1,BBG!$1:$1,0)-2,0))</f>
        <v>0</v>
      </c>
      <c r="GR10" s="12">
        <f ca="1">AVERAGE(VLOOKUP($A10,BBG!$1:$1048576,MATCH(Credit!GR$1,BBG!$1:$1,0),0),VLOOKUP($A10,BBG!$1:$1048576,MATCH(Credit!GR$1,BBG!$1:$1,0)-1,0),VLOOKUP($A10,BBG!$1:$1048576,MATCH(Credit!GR$1,BBG!$1:$1,0)-2,0))</f>
        <v>0</v>
      </c>
      <c r="GS10" s="12">
        <f ca="1">AVERAGE(VLOOKUP($A10,BBG!$1:$1048576,MATCH(Credit!GS$1,BBG!$1:$1,0),0),VLOOKUP($A10,BBG!$1:$1048576,MATCH(Credit!GS$1,BBG!$1:$1,0)-1,0),VLOOKUP($A10,BBG!$1:$1048576,MATCH(Credit!GS$1,BBG!$1:$1,0)-2,0))</f>
        <v>0</v>
      </c>
      <c r="GT10" s="12">
        <f ca="1">AVERAGE(VLOOKUP($A10,BBG!$1:$1048576,MATCH(Credit!GT$1,BBG!$1:$1,0),0),VLOOKUP($A10,BBG!$1:$1048576,MATCH(Credit!GT$1,BBG!$1:$1,0)-1,0),VLOOKUP($A10,BBG!$1:$1048576,MATCH(Credit!GT$1,BBG!$1:$1,0)-2,0))</f>
        <v>0</v>
      </c>
      <c r="GU10" s="12">
        <f ca="1">AVERAGE(VLOOKUP($A10,BBG!$1:$1048576,MATCH(Credit!GU$1,BBG!$1:$1,0),0),VLOOKUP($A10,BBG!$1:$1048576,MATCH(Credit!GU$1,BBG!$1:$1,0)-1,0),VLOOKUP($A10,BBG!$1:$1048576,MATCH(Credit!GU$1,BBG!$1:$1,0)-2,0))</f>
        <v>0</v>
      </c>
      <c r="GV10" s="12">
        <f ca="1">AVERAGE(VLOOKUP($A10,BBG!$1:$1048576,MATCH(Credit!GV$1,BBG!$1:$1,0),0),VLOOKUP($A10,BBG!$1:$1048576,MATCH(Credit!GV$1,BBG!$1:$1,0)-1,0),VLOOKUP($A10,BBG!$1:$1048576,MATCH(Credit!GV$1,BBG!$1:$1,0)-2,0))</f>
        <v>0</v>
      </c>
      <c r="GW10" s="12">
        <f ca="1">AVERAGE(VLOOKUP($A10,BBG!$1:$1048576,MATCH(Credit!GW$1,BBG!$1:$1,0),0),VLOOKUP($A10,BBG!$1:$1048576,MATCH(Credit!GW$1,BBG!$1:$1,0)-1,0),VLOOKUP($A10,BBG!$1:$1048576,MATCH(Credit!GW$1,BBG!$1:$1,0)-2,0))</f>
        <v>0</v>
      </c>
      <c r="GX10" s="12">
        <f ca="1">AVERAGE(VLOOKUP($A10,BBG!$1:$1048576,MATCH(Credit!GX$1,BBG!$1:$1,0),0),VLOOKUP($A10,BBG!$1:$1048576,MATCH(Credit!GX$1,BBG!$1:$1,0)-1,0),VLOOKUP($A10,BBG!$1:$1048576,MATCH(Credit!GX$1,BBG!$1:$1,0)-2,0))</f>
        <v>0</v>
      </c>
      <c r="GY10" s="12">
        <f ca="1">AVERAGE(VLOOKUP($A10,BBG!$1:$1048576,MATCH(Credit!GY$1,BBG!$1:$1,0),0),VLOOKUP($A10,BBG!$1:$1048576,MATCH(Credit!GY$1,BBG!$1:$1,0)-1,0),VLOOKUP($A10,BBG!$1:$1048576,MATCH(Credit!GY$1,BBG!$1:$1,0)-2,0))</f>
        <v>0</v>
      </c>
      <c r="GZ10" s="12">
        <f ca="1">AVERAGE(VLOOKUP($A10,BBG!$1:$1048576,MATCH(Credit!GZ$1,BBG!$1:$1,0),0),VLOOKUP($A10,BBG!$1:$1048576,MATCH(Credit!GZ$1,BBG!$1:$1,0)-1,0),VLOOKUP($A10,BBG!$1:$1048576,MATCH(Credit!GZ$1,BBG!$1:$1,0)-2,0))</f>
        <v>0</v>
      </c>
      <c r="HA10" s="12">
        <f ca="1">AVERAGE(VLOOKUP($A10,BBG!$1:$1048576,MATCH(Credit!HA$1,BBG!$1:$1,0),0),VLOOKUP($A10,BBG!$1:$1048576,MATCH(Credit!HA$1,BBG!$1:$1,0)-1,0),VLOOKUP($A10,BBG!$1:$1048576,MATCH(Credit!HA$1,BBG!$1:$1,0)-2,0))</f>
        <v>0</v>
      </c>
      <c r="HB10" s="12">
        <f ca="1">AVERAGE(VLOOKUP($A10,BBG!$1:$1048576,MATCH(Credit!HB$1,BBG!$1:$1,0),0),VLOOKUP($A10,BBG!$1:$1048576,MATCH(Credit!HB$1,BBG!$1:$1,0)-1,0),VLOOKUP($A10,BBG!$1:$1048576,MATCH(Credit!HB$1,BBG!$1:$1,0)-2,0))</f>
        <v>0</v>
      </c>
      <c r="HC10" s="12">
        <f ca="1">AVERAGE(VLOOKUP($A10,BBG!$1:$1048576,MATCH(Credit!HC$1,BBG!$1:$1,0),0),VLOOKUP($A10,BBG!$1:$1048576,MATCH(Credit!HC$1,BBG!$1:$1,0)-1,0),VLOOKUP($A10,BBG!$1:$1048576,MATCH(Credit!HC$1,BBG!$1:$1,0)-2,0))</f>
        <v>0</v>
      </c>
      <c r="HD10" s="12">
        <f ca="1">AVERAGE(VLOOKUP($A10,BBG!$1:$1048576,MATCH(Credit!HD$1,BBG!$1:$1,0),0),VLOOKUP($A10,BBG!$1:$1048576,MATCH(Credit!HD$1,BBG!$1:$1,0)-1,0),VLOOKUP($A10,BBG!$1:$1048576,MATCH(Credit!HD$1,BBG!$1:$1,0)-2,0))</f>
        <v>0</v>
      </c>
      <c r="HE10" s="12">
        <f ca="1">AVERAGE(VLOOKUP($A10,BBG!$1:$1048576,MATCH(Credit!HE$1,BBG!$1:$1,0),0),VLOOKUP($A10,BBG!$1:$1048576,MATCH(Credit!HE$1,BBG!$1:$1,0)-1,0),VLOOKUP($A10,BBG!$1:$1048576,MATCH(Credit!HE$1,BBG!$1:$1,0)-2,0))</f>
        <v>0</v>
      </c>
      <c r="HF10" s="12">
        <f ca="1">AVERAGE(VLOOKUP($A10,BBG!$1:$1048576,MATCH(Credit!HF$1,BBG!$1:$1,0),0),VLOOKUP($A10,BBG!$1:$1048576,MATCH(Credit!HF$1,BBG!$1:$1,0)-1,0),VLOOKUP($A10,BBG!$1:$1048576,MATCH(Credit!HF$1,BBG!$1:$1,0)-2,0))</f>
        <v>0</v>
      </c>
      <c r="HG10" s="12">
        <f ca="1">AVERAGE(VLOOKUP($A10,BBG!$1:$1048576,MATCH(Credit!HG$1,BBG!$1:$1,0),0),VLOOKUP($A10,BBG!$1:$1048576,MATCH(Credit!HG$1,BBG!$1:$1,0)-1,0),VLOOKUP($A10,BBG!$1:$1048576,MATCH(Credit!HG$1,BBG!$1:$1,0)-2,0))</f>
        <v>0</v>
      </c>
      <c r="HH10" s="12">
        <f ca="1">AVERAGE(VLOOKUP($A10,BBG!$1:$1048576,MATCH(Credit!HH$1,BBG!$1:$1,0),0),VLOOKUP($A10,BBG!$1:$1048576,MATCH(Credit!HH$1,BBG!$1:$1,0)-1,0),VLOOKUP($A10,BBG!$1:$1048576,MATCH(Credit!HH$1,BBG!$1:$1,0)-2,0))</f>
        <v>0</v>
      </c>
      <c r="HI10" s="12">
        <f ca="1">AVERAGE(VLOOKUP($A10,BBG!$1:$1048576,MATCH(Credit!HI$1,BBG!$1:$1,0),0),VLOOKUP($A10,BBG!$1:$1048576,MATCH(Credit!HI$1,BBG!$1:$1,0)-1,0),VLOOKUP($A10,BBG!$1:$1048576,MATCH(Credit!HI$1,BBG!$1:$1,0)-2,0))</f>
        <v>0</v>
      </c>
      <c r="HJ10" s="12">
        <f ca="1">AVERAGE(VLOOKUP($A10,BBG!$1:$1048576,MATCH(Credit!HJ$1,BBG!$1:$1,0),0),VLOOKUP($A10,BBG!$1:$1048576,MATCH(Credit!HJ$1,BBG!$1:$1,0)-1,0),VLOOKUP($A10,BBG!$1:$1048576,MATCH(Credit!HJ$1,BBG!$1:$1,0)-2,0))</f>
        <v>0</v>
      </c>
      <c r="HK10" s="12">
        <f ca="1">AVERAGE(VLOOKUP($A10,BBG!$1:$1048576,MATCH(Credit!HK$1,BBG!$1:$1,0),0),VLOOKUP($A10,BBG!$1:$1048576,MATCH(Credit!HK$1,BBG!$1:$1,0)-1,0),VLOOKUP($A10,BBG!$1:$1048576,MATCH(Credit!HK$1,BBG!$1:$1,0)-2,0))</f>
        <v>0</v>
      </c>
      <c r="HL10" s="12">
        <f ca="1">AVERAGE(VLOOKUP($A10,BBG!$1:$1048576,MATCH(Credit!HL$1,BBG!$1:$1,0),0),VLOOKUP($A10,BBG!$1:$1048576,MATCH(Credit!HL$1,BBG!$1:$1,0)-1,0),VLOOKUP($A10,BBG!$1:$1048576,MATCH(Credit!HL$1,BBG!$1:$1,0)-2,0))</f>
        <v>0</v>
      </c>
      <c r="HM10" s="12">
        <f ca="1">AVERAGE(VLOOKUP($A10,BBG!$1:$1048576,MATCH(Credit!HM$1,BBG!$1:$1,0),0),VLOOKUP($A10,BBG!$1:$1048576,MATCH(Credit!HM$1,BBG!$1:$1,0)-1,0),VLOOKUP($A10,BBG!$1:$1048576,MATCH(Credit!HM$1,BBG!$1:$1,0)-2,0))</f>
        <v>0</v>
      </c>
      <c r="HN10" s="12">
        <f ca="1">AVERAGE(VLOOKUP($A10,BBG!$1:$1048576,MATCH(Credit!HN$1,BBG!$1:$1,0),0),VLOOKUP($A10,BBG!$1:$1048576,MATCH(Credit!HN$1,BBG!$1:$1,0)-1,0),VLOOKUP($A10,BBG!$1:$1048576,MATCH(Credit!HN$1,BBG!$1:$1,0)-2,0))</f>
        <v>0</v>
      </c>
      <c r="HO10" s="12">
        <f ca="1">AVERAGE(VLOOKUP($A10,BBG!$1:$1048576,MATCH(Credit!HO$1,BBG!$1:$1,0),0),VLOOKUP($A10,BBG!$1:$1048576,MATCH(Credit!HO$1,BBG!$1:$1,0)-1,0),VLOOKUP($A10,BBG!$1:$1048576,MATCH(Credit!HO$1,BBG!$1:$1,0)-2,0))</f>
        <v>0</v>
      </c>
      <c r="HP10" s="12">
        <f ca="1">AVERAGE(VLOOKUP($A10,BBG!$1:$1048576,MATCH(Credit!HP$1,BBG!$1:$1,0),0),VLOOKUP($A10,BBG!$1:$1048576,MATCH(Credit!HP$1,BBG!$1:$1,0)-1,0),VLOOKUP($A10,BBG!$1:$1048576,MATCH(Credit!HP$1,BBG!$1:$1,0)-2,0))</f>
        <v>0</v>
      </c>
      <c r="HQ10" s="12">
        <f ca="1">AVERAGE(VLOOKUP($A10,BBG!$1:$1048576,MATCH(Credit!HQ$1,BBG!$1:$1,0),0),VLOOKUP($A10,BBG!$1:$1048576,MATCH(Credit!HQ$1,BBG!$1:$1,0)-1,0),VLOOKUP($A10,BBG!$1:$1048576,MATCH(Credit!HQ$1,BBG!$1:$1,0)-2,0))</f>
        <v>0</v>
      </c>
      <c r="HR10" s="12">
        <f ca="1">AVERAGE(VLOOKUP($A10,BBG!$1:$1048576,MATCH(Credit!HR$1,BBG!$1:$1,0),0),VLOOKUP($A10,BBG!$1:$1048576,MATCH(Credit!HR$1,BBG!$1:$1,0)-1,0),VLOOKUP($A10,BBG!$1:$1048576,MATCH(Credit!HR$1,BBG!$1:$1,0)-2,0))</f>
        <v>0</v>
      </c>
      <c r="HS10" s="12">
        <f ca="1">AVERAGE(VLOOKUP($A10,BBG!$1:$1048576,MATCH(Credit!HS$1,BBG!$1:$1,0),0),VLOOKUP($A10,BBG!$1:$1048576,MATCH(Credit!HS$1,BBG!$1:$1,0)-1,0),VLOOKUP($A10,BBG!$1:$1048576,MATCH(Credit!HS$1,BBG!$1:$1,0)-2,0))</f>
        <v>0</v>
      </c>
      <c r="HT10" s="12">
        <f ca="1">AVERAGE(VLOOKUP($A10,BBG!$1:$1048576,MATCH(Credit!HT$1,BBG!$1:$1,0),0),VLOOKUP($A10,BBG!$1:$1048576,MATCH(Credit!HT$1,BBG!$1:$1,0)-1,0),VLOOKUP($A10,BBG!$1:$1048576,MATCH(Credit!HT$1,BBG!$1:$1,0)-2,0))</f>
        <v>0</v>
      </c>
      <c r="HU10" s="12">
        <f ca="1">AVERAGE(VLOOKUP($A10,BBG!$1:$1048576,MATCH(Credit!HU$1,BBG!$1:$1,0),0),VLOOKUP($A10,BBG!$1:$1048576,MATCH(Credit!HU$1,BBG!$1:$1,0)-1,0),VLOOKUP($A10,BBG!$1:$1048576,MATCH(Credit!HU$1,BBG!$1:$1,0)-2,0))</f>
        <v>0</v>
      </c>
      <c r="HV10" s="12">
        <f ca="1">AVERAGE(VLOOKUP($A10,BBG!$1:$1048576,MATCH(Credit!HV$1,BBG!$1:$1,0),0),VLOOKUP($A10,BBG!$1:$1048576,MATCH(Credit!HV$1,BBG!$1:$1,0)-1,0),VLOOKUP($A10,BBG!$1:$1048576,MATCH(Credit!HV$1,BBG!$1:$1,0)-2,0))</f>
        <v>0</v>
      </c>
      <c r="HW10" s="12">
        <f ca="1">AVERAGE(VLOOKUP($A10,BBG!$1:$1048576,MATCH(Credit!HW$1,BBG!$1:$1,0),0),VLOOKUP($A10,BBG!$1:$1048576,MATCH(Credit!HW$1,BBG!$1:$1,0)-1,0),VLOOKUP($A10,BBG!$1:$1048576,MATCH(Credit!HW$1,BBG!$1:$1,0)-2,0))</f>
        <v>0</v>
      </c>
      <c r="HX10" s="12">
        <f ca="1">AVERAGE(VLOOKUP($A10,BBG!$1:$1048576,MATCH(Credit!HX$1,BBG!$1:$1,0),0),VLOOKUP($A10,BBG!$1:$1048576,MATCH(Credit!HX$1,BBG!$1:$1,0)-1,0),VLOOKUP($A10,BBG!$1:$1048576,MATCH(Credit!HX$1,BBG!$1:$1,0)-2,0))</f>
        <v>0</v>
      </c>
      <c r="HY10" s="12">
        <f ca="1">AVERAGE(VLOOKUP($A10,BBG!$1:$1048576,MATCH(Credit!HY$1,BBG!$1:$1,0),0),VLOOKUP($A10,BBG!$1:$1048576,MATCH(Credit!HY$1,BBG!$1:$1,0)-1,0),VLOOKUP($A10,BBG!$1:$1048576,MATCH(Credit!HY$1,BBG!$1:$1,0)-2,0))</f>
        <v>0</v>
      </c>
      <c r="HZ10" s="12">
        <f ca="1">AVERAGE(VLOOKUP($A10,BBG!$1:$1048576,MATCH(Credit!HZ$1,BBG!$1:$1,0),0),VLOOKUP($A10,BBG!$1:$1048576,MATCH(Credit!HZ$1,BBG!$1:$1,0)-1,0),VLOOKUP($A10,BBG!$1:$1048576,MATCH(Credit!HZ$1,BBG!$1:$1,0)-2,0))</f>
        <v>0</v>
      </c>
      <c r="IA10" s="12">
        <f ca="1">AVERAGE(VLOOKUP($A10,BBG!$1:$1048576,MATCH(Credit!IA$1,BBG!$1:$1,0),0),VLOOKUP($A10,BBG!$1:$1048576,MATCH(Credit!IA$1,BBG!$1:$1,0)-1,0),VLOOKUP($A10,BBG!$1:$1048576,MATCH(Credit!IA$1,BBG!$1:$1,0)-2,0))</f>
        <v>0</v>
      </c>
      <c r="IB10" s="12">
        <f ca="1">AVERAGE(VLOOKUP($A10,BBG!$1:$1048576,MATCH(Credit!IB$1,BBG!$1:$1,0),0),VLOOKUP($A10,BBG!$1:$1048576,MATCH(Credit!IB$1,BBG!$1:$1,0)-1,0),VLOOKUP($A10,BBG!$1:$1048576,MATCH(Credit!IB$1,BBG!$1:$1,0)-2,0))</f>
        <v>0</v>
      </c>
      <c r="IC10" s="12">
        <f ca="1">AVERAGE(VLOOKUP($A10,BBG!$1:$1048576,MATCH(Credit!IC$1,BBG!$1:$1,0),0),VLOOKUP($A10,BBG!$1:$1048576,MATCH(Credit!IC$1,BBG!$1:$1,0)-1,0),VLOOKUP($A10,BBG!$1:$1048576,MATCH(Credit!IC$1,BBG!$1:$1,0)-2,0))</f>
        <v>0</v>
      </c>
      <c r="ID10" s="12">
        <f ca="1">AVERAGE(VLOOKUP($A10,BBG!$1:$1048576,MATCH(Credit!ID$1,BBG!$1:$1,0),0),VLOOKUP($A10,BBG!$1:$1048576,MATCH(Credit!ID$1,BBG!$1:$1,0)-1,0),VLOOKUP($A10,BBG!$1:$1048576,MATCH(Credit!ID$1,BBG!$1:$1,0)-2,0))</f>
        <v>0</v>
      </c>
      <c r="IE10" s="12">
        <f ca="1">AVERAGE(VLOOKUP($A10,BBG!$1:$1048576,MATCH(Credit!IE$1,BBG!$1:$1,0),0),VLOOKUP($A10,BBG!$1:$1048576,MATCH(Credit!IE$1,BBG!$1:$1,0)-1,0),VLOOKUP($A10,BBG!$1:$1048576,MATCH(Credit!IE$1,BBG!$1:$1,0)-2,0))</f>
        <v>0</v>
      </c>
      <c r="IF10" s="12">
        <f ca="1">AVERAGE(VLOOKUP($A10,BBG!$1:$1048576,MATCH(Credit!IF$1,BBG!$1:$1,0),0),VLOOKUP($A10,BBG!$1:$1048576,MATCH(Credit!IF$1,BBG!$1:$1,0)-1,0),VLOOKUP($A10,BBG!$1:$1048576,MATCH(Credit!IF$1,BBG!$1:$1,0)-2,0))</f>
        <v>0</v>
      </c>
      <c r="IG10" s="12">
        <f ca="1">AVERAGE(VLOOKUP($A10,BBG!$1:$1048576,MATCH(Credit!IG$1,BBG!$1:$1,0),0),VLOOKUP($A10,BBG!$1:$1048576,MATCH(Credit!IG$1,BBG!$1:$1,0)-1,0),VLOOKUP($A10,BBG!$1:$1048576,MATCH(Credit!IG$1,BBG!$1:$1,0)-2,0))</f>
        <v>0</v>
      </c>
      <c r="IH10" s="12">
        <f ca="1">AVERAGE(VLOOKUP($A10,BBG!$1:$1048576,MATCH(Credit!IH$1,BBG!$1:$1,0),0),VLOOKUP($A10,BBG!$1:$1048576,MATCH(Credit!IH$1,BBG!$1:$1,0)-1,0),VLOOKUP($A10,BBG!$1:$1048576,MATCH(Credit!IH$1,BBG!$1:$1,0)-2,0))</f>
        <v>0</v>
      </c>
      <c r="II10" s="12">
        <f ca="1">AVERAGE(VLOOKUP($A10,BBG!$1:$1048576,MATCH(Credit!II$1,BBG!$1:$1,0),0),VLOOKUP($A10,BBG!$1:$1048576,MATCH(Credit!II$1,BBG!$1:$1,0)-1,0),VLOOKUP($A10,BBG!$1:$1048576,MATCH(Credit!II$1,BBG!$1:$1,0)-2,0))</f>
        <v>0</v>
      </c>
      <c r="IJ10" s="12">
        <f ca="1">AVERAGE(VLOOKUP($A10,BBG!$1:$1048576,MATCH(Credit!IJ$1,BBG!$1:$1,0),0),VLOOKUP($A10,BBG!$1:$1048576,MATCH(Credit!IJ$1,BBG!$1:$1,0)-1,0),VLOOKUP($A10,BBG!$1:$1048576,MATCH(Credit!IJ$1,BBG!$1:$1,0)-2,0))</f>
        <v>0</v>
      </c>
      <c r="IK10" s="12">
        <f ca="1">AVERAGE(VLOOKUP($A10,BBG!$1:$1048576,MATCH(Credit!IK$1,BBG!$1:$1,0),0),VLOOKUP($A10,BBG!$1:$1048576,MATCH(Credit!IK$1,BBG!$1:$1,0)-1,0),VLOOKUP($A10,BBG!$1:$1048576,MATCH(Credit!IK$1,BBG!$1:$1,0)-2,0))</f>
        <v>0</v>
      </c>
      <c r="IL10" s="12">
        <f ca="1">AVERAGE(VLOOKUP($A10,BBG!$1:$1048576,MATCH(Credit!IL$1,BBG!$1:$1,0),0),VLOOKUP($A10,BBG!$1:$1048576,MATCH(Credit!IL$1,BBG!$1:$1,0)-1,0),VLOOKUP($A10,BBG!$1:$1048576,MATCH(Credit!IL$1,BBG!$1:$1,0)-2,0))</f>
        <v>0</v>
      </c>
      <c r="IM10" s="12">
        <f ca="1">AVERAGE(VLOOKUP($A10,BBG!$1:$1048576,MATCH(Credit!IM$1,BBG!$1:$1,0),0),VLOOKUP($A10,BBG!$1:$1048576,MATCH(Credit!IM$1,BBG!$1:$1,0)-1,0),VLOOKUP($A10,BBG!$1:$1048576,MATCH(Credit!IM$1,BBG!$1:$1,0)-2,0))</f>
        <v>0</v>
      </c>
      <c r="IN10" s="12">
        <f ca="1">AVERAGE(VLOOKUP($A10,BBG!$1:$1048576,MATCH(Credit!IN$1,BBG!$1:$1,0),0),VLOOKUP($A10,BBG!$1:$1048576,MATCH(Credit!IN$1,BBG!$1:$1,0)-1,0),VLOOKUP($A10,BBG!$1:$1048576,MATCH(Credit!IN$1,BBG!$1:$1,0)-2,0))</f>
        <v>0</v>
      </c>
      <c r="IO10" s="12">
        <f ca="1">AVERAGE(VLOOKUP($A10,BBG!$1:$1048576,MATCH(Credit!IO$1,BBG!$1:$1,0),0),VLOOKUP($A10,BBG!$1:$1048576,MATCH(Credit!IO$1,BBG!$1:$1,0)-1,0),VLOOKUP($A10,BBG!$1:$1048576,MATCH(Credit!IO$1,BBG!$1:$1,0)-2,0))</f>
        <v>0</v>
      </c>
      <c r="IP10" s="12">
        <f ca="1">AVERAGE(VLOOKUP($A10,BBG!$1:$1048576,MATCH(Credit!IP$1,BBG!$1:$1,0),0),VLOOKUP($A10,BBG!$1:$1048576,MATCH(Credit!IP$1,BBG!$1:$1,0)-1,0),VLOOKUP($A10,BBG!$1:$1048576,MATCH(Credit!IP$1,BBG!$1:$1,0)-2,0))</f>
        <v>0</v>
      </c>
      <c r="IQ10" s="12">
        <f ca="1">AVERAGE(VLOOKUP($A10,BBG!$1:$1048576,MATCH(Credit!IQ$1,BBG!$1:$1,0),0),VLOOKUP($A10,BBG!$1:$1048576,MATCH(Credit!IQ$1,BBG!$1:$1,0)-1,0),VLOOKUP($A10,BBG!$1:$1048576,MATCH(Credit!IQ$1,BBG!$1:$1,0)-2,0))</f>
        <v>0</v>
      </c>
      <c r="IR10" s="12">
        <f ca="1">AVERAGE(VLOOKUP($A10,BBG!$1:$1048576,MATCH(Credit!IR$1,BBG!$1:$1,0),0),VLOOKUP($A10,BBG!$1:$1048576,MATCH(Credit!IR$1,BBG!$1:$1,0)-1,0),VLOOKUP($A10,BBG!$1:$1048576,MATCH(Credit!IR$1,BBG!$1:$1,0)-2,0))</f>
        <v>0</v>
      </c>
      <c r="IS10" s="12">
        <f ca="1">AVERAGE(VLOOKUP($A10,BBG!$1:$1048576,MATCH(Credit!IS$1,BBG!$1:$1,0),0),VLOOKUP($A10,BBG!$1:$1048576,MATCH(Credit!IS$1,BBG!$1:$1,0)-1,0),VLOOKUP($A10,BBG!$1:$1048576,MATCH(Credit!IS$1,BBG!$1:$1,0)-2,0))</f>
        <v>0</v>
      </c>
      <c r="IT10" s="12">
        <f ca="1">AVERAGE(VLOOKUP($A10,BBG!$1:$1048576,MATCH(Credit!IT$1,BBG!$1:$1,0),0),VLOOKUP($A10,BBG!$1:$1048576,MATCH(Credit!IT$1,BBG!$1:$1,0)-1,0),VLOOKUP($A10,BBG!$1:$1048576,MATCH(Credit!IT$1,BBG!$1:$1,0)-2,0))</f>
        <v>0</v>
      </c>
      <c r="IU10" s="12">
        <f ca="1">AVERAGE(VLOOKUP($A10,BBG!$1:$1048576,MATCH(Credit!IU$1,BBG!$1:$1,0),0),VLOOKUP($A10,BBG!$1:$1048576,MATCH(Credit!IU$1,BBG!$1:$1,0)-1,0),VLOOKUP($A10,BBG!$1:$1048576,MATCH(Credit!IU$1,BBG!$1:$1,0)-2,0))</f>
        <v>0</v>
      </c>
      <c r="IV10" s="12">
        <f ca="1">AVERAGE(VLOOKUP($A10,BBG!$1:$1048576,MATCH(Credit!IV$1,BBG!$1:$1,0),0),VLOOKUP($A10,BBG!$1:$1048576,MATCH(Credit!IV$1,BBG!$1:$1,0)-1,0),VLOOKUP($A10,BBG!$1:$1048576,MATCH(Credit!IV$1,BBG!$1:$1,0)-2,0))</f>
        <v>0</v>
      </c>
      <c r="IW10" s="12">
        <f ca="1">AVERAGE(VLOOKUP($A10,BBG!$1:$1048576,MATCH(Credit!IW$1,BBG!$1:$1,0),0),VLOOKUP($A10,BBG!$1:$1048576,MATCH(Credit!IW$1,BBG!$1:$1,0)-1,0),VLOOKUP($A10,BBG!$1:$1048576,MATCH(Credit!IW$1,BBG!$1:$1,0)-2,0))</f>
        <v>0</v>
      </c>
      <c r="IX10" s="12">
        <f ca="1">AVERAGE(VLOOKUP($A10,BBG!$1:$1048576,MATCH(Credit!IX$1,BBG!$1:$1,0),0),VLOOKUP($A10,BBG!$1:$1048576,MATCH(Credit!IX$1,BBG!$1:$1,0)-1,0),VLOOKUP($A10,BBG!$1:$1048576,MATCH(Credit!IX$1,BBG!$1:$1,0)-2,0))</f>
        <v>0</v>
      </c>
      <c r="IY10" s="12">
        <f ca="1">AVERAGE(VLOOKUP($A10,BBG!$1:$1048576,MATCH(Credit!IY$1,BBG!$1:$1,0),0),VLOOKUP($A10,BBG!$1:$1048576,MATCH(Credit!IY$1,BBG!$1:$1,0)-1,0),VLOOKUP($A10,BBG!$1:$1048576,MATCH(Credit!IY$1,BBG!$1:$1,0)-2,0))</f>
        <v>0</v>
      </c>
      <c r="IZ10" s="12">
        <f ca="1">AVERAGE(VLOOKUP($A10,BBG!$1:$1048576,MATCH(Credit!IZ$1,BBG!$1:$1,0),0),VLOOKUP($A10,BBG!$1:$1048576,MATCH(Credit!IZ$1,BBG!$1:$1,0)-1,0),VLOOKUP($A10,BBG!$1:$1048576,MATCH(Credit!IZ$1,BBG!$1:$1,0)-2,0))</f>
        <v>0</v>
      </c>
      <c r="JA10" s="12">
        <f ca="1">AVERAGE(VLOOKUP($A10,BBG!$1:$1048576,MATCH(Credit!JA$1,BBG!$1:$1,0),0),VLOOKUP($A10,BBG!$1:$1048576,MATCH(Credit!JA$1,BBG!$1:$1,0)-1,0),VLOOKUP($A10,BBG!$1:$1048576,MATCH(Credit!JA$1,BBG!$1:$1,0)-2,0))</f>
        <v>0</v>
      </c>
      <c r="JB10" s="12">
        <f ca="1">AVERAGE(VLOOKUP($A10,BBG!$1:$1048576,MATCH(Credit!JB$1,BBG!$1:$1,0),0),VLOOKUP($A10,BBG!$1:$1048576,MATCH(Credit!JB$1,BBG!$1:$1,0)-1,0),VLOOKUP($A10,BBG!$1:$1048576,MATCH(Credit!JB$1,BBG!$1:$1,0)-2,0))</f>
        <v>0</v>
      </c>
      <c r="JC10" s="12">
        <f ca="1">AVERAGE(VLOOKUP($A10,BBG!$1:$1048576,MATCH(Credit!JC$1,BBG!$1:$1,0),0),VLOOKUP($A10,BBG!$1:$1048576,MATCH(Credit!JC$1,BBG!$1:$1,0)-1,0),VLOOKUP($A10,BBG!$1:$1048576,MATCH(Credit!JC$1,BBG!$1:$1,0)-2,0))</f>
        <v>0</v>
      </c>
      <c r="JD10" s="12">
        <f ca="1">AVERAGE(VLOOKUP($A10,BBG!$1:$1048576,MATCH(Credit!JD$1,BBG!$1:$1,0),0),VLOOKUP($A10,BBG!$1:$1048576,MATCH(Credit!JD$1,BBG!$1:$1,0)-1,0),VLOOKUP($A10,BBG!$1:$1048576,MATCH(Credit!JD$1,BBG!$1:$1,0)-2,0))</f>
        <v>0</v>
      </c>
      <c r="JE10" s="12">
        <f ca="1">AVERAGE(VLOOKUP($A10,BBG!$1:$1048576,MATCH(Credit!JE$1,BBG!$1:$1,0),0),VLOOKUP($A10,BBG!$1:$1048576,MATCH(Credit!JE$1,BBG!$1:$1,0)-1,0),VLOOKUP($A10,BBG!$1:$1048576,MATCH(Credit!JE$1,BBG!$1:$1,0)-2,0))</f>
        <v>0</v>
      </c>
      <c r="JF10" s="12">
        <f ca="1">AVERAGE(VLOOKUP($A10,BBG!$1:$1048576,MATCH(Credit!JF$1,BBG!$1:$1,0),0),VLOOKUP($A10,BBG!$1:$1048576,MATCH(Credit!JF$1,BBG!$1:$1,0)-1,0),VLOOKUP($A10,BBG!$1:$1048576,MATCH(Credit!JF$1,BBG!$1:$1,0)-2,0))</f>
        <v>0</v>
      </c>
      <c r="JG10" s="12">
        <f ca="1">AVERAGE(VLOOKUP($A10,BBG!$1:$1048576,MATCH(Credit!JG$1,BBG!$1:$1,0),0),VLOOKUP($A10,BBG!$1:$1048576,MATCH(Credit!JG$1,BBG!$1:$1,0)-1,0),VLOOKUP($A10,BBG!$1:$1048576,MATCH(Credit!JG$1,BBG!$1:$1,0)-2,0))</f>
        <v>0</v>
      </c>
      <c r="JH10" s="12">
        <f ca="1">AVERAGE(VLOOKUP($A10,BBG!$1:$1048576,MATCH(Credit!JH$1,BBG!$1:$1,0),0),VLOOKUP($A10,BBG!$1:$1048576,MATCH(Credit!JH$1,BBG!$1:$1,0)-1,0),VLOOKUP($A10,BBG!$1:$1048576,MATCH(Credit!JH$1,BBG!$1:$1,0)-2,0))</f>
        <v>0</v>
      </c>
      <c r="JI10" s="12">
        <f ca="1">AVERAGE(VLOOKUP($A10,BBG!$1:$1048576,MATCH(Credit!JI$1,BBG!$1:$1,0),0),VLOOKUP($A10,BBG!$1:$1048576,MATCH(Credit!JI$1,BBG!$1:$1,0)-1,0),VLOOKUP($A10,BBG!$1:$1048576,MATCH(Credit!JI$1,BBG!$1:$1,0)-2,0))</f>
        <v>0</v>
      </c>
      <c r="JJ10" s="12">
        <f ca="1">AVERAGE(VLOOKUP($A10,BBG!$1:$1048576,MATCH(Credit!JJ$1,BBG!$1:$1,0),0),VLOOKUP($A10,BBG!$1:$1048576,MATCH(Credit!JJ$1,BBG!$1:$1,0)-1,0),VLOOKUP($A10,BBG!$1:$1048576,MATCH(Credit!JJ$1,BBG!$1:$1,0)-2,0))</f>
        <v>0</v>
      </c>
      <c r="JK10" s="12">
        <f ca="1">AVERAGE(VLOOKUP($A10,BBG!$1:$1048576,MATCH(Credit!JK$1,BBG!$1:$1,0),0),VLOOKUP($A10,BBG!$1:$1048576,MATCH(Credit!JK$1,BBG!$1:$1,0)-1,0),VLOOKUP($A10,BBG!$1:$1048576,MATCH(Credit!JK$1,BBG!$1:$1,0)-2,0))</f>
        <v>0</v>
      </c>
      <c r="JL10" s="12">
        <f ca="1">AVERAGE(VLOOKUP($A10,BBG!$1:$1048576,MATCH(Credit!JL$1,BBG!$1:$1,0),0),VLOOKUP($A10,BBG!$1:$1048576,MATCH(Credit!JL$1,BBG!$1:$1,0)-1,0),VLOOKUP($A10,BBG!$1:$1048576,MATCH(Credit!JL$1,BBG!$1:$1,0)-2,0))</f>
        <v>0</v>
      </c>
      <c r="JM10" s="12">
        <f ca="1">AVERAGE(VLOOKUP($A10,BBG!$1:$1048576,MATCH(Credit!JM$1,BBG!$1:$1,0),0),VLOOKUP($A10,BBG!$1:$1048576,MATCH(Credit!JM$1,BBG!$1:$1,0)-1,0),VLOOKUP($A10,BBG!$1:$1048576,MATCH(Credit!JM$1,BBG!$1:$1,0)-2,0))</f>
        <v>0</v>
      </c>
      <c r="JN10" s="12">
        <f ca="1">AVERAGE(VLOOKUP($A10,BBG!$1:$1048576,MATCH(Credit!JN$1,BBG!$1:$1,0),0),VLOOKUP($A10,BBG!$1:$1048576,MATCH(Credit!JN$1,BBG!$1:$1,0)-1,0),VLOOKUP($A10,BBG!$1:$1048576,MATCH(Credit!JN$1,BBG!$1:$1,0)-2,0))</f>
        <v>0</v>
      </c>
      <c r="JO10" s="12">
        <f ca="1">AVERAGE(VLOOKUP($A10,BBG!$1:$1048576,MATCH(Credit!JO$1,BBG!$1:$1,0),0),VLOOKUP($A10,BBG!$1:$1048576,MATCH(Credit!JO$1,BBG!$1:$1,0)-1,0),VLOOKUP($A10,BBG!$1:$1048576,MATCH(Credit!JO$1,BBG!$1:$1,0)-2,0))</f>
        <v>0</v>
      </c>
      <c r="JP10" s="12">
        <f ca="1">AVERAGE(VLOOKUP($A10,BBG!$1:$1048576,MATCH(Credit!JP$1,BBG!$1:$1,0),0),VLOOKUP($A10,BBG!$1:$1048576,MATCH(Credit!JP$1,BBG!$1:$1,0)-1,0),VLOOKUP($A10,BBG!$1:$1048576,MATCH(Credit!JP$1,BBG!$1:$1,0)-2,0))</f>
        <v>0</v>
      </c>
      <c r="JQ10" s="12">
        <f ca="1">AVERAGE(VLOOKUP($A10,BBG!$1:$1048576,MATCH(Credit!JQ$1,BBG!$1:$1,0),0),VLOOKUP($A10,BBG!$1:$1048576,MATCH(Credit!JQ$1,BBG!$1:$1,0)-1,0),VLOOKUP($A10,BBG!$1:$1048576,MATCH(Credit!JQ$1,BBG!$1:$1,0)-2,0))</f>
        <v>0</v>
      </c>
      <c r="JR10" s="12">
        <f ca="1">AVERAGE(VLOOKUP($A10,BBG!$1:$1048576,MATCH(Credit!JR$1,BBG!$1:$1,0),0),VLOOKUP($A10,BBG!$1:$1048576,MATCH(Credit!JR$1,BBG!$1:$1,0)-1,0),VLOOKUP($A10,BBG!$1:$1048576,MATCH(Credit!JR$1,BBG!$1:$1,0)-2,0))</f>
        <v>0</v>
      </c>
      <c r="JS10" s="12">
        <f ca="1">AVERAGE(VLOOKUP($A10,BBG!$1:$1048576,MATCH(Credit!JS$1,BBG!$1:$1,0),0),VLOOKUP($A10,BBG!$1:$1048576,MATCH(Credit!JS$1,BBG!$1:$1,0)-1,0),VLOOKUP($A10,BBG!$1:$1048576,MATCH(Credit!JS$1,BBG!$1:$1,0)-2,0))</f>
        <v>0</v>
      </c>
      <c r="JT10" s="12">
        <f ca="1">AVERAGE(VLOOKUP($A10,BBG!$1:$1048576,MATCH(Credit!JT$1,BBG!$1:$1,0),0),VLOOKUP($A10,BBG!$1:$1048576,MATCH(Credit!JT$1,BBG!$1:$1,0)-1,0),VLOOKUP($A10,BBG!$1:$1048576,MATCH(Credit!JT$1,BBG!$1:$1,0)-2,0))</f>
        <v>0</v>
      </c>
      <c r="JU10" s="12">
        <f ca="1">AVERAGE(VLOOKUP($A10,BBG!$1:$1048576,MATCH(Credit!JU$1,BBG!$1:$1,0),0),VLOOKUP($A10,BBG!$1:$1048576,MATCH(Credit!JU$1,BBG!$1:$1,0)-1,0),VLOOKUP($A10,BBG!$1:$1048576,MATCH(Credit!JU$1,BBG!$1:$1,0)-2,0))</f>
        <v>0</v>
      </c>
      <c r="JV10" s="12">
        <f ca="1">AVERAGE(VLOOKUP($A10,BBG!$1:$1048576,MATCH(Credit!JV$1,BBG!$1:$1,0),0),VLOOKUP($A10,BBG!$1:$1048576,MATCH(Credit!JV$1,BBG!$1:$1,0)-1,0),VLOOKUP($A10,BBG!$1:$1048576,MATCH(Credit!JV$1,BBG!$1:$1,0)-2,0))</f>
        <v>0</v>
      </c>
      <c r="JW10" s="12">
        <f ca="1">AVERAGE(VLOOKUP($A10,BBG!$1:$1048576,MATCH(Credit!JW$1,BBG!$1:$1,0),0),VLOOKUP($A10,BBG!$1:$1048576,MATCH(Credit!JW$1,BBG!$1:$1,0)-1,0),VLOOKUP($A10,BBG!$1:$1048576,MATCH(Credit!JW$1,BBG!$1:$1,0)-2,0))</f>
        <v>0</v>
      </c>
      <c r="JX10" s="12">
        <f ca="1">AVERAGE(VLOOKUP($A10,BBG!$1:$1048576,MATCH(Credit!JX$1,BBG!$1:$1,0),0),VLOOKUP($A10,BBG!$1:$1048576,MATCH(Credit!JX$1,BBG!$1:$1,0)-1,0),VLOOKUP($A10,BBG!$1:$1048576,MATCH(Credit!JX$1,BBG!$1:$1,0)-2,0))</f>
        <v>0</v>
      </c>
      <c r="JY10" s="12">
        <f ca="1">AVERAGE(VLOOKUP($A10,BBG!$1:$1048576,MATCH(Credit!JY$1,BBG!$1:$1,0),0),VLOOKUP($A10,BBG!$1:$1048576,MATCH(Credit!JY$1,BBG!$1:$1,0)-1,0),VLOOKUP($A10,BBG!$1:$1048576,MATCH(Credit!JY$1,BBG!$1:$1,0)-2,0))</f>
        <v>0</v>
      </c>
      <c r="JZ10" s="12">
        <f ca="1">AVERAGE(VLOOKUP($A10,BBG!$1:$1048576,MATCH(Credit!JZ$1,BBG!$1:$1,0),0),VLOOKUP($A10,BBG!$1:$1048576,MATCH(Credit!JZ$1,BBG!$1:$1,0)-1,0),VLOOKUP($A10,BBG!$1:$1048576,MATCH(Credit!JZ$1,BBG!$1:$1,0)-2,0))</f>
        <v>0</v>
      </c>
      <c r="KA10" s="12">
        <f ca="1">AVERAGE(VLOOKUP($A10,BBG!$1:$1048576,MATCH(Credit!KA$1,BBG!$1:$1,0),0),VLOOKUP($A10,BBG!$1:$1048576,MATCH(Credit!KA$1,BBG!$1:$1,0)-1,0),VLOOKUP($A10,BBG!$1:$1048576,MATCH(Credit!KA$1,BBG!$1:$1,0)-2,0))</f>
        <v>0</v>
      </c>
      <c r="KB10" s="12">
        <f ca="1">AVERAGE(VLOOKUP($A10,BBG!$1:$1048576,MATCH(Credit!KB$1,BBG!$1:$1,0),0),VLOOKUP($A10,BBG!$1:$1048576,MATCH(Credit!KB$1,BBG!$1:$1,0)-1,0),VLOOKUP($A10,BBG!$1:$1048576,MATCH(Credit!KB$1,BBG!$1:$1,0)-2,0))</f>
        <v>0</v>
      </c>
      <c r="KC10" s="12">
        <f ca="1">AVERAGE(VLOOKUP($A10,BBG!$1:$1048576,MATCH(Credit!KC$1,BBG!$1:$1,0),0),VLOOKUP($A10,BBG!$1:$1048576,MATCH(Credit!KC$1,BBG!$1:$1,0)-1,0),VLOOKUP($A10,BBG!$1:$1048576,MATCH(Credit!KC$1,BBG!$1:$1,0)-2,0))</f>
        <v>0</v>
      </c>
      <c r="KD10" s="12">
        <f ca="1">AVERAGE(VLOOKUP($A10,BBG!$1:$1048576,MATCH(Credit!KD$1,BBG!$1:$1,0),0),VLOOKUP($A10,BBG!$1:$1048576,MATCH(Credit!KD$1,BBG!$1:$1,0)-1,0),VLOOKUP($A10,BBG!$1:$1048576,MATCH(Credit!KD$1,BBG!$1:$1,0)-2,0))</f>
        <v>0</v>
      </c>
      <c r="KE10" s="12">
        <f ca="1">AVERAGE(VLOOKUP($A10,BBG!$1:$1048576,MATCH(Credit!KE$1,BBG!$1:$1,0),0),VLOOKUP($A10,BBG!$1:$1048576,MATCH(Credit!KE$1,BBG!$1:$1,0)-1,0),VLOOKUP($A10,BBG!$1:$1048576,MATCH(Credit!KE$1,BBG!$1:$1,0)-2,0))</f>
        <v>0</v>
      </c>
      <c r="KF10" s="12">
        <f ca="1">AVERAGE(VLOOKUP($A10,BBG!$1:$1048576,MATCH(Credit!KF$1,BBG!$1:$1,0),0),VLOOKUP($A10,BBG!$1:$1048576,MATCH(Credit!KF$1,BBG!$1:$1,0)-1,0),VLOOKUP($A10,BBG!$1:$1048576,MATCH(Credit!KF$1,BBG!$1:$1,0)-2,0))</f>
        <v>0</v>
      </c>
      <c r="KG10" s="12">
        <f ca="1">AVERAGE(VLOOKUP($A10,BBG!$1:$1048576,MATCH(Credit!KG$1,BBG!$1:$1,0),0),VLOOKUP($A10,BBG!$1:$1048576,MATCH(Credit!KG$1,BBG!$1:$1,0)-1,0),VLOOKUP($A10,BBG!$1:$1048576,MATCH(Credit!KG$1,BBG!$1:$1,0)-2,0))</f>
        <v>0</v>
      </c>
      <c r="KH10" s="12">
        <f ca="1">AVERAGE(VLOOKUP($A10,BBG!$1:$1048576,MATCH(Credit!KH$1,BBG!$1:$1,0),0),VLOOKUP($A10,BBG!$1:$1048576,MATCH(Credit!KH$1,BBG!$1:$1,0)-1,0),VLOOKUP($A10,BBG!$1:$1048576,MATCH(Credit!KH$1,BBG!$1:$1,0)-2,0))</f>
        <v>0</v>
      </c>
      <c r="KI10" s="12">
        <f ca="1">AVERAGE(VLOOKUP($A10,BBG!$1:$1048576,MATCH(Credit!KI$1,BBG!$1:$1,0),0),VLOOKUP($A10,BBG!$1:$1048576,MATCH(Credit!KI$1,BBG!$1:$1,0)-1,0),VLOOKUP($A10,BBG!$1:$1048576,MATCH(Credit!KI$1,BBG!$1:$1,0)-2,0))</f>
        <v>0</v>
      </c>
      <c r="KJ10" s="12">
        <f ca="1">AVERAGE(VLOOKUP($A10,BBG!$1:$1048576,MATCH(Credit!KJ$1,BBG!$1:$1,0),0),VLOOKUP($A10,BBG!$1:$1048576,MATCH(Credit!KJ$1,BBG!$1:$1,0)-1,0),VLOOKUP($A10,BBG!$1:$1048576,MATCH(Credit!KJ$1,BBG!$1:$1,0)-2,0))</f>
        <v>0</v>
      </c>
      <c r="KK10" s="12">
        <f ca="1">AVERAGE(VLOOKUP($A10,BBG!$1:$1048576,MATCH(Credit!KK$1,BBG!$1:$1,0),0),VLOOKUP($A10,BBG!$1:$1048576,MATCH(Credit!KK$1,BBG!$1:$1,0)-1,0),VLOOKUP($A10,BBG!$1:$1048576,MATCH(Credit!KK$1,BBG!$1:$1,0)-2,0))</f>
        <v>0</v>
      </c>
      <c r="KL10" s="12">
        <f ca="1">AVERAGE(VLOOKUP($A10,BBG!$1:$1048576,MATCH(Credit!KL$1,BBG!$1:$1,0),0),VLOOKUP($A10,BBG!$1:$1048576,MATCH(Credit!KL$1,BBG!$1:$1,0)-1,0),VLOOKUP($A10,BBG!$1:$1048576,MATCH(Credit!KL$1,BBG!$1:$1,0)-2,0))</f>
        <v>0</v>
      </c>
      <c r="KM10" s="12">
        <f ca="1">AVERAGE(VLOOKUP($A10,BBG!$1:$1048576,MATCH(Credit!KM$1,BBG!$1:$1,0),0),VLOOKUP($A10,BBG!$1:$1048576,MATCH(Credit!KM$1,BBG!$1:$1,0)-1,0),VLOOKUP($A10,BBG!$1:$1048576,MATCH(Credit!KM$1,BBG!$1:$1,0)-2,0))</f>
        <v>0</v>
      </c>
      <c r="KN10" s="12">
        <f ca="1">AVERAGE(VLOOKUP($A10,BBG!$1:$1048576,MATCH(Credit!KN$1,BBG!$1:$1,0),0),VLOOKUP($A10,BBG!$1:$1048576,MATCH(Credit!KN$1,BBG!$1:$1,0)-1,0),VLOOKUP($A10,BBG!$1:$1048576,MATCH(Credit!KN$1,BBG!$1:$1,0)-2,0))</f>
        <v>0</v>
      </c>
      <c r="KO10" s="12">
        <f ca="1">AVERAGE(VLOOKUP($A10,BBG!$1:$1048576,MATCH(Credit!KO$1,BBG!$1:$1,0),0),VLOOKUP($A10,BBG!$1:$1048576,MATCH(Credit!KO$1,BBG!$1:$1,0)-1,0),VLOOKUP($A10,BBG!$1:$1048576,MATCH(Credit!KO$1,BBG!$1:$1,0)-2,0))</f>
        <v>0</v>
      </c>
      <c r="KP10" s="12">
        <f ca="1">AVERAGE(VLOOKUP($A10,BBG!$1:$1048576,MATCH(Credit!KP$1,BBG!$1:$1,0),0),VLOOKUP($A10,BBG!$1:$1048576,MATCH(Credit!KP$1,BBG!$1:$1,0)-1,0),VLOOKUP($A10,BBG!$1:$1048576,MATCH(Credit!KP$1,BBG!$1:$1,0)-2,0))</f>
        <v>0</v>
      </c>
      <c r="KQ10" s="12">
        <f ca="1">AVERAGE(VLOOKUP($A10,BBG!$1:$1048576,MATCH(Credit!KQ$1,BBG!$1:$1,0),0),VLOOKUP($A10,BBG!$1:$1048576,MATCH(Credit!KQ$1,BBG!$1:$1,0)-1,0),VLOOKUP($A10,BBG!$1:$1048576,MATCH(Credit!KQ$1,BBG!$1:$1,0)-2,0))</f>
        <v>0</v>
      </c>
      <c r="KR10" s="12">
        <f ca="1">AVERAGE(VLOOKUP($A10,BBG!$1:$1048576,MATCH(Credit!KR$1,BBG!$1:$1,0),0),VLOOKUP($A10,BBG!$1:$1048576,MATCH(Credit!KR$1,BBG!$1:$1,0)-1,0),VLOOKUP($A10,BBG!$1:$1048576,MATCH(Credit!KR$1,BBG!$1:$1,0)-2,0))</f>
        <v>0</v>
      </c>
      <c r="KS10" s="12">
        <f ca="1">AVERAGE(VLOOKUP($A10,BBG!$1:$1048576,MATCH(Credit!KS$1,BBG!$1:$1,0),0),VLOOKUP($A10,BBG!$1:$1048576,MATCH(Credit!KS$1,BBG!$1:$1,0)-1,0),VLOOKUP($A10,BBG!$1:$1048576,MATCH(Credit!KS$1,BBG!$1:$1,0)-2,0))</f>
        <v>0</v>
      </c>
      <c r="KT10" s="12">
        <f ca="1">AVERAGE(VLOOKUP($A10,BBG!$1:$1048576,MATCH(Credit!KT$1,BBG!$1:$1,0),0),VLOOKUP($A10,BBG!$1:$1048576,MATCH(Credit!KT$1,BBG!$1:$1,0)-1,0),VLOOKUP($A10,BBG!$1:$1048576,MATCH(Credit!KT$1,BBG!$1:$1,0)-2,0))</f>
        <v>0</v>
      </c>
      <c r="KU10" s="12">
        <f ca="1">AVERAGE(VLOOKUP($A10,BBG!$1:$1048576,MATCH(Credit!KU$1,BBG!$1:$1,0),0),VLOOKUP($A10,BBG!$1:$1048576,MATCH(Credit!KU$1,BBG!$1:$1,0)-1,0),VLOOKUP($A10,BBG!$1:$1048576,MATCH(Credit!KU$1,BBG!$1:$1,0)-2,0))</f>
        <v>0</v>
      </c>
      <c r="KV10" s="12">
        <f ca="1">AVERAGE(VLOOKUP($A10,BBG!$1:$1048576,MATCH(Credit!KV$1,BBG!$1:$1,0),0),VLOOKUP($A10,BBG!$1:$1048576,MATCH(Credit!KV$1,BBG!$1:$1,0)-1,0),VLOOKUP($A10,BBG!$1:$1048576,MATCH(Credit!KV$1,BBG!$1:$1,0)-2,0))</f>
        <v>0</v>
      </c>
      <c r="KW10" s="12">
        <f ca="1">AVERAGE(VLOOKUP($A10,BBG!$1:$1048576,MATCH(Credit!KW$1,BBG!$1:$1,0),0),VLOOKUP($A10,BBG!$1:$1048576,MATCH(Credit!KW$1,BBG!$1:$1,0)-1,0),VLOOKUP($A10,BBG!$1:$1048576,MATCH(Credit!KW$1,BBG!$1:$1,0)-2,0))</f>
        <v>0</v>
      </c>
      <c r="KX10" s="12">
        <f ca="1">AVERAGE(VLOOKUP($A10,BBG!$1:$1048576,MATCH(Credit!KX$1,BBG!$1:$1,0),0),VLOOKUP($A10,BBG!$1:$1048576,MATCH(Credit!KX$1,BBG!$1:$1,0)-1,0),VLOOKUP($A10,BBG!$1:$1048576,MATCH(Credit!KX$1,BBG!$1:$1,0)-2,0))</f>
        <v>0</v>
      </c>
      <c r="KY10" s="12">
        <f ca="1">AVERAGE(VLOOKUP($A10,BBG!$1:$1048576,MATCH(Credit!KY$1,BBG!$1:$1,0),0),VLOOKUP($A10,BBG!$1:$1048576,MATCH(Credit!KY$1,BBG!$1:$1,0)-1,0),VLOOKUP($A10,BBG!$1:$1048576,MATCH(Credit!KY$1,BBG!$1:$1,0)-2,0))</f>
        <v>0</v>
      </c>
      <c r="KZ10" s="12">
        <f ca="1">AVERAGE(VLOOKUP($A10,BBG!$1:$1048576,MATCH(Credit!KZ$1,BBG!$1:$1,0),0),VLOOKUP($A10,BBG!$1:$1048576,MATCH(Credit!KZ$1,BBG!$1:$1,0)-1,0),VLOOKUP($A10,BBG!$1:$1048576,MATCH(Credit!KZ$1,BBG!$1:$1,0)-2,0))</f>
        <v>0</v>
      </c>
      <c r="LA10" s="12">
        <f ca="1">AVERAGE(VLOOKUP($A10,BBG!$1:$1048576,MATCH(Credit!LA$1,BBG!$1:$1,0),0),VLOOKUP($A10,BBG!$1:$1048576,MATCH(Credit!LA$1,BBG!$1:$1,0)-1,0),VLOOKUP($A10,BBG!$1:$1048576,MATCH(Credit!LA$1,BBG!$1:$1,0)-2,0))</f>
        <v>0</v>
      </c>
      <c r="LB10" s="12">
        <f ca="1">AVERAGE(VLOOKUP($A10,BBG!$1:$1048576,MATCH(Credit!LB$1,BBG!$1:$1,0),0),VLOOKUP($A10,BBG!$1:$1048576,MATCH(Credit!LB$1,BBG!$1:$1,0)-1,0),VLOOKUP($A10,BBG!$1:$1048576,MATCH(Credit!LB$1,BBG!$1:$1,0)-2,0))</f>
        <v>0</v>
      </c>
      <c r="LC10" s="12">
        <f ca="1">AVERAGE(VLOOKUP($A10,BBG!$1:$1048576,MATCH(Credit!LC$1,BBG!$1:$1,0),0),VLOOKUP($A10,BBG!$1:$1048576,MATCH(Credit!LC$1,BBG!$1:$1,0)-1,0),VLOOKUP($A10,BBG!$1:$1048576,MATCH(Credit!LC$1,BBG!$1:$1,0)-2,0))</f>
        <v>0</v>
      </c>
      <c r="LD10" s="12">
        <f ca="1">AVERAGE(VLOOKUP($A10,BBG!$1:$1048576,MATCH(Credit!LD$1,BBG!$1:$1,0),0),VLOOKUP($A10,BBG!$1:$1048576,MATCH(Credit!LD$1,BBG!$1:$1,0)-1,0),VLOOKUP($A10,BBG!$1:$1048576,MATCH(Credit!LD$1,BBG!$1:$1,0)-2,0))</f>
        <v>0</v>
      </c>
      <c r="LE10" s="12">
        <f ca="1">AVERAGE(VLOOKUP($A10,BBG!$1:$1048576,MATCH(Credit!LE$1,BBG!$1:$1,0),0),VLOOKUP($A10,BBG!$1:$1048576,MATCH(Credit!LE$1,BBG!$1:$1,0)-1,0),VLOOKUP($A10,BBG!$1:$1048576,MATCH(Credit!LE$1,BBG!$1:$1,0)-2,0))</f>
        <v>0</v>
      </c>
      <c r="LF10" s="12">
        <f ca="1">AVERAGE(VLOOKUP($A10,BBG!$1:$1048576,MATCH(Credit!LF$1,BBG!$1:$1,0),0),VLOOKUP($A10,BBG!$1:$1048576,MATCH(Credit!LF$1,BBG!$1:$1,0)-1,0),VLOOKUP($A10,BBG!$1:$1048576,MATCH(Credit!LF$1,BBG!$1:$1,0)-2,0))</f>
        <v>0</v>
      </c>
      <c r="LG10" s="12">
        <f ca="1">AVERAGE(VLOOKUP($A10,BBG!$1:$1048576,MATCH(Credit!LG$1,BBG!$1:$1,0),0),VLOOKUP($A10,BBG!$1:$1048576,MATCH(Credit!LG$1,BBG!$1:$1,0)-1,0),VLOOKUP($A10,BBG!$1:$1048576,MATCH(Credit!LG$1,BBG!$1:$1,0)-2,0))</f>
        <v>0</v>
      </c>
      <c r="LH10" s="12">
        <f ca="1">AVERAGE(VLOOKUP($A10,BBG!$1:$1048576,MATCH(Credit!LH$1,BBG!$1:$1,0),0),VLOOKUP($A10,BBG!$1:$1048576,MATCH(Credit!LH$1,BBG!$1:$1,0)-1,0),VLOOKUP($A10,BBG!$1:$1048576,MATCH(Credit!LH$1,BBG!$1:$1,0)-2,0))</f>
        <v>0</v>
      </c>
      <c r="LI10" s="12">
        <f ca="1">AVERAGE(VLOOKUP($A10,BBG!$1:$1048576,MATCH(Credit!LI$1,BBG!$1:$1,0),0),VLOOKUP($A10,BBG!$1:$1048576,MATCH(Credit!LI$1,BBG!$1:$1,0)-1,0),VLOOKUP($A10,BBG!$1:$1048576,MATCH(Credit!LI$1,BBG!$1:$1,0)-2,0))</f>
        <v>0</v>
      </c>
      <c r="LJ10" s="12">
        <f ca="1">AVERAGE(VLOOKUP($A10,BBG!$1:$1048576,MATCH(Credit!LJ$1,BBG!$1:$1,0),0),VLOOKUP($A10,BBG!$1:$1048576,MATCH(Credit!LJ$1,BBG!$1:$1,0)-1,0),VLOOKUP($A10,BBG!$1:$1048576,MATCH(Credit!LJ$1,BBG!$1:$1,0)-2,0))</f>
        <v>0</v>
      </c>
      <c r="LK10" s="12">
        <f ca="1">AVERAGE(VLOOKUP($A10,BBG!$1:$1048576,MATCH(Credit!LK$1,BBG!$1:$1,0),0),VLOOKUP($A10,BBG!$1:$1048576,MATCH(Credit!LK$1,BBG!$1:$1,0)-1,0),VLOOKUP($A10,BBG!$1:$1048576,MATCH(Credit!LK$1,BBG!$1:$1,0)-2,0))</f>
        <v>0</v>
      </c>
      <c r="LL10" s="12">
        <f ca="1">AVERAGE(VLOOKUP($A10,BBG!$1:$1048576,MATCH(Credit!LL$1,BBG!$1:$1,0),0),VLOOKUP($A10,BBG!$1:$1048576,MATCH(Credit!LL$1,BBG!$1:$1,0)-1,0),VLOOKUP($A10,BBG!$1:$1048576,MATCH(Credit!LL$1,BBG!$1:$1,0)-2,0))</f>
        <v>0</v>
      </c>
      <c r="LM10" s="12">
        <f ca="1">AVERAGE(VLOOKUP($A10,BBG!$1:$1048576,MATCH(Credit!LM$1,BBG!$1:$1,0),0),VLOOKUP($A10,BBG!$1:$1048576,MATCH(Credit!LM$1,BBG!$1:$1,0)-1,0),VLOOKUP($A10,BBG!$1:$1048576,MATCH(Credit!LM$1,BBG!$1:$1,0)-2,0))</f>
        <v>0</v>
      </c>
      <c r="LN10" s="12">
        <f ca="1">AVERAGE(VLOOKUP($A10,BBG!$1:$1048576,MATCH(Credit!LN$1,BBG!$1:$1,0),0),VLOOKUP($A10,BBG!$1:$1048576,MATCH(Credit!LN$1,BBG!$1:$1,0)-1,0),VLOOKUP($A10,BBG!$1:$1048576,MATCH(Credit!LN$1,BBG!$1:$1,0)-2,0))</f>
        <v>0</v>
      </c>
      <c r="LO10" s="12">
        <f ca="1">AVERAGE(VLOOKUP($A10,BBG!$1:$1048576,MATCH(Credit!LO$1,BBG!$1:$1,0),0),VLOOKUP($A10,BBG!$1:$1048576,MATCH(Credit!LO$1,BBG!$1:$1,0)-1,0),VLOOKUP($A10,BBG!$1:$1048576,MATCH(Credit!LO$1,BBG!$1:$1,0)-2,0))</f>
        <v>0</v>
      </c>
      <c r="LP10" s="12">
        <f ca="1">AVERAGE(VLOOKUP($A10,BBG!$1:$1048576,MATCH(Credit!LP$1,BBG!$1:$1,0),0),VLOOKUP($A10,BBG!$1:$1048576,MATCH(Credit!LP$1,BBG!$1:$1,0)-1,0),VLOOKUP($A10,BBG!$1:$1048576,MATCH(Credit!LP$1,BBG!$1:$1,0)-2,0))</f>
        <v>0</v>
      </c>
      <c r="LQ10" s="12">
        <f ca="1">AVERAGE(VLOOKUP($A10,BBG!$1:$1048576,MATCH(Credit!LQ$1,BBG!$1:$1,0),0),VLOOKUP($A10,BBG!$1:$1048576,MATCH(Credit!LQ$1,BBG!$1:$1,0)-1,0),VLOOKUP($A10,BBG!$1:$1048576,MATCH(Credit!LQ$1,BBG!$1:$1,0)-2,0))</f>
        <v>0</v>
      </c>
      <c r="LR10" s="12">
        <f ca="1">AVERAGE(VLOOKUP($A10,BBG!$1:$1048576,MATCH(Credit!LR$1,BBG!$1:$1,0),0),VLOOKUP($A10,BBG!$1:$1048576,MATCH(Credit!LR$1,BBG!$1:$1,0)-1,0),VLOOKUP($A10,BBG!$1:$1048576,MATCH(Credit!LR$1,BBG!$1:$1,0)-2,0))</f>
        <v>0</v>
      </c>
      <c r="LS10" s="12">
        <f ca="1">AVERAGE(VLOOKUP($A10,BBG!$1:$1048576,MATCH(Credit!LS$1,BBG!$1:$1,0),0),VLOOKUP($A10,BBG!$1:$1048576,MATCH(Credit!LS$1,BBG!$1:$1,0)-1,0),VLOOKUP($A10,BBG!$1:$1048576,MATCH(Credit!LS$1,BBG!$1:$1,0)-2,0))</f>
        <v>0</v>
      </c>
      <c r="LT10" s="12">
        <f ca="1">AVERAGE(VLOOKUP($A10,BBG!$1:$1048576,MATCH(Credit!LT$1,BBG!$1:$1,0),0),VLOOKUP($A10,BBG!$1:$1048576,MATCH(Credit!LT$1,BBG!$1:$1,0)-1,0),VLOOKUP($A10,BBG!$1:$1048576,MATCH(Credit!LT$1,BBG!$1:$1,0)-2,0))</f>
        <v>0</v>
      </c>
      <c r="LU10" s="12">
        <f ca="1">AVERAGE(VLOOKUP($A10,BBG!$1:$1048576,MATCH(Credit!LU$1,BBG!$1:$1,0),0),VLOOKUP($A10,BBG!$1:$1048576,MATCH(Credit!LU$1,BBG!$1:$1,0)-1,0),VLOOKUP($A10,BBG!$1:$1048576,MATCH(Credit!LU$1,BBG!$1:$1,0)-2,0))</f>
        <v>0</v>
      </c>
      <c r="LV10" s="12">
        <f ca="1">AVERAGE(VLOOKUP($A10,BBG!$1:$1048576,MATCH(Credit!LV$1,BBG!$1:$1,0),0),VLOOKUP($A10,BBG!$1:$1048576,MATCH(Credit!LV$1,BBG!$1:$1,0)-1,0),VLOOKUP($A10,BBG!$1:$1048576,MATCH(Credit!LV$1,BBG!$1:$1,0)-2,0))</f>
        <v>0</v>
      </c>
      <c r="LW10" s="12">
        <f ca="1">AVERAGE(VLOOKUP($A10,BBG!$1:$1048576,MATCH(Credit!LW$1,BBG!$1:$1,0),0),VLOOKUP($A10,BBG!$1:$1048576,MATCH(Credit!LW$1,BBG!$1:$1,0)-1,0),VLOOKUP($A10,BBG!$1:$1048576,MATCH(Credit!LW$1,BBG!$1:$1,0)-2,0))</f>
        <v>0</v>
      </c>
      <c r="LX10" s="12">
        <f ca="1">AVERAGE(VLOOKUP($A10,BBG!$1:$1048576,MATCH(Credit!LX$1,BBG!$1:$1,0),0),VLOOKUP($A10,BBG!$1:$1048576,MATCH(Credit!LX$1,BBG!$1:$1,0)-1,0),VLOOKUP($A10,BBG!$1:$1048576,MATCH(Credit!LX$1,BBG!$1:$1,0)-2,0))</f>
        <v>0</v>
      </c>
      <c r="LY10" s="12">
        <f ca="1">AVERAGE(VLOOKUP($A10,BBG!$1:$1048576,MATCH(Credit!LY$1,BBG!$1:$1,0),0),VLOOKUP($A10,BBG!$1:$1048576,MATCH(Credit!LY$1,BBG!$1:$1,0)-1,0),VLOOKUP($A10,BBG!$1:$1048576,MATCH(Credit!LY$1,BBG!$1:$1,0)-2,0))</f>
        <v>0</v>
      </c>
      <c r="LZ10" s="12">
        <f ca="1">AVERAGE(VLOOKUP($A10,BBG!$1:$1048576,MATCH(Credit!LZ$1,BBG!$1:$1,0),0),VLOOKUP($A10,BBG!$1:$1048576,MATCH(Credit!LZ$1,BBG!$1:$1,0)-1,0),VLOOKUP($A10,BBG!$1:$1048576,MATCH(Credit!LZ$1,BBG!$1:$1,0)-2,0))</f>
        <v>0</v>
      </c>
      <c r="MA10" s="12">
        <f ca="1">AVERAGE(VLOOKUP($A10,BBG!$1:$1048576,MATCH(Credit!MA$1,BBG!$1:$1,0),0),VLOOKUP($A10,BBG!$1:$1048576,MATCH(Credit!MA$1,BBG!$1:$1,0)-1,0),VLOOKUP($A10,BBG!$1:$1048576,MATCH(Credit!MA$1,BBG!$1:$1,0)-2,0))</f>
        <v>0</v>
      </c>
      <c r="MB10" s="12">
        <f ca="1">AVERAGE(VLOOKUP($A10,BBG!$1:$1048576,MATCH(Credit!MB$1,BBG!$1:$1,0),0),VLOOKUP($A10,BBG!$1:$1048576,MATCH(Credit!MB$1,BBG!$1:$1,0)-1,0),VLOOKUP($A10,BBG!$1:$1048576,MATCH(Credit!MB$1,BBG!$1:$1,0)-2,0))</f>
        <v>0</v>
      </c>
      <c r="MC10" s="12">
        <f ca="1">AVERAGE(VLOOKUP($A10,BBG!$1:$1048576,MATCH(Credit!MC$1,BBG!$1:$1,0),0),VLOOKUP($A10,BBG!$1:$1048576,MATCH(Credit!MC$1,BBG!$1:$1,0)-1,0),VLOOKUP($A10,BBG!$1:$1048576,MATCH(Credit!MC$1,BBG!$1:$1,0)-2,0))</f>
        <v>0</v>
      </c>
      <c r="MD10" s="12">
        <f ca="1">AVERAGE(VLOOKUP($A10,BBG!$1:$1048576,MATCH(Credit!MD$1,BBG!$1:$1,0),0),VLOOKUP($A10,BBG!$1:$1048576,MATCH(Credit!MD$1,BBG!$1:$1,0)-1,0),VLOOKUP($A10,BBG!$1:$1048576,MATCH(Credit!MD$1,BBG!$1:$1,0)-2,0))</f>
        <v>0</v>
      </c>
      <c r="ME10" s="12">
        <f ca="1">AVERAGE(VLOOKUP($A10,BBG!$1:$1048576,MATCH(Credit!ME$1,BBG!$1:$1,0),0),VLOOKUP($A10,BBG!$1:$1048576,MATCH(Credit!ME$1,BBG!$1:$1,0)-1,0),VLOOKUP($A10,BBG!$1:$1048576,MATCH(Credit!ME$1,BBG!$1:$1,0)-2,0))</f>
        <v>0</v>
      </c>
      <c r="MF10" s="12">
        <f ca="1">AVERAGE(VLOOKUP($A10,BBG!$1:$1048576,MATCH(Credit!MF$1,BBG!$1:$1,0),0),VLOOKUP($A10,BBG!$1:$1048576,MATCH(Credit!MF$1,BBG!$1:$1,0)-1,0),VLOOKUP($A10,BBG!$1:$1048576,MATCH(Credit!MF$1,BBG!$1:$1,0)-2,0))</f>
        <v>0</v>
      </c>
      <c r="MG10" s="12">
        <f ca="1">AVERAGE(VLOOKUP($A10,BBG!$1:$1048576,MATCH(Credit!MG$1,BBG!$1:$1,0),0),VLOOKUP($A10,BBG!$1:$1048576,MATCH(Credit!MG$1,BBG!$1:$1,0)-1,0),VLOOKUP($A10,BBG!$1:$1048576,MATCH(Credit!MG$1,BBG!$1:$1,0)-2,0))</f>
        <v>0</v>
      </c>
      <c r="MH10" s="12">
        <f ca="1">AVERAGE(VLOOKUP($A10,BBG!$1:$1048576,MATCH(Credit!MH$1,BBG!$1:$1,0),0),VLOOKUP($A10,BBG!$1:$1048576,MATCH(Credit!MH$1,BBG!$1:$1,0)-1,0),VLOOKUP($A10,BBG!$1:$1048576,MATCH(Credit!MH$1,BBG!$1:$1,0)-2,0))</f>
        <v>0</v>
      </c>
      <c r="MI10" s="12">
        <f ca="1">AVERAGE(VLOOKUP($A10,BBG!$1:$1048576,MATCH(Credit!MI$1,BBG!$1:$1,0),0),VLOOKUP($A10,BBG!$1:$1048576,MATCH(Credit!MI$1,BBG!$1:$1,0)-1,0),VLOOKUP($A10,BBG!$1:$1048576,MATCH(Credit!MI$1,BBG!$1:$1,0)-2,0))</f>
        <v>0</v>
      </c>
      <c r="MJ10" s="12">
        <f ca="1">AVERAGE(VLOOKUP($A10,BBG!$1:$1048576,MATCH(Credit!MJ$1,BBG!$1:$1,0),0),VLOOKUP($A10,BBG!$1:$1048576,MATCH(Credit!MJ$1,BBG!$1:$1,0)-1,0),VLOOKUP($A10,BBG!$1:$1048576,MATCH(Credit!MJ$1,BBG!$1:$1,0)-2,0))</f>
        <v>0</v>
      </c>
      <c r="MK10" s="12">
        <f ca="1">AVERAGE(VLOOKUP($A10,BBG!$1:$1048576,MATCH(Credit!MK$1,BBG!$1:$1,0),0),VLOOKUP($A10,BBG!$1:$1048576,MATCH(Credit!MK$1,BBG!$1:$1,0)-1,0),VLOOKUP($A10,BBG!$1:$1048576,MATCH(Credit!MK$1,BBG!$1:$1,0)-2,0))</f>
        <v>0</v>
      </c>
      <c r="ML10" s="12">
        <f ca="1">AVERAGE(VLOOKUP($A10,BBG!$1:$1048576,MATCH(Credit!ML$1,BBG!$1:$1,0),0),VLOOKUP($A10,BBG!$1:$1048576,MATCH(Credit!ML$1,BBG!$1:$1,0)-1,0),VLOOKUP($A10,BBG!$1:$1048576,MATCH(Credit!ML$1,BBG!$1:$1,0)-2,0))</f>
        <v>0</v>
      </c>
      <c r="MM10" s="12">
        <f ca="1">AVERAGE(VLOOKUP($A10,BBG!$1:$1048576,MATCH(Credit!MM$1,BBG!$1:$1,0),0),VLOOKUP($A10,BBG!$1:$1048576,MATCH(Credit!MM$1,BBG!$1:$1,0)-1,0),VLOOKUP($A10,BBG!$1:$1048576,MATCH(Credit!MM$1,BBG!$1:$1,0)-2,0))</f>
        <v>0</v>
      </c>
      <c r="MN10" s="12">
        <f ca="1">AVERAGE(VLOOKUP($A10,BBG!$1:$1048576,MATCH(Credit!MN$1,BBG!$1:$1,0),0),VLOOKUP($A10,BBG!$1:$1048576,MATCH(Credit!MN$1,BBG!$1:$1,0)-1,0),VLOOKUP($A10,BBG!$1:$1048576,MATCH(Credit!MN$1,BBG!$1:$1,0)-2,0))</f>
        <v>0</v>
      </c>
      <c r="MO10" s="12">
        <f ca="1">AVERAGE(VLOOKUP($A10,BBG!$1:$1048576,MATCH(Credit!MO$1,BBG!$1:$1,0),0),VLOOKUP($A10,BBG!$1:$1048576,MATCH(Credit!MO$1,BBG!$1:$1,0)-1,0),VLOOKUP($A10,BBG!$1:$1048576,MATCH(Credit!MO$1,BBG!$1:$1,0)-2,0))</f>
        <v>0</v>
      </c>
      <c r="MP10" s="12">
        <f ca="1">AVERAGE(VLOOKUP($A10,BBG!$1:$1048576,MATCH(Credit!MP$1,BBG!$1:$1,0),0),VLOOKUP($A10,BBG!$1:$1048576,MATCH(Credit!MP$1,BBG!$1:$1,0)-1,0),VLOOKUP($A10,BBG!$1:$1048576,MATCH(Credit!MP$1,BBG!$1:$1,0)-2,0))</f>
        <v>0</v>
      </c>
      <c r="MQ10" s="12">
        <f ca="1">AVERAGE(VLOOKUP($A10,BBG!$1:$1048576,MATCH(Credit!MQ$1,BBG!$1:$1,0),0),VLOOKUP($A10,BBG!$1:$1048576,MATCH(Credit!MQ$1,BBG!$1:$1,0)-1,0),VLOOKUP($A10,BBG!$1:$1048576,MATCH(Credit!MQ$1,BBG!$1:$1,0)-2,0))</f>
        <v>0</v>
      </c>
      <c r="MR10" s="12">
        <f ca="1">AVERAGE(VLOOKUP($A10,BBG!$1:$1048576,MATCH(Credit!MR$1,BBG!$1:$1,0),0),VLOOKUP($A10,BBG!$1:$1048576,MATCH(Credit!MR$1,BBG!$1:$1,0)-1,0),VLOOKUP($A10,BBG!$1:$1048576,MATCH(Credit!MR$1,BBG!$1:$1,0)-2,0))</f>
        <v>0</v>
      </c>
      <c r="MS10" s="12">
        <f ca="1">AVERAGE(VLOOKUP($A10,BBG!$1:$1048576,MATCH(Credit!MS$1,BBG!$1:$1,0),0),VLOOKUP($A10,BBG!$1:$1048576,MATCH(Credit!MS$1,BBG!$1:$1,0)-1,0),VLOOKUP($A10,BBG!$1:$1048576,MATCH(Credit!MS$1,BBG!$1:$1,0)-2,0))</f>
        <v>0</v>
      </c>
      <c r="MT10" s="12">
        <f ca="1">AVERAGE(VLOOKUP($A10,BBG!$1:$1048576,MATCH(Credit!MT$1,BBG!$1:$1,0),0),VLOOKUP($A10,BBG!$1:$1048576,MATCH(Credit!MT$1,BBG!$1:$1,0)-1,0),VLOOKUP($A10,BBG!$1:$1048576,MATCH(Credit!MT$1,BBG!$1:$1,0)-2,0))</f>
        <v>0</v>
      </c>
      <c r="MU10" s="12">
        <f ca="1">AVERAGE(VLOOKUP($A10,BBG!$1:$1048576,MATCH(Credit!MU$1,BBG!$1:$1,0),0),VLOOKUP($A10,BBG!$1:$1048576,MATCH(Credit!MU$1,BBG!$1:$1,0)-1,0),VLOOKUP($A10,BBG!$1:$1048576,MATCH(Credit!MU$1,BBG!$1:$1,0)-2,0))</f>
        <v>0</v>
      </c>
    </row>
    <row r="11" spans="1:359" s="18" customFormat="1">
      <c r="A11" s="16" t="s">
        <v>7</v>
      </c>
      <c r="B11" s="10" t="s">
        <v>80</v>
      </c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O11" s="12"/>
      <c r="FP11" s="12"/>
      <c r="FQ11" s="12"/>
      <c r="FR11" s="12"/>
      <c r="FS11" s="12"/>
      <c r="FT11" s="12"/>
      <c r="FU11" s="12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L11" s="12"/>
      <c r="GM11" s="12"/>
      <c r="GN11" s="12"/>
      <c r="GO11" s="12"/>
      <c r="GP11" s="12"/>
      <c r="GQ11" s="12"/>
      <c r="GR11" s="12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G11" s="12"/>
      <c r="HH11" s="12"/>
      <c r="HI11" s="12"/>
      <c r="HJ11" s="12"/>
      <c r="HK11" s="12"/>
      <c r="HL11" s="12"/>
      <c r="HM11" s="12"/>
      <c r="HN11" s="12"/>
      <c r="HO11" s="12"/>
      <c r="HP11" s="12"/>
      <c r="HQ11" s="12"/>
      <c r="HR11" s="12"/>
      <c r="HS11" s="12"/>
      <c r="HT11" s="12"/>
      <c r="HU11" s="12"/>
      <c r="HV11" s="12"/>
      <c r="HW11" s="12"/>
      <c r="HX11" s="12"/>
      <c r="HY11" s="12"/>
      <c r="HZ11" s="12"/>
      <c r="IA11" s="12"/>
      <c r="IB11" s="12"/>
      <c r="IC11" s="12"/>
      <c r="ID11" s="12"/>
      <c r="IE11" s="12"/>
      <c r="IF11" s="12"/>
      <c r="IG11" s="12"/>
      <c r="IH11" s="12"/>
      <c r="II11" s="12"/>
      <c r="IJ11" s="12"/>
      <c r="IK11" s="12"/>
      <c r="IL11" s="12"/>
      <c r="IM11" s="12"/>
      <c r="IN11" s="12"/>
      <c r="IO11" s="12"/>
      <c r="IP11" s="12"/>
      <c r="IQ11" s="12"/>
      <c r="IR11" s="12"/>
      <c r="IS11" s="12"/>
      <c r="IT11" s="12"/>
      <c r="IU11" s="12"/>
      <c r="IV11" s="12"/>
      <c r="IW11" s="12"/>
      <c r="IX11" s="12"/>
      <c r="IY11" s="12"/>
      <c r="IZ11" s="12"/>
      <c r="JA11" s="12"/>
      <c r="JB11" s="12"/>
      <c r="JC11" s="12"/>
      <c r="JD11" s="12"/>
      <c r="JE11" s="12"/>
      <c r="JF11" s="12"/>
      <c r="JG11" s="12"/>
      <c r="JH11" s="12"/>
      <c r="JI11" s="12"/>
      <c r="JJ11" s="12"/>
      <c r="JK11" s="12"/>
      <c r="JL11" s="12"/>
      <c r="JM11" s="12"/>
      <c r="JN11" s="12"/>
      <c r="JO11" s="12"/>
      <c r="JP11" s="12"/>
      <c r="JQ11" s="12"/>
      <c r="JR11" s="12"/>
      <c r="JS11" s="12"/>
      <c r="JT11" s="12"/>
      <c r="JU11" s="12"/>
      <c r="JV11" s="12"/>
      <c r="JW11" s="12"/>
      <c r="JX11" s="12"/>
      <c r="JY11" s="12"/>
      <c r="JZ11" s="12"/>
      <c r="KA11" s="12"/>
      <c r="KB11" s="12"/>
      <c r="KC11" s="12"/>
      <c r="KD11" s="12"/>
      <c r="KE11" s="12"/>
      <c r="KF11" s="12"/>
      <c r="KG11" s="12"/>
      <c r="KH11" s="12"/>
      <c r="KI11" s="12"/>
      <c r="KJ11" s="12"/>
      <c r="KK11" s="12"/>
      <c r="KL11" s="12"/>
      <c r="KM11" s="12"/>
      <c r="KN11" s="12"/>
      <c r="KO11" s="12"/>
      <c r="KP11" s="12"/>
      <c r="KQ11" s="12"/>
      <c r="KR11" s="12"/>
      <c r="KS11" s="12"/>
      <c r="KT11" s="12"/>
      <c r="KU11" s="12"/>
      <c r="KV11" s="12"/>
      <c r="KW11" s="12"/>
      <c r="KX11" s="12"/>
      <c r="KY11" s="12"/>
      <c r="KZ11" s="12"/>
      <c r="LA11" s="12"/>
      <c r="LB11" s="12"/>
      <c r="LC11" s="12"/>
      <c r="LD11" s="12"/>
      <c r="LE11" s="12"/>
      <c r="LF11" s="12"/>
      <c r="LG11" s="12"/>
      <c r="LH11" s="12"/>
      <c r="LI11" s="12"/>
      <c r="LJ11" s="12"/>
      <c r="LK11" s="12"/>
      <c r="LL11" s="12"/>
      <c r="LM11" s="12"/>
      <c r="LN11" s="12">
        <f ca="1">AVERAGE(VLOOKUP($A11,BBG!$1:$1048576,MATCH(Credit!LN$1,BBG!$1:$1,0),0),VLOOKUP($A11,BBG!$1:$1048576,MATCH(Credit!LN$1,BBG!$1:$1,0)-1,0),VLOOKUP($A11,BBG!$1:$1048576,MATCH(Credit!LN$1,BBG!$1:$1,0)-2,0))</f>
        <v>0</v>
      </c>
      <c r="LO11" s="12">
        <f ca="1">AVERAGE(VLOOKUP($A11,BBG!$1:$1048576,MATCH(Credit!LO$1,BBG!$1:$1,0),0),VLOOKUP($A11,BBG!$1:$1048576,MATCH(Credit!LO$1,BBG!$1:$1,0)-1,0),VLOOKUP($A11,BBG!$1:$1048576,MATCH(Credit!LO$1,BBG!$1:$1,0)-2,0))</f>
        <v>0</v>
      </c>
      <c r="LP11" s="12">
        <f ca="1">AVERAGE(VLOOKUP($A11,BBG!$1:$1048576,MATCH(Credit!LP$1,BBG!$1:$1,0),0),VLOOKUP($A11,BBG!$1:$1048576,MATCH(Credit!LP$1,BBG!$1:$1,0)-1,0),VLOOKUP($A11,BBG!$1:$1048576,MATCH(Credit!LP$1,BBG!$1:$1,0)-2,0))</f>
        <v>0</v>
      </c>
      <c r="LQ11" s="12">
        <f ca="1">AVERAGE(VLOOKUP($A11,BBG!$1:$1048576,MATCH(Credit!LQ$1,BBG!$1:$1,0),0),VLOOKUP($A11,BBG!$1:$1048576,MATCH(Credit!LQ$1,BBG!$1:$1,0)-1,0),VLOOKUP($A11,BBG!$1:$1048576,MATCH(Credit!LQ$1,BBG!$1:$1,0)-2,0))</f>
        <v>0</v>
      </c>
      <c r="LR11" s="12">
        <f ca="1">AVERAGE(VLOOKUP($A11,BBG!$1:$1048576,MATCH(Credit!LR$1,BBG!$1:$1,0),0),VLOOKUP($A11,BBG!$1:$1048576,MATCH(Credit!LR$1,BBG!$1:$1,0)-1,0),VLOOKUP($A11,BBG!$1:$1048576,MATCH(Credit!LR$1,BBG!$1:$1,0)-2,0))</f>
        <v>0</v>
      </c>
      <c r="LS11" s="12">
        <f ca="1">AVERAGE(VLOOKUP($A11,BBG!$1:$1048576,MATCH(Credit!LS$1,BBG!$1:$1,0),0),VLOOKUP($A11,BBG!$1:$1048576,MATCH(Credit!LS$1,BBG!$1:$1,0)-1,0),VLOOKUP($A11,BBG!$1:$1048576,MATCH(Credit!LS$1,BBG!$1:$1,0)-2,0))</f>
        <v>0</v>
      </c>
      <c r="LT11" s="12">
        <f ca="1">AVERAGE(VLOOKUP($A11,BBG!$1:$1048576,MATCH(Credit!LT$1,BBG!$1:$1,0),0),VLOOKUP($A11,BBG!$1:$1048576,MATCH(Credit!LT$1,BBG!$1:$1,0)-1,0),VLOOKUP($A11,BBG!$1:$1048576,MATCH(Credit!LT$1,BBG!$1:$1,0)-2,0))</f>
        <v>0</v>
      </c>
      <c r="LU11" s="12">
        <f ca="1">AVERAGE(VLOOKUP($A11,BBG!$1:$1048576,MATCH(Credit!LU$1,BBG!$1:$1,0),0),VLOOKUP($A11,BBG!$1:$1048576,MATCH(Credit!LU$1,BBG!$1:$1,0)-1,0),VLOOKUP($A11,BBG!$1:$1048576,MATCH(Credit!LU$1,BBG!$1:$1,0)-2,0))</f>
        <v>0</v>
      </c>
      <c r="LV11" s="12">
        <f ca="1">AVERAGE(VLOOKUP($A11,BBG!$1:$1048576,MATCH(Credit!LV$1,BBG!$1:$1,0),0),VLOOKUP($A11,BBG!$1:$1048576,MATCH(Credit!LV$1,BBG!$1:$1,0)-1,0),VLOOKUP($A11,BBG!$1:$1048576,MATCH(Credit!LV$1,BBG!$1:$1,0)-2,0))</f>
        <v>0</v>
      </c>
      <c r="LW11" s="12">
        <f ca="1">AVERAGE(VLOOKUP($A11,BBG!$1:$1048576,MATCH(Credit!LW$1,BBG!$1:$1,0),0),VLOOKUP($A11,BBG!$1:$1048576,MATCH(Credit!LW$1,BBG!$1:$1,0)-1,0),VLOOKUP($A11,BBG!$1:$1048576,MATCH(Credit!LW$1,BBG!$1:$1,0)-2,0))</f>
        <v>0</v>
      </c>
      <c r="LX11" s="12">
        <f ca="1">AVERAGE(VLOOKUP($A11,BBG!$1:$1048576,MATCH(Credit!LX$1,BBG!$1:$1,0),0),VLOOKUP($A11,BBG!$1:$1048576,MATCH(Credit!LX$1,BBG!$1:$1,0)-1,0),VLOOKUP($A11,BBG!$1:$1048576,MATCH(Credit!LX$1,BBG!$1:$1,0)-2,0))</f>
        <v>0</v>
      </c>
      <c r="LY11" s="12">
        <f ca="1">AVERAGE(VLOOKUP($A11,BBG!$1:$1048576,MATCH(Credit!LY$1,BBG!$1:$1,0),0),VLOOKUP($A11,BBG!$1:$1048576,MATCH(Credit!LY$1,BBG!$1:$1,0)-1,0),VLOOKUP($A11,BBG!$1:$1048576,MATCH(Credit!LY$1,BBG!$1:$1,0)-2,0))</f>
        <v>0</v>
      </c>
      <c r="LZ11" s="12">
        <f ca="1">AVERAGE(VLOOKUP($A11,BBG!$1:$1048576,MATCH(Credit!LZ$1,BBG!$1:$1,0),0),VLOOKUP($A11,BBG!$1:$1048576,MATCH(Credit!LZ$1,BBG!$1:$1,0)-1,0),VLOOKUP($A11,BBG!$1:$1048576,MATCH(Credit!LZ$1,BBG!$1:$1,0)-2,0))</f>
        <v>0</v>
      </c>
      <c r="MA11" s="12">
        <f ca="1">AVERAGE(VLOOKUP($A11,BBG!$1:$1048576,MATCH(Credit!MA$1,BBG!$1:$1,0),0),VLOOKUP($A11,BBG!$1:$1048576,MATCH(Credit!MA$1,BBG!$1:$1,0)-1,0),VLOOKUP($A11,BBG!$1:$1048576,MATCH(Credit!MA$1,BBG!$1:$1,0)-2,0))</f>
        <v>0</v>
      </c>
      <c r="MB11" s="12">
        <f ca="1">AVERAGE(VLOOKUP($A11,BBG!$1:$1048576,MATCH(Credit!MB$1,BBG!$1:$1,0),0),VLOOKUP($A11,BBG!$1:$1048576,MATCH(Credit!MB$1,BBG!$1:$1,0)-1,0),VLOOKUP($A11,BBG!$1:$1048576,MATCH(Credit!MB$1,BBG!$1:$1,0)-2,0))</f>
        <v>0</v>
      </c>
      <c r="MC11" s="12">
        <f ca="1">AVERAGE(VLOOKUP($A11,BBG!$1:$1048576,MATCH(Credit!MC$1,BBG!$1:$1,0),0),VLOOKUP($A11,BBG!$1:$1048576,MATCH(Credit!MC$1,BBG!$1:$1,0)-1,0),VLOOKUP($A11,BBG!$1:$1048576,MATCH(Credit!MC$1,BBG!$1:$1,0)-2,0))</f>
        <v>0</v>
      </c>
      <c r="MD11" s="12">
        <f ca="1">AVERAGE(VLOOKUP($A11,BBG!$1:$1048576,MATCH(Credit!MD$1,BBG!$1:$1,0),0),VLOOKUP($A11,BBG!$1:$1048576,MATCH(Credit!MD$1,BBG!$1:$1,0)-1,0),VLOOKUP($A11,BBG!$1:$1048576,MATCH(Credit!MD$1,BBG!$1:$1,0)-2,0))</f>
        <v>0</v>
      </c>
      <c r="ME11" s="12">
        <f ca="1">AVERAGE(VLOOKUP($A11,BBG!$1:$1048576,MATCH(Credit!ME$1,BBG!$1:$1,0),0),VLOOKUP($A11,BBG!$1:$1048576,MATCH(Credit!ME$1,BBG!$1:$1,0)-1,0),VLOOKUP($A11,BBG!$1:$1048576,MATCH(Credit!ME$1,BBG!$1:$1,0)-2,0))</f>
        <v>0</v>
      </c>
      <c r="MF11" s="12">
        <f ca="1">AVERAGE(VLOOKUP($A11,BBG!$1:$1048576,MATCH(Credit!MF$1,BBG!$1:$1,0),0),VLOOKUP($A11,BBG!$1:$1048576,MATCH(Credit!MF$1,BBG!$1:$1,0)-1,0),VLOOKUP($A11,BBG!$1:$1048576,MATCH(Credit!MF$1,BBG!$1:$1,0)-2,0))</f>
        <v>0</v>
      </c>
      <c r="MG11" s="12">
        <f ca="1">AVERAGE(VLOOKUP($A11,BBG!$1:$1048576,MATCH(Credit!MG$1,BBG!$1:$1,0),0),VLOOKUP($A11,BBG!$1:$1048576,MATCH(Credit!MG$1,BBG!$1:$1,0)-1,0),VLOOKUP($A11,BBG!$1:$1048576,MATCH(Credit!MG$1,BBG!$1:$1,0)-2,0))</f>
        <v>0</v>
      </c>
      <c r="MH11" s="12">
        <f ca="1">AVERAGE(VLOOKUP($A11,BBG!$1:$1048576,MATCH(Credit!MH$1,BBG!$1:$1,0),0),VLOOKUP($A11,BBG!$1:$1048576,MATCH(Credit!MH$1,BBG!$1:$1,0)-1,0),VLOOKUP($A11,BBG!$1:$1048576,MATCH(Credit!MH$1,BBG!$1:$1,0)-2,0))</f>
        <v>0</v>
      </c>
      <c r="MI11" s="12">
        <f ca="1">AVERAGE(VLOOKUP($A11,BBG!$1:$1048576,MATCH(Credit!MI$1,BBG!$1:$1,0),0),VLOOKUP($A11,BBG!$1:$1048576,MATCH(Credit!MI$1,BBG!$1:$1,0)-1,0),VLOOKUP($A11,BBG!$1:$1048576,MATCH(Credit!MI$1,BBG!$1:$1,0)-2,0))</f>
        <v>0</v>
      </c>
      <c r="MJ11" s="12">
        <f ca="1">AVERAGE(VLOOKUP($A11,BBG!$1:$1048576,MATCH(Credit!MJ$1,BBG!$1:$1,0),0),VLOOKUP($A11,BBG!$1:$1048576,MATCH(Credit!MJ$1,BBG!$1:$1,0)-1,0),VLOOKUP($A11,BBG!$1:$1048576,MATCH(Credit!MJ$1,BBG!$1:$1,0)-2,0))</f>
        <v>0</v>
      </c>
      <c r="MK11" s="12">
        <f ca="1">AVERAGE(VLOOKUP($A11,BBG!$1:$1048576,MATCH(Credit!MK$1,BBG!$1:$1,0),0),VLOOKUP($A11,BBG!$1:$1048576,MATCH(Credit!MK$1,BBG!$1:$1,0)-1,0),VLOOKUP($A11,BBG!$1:$1048576,MATCH(Credit!MK$1,BBG!$1:$1,0)-2,0))</f>
        <v>0</v>
      </c>
      <c r="ML11" s="12">
        <f ca="1">AVERAGE(VLOOKUP($A11,BBG!$1:$1048576,MATCH(Credit!ML$1,BBG!$1:$1,0),0),VLOOKUP($A11,BBG!$1:$1048576,MATCH(Credit!ML$1,BBG!$1:$1,0)-1,0),VLOOKUP($A11,BBG!$1:$1048576,MATCH(Credit!ML$1,BBG!$1:$1,0)-2,0))</f>
        <v>0</v>
      </c>
      <c r="MM11" s="12">
        <f ca="1">AVERAGE(VLOOKUP($A11,BBG!$1:$1048576,MATCH(Credit!MM$1,BBG!$1:$1,0),0),VLOOKUP($A11,BBG!$1:$1048576,MATCH(Credit!MM$1,BBG!$1:$1,0)-1,0),VLOOKUP($A11,BBG!$1:$1048576,MATCH(Credit!MM$1,BBG!$1:$1,0)-2,0))</f>
        <v>0</v>
      </c>
      <c r="MN11" s="12">
        <f ca="1">AVERAGE(VLOOKUP($A11,BBG!$1:$1048576,MATCH(Credit!MN$1,BBG!$1:$1,0),0),VLOOKUP($A11,BBG!$1:$1048576,MATCH(Credit!MN$1,BBG!$1:$1,0)-1,0),VLOOKUP($A11,BBG!$1:$1048576,MATCH(Credit!MN$1,BBG!$1:$1,0)-2,0))</f>
        <v>0</v>
      </c>
      <c r="MO11" s="12">
        <f ca="1">AVERAGE(VLOOKUP($A11,BBG!$1:$1048576,MATCH(Credit!MO$1,BBG!$1:$1,0),0),VLOOKUP($A11,BBG!$1:$1048576,MATCH(Credit!MO$1,BBG!$1:$1,0)-1,0),VLOOKUP($A11,BBG!$1:$1048576,MATCH(Credit!MO$1,BBG!$1:$1,0)-2,0))</f>
        <v>0</v>
      </c>
      <c r="MP11" s="12">
        <f ca="1">AVERAGE(VLOOKUP($A11,BBG!$1:$1048576,MATCH(Credit!MP$1,BBG!$1:$1,0),0),VLOOKUP($A11,BBG!$1:$1048576,MATCH(Credit!MP$1,BBG!$1:$1,0)-1,0),VLOOKUP($A11,BBG!$1:$1048576,MATCH(Credit!MP$1,BBG!$1:$1,0)-2,0))</f>
        <v>0</v>
      </c>
      <c r="MQ11" s="12">
        <f ca="1">AVERAGE(VLOOKUP($A11,BBG!$1:$1048576,MATCH(Credit!MQ$1,BBG!$1:$1,0),0),VLOOKUP($A11,BBG!$1:$1048576,MATCH(Credit!MQ$1,BBG!$1:$1,0)-1,0),VLOOKUP($A11,BBG!$1:$1048576,MATCH(Credit!MQ$1,BBG!$1:$1,0)-2,0))</f>
        <v>0</v>
      </c>
      <c r="MR11" s="12">
        <f ca="1">AVERAGE(VLOOKUP($A11,BBG!$1:$1048576,MATCH(Credit!MR$1,BBG!$1:$1,0),0),VLOOKUP($A11,BBG!$1:$1048576,MATCH(Credit!MR$1,BBG!$1:$1,0)-1,0),VLOOKUP($A11,BBG!$1:$1048576,MATCH(Credit!MR$1,BBG!$1:$1,0)-2,0))</f>
        <v>0</v>
      </c>
      <c r="MS11" s="12">
        <f ca="1">AVERAGE(VLOOKUP($A11,BBG!$1:$1048576,MATCH(Credit!MS$1,BBG!$1:$1,0),0),VLOOKUP($A11,BBG!$1:$1048576,MATCH(Credit!MS$1,BBG!$1:$1,0)-1,0),VLOOKUP($A11,BBG!$1:$1048576,MATCH(Credit!MS$1,BBG!$1:$1,0)-2,0))</f>
        <v>0</v>
      </c>
      <c r="MT11" s="12">
        <f ca="1">AVERAGE(VLOOKUP($A11,BBG!$1:$1048576,MATCH(Credit!MT$1,BBG!$1:$1,0),0),VLOOKUP($A11,BBG!$1:$1048576,MATCH(Credit!MT$1,BBG!$1:$1,0)-1,0),VLOOKUP($A11,BBG!$1:$1048576,MATCH(Credit!MT$1,BBG!$1:$1,0)-2,0))</f>
        <v>0</v>
      </c>
      <c r="MU11" s="12">
        <f ca="1">AVERAGE(VLOOKUP($A11,BBG!$1:$1048576,MATCH(Credit!MU$1,BBG!$1:$1,0),0),VLOOKUP($A11,BBG!$1:$1048576,MATCH(Credit!MU$1,BBG!$1:$1,0)-1,0),VLOOKUP($A11,BBG!$1:$1048576,MATCH(Credit!MU$1,BBG!$1:$1,0)-2,0))</f>
        <v>0</v>
      </c>
    </row>
    <row r="12" spans="1:359" s="25" customFormat="1">
      <c r="A12" s="16" t="s">
        <v>8</v>
      </c>
      <c r="B12" s="10" t="s">
        <v>81</v>
      </c>
      <c r="C12" s="12"/>
      <c r="D12" s="17" t="e">
        <f ca="1">IF(VLOOKUP($A12,BBG!$1:$1048576,MATCH(Credit!D$1,BBG!$1:$1,0),0)&lt;&gt;"",VLOOKUP($A12,BBG!$1:$1048576,MATCH(Credit!D$1,BBG!$1:$1,0),0),IF(AND(VLOOKUP($A12,BBG!$1:$1048576,MATCH(Credit!D$1,BBG!$1:$1,0)-1,0)&lt;&gt;"",VLOOKUP($A12,BBG!$1:$1048576,MATCH(Credit!D$1,BBG!$1:$1,0)+1,0)&lt;&gt;""),(VLOOKUP($A12,BBG!$1:$1048576,MATCH(Credit!D$1,BBG!$1:$1,0)-1,0)+VLOOKUP($A12,BBG!$1:$1048576,MATCH(Credit!D$1,BBG!$1:$1,0)+1,0))/2,IF(AND(VLOOKUP($A12,BBG!$1:$1048576,MATCH(Credit!D$1,BBG!$1:$1,0)-1,0)&lt;&gt;"",VLOOKUP($A12,BBG!$1:$1048576,MATCH(Credit!D$1,BBG!$1:$1,0)+2,0)&lt;&gt;""),VLOOKUP($A12,BBG!$1:$1048576,MATCH(Credit!D$1,BBG!$1:$1,0)-1,0)+(VLOOKUP($A12,BBG!$1:$1048576,MATCH(Credit!D$1,BBG!$1:$1,0)+2,0)-VLOOKUP($A12,BBG!$1:$1048576,MATCH(Credit!D$1,BBG!$1:$1,0)-1,0))/3,VLOOKUP($A12,BBG!$1:$1048576,MATCH(Credit!D$1,BBG!$1:$1,0)-2,0)+(VLOOKUP($A12,BBG!$1:$1048576,MATCH(Credit!D$1,BBG!$1:$1,0)+1,0)-VLOOKUP($A12,BBG!$1:$1048576,MATCH(Credit!D$1,BBG!$1:$1,0)-2,0))*2/3)))/100</f>
        <v>#NAME?</v>
      </c>
      <c r="E12" s="17" t="e">
        <f ca="1">IF(VLOOKUP($A12,BBG!$1:$1048576,MATCH(Credit!E$1,BBG!$1:$1,0),0)&lt;&gt;"",VLOOKUP($A12,BBG!$1:$1048576,MATCH(Credit!E$1,BBG!$1:$1,0),0),IF(AND(VLOOKUP($A12,BBG!$1:$1048576,MATCH(Credit!E$1,BBG!$1:$1,0)-1,0)&lt;&gt;"",VLOOKUP($A12,BBG!$1:$1048576,MATCH(Credit!E$1,BBG!$1:$1,0)+1,0)&lt;&gt;""),(VLOOKUP($A12,BBG!$1:$1048576,MATCH(Credit!E$1,BBG!$1:$1,0)-1,0)+VLOOKUP($A12,BBG!$1:$1048576,MATCH(Credit!E$1,BBG!$1:$1,0)+1,0))/2,IF(AND(VLOOKUP($A12,BBG!$1:$1048576,MATCH(Credit!E$1,BBG!$1:$1,0)-1,0)&lt;&gt;"",VLOOKUP($A12,BBG!$1:$1048576,MATCH(Credit!E$1,BBG!$1:$1,0)+2,0)&lt;&gt;""),VLOOKUP($A12,BBG!$1:$1048576,MATCH(Credit!E$1,BBG!$1:$1,0)-1,0)+(VLOOKUP($A12,BBG!$1:$1048576,MATCH(Credit!E$1,BBG!$1:$1,0)+2,0)-VLOOKUP($A12,BBG!$1:$1048576,MATCH(Credit!E$1,BBG!$1:$1,0)-1,0))/3,VLOOKUP($A12,BBG!$1:$1048576,MATCH(Credit!E$1,BBG!$1:$1,0)-2,0)+(VLOOKUP($A12,BBG!$1:$1048576,MATCH(Credit!E$1,BBG!$1:$1,0)+1,0)-VLOOKUP($A12,BBG!$1:$1048576,MATCH(Credit!E$1,BBG!$1:$1,0)-2,0))*2/3)))/100</f>
        <v>#NAME?</v>
      </c>
      <c r="F12" s="17">
        <f ca="1">IF(VLOOKUP($A12,BBG!$1:$1048576,MATCH(Credit!F$1,BBG!$1:$1,0),0)&lt;&gt;"",VLOOKUP($A12,BBG!$1:$1048576,MATCH(Credit!F$1,BBG!$1:$1,0),0),IF(AND(VLOOKUP($A12,BBG!$1:$1048576,MATCH(Credit!F$1,BBG!$1:$1,0)-1,0)&lt;&gt;"",VLOOKUP($A12,BBG!$1:$1048576,MATCH(Credit!F$1,BBG!$1:$1,0)+1,0)&lt;&gt;""),(VLOOKUP($A12,BBG!$1:$1048576,MATCH(Credit!F$1,BBG!$1:$1,0)-1,0)+VLOOKUP($A12,BBG!$1:$1048576,MATCH(Credit!F$1,BBG!$1:$1,0)+1,0))/2,IF(AND(VLOOKUP($A12,BBG!$1:$1048576,MATCH(Credit!F$1,BBG!$1:$1,0)-1,0)&lt;&gt;"",VLOOKUP($A12,BBG!$1:$1048576,MATCH(Credit!F$1,BBG!$1:$1,0)+2,0)&lt;&gt;""),VLOOKUP($A12,BBG!$1:$1048576,MATCH(Credit!F$1,BBG!$1:$1,0)-1,0)+(VLOOKUP($A12,BBG!$1:$1048576,MATCH(Credit!F$1,BBG!$1:$1,0)+2,0)-VLOOKUP($A12,BBG!$1:$1048576,MATCH(Credit!F$1,BBG!$1:$1,0)-1,0))/3,VLOOKUP($A12,BBG!$1:$1048576,MATCH(Credit!F$1,BBG!$1:$1,0)-2,0)+(VLOOKUP($A12,BBG!$1:$1048576,MATCH(Credit!F$1,BBG!$1:$1,0)+1,0)-VLOOKUP($A12,BBG!$1:$1048576,MATCH(Credit!F$1,BBG!$1:$1,0)-2,0))*2/3)))/100</f>
        <v>0</v>
      </c>
      <c r="G12" s="17">
        <f ca="1">IF(VLOOKUP($A12,BBG!$1:$1048576,MATCH(Credit!G$1,BBG!$1:$1,0),0)&lt;&gt;"",VLOOKUP($A12,BBG!$1:$1048576,MATCH(Credit!G$1,BBG!$1:$1,0),0),IF(AND(VLOOKUP($A12,BBG!$1:$1048576,MATCH(Credit!G$1,BBG!$1:$1,0)-1,0)&lt;&gt;"",VLOOKUP($A12,BBG!$1:$1048576,MATCH(Credit!G$1,BBG!$1:$1,0)+1,0)&lt;&gt;""),(VLOOKUP($A12,BBG!$1:$1048576,MATCH(Credit!G$1,BBG!$1:$1,0)-1,0)+VLOOKUP($A12,BBG!$1:$1048576,MATCH(Credit!G$1,BBG!$1:$1,0)+1,0))/2,IF(AND(VLOOKUP($A12,BBG!$1:$1048576,MATCH(Credit!G$1,BBG!$1:$1,0)-1,0)&lt;&gt;"",VLOOKUP($A12,BBG!$1:$1048576,MATCH(Credit!G$1,BBG!$1:$1,0)+2,0)&lt;&gt;""),VLOOKUP($A12,BBG!$1:$1048576,MATCH(Credit!G$1,BBG!$1:$1,0)-1,0)+(VLOOKUP($A12,BBG!$1:$1048576,MATCH(Credit!G$1,BBG!$1:$1,0)+2,0)-VLOOKUP($A12,BBG!$1:$1048576,MATCH(Credit!G$1,BBG!$1:$1,0)-1,0))/3,VLOOKUP($A12,BBG!$1:$1048576,MATCH(Credit!G$1,BBG!$1:$1,0)-2,0)+(VLOOKUP($A12,BBG!$1:$1048576,MATCH(Credit!G$1,BBG!$1:$1,0)+1,0)-VLOOKUP($A12,BBG!$1:$1048576,MATCH(Credit!G$1,BBG!$1:$1,0)-2,0))*2/3)))/100</f>
        <v>0</v>
      </c>
      <c r="H12" s="17">
        <f ca="1">IF(VLOOKUP($A12,BBG!$1:$1048576,MATCH(Credit!H$1,BBG!$1:$1,0),0)&lt;&gt;"",VLOOKUP($A12,BBG!$1:$1048576,MATCH(Credit!H$1,BBG!$1:$1,0),0),IF(AND(VLOOKUP($A12,BBG!$1:$1048576,MATCH(Credit!H$1,BBG!$1:$1,0)-1,0)&lt;&gt;"",VLOOKUP($A12,BBG!$1:$1048576,MATCH(Credit!H$1,BBG!$1:$1,0)+1,0)&lt;&gt;""),(VLOOKUP($A12,BBG!$1:$1048576,MATCH(Credit!H$1,BBG!$1:$1,0)-1,0)+VLOOKUP($A12,BBG!$1:$1048576,MATCH(Credit!H$1,BBG!$1:$1,0)+1,0))/2,IF(AND(VLOOKUP($A12,BBG!$1:$1048576,MATCH(Credit!H$1,BBG!$1:$1,0)-1,0)&lt;&gt;"",VLOOKUP($A12,BBG!$1:$1048576,MATCH(Credit!H$1,BBG!$1:$1,0)+2,0)&lt;&gt;""),VLOOKUP($A12,BBG!$1:$1048576,MATCH(Credit!H$1,BBG!$1:$1,0)-1,0)+(VLOOKUP($A12,BBG!$1:$1048576,MATCH(Credit!H$1,BBG!$1:$1,0)+2,0)-VLOOKUP($A12,BBG!$1:$1048576,MATCH(Credit!H$1,BBG!$1:$1,0)-1,0))/3,VLOOKUP($A12,BBG!$1:$1048576,MATCH(Credit!H$1,BBG!$1:$1,0)-2,0)+(VLOOKUP($A12,BBG!$1:$1048576,MATCH(Credit!H$1,BBG!$1:$1,0)+1,0)-VLOOKUP($A12,BBG!$1:$1048576,MATCH(Credit!H$1,BBG!$1:$1,0)-2,0))*2/3)))/100</f>
        <v>0</v>
      </c>
      <c r="I12" s="17">
        <f ca="1">IF(VLOOKUP($A12,BBG!$1:$1048576,MATCH(Credit!I$1,BBG!$1:$1,0),0)&lt;&gt;"",VLOOKUP($A12,BBG!$1:$1048576,MATCH(Credit!I$1,BBG!$1:$1,0),0),IF(AND(VLOOKUP($A12,BBG!$1:$1048576,MATCH(Credit!I$1,BBG!$1:$1,0)-1,0)&lt;&gt;"",VLOOKUP($A12,BBG!$1:$1048576,MATCH(Credit!I$1,BBG!$1:$1,0)+1,0)&lt;&gt;""),(VLOOKUP($A12,BBG!$1:$1048576,MATCH(Credit!I$1,BBG!$1:$1,0)-1,0)+VLOOKUP($A12,BBG!$1:$1048576,MATCH(Credit!I$1,BBG!$1:$1,0)+1,0))/2,IF(AND(VLOOKUP($A12,BBG!$1:$1048576,MATCH(Credit!I$1,BBG!$1:$1,0)-1,0)&lt;&gt;"",VLOOKUP($A12,BBG!$1:$1048576,MATCH(Credit!I$1,BBG!$1:$1,0)+2,0)&lt;&gt;""),VLOOKUP($A12,BBG!$1:$1048576,MATCH(Credit!I$1,BBG!$1:$1,0)-1,0)+(VLOOKUP($A12,BBG!$1:$1048576,MATCH(Credit!I$1,BBG!$1:$1,0)+2,0)-VLOOKUP($A12,BBG!$1:$1048576,MATCH(Credit!I$1,BBG!$1:$1,0)-1,0))/3,VLOOKUP($A12,BBG!$1:$1048576,MATCH(Credit!I$1,BBG!$1:$1,0)-2,0)+(VLOOKUP($A12,BBG!$1:$1048576,MATCH(Credit!I$1,BBG!$1:$1,0)+1,0)-VLOOKUP($A12,BBG!$1:$1048576,MATCH(Credit!I$1,BBG!$1:$1,0)-2,0))*2/3)))/100</f>
        <v>0</v>
      </c>
      <c r="J12" s="17">
        <f ca="1">IF(VLOOKUP($A12,BBG!$1:$1048576,MATCH(Credit!J$1,BBG!$1:$1,0),0)&lt;&gt;"",VLOOKUP($A12,BBG!$1:$1048576,MATCH(Credit!J$1,BBG!$1:$1,0),0),IF(AND(VLOOKUP($A12,BBG!$1:$1048576,MATCH(Credit!J$1,BBG!$1:$1,0)-1,0)&lt;&gt;"",VLOOKUP($A12,BBG!$1:$1048576,MATCH(Credit!J$1,BBG!$1:$1,0)+1,0)&lt;&gt;""),(VLOOKUP($A12,BBG!$1:$1048576,MATCH(Credit!J$1,BBG!$1:$1,0)-1,0)+VLOOKUP($A12,BBG!$1:$1048576,MATCH(Credit!J$1,BBG!$1:$1,0)+1,0))/2,IF(AND(VLOOKUP($A12,BBG!$1:$1048576,MATCH(Credit!J$1,BBG!$1:$1,0)-1,0)&lt;&gt;"",VLOOKUP($A12,BBG!$1:$1048576,MATCH(Credit!J$1,BBG!$1:$1,0)+2,0)&lt;&gt;""),VLOOKUP($A12,BBG!$1:$1048576,MATCH(Credit!J$1,BBG!$1:$1,0)-1,0)+(VLOOKUP($A12,BBG!$1:$1048576,MATCH(Credit!J$1,BBG!$1:$1,0)+2,0)-VLOOKUP($A12,BBG!$1:$1048576,MATCH(Credit!J$1,BBG!$1:$1,0)-1,0))/3,VLOOKUP($A12,BBG!$1:$1048576,MATCH(Credit!J$1,BBG!$1:$1,0)-2,0)+(VLOOKUP($A12,BBG!$1:$1048576,MATCH(Credit!J$1,BBG!$1:$1,0)+1,0)-VLOOKUP($A12,BBG!$1:$1048576,MATCH(Credit!J$1,BBG!$1:$1,0)-2,0))*2/3)))/100</f>
        <v>0</v>
      </c>
      <c r="K12" s="17">
        <f ca="1">IF(VLOOKUP($A12,BBG!$1:$1048576,MATCH(Credit!K$1,BBG!$1:$1,0),0)&lt;&gt;"",VLOOKUP($A12,BBG!$1:$1048576,MATCH(Credit!K$1,BBG!$1:$1,0),0),IF(AND(VLOOKUP($A12,BBG!$1:$1048576,MATCH(Credit!K$1,BBG!$1:$1,0)-1,0)&lt;&gt;"",VLOOKUP($A12,BBG!$1:$1048576,MATCH(Credit!K$1,BBG!$1:$1,0)+1,0)&lt;&gt;""),(VLOOKUP($A12,BBG!$1:$1048576,MATCH(Credit!K$1,BBG!$1:$1,0)-1,0)+VLOOKUP($A12,BBG!$1:$1048576,MATCH(Credit!K$1,BBG!$1:$1,0)+1,0))/2,IF(AND(VLOOKUP($A12,BBG!$1:$1048576,MATCH(Credit!K$1,BBG!$1:$1,0)-1,0)&lt;&gt;"",VLOOKUP($A12,BBG!$1:$1048576,MATCH(Credit!K$1,BBG!$1:$1,0)+2,0)&lt;&gt;""),VLOOKUP($A12,BBG!$1:$1048576,MATCH(Credit!K$1,BBG!$1:$1,0)-1,0)+(VLOOKUP($A12,BBG!$1:$1048576,MATCH(Credit!K$1,BBG!$1:$1,0)+2,0)-VLOOKUP($A12,BBG!$1:$1048576,MATCH(Credit!K$1,BBG!$1:$1,0)-1,0))/3,VLOOKUP($A12,BBG!$1:$1048576,MATCH(Credit!K$1,BBG!$1:$1,0)-2,0)+(VLOOKUP($A12,BBG!$1:$1048576,MATCH(Credit!K$1,BBG!$1:$1,0)+1,0)-VLOOKUP($A12,BBG!$1:$1048576,MATCH(Credit!K$1,BBG!$1:$1,0)-2,0))*2/3)))/100</f>
        <v>0</v>
      </c>
      <c r="L12" s="17">
        <f ca="1">IF(VLOOKUP($A12,BBG!$1:$1048576,MATCH(Credit!L$1,BBG!$1:$1,0),0)&lt;&gt;"",VLOOKUP($A12,BBG!$1:$1048576,MATCH(Credit!L$1,BBG!$1:$1,0),0),IF(AND(VLOOKUP($A12,BBG!$1:$1048576,MATCH(Credit!L$1,BBG!$1:$1,0)-1,0)&lt;&gt;"",VLOOKUP($A12,BBG!$1:$1048576,MATCH(Credit!L$1,BBG!$1:$1,0)+1,0)&lt;&gt;""),(VLOOKUP($A12,BBG!$1:$1048576,MATCH(Credit!L$1,BBG!$1:$1,0)-1,0)+VLOOKUP($A12,BBG!$1:$1048576,MATCH(Credit!L$1,BBG!$1:$1,0)+1,0))/2,IF(AND(VLOOKUP($A12,BBG!$1:$1048576,MATCH(Credit!L$1,BBG!$1:$1,0)-1,0)&lt;&gt;"",VLOOKUP($A12,BBG!$1:$1048576,MATCH(Credit!L$1,BBG!$1:$1,0)+2,0)&lt;&gt;""),VLOOKUP($A12,BBG!$1:$1048576,MATCH(Credit!L$1,BBG!$1:$1,0)-1,0)+(VLOOKUP($A12,BBG!$1:$1048576,MATCH(Credit!L$1,BBG!$1:$1,0)+2,0)-VLOOKUP($A12,BBG!$1:$1048576,MATCH(Credit!L$1,BBG!$1:$1,0)-1,0))/3,VLOOKUP($A12,BBG!$1:$1048576,MATCH(Credit!L$1,BBG!$1:$1,0)-2,0)+(VLOOKUP($A12,BBG!$1:$1048576,MATCH(Credit!L$1,BBG!$1:$1,0)+1,0)-VLOOKUP($A12,BBG!$1:$1048576,MATCH(Credit!L$1,BBG!$1:$1,0)-2,0))*2/3)))/100</f>
        <v>0</v>
      </c>
      <c r="M12" s="17">
        <f ca="1">IF(VLOOKUP($A12,BBG!$1:$1048576,MATCH(Credit!M$1,BBG!$1:$1,0),0)&lt;&gt;"",VLOOKUP($A12,BBG!$1:$1048576,MATCH(Credit!M$1,BBG!$1:$1,0),0),IF(AND(VLOOKUP($A12,BBG!$1:$1048576,MATCH(Credit!M$1,BBG!$1:$1,0)-1,0)&lt;&gt;"",VLOOKUP($A12,BBG!$1:$1048576,MATCH(Credit!M$1,BBG!$1:$1,0)+1,0)&lt;&gt;""),(VLOOKUP($A12,BBG!$1:$1048576,MATCH(Credit!M$1,BBG!$1:$1,0)-1,0)+VLOOKUP($A12,BBG!$1:$1048576,MATCH(Credit!M$1,BBG!$1:$1,0)+1,0))/2,IF(AND(VLOOKUP($A12,BBG!$1:$1048576,MATCH(Credit!M$1,BBG!$1:$1,0)-1,0)&lt;&gt;"",VLOOKUP($A12,BBG!$1:$1048576,MATCH(Credit!M$1,BBG!$1:$1,0)+2,0)&lt;&gt;""),VLOOKUP($A12,BBG!$1:$1048576,MATCH(Credit!M$1,BBG!$1:$1,0)-1,0)+(VLOOKUP($A12,BBG!$1:$1048576,MATCH(Credit!M$1,BBG!$1:$1,0)+2,0)-VLOOKUP($A12,BBG!$1:$1048576,MATCH(Credit!M$1,BBG!$1:$1,0)-1,0))/3,VLOOKUP($A12,BBG!$1:$1048576,MATCH(Credit!M$1,BBG!$1:$1,0)-2,0)+(VLOOKUP($A12,BBG!$1:$1048576,MATCH(Credit!M$1,BBG!$1:$1,0)+1,0)-VLOOKUP($A12,BBG!$1:$1048576,MATCH(Credit!M$1,BBG!$1:$1,0)-2,0))*2/3)))/100</f>
        <v>0</v>
      </c>
      <c r="N12" s="17">
        <f ca="1">IF(VLOOKUP($A12,BBG!$1:$1048576,MATCH(Credit!N$1,BBG!$1:$1,0),0)&lt;&gt;"",VLOOKUP($A12,BBG!$1:$1048576,MATCH(Credit!N$1,BBG!$1:$1,0),0),IF(AND(VLOOKUP($A12,BBG!$1:$1048576,MATCH(Credit!N$1,BBG!$1:$1,0)-1,0)&lt;&gt;"",VLOOKUP($A12,BBG!$1:$1048576,MATCH(Credit!N$1,BBG!$1:$1,0)+1,0)&lt;&gt;""),(VLOOKUP($A12,BBG!$1:$1048576,MATCH(Credit!N$1,BBG!$1:$1,0)-1,0)+VLOOKUP($A12,BBG!$1:$1048576,MATCH(Credit!N$1,BBG!$1:$1,0)+1,0))/2,IF(AND(VLOOKUP($A12,BBG!$1:$1048576,MATCH(Credit!N$1,BBG!$1:$1,0)-1,0)&lt;&gt;"",VLOOKUP($A12,BBG!$1:$1048576,MATCH(Credit!N$1,BBG!$1:$1,0)+2,0)&lt;&gt;""),VLOOKUP($A12,BBG!$1:$1048576,MATCH(Credit!N$1,BBG!$1:$1,0)-1,0)+(VLOOKUP($A12,BBG!$1:$1048576,MATCH(Credit!N$1,BBG!$1:$1,0)+2,0)-VLOOKUP($A12,BBG!$1:$1048576,MATCH(Credit!N$1,BBG!$1:$1,0)-1,0))/3,VLOOKUP($A12,BBG!$1:$1048576,MATCH(Credit!N$1,BBG!$1:$1,0)-2,0)+(VLOOKUP($A12,BBG!$1:$1048576,MATCH(Credit!N$1,BBG!$1:$1,0)+1,0)-VLOOKUP($A12,BBG!$1:$1048576,MATCH(Credit!N$1,BBG!$1:$1,0)-2,0))*2/3)))/100</f>
        <v>0</v>
      </c>
      <c r="O12" s="17">
        <f ca="1">IF(VLOOKUP($A12,BBG!$1:$1048576,MATCH(Credit!O$1,BBG!$1:$1,0),0)&lt;&gt;"",VLOOKUP($A12,BBG!$1:$1048576,MATCH(Credit!O$1,BBG!$1:$1,0),0),IF(AND(VLOOKUP($A12,BBG!$1:$1048576,MATCH(Credit!O$1,BBG!$1:$1,0)-1,0)&lt;&gt;"",VLOOKUP($A12,BBG!$1:$1048576,MATCH(Credit!O$1,BBG!$1:$1,0)+1,0)&lt;&gt;""),(VLOOKUP($A12,BBG!$1:$1048576,MATCH(Credit!O$1,BBG!$1:$1,0)-1,0)+VLOOKUP($A12,BBG!$1:$1048576,MATCH(Credit!O$1,BBG!$1:$1,0)+1,0))/2,IF(AND(VLOOKUP($A12,BBG!$1:$1048576,MATCH(Credit!O$1,BBG!$1:$1,0)-1,0)&lt;&gt;"",VLOOKUP($A12,BBG!$1:$1048576,MATCH(Credit!O$1,BBG!$1:$1,0)+2,0)&lt;&gt;""),VLOOKUP($A12,BBG!$1:$1048576,MATCH(Credit!O$1,BBG!$1:$1,0)-1,0)+(VLOOKUP($A12,BBG!$1:$1048576,MATCH(Credit!O$1,BBG!$1:$1,0)+2,0)-VLOOKUP($A12,BBG!$1:$1048576,MATCH(Credit!O$1,BBG!$1:$1,0)-1,0))/3,VLOOKUP($A12,BBG!$1:$1048576,MATCH(Credit!O$1,BBG!$1:$1,0)-2,0)+(VLOOKUP($A12,BBG!$1:$1048576,MATCH(Credit!O$1,BBG!$1:$1,0)+1,0)-VLOOKUP($A12,BBG!$1:$1048576,MATCH(Credit!O$1,BBG!$1:$1,0)-2,0))*2/3)))/100</f>
        <v>0</v>
      </c>
      <c r="P12" s="17">
        <f ca="1">IF(VLOOKUP($A12,BBG!$1:$1048576,MATCH(Credit!P$1,BBG!$1:$1,0),0)&lt;&gt;"",VLOOKUP($A12,BBG!$1:$1048576,MATCH(Credit!P$1,BBG!$1:$1,0),0),IF(AND(VLOOKUP($A12,BBG!$1:$1048576,MATCH(Credit!P$1,BBG!$1:$1,0)-1,0)&lt;&gt;"",VLOOKUP($A12,BBG!$1:$1048576,MATCH(Credit!P$1,BBG!$1:$1,0)+1,0)&lt;&gt;""),(VLOOKUP($A12,BBG!$1:$1048576,MATCH(Credit!P$1,BBG!$1:$1,0)-1,0)+VLOOKUP($A12,BBG!$1:$1048576,MATCH(Credit!P$1,BBG!$1:$1,0)+1,0))/2,IF(AND(VLOOKUP($A12,BBG!$1:$1048576,MATCH(Credit!P$1,BBG!$1:$1,0)-1,0)&lt;&gt;"",VLOOKUP($A12,BBG!$1:$1048576,MATCH(Credit!P$1,BBG!$1:$1,0)+2,0)&lt;&gt;""),VLOOKUP($A12,BBG!$1:$1048576,MATCH(Credit!P$1,BBG!$1:$1,0)-1,0)+(VLOOKUP($A12,BBG!$1:$1048576,MATCH(Credit!P$1,BBG!$1:$1,0)+2,0)-VLOOKUP($A12,BBG!$1:$1048576,MATCH(Credit!P$1,BBG!$1:$1,0)-1,0))/3,VLOOKUP($A12,BBG!$1:$1048576,MATCH(Credit!P$1,BBG!$1:$1,0)-2,0)+(VLOOKUP($A12,BBG!$1:$1048576,MATCH(Credit!P$1,BBG!$1:$1,0)+1,0)-VLOOKUP($A12,BBG!$1:$1048576,MATCH(Credit!P$1,BBG!$1:$1,0)-2,0))*2/3)))/100</f>
        <v>0</v>
      </c>
      <c r="Q12" s="17">
        <f ca="1">IF(VLOOKUP($A12,BBG!$1:$1048576,MATCH(Credit!Q$1,BBG!$1:$1,0),0)&lt;&gt;"",VLOOKUP($A12,BBG!$1:$1048576,MATCH(Credit!Q$1,BBG!$1:$1,0),0),IF(AND(VLOOKUP($A12,BBG!$1:$1048576,MATCH(Credit!Q$1,BBG!$1:$1,0)-1,0)&lt;&gt;"",VLOOKUP($A12,BBG!$1:$1048576,MATCH(Credit!Q$1,BBG!$1:$1,0)+1,0)&lt;&gt;""),(VLOOKUP($A12,BBG!$1:$1048576,MATCH(Credit!Q$1,BBG!$1:$1,0)-1,0)+VLOOKUP($A12,BBG!$1:$1048576,MATCH(Credit!Q$1,BBG!$1:$1,0)+1,0))/2,IF(AND(VLOOKUP($A12,BBG!$1:$1048576,MATCH(Credit!Q$1,BBG!$1:$1,0)-1,0)&lt;&gt;"",VLOOKUP($A12,BBG!$1:$1048576,MATCH(Credit!Q$1,BBG!$1:$1,0)+2,0)&lt;&gt;""),VLOOKUP($A12,BBG!$1:$1048576,MATCH(Credit!Q$1,BBG!$1:$1,0)-1,0)+(VLOOKUP($A12,BBG!$1:$1048576,MATCH(Credit!Q$1,BBG!$1:$1,0)+2,0)-VLOOKUP($A12,BBG!$1:$1048576,MATCH(Credit!Q$1,BBG!$1:$1,0)-1,0))/3,VLOOKUP($A12,BBG!$1:$1048576,MATCH(Credit!Q$1,BBG!$1:$1,0)-2,0)+(VLOOKUP($A12,BBG!$1:$1048576,MATCH(Credit!Q$1,BBG!$1:$1,0)+1,0)-VLOOKUP($A12,BBG!$1:$1048576,MATCH(Credit!Q$1,BBG!$1:$1,0)-2,0))*2/3)))/100</f>
        <v>0</v>
      </c>
      <c r="R12" s="17">
        <f ca="1">IF(VLOOKUP($A12,BBG!$1:$1048576,MATCH(Credit!R$1,BBG!$1:$1,0),0)&lt;&gt;"",VLOOKUP($A12,BBG!$1:$1048576,MATCH(Credit!R$1,BBG!$1:$1,0),0),IF(AND(VLOOKUP($A12,BBG!$1:$1048576,MATCH(Credit!R$1,BBG!$1:$1,0)-1,0)&lt;&gt;"",VLOOKUP($A12,BBG!$1:$1048576,MATCH(Credit!R$1,BBG!$1:$1,0)+1,0)&lt;&gt;""),(VLOOKUP($A12,BBG!$1:$1048576,MATCH(Credit!R$1,BBG!$1:$1,0)-1,0)+VLOOKUP($A12,BBG!$1:$1048576,MATCH(Credit!R$1,BBG!$1:$1,0)+1,0))/2,IF(AND(VLOOKUP($A12,BBG!$1:$1048576,MATCH(Credit!R$1,BBG!$1:$1,0)-1,0)&lt;&gt;"",VLOOKUP($A12,BBG!$1:$1048576,MATCH(Credit!R$1,BBG!$1:$1,0)+2,0)&lt;&gt;""),VLOOKUP($A12,BBG!$1:$1048576,MATCH(Credit!R$1,BBG!$1:$1,0)-1,0)+(VLOOKUP($A12,BBG!$1:$1048576,MATCH(Credit!R$1,BBG!$1:$1,0)+2,0)-VLOOKUP($A12,BBG!$1:$1048576,MATCH(Credit!R$1,BBG!$1:$1,0)-1,0))/3,VLOOKUP($A12,BBG!$1:$1048576,MATCH(Credit!R$1,BBG!$1:$1,0)-2,0)+(VLOOKUP($A12,BBG!$1:$1048576,MATCH(Credit!R$1,BBG!$1:$1,0)+1,0)-VLOOKUP($A12,BBG!$1:$1048576,MATCH(Credit!R$1,BBG!$1:$1,0)-2,0))*2/3)))/100</f>
        <v>0</v>
      </c>
      <c r="S12" s="17">
        <f ca="1">IF(VLOOKUP($A12,BBG!$1:$1048576,MATCH(Credit!S$1,BBG!$1:$1,0),0)&lt;&gt;"",VLOOKUP($A12,BBG!$1:$1048576,MATCH(Credit!S$1,BBG!$1:$1,0),0),IF(AND(VLOOKUP($A12,BBG!$1:$1048576,MATCH(Credit!S$1,BBG!$1:$1,0)-1,0)&lt;&gt;"",VLOOKUP($A12,BBG!$1:$1048576,MATCH(Credit!S$1,BBG!$1:$1,0)+1,0)&lt;&gt;""),(VLOOKUP($A12,BBG!$1:$1048576,MATCH(Credit!S$1,BBG!$1:$1,0)-1,0)+VLOOKUP($A12,BBG!$1:$1048576,MATCH(Credit!S$1,BBG!$1:$1,0)+1,0))/2,IF(AND(VLOOKUP($A12,BBG!$1:$1048576,MATCH(Credit!S$1,BBG!$1:$1,0)-1,0)&lt;&gt;"",VLOOKUP($A12,BBG!$1:$1048576,MATCH(Credit!S$1,BBG!$1:$1,0)+2,0)&lt;&gt;""),VLOOKUP($A12,BBG!$1:$1048576,MATCH(Credit!S$1,BBG!$1:$1,0)-1,0)+(VLOOKUP($A12,BBG!$1:$1048576,MATCH(Credit!S$1,BBG!$1:$1,0)+2,0)-VLOOKUP($A12,BBG!$1:$1048576,MATCH(Credit!S$1,BBG!$1:$1,0)-1,0))/3,VLOOKUP($A12,BBG!$1:$1048576,MATCH(Credit!S$1,BBG!$1:$1,0)-2,0)+(VLOOKUP($A12,BBG!$1:$1048576,MATCH(Credit!S$1,BBG!$1:$1,0)+1,0)-VLOOKUP($A12,BBG!$1:$1048576,MATCH(Credit!S$1,BBG!$1:$1,0)-2,0))*2/3)))/100</f>
        <v>0</v>
      </c>
      <c r="T12" s="17">
        <f ca="1">IF(VLOOKUP($A12,BBG!$1:$1048576,MATCH(Credit!T$1,BBG!$1:$1,0),0)&lt;&gt;"",VLOOKUP($A12,BBG!$1:$1048576,MATCH(Credit!T$1,BBG!$1:$1,0),0),IF(AND(VLOOKUP($A12,BBG!$1:$1048576,MATCH(Credit!T$1,BBG!$1:$1,0)-1,0)&lt;&gt;"",VLOOKUP($A12,BBG!$1:$1048576,MATCH(Credit!T$1,BBG!$1:$1,0)+1,0)&lt;&gt;""),(VLOOKUP($A12,BBG!$1:$1048576,MATCH(Credit!T$1,BBG!$1:$1,0)-1,0)+VLOOKUP($A12,BBG!$1:$1048576,MATCH(Credit!T$1,BBG!$1:$1,0)+1,0))/2,IF(AND(VLOOKUP($A12,BBG!$1:$1048576,MATCH(Credit!T$1,BBG!$1:$1,0)-1,0)&lt;&gt;"",VLOOKUP($A12,BBG!$1:$1048576,MATCH(Credit!T$1,BBG!$1:$1,0)+2,0)&lt;&gt;""),VLOOKUP($A12,BBG!$1:$1048576,MATCH(Credit!T$1,BBG!$1:$1,0)-1,0)+(VLOOKUP($A12,BBG!$1:$1048576,MATCH(Credit!T$1,BBG!$1:$1,0)+2,0)-VLOOKUP($A12,BBG!$1:$1048576,MATCH(Credit!T$1,BBG!$1:$1,0)-1,0))/3,VLOOKUP($A12,BBG!$1:$1048576,MATCH(Credit!T$1,BBG!$1:$1,0)-2,0)+(VLOOKUP($A12,BBG!$1:$1048576,MATCH(Credit!T$1,BBG!$1:$1,0)+1,0)-VLOOKUP($A12,BBG!$1:$1048576,MATCH(Credit!T$1,BBG!$1:$1,0)-2,0))*2/3)))/100</f>
        <v>0</v>
      </c>
      <c r="U12" s="17">
        <f ca="1">IF(VLOOKUP($A12,BBG!$1:$1048576,MATCH(Credit!U$1,BBG!$1:$1,0),0)&lt;&gt;"",VLOOKUP($A12,BBG!$1:$1048576,MATCH(Credit!U$1,BBG!$1:$1,0),0),IF(AND(VLOOKUP($A12,BBG!$1:$1048576,MATCH(Credit!U$1,BBG!$1:$1,0)-1,0)&lt;&gt;"",VLOOKUP($A12,BBG!$1:$1048576,MATCH(Credit!U$1,BBG!$1:$1,0)+1,0)&lt;&gt;""),(VLOOKUP($A12,BBG!$1:$1048576,MATCH(Credit!U$1,BBG!$1:$1,0)-1,0)+VLOOKUP($A12,BBG!$1:$1048576,MATCH(Credit!U$1,BBG!$1:$1,0)+1,0))/2,IF(AND(VLOOKUP($A12,BBG!$1:$1048576,MATCH(Credit!U$1,BBG!$1:$1,0)-1,0)&lt;&gt;"",VLOOKUP($A12,BBG!$1:$1048576,MATCH(Credit!U$1,BBG!$1:$1,0)+2,0)&lt;&gt;""),VLOOKUP($A12,BBG!$1:$1048576,MATCH(Credit!U$1,BBG!$1:$1,0)-1,0)+(VLOOKUP($A12,BBG!$1:$1048576,MATCH(Credit!U$1,BBG!$1:$1,0)+2,0)-VLOOKUP($A12,BBG!$1:$1048576,MATCH(Credit!U$1,BBG!$1:$1,0)-1,0))/3,VLOOKUP($A12,BBG!$1:$1048576,MATCH(Credit!U$1,BBG!$1:$1,0)-2,0)+(VLOOKUP($A12,BBG!$1:$1048576,MATCH(Credit!U$1,BBG!$1:$1,0)+1,0)-VLOOKUP($A12,BBG!$1:$1048576,MATCH(Credit!U$1,BBG!$1:$1,0)-2,0))*2/3)))/100</f>
        <v>0</v>
      </c>
      <c r="V12" s="17">
        <f ca="1">IF(VLOOKUP($A12,BBG!$1:$1048576,MATCH(Credit!V$1,BBG!$1:$1,0),0)&lt;&gt;"",VLOOKUP($A12,BBG!$1:$1048576,MATCH(Credit!V$1,BBG!$1:$1,0),0),IF(AND(VLOOKUP($A12,BBG!$1:$1048576,MATCH(Credit!V$1,BBG!$1:$1,0)-1,0)&lt;&gt;"",VLOOKUP($A12,BBG!$1:$1048576,MATCH(Credit!V$1,BBG!$1:$1,0)+1,0)&lt;&gt;""),(VLOOKUP($A12,BBG!$1:$1048576,MATCH(Credit!V$1,BBG!$1:$1,0)-1,0)+VLOOKUP($A12,BBG!$1:$1048576,MATCH(Credit!V$1,BBG!$1:$1,0)+1,0))/2,IF(AND(VLOOKUP($A12,BBG!$1:$1048576,MATCH(Credit!V$1,BBG!$1:$1,0)-1,0)&lt;&gt;"",VLOOKUP($A12,BBG!$1:$1048576,MATCH(Credit!V$1,BBG!$1:$1,0)+2,0)&lt;&gt;""),VLOOKUP($A12,BBG!$1:$1048576,MATCH(Credit!V$1,BBG!$1:$1,0)-1,0)+(VLOOKUP($A12,BBG!$1:$1048576,MATCH(Credit!V$1,BBG!$1:$1,0)+2,0)-VLOOKUP($A12,BBG!$1:$1048576,MATCH(Credit!V$1,BBG!$1:$1,0)-1,0))/3,VLOOKUP($A12,BBG!$1:$1048576,MATCH(Credit!V$1,BBG!$1:$1,0)-2,0)+(VLOOKUP($A12,BBG!$1:$1048576,MATCH(Credit!V$1,BBG!$1:$1,0)+1,0)-VLOOKUP($A12,BBG!$1:$1048576,MATCH(Credit!V$1,BBG!$1:$1,0)-2,0))*2/3)))/100</f>
        <v>0</v>
      </c>
      <c r="W12" s="17">
        <f ca="1">IF(VLOOKUP($A12,BBG!$1:$1048576,MATCH(Credit!W$1,BBG!$1:$1,0),0)&lt;&gt;"",VLOOKUP($A12,BBG!$1:$1048576,MATCH(Credit!W$1,BBG!$1:$1,0),0),IF(AND(VLOOKUP($A12,BBG!$1:$1048576,MATCH(Credit!W$1,BBG!$1:$1,0)-1,0)&lt;&gt;"",VLOOKUP($A12,BBG!$1:$1048576,MATCH(Credit!W$1,BBG!$1:$1,0)+1,0)&lt;&gt;""),(VLOOKUP($A12,BBG!$1:$1048576,MATCH(Credit!W$1,BBG!$1:$1,0)-1,0)+VLOOKUP($A12,BBG!$1:$1048576,MATCH(Credit!W$1,BBG!$1:$1,0)+1,0))/2,IF(AND(VLOOKUP($A12,BBG!$1:$1048576,MATCH(Credit!W$1,BBG!$1:$1,0)-1,0)&lt;&gt;"",VLOOKUP($A12,BBG!$1:$1048576,MATCH(Credit!W$1,BBG!$1:$1,0)+2,0)&lt;&gt;""),VLOOKUP($A12,BBG!$1:$1048576,MATCH(Credit!W$1,BBG!$1:$1,0)-1,0)+(VLOOKUP($A12,BBG!$1:$1048576,MATCH(Credit!W$1,BBG!$1:$1,0)+2,0)-VLOOKUP($A12,BBG!$1:$1048576,MATCH(Credit!W$1,BBG!$1:$1,0)-1,0))/3,VLOOKUP($A12,BBG!$1:$1048576,MATCH(Credit!W$1,BBG!$1:$1,0)-2,0)+(VLOOKUP($A12,BBG!$1:$1048576,MATCH(Credit!W$1,BBG!$1:$1,0)+1,0)-VLOOKUP($A12,BBG!$1:$1048576,MATCH(Credit!W$1,BBG!$1:$1,0)-2,0))*2/3)))/100</f>
        <v>0</v>
      </c>
      <c r="X12" s="17">
        <f ca="1">IF(VLOOKUP($A12,BBG!$1:$1048576,MATCH(Credit!X$1,BBG!$1:$1,0),0)&lt;&gt;"",VLOOKUP($A12,BBG!$1:$1048576,MATCH(Credit!X$1,BBG!$1:$1,0),0),IF(AND(VLOOKUP($A12,BBG!$1:$1048576,MATCH(Credit!X$1,BBG!$1:$1,0)-1,0)&lt;&gt;"",VLOOKUP($A12,BBG!$1:$1048576,MATCH(Credit!X$1,BBG!$1:$1,0)+1,0)&lt;&gt;""),(VLOOKUP($A12,BBG!$1:$1048576,MATCH(Credit!X$1,BBG!$1:$1,0)-1,0)+VLOOKUP($A12,BBG!$1:$1048576,MATCH(Credit!X$1,BBG!$1:$1,0)+1,0))/2,IF(AND(VLOOKUP($A12,BBG!$1:$1048576,MATCH(Credit!X$1,BBG!$1:$1,0)-1,0)&lt;&gt;"",VLOOKUP($A12,BBG!$1:$1048576,MATCH(Credit!X$1,BBG!$1:$1,0)+2,0)&lt;&gt;""),VLOOKUP($A12,BBG!$1:$1048576,MATCH(Credit!X$1,BBG!$1:$1,0)-1,0)+(VLOOKUP($A12,BBG!$1:$1048576,MATCH(Credit!X$1,BBG!$1:$1,0)+2,0)-VLOOKUP($A12,BBG!$1:$1048576,MATCH(Credit!X$1,BBG!$1:$1,0)-1,0))/3,VLOOKUP($A12,BBG!$1:$1048576,MATCH(Credit!X$1,BBG!$1:$1,0)-2,0)+(VLOOKUP($A12,BBG!$1:$1048576,MATCH(Credit!X$1,BBG!$1:$1,0)+1,0)-VLOOKUP($A12,BBG!$1:$1048576,MATCH(Credit!X$1,BBG!$1:$1,0)-2,0))*2/3)))/100</f>
        <v>0</v>
      </c>
      <c r="Y12" s="17">
        <f ca="1">IF(VLOOKUP($A12,BBG!$1:$1048576,MATCH(Credit!Y$1,BBG!$1:$1,0),0)&lt;&gt;"",VLOOKUP($A12,BBG!$1:$1048576,MATCH(Credit!Y$1,BBG!$1:$1,0),0),IF(AND(VLOOKUP($A12,BBG!$1:$1048576,MATCH(Credit!Y$1,BBG!$1:$1,0)-1,0)&lt;&gt;"",VLOOKUP($A12,BBG!$1:$1048576,MATCH(Credit!Y$1,BBG!$1:$1,0)+1,0)&lt;&gt;""),(VLOOKUP($A12,BBG!$1:$1048576,MATCH(Credit!Y$1,BBG!$1:$1,0)-1,0)+VLOOKUP($A12,BBG!$1:$1048576,MATCH(Credit!Y$1,BBG!$1:$1,0)+1,0))/2,IF(AND(VLOOKUP($A12,BBG!$1:$1048576,MATCH(Credit!Y$1,BBG!$1:$1,0)-1,0)&lt;&gt;"",VLOOKUP($A12,BBG!$1:$1048576,MATCH(Credit!Y$1,BBG!$1:$1,0)+2,0)&lt;&gt;""),VLOOKUP($A12,BBG!$1:$1048576,MATCH(Credit!Y$1,BBG!$1:$1,0)-1,0)+(VLOOKUP($A12,BBG!$1:$1048576,MATCH(Credit!Y$1,BBG!$1:$1,0)+2,0)-VLOOKUP($A12,BBG!$1:$1048576,MATCH(Credit!Y$1,BBG!$1:$1,0)-1,0))/3,VLOOKUP($A12,BBG!$1:$1048576,MATCH(Credit!Y$1,BBG!$1:$1,0)-2,0)+(VLOOKUP($A12,BBG!$1:$1048576,MATCH(Credit!Y$1,BBG!$1:$1,0)+1,0)-VLOOKUP($A12,BBG!$1:$1048576,MATCH(Credit!Y$1,BBG!$1:$1,0)-2,0))*2/3)))/100</f>
        <v>0</v>
      </c>
      <c r="Z12" s="17">
        <f ca="1">IF(VLOOKUP($A12,BBG!$1:$1048576,MATCH(Credit!Z$1,BBG!$1:$1,0),0)&lt;&gt;"",VLOOKUP($A12,BBG!$1:$1048576,MATCH(Credit!Z$1,BBG!$1:$1,0),0),IF(AND(VLOOKUP($A12,BBG!$1:$1048576,MATCH(Credit!Z$1,BBG!$1:$1,0)-1,0)&lt;&gt;"",VLOOKUP($A12,BBG!$1:$1048576,MATCH(Credit!Z$1,BBG!$1:$1,0)+1,0)&lt;&gt;""),(VLOOKUP($A12,BBG!$1:$1048576,MATCH(Credit!Z$1,BBG!$1:$1,0)-1,0)+VLOOKUP($A12,BBG!$1:$1048576,MATCH(Credit!Z$1,BBG!$1:$1,0)+1,0))/2,IF(AND(VLOOKUP($A12,BBG!$1:$1048576,MATCH(Credit!Z$1,BBG!$1:$1,0)-1,0)&lt;&gt;"",VLOOKUP($A12,BBG!$1:$1048576,MATCH(Credit!Z$1,BBG!$1:$1,0)+2,0)&lt;&gt;""),VLOOKUP($A12,BBG!$1:$1048576,MATCH(Credit!Z$1,BBG!$1:$1,0)-1,0)+(VLOOKUP($A12,BBG!$1:$1048576,MATCH(Credit!Z$1,BBG!$1:$1,0)+2,0)-VLOOKUP($A12,BBG!$1:$1048576,MATCH(Credit!Z$1,BBG!$1:$1,0)-1,0))/3,VLOOKUP($A12,BBG!$1:$1048576,MATCH(Credit!Z$1,BBG!$1:$1,0)-2,0)+(VLOOKUP($A12,BBG!$1:$1048576,MATCH(Credit!Z$1,BBG!$1:$1,0)+1,0)-VLOOKUP($A12,BBG!$1:$1048576,MATCH(Credit!Z$1,BBG!$1:$1,0)-2,0))*2/3)))/100</f>
        <v>0</v>
      </c>
      <c r="AA12" s="17">
        <f ca="1">IF(VLOOKUP($A12,BBG!$1:$1048576,MATCH(Credit!AA$1,BBG!$1:$1,0),0)&lt;&gt;"",VLOOKUP($A12,BBG!$1:$1048576,MATCH(Credit!AA$1,BBG!$1:$1,0),0),IF(AND(VLOOKUP($A12,BBG!$1:$1048576,MATCH(Credit!AA$1,BBG!$1:$1,0)-1,0)&lt;&gt;"",VLOOKUP($A12,BBG!$1:$1048576,MATCH(Credit!AA$1,BBG!$1:$1,0)+1,0)&lt;&gt;""),(VLOOKUP($A12,BBG!$1:$1048576,MATCH(Credit!AA$1,BBG!$1:$1,0)-1,0)+VLOOKUP($A12,BBG!$1:$1048576,MATCH(Credit!AA$1,BBG!$1:$1,0)+1,0))/2,IF(AND(VLOOKUP($A12,BBG!$1:$1048576,MATCH(Credit!AA$1,BBG!$1:$1,0)-1,0)&lt;&gt;"",VLOOKUP($A12,BBG!$1:$1048576,MATCH(Credit!AA$1,BBG!$1:$1,0)+2,0)&lt;&gt;""),VLOOKUP($A12,BBG!$1:$1048576,MATCH(Credit!AA$1,BBG!$1:$1,0)-1,0)+(VLOOKUP($A12,BBG!$1:$1048576,MATCH(Credit!AA$1,BBG!$1:$1,0)+2,0)-VLOOKUP($A12,BBG!$1:$1048576,MATCH(Credit!AA$1,BBG!$1:$1,0)-1,0))/3,VLOOKUP($A12,BBG!$1:$1048576,MATCH(Credit!AA$1,BBG!$1:$1,0)-2,0)+(VLOOKUP($A12,BBG!$1:$1048576,MATCH(Credit!AA$1,BBG!$1:$1,0)+1,0)-VLOOKUP($A12,BBG!$1:$1048576,MATCH(Credit!AA$1,BBG!$1:$1,0)-2,0))*2/3)))/100</f>
        <v>0</v>
      </c>
      <c r="AB12" s="17">
        <f ca="1">IF(VLOOKUP($A12,BBG!$1:$1048576,MATCH(Credit!AB$1,BBG!$1:$1,0),0)&lt;&gt;"",VLOOKUP($A12,BBG!$1:$1048576,MATCH(Credit!AB$1,BBG!$1:$1,0),0),IF(AND(VLOOKUP($A12,BBG!$1:$1048576,MATCH(Credit!AB$1,BBG!$1:$1,0)-1,0)&lt;&gt;"",VLOOKUP($A12,BBG!$1:$1048576,MATCH(Credit!AB$1,BBG!$1:$1,0)+1,0)&lt;&gt;""),(VLOOKUP($A12,BBG!$1:$1048576,MATCH(Credit!AB$1,BBG!$1:$1,0)-1,0)+VLOOKUP($A12,BBG!$1:$1048576,MATCH(Credit!AB$1,BBG!$1:$1,0)+1,0))/2,IF(AND(VLOOKUP($A12,BBG!$1:$1048576,MATCH(Credit!AB$1,BBG!$1:$1,0)-1,0)&lt;&gt;"",VLOOKUP($A12,BBG!$1:$1048576,MATCH(Credit!AB$1,BBG!$1:$1,0)+2,0)&lt;&gt;""),VLOOKUP($A12,BBG!$1:$1048576,MATCH(Credit!AB$1,BBG!$1:$1,0)-1,0)+(VLOOKUP($A12,BBG!$1:$1048576,MATCH(Credit!AB$1,BBG!$1:$1,0)+2,0)-VLOOKUP($A12,BBG!$1:$1048576,MATCH(Credit!AB$1,BBG!$1:$1,0)-1,0))/3,VLOOKUP($A12,BBG!$1:$1048576,MATCH(Credit!AB$1,BBG!$1:$1,0)-2,0)+(VLOOKUP($A12,BBG!$1:$1048576,MATCH(Credit!AB$1,BBG!$1:$1,0)+1,0)-VLOOKUP($A12,BBG!$1:$1048576,MATCH(Credit!AB$1,BBG!$1:$1,0)-2,0))*2/3)))/100</f>
        <v>0</v>
      </c>
      <c r="AC12" s="17">
        <f ca="1">IF(VLOOKUP($A12,BBG!$1:$1048576,MATCH(Credit!AC$1,BBG!$1:$1,0),0)&lt;&gt;"",VLOOKUP($A12,BBG!$1:$1048576,MATCH(Credit!AC$1,BBG!$1:$1,0),0),IF(AND(VLOOKUP($A12,BBG!$1:$1048576,MATCH(Credit!AC$1,BBG!$1:$1,0)-1,0)&lt;&gt;"",VLOOKUP($A12,BBG!$1:$1048576,MATCH(Credit!AC$1,BBG!$1:$1,0)+1,0)&lt;&gt;""),(VLOOKUP($A12,BBG!$1:$1048576,MATCH(Credit!AC$1,BBG!$1:$1,0)-1,0)+VLOOKUP($A12,BBG!$1:$1048576,MATCH(Credit!AC$1,BBG!$1:$1,0)+1,0))/2,IF(AND(VLOOKUP($A12,BBG!$1:$1048576,MATCH(Credit!AC$1,BBG!$1:$1,0)-1,0)&lt;&gt;"",VLOOKUP($A12,BBG!$1:$1048576,MATCH(Credit!AC$1,BBG!$1:$1,0)+2,0)&lt;&gt;""),VLOOKUP($A12,BBG!$1:$1048576,MATCH(Credit!AC$1,BBG!$1:$1,0)-1,0)+(VLOOKUP($A12,BBG!$1:$1048576,MATCH(Credit!AC$1,BBG!$1:$1,0)+2,0)-VLOOKUP($A12,BBG!$1:$1048576,MATCH(Credit!AC$1,BBG!$1:$1,0)-1,0))/3,VLOOKUP($A12,BBG!$1:$1048576,MATCH(Credit!AC$1,BBG!$1:$1,0)-2,0)+(VLOOKUP($A12,BBG!$1:$1048576,MATCH(Credit!AC$1,BBG!$1:$1,0)+1,0)-VLOOKUP($A12,BBG!$1:$1048576,MATCH(Credit!AC$1,BBG!$1:$1,0)-2,0))*2/3)))/100</f>
        <v>0</v>
      </c>
      <c r="AD12" s="17">
        <f ca="1">IF(VLOOKUP($A12,BBG!$1:$1048576,MATCH(Credit!AD$1,BBG!$1:$1,0),0)&lt;&gt;"",VLOOKUP($A12,BBG!$1:$1048576,MATCH(Credit!AD$1,BBG!$1:$1,0),0),IF(AND(VLOOKUP($A12,BBG!$1:$1048576,MATCH(Credit!AD$1,BBG!$1:$1,0)-1,0)&lt;&gt;"",VLOOKUP($A12,BBG!$1:$1048576,MATCH(Credit!AD$1,BBG!$1:$1,0)+1,0)&lt;&gt;""),(VLOOKUP($A12,BBG!$1:$1048576,MATCH(Credit!AD$1,BBG!$1:$1,0)-1,0)+VLOOKUP($A12,BBG!$1:$1048576,MATCH(Credit!AD$1,BBG!$1:$1,0)+1,0))/2,IF(AND(VLOOKUP($A12,BBG!$1:$1048576,MATCH(Credit!AD$1,BBG!$1:$1,0)-1,0)&lt;&gt;"",VLOOKUP($A12,BBG!$1:$1048576,MATCH(Credit!AD$1,BBG!$1:$1,0)+2,0)&lt;&gt;""),VLOOKUP($A12,BBG!$1:$1048576,MATCH(Credit!AD$1,BBG!$1:$1,0)-1,0)+(VLOOKUP($A12,BBG!$1:$1048576,MATCH(Credit!AD$1,BBG!$1:$1,0)+2,0)-VLOOKUP($A12,BBG!$1:$1048576,MATCH(Credit!AD$1,BBG!$1:$1,0)-1,0))/3,VLOOKUP($A12,BBG!$1:$1048576,MATCH(Credit!AD$1,BBG!$1:$1,0)-2,0)+(VLOOKUP($A12,BBG!$1:$1048576,MATCH(Credit!AD$1,BBG!$1:$1,0)+1,0)-VLOOKUP($A12,BBG!$1:$1048576,MATCH(Credit!AD$1,BBG!$1:$1,0)-2,0))*2/3)))/100</f>
        <v>0</v>
      </c>
      <c r="AE12" s="17">
        <f ca="1">IF(VLOOKUP($A12,BBG!$1:$1048576,MATCH(Credit!AE$1,BBG!$1:$1,0),0)&lt;&gt;"",VLOOKUP($A12,BBG!$1:$1048576,MATCH(Credit!AE$1,BBG!$1:$1,0),0),IF(AND(VLOOKUP($A12,BBG!$1:$1048576,MATCH(Credit!AE$1,BBG!$1:$1,0)-1,0)&lt;&gt;"",VLOOKUP($A12,BBG!$1:$1048576,MATCH(Credit!AE$1,BBG!$1:$1,0)+1,0)&lt;&gt;""),(VLOOKUP($A12,BBG!$1:$1048576,MATCH(Credit!AE$1,BBG!$1:$1,0)-1,0)+VLOOKUP($A12,BBG!$1:$1048576,MATCH(Credit!AE$1,BBG!$1:$1,0)+1,0))/2,IF(AND(VLOOKUP($A12,BBG!$1:$1048576,MATCH(Credit!AE$1,BBG!$1:$1,0)-1,0)&lt;&gt;"",VLOOKUP($A12,BBG!$1:$1048576,MATCH(Credit!AE$1,BBG!$1:$1,0)+2,0)&lt;&gt;""),VLOOKUP($A12,BBG!$1:$1048576,MATCH(Credit!AE$1,BBG!$1:$1,0)-1,0)+(VLOOKUP($A12,BBG!$1:$1048576,MATCH(Credit!AE$1,BBG!$1:$1,0)+2,0)-VLOOKUP($A12,BBG!$1:$1048576,MATCH(Credit!AE$1,BBG!$1:$1,0)-1,0))/3,VLOOKUP($A12,BBG!$1:$1048576,MATCH(Credit!AE$1,BBG!$1:$1,0)-2,0)+(VLOOKUP($A12,BBG!$1:$1048576,MATCH(Credit!AE$1,BBG!$1:$1,0)+1,0)-VLOOKUP($A12,BBG!$1:$1048576,MATCH(Credit!AE$1,BBG!$1:$1,0)-2,0))*2/3)))/100</f>
        <v>0</v>
      </c>
      <c r="AF12" s="17">
        <f ca="1">IF(VLOOKUP($A12,BBG!$1:$1048576,MATCH(Credit!AF$1,BBG!$1:$1,0),0)&lt;&gt;"",VLOOKUP($A12,BBG!$1:$1048576,MATCH(Credit!AF$1,BBG!$1:$1,0),0),IF(AND(VLOOKUP($A12,BBG!$1:$1048576,MATCH(Credit!AF$1,BBG!$1:$1,0)-1,0)&lt;&gt;"",VLOOKUP($A12,BBG!$1:$1048576,MATCH(Credit!AF$1,BBG!$1:$1,0)+1,0)&lt;&gt;""),(VLOOKUP($A12,BBG!$1:$1048576,MATCH(Credit!AF$1,BBG!$1:$1,0)-1,0)+VLOOKUP($A12,BBG!$1:$1048576,MATCH(Credit!AF$1,BBG!$1:$1,0)+1,0))/2,IF(AND(VLOOKUP($A12,BBG!$1:$1048576,MATCH(Credit!AF$1,BBG!$1:$1,0)-1,0)&lt;&gt;"",VLOOKUP($A12,BBG!$1:$1048576,MATCH(Credit!AF$1,BBG!$1:$1,0)+2,0)&lt;&gt;""),VLOOKUP($A12,BBG!$1:$1048576,MATCH(Credit!AF$1,BBG!$1:$1,0)-1,0)+(VLOOKUP($A12,BBG!$1:$1048576,MATCH(Credit!AF$1,BBG!$1:$1,0)+2,0)-VLOOKUP($A12,BBG!$1:$1048576,MATCH(Credit!AF$1,BBG!$1:$1,0)-1,0))/3,VLOOKUP($A12,BBG!$1:$1048576,MATCH(Credit!AF$1,BBG!$1:$1,0)-2,0)+(VLOOKUP($A12,BBG!$1:$1048576,MATCH(Credit!AF$1,BBG!$1:$1,0)+1,0)-VLOOKUP($A12,BBG!$1:$1048576,MATCH(Credit!AF$1,BBG!$1:$1,0)-2,0))*2/3)))/100</f>
        <v>0</v>
      </c>
      <c r="AG12" s="17">
        <f ca="1">IF(VLOOKUP($A12,BBG!$1:$1048576,MATCH(Credit!AG$1,BBG!$1:$1,0),0)&lt;&gt;"",VLOOKUP($A12,BBG!$1:$1048576,MATCH(Credit!AG$1,BBG!$1:$1,0),0),IF(AND(VLOOKUP($A12,BBG!$1:$1048576,MATCH(Credit!AG$1,BBG!$1:$1,0)-1,0)&lt;&gt;"",VLOOKUP($A12,BBG!$1:$1048576,MATCH(Credit!AG$1,BBG!$1:$1,0)+1,0)&lt;&gt;""),(VLOOKUP($A12,BBG!$1:$1048576,MATCH(Credit!AG$1,BBG!$1:$1,0)-1,0)+VLOOKUP($A12,BBG!$1:$1048576,MATCH(Credit!AG$1,BBG!$1:$1,0)+1,0))/2,IF(AND(VLOOKUP($A12,BBG!$1:$1048576,MATCH(Credit!AG$1,BBG!$1:$1,0)-1,0)&lt;&gt;"",VLOOKUP($A12,BBG!$1:$1048576,MATCH(Credit!AG$1,BBG!$1:$1,0)+2,0)&lt;&gt;""),VLOOKUP($A12,BBG!$1:$1048576,MATCH(Credit!AG$1,BBG!$1:$1,0)-1,0)+(VLOOKUP($A12,BBG!$1:$1048576,MATCH(Credit!AG$1,BBG!$1:$1,0)+2,0)-VLOOKUP($A12,BBG!$1:$1048576,MATCH(Credit!AG$1,BBG!$1:$1,0)-1,0))/3,VLOOKUP($A12,BBG!$1:$1048576,MATCH(Credit!AG$1,BBG!$1:$1,0)-2,0)+(VLOOKUP($A12,BBG!$1:$1048576,MATCH(Credit!AG$1,BBG!$1:$1,0)+1,0)-VLOOKUP($A12,BBG!$1:$1048576,MATCH(Credit!AG$1,BBG!$1:$1,0)-2,0))*2/3)))/100</f>
        <v>0</v>
      </c>
      <c r="AH12" s="17">
        <f ca="1">IF(VLOOKUP($A12,BBG!$1:$1048576,MATCH(Credit!AH$1,BBG!$1:$1,0),0)&lt;&gt;"",VLOOKUP($A12,BBG!$1:$1048576,MATCH(Credit!AH$1,BBG!$1:$1,0),0),IF(AND(VLOOKUP($A12,BBG!$1:$1048576,MATCH(Credit!AH$1,BBG!$1:$1,0)-1,0)&lt;&gt;"",VLOOKUP($A12,BBG!$1:$1048576,MATCH(Credit!AH$1,BBG!$1:$1,0)+1,0)&lt;&gt;""),(VLOOKUP($A12,BBG!$1:$1048576,MATCH(Credit!AH$1,BBG!$1:$1,0)-1,0)+VLOOKUP($A12,BBG!$1:$1048576,MATCH(Credit!AH$1,BBG!$1:$1,0)+1,0))/2,IF(AND(VLOOKUP($A12,BBG!$1:$1048576,MATCH(Credit!AH$1,BBG!$1:$1,0)-1,0)&lt;&gt;"",VLOOKUP($A12,BBG!$1:$1048576,MATCH(Credit!AH$1,BBG!$1:$1,0)+2,0)&lt;&gt;""),VLOOKUP($A12,BBG!$1:$1048576,MATCH(Credit!AH$1,BBG!$1:$1,0)-1,0)+(VLOOKUP($A12,BBG!$1:$1048576,MATCH(Credit!AH$1,BBG!$1:$1,0)+2,0)-VLOOKUP($A12,BBG!$1:$1048576,MATCH(Credit!AH$1,BBG!$1:$1,0)-1,0))/3,VLOOKUP($A12,BBG!$1:$1048576,MATCH(Credit!AH$1,BBG!$1:$1,0)-2,0)+(VLOOKUP($A12,BBG!$1:$1048576,MATCH(Credit!AH$1,BBG!$1:$1,0)+1,0)-VLOOKUP($A12,BBG!$1:$1048576,MATCH(Credit!AH$1,BBG!$1:$1,0)-2,0))*2/3)))/100</f>
        <v>0</v>
      </c>
      <c r="AI12" s="17">
        <f ca="1">IF(VLOOKUP($A12,BBG!$1:$1048576,MATCH(Credit!AI$1,BBG!$1:$1,0),0)&lt;&gt;"",VLOOKUP($A12,BBG!$1:$1048576,MATCH(Credit!AI$1,BBG!$1:$1,0),0),IF(AND(VLOOKUP($A12,BBG!$1:$1048576,MATCH(Credit!AI$1,BBG!$1:$1,0)-1,0)&lt;&gt;"",VLOOKUP($A12,BBG!$1:$1048576,MATCH(Credit!AI$1,BBG!$1:$1,0)+1,0)&lt;&gt;""),(VLOOKUP($A12,BBG!$1:$1048576,MATCH(Credit!AI$1,BBG!$1:$1,0)-1,0)+VLOOKUP($A12,BBG!$1:$1048576,MATCH(Credit!AI$1,BBG!$1:$1,0)+1,0))/2,IF(AND(VLOOKUP($A12,BBG!$1:$1048576,MATCH(Credit!AI$1,BBG!$1:$1,0)-1,0)&lt;&gt;"",VLOOKUP($A12,BBG!$1:$1048576,MATCH(Credit!AI$1,BBG!$1:$1,0)+2,0)&lt;&gt;""),VLOOKUP($A12,BBG!$1:$1048576,MATCH(Credit!AI$1,BBG!$1:$1,0)-1,0)+(VLOOKUP($A12,BBG!$1:$1048576,MATCH(Credit!AI$1,BBG!$1:$1,0)+2,0)-VLOOKUP($A12,BBG!$1:$1048576,MATCH(Credit!AI$1,BBG!$1:$1,0)-1,0))/3,VLOOKUP($A12,BBG!$1:$1048576,MATCH(Credit!AI$1,BBG!$1:$1,0)-2,0)+(VLOOKUP($A12,BBG!$1:$1048576,MATCH(Credit!AI$1,BBG!$1:$1,0)+1,0)-VLOOKUP($A12,BBG!$1:$1048576,MATCH(Credit!AI$1,BBG!$1:$1,0)-2,0))*2/3)))/100</f>
        <v>0</v>
      </c>
      <c r="AJ12" s="17">
        <f ca="1">IF(VLOOKUP($A12,BBG!$1:$1048576,MATCH(Credit!AJ$1,BBG!$1:$1,0),0)&lt;&gt;"",VLOOKUP($A12,BBG!$1:$1048576,MATCH(Credit!AJ$1,BBG!$1:$1,0),0),IF(AND(VLOOKUP($A12,BBG!$1:$1048576,MATCH(Credit!AJ$1,BBG!$1:$1,0)-1,0)&lt;&gt;"",VLOOKUP($A12,BBG!$1:$1048576,MATCH(Credit!AJ$1,BBG!$1:$1,0)+1,0)&lt;&gt;""),(VLOOKUP($A12,BBG!$1:$1048576,MATCH(Credit!AJ$1,BBG!$1:$1,0)-1,0)+VLOOKUP($A12,BBG!$1:$1048576,MATCH(Credit!AJ$1,BBG!$1:$1,0)+1,0))/2,IF(AND(VLOOKUP($A12,BBG!$1:$1048576,MATCH(Credit!AJ$1,BBG!$1:$1,0)-1,0)&lt;&gt;"",VLOOKUP($A12,BBG!$1:$1048576,MATCH(Credit!AJ$1,BBG!$1:$1,0)+2,0)&lt;&gt;""),VLOOKUP($A12,BBG!$1:$1048576,MATCH(Credit!AJ$1,BBG!$1:$1,0)-1,0)+(VLOOKUP($A12,BBG!$1:$1048576,MATCH(Credit!AJ$1,BBG!$1:$1,0)+2,0)-VLOOKUP($A12,BBG!$1:$1048576,MATCH(Credit!AJ$1,BBG!$1:$1,0)-1,0))/3,VLOOKUP($A12,BBG!$1:$1048576,MATCH(Credit!AJ$1,BBG!$1:$1,0)-2,0)+(VLOOKUP($A12,BBG!$1:$1048576,MATCH(Credit!AJ$1,BBG!$1:$1,0)+1,0)-VLOOKUP($A12,BBG!$1:$1048576,MATCH(Credit!AJ$1,BBG!$1:$1,0)-2,0))*2/3)))/100</f>
        <v>0</v>
      </c>
      <c r="AK12" s="17">
        <f ca="1">IF(VLOOKUP($A12,BBG!$1:$1048576,MATCH(Credit!AK$1,BBG!$1:$1,0),0)&lt;&gt;"",VLOOKUP($A12,BBG!$1:$1048576,MATCH(Credit!AK$1,BBG!$1:$1,0),0),IF(AND(VLOOKUP($A12,BBG!$1:$1048576,MATCH(Credit!AK$1,BBG!$1:$1,0)-1,0)&lt;&gt;"",VLOOKUP($A12,BBG!$1:$1048576,MATCH(Credit!AK$1,BBG!$1:$1,0)+1,0)&lt;&gt;""),(VLOOKUP($A12,BBG!$1:$1048576,MATCH(Credit!AK$1,BBG!$1:$1,0)-1,0)+VLOOKUP($A12,BBG!$1:$1048576,MATCH(Credit!AK$1,BBG!$1:$1,0)+1,0))/2,IF(AND(VLOOKUP($A12,BBG!$1:$1048576,MATCH(Credit!AK$1,BBG!$1:$1,0)-1,0)&lt;&gt;"",VLOOKUP($A12,BBG!$1:$1048576,MATCH(Credit!AK$1,BBG!$1:$1,0)+2,0)&lt;&gt;""),VLOOKUP($A12,BBG!$1:$1048576,MATCH(Credit!AK$1,BBG!$1:$1,0)-1,0)+(VLOOKUP($A12,BBG!$1:$1048576,MATCH(Credit!AK$1,BBG!$1:$1,0)+2,0)-VLOOKUP($A12,BBG!$1:$1048576,MATCH(Credit!AK$1,BBG!$1:$1,0)-1,0))/3,VLOOKUP($A12,BBG!$1:$1048576,MATCH(Credit!AK$1,BBG!$1:$1,0)-2,0)+(VLOOKUP($A12,BBG!$1:$1048576,MATCH(Credit!AK$1,BBG!$1:$1,0)+1,0)-VLOOKUP($A12,BBG!$1:$1048576,MATCH(Credit!AK$1,BBG!$1:$1,0)-2,0))*2/3)))/100</f>
        <v>0</v>
      </c>
      <c r="AL12" s="17">
        <f ca="1">IF(VLOOKUP($A12,BBG!$1:$1048576,MATCH(Credit!AL$1,BBG!$1:$1,0),0)&lt;&gt;"",VLOOKUP($A12,BBG!$1:$1048576,MATCH(Credit!AL$1,BBG!$1:$1,0),0),IF(AND(VLOOKUP($A12,BBG!$1:$1048576,MATCH(Credit!AL$1,BBG!$1:$1,0)-1,0)&lt;&gt;"",VLOOKUP($A12,BBG!$1:$1048576,MATCH(Credit!AL$1,BBG!$1:$1,0)+1,0)&lt;&gt;""),(VLOOKUP($A12,BBG!$1:$1048576,MATCH(Credit!AL$1,BBG!$1:$1,0)-1,0)+VLOOKUP($A12,BBG!$1:$1048576,MATCH(Credit!AL$1,BBG!$1:$1,0)+1,0))/2,IF(AND(VLOOKUP($A12,BBG!$1:$1048576,MATCH(Credit!AL$1,BBG!$1:$1,0)-1,0)&lt;&gt;"",VLOOKUP($A12,BBG!$1:$1048576,MATCH(Credit!AL$1,BBG!$1:$1,0)+2,0)&lt;&gt;""),VLOOKUP($A12,BBG!$1:$1048576,MATCH(Credit!AL$1,BBG!$1:$1,0)-1,0)+(VLOOKUP($A12,BBG!$1:$1048576,MATCH(Credit!AL$1,BBG!$1:$1,0)+2,0)-VLOOKUP($A12,BBG!$1:$1048576,MATCH(Credit!AL$1,BBG!$1:$1,0)-1,0))/3,VLOOKUP($A12,BBG!$1:$1048576,MATCH(Credit!AL$1,BBG!$1:$1,0)-2,0)+(VLOOKUP($A12,BBG!$1:$1048576,MATCH(Credit!AL$1,BBG!$1:$1,0)+1,0)-VLOOKUP($A12,BBG!$1:$1048576,MATCH(Credit!AL$1,BBG!$1:$1,0)-2,0))*2/3)))/100</f>
        <v>0</v>
      </c>
      <c r="AM12" s="17">
        <f ca="1">IF(VLOOKUP($A12,BBG!$1:$1048576,MATCH(Credit!AM$1,BBG!$1:$1,0),0)&lt;&gt;"",VLOOKUP($A12,BBG!$1:$1048576,MATCH(Credit!AM$1,BBG!$1:$1,0),0),IF(AND(VLOOKUP($A12,BBG!$1:$1048576,MATCH(Credit!AM$1,BBG!$1:$1,0)-1,0)&lt;&gt;"",VLOOKUP($A12,BBG!$1:$1048576,MATCH(Credit!AM$1,BBG!$1:$1,0)+1,0)&lt;&gt;""),(VLOOKUP($A12,BBG!$1:$1048576,MATCH(Credit!AM$1,BBG!$1:$1,0)-1,0)+VLOOKUP($A12,BBG!$1:$1048576,MATCH(Credit!AM$1,BBG!$1:$1,0)+1,0))/2,IF(AND(VLOOKUP($A12,BBG!$1:$1048576,MATCH(Credit!AM$1,BBG!$1:$1,0)-1,0)&lt;&gt;"",VLOOKUP($A12,BBG!$1:$1048576,MATCH(Credit!AM$1,BBG!$1:$1,0)+2,0)&lt;&gt;""),VLOOKUP($A12,BBG!$1:$1048576,MATCH(Credit!AM$1,BBG!$1:$1,0)-1,0)+(VLOOKUP($A12,BBG!$1:$1048576,MATCH(Credit!AM$1,BBG!$1:$1,0)+2,0)-VLOOKUP($A12,BBG!$1:$1048576,MATCH(Credit!AM$1,BBG!$1:$1,0)-1,0))/3,VLOOKUP($A12,BBG!$1:$1048576,MATCH(Credit!AM$1,BBG!$1:$1,0)-2,0)+(VLOOKUP($A12,BBG!$1:$1048576,MATCH(Credit!AM$1,BBG!$1:$1,0)+1,0)-VLOOKUP($A12,BBG!$1:$1048576,MATCH(Credit!AM$1,BBG!$1:$1,0)-2,0))*2/3)))/100</f>
        <v>0</v>
      </c>
      <c r="AN12" s="17">
        <f ca="1">IF(VLOOKUP($A12,BBG!$1:$1048576,MATCH(Credit!AN$1,BBG!$1:$1,0),0)&lt;&gt;"",VLOOKUP($A12,BBG!$1:$1048576,MATCH(Credit!AN$1,BBG!$1:$1,0),0),IF(AND(VLOOKUP($A12,BBG!$1:$1048576,MATCH(Credit!AN$1,BBG!$1:$1,0)-1,0)&lt;&gt;"",VLOOKUP($A12,BBG!$1:$1048576,MATCH(Credit!AN$1,BBG!$1:$1,0)+1,0)&lt;&gt;""),(VLOOKUP($A12,BBG!$1:$1048576,MATCH(Credit!AN$1,BBG!$1:$1,0)-1,0)+VLOOKUP($A12,BBG!$1:$1048576,MATCH(Credit!AN$1,BBG!$1:$1,0)+1,0))/2,IF(AND(VLOOKUP($A12,BBG!$1:$1048576,MATCH(Credit!AN$1,BBG!$1:$1,0)-1,0)&lt;&gt;"",VLOOKUP($A12,BBG!$1:$1048576,MATCH(Credit!AN$1,BBG!$1:$1,0)+2,0)&lt;&gt;""),VLOOKUP($A12,BBG!$1:$1048576,MATCH(Credit!AN$1,BBG!$1:$1,0)-1,0)+(VLOOKUP($A12,BBG!$1:$1048576,MATCH(Credit!AN$1,BBG!$1:$1,0)+2,0)-VLOOKUP($A12,BBG!$1:$1048576,MATCH(Credit!AN$1,BBG!$1:$1,0)-1,0))/3,VLOOKUP($A12,BBG!$1:$1048576,MATCH(Credit!AN$1,BBG!$1:$1,0)-2,0)+(VLOOKUP($A12,BBG!$1:$1048576,MATCH(Credit!AN$1,BBG!$1:$1,0)+1,0)-VLOOKUP($A12,BBG!$1:$1048576,MATCH(Credit!AN$1,BBG!$1:$1,0)-2,0))*2/3)))/100</f>
        <v>0</v>
      </c>
      <c r="AO12" s="17">
        <f ca="1">IF(VLOOKUP($A12,BBG!$1:$1048576,MATCH(Credit!AO$1,BBG!$1:$1,0),0)&lt;&gt;"",VLOOKUP($A12,BBG!$1:$1048576,MATCH(Credit!AO$1,BBG!$1:$1,0),0),IF(AND(VLOOKUP($A12,BBG!$1:$1048576,MATCH(Credit!AO$1,BBG!$1:$1,0)-1,0)&lt;&gt;"",VLOOKUP($A12,BBG!$1:$1048576,MATCH(Credit!AO$1,BBG!$1:$1,0)+1,0)&lt;&gt;""),(VLOOKUP($A12,BBG!$1:$1048576,MATCH(Credit!AO$1,BBG!$1:$1,0)-1,0)+VLOOKUP($A12,BBG!$1:$1048576,MATCH(Credit!AO$1,BBG!$1:$1,0)+1,0))/2,IF(AND(VLOOKUP($A12,BBG!$1:$1048576,MATCH(Credit!AO$1,BBG!$1:$1,0)-1,0)&lt;&gt;"",VLOOKUP($A12,BBG!$1:$1048576,MATCH(Credit!AO$1,BBG!$1:$1,0)+2,0)&lt;&gt;""),VLOOKUP($A12,BBG!$1:$1048576,MATCH(Credit!AO$1,BBG!$1:$1,0)-1,0)+(VLOOKUP($A12,BBG!$1:$1048576,MATCH(Credit!AO$1,BBG!$1:$1,0)+2,0)-VLOOKUP($A12,BBG!$1:$1048576,MATCH(Credit!AO$1,BBG!$1:$1,0)-1,0))/3,VLOOKUP($A12,BBG!$1:$1048576,MATCH(Credit!AO$1,BBG!$1:$1,0)-2,0)+(VLOOKUP($A12,BBG!$1:$1048576,MATCH(Credit!AO$1,BBG!$1:$1,0)+1,0)-VLOOKUP($A12,BBG!$1:$1048576,MATCH(Credit!AO$1,BBG!$1:$1,0)-2,0))*2/3)))/100</f>
        <v>0</v>
      </c>
      <c r="AP12" s="17">
        <f ca="1">IF(VLOOKUP($A12,BBG!$1:$1048576,MATCH(Credit!AP$1,BBG!$1:$1,0),0)&lt;&gt;"",VLOOKUP($A12,BBG!$1:$1048576,MATCH(Credit!AP$1,BBG!$1:$1,0),0),IF(AND(VLOOKUP($A12,BBG!$1:$1048576,MATCH(Credit!AP$1,BBG!$1:$1,0)-1,0)&lt;&gt;"",VLOOKUP($A12,BBG!$1:$1048576,MATCH(Credit!AP$1,BBG!$1:$1,0)+1,0)&lt;&gt;""),(VLOOKUP($A12,BBG!$1:$1048576,MATCH(Credit!AP$1,BBG!$1:$1,0)-1,0)+VLOOKUP($A12,BBG!$1:$1048576,MATCH(Credit!AP$1,BBG!$1:$1,0)+1,0))/2,IF(AND(VLOOKUP($A12,BBG!$1:$1048576,MATCH(Credit!AP$1,BBG!$1:$1,0)-1,0)&lt;&gt;"",VLOOKUP($A12,BBG!$1:$1048576,MATCH(Credit!AP$1,BBG!$1:$1,0)+2,0)&lt;&gt;""),VLOOKUP($A12,BBG!$1:$1048576,MATCH(Credit!AP$1,BBG!$1:$1,0)-1,0)+(VLOOKUP($A12,BBG!$1:$1048576,MATCH(Credit!AP$1,BBG!$1:$1,0)+2,0)-VLOOKUP($A12,BBG!$1:$1048576,MATCH(Credit!AP$1,BBG!$1:$1,0)-1,0))/3,VLOOKUP($A12,BBG!$1:$1048576,MATCH(Credit!AP$1,BBG!$1:$1,0)-2,0)+(VLOOKUP($A12,BBG!$1:$1048576,MATCH(Credit!AP$1,BBG!$1:$1,0)+1,0)-VLOOKUP($A12,BBG!$1:$1048576,MATCH(Credit!AP$1,BBG!$1:$1,0)-2,0))*2/3)))/100</f>
        <v>0</v>
      </c>
      <c r="AQ12" s="17">
        <f ca="1">IF(VLOOKUP($A12,BBG!$1:$1048576,MATCH(Credit!AQ$1,BBG!$1:$1,0),0)&lt;&gt;"",VLOOKUP($A12,BBG!$1:$1048576,MATCH(Credit!AQ$1,BBG!$1:$1,0),0),IF(AND(VLOOKUP($A12,BBG!$1:$1048576,MATCH(Credit!AQ$1,BBG!$1:$1,0)-1,0)&lt;&gt;"",VLOOKUP($A12,BBG!$1:$1048576,MATCH(Credit!AQ$1,BBG!$1:$1,0)+1,0)&lt;&gt;""),(VLOOKUP($A12,BBG!$1:$1048576,MATCH(Credit!AQ$1,BBG!$1:$1,0)-1,0)+VLOOKUP($A12,BBG!$1:$1048576,MATCH(Credit!AQ$1,BBG!$1:$1,0)+1,0))/2,IF(AND(VLOOKUP($A12,BBG!$1:$1048576,MATCH(Credit!AQ$1,BBG!$1:$1,0)-1,0)&lt;&gt;"",VLOOKUP($A12,BBG!$1:$1048576,MATCH(Credit!AQ$1,BBG!$1:$1,0)+2,0)&lt;&gt;""),VLOOKUP($A12,BBG!$1:$1048576,MATCH(Credit!AQ$1,BBG!$1:$1,0)-1,0)+(VLOOKUP($A12,BBG!$1:$1048576,MATCH(Credit!AQ$1,BBG!$1:$1,0)+2,0)-VLOOKUP($A12,BBG!$1:$1048576,MATCH(Credit!AQ$1,BBG!$1:$1,0)-1,0))/3,VLOOKUP($A12,BBG!$1:$1048576,MATCH(Credit!AQ$1,BBG!$1:$1,0)-2,0)+(VLOOKUP($A12,BBG!$1:$1048576,MATCH(Credit!AQ$1,BBG!$1:$1,0)+1,0)-VLOOKUP($A12,BBG!$1:$1048576,MATCH(Credit!AQ$1,BBG!$1:$1,0)-2,0))*2/3)))/100</f>
        <v>0</v>
      </c>
      <c r="AR12" s="17">
        <f ca="1">IF(VLOOKUP($A12,BBG!$1:$1048576,MATCH(Credit!AR$1,BBG!$1:$1,0),0)&lt;&gt;"",VLOOKUP($A12,BBG!$1:$1048576,MATCH(Credit!AR$1,BBG!$1:$1,0),0),IF(AND(VLOOKUP($A12,BBG!$1:$1048576,MATCH(Credit!AR$1,BBG!$1:$1,0)-1,0)&lt;&gt;"",VLOOKUP($A12,BBG!$1:$1048576,MATCH(Credit!AR$1,BBG!$1:$1,0)+1,0)&lt;&gt;""),(VLOOKUP($A12,BBG!$1:$1048576,MATCH(Credit!AR$1,BBG!$1:$1,0)-1,0)+VLOOKUP($A12,BBG!$1:$1048576,MATCH(Credit!AR$1,BBG!$1:$1,0)+1,0))/2,IF(AND(VLOOKUP($A12,BBG!$1:$1048576,MATCH(Credit!AR$1,BBG!$1:$1,0)-1,0)&lt;&gt;"",VLOOKUP($A12,BBG!$1:$1048576,MATCH(Credit!AR$1,BBG!$1:$1,0)+2,0)&lt;&gt;""),VLOOKUP($A12,BBG!$1:$1048576,MATCH(Credit!AR$1,BBG!$1:$1,0)-1,0)+(VLOOKUP($A12,BBG!$1:$1048576,MATCH(Credit!AR$1,BBG!$1:$1,0)+2,0)-VLOOKUP($A12,BBG!$1:$1048576,MATCH(Credit!AR$1,BBG!$1:$1,0)-1,0))/3,VLOOKUP($A12,BBG!$1:$1048576,MATCH(Credit!AR$1,BBG!$1:$1,0)-2,0)+(VLOOKUP($A12,BBG!$1:$1048576,MATCH(Credit!AR$1,BBG!$1:$1,0)+1,0)-VLOOKUP($A12,BBG!$1:$1048576,MATCH(Credit!AR$1,BBG!$1:$1,0)-2,0))*2/3)))/100</f>
        <v>0</v>
      </c>
      <c r="AS12" s="17">
        <f ca="1">IF(VLOOKUP($A12,BBG!$1:$1048576,MATCH(Credit!AS$1,BBG!$1:$1,0),0)&lt;&gt;"",VLOOKUP($A12,BBG!$1:$1048576,MATCH(Credit!AS$1,BBG!$1:$1,0),0),IF(AND(VLOOKUP($A12,BBG!$1:$1048576,MATCH(Credit!AS$1,BBG!$1:$1,0)-1,0)&lt;&gt;"",VLOOKUP($A12,BBG!$1:$1048576,MATCH(Credit!AS$1,BBG!$1:$1,0)+1,0)&lt;&gt;""),(VLOOKUP($A12,BBG!$1:$1048576,MATCH(Credit!AS$1,BBG!$1:$1,0)-1,0)+VLOOKUP($A12,BBG!$1:$1048576,MATCH(Credit!AS$1,BBG!$1:$1,0)+1,0))/2,IF(AND(VLOOKUP($A12,BBG!$1:$1048576,MATCH(Credit!AS$1,BBG!$1:$1,0)-1,0)&lt;&gt;"",VLOOKUP($A12,BBG!$1:$1048576,MATCH(Credit!AS$1,BBG!$1:$1,0)+2,0)&lt;&gt;""),VLOOKUP($A12,BBG!$1:$1048576,MATCH(Credit!AS$1,BBG!$1:$1,0)-1,0)+(VLOOKUP($A12,BBG!$1:$1048576,MATCH(Credit!AS$1,BBG!$1:$1,0)+2,0)-VLOOKUP($A12,BBG!$1:$1048576,MATCH(Credit!AS$1,BBG!$1:$1,0)-1,0))/3,VLOOKUP($A12,BBG!$1:$1048576,MATCH(Credit!AS$1,BBG!$1:$1,0)-2,0)+(VLOOKUP($A12,BBG!$1:$1048576,MATCH(Credit!AS$1,BBG!$1:$1,0)+1,0)-VLOOKUP($A12,BBG!$1:$1048576,MATCH(Credit!AS$1,BBG!$1:$1,0)-2,0))*2/3)))/100</f>
        <v>0</v>
      </c>
      <c r="AT12" s="17">
        <f ca="1">IF(VLOOKUP($A12,BBG!$1:$1048576,MATCH(Credit!AT$1,BBG!$1:$1,0),0)&lt;&gt;"",VLOOKUP($A12,BBG!$1:$1048576,MATCH(Credit!AT$1,BBG!$1:$1,0),0),IF(AND(VLOOKUP($A12,BBG!$1:$1048576,MATCH(Credit!AT$1,BBG!$1:$1,0)-1,0)&lt;&gt;"",VLOOKUP($A12,BBG!$1:$1048576,MATCH(Credit!AT$1,BBG!$1:$1,0)+1,0)&lt;&gt;""),(VLOOKUP($A12,BBG!$1:$1048576,MATCH(Credit!AT$1,BBG!$1:$1,0)-1,0)+VLOOKUP($A12,BBG!$1:$1048576,MATCH(Credit!AT$1,BBG!$1:$1,0)+1,0))/2,IF(AND(VLOOKUP($A12,BBG!$1:$1048576,MATCH(Credit!AT$1,BBG!$1:$1,0)-1,0)&lt;&gt;"",VLOOKUP($A12,BBG!$1:$1048576,MATCH(Credit!AT$1,BBG!$1:$1,0)+2,0)&lt;&gt;""),VLOOKUP($A12,BBG!$1:$1048576,MATCH(Credit!AT$1,BBG!$1:$1,0)-1,0)+(VLOOKUP($A12,BBG!$1:$1048576,MATCH(Credit!AT$1,BBG!$1:$1,0)+2,0)-VLOOKUP($A12,BBG!$1:$1048576,MATCH(Credit!AT$1,BBG!$1:$1,0)-1,0))/3,VLOOKUP($A12,BBG!$1:$1048576,MATCH(Credit!AT$1,BBG!$1:$1,0)-2,0)+(VLOOKUP($A12,BBG!$1:$1048576,MATCH(Credit!AT$1,BBG!$1:$1,0)+1,0)-VLOOKUP($A12,BBG!$1:$1048576,MATCH(Credit!AT$1,BBG!$1:$1,0)-2,0))*2/3)))/100</f>
        <v>0</v>
      </c>
      <c r="AU12" s="17">
        <f ca="1">IF(VLOOKUP($A12,BBG!$1:$1048576,MATCH(Credit!AU$1,BBG!$1:$1,0),0)&lt;&gt;"",VLOOKUP($A12,BBG!$1:$1048576,MATCH(Credit!AU$1,BBG!$1:$1,0),0),IF(AND(VLOOKUP($A12,BBG!$1:$1048576,MATCH(Credit!AU$1,BBG!$1:$1,0)-1,0)&lt;&gt;"",VLOOKUP($A12,BBG!$1:$1048576,MATCH(Credit!AU$1,BBG!$1:$1,0)+1,0)&lt;&gt;""),(VLOOKUP($A12,BBG!$1:$1048576,MATCH(Credit!AU$1,BBG!$1:$1,0)-1,0)+VLOOKUP($A12,BBG!$1:$1048576,MATCH(Credit!AU$1,BBG!$1:$1,0)+1,0))/2,IF(AND(VLOOKUP($A12,BBG!$1:$1048576,MATCH(Credit!AU$1,BBG!$1:$1,0)-1,0)&lt;&gt;"",VLOOKUP($A12,BBG!$1:$1048576,MATCH(Credit!AU$1,BBG!$1:$1,0)+2,0)&lt;&gt;""),VLOOKUP($A12,BBG!$1:$1048576,MATCH(Credit!AU$1,BBG!$1:$1,0)-1,0)+(VLOOKUP($A12,BBG!$1:$1048576,MATCH(Credit!AU$1,BBG!$1:$1,0)+2,0)-VLOOKUP($A12,BBG!$1:$1048576,MATCH(Credit!AU$1,BBG!$1:$1,0)-1,0))/3,VLOOKUP($A12,BBG!$1:$1048576,MATCH(Credit!AU$1,BBG!$1:$1,0)-2,0)+(VLOOKUP($A12,BBG!$1:$1048576,MATCH(Credit!AU$1,BBG!$1:$1,0)+1,0)-VLOOKUP($A12,BBG!$1:$1048576,MATCH(Credit!AU$1,BBG!$1:$1,0)-2,0))*2/3)))/100</f>
        <v>0</v>
      </c>
      <c r="AV12" s="17">
        <f ca="1">IF(VLOOKUP($A12,BBG!$1:$1048576,MATCH(Credit!AV$1,BBG!$1:$1,0),0)&lt;&gt;"",VLOOKUP($A12,BBG!$1:$1048576,MATCH(Credit!AV$1,BBG!$1:$1,0),0),IF(AND(VLOOKUP($A12,BBG!$1:$1048576,MATCH(Credit!AV$1,BBG!$1:$1,0)-1,0)&lt;&gt;"",VLOOKUP($A12,BBG!$1:$1048576,MATCH(Credit!AV$1,BBG!$1:$1,0)+1,0)&lt;&gt;""),(VLOOKUP($A12,BBG!$1:$1048576,MATCH(Credit!AV$1,BBG!$1:$1,0)-1,0)+VLOOKUP($A12,BBG!$1:$1048576,MATCH(Credit!AV$1,BBG!$1:$1,0)+1,0))/2,IF(AND(VLOOKUP($A12,BBG!$1:$1048576,MATCH(Credit!AV$1,BBG!$1:$1,0)-1,0)&lt;&gt;"",VLOOKUP($A12,BBG!$1:$1048576,MATCH(Credit!AV$1,BBG!$1:$1,0)+2,0)&lt;&gt;""),VLOOKUP($A12,BBG!$1:$1048576,MATCH(Credit!AV$1,BBG!$1:$1,0)-1,0)+(VLOOKUP($A12,BBG!$1:$1048576,MATCH(Credit!AV$1,BBG!$1:$1,0)+2,0)-VLOOKUP($A12,BBG!$1:$1048576,MATCH(Credit!AV$1,BBG!$1:$1,0)-1,0))/3,VLOOKUP($A12,BBG!$1:$1048576,MATCH(Credit!AV$1,BBG!$1:$1,0)-2,0)+(VLOOKUP($A12,BBG!$1:$1048576,MATCH(Credit!AV$1,BBG!$1:$1,0)+1,0)-VLOOKUP($A12,BBG!$1:$1048576,MATCH(Credit!AV$1,BBG!$1:$1,0)-2,0))*2/3)))/100</f>
        <v>0</v>
      </c>
      <c r="AW12" s="17">
        <f ca="1">IF(VLOOKUP($A12,BBG!$1:$1048576,MATCH(Credit!AW$1,BBG!$1:$1,0),0)&lt;&gt;"",VLOOKUP($A12,BBG!$1:$1048576,MATCH(Credit!AW$1,BBG!$1:$1,0),0),IF(AND(VLOOKUP($A12,BBG!$1:$1048576,MATCH(Credit!AW$1,BBG!$1:$1,0)-1,0)&lt;&gt;"",VLOOKUP($A12,BBG!$1:$1048576,MATCH(Credit!AW$1,BBG!$1:$1,0)+1,0)&lt;&gt;""),(VLOOKUP($A12,BBG!$1:$1048576,MATCH(Credit!AW$1,BBG!$1:$1,0)-1,0)+VLOOKUP($A12,BBG!$1:$1048576,MATCH(Credit!AW$1,BBG!$1:$1,0)+1,0))/2,IF(AND(VLOOKUP($A12,BBG!$1:$1048576,MATCH(Credit!AW$1,BBG!$1:$1,0)-1,0)&lt;&gt;"",VLOOKUP($A12,BBG!$1:$1048576,MATCH(Credit!AW$1,BBG!$1:$1,0)+2,0)&lt;&gt;""),VLOOKUP($A12,BBG!$1:$1048576,MATCH(Credit!AW$1,BBG!$1:$1,0)-1,0)+(VLOOKUP($A12,BBG!$1:$1048576,MATCH(Credit!AW$1,BBG!$1:$1,0)+2,0)-VLOOKUP($A12,BBG!$1:$1048576,MATCH(Credit!AW$1,BBG!$1:$1,0)-1,0))/3,VLOOKUP($A12,BBG!$1:$1048576,MATCH(Credit!AW$1,BBG!$1:$1,0)-2,0)+(VLOOKUP($A12,BBG!$1:$1048576,MATCH(Credit!AW$1,BBG!$1:$1,0)+1,0)-VLOOKUP($A12,BBG!$1:$1048576,MATCH(Credit!AW$1,BBG!$1:$1,0)-2,0))*2/3)))/100</f>
        <v>0</v>
      </c>
      <c r="AX12" s="17">
        <f ca="1">IF(VLOOKUP($A12,BBG!$1:$1048576,MATCH(Credit!AX$1,BBG!$1:$1,0),0)&lt;&gt;"",VLOOKUP($A12,BBG!$1:$1048576,MATCH(Credit!AX$1,BBG!$1:$1,0),0),IF(AND(VLOOKUP($A12,BBG!$1:$1048576,MATCH(Credit!AX$1,BBG!$1:$1,0)-1,0)&lt;&gt;"",VLOOKUP($A12,BBG!$1:$1048576,MATCH(Credit!AX$1,BBG!$1:$1,0)+1,0)&lt;&gt;""),(VLOOKUP($A12,BBG!$1:$1048576,MATCH(Credit!AX$1,BBG!$1:$1,0)-1,0)+VLOOKUP($A12,BBG!$1:$1048576,MATCH(Credit!AX$1,BBG!$1:$1,0)+1,0))/2,IF(AND(VLOOKUP($A12,BBG!$1:$1048576,MATCH(Credit!AX$1,BBG!$1:$1,0)-1,0)&lt;&gt;"",VLOOKUP($A12,BBG!$1:$1048576,MATCH(Credit!AX$1,BBG!$1:$1,0)+2,0)&lt;&gt;""),VLOOKUP($A12,BBG!$1:$1048576,MATCH(Credit!AX$1,BBG!$1:$1,0)-1,0)+(VLOOKUP($A12,BBG!$1:$1048576,MATCH(Credit!AX$1,BBG!$1:$1,0)+2,0)-VLOOKUP($A12,BBG!$1:$1048576,MATCH(Credit!AX$1,BBG!$1:$1,0)-1,0))/3,VLOOKUP($A12,BBG!$1:$1048576,MATCH(Credit!AX$1,BBG!$1:$1,0)-2,0)+(VLOOKUP($A12,BBG!$1:$1048576,MATCH(Credit!AX$1,BBG!$1:$1,0)+1,0)-VLOOKUP($A12,BBG!$1:$1048576,MATCH(Credit!AX$1,BBG!$1:$1,0)-2,0))*2/3)))/100</f>
        <v>0</v>
      </c>
      <c r="AY12" s="17">
        <f ca="1">IF(VLOOKUP($A12,BBG!$1:$1048576,MATCH(Credit!AY$1,BBG!$1:$1,0),0)&lt;&gt;"",VLOOKUP($A12,BBG!$1:$1048576,MATCH(Credit!AY$1,BBG!$1:$1,0),0),IF(AND(VLOOKUP($A12,BBG!$1:$1048576,MATCH(Credit!AY$1,BBG!$1:$1,0)-1,0)&lt;&gt;"",VLOOKUP($A12,BBG!$1:$1048576,MATCH(Credit!AY$1,BBG!$1:$1,0)+1,0)&lt;&gt;""),(VLOOKUP($A12,BBG!$1:$1048576,MATCH(Credit!AY$1,BBG!$1:$1,0)-1,0)+VLOOKUP($A12,BBG!$1:$1048576,MATCH(Credit!AY$1,BBG!$1:$1,0)+1,0))/2,IF(AND(VLOOKUP($A12,BBG!$1:$1048576,MATCH(Credit!AY$1,BBG!$1:$1,0)-1,0)&lt;&gt;"",VLOOKUP($A12,BBG!$1:$1048576,MATCH(Credit!AY$1,BBG!$1:$1,0)+2,0)&lt;&gt;""),VLOOKUP($A12,BBG!$1:$1048576,MATCH(Credit!AY$1,BBG!$1:$1,0)-1,0)+(VLOOKUP($A12,BBG!$1:$1048576,MATCH(Credit!AY$1,BBG!$1:$1,0)+2,0)-VLOOKUP($A12,BBG!$1:$1048576,MATCH(Credit!AY$1,BBG!$1:$1,0)-1,0))/3,VLOOKUP($A12,BBG!$1:$1048576,MATCH(Credit!AY$1,BBG!$1:$1,0)-2,0)+(VLOOKUP($A12,BBG!$1:$1048576,MATCH(Credit!AY$1,BBG!$1:$1,0)+1,0)-VLOOKUP($A12,BBG!$1:$1048576,MATCH(Credit!AY$1,BBG!$1:$1,0)-2,0))*2/3)))/100</f>
        <v>0</v>
      </c>
      <c r="AZ12" s="17">
        <f ca="1">IF(VLOOKUP($A12,BBG!$1:$1048576,MATCH(Credit!AZ$1,BBG!$1:$1,0),0)&lt;&gt;"",VLOOKUP($A12,BBG!$1:$1048576,MATCH(Credit!AZ$1,BBG!$1:$1,0),0),IF(AND(VLOOKUP($A12,BBG!$1:$1048576,MATCH(Credit!AZ$1,BBG!$1:$1,0)-1,0)&lt;&gt;"",VLOOKUP($A12,BBG!$1:$1048576,MATCH(Credit!AZ$1,BBG!$1:$1,0)+1,0)&lt;&gt;""),(VLOOKUP($A12,BBG!$1:$1048576,MATCH(Credit!AZ$1,BBG!$1:$1,0)-1,0)+VLOOKUP($A12,BBG!$1:$1048576,MATCH(Credit!AZ$1,BBG!$1:$1,0)+1,0))/2,IF(AND(VLOOKUP($A12,BBG!$1:$1048576,MATCH(Credit!AZ$1,BBG!$1:$1,0)-1,0)&lt;&gt;"",VLOOKUP($A12,BBG!$1:$1048576,MATCH(Credit!AZ$1,BBG!$1:$1,0)+2,0)&lt;&gt;""),VLOOKUP($A12,BBG!$1:$1048576,MATCH(Credit!AZ$1,BBG!$1:$1,0)-1,0)+(VLOOKUP($A12,BBG!$1:$1048576,MATCH(Credit!AZ$1,BBG!$1:$1,0)+2,0)-VLOOKUP($A12,BBG!$1:$1048576,MATCH(Credit!AZ$1,BBG!$1:$1,0)-1,0))/3,VLOOKUP($A12,BBG!$1:$1048576,MATCH(Credit!AZ$1,BBG!$1:$1,0)-2,0)+(VLOOKUP($A12,BBG!$1:$1048576,MATCH(Credit!AZ$1,BBG!$1:$1,0)+1,0)-VLOOKUP($A12,BBG!$1:$1048576,MATCH(Credit!AZ$1,BBG!$1:$1,0)-2,0))*2/3)))/100</f>
        <v>0</v>
      </c>
      <c r="BA12" s="17">
        <f ca="1">IF(VLOOKUP($A12,BBG!$1:$1048576,MATCH(Credit!BA$1,BBG!$1:$1,0),0)&lt;&gt;"",VLOOKUP($A12,BBG!$1:$1048576,MATCH(Credit!BA$1,BBG!$1:$1,0),0),IF(AND(VLOOKUP($A12,BBG!$1:$1048576,MATCH(Credit!BA$1,BBG!$1:$1,0)-1,0)&lt;&gt;"",VLOOKUP($A12,BBG!$1:$1048576,MATCH(Credit!BA$1,BBG!$1:$1,0)+1,0)&lt;&gt;""),(VLOOKUP($A12,BBG!$1:$1048576,MATCH(Credit!BA$1,BBG!$1:$1,0)-1,0)+VLOOKUP($A12,BBG!$1:$1048576,MATCH(Credit!BA$1,BBG!$1:$1,0)+1,0))/2,IF(AND(VLOOKUP($A12,BBG!$1:$1048576,MATCH(Credit!BA$1,BBG!$1:$1,0)-1,0)&lt;&gt;"",VLOOKUP($A12,BBG!$1:$1048576,MATCH(Credit!BA$1,BBG!$1:$1,0)+2,0)&lt;&gt;""),VLOOKUP($A12,BBG!$1:$1048576,MATCH(Credit!BA$1,BBG!$1:$1,0)-1,0)+(VLOOKUP($A12,BBG!$1:$1048576,MATCH(Credit!BA$1,BBG!$1:$1,0)+2,0)-VLOOKUP($A12,BBG!$1:$1048576,MATCH(Credit!BA$1,BBG!$1:$1,0)-1,0))/3,VLOOKUP($A12,BBG!$1:$1048576,MATCH(Credit!BA$1,BBG!$1:$1,0)-2,0)+(VLOOKUP($A12,BBG!$1:$1048576,MATCH(Credit!BA$1,BBG!$1:$1,0)+1,0)-VLOOKUP($A12,BBG!$1:$1048576,MATCH(Credit!BA$1,BBG!$1:$1,0)-2,0))*2/3)))/100</f>
        <v>0</v>
      </c>
      <c r="BB12" s="17">
        <f ca="1">IF(VLOOKUP($A12,BBG!$1:$1048576,MATCH(Credit!BB$1,BBG!$1:$1,0),0)&lt;&gt;"",VLOOKUP($A12,BBG!$1:$1048576,MATCH(Credit!BB$1,BBG!$1:$1,0),0),IF(AND(VLOOKUP($A12,BBG!$1:$1048576,MATCH(Credit!BB$1,BBG!$1:$1,0)-1,0)&lt;&gt;"",VLOOKUP($A12,BBG!$1:$1048576,MATCH(Credit!BB$1,BBG!$1:$1,0)+1,0)&lt;&gt;""),(VLOOKUP($A12,BBG!$1:$1048576,MATCH(Credit!BB$1,BBG!$1:$1,0)-1,0)+VLOOKUP($A12,BBG!$1:$1048576,MATCH(Credit!BB$1,BBG!$1:$1,0)+1,0))/2,IF(AND(VLOOKUP($A12,BBG!$1:$1048576,MATCH(Credit!BB$1,BBG!$1:$1,0)-1,0)&lt;&gt;"",VLOOKUP($A12,BBG!$1:$1048576,MATCH(Credit!BB$1,BBG!$1:$1,0)+2,0)&lt;&gt;""),VLOOKUP($A12,BBG!$1:$1048576,MATCH(Credit!BB$1,BBG!$1:$1,0)-1,0)+(VLOOKUP($A12,BBG!$1:$1048576,MATCH(Credit!BB$1,BBG!$1:$1,0)+2,0)-VLOOKUP($A12,BBG!$1:$1048576,MATCH(Credit!BB$1,BBG!$1:$1,0)-1,0))/3,VLOOKUP($A12,BBG!$1:$1048576,MATCH(Credit!BB$1,BBG!$1:$1,0)-2,0)+(VLOOKUP($A12,BBG!$1:$1048576,MATCH(Credit!BB$1,BBG!$1:$1,0)+1,0)-VLOOKUP($A12,BBG!$1:$1048576,MATCH(Credit!BB$1,BBG!$1:$1,0)-2,0))*2/3)))/100</f>
        <v>0</v>
      </c>
      <c r="BC12" s="17">
        <f ca="1">IF(VLOOKUP($A12,BBG!$1:$1048576,MATCH(Credit!BC$1,BBG!$1:$1,0),0)&lt;&gt;"",VLOOKUP($A12,BBG!$1:$1048576,MATCH(Credit!BC$1,BBG!$1:$1,0),0),IF(AND(VLOOKUP($A12,BBG!$1:$1048576,MATCH(Credit!BC$1,BBG!$1:$1,0)-1,0)&lt;&gt;"",VLOOKUP($A12,BBG!$1:$1048576,MATCH(Credit!BC$1,BBG!$1:$1,0)+1,0)&lt;&gt;""),(VLOOKUP($A12,BBG!$1:$1048576,MATCH(Credit!BC$1,BBG!$1:$1,0)-1,0)+VLOOKUP($A12,BBG!$1:$1048576,MATCH(Credit!BC$1,BBG!$1:$1,0)+1,0))/2,IF(AND(VLOOKUP($A12,BBG!$1:$1048576,MATCH(Credit!BC$1,BBG!$1:$1,0)-1,0)&lt;&gt;"",VLOOKUP($A12,BBG!$1:$1048576,MATCH(Credit!BC$1,BBG!$1:$1,0)+2,0)&lt;&gt;""),VLOOKUP($A12,BBG!$1:$1048576,MATCH(Credit!BC$1,BBG!$1:$1,0)-1,0)+(VLOOKUP($A12,BBG!$1:$1048576,MATCH(Credit!BC$1,BBG!$1:$1,0)+2,0)-VLOOKUP($A12,BBG!$1:$1048576,MATCH(Credit!BC$1,BBG!$1:$1,0)-1,0))/3,VLOOKUP($A12,BBG!$1:$1048576,MATCH(Credit!BC$1,BBG!$1:$1,0)-2,0)+(VLOOKUP($A12,BBG!$1:$1048576,MATCH(Credit!BC$1,BBG!$1:$1,0)+1,0)-VLOOKUP($A12,BBG!$1:$1048576,MATCH(Credit!BC$1,BBG!$1:$1,0)-2,0))*2/3)))/100</f>
        <v>0</v>
      </c>
      <c r="BD12" s="17">
        <f ca="1">IF(VLOOKUP($A12,BBG!$1:$1048576,MATCH(Credit!BD$1,BBG!$1:$1,0),0)&lt;&gt;"",VLOOKUP($A12,BBG!$1:$1048576,MATCH(Credit!BD$1,BBG!$1:$1,0),0),IF(AND(VLOOKUP($A12,BBG!$1:$1048576,MATCH(Credit!BD$1,BBG!$1:$1,0)-1,0)&lt;&gt;"",VLOOKUP($A12,BBG!$1:$1048576,MATCH(Credit!BD$1,BBG!$1:$1,0)+1,0)&lt;&gt;""),(VLOOKUP($A12,BBG!$1:$1048576,MATCH(Credit!BD$1,BBG!$1:$1,0)-1,0)+VLOOKUP($A12,BBG!$1:$1048576,MATCH(Credit!BD$1,BBG!$1:$1,0)+1,0))/2,IF(AND(VLOOKUP($A12,BBG!$1:$1048576,MATCH(Credit!BD$1,BBG!$1:$1,0)-1,0)&lt;&gt;"",VLOOKUP($A12,BBG!$1:$1048576,MATCH(Credit!BD$1,BBG!$1:$1,0)+2,0)&lt;&gt;""),VLOOKUP($A12,BBG!$1:$1048576,MATCH(Credit!BD$1,BBG!$1:$1,0)-1,0)+(VLOOKUP($A12,BBG!$1:$1048576,MATCH(Credit!BD$1,BBG!$1:$1,0)+2,0)-VLOOKUP($A12,BBG!$1:$1048576,MATCH(Credit!BD$1,BBG!$1:$1,0)-1,0))/3,VLOOKUP($A12,BBG!$1:$1048576,MATCH(Credit!BD$1,BBG!$1:$1,0)-2,0)+(VLOOKUP($A12,BBG!$1:$1048576,MATCH(Credit!BD$1,BBG!$1:$1,0)+1,0)-VLOOKUP($A12,BBG!$1:$1048576,MATCH(Credit!BD$1,BBG!$1:$1,0)-2,0))*2/3)))/100</f>
        <v>0</v>
      </c>
      <c r="BE12" s="17">
        <f ca="1">IF(VLOOKUP($A12,BBG!$1:$1048576,MATCH(Credit!BE$1,BBG!$1:$1,0),0)&lt;&gt;"",VLOOKUP($A12,BBG!$1:$1048576,MATCH(Credit!BE$1,BBG!$1:$1,0),0),IF(AND(VLOOKUP($A12,BBG!$1:$1048576,MATCH(Credit!BE$1,BBG!$1:$1,0)-1,0)&lt;&gt;"",VLOOKUP($A12,BBG!$1:$1048576,MATCH(Credit!BE$1,BBG!$1:$1,0)+1,0)&lt;&gt;""),(VLOOKUP($A12,BBG!$1:$1048576,MATCH(Credit!BE$1,BBG!$1:$1,0)-1,0)+VLOOKUP($A12,BBG!$1:$1048576,MATCH(Credit!BE$1,BBG!$1:$1,0)+1,0))/2,IF(AND(VLOOKUP($A12,BBG!$1:$1048576,MATCH(Credit!BE$1,BBG!$1:$1,0)-1,0)&lt;&gt;"",VLOOKUP($A12,BBG!$1:$1048576,MATCH(Credit!BE$1,BBG!$1:$1,0)+2,0)&lt;&gt;""),VLOOKUP($A12,BBG!$1:$1048576,MATCH(Credit!BE$1,BBG!$1:$1,0)-1,0)+(VLOOKUP($A12,BBG!$1:$1048576,MATCH(Credit!BE$1,BBG!$1:$1,0)+2,0)-VLOOKUP($A12,BBG!$1:$1048576,MATCH(Credit!BE$1,BBG!$1:$1,0)-1,0))/3,VLOOKUP($A12,BBG!$1:$1048576,MATCH(Credit!BE$1,BBG!$1:$1,0)-2,0)+(VLOOKUP($A12,BBG!$1:$1048576,MATCH(Credit!BE$1,BBG!$1:$1,0)+1,0)-VLOOKUP($A12,BBG!$1:$1048576,MATCH(Credit!BE$1,BBG!$1:$1,0)-2,0))*2/3)))/100</f>
        <v>0</v>
      </c>
      <c r="BF12" s="17">
        <f ca="1">IF(VLOOKUP($A12,BBG!$1:$1048576,MATCH(Credit!BF$1,BBG!$1:$1,0),0)&lt;&gt;"",VLOOKUP($A12,BBG!$1:$1048576,MATCH(Credit!BF$1,BBG!$1:$1,0),0),IF(AND(VLOOKUP($A12,BBG!$1:$1048576,MATCH(Credit!BF$1,BBG!$1:$1,0)-1,0)&lt;&gt;"",VLOOKUP($A12,BBG!$1:$1048576,MATCH(Credit!BF$1,BBG!$1:$1,0)+1,0)&lt;&gt;""),(VLOOKUP($A12,BBG!$1:$1048576,MATCH(Credit!BF$1,BBG!$1:$1,0)-1,0)+VLOOKUP($A12,BBG!$1:$1048576,MATCH(Credit!BF$1,BBG!$1:$1,0)+1,0))/2,IF(AND(VLOOKUP($A12,BBG!$1:$1048576,MATCH(Credit!BF$1,BBG!$1:$1,0)-1,0)&lt;&gt;"",VLOOKUP($A12,BBG!$1:$1048576,MATCH(Credit!BF$1,BBG!$1:$1,0)+2,0)&lt;&gt;""),VLOOKUP($A12,BBG!$1:$1048576,MATCH(Credit!BF$1,BBG!$1:$1,0)-1,0)+(VLOOKUP($A12,BBG!$1:$1048576,MATCH(Credit!BF$1,BBG!$1:$1,0)+2,0)-VLOOKUP($A12,BBG!$1:$1048576,MATCH(Credit!BF$1,BBG!$1:$1,0)-1,0))/3,VLOOKUP($A12,BBG!$1:$1048576,MATCH(Credit!BF$1,BBG!$1:$1,0)-2,0)+(VLOOKUP($A12,BBG!$1:$1048576,MATCH(Credit!BF$1,BBG!$1:$1,0)+1,0)-VLOOKUP($A12,BBG!$1:$1048576,MATCH(Credit!BF$1,BBG!$1:$1,0)-2,0))*2/3)))/100</f>
        <v>0</v>
      </c>
      <c r="BG12" s="17">
        <f ca="1">IF(VLOOKUP($A12,BBG!$1:$1048576,MATCH(Credit!BG$1,BBG!$1:$1,0),0)&lt;&gt;"",VLOOKUP($A12,BBG!$1:$1048576,MATCH(Credit!BG$1,BBG!$1:$1,0),0),IF(AND(VLOOKUP($A12,BBG!$1:$1048576,MATCH(Credit!BG$1,BBG!$1:$1,0)-1,0)&lt;&gt;"",VLOOKUP($A12,BBG!$1:$1048576,MATCH(Credit!BG$1,BBG!$1:$1,0)+1,0)&lt;&gt;""),(VLOOKUP($A12,BBG!$1:$1048576,MATCH(Credit!BG$1,BBG!$1:$1,0)-1,0)+VLOOKUP($A12,BBG!$1:$1048576,MATCH(Credit!BG$1,BBG!$1:$1,0)+1,0))/2,IF(AND(VLOOKUP($A12,BBG!$1:$1048576,MATCH(Credit!BG$1,BBG!$1:$1,0)-1,0)&lt;&gt;"",VLOOKUP($A12,BBG!$1:$1048576,MATCH(Credit!BG$1,BBG!$1:$1,0)+2,0)&lt;&gt;""),VLOOKUP($A12,BBG!$1:$1048576,MATCH(Credit!BG$1,BBG!$1:$1,0)-1,0)+(VLOOKUP($A12,BBG!$1:$1048576,MATCH(Credit!BG$1,BBG!$1:$1,0)+2,0)-VLOOKUP($A12,BBG!$1:$1048576,MATCH(Credit!BG$1,BBG!$1:$1,0)-1,0))/3,VLOOKUP($A12,BBG!$1:$1048576,MATCH(Credit!BG$1,BBG!$1:$1,0)-2,0)+(VLOOKUP($A12,BBG!$1:$1048576,MATCH(Credit!BG$1,BBG!$1:$1,0)+1,0)-VLOOKUP($A12,BBG!$1:$1048576,MATCH(Credit!BG$1,BBG!$1:$1,0)-2,0))*2/3)))/100</f>
        <v>0</v>
      </c>
      <c r="BH12" s="17">
        <f ca="1">IF(VLOOKUP($A12,BBG!$1:$1048576,MATCH(Credit!BH$1,BBG!$1:$1,0),0)&lt;&gt;"",VLOOKUP($A12,BBG!$1:$1048576,MATCH(Credit!BH$1,BBG!$1:$1,0),0),IF(AND(VLOOKUP($A12,BBG!$1:$1048576,MATCH(Credit!BH$1,BBG!$1:$1,0)-1,0)&lt;&gt;"",VLOOKUP($A12,BBG!$1:$1048576,MATCH(Credit!BH$1,BBG!$1:$1,0)+1,0)&lt;&gt;""),(VLOOKUP($A12,BBG!$1:$1048576,MATCH(Credit!BH$1,BBG!$1:$1,0)-1,0)+VLOOKUP($A12,BBG!$1:$1048576,MATCH(Credit!BH$1,BBG!$1:$1,0)+1,0))/2,IF(AND(VLOOKUP($A12,BBG!$1:$1048576,MATCH(Credit!BH$1,BBG!$1:$1,0)-1,0)&lt;&gt;"",VLOOKUP($A12,BBG!$1:$1048576,MATCH(Credit!BH$1,BBG!$1:$1,0)+2,0)&lt;&gt;""),VLOOKUP($A12,BBG!$1:$1048576,MATCH(Credit!BH$1,BBG!$1:$1,0)-1,0)+(VLOOKUP($A12,BBG!$1:$1048576,MATCH(Credit!BH$1,BBG!$1:$1,0)+2,0)-VLOOKUP($A12,BBG!$1:$1048576,MATCH(Credit!BH$1,BBG!$1:$1,0)-1,0))/3,VLOOKUP($A12,BBG!$1:$1048576,MATCH(Credit!BH$1,BBG!$1:$1,0)-2,0)+(VLOOKUP($A12,BBG!$1:$1048576,MATCH(Credit!BH$1,BBG!$1:$1,0)+1,0)-VLOOKUP($A12,BBG!$1:$1048576,MATCH(Credit!BH$1,BBG!$1:$1,0)-2,0))*2/3)))/100</f>
        <v>0</v>
      </c>
      <c r="BI12" s="17">
        <f ca="1">IF(VLOOKUP($A12,BBG!$1:$1048576,MATCH(Credit!BI$1,BBG!$1:$1,0),0)&lt;&gt;"",VLOOKUP($A12,BBG!$1:$1048576,MATCH(Credit!BI$1,BBG!$1:$1,0),0),IF(AND(VLOOKUP($A12,BBG!$1:$1048576,MATCH(Credit!BI$1,BBG!$1:$1,0)-1,0)&lt;&gt;"",VLOOKUP($A12,BBG!$1:$1048576,MATCH(Credit!BI$1,BBG!$1:$1,0)+1,0)&lt;&gt;""),(VLOOKUP($A12,BBG!$1:$1048576,MATCH(Credit!BI$1,BBG!$1:$1,0)-1,0)+VLOOKUP($A12,BBG!$1:$1048576,MATCH(Credit!BI$1,BBG!$1:$1,0)+1,0))/2,IF(AND(VLOOKUP($A12,BBG!$1:$1048576,MATCH(Credit!BI$1,BBG!$1:$1,0)-1,0)&lt;&gt;"",VLOOKUP($A12,BBG!$1:$1048576,MATCH(Credit!BI$1,BBG!$1:$1,0)+2,0)&lt;&gt;""),VLOOKUP($A12,BBG!$1:$1048576,MATCH(Credit!BI$1,BBG!$1:$1,0)-1,0)+(VLOOKUP($A12,BBG!$1:$1048576,MATCH(Credit!BI$1,BBG!$1:$1,0)+2,0)-VLOOKUP($A12,BBG!$1:$1048576,MATCH(Credit!BI$1,BBG!$1:$1,0)-1,0))/3,VLOOKUP($A12,BBG!$1:$1048576,MATCH(Credit!BI$1,BBG!$1:$1,0)-2,0)+(VLOOKUP($A12,BBG!$1:$1048576,MATCH(Credit!BI$1,BBG!$1:$1,0)+1,0)-VLOOKUP($A12,BBG!$1:$1048576,MATCH(Credit!BI$1,BBG!$1:$1,0)-2,0))*2/3)))/100</f>
        <v>0</v>
      </c>
      <c r="BJ12" s="17">
        <f ca="1">IF(VLOOKUP($A12,BBG!$1:$1048576,MATCH(Credit!BJ$1,BBG!$1:$1,0),0)&lt;&gt;"",VLOOKUP($A12,BBG!$1:$1048576,MATCH(Credit!BJ$1,BBG!$1:$1,0),0),IF(AND(VLOOKUP($A12,BBG!$1:$1048576,MATCH(Credit!BJ$1,BBG!$1:$1,0)-1,0)&lt;&gt;"",VLOOKUP($A12,BBG!$1:$1048576,MATCH(Credit!BJ$1,BBG!$1:$1,0)+1,0)&lt;&gt;""),(VLOOKUP($A12,BBG!$1:$1048576,MATCH(Credit!BJ$1,BBG!$1:$1,0)-1,0)+VLOOKUP($A12,BBG!$1:$1048576,MATCH(Credit!BJ$1,BBG!$1:$1,0)+1,0))/2,IF(AND(VLOOKUP($A12,BBG!$1:$1048576,MATCH(Credit!BJ$1,BBG!$1:$1,0)-1,0)&lt;&gt;"",VLOOKUP($A12,BBG!$1:$1048576,MATCH(Credit!BJ$1,BBG!$1:$1,0)+2,0)&lt;&gt;""),VLOOKUP($A12,BBG!$1:$1048576,MATCH(Credit!BJ$1,BBG!$1:$1,0)-1,0)+(VLOOKUP($A12,BBG!$1:$1048576,MATCH(Credit!BJ$1,BBG!$1:$1,0)+2,0)-VLOOKUP($A12,BBG!$1:$1048576,MATCH(Credit!BJ$1,BBG!$1:$1,0)-1,0))/3,VLOOKUP($A12,BBG!$1:$1048576,MATCH(Credit!BJ$1,BBG!$1:$1,0)-2,0)+(VLOOKUP($A12,BBG!$1:$1048576,MATCH(Credit!BJ$1,BBG!$1:$1,0)+1,0)-VLOOKUP($A12,BBG!$1:$1048576,MATCH(Credit!BJ$1,BBG!$1:$1,0)-2,0))*2/3)))/100</f>
        <v>0</v>
      </c>
      <c r="BK12" s="17">
        <f ca="1">IF(VLOOKUP($A12,BBG!$1:$1048576,MATCH(Credit!BK$1,BBG!$1:$1,0),0)&lt;&gt;"",VLOOKUP($A12,BBG!$1:$1048576,MATCH(Credit!BK$1,BBG!$1:$1,0),0),IF(AND(VLOOKUP($A12,BBG!$1:$1048576,MATCH(Credit!BK$1,BBG!$1:$1,0)-1,0)&lt;&gt;"",VLOOKUP($A12,BBG!$1:$1048576,MATCH(Credit!BK$1,BBG!$1:$1,0)+1,0)&lt;&gt;""),(VLOOKUP($A12,BBG!$1:$1048576,MATCH(Credit!BK$1,BBG!$1:$1,0)-1,0)+VLOOKUP($A12,BBG!$1:$1048576,MATCH(Credit!BK$1,BBG!$1:$1,0)+1,0))/2,IF(AND(VLOOKUP($A12,BBG!$1:$1048576,MATCH(Credit!BK$1,BBG!$1:$1,0)-1,0)&lt;&gt;"",VLOOKUP($A12,BBG!$1:$1048576,MATCH(Credit!BK$1,BBG!$1:$1,0)+2,0)&lt;&gt;""),VLOOKUP($A12,BBG!$1:$1048576,MATCH(Credit!BK$1,BBG!$1:$1,0)-1,0)+(VLOOKUP($A12,BBG!$1:$1048576,MATCH(Credit!BK$1,BBG!$1:$1,0)+2,0)-VLOOKUP($A12,BBG!$1:$1048576,MATCH(Credit!BK$1,BBG!$1:$1,0)-1,0))/3,VLOOKUP($A12,BBG!$1:$1048576,MATCH(Credit!BK$1,BBG!$1:$1,0)-2,0)+(VLOOKUP($A12,BBG!$1:$1048576,MATCH(Credit!BK$1,BBG!$1:$1,0)+1,0)-VLOOKUP($A12,BBG!$1:$1048576,MATCH(Credit!BK$1,BBG!$1:$1,0)-2,0))*2/3)))/100</f>
        <v>0</v>
      </c>
      <c r="BL12" s="17">
        <f ca="1">IF(VLOOKUP($A12,BBG!$1:$1048576,MATCH(Credit!BL$1,BBG!$1:$1,0),0)&lt;&gt;"",VLOOKUP($A12,BBG!$1:$1048576,MATCH(Credit!BL$1,BBG!$1:$1,0),0),IF(AND(VLOOKUP($A12,BBG!$1:$1048576,MATCH(Credit!BL$1,BBG!$1:$1,0)-1,0)&lt;&gt;"",VLOOKUP($A12,BBG!$1:$1048576,MATCH(Credit!BL$1,BBG!$1:$1,0)+1,0)&lt;&gt;""),(VLOOKUP($A12,BBG!$1:$1048576,MATCH(Credit!BL$1,BBG!$1:$1,0)-1,0)+VLOOKUP($A12,BBG!$1:$1048576,MATCH(Credit!BL$1,BBG!$1:$1,0)+1,0))/2,IF(AND(VLOOKUP($A12,BBG!$1:$1048576,MATCH(Credit!BL$1,BBG!$1:$1,0)-1,0)&lt;&gt;"",VLOOKUP($A12,BBG!$1:$1048576,MATCH(Credit!BL$1,BBG!$1:$1,0)+2,0)&lt;&gt;""),VLOOKUP($A12,BBG!$1:$1048576,MATCH(Credit!BL$1,BBG!$1:$1,0)-1,0)+(VLOOKUP($A12,BBG!$1:$1048576,MATCH(Credit!BL$1,BBG!$1:$1,0)+2,0)-VLOOKUP($A12,BBG!$1:$1048576,MATCH(Credit!BL$1,BBG!$1:$1,0)-1,0))/3,VLOOKUP($A12,BBG!$1:$1048576,MATCH(Credit!BL$1,BBG!$1:$1,0)-2,0)+(VLOOKUP($A12,BBG!$1:$1048576,MATCH(Credit!BL$1,BBG!$1:$1,0)+1,0)-VLOOKUP($A12,BBG!$1:$1048576,MATCH(Credit!BL$1,BBG!$1:$1,0)-2,0))*2/3)))/100</f>
        <v>0</v>
      </c>
      <c r="BM12" s="17">
        <f ca="1">IF(VLOOKUP($A12,BBG!$1:$1048576,MATCH(Credit!BM$1,BBG!$1:$1,0),0)&lt;&gt;"",VLOOKUP($A12,BBG!$1:$1048576,MATCH(Credit!BM$1,BBG!$1:$1,0),0),IF(AND(VLOOKUP($A12,BBG!$1:$1048576,MATCH(Credit!BM$1,BBG!$1:$1,0)-1,0)&lt;&gt;"",VLOOKUP($A12,BBG!$1:$1048576,MATCH(Credit!BM$1,BBG!$1:$1,0)+1,0)&lt;&gt;""),(VLOOKUP($A12,BBG!$1:$1048576,MATCH(Credit!BM$1,BBG!$1:$1,0)-1,0)+VLOOKUP($A12,BBG!$1:$1048576,MATCH(Credit!BM$1,BBG!$1:$1,0)+1,0))/2,IF(AND(VLOOKUP($A12,BBG!$1:$1048576,MATCH(Credit!BM$1,BBG!$1:$1,0)-1,0)&lt;&gt;"",VLOOKUP($A12,BBG!$1:$1048576,MATCH(Credit!BM$1,BBG!$1:$1,0)+2,0)&lt;&gt;""),VLOOKUP($A12,BBG!$1:$1048576,MATCH(Credit!BM$1,BBG!$1:$1,0)-1,0)+(VLOOKUP($A12,BBG!$1:$1048576,MATCH(Credit!BM$1,BBG!$1:$1,0)+2,0)-VLOOKUP($A12,BBG!$1:$1048576,MATCH(Credit!BM$1,BBG!$1:$1,0)-1,0))/3,VLOOKUP($A12,BBG!$1:$1048576,MATCH(Credit!BM$1,BBG!$1:$1,0)-2,0)+(VLOOKUP($A12,BBG!$1:$1048576,MATCH(Credit!BM$1,BBG!$1:$1,0)+1,0)-VLOOKUP($A12,BBG!$1:$1048576,MATCH(Credit!BM$1,BBG!$1:$1,0)-2,0))*2/3)))/100</f>
        <v>0</v>
      </c>
      <c r="BN12" s="17">
        <f ca="1">IF(VLOOKUP($A12,BBG!$1:$1048576,MATCH(Credit!BN$1,BBG!$1:$1,0),0)&lt;&gt;"",VLOOKUP($A12,BBG!$1:$1048576,MATCH(Credit!BN$1,BBG!$1:$1,0),0),IF(AND(VLOOKUP($A12,BBG!$1:$1048576,MATCH(Credit!BN$1,BBG!$1:$1,0)-1,0)&lt;&gt;"",VLOOKUP($A12,BBG!$1:$1048576,MATCH(Credit!BN$1,BBG!$1:$1,0)+1,0)&lt;&gt;""),(VLOOKUP($A12,BBG!$1:$1048576,MATCH(Credit!BN$1,BBG!$1:$1,0)-1,0)+VLOOKUP($A12,BBG!$1:$1048576,MATCH(Credit!BN$1,BBG!$1:$1,0)+1,0))/2,IF(AND(VLOOKUP($A12,BBG!$1:$1048576,MATCH(Credit!BN$1,BBG!$1:$1,0)-1,0)&lt;&gt;"",VLOOKUP($A12,BBG!$1:$1048576,MATCH(Credit!BN$1,BBG!$1:$1,0)+2,0)&lt;&gt;""),VLOOKUP($A12,BBG!$1:$1048576,MATCH(Credit!BN$1,BBG!$1:$1,0)-1,0)+(VLOOKUP($A12,BBG!$1:$1048576,MATCH(Credit!BN$1,BBG!$1:$1,0)+2,0)-VLOOKUP($A12,BBG!$1:$1048576,MATCH(Credit!BN$1,BBG!$1:$1,0)-1,0))/3,VLOOKUP($A12,BBG!$1:$1048576,MATCH(Credit!BN$1,BBG!$1:$1,0)-2,0)+(VLOOKUP($A12,BBG!$1:$1048576,MATCH(Credit!BN$1,BBG!$1:$1,0)+1,0)-VLOOKUP($A12,BBG!$1:$1048576,MATCH(Credit!BN$1,BBG!$1:$1,0)-2,0))*2/3)))/100</f>
        <v>0</v>
      </c>
      <c r="BO12" s="17">
        <f ca="1">IF(VLOOKUP($A12,BBG!$1:$1048576,MATCH(Credit!BO$1,BBG!$1:$1,0),0)&lt;&gt;"",VLOOKUP($A12,BBG!$1:$1048576,MATCH(Credit!BO$1,BBG!$1:$1,0),0),IF(AND(VLOOKUP($A12,BBG!$1:$1048576,MATCH(Credit!BO$1,BBG!$1:$1,0)-1,0)&lt;&gt;"",VLOOKUP($A12,BBG!$1:$1048576,MATCH(Credit!BO$1,BBG!$1:$1,0)+1,0)&lt;&gt;""),(VLOOKUP($A12,BBG!$1:$1048576,MATCH(Credit!BO$1,BBG!$1:$1,0)-1,0)+VLOOKUP($A12,BBG!$1:$1048576,MATCH(Credit!BO$1,BBG!$1:$1,0)+1,0))/2,IF(AND(VLOOKUP($A12,BBG!$1:$1048576,MATCH(Credit!BO$1,BBG!$1:$1,0)-1,0)&lt;&gt;"",VLOOKUP($A12,BBG!$1:$1048576,MATCH(Credit!BO$1,BBG!$1:$1,0)+2,0)&lt;&gt;""),VLOOKUP($A12,BBG!$1:$1048576,MATCH(Credit!BO$1,BBG!$1:$1,0)-1,0)+(VLOOKUP($A12,BBG!$1:$1048576,MATCH(Credit!BO$1,BBG!$1:$1,0)+2,0)-VLOOKUP($A12,BBG!$1:$1048576,MATCH(Credit!BO$1,BBG!$1:$1,0)-1,0))/3,VLOOKUP($A12,BBG!$1:$1048576,MATCH(Credit!BO$1,BBG!$1:$1,0)-2,0)+(VLOOKUP($A12,BBG!$1:$1048576,MATCH(Credit!BO$1,BBG!$1:$1,0)+1,0)-VLOOKUP($A12,BBG!$1:$1048576,MATCH(Credit!BO$1,BBG!$1:$1,0)-2,0))*2/3)))/100</f>
        <v>0</v>
      </c>
      <c r="BP12" s="17">
        <f ca="1">IF(VLOOKUP($A12,BBG!$1:$1048576,MATCH(Credit!BP$1,BBG!$1:$1,0),0)&lt;&gt;"",VLOOKUP($A12,BBG!$1:$1048576,MATCH(Credit!BP$1,BBG!$1:$1,0),0),IF(AND(VLOOKUP($A12,BBG!$1:$1048576,MATCH(Credit!BP$1,BBG!$1:$1,0)-1,0)&lt;&gt;"",VLOOKUP($A12,BBG!$1:$1048576,MATCH(Credit!BP$1,BBG!$1:$1,0)+1,0)&lt;&gt;""),(VLOOKUP($A12,BBG!$1:$1048576,MATCH(Credit!BP$1,BBG!$1:$1,0)-1,0)+VLOOKUP($A12,BBG!$1:$1048576,MATCH(Credit!BP$1,BBG!$1:$1,0)+1,0))/2,IF(AND(VLOOKUP($A12,BBG!$1:$1048576,MATCH(Credit!BP$1,BBG!$1:$1,0)-1,0)&lt;&gt;"",VLOOKUP($A12,BBG!$1:$1048576,MATCH(Credit!BP$1,BBG!$1:$1,0)+2,0)&lt;&gt;""),VLOOKUP($A12,BBG!$1:$1048576,MATCH(Credit!BP$1,BBG!$1:$1,0)-1,0)+(VLOOKUP($A12,BBG!$1:$1048576,MATCH(Credit!BP$1,BBG!$1:$1,0)+2,0)-VLOOKUP($A12,BBG!$1:$1048576,MATCH(Credit!BP$1,BBG!$1:$1,0)-1,0))/3,VLOOKUP($A12,BBG!$1:$1048576,MATCH(Credit!BP$1,BBG!$1:$1,0)-2,0)+(VLOOKUP($A12,BBG!$1:$1048576,MATCH(Credit!BP$1,BBG!$1:$1,0)+1,0)-VLOOKUP($A12,BBG!$1:$1048576,MATCH(Credit!BP$1,BBG!$1:$1,0)-2,0))*2/3)))/100</f>
        <v>0</v>
      </c>
      <c r="BQ12" s="17">
        <f ca="1">IF(VLOOKUP($A12,BBG!$1:$1048576,MATCH(Credit!BQ$1,BBG!$1:$1,0),0)&lt;&gt;"",VLOOKUP($A12,BBG!$1:$1048576,MATCH(Credit!BQ$1,BBG!$1:$1,0),0),IF(AND(VLOOKUP($A12,BBG!$1:$1048576,MATCH(Credit!BQ$1,BBG!$1:$1,0)-1,0)&lt;&gt;"",VLOOKUP($A12,BBG!$1:$1048576,MATCH(Credit!BQ$1,BBG!$1:$1,0)+1,0)&lt;&gt;""),(VLOOKUP($A12,BBG!$1:$1048576,MATCH(Credit!BQ$1,BBG!$1:$1,0)-1,0)+VLOOKUP($A12,BBG!$1:$1048576,MATCH(Credit!BQ$1,BBG!$1:$1,0)+1,0))/2,IF(AND(VLOOKUP($A12,BBG!$1:$1048576,MATCH(Credit!BQ$1,BBG!$1:$1,0)-1,0)&lt;&gt;"",VLOOKUP($A12,BBG!$1:$1048576,MATCH(Credit!BQ$1,BBG!$1:$1,0)+2,0)&lt;&gt;""),VLOOKUP($A12,BBG!$1:$1048576,MATCH(Credit!BQ$1,BBG!$1:$1,0)-1,0)+(VLOOKUP($A12,BBG!$1:$1048576,MATCH(Credit!BQ$1,BBG!$1:$1,0)+2,0)-VLOOKUP($A12,BBG!$1:$1048576,MATCH(Credit!BQ$1,BBG!$1:$1,0)-1,0))/3,VLOOKUP($A12,BBG!$1:$1048576,MATCH(Credit!BQ$1,BBG!$1:$1,0)-2,0)+(VLOOKUP($A12,BBG!$1:$1048576,MATCH(Credit!BQ$1,BBG!$1:$1,0)+1,0)-VLOOKUP($A12,BBG!$1:$1048576,MATCH(Credit!BQ$1,BBG!$1:$1,0)-2,0))*2/3)))/100</f>
        <v>0</v>
      </c>
      <c r="BR12" s="17">
        <f ca="1">IF(VLOOKUP($A12,BBG!$1:$1048576,MATCH(Credit!BR$1,BBG!$1:$1,0),0)&lt;&gt;"",VLOOKUP($A12,BBG!$1:$1048576,MATCH(Credit!BR$1,BBG!$1:$1,0),0),IF(AND(VLOOKUP($A12,BBG!$1:$1048576,MATCH(Credit!BR$1,BBG!$1:$1,0)-1,0)&lt;&gt;"",VLOOKUP($A12,BBG!$1:$1048576,MATCH(Credit!BR$1,BBG!$1:$1,0)+1,0)&lt;&gt;""),(VLOOKUP($A12,BBG!$1:$1048576,MATCH(Credit!BR$1,BBG!$1:$1,0)-1,0)+VLOOKUP($A12,BBG!$1:$1048576,MATCH(Credit!BR$1,BBG!$1:$1,0)+1,0))/2,IF(AND(VLOOKUP($A12,BBG!$1:$1048576,MATCH(Credit!BR$1,BBG!$1:$1,0)-1,0)&lt;&gt;"",VLOOKUP($A12,BBG!$1:$1048576,MATCH(Credit!BR$1,BBG!$1:$1,0)+2,0)&lt;&gt;""),VLOOKUP($A12,BBG!$1:$1048576,MATCH(Credit!BR$1,BBG!$1:$1,0)-1,0)+(VLOOKUP($A12,BBG!$1:$1048576,MATCH(Credit!BR$1,BBG!$1:$1,0)+2,0)-VLOOKUP($A12,BBG!$1:$1048576,MATCH(Credit!BR$1,BBG!$1:$1,0)-1,0))/3,VLOOKUP($A12,BBG!$1:$1048576,MATCH(Credit!BR$1,BBG!$1:$1,0)-2,0)+(VLOOKUP($A12,BBG!$1:$1048576,MATCH(Credit!BR$1,BBG!$1:$1,0)+1,0)-VLOOKUP($A12,BBG!$1:$1048576,MATCH(Credit!BR$1,BBG!$1:$1,0)-2,0))*2/3)))/100</f>
        <v>0</v>
      </c>
      <c r="BS12" s="17">
        <f ca="1">IF(VLOOKUP($A12,BBG!$1:$1048576,MATCH(Credit!BS$1,BBG!$1:$1,0),0)&lt;&gt;"",VLOOKUP($A12,BBG!$1:$1048576,MATCH(Credit!BS$1,BBG!$1:$1,0),0),IF(AND(VLOOKUP($A12,BBG!$1:$1048576,MATCH(Credit!BS$1,BBG!$1:$1,0)-1,0)&lt;&gt;"",VLOOKUP($A12,BBG!$1:$1048576,MATCH(Credit!BS$1,BBG!$1:$1,0)+1,0)&lt;&gt;""),(VLOOKUP($A12,BBG!$1:$1048576,MATCH(Credit!BS$1,BBG!$1:$1,0)-1,0)+VLOOKUP($A12,BBG!$1:$1048576,MATCH(Credit!BS$1,BBG!$1:$1,0)+1,0))/2,IF(AND(VLOOKUP($A12,BBG!$1:$1048576,MATCH(Credit!BS$1,BBG!$1:$1,0)-1,0)&lt;&gt;"",VLOOKUP($A12,BBG!$1:$1048576,MATCH(Credit!BS$1,BBG!$1:$1,0)+2,0)&lt;&gt;""),VLOOKUP($A12,BBG!$1:$1048576,MATCH(Credit!BS$1,BBG!$1:$1,0)-1,0)+(VLOOKUP($A12,BBG!$1:$1048576,MATCH(Credit!BS$1,BBG!$1:$1,0)+2,0)-VLOOKUP($A12,BBG!$1:$1048576,MATCH(Credit!BS$1,BBG!$1:$1,0)-1,0))/3,VLOOKUP($A12,BBG!$1:$1048576,MATCH(Credit!BS$1,BBG!$1:$1,0)-2,0)+(VLOOKUP($A12,BBG!$1:$1048576,MATCH(Credit!BS$1,BBG!$1:$1,0)+1,0)-VLOOKUP($A12,BBG!$1:$1048576,MATCH(Credit!BS$1,BBG!$1:$1,0)-2,0))*2/3)))/100</f>
        <v>0</v>
      </c>
      <c r="BT12" s="17">
        <f ca="1">IF(VLOOKUP($A12,BBG!$1:$1048576,MATCH(Credit!BT$1,BBG!$1:$1,0),0)&lt;&gt;"",VLOOKUP($A12,BBG!$1:$1048576,MATCH(Credit!BT$1,BBG!$1:$1,0),0),IF(AND(VLOOKUP($A12,BBG!$1:$1048576,MATCH(Credit!BT$1,BBG!$1:$1,0)-1,0)&lt;&gt;"",VLOOKUP($A12,BBG!$1:$1048576,MATCH(Credit!BT$1,BBG!$1:$1,0)+1,0)&lt;&gt;""),(VLOOKUP($A12,BBG!$1:$1048576,MATCH(Credit!BT$1,BBG!$1:$1,0)-1,0)+VLOOKUP($A12,BBG!$1:$1048576,MATCH(Credit!BT$1,BBG!$1:$1,0)+1,0))/2,IF(AND(VLOOKUP($A12,BBG!$1:$1048576,MATCH(Credit!BT$1,BBG!$1:$1,0)-1,0)&lt;&gt;"",VLOOKUP($A12,BBG!$1:$1048576,MATCH(Credit!BT$1,BBG!$1:$1,0)+2,0)&lt;&gt;""),VLOOKUP($A12,BBG!$1:$1048576,MATCH(Credit!BT$1,BBG!$1:$1,0)-1,0)+(VLOOKUP($A12,BBG!$1:$1048576,MATCH(Credit!BT$1,BBG!$1:$1,0)+2,0)-VLOOKUP($A12,BBG!$1:$1048576,MATCH(Credit!BT$1,BBG!$1:$1,0)-1,0))/3,VLOOKUP($A12,BBG!$1:$1048576,MATCH(Credit!BT$1,BBG!$1:$1,0)-2,0)+(VLOOKUP($A12,BBG!$1:$1048576,MATCH(Credit!BT$1,BBG!$1:$1,0)+1,0)-VLOOKUP($A12,BBG!$1:$1048576,MATCH(Credit!BT$1,BBG!$1:$1,0)-2,0))*2/3)))/100</f>
        <v>0</v>
      </c>
      <c r="BU12" s="17">
        <f ca="1">IF(VLOOKUP($A12,BBG!$1:$1048576,MATCH(Credit!BU$1,BBG!$1:$1,0),0)&lt;&gt;"",VLOOKUP($A12,BBG!$1:$1048576,MATCH(Credit!BU$1,BBG!$1:$1,0),0),IF(AND(VLOOKUP($A12,BBG!$1:$1048576,MATCH(Credit!BU$1,BBG!$1:$1,0)-1,0)&lt;&gt;"",VLOOKUP($A12,BBG!$1:$1048576,MATCH(Credit!BU$1,BBG!$1:$1,0)+1,0)&lt;&gt;""),(VLOOKUP($A12,BBG!$1:$1048576,MATCH(Credit!BU$1,BBG!$1:$1,0)-1,0)+VLOOKUP($A12,BBG!$1:$1048576,MATCH(Credit!BU$1,BBG!$1:$1,0)+1,0))/2,IF(AND(VLOOKUP($A12,BBG!$1:$1048576,MATCH(Credit!BU$1,BBG!$1:$1,0)-1,0)&lt;&gt;"",VLOOKUP($A12,BBG!$1:$1048576,MATCH(Credit!BU$1,BBG!$1:$1,0)+2,0)&lt;&gt;""),VLOOKUP($A12,BBG!$1:$1048576,MATCH(Credit!BU$1,BBG!$1:$1,0)-1,0)+(VLOOKUP($A12,BBG!$1:$1048576,MATCH(Credit!BU$1,BBG!$1:$1,0)+2,0)-VLOOKUP($A12,BBG!$1:$1048576,MATCH(Credit!BU$1,BBG!$1:$1,0)-1,0))/3,VLOOKUP($A12,BBG!$1:$1048576,MATCH(Credit!BU$1,BBG!$1:$1,0)-2,0)+(VLOOKUP($A12,BBG!$1:$1048576,MATCH(Credit!BU$1,BBG!$1:$1,0)+1,0)-VLOOKUP($A12,BBG!$1:$1048576,MATCH(Credit!BU$1,BBG!$1:$1,0)-2,0))*2/3)))/100</f>
        <v>0</v>
      </c>
      <c r="BV12" s="17">
        <f ca="1">IF(VLOOKUP($A12,BBG!$1:$1048576,MATCH(Credit!BV$1,BBG!$1:$1,0),0)&lt;&gt;"",VLOOKUP($A12,BBG!$1:$1048576,MATCH(Credit!BV$1,BBG!$1:$1,0),0),IF(AND(VLOOKUP($A12,BBG!$1:$1048576,MATCH(Credit!BV$1,BBG!$1:$1,0)-1,0)&lt;&gt;"",VLOOKUP($A12,BBG!$1:$1048576,MATCH(Credit!BV$1,BBG!$1:$1,0)+1,0)&lt;&gt;""),(VLOOKUP($A12,BBG!$1:$1048576,MATCH(Credit!BV$1,BBG!$1:$1,0)-1,0)+VLOOKUP($A12,BBG!$1:$1048576,MATCH(Credit!BV$1,BBG!$1:$1,0)+1,0))/2,IF(AND(VLOOKUP($A12,BBG!$1:$1048576,MATCH(Credit!BV$1,BBG!$1:$1,0)-1,0)&lt;&gt;"",VLOOKUP($A12,BBG!$1:$1048576,MATCH(Credit!BV$1,BBG!$1:$1,0)+2,0)&lt;&gt;""),VLOOKUP($A12,BBG!$1:$1048576,MATCH(Credit!BV$1,BBG!$1:$1,0)-1,0)+(VLOOKUP($A12,BBG!$1:$1048576,MATCH(Credit!BV$1,BBG!$1:$1,0)+2,0)-VLOOKUP($A12,BBG!$1:$1048576,MATCH(Credit!BV$1,BBG!$1:$1,0)-1,0))/3,VLOOKUP($A12,BBG!$1:$1048576,MATCH(Credit!BV$1,BBG!$1:$1,0)-2,0)+(VLOOKUP($A12,BBG!$1:$1048576,MATCH(Credit!BV$1,BBG!$1:$1,0)+1,0)-VLOOKUP($A12,BBG!$1:$1048576,MATCH(Credit!BV$1,BBG!$1:$1,0)-2,0))*2/3)))/100</f>
        <v>0</v>
      </c>
      <c r="BW12" s="17">
        <f ca="1">IF(VLOOKUP($A12,BBG!$1:$1048576,MATCH(Credit!BW$1,BBG!$1:$1,0),0)&lt;&gt;"",VLOOKUP($A12,BBG!$1:$1048576,MATCH(Credit!BW$1,BBG!$1:$1,0),0),IF(AND(VLOOKUP($A12,BBG!$1:$1048576,MATCH(Credit!BW$1,BBG!$1:$1,0)-1,0)&lt;&gt;"",VLOOKUP($A12,BBG!$1:$1048576,MATCH(Credit!BW$1,BBG!$1:$1,0)+1,0)&lt;&gt;""),(VLOOKUP($A12,BBG!$1:$1048576,MATCH(Credit!BW$1,BBG!$1:$1,0)-1,0)+VLOOKUP($A12,BBG!$1:$1048576,MATCH(Credit!BW$1,BBG!$1:$1,0)+1,0))/2,IF(AND(VLOOKUP($A12,BBG!$1:$1048576,MATCH(Credit!BW$1,BBG!$1:$1,0)-1,0)&lt;&gt;"",VLOOKUP($A12,BBG!$1:$1048576,MATCH(Credit!BW$1,BBG!$1:$1,0)+2,0)&lt;&gt;""),VLOOKUP($A12,BBG!$1:$1048576,MATCH(Credit!BW$1,BBG!$1:$1,0)-1,0)+(VLOOKUP($A12,BBG!$1:$1048576,MATCH(Credit!BW$1,BBG!$1:$1,0)+2,0)-VLOOKUP($A12,BBG!$1:$1048576,MATCH(Credit!BW$1,BBG!$1:$1,0)-1,0))/3,VLOOKUP($A12,BBG!$1:$1048576,MATCH(Credit!BW$1,BBG!$1:$1,0)-2,0)+(VLOOKUP($A12,BBG!$1:$1048576,MATCH(Credit!BW$1,BBG!$1:$1,0)+1,0)-VLOOKUP($A12,BBG!$1:$1048576,MATCH(Credit!BW$1,BBG!$1:$1,0)-2,0))*2/3)))/100</f>
        <v>0</v>
      </c>
      <c r="BX12" s="17">
        <f ca="1">IF(VLOOKUP($A12,BBG!$1:$1048576,MATCH(Credit!BX$1,BBG!$1:$1,0),0)&lt;&gt;"",VLOOKUP($A12,BBG!$1:$1048576,MATCH(Credit!BX$1,BBG!$1:$1,0),0),IF(AND(VLOOKUP($A12,BBG!$1:$1048576,MATCH(Credit!BX$1,BBG!$1:$1,0)-1,0)&lt;&gt;"",VLOOKUP($A12,BBG!$1:$1048576,MATCH(Credit!BX$1,BBG!$1:$1,0)+1,0)&lt;&gt;""),(VLOOKUP($A12,BBG!$1:$1048576,MATCH(Credit!BX$1,BBG!$1:$1,0)-1,0)+VLOOKUP($A12,BBG!$1:$1048576,MATCH(Credit!BX$1,BBG!$1:$1,0)+1,0))/2,IF(AND(VLOOKUP($A12,BBG!$1:$1048576,MATCH(Credit!BX$1,BBG!$1:$1,0)-1,0)&lt;&gt;"",VLOOKUP($A12,BBG!$1:$1048576,MATCH(Credit!BX$1,BBG!$1:$1,0)+2,0)&lt;&gt;""),VLOOKUP($A12,BBG!$1:$1048576,MATCH(Credit!BX$1,BBG!$1:$1,0)-1,0)+(VLOOKUP($A12,BBG!$1:$1048576,MATCH(Credit!BX$1,BBG!$1:$1,0)+2,0)-VLOOKUP($A12,BBG!$1:$1048576,MATCH(Credit!BX$1,BBG!$1:$1,0)-1,0))/3,VLOOKUP($A12,BBG!$1:$1048576,MATCH(Credit!BX$1,BBG!$1:$1,0)-2,0)+(VLOOKUP($A12,BBG!$1:$1048576,MATCH(Credit!BX$1,BBG!$1:$1,0)+1,0)-VLOOKUP($A12,BBG!$1:$1048576,MATCH(Credit!BX$1,BBG!$1:$1,0)-2,0))*2/3)))/100</f>
        <v>0</v>
      </c>
      <c r="BY12" s="17">
        <f ca="1">IF(VLOOKUP($A12,BBG!$1:$1048576,MATCH(Credit!BY$1,BBG!$1:$1,0),0)&lt;&gt;"",VLOOKUP($A12,BBG!$1:$1048576,MATCH(Credit!BY$1,BBG!$1:$1,0),0),IF(AND(VLOOKUP($A12,BBG!$1:$1048576,MATCH(Credit!BY$1,BBG!$1:$1,0)-1,0)&lt;&gt;"",VLOOKUP($A12,BBG!$1:$1048576,MATCH(Credit!BY$1,BBG!$1:$1,0)+1,0)&lt;&gt;""),(VLOOKUP($A12,BBG!$1:$1048576,MATCH(Credit!BY$1,BBG!$1:$1,0)-1,0)+VLOOKUP($A12,BBG!$1:$1048576,MATCH(Credit!BY$1,BBG!$1:$1,0)+1,0))/2,IF(AND(VLOOKUP($A12,BBG!$1:$1048576,MATCH(Credit!BY$1,BBG!$1:$1,0)-1,0)&lt;&gt;"",VLOOKUP($A12,BBG!$1:$1048576,MATCH(Credit!BY$1,BBG!$1:$1,0)+2,0)&lt;&gt;""),VLOOKUP($A12,BBG!$1:$1048576,MATCH(Credit!BY$1,BBG!$1:$1,0)-1,0)+(VLOOKUP($A12,BBG!$1:$1048576,MATCH(Credit!BY$1,BBG!$1:$1,0)+2,0)-VLOOKUP($A12,BBG!$1:$1048576,MATCH(Credit!BY$1,BBG!$1:$1,0)-1,0))/3,VLOOKUP($A12,BBG!$1:$1048576,MATCH(Credit!BY$1,BBG!$1:$1,0)-2,0)+(VLOOKUP($A12,BBG!$1:$1048576,MATCH(Credit!BY$1,BBG!$1:$1,0)+1,0)-VLOOKUP($A12,BBG!$1:$1048576,MATCH(Credit!BY$1,BBG!$1:$1,0)-2,0))*2/3)))/100</f>
        <v>0</v>
      </c>
      <c r="BZ12" s="17">
        <f ca="1">IF(VLOOKUP($A12,BBG!$1:$1048576,MATCH(Credit!BZ$1,BBG!$1:$1,0),0)&lt;&gt;"",VLOOKUP($A12,BBG!$1:$1048576,MATCH(Credit!BZ$1,BBG!$1:$1,0),0),IF(AND(VLOOKUP($A12,BBG!$1:$1048576,MATCH(Credit!BZ$1,BBG!$1:$1,0)-1,0)&lt;&gt;"",VLOOKUP($A12,BBG!$1:$1048576,MATCH(Credit!BZ$1,BBG!$1:$1,0)+1,0)&lt;&gt;""),(VLOOKUP($A12,BBG!$1:$1048576,MATCH(Credit!BZ$1,BBG!$1:$1,0)-1,0)+VLOOKUP($A12,BBG!$1:$1048576,MATCH(Credit!BZ$1,BBG!$1:$1,0)+1,0))/2,IF(AND(VLOOKUP($A12,BBG!$1:$1048576,MATCH(Credit!BZ$1,BBG!$1:$1,0)-1,0)&lt;&gt;"",VLOOKUP($A12,BBG!$1:$1048576,MATCH(Credit!BZ$1,BBG!$1:$1,0)+2,0)&lt;&gt;""),VLOOKUP($A12,BBG!$1:$1048576,MATCH(Credit!BZ$1,BBG!$1:$1,0)-1,0)+(VLOOKUP($A12,BBG!$1:$1048576,MATCH(Credit!BZ$1,BBG!$1:$1,0)+2,0)-VLOOKUP($A12,BBG!$1:$1048576,MATCH(Credit!BZ$1,BBG!$1:$1,0)-1,0))/3,VLOOKUP($A12,BBG!$1:$1048576,MATCH(Credit!BZ$1,BBG!$1:$1,0)-2,0)+(VLOOKUP($A12,BBG!$1:$1048576,MATCH(Credit!BZ$1,BBG!$1:$1,0)+1,0)-VLOOKUP($A12,BBG!$1:$1048576,MATCH(Credit!BZ$1,BBG!$1:$1,0)-2,0))*2/3)))/100</f>
        <v>0</v>
      </c>
      <c r="CA12" s="17">
        <f ca="1">IF(VLOOKUP($A12,BBG!$1:$1048576,MATCH(Credit!CA$1,BBG!$1:$1,0),0)&lt;&gt;"",VLOOKUP($A12,BBG!$1:$1048576,MATCH(Credit!CA$1,BBG!$1:$1,0),0),IF(AND(VLOOKUP($A12,BBG!$1:$1048576,MATCH(Credit!CA$1,BBG!$1:$1,0)-1,0)&lt;&gt;"",VLOOKUP($A12,BBG!$1:$1048576,MATCH(Credit!CA$1,BBG!$1:$1,0)+1,0)&lt;&gt;""),(VLOOKUP($A12,BBG!$1:$1048576,MATCH(Credit!CA$1,BBG!$1:$1,0)-1,0)+VLOOKUP($A12,BBG!$1:$1048576,MATCH(Credit!CA$1,BBG!$1:$1,0)+1,0))/2,IF(AND(VLOOKUP($A12,BBG!$1:$1048576,MATCH(Credit!CA$1,BBG!$1:$1,0)-1,0)&lt;&gt;"",VLOOKUP($A12,BBG!$1:$1048576,MATCH(Credit!CA$1,BBG!$1:$1,0)+2,0)&lt;&gt;""),VLOOKUP($A12,BBG!$1:$1048576,MATCH(Credit!CA$1,BBG!$1:$1,0)-1,0)+(VLOOKUP($A12,BBG!$1:$1048576,MATCH(Credit!CA$1,BBG!$1:$1,0)+2,0)-VLOOKUP($A12,BBG!$1:$1048576,MATCH(Credit!CA$1,BBG!$1:$1,0)-1,0))/3,VLOOKUP($A12,BBG!$1:$1048576,MATCH(Credit!CA$1,BBG!$1:$1,0)-2,0)+(VLOOKUP($A12,BBG!$1:$1048576,MATCH(Credit!CA$1,BBG!$1:$1,0)+1,0)-VLOOKUP($A12,BBG!$1:$1048576,MATCH(Credit!CA$1,BBG!$1:$1,0)-2,0))*2/3)))/100</f>
        <v>0</v>
      </c>
      <c r="CB12" s="17">
        <f ca="1">IF(VLOOKUP($A12,BBG!$1:$1048576,MATCH(Credit!CB$1,BBG!$1:$1,0),0)&lt;&gt;"",VLOOKUP($A12,BBG!$1:$1048576,MATCH(Credit!CB$1,BBG!$1:$1,0),0),IF(AND(VLOOKUP($A12,BBG!$1:$1048576,MATCH(Credit!CB$1,BBG!$1:$1,0)-1,0)&lt;&gt;"",VLOOKUP($A12,BBG!$1:$1048576,MATCH(Credit!CB$1,BBG!$1:$1,0)+1,0)&lt;&gt;""),(VLOOKUP($A12,BBG!$1:$1048576,MATCH(Credit!CB$1,BBG!$1:$1,0)-1,0)+VLOOKUP($A12,BBG!$1:$1048576,MATCH(Credit!CB$1,BBG!$1:$1,0)+1,0))/2,IF(AND(VLOOKUP($A12,BBG!$1:$1048576,MATCH(Credit!CB$1,BBG!$1:$1,0)-1,0)&lt;&gt;"",VLOOKUP($A12,BBG!$1:$1048576,MATCH(Credit!CB$1,BBG!$1:$1,0)+2,0)&lt;&gt;""),VLOOKUP($A12,BBG!$1:$1048576,MATCH(Credit!CB$1,BBG!$1:$1,0)-1,0)+(VLOOKUP($A12,BBG!$1:$1048576,MATCH(Credit!CB$1,BBG!$1:$1,0)+2,0)-VLOOKUP($A12,BBG!$1:$1048576,MATCH(Credit!CB$1,BBG!$1:$1,0)-1,0))/3,VLOOKUP($A12,BBG!$1:$1048576,MATCH(Credit!CB$1,BBG!$1:$1,0)-2,0)+(VLOOKUP($A12,BBG!$1:$1048576,MATCH(Credit!CB$1,BBG!$1:$1,0)+1,0)-VLOOKUP($A12,BBG!$1:$1048576,MATCH(Credit!CB$1,BBG!$1:$1,0)-2,0))*2/3)))/100</f>
        <v>0</v>
      </c>
      <c r="CC12" s="17">
        <f ca="1">IF(VLOOKUP($A12,BBG!$1:$1048576,MATCH(Credit!CC$1,BBG!$1:$1,0),0)&lt;&gt;"",VLOOKUP($A12,BBG!$1:$1048576,MATCH(Credit!CC$1,BBG!$1:$1,0),0),IF(AND(VLOOKUP($A12,BBG!$1:$1048576,MATCH(Credit!CC$1,BBG!$1:$1,0)-1,0)&lt;&gt;"",VLOOKUP($A12,BBG!$1:$1048576,MATCH(Credit!CC$1,BBG!$1:$1,0)+1,0)&lt;&gt;""),(VLOOKUP($A12,BBG!$1:$1048576,MATCH(Credit!CC$1,BBG!$1:$1,0)-1,0)+VLOOKUP($A12,BBG!$1:$1048576,MATCH(Credit!CC$1,BBG!$1:$1,0)+1,0))/2,IF(AND(VLOOKUP($A12,BBG!$1:$1048576,MATCH(Credit!CC$1,BBG!$1:$1,0)-1,0)&lt;&gt;"",VLOOKUP($A12,BBG!$1:$1048576,MATCH(Credit!CC$1,BBG!$1:$1,0)+2,0)&lt;&gt;""),VLOOKUP($A12,BBG!$1:$1048576,MATCH(Credit!CC$1,BBG!$1:$1,0)-1,0)+(VLOOKUP($A12,BBG!$1:$1048576,MATCH(Credit!CC$1,BBG!$1:$1,0)+2,0)-VLOOKUP($A12,BBG!$1:$1048576,MATCH(Credit!CC$1,BBG!$1:$1,0)-1,0))/3,VLOOKUP($A12,BBG!$1:$1048576,MATCH(Credit!CC$1,BBG!$1:$1,0)-2,0)+(VLOOKUP($A12,BBG!$1:$1048576,MATCH(Credit!CC$1,BBG!$1:$1,0)+1,0)-VLOOKUP($A12,BBG!$1:$1048576,MATCH(Credit!CC$1,BBG!$1:$1,0)-2,0))*2/3)))/100</f>
        <v>0</v>
      </c>
      <c r="CD12" s="17">
        <f ca="1">IF(VLOOKUP($A12,BBG!$1:$1048576,MATCH(Credit!CD$1,BBG!$1:$1,0),0)&lt;&gt;"",VLOOKUP($A12,BBG!$1:$1048576,MATCH(Credit!CD$1,BBG!$1:$1,0),0),IF(AND(VLOOKUP($A12,BBG!$1:$1048576,MATCH(Credit!CD$1,BBG!$1:$1,0)-1,0)&lt;&gt;"",VLOOKUP($A12,BBG!$1:$1048576,MATCH(Credit!CD$1,BBG!$1:$1,0)+1,0)&lt;&gt;""),(VLOOKUP($A12,BBG!$1:$1048576,MATCH(Credit!CD$1,BBG!$1:$1,0)-1,0)+VLOOKUP($A12,BBG!$1:$1048576,MATCH(Credit!CD$1,BBG!$1:$1,0)+1,0))/2,IF(AND(VLOOKUP($A12,BBG!$1:$1048576,MATCH(Credit!CD$1,BBG!$1:$1,0)-1,0)&lt;&gt;"",VLOOKUP($A12,BBG!$1:$1048576,MATCH(Credit!CD$1,BBG!$1:$1,0)+2,0)&lt;&gt;""),VLOOKUP($A12,BBG!$1:$1048576,MATCH(Credit!CD$1,BBG!$1:$1,0)-1,0)+(VLOOKUP($A12,BBG!$1:$1048576,MATCH(Credit!CD$1,BBG!$1:$1,0)+2,0)-VLOOKUP($A12,BBG!$1:$1048576,MATCH(Credit!CD$1,BBG!$1:$1,0)-1,0))/3,VLOOKUP($A12,BBG!$1:$1048576,MATCH(Credit!CD$1,BBG!$1:$1,0)-2,0)+(VLOOKUP($A12,BBG!$1:$1048576,MATCH(Credit!CD$1,BBG!$1:$1,0)+1,0)-VLOOKUP($A12,BBG!$1:$1048576,MATCH(Credit!CD$1,BBG!$1:$1,0)-2,0))*2/3)))/100</f>
        <v>0</v>
      </c>
      <c r="CE12" s="17">
        <f ca="1">IF(VLOOKUP($A12,BBG!$1:$1048576,MATCH(Credit!CE$1,BBG!$1:$1,0),0)&lt;&gt;"",VLOOKUP($A12,BBG!$1:$1048576,MATCH(Credit!CE$1,BBG!$1:$1,0),0),IF(AND(VLOOKUP($A12,BBG!$1:$1048576,MATCH(Credit!CE$1,BBG!$1:$1,0)-1,0)&lt;&gt;"",VLOOKUP($A12,BBG!$1:$1048576,MATCH(Credit!CE$1,BBG!$1:$1,0)+1,0)&lt;&gt;""),(VLOOKUP($A12,BBG!$1:$1048576,MATCH(Credit!CE$1,BBG!$1:$1,0)-1,0)+VLOOKUP($A12,BBG!$1:$1048576,MATCH(Credit!CE$1,BBG!$1:$1,0)+1,0))/2,IF(AND(VLOOKUP($A12,BBG!$1:$1048576,MATCH(Credit!CE$1,BBG!$1:$1,0)-1,0)&lt;&gt;"",VLOOKUP($A12,BBG!$1:$1048576,MATCH(Credit!CE$1,BBG!$1:$1,0)+2,0)&lt;&gt;""),VLOOKUP($A12,BBG!$1:$1048576,MATCH(Credit!CE$1,BBG!$1:$1,0)-1,0)+(VLOOKUP($A12,BBG!$1:$1048576,MATCH(Credit!CE$1,BBG!$1:$1,0)+2,0)-VLOOKUP($A12,BBG!$1:$1048576,MATCH(Credit!CE$1,BBG!$1:$1,0)-1,0))/3,VLOOKUP($A12,BBG!$1:$1048576,MATCH(Credit!CE$1,BBG!$1:$1,0)-2,0)+(VLOOKUP($A12,BBG!$1:$1048576,MATCH(Credit!CE$1,BBG!$1:$1,0)+1,0)-VLOOKUP($A12,BBG!$1:$1048576,MATCH(Credit!CE$1,BBG!$1:$1,0)-2,0))*2/3)))/100</f>
        <v>0</v>
      </c>
      <c r="CF12" s="17">
        <f ca="1">IF(VLOOKUP($A12,BBG!$1:$1048576,MATCH(Credit!CF$1,BBG!$1:$1,0),0)&lt;&gt;"",VLOOKUP($A12,BBG!$1:$1048576,MATCH(Credit!CF$1,BBG!$1:$1,0),0),IF(AND(VLOOKUP($A12,BBG!$1:$1048576,MATCH(Credit!CF$1,BBG!$1:$1,0)-1,0)&lt;&gt;"",VLOOKUP($A12,BBG!$1:$1048576,MATCH(Credit!CF$1,BBG!$1:$1,0)+1,0)&lt;&gt;""),(VLOOKUP($A12,BBG!$1:$1048576,MATCH(Credit!CF$1,BBG!$1:$1,0)-1,0)+VLOOKUP($A12,BBG!$1:$1048576,MATCH(Credit!CF$1,BBG!$1:$1,0)+1,0))/2,IF(AND(VLOOKUP($A12,BBG!$1:$1048576,MATCH(Credit!CF$1,BBG!$1:$1,0)-1,0)&lt;&gt;"",VLOOKUP($A12,BBG!$1:$1048576,MATCH(Credit!CF$1,BBG!$1:$1,0)+2,0)&lt;&gt;""),VLOOKUP($A12,BBG!$1:$1048576,MATCH(Credit!CF$1,BBG!$1:$1,0)-1,0)+(VLOOKUP($A12,BBG!$1:$1048576,MATCH(Credit!CF$1,BBG!$1:$1,0)+2,0)-VLOOKUP($A12,BBG!$1:$1048576,MATCH(Credit!CF$1,BBG!$1:$1,0)-1,0))/3,VLOOKUP($A12,BBG!$1:$1048576,MATCH(Credit!CF$1,BBG!$1:$1,0)-2,0)+(VLOOKUP($A12,BBG!$1:$1048576,MATCH(Credit!CF$1,BBG!$1:$1,0)+1,0)-VLOOKUP($A12,BBG!$1:$1048576,MATCH(Credit!CF$1,BBG!$1:$1,0)-2,0))*2/3)))/100</f>
        <v>0</v>
      </c>
      <c r="CG12" s="17">
        <f ca="1">IF(VLOOKUP($A12,BBG!$1:$1048576,MATCH(Credit!CG$1,BBG!$1:$1,0),0)&lt;&gt;"",VLOOKUP($A12,BBG!$1:$1048576,MATCH(Credit!CG$1,BBG!$1:$1,0),0),IF(AND(VLOOKUP($A12,BBG!$1:$1048576,MATCH(Credit!CG$1,BBG!$1:$1,0)-1,0)&lt;&gt;"",VLOOKUP($A12,BBG!$1:$1048576,MATCH(Credit!CG$1,BBG!$1:$1,0)+1,0)&lt;&gt;""),(VLOOKUP($A12,BBG!$1:$1048576,MATCH(Credit!CG$1,BBG!$1:$1,0)-1,0)+VLOOKUP($A12,BBG!$1:$1048576,MATCH(Credit!CG$1,BBG!$1:$1,0)+1,0))/2,IF(AND(VLOOKUP($A12,BBG!$1:$1048576,MATCH(Credit!CG$1,BBG!$1:$1,0)-1,0)&lt;&gt;"",VLOOKUP($A12,BBG!$1:$1048576,MATCH(Credit!CG$1,BBG!$1:$1,0)+2,0)&lt;&gt;""),VLOOKUP($A12,BBG!$1:$1048576,MATCH(Credit!CG$1,BBG!$1:$1,0)-1,0)+(VLOOKUP($A12,BBG!$1:$1048576,MATCH(Credit!CG$1,BBG!$1:$1,0)+2,0)-VLOOKUP($A12,BBG!$1:$1048576,MATCH(Credit!CG$1,BBG!$1:$1,0)-1,0))/3,VLOOKUP($A12,BBG!$1:$1048576,MATCH(Credit!CG$1,BBG!$1:$1,0)-2,0)+(VLOOKUP($A12,BBG!$1:$1048576,MATCH(Credit!CG$1,BBG!$1:$1,0)+1,0)-VLOOKUP($A12,BBG!$1:$1048576,MATCH(Credit!CG$1,BBG!$1:$1,0)-2,0))*2/3)))/100</f>
        <v>0</v>
      </c>
      <c r="CH12" s="17">
        <f ca="1">IF(VLOOKUP($A12,BBG!$1:$1048576,MATCH(Credit!CH$1,BBG!$1:$1,0),0)&lt;&gt;"",VLOOKUP($A12,BBG!$1:$1048576,MATCH(Credit!CH$1,BBG!$1:$1,0),0),IF(AND(VLOOKUP($A12,BBG!$1:$1048576,MATCH(Credit!CH$1,BBG!$1:$1,0)-1,0)&lt;&gt;"",VLOOKUP($A12,BBG!$1:$1048576,MATCH(Credit!CH$1,BBG!$1:$1,0)+1,0)&lt;&gt;""),(VLOOKUP($A12,BBG!$1:$1048576,MATCH(Credit!CH$1,BBG!$1:$1,0)-1,0)+VLOOKUP($A12,BBG!$1:$1048576,MATCH(Credit!CH$1,BBG!$1:$1,0)+1,0))/2,IF(AND(VLOOKUP($A12,BBG!$1:$1048576,MATCH(Credit!CH$1,BBG!$1:$1,0)-1,0)&lt;&gt;"",VLOOKUP($A12,BBG!$1:$1048576,MATCH(Credit!CH$1,BBG!$1:$1,0)+2,0)&lt;&gt;""),VLOOKUP($A12,BBG!$1:$1048576,MATCH(Credit!CH$1,BBG!$1:$1,0)-1,0)+(VLOOKUP($A12,BBG!$1:$1048576,MATCH(Credit!CH$1,BBG!$1:$1,0)+2,0)-VLOOKUP($A12,BBG!$1:$1048576,MATCH(Credit!CH$1,BBG!$1:$1,0)-1,0))/3,VLOOKUP($A12,BBG!$1:$1048576,MATCH(Credit!CH$1,BBG!$1:$1,0)-2,0)+(VLOOKUP($A12,BBG!$1:$1048576,MATCH(Credit!CH$1,BBG!$1:$1,0)+1,0)-VLOOKUP($A12,BBG!$1:$1048576,MATCH(Credit!CH$1,BBG!$1:$1,0)-2,0))*2/3)))/100</f>
        <v>0</v>
      </c>
      <c r="CI12" s="17">
        <f ca="1">IF(VLOOKUP($A12,BBG!$1:$1048576,MATCH(Credit!CI$1,BBG!$1:$1,0),0)&lt;&gt;"",VLOOKUP($A12,BBG!$1:$1048576,MATCH(Credit!CI$1,BBG!$1:$1,0),0),IF(AND(VLOOKUP($A12,BBG!$1:$1048576,MATCH(Credit!CI$1,BBG!$1:$1,0)-1,0)&lt;&gt;"",VLOOKUP($A12,BBG!$1:$1048576,MATCH(Credit!CI$1,BBG!$1:$1,0)+1,0)&lt;&gt;""),(VLOOKUP($A12,BBG!$1:$1048576,MATCH(Credit!CI$1,BBG!$1:$1,0)-1,0)+VLOOKUP($A12,BBG!$1:$1048576,MATCH(Credit!CI$1,BBG!$1:$1,0)+1,0))/2,IF(AND(VLOOKUP($A12,BBG!$1:$1048576,MATCH(Credit!CI$1,BBG!$1:$1,0)-1,0)&lt;&gt;"",VLOOKUP($A12,BBG!$1:$1048576,MATCH(Credit!CI$1,BBG!$1:$1,0)+2,0)&lt;&gt;""),VLOOKUP($A12,BBG!$1:$1048576,MATCH(Credit!CI$1,BBG!$1:$1,0)-1,0)+(VLOOKUP($A12,BBG!$1:$1048576,MATCH(Credit!CI$1,BBG!$1:$1,0)+2,0)-VLOOKUP($A12,BBG!$1:$1048576,MATCH(Credit!CI$1,BBG!$1:$1,0)-1,0))/3,VLOOKUP($A12,BBG!$1:$1048576,MATCH(Credit!CI$1,BBG!$1:$1,0)-2,0)+(VLOOKUP($A12,BBG!$1:$1048576,MATCH(Credit!CI$1,BBG!$1:$1,0)+1,0)-VLOOKUP($A12,BBG!$1:$1048576,MATCH(Credit!CI$1,BBG!$1:$1,0)-2,0))*2/3)))/100</f>
        <v>0</v>
      </c>
      <c r="CJ12" s="17">
        <f ca="1">IF(VLOOKUP($A12,BBG!$1:$1048576,MATCH(Credit!CJ$1,BBG!$1:$1,0),0)&lt;&gt;"",VLOOKUP($A12,BBG!$1:$1048576,MATCH(Credit!CJ$1,BBG!$1:$1,0),0),IF(AND(VLOOKUP($A12,BBG!$1:$1048576,MATCH(Credit!CJ$1,BBG!$1:$1,0)-1,0)&lt;&gt;"",VLOOKUP($A12,BBG!$1:$1048576,MATCH(Credit!CJ$1,BBG!$1:$1,0)+1,0)&lt;&gt;""),(VLOOKUP($A12,BBG!$1:$1048576,MATCH(Credit!CJ$1,BBG!$1:$1,0)-1,0)+VLOOKUP($A12,BBG!$1:$1048576,MATCH(Credit!CJ$1,BBG!$1:$1,0)+1,0))/2,IF(AND(VLOOKUP($A12,BBG!$1:$1048576,MATCH(Credit!CJ$1,BBG!$1:$1,0)-1,0)&lt;&gt;"",VLOOKUP($A12,BBG!$1:$1048576,MATCH(Credit!CJ$1,BBG!$1:$1,0)+2,0)&lt;&gt;""),VLOOKUP($A12,BBG!$1:$1048576,MATCH(Credit!CJ$1,BBG!$1:$1,0)-1,0)+(VLOOKUP($A12,BBG!$1:$1048576,MATCH(Credit!CJ$1,BBG!$1:$1,0)+2,0)-VLOOKUP($A12,BBG!$1:$1048576,MATCH(Credit!CJ$1,BBG!$1:$1,0)-1,0))/3,VLOOKUP($A12,BBG!$1:$1048576,MATCH(Credit!CJ$1,BBG!$1:$1,0)-2,0)+(VLOOKUP($A12,BBG!$1:$1048576,MATCH(Credit!CJ$1,BBG!$1:$1,0)+1,0)-VLOOKUP($A12,BBG!$1:$1048576,MATCH(Credit!CJ$1,BBG!$1:$1,0)-2,0))*2/3)))/100</f>
        <v>0</v>
      </c>
      <c r="CK12" s="17">
        <f ca="1">IF(VLOOKUP($A12,BBG!$1:$1048576,MATCH(Credit!CK$1,BBG!$1:$1,0),0)&lt;&gt;"",VLOOKUP($A12,BBG!$1:$1048576,MATCH(Credit!CK$1,BBG!$1:$1,0),0),IF(AND(VLOOKUP($A12,BBG!$1:$1048576,MATCH(Credit!CK$1,BBG!$1:$1,0)-1,0)&lt;&gt;"",VLOOKUP($A12,BBG!$1:$1048576,MATCH(Credit!CK$1,BBG!$1:$1,0)+1,0)&lt;&gt;""),(VLOOKUP($A12,BBG!$1:$1048576,MATCH(Credit!CK$1,BBG!$1:$1,0)-1,0)+VLOOKUP($A12,BBG!$1:$1048576,MATCH(Credit!CK$1,BBG!$1:$1,0)+1,0))/2,IF(AND(VLOOKUP($A12,BBG!$1:$1048576,MATCH(Credit!CK$1,BBG!$1:$1,0)-1,0)&lt;&gt;"",VLOOKUP($A12,BBG!$1:$1048576,MATCH(Credit!CK$1,BBG!$1:$1,0)+2,0)&lt;&gt;""),VLOOKUP($A12,BBG!$1:$1048576,MATCH(Credit!CK$1,BBG!$1:$1,0)-1,0)+(VLOOKUP($A12,BBG!$1:$1048576,MATCH(Credit!CK$1,BBG!$1:$1,0)+2,0)-VLOOKUP($A12,BBG!$1:$1048576,MATCH(Credit!CK$1,BBG!$1:$1,0)-1,0))/3,VLOOKUP($A12,BBG!$1:$1048576,MATCH(Credit!CK$1,BBG!$1:$1,0)-2,0)+(VLOOKUP($A12,BBG!$1:$1048576,MATCH(Credit!CK$1,BBG!$1:$1,0)+1,0)-VLOOKUP($A12,BBG!$1:$1048576,MATCH(Credit!CK$1,BBG!$1:$1,0)-2,0))*2/3)))/100</f>
        <v>0</v>
      </c>
      <c r="CL12" s="17">
        <f ca="1">IF(VLOOKUP($A12,BBG!$1:$1048576,MATCH(Credit!CL$1,BBG!$1:$1,0),0)&lt;&gt;"",VLOOKUP($A12,BBG!$1:$1048576,MATCH(Credit!CL$1,BBG!$1:$1,0),0),IF(AND(VLOOKUP($A12,BBG!$1:$1048576,MATCH(Credit!CL$1,BBG!$1:$1,0)-1,0)&lt;&gt;"",VLOOKUP($A12,BBG!$1:$1048576,MATCH(Credit!CL$1,BBG!$1:$1,0)+1,0)&lt;&gt;""),(VLOOKUP($A12,BBG!$1:$1048576,MATCH(Credit!CL$1,BBG!$1:$1,0)-1,0)+VLOOKUP($A12,BBG!$1:$1048576,MATCH(Credit!CL$1,BBG!$1:$1,0)+1,0))/2,IF(AND(VLOOKUP($A12,BBG!$1:$1048576,MATCH(Credit!CL$1,BBG!$1:$1,0)-1,0)&lt;&gt;"",VLOOKUP($A12,BBG!$1:$1048576,MATCH(Credit!CL$1,BBG!$1:$1,0)+2,0)&lt;&gt;""),VLOOKUP($A12,BBG!$1:$1048576,MATCH(Credit!CL$1,BBG!$1:$1,0)-1,0)+(VLOOKUP($A12,BBG!$1:$1048576,MATCH(Credit!CL$1,BBG!$1:$1,0)+2,0)-VLOOKUP($A12,BBG!$1:$1048576,MATCH(Credit!CL$1,BBG!$1:$1,0)-1,0))/3,VLOOKUP($A12,BBG!$1:$1048576,MATCH(Credit!CL$1,BBG!$1:$1,0)-2,0)+(VLOOKUP($A12,BBG!$1:$1048576,MATCH(Credit!CL$1,BBG!$1:$1,0)+1,0)-VLOOKUP($A12,BBG!$1:$1048576,MATCH(Credit!CL$1,BBG!$1:$1,0)-2,0))*2/3)))/100</f>
        <v>0</v>
      </c>
      <c r="CM12" s="17">
        <f ca="1">IF(VLOOKUP($A12,BBG!$1:$1048576,MATCH(Credit!CM$1,BBG!$1:$1,0),0)&lt;&gt;"",VLOOKUP($A12,BBG!$1:$1048576,MATCH(Credit!CM$1,BBG!$1:$1,0),0),IF(AND(VLOOKUP($A12,BBG!$1:$1048576,MATCH(Credit!CM$1,BBG!$1:$1,0)-1,0)&lt;&gt;"",VLOOKUP($A12,BBG!$1:$1048576,MATCH(Credit!CM$1,BBG!$1:$1,0)+1,0)&lt;&gt;""),(VLOOKUP($A12,BBG!$1:$1048576,MATCH(Credit!CM$1,BBG!$1:$1,0)-1,0)+VLOOKUP($A12,BBG!$1:$1048576,MATCH(Credit!CM$1,BBG!$1:$1,0)+1,0))/2,IF(AND(VLOOKUP($A12,BBG!$1:$1048576,MATCH(Credit!CM$1,BBG!$1:$1,0)-1,0)&lt;&gt;"",VLOOKUP($A12,BBG!$1:$1048576,MATCH(Credit!CM$1,BBG!$1:$1,0)+2,0)&lt;&gt;""),VLOOKUP($A12,BBG!$1:$1048576,MATCH(Credit!CM$1,BBG!$1:$1,0)-1,0)+(VLOOKUP($A12,BBG!$1:$1048576,MATCH(Credit!CM$1,BBG!$1:$1,0)+2,0)-VLOOKUP($A12,BBG!$1:$1048576,MATCH(Credit!CM$1,BBG!$1:$1,0)-1,0))/3,VLOOKUP($A12,BBG!$1:$1048576,MATCH(Credit!CM$1,BBG!$1:$1,0)-2,0)+(VLOOKUP($A12,BBG!$1:$1048576,MATCH(Credit!CM$1,BBG!$1:$1,0)+1,0)-VLOOKUP($A12,BBG!$1:$1048576,MATCH(Credit!CM$1,BBG!$1:$1,0)-2,0))*2/3)))/100</f>
        <v>0</v>
      </c>
      <c r="CN12" s="17">
        <f ca="1">IF(VLOOKUP($A12,BBG!$1:$1048576,MATCH(Credit!CN$1,BBG!$1:$1,0),0)&lt;&gt;"",VLOOKUP($A12,BBG!$1:$1048576,MATCH(Credit!CN$1,BBG!$1:$1,0),0),IF(AND(VLOOKUP($A12,BBG!$1:$1048576,MATCH(Credit!CN$1,BBG!$1:$1,0)-1,0)&lt;&gt;"",VLOOKUP($A12,BBG!$1:$1048576,MATCH(Credit!CN$1,BBG!$1:$1,0)+1,0)&lt;&gt;""),(VLOOKUP($A12,BBG!$1:$1048576,MATCH(Credit!CN$1,BBG!$1:$1,0)-1,0)+VLOOKUP($A12,BBG!$1:$1048576,MATCH(Credit!CN$1,BBG!$1:$1,0)+1,0))/2,IF(AND(VLOOKUP($A12,BBG!$1:$1048576,MATCH(Credit!CN$1,BBG!$1:$1,0)-1,0)&lt;&gt;"",VLOOKUP($A12,BBG!$1:$1048576,MATCH(Credit!CN$1,BBG!$1:$1,0)+2,0)&lt;&gt;""),VLOOKUP($A12,BBG!$1:$1048576,MATCH(Credit!CN$1,BBG!$1:$1,0)-1,0)+(VLOOKUP($A12,BBG!$1:$1048576,MATCH(Credit!CN$1,BBG!$1:$1,0)+2,0)-VLOOKUP($A12,BBG!$1:$1048576,MATCH(Credit!CN$1,BBG!$1:$1,0)-1,0))/3,VLOOKUP($A12,BBG!$1:$1048576,MATCH(Credit!CN$1,BBG!$1:$1,0)-2,0)+(VLOOKUP($A12,BBG!$1:$1048576,MATCH(Credit!CN$1,BBG!$1:$1,0)+1,0)-VLOOKUP($A12,BBG!$1:$1048576,MATCH(Credit!CN$1,BBG!$1:$1,0)-2,0))*2/3)))/100</f>
        <v>0</v>
      </c>
      <c r="CO12" s="17">
        <f ca="1">IF(VLOOKUP($A12,BBG!$1:$1048576,MATCH(Credit!CO$1,BBG!$1:$1,0),0)&lt;&gt;"",VLOOKUP($A12,BBG!$1:$1048576,MATCH(Credit!CO$1,BBG!$1:$1,0),0),IF(AND(VLOOKUP($A12,BBG!$1:$1048576,MATCH(Credit!CO$1,BBG!$1:$1,0)-1,0)&lt;&gt;"",VLOOKUP($A12,BBG!$1:$1048576,MATCH(Credit!CO$1,BBG!$1:$1,0)+1,0)&lt;&gt;""),(VLOOKUP($A12,BBG!$1:$1048576,MATCH(Credit!CO$1,BBG!$1:$1,0)-1,0)+VLOOKUP($A12,BBG!$1:$1048576,MATCH(Credit!CO$1,BBG!$1:$1,0)+1,0))/2,IF(AND(VLOOKUP($A12,BBG!$1:$1048576,MATCH(Credit!CO$1,BBG!$1:$1,0)-1,0)&lt;&gt;"",VLOOKUP($A12,BBG!$1:$1048576,MATCH(Credit!CO$1,BBG!$1:$1,0)+2,0)&lt;&gt;""),VLOOKUP($A12,BBG!$1:$1048576,MATCH(Credit!CO$1,BBG!$1:$1,0)-1,0)+(VLOOKUP($A12,BBG!$1:$1048576,MATCH(Credit!CO$1,BBG!$1:$1,0)+2,0)-VLOOKUP($A12,BBG!$1:$1048576,MATCH(Credit!CO$1,BBG!$1:$1,0)-1,0))/3,VLOOKUP($A12,BBG!$1:$1048576,MATCH(Credit!CO$1,BBG!$1:$1,0)-2,0)+(VLOOKUP($A12,BBG!$1:$1048576,MATCH(Credit!CO$1,BBG!$1:$1,0)+1,0)-VLOOKUP($A12,BBG!$1:$1048576,MATCH(Credit!CO$1,BBG!$1:$1,0)-2,0))*2/3)))/100</f>
        <v>0</v>
      </c>
      <c r="CP12" s="17">
        <f ca="1">IF(VLOOKUP($A12,BBG!$1:$1048576,MATCH(Credit!CP$1,BBG!$1:$1,0),0)&lt;&gt;"",VLOOKUP($A12,BBG!$1:$1048576,MATCH(Credit!CP$1,BBG!$1:$1,0),0),IF(AND(VLOOKUP($A12,BBG!$1:$1048576,MATCH(Credit!CP$1,BBG!$1:$1,0)-1,0)&lt;&gt;"",VLOOKUP($A12,BBG!$1:$1048576,MATCH(Credit!CP$1,BBG!$1:$1,0)+1,0)&lt;&gt;""),(VLOOKUP($A12,BBG!$1:$1048576,MATCH(Credit!CP$1,BBG!$1:$1,0)-1,0)+VLOOKUP($A12,BBG!$1:$1048576,MATCH(Credit!CP$1,BBG!$1:$1,0)+1,0))/2,IF(AND(VLOOKUP($A12,BBG!$1:$1048576,MATCH(Credit!CP$1,BBG!$1:$1,0)-1,0)&lt;&gt;"",VLOOKUP($A12,BBG!$1:$1048576,MATCH(Credit!CP$1,BBG!$1:$1,0)+2,0)&lt;&gt;""),VLOOKUP($A12,BBG!$1:$1048576,MATCH(Credit!CP$1,BBG!$1:$1,0)-1,0)+(VLOOKUP($A12,BBG!$1:$1048576,MATCH(Credit!CP$1,BBG!$1:$1,0)+2,0)-VLOOKUP($A12,BBG!$1:$1048576,MATCH(Credit!CP$1,BBG!$1:$1,0)-1,0))/3,VLOOKUP($A12,BBG!$1:$1048576,MATCH(Credit!CP$1,BBG!$1:$1,0)-2,0)+(VLOOKUP($A12,BBG!$1:$1048576,MATCH(Credit!CP$1,BBG!$1:$1,0)+1,0)-VLOOKUP($A12,BBG!$1:$1048576,MATCH(Credit!CP$1,BBG!$1:$1,0)-2,0))*2/3)))/100</f>
        <v>0</v>
      </c>
      <c r="CQ12" s="17">
        <f ca="1">IF(VLOOKUP($A12,BBG!$1:$1048576,MATCH(Credit!CQ$1,BBG!$1:$1,0),0)&lt;&gt;"",VLOOKUP($A12,BBG!$1:$1048576,MATCH(Credit!CQ$1,BBG!$1:$1,0),0),IF(AND(VLOOKUP($A12,BBG!$1:$1048576,MATCH(Credit!CQ$1,BBG!$1:$1,0)-1,0)&lt;&gt;"",VLOOKUP($A12,BBG!$1:$1048576,MATCH(Credit!CQ$1,BBG!$1:$1,0)+1,0)&lt;&gt;""),(VLOOKUP($A12,BBG!$1:$1048576,MATCH(Credit!CQ$1,BBG!$1:$1,0)-1,0)+VLOOKUP($A12,BBG!$1:$1048576,MATCH(Credit!CQ$1,BBG!$1:$1,0)+1,0))/2,IF(AND(VLOOKUP($A12,BBG!$1:$1048576,MATCH(Credit!CQ$1,BBG!$1:$1,0)-1,0)&lt;&gt;"",VLOOKUP($A12,BBG!$1:$1048576,MATCH(Credit!CQ$1,BBG!$1:$1,0)+2,0)&lt;&gt;""),VLOOKUP($A12,BBG!$1:$1048576,MATCH(Credit!CQ$1,BBG!$1:$1,0)-1,0)+(VLOOKUP($A12,BBG!$1:$1048576,MATCH(Credit!CQ$1,BBG!$1:$1,0)+2,0)-VLOOKUP($A12,BBG!$1:$1048576,MATCH(Credit!CQ$1,BBG!$1:$1,0)-1,0))/3,VLOOKUP($A12,BBG!$1:$1048576,MATCH(Credit!CQ$1,BBG!$1:$1,0)-2,0)+(VLOOKUP($A12,BBG!$1:$1048576,MATCH(Credit!CQ$1,BBG!$1:$1,0)+1,0)-VLOOKUP($A12,BBG!$1:$1048576,MATCH(Credit!CQ$1,BBG!$1:$1,0)-2,0))*2/3)))/100</f>
        <v>0</v>
      </c>
      <c r="CR12" s="17">
        <f ca="1">IF(VLOOKUP($A12,BBG!$1:$1048576,MATCH(Credit!CR$1,BBG!$1:$1,0),0)&lt;&gt;"",VLOOKUP($A12,BBG!$1:$1048576,MATCH(Credit!CR$1,BBG!$1:$1,0),0),IF(AND(VLOOKUP($A12,BBG!$1:$1048576,MATCH(Credit!CR$1,BBG!$1:$1,0)-1,0)&lt;&gt;"",VLOOKUP($A12,BBG!$1:$1048576,MATCH(Credit!CR$1,BBG!$1:$1,0)+1,0)&lt;&gt;""),(VLOOKUP($A12,BBG!$1:$1048576,MATCH(Credit!CR$1,BBG!$1:$1,0)-1,0)+VLOOKUP($A12,BBG!$1:$1048576,MATCH(Credit!CR$1,BBG!$1:$1,0)+1,0))/2,IF(AND(VLOOKUP($A12,BBG!$1:$1048576,MATCH(Credit!CR$1,BBG!$1:$1,0)-1,0)&lt;&gt;"",VLOOKUP($A12,BBG!$1:$1048576,MATCH(Credit!CR$1,BBG!$1:$1,0)+2,0)&lt;&gt;""),VLOOKUP($A12,BBG!$1:$1048576,MATCH(Credit!CR$1,BBG!$1:$1,0)-1,0)+(VLOOKUP($A12,BBG!$1:$1048576,MATCH(Credit!CR$1,BBG!$1:$1,0)+2,0)-VLOOKUP($A12,BBG!$1:$1048576,MATCH(Credit!CR$1,BBG!$1:$1,0)-1,0))/3,VLOOKUP($A12,BBG!$1:$1048576,MATCH(Credit!CR$1,BBG!$1:$1,0)-2,0)+(VLOOKUP($A12,BBG!$1:$1048576,MATCH(Credit!CR$1,BBG!$1:$1,0)+1,0)-VLOOKUP($A12,BBG!$1:$1048576,MATCH(Credit!CR$1,BBG!$1:$1,0)-2,0))*2/3)))/100</f>
        <v>0</v>
      </c>
      <c r="CS12" s="17">
        <f ca="1">IF(VLOOKUP($A12,BBG!$1:$1048576,MATCH(Credit!CS$1,BBG!$1:$1,0),0)&lt;&gt;"",VLOOKUP($A12,BBG!$1:$1048576,MATCH(Credit!CS$1,BBG!$1:$1,0),0),IF(AND(VLOOKUP($A12,BBG!$1:$1048576,MATCH(Credit!CS$1,BBG!$1:$1,0)-1,0)&lt;&gt;"",VLOOKUP($A12,BBG!$1:$1048576,MATCH(Credit!CS$1,BBG!$1:$1,0)+1,0)&lt;&gt;""),(VLOOKUP($A12,BBG!$1:$1048576,MATCH(Credit!CS$1,BBG!$1:$1,0)-1,0)+VLOOKUP($A12,BBG!$1:$1048576,MATCH(Credit!CS$1,BBG!$1:$1,0)+1,0))/2,IF(AND(VLOOKUP($A12,BBG!$1:$1048576,MATCH(Credit!CS$1,BBG!$1:$1,0)-1,0)&lt;&gt;"",VLOOKUP($A12,BBG!$1:$1048576,MATCH(Credit!CS$1,BBG!$1:$1,0)+2,0)&lt;&gt;""),VLOOKUP($A12,BBG!$1:$1048576,MATCH(Credit!CS$1,BBG!$1:$1,0)-1,0)+(VLOOKUP($A12,BBG!$1:$1048576,MATCH(Credit!CS$1,BBG!$1:$1,0)+2,0)-VLOOKUP($A12,BBG!$1:$1048576,MATCH(Credit!CS$1,BBG!$1:$1,0)-1,0))/3,VLOOKUP($A12,BBG!$1:$1048576,MATCH(Credit!CS$1,BBG!$1:$1,0)-2,0)+(VLOOKUP($A12,BBG!$1:$1048576,MATCH(Credit!CS$1,BBG!$1:$1,0)+1,0)-VLOOKUP($A12,BBG!$1:$1048576,MATCH(Credit!CS$1,BBG!$1:$1,0)-2,0))*2/3)))/100</f>
        <v>0</v>
      </c>
      <c r="CT12" s="17">
        <f ca="1">IF(VLOOKUP($A12,BBG!$1:$1048576,MATCH(Credit!CT$1,BBG!$1:$1,0),0)&lt;&gt;"",VLOOKUP($A12,BBG!$1:$1048576,MATCH(Credit!CT$1,BBG!$1:$1,0),0),IF(AND(VLOOKUP($A12,BBG!$1:$1048576,MATCH(Credit!CT$1,BBG!$1:$1,0)-1,0)&lt;&gt;"",VLOOKUP($A12,BBG!$1:$1048576,MATCH(Credit!CT$1,BBG!$1:$1,0)+1,0)&lt;&gt;""),(VLOOKUP($A12,BBG!$1:$1048576,MATCH(Credit!CT$1,BBG!$1:$1,0)-1,0)+VLOOKUP($A12,BBG!$1:$1048576,MATCH(Credit!CT$1,BBG!$1:$1,0)+1,0))/2,IF(AND(VLOOKUP($A12,BBG!$1:$1048576,MATCH(Credit!CT$1,BBG!$1:$1,0)-1,0)&lt;&gt;"",VLOOKUP($A12,BBG!$1:$1048576,MATCH(Credit!CT$1,BBG!$1:$1,0)+2,0)&lt;&gt;""),VLOOKUP($A12,BBG!$1:$1048576,MATCH(Credit!CT$1,BBG!$1:$1,0)-1,0)+(VLOOKUP($A12,BBG!$1:$1048576,MATCH(Credit!CT$1,BBG!$1:$1,0)+2,0)-VLOOKUP($A12,BBG!$1:$1048576,MATCH(Credit!CT$1,BBG!$1:$1,0)-1,0))/3,VLOOKUP($A12,BBG!$1:$1048576,MATCH(Credit!CT$1,BBG!$1:$1,0)-2,0)+(VLOOKUP($A12,BBG!$1:$1048576,MATCH(Credit!CT$1,BBG!$1:$1,0)+1,0)-VLOOKUP($A12,BBG!$1:$1048576,MATCH(Credit!CT$1,BBG!$1:$1,0)-2,0))*2/3)))/100</f>
        <v>0</v>
      </c>
      <c r="CU12" s="17">
        <f ca="1">IF(VLOOKUP($A12,BBG!$1:$1048576,MATCH(Credit!CU$1,BBG!$1:$1,0),0)&lt;&gt;"",VLOOKUP($A12,BBG!$1:$1048576,MATCH(Credit!CU$1,BBG!$1:$1,0),0),IF(AND(VLOOKUP($A12,BBG!$1:$1048576,MATCH(Credit!CU$1,BBG!$1:$1,0)-1,0)&lt;&gt;"",VLOOKUP($A12,BBG!$1:$1048576,MATCH(Credit!CU$1,BBG!$1:$1,0)+1,0)&lt;&gt;""),(VLOOKUP($A12,BBG!$1:$1048576,MATCH(Credit!CU$1,BBG!$1:$1,0)-1,0)+VLOOKUP($A12,BBG!$1:$1048576,MATCH(Credit!CU$1,BBG!$1:$1,0)+1,0))/2,IF(AND(VLOOKUP($A12,BBG!$1:$1048576,MATCH(Credit!CU$1,BBG!$1:$1,0)-1,0)&lt;&gt;"",VLOOKUP($A12,BBG!$1:$1048576,MATCH(Credit!CU$1,BBG!$1:$1,0)+2,0)&lt;&gt;""),VLOOKUP($A12,BBG!$1:$1048576,MATCH(Credit!CU$1,BBG!$1:$1,0)-1,0)+(VLOOKUP($A12,BBG!$1:$1048576,MATCH(Credit!CU$1,BBG!$1:$1,0)+2,0)-VLOOKUP($A12,BBG!$1:$1048576,MATCH(Credit!CU$1,BBG!$1:$1,0)-1,0))/3,VLOOKUP($A12,BBG!$1:$1048576,MATCH(Credit!CU$1,BBG!$1:$1,0)-2,0)+(VLOOKUP($A12,BBG!$1:$1048576,MATCH(Credit!CU$1,BBG!$1:$1,0)+1,0)-VLOOKUP($A12,BBG!$1:$1048576,MATCH(Credit!CU$1,BBG!$1:$1,0)-2,0))*2/3)))/100</f>
        <v>0</v>
      </c>
      <c r="CV12" s="17">
        <f ca="1">IF(VLOOKUP($A12,BBG!$1:$1048576,MATCH(Credit!CV$1,BBG!$1:$1,0),0)&lt;&gt;"",VLOOKUP($A12,BBG!$1:$1048576,MATCH(Credit!CV$1,BBG!$1:$1,0),0),IF(AND(VLOOKUP($A12,BBG!$1:$1048576,MATCH(Credit!CV$1,BBG!$1:$1,0)-1,0)&lt;&gt;"",VLOOKUP($A12,BBG!$1:$1048576,MATCH(Credit!CV$1,BBG!$1:$1,0)+1,0)&lt;&gt;""),(VLOOKUP($A12,BBG!$1:$1048576,MATCH(Credit!CV$1,BBG!$1:$1,0)-1,0)+VLOOKUP($A12,BBG!$1:$1048576,MATCH(Credit!CV$1,BBG!$1:$1,0)+1,0))/2,IF(AND(VLOOKUP($A12,BBG!$1:$1048576,MATCH(Credit!CV$1,BBG!$1:$1,0)-1,0)&lt;&gt;"",VLOOKUP($A12,BBG!$1:$1048576,MATCH(Credit!CV$1,BBG!$1:$1,0)+2,0)&lt;&gt;""),VLOOKUP($A12,BBG!$1:$1048576,MATCH(Credit!CV$1,BBG!$1:$1,0)-1,0)+(VLOOKUP($A12,BBG!$1:$1048576,MATCH(Credit!CV$1,BBG!$1:$1,0)+2,0)-VLOOKUP($A12,BBG!$1:$1048576,MATCH(Credit!CV$1,BBG!$1:$1,0)-1,0))/3,VLOOKUP($A12,BBG!$1:$1048576,MATCH(Credit!CV$1,BBG!$1:$1,0)-2,0)+(VLOOKUP($A12,BBG!$1:$1048576,MATCH(Credit!CV$1,BBG!$1:$1,0)+1,0)-VLOOKUP($A12,BBG!$1:$1048576,MATCH(Credit!CV$1,BBG!$1:$1,0)-2,0))*2/3)))/100</f>
        <v>0</v>
      </c>
      <c r="CW12" s="17">
        <f ca="1">IF(VLOOKUP($A12,BBG!$1:$1048576,MATCH(Credit!CW$1,BBG!$1:$1,0),0)&lt;&gt;"",VLOOKUP($A12,BBG!$1:$1048576,MATCH(Credit!CW$1,BBG!$1:$1,0),0),IF(AND(VLOOKUP($A12,BBG!$1:$1048576,MATCH(Credit!CW$1,BBG!$1:$1,0)-1,0)&lt;&gt;"",VLOOKUP($A12,BBG!$1:$1048576,MATCH(Credit!CW$1,BBG!$1:$1,0)+1,0)&lt;&gt;""),(VLOOKUP($A12,BBG!$1:$1048576,MATCH(Credit!CW$1,BBG!$1:$1,0)-1,0)+VLOOKUP($A12,BBG!$1:$1048576,MATCH(Credit!CW$1,BBG!$1:$1,0)+1,0))/2,IF(AND(VLOOKUP($A12,BBG!$1:$1048576,MATCH(Credit!CW$1,BBG!$1:$1,0)-1,0)&lt;&gt;"",VLOOKUP($A12,BBG!$1:$1048576,MATCH(Credit!CW$1,BBG!$1:$1,0)+2,0)&lt;&gt;""),VLOOKUP($A12,BBG!$1:$1048576,MATCH(Credit!CW$1,BBG!$1:$1,0)-1,0)+(VLOOKUP($A12,BBG!$1:$1048576,MATCH(Credit!CW$1,BBG!$1:$1,0)+2,0)-VLOOKUP($A12,BBG!$1:$1048576,MATCH(Credit!CW$1,BBG!$1:$1,0)-1,0))/3,VLOOKUP($A12,BBG!$1:$1048576,MATCH(Credit!CW$1,BBG!$1:$1,0)-2,0)+(VLOOKUP($A12,BBG!$1:$1048576,MATCH(Credit!CW$1,BBG!$1:$1,0)+1,0)-VLOOKUP($A12,BBG!$1:$1048576,MATCH(Credit!CW$1,BBG!$1:$1,0)-2,0))*2/3)))/100</f>
        <v>0</v>
      </c>
      <c r="CX12" s="17">
        <f ca="1">IF(VLOOKUP($A12,BBG!$1:$1048576,MATCH(Credit!CX$1,BBG!$1:$1,0),0)&lt;&gt;"",VLOOKUP($A12,BBG!$1:$1048576,MATCH(Credit!CX$1,BBG!$1:$1,0),0),IF(AND(VLOOKUP($A12,BBG!$1:$1048576,MATCH(Credit!CX$1,BBG!$1:$1,0)-1,0)&lt;&gt;"",VLOOKUP($A12,BBG!$1:$1048576,MATCH(Credit!CX$1,BBG!$1:$1,0)+1,0)&lt;&gt;""),(VLOOKUP($A12,BBG!$1:$1048576,MATCH(Credit!CX$1,BBG!$1:$1,0)-1,0)+VLOOKUP($A12,BBG!$1:$1048576,MATCH(Credit!CX$1,BBG!$1:$1,0)+1,0))/2,IF(AND(VLOOKUP($A12,BBG!$1:$1048576,MATCH(Credit!CX$1,BBG!$1:$1,0)-1,0)&lt;&gt;"",VLOOKUP($A12,BBG!$1:$1048576,MATCH(Credit!CX$1,BBG!$1:$1,0)+2,0)&lt;&gt;""),VLOOKUP($A12,BBG!$1:$1048576,MATCH(Credit!CX$1,BBG!$1:$1,0)-1,0)+(VLOOKUP($A12,BBG!$1:$1048576,MATCH(Credit!CX$1,BBG!$1:$1,0)+2,0)-VLOOKUP($A12,BBG!$1:$1048576,MATCH(Credit!CX$1,BBG!$1:$1,0)-1,0))/3,VLOOKUP($A12,BBG!$1:$1048576,MATCH(Credit!CX$1,BBG!$1:$1,0)-2,0)+(VLOOKUP($A12,BBG!$1:$1048576,MATCH(Credit!CX$1,BBG!$1:$1,0)+1,0)-VLOOKUP($A12,BBG!$1:$1048576,MATCH(Credit!CX$1,BBG!$1:$1,0)-2,0))*2/3)))/100</f>
        <v>0</v>
      </c>
      <c r="CY12" s="17">
        <f ca="1">IF(VLOOKUP($A12,BBG!$1:$1048576,MATCH(Credit!CY$1,BBG!$1:$1,0),0)&lt;&gt;"",VLOOKUP($A12,BBG!$1:$1048576,MATCH(Credit!CY$1,BBG!$1:$1,0),0),IF(AND(VLOOKUP($A12,BBG!$1:$1048576,MATCH(Credit!CY$1,BBG!$1:$1,0)-1,0)&lt;&gt;"",VLOOKUP($A12,BBG!$1:$1048576,MATCH(Credit!CY$1,BBG!$1:$1,0)+1,0)&lt;&gt;""),(VLOOKUP($A12,BBG!$1:$1048576,MATCH(Credit!CY$1,BBG!$1:$1,0)-1,0)+VLOOKUP($A12,BBG!$1:$1048576,MATCH(Credit!CY$1,BBG!$1:$1,0)+1,0))/2,IF(AND(VLOOKUP($A12,BBG!$1:$1048576,MATCH(Credit!CY$1,BBG!$1:$1,0)-1,0)&lt;&gt;"",VLOOKUP($A12,BBG!$1:$1048576,MATCH(Credit!CY$1,BBG!$1:$1,0)+2,0)&lt;&gt;""),VLOOKUP($A12,BBG!$1:$1048576,MATCH(Credit!CY$1,BBG!$1:$1,0)-1,0)+(VLOOKUP($A12,BBG!$1:$1048576,MATCH(Credit!CY$1,BBG!$1:$1,0)+2,0)-VLOOKUP($A12,BBG!$1:$1048576,MATCH(Credit!CY$1,BBG!$1:$1,0)-1,0))/3,VLOOKUP($A12,BBG!$1:$1048576,MATCH(Credit!CY$1,BBG!$1:$1,0)-2,0)+(VLOOKUP($A12,BBG!$1:$1048576,MATCH(Credit!CY$1,BBG!$1:$1,0)+1,0)-VLOOKUP($A12,BBG!$1:$1048576,MATCH(Credit!CY$1,BBG!$1:$1,0)-2,0))*2/3)))/100</f>
        <v>0</v>
      </c>
      <c r="CZ12" s="17">
        <f ca="1">IF(VLOOKUP($A12,BBG!$1:$1048576,MATCH(Credit!CZ$1,BBG!$1:$1,0),0)&lt;&gt;"",VLOOKUP($A12,BBG!$1:$1048576,MATCH(Credit!CZ$1,BBG!$1:$1,0),0),IF(AND(VLOOKUP($A12,BBG!$1:$1048576,MATCH(Credit!CZ$1,BBG!$1:$1,0)-1,0)&lt;&gt;"",VLOOKUP($A12,BBG!$1:$1048576,MATCH(Credit!CZ$1,BBG!$1:$1,0)+1,0)&lt;&gt;""),(VLOOKUP($A12,BBG!$1:$1048576,MATCH(Credit!CZ$1,BBG!$1:$1,0)-1,0)+VLOOKUP($A12,BBG!$1:$1048576,MATCH(Credit!CZ$1,BBG!$1:$1,0)+1,0))/2,IF(AND(VLOOKUP($A12,BBG!$1:$1048576,MATCH(Credit!CZ$1,BBG!$1:$1,0)-1,0)&lt;&gt;"",VLOOKUP($A12,BBG!$1:$1048576,MATCH(Credit!CZ$1,BBG!$1:$1,0)+2,0)&lt;&gt;""),VLOOKUP($A12,BBG!$1:$1048576,MATCH(Credit!CZ$1,BBG!$1:$1,0)-1,0)+(VLOOKUP($A12,BBG!$1:$1048576,MATCH(Credit!CZ$1,BBG!$1:$1,0)+2,0)-VLOOKUP($A12,BBG!$1:$1048576,MATCH(Credit!CZ$1,BBG!$1:$1,0)-1,0))/3,VLOOKUP($A12,BBG!$1:$1048576,MATCH(Credit!CZ$1,BBG!$1:$1,0)-2,0)+(VLOOKUP($A12,BBG!$1:$1048576,MATCH(Credit!CZ$1,BBG!$1:$1,0)+1,0)-VLOOKUP($A12,BBG!$1:$1048576,MATCH(Credit!CZ$1,BBG!$1:$1,0)-2,0))*2/3)))/100</f>
        <v>0</v>
      </c>
      <c r="DA12" s="17">
        <f ca="1">IF(VLOOKUP($A12,BBG!$1:$1048576,MATCH(Credit!DA$1,BBG!$1:$1,0),0)&lt;&gt;"",VLOOKUP($A12,BBG!$1:$1048576,MATCH(Credit!DA$1,BBG!$1:$1,0),0),IF(AND(VLOOKUP($A12,BBG!$1:$1048576,MATCH(Credit!DA$1,BBG!$1:$1,0)-1,0)&lt;&gt;"",VLOOKUP($A12,BBG!$1:$1048576,MATCH(Credit!DA$1,BBG!$1:$1,0)+1,0)&lt;&gt;""),(VLOOKUP($A12,BBG!$1:$1048576,MATCH(Credit!DA$1,BBG!$1:$1,0)-1,0)+VLOOKUP($A12,BBG!$1:$1048576,MATCH(Credit!DA$1,BBG!$1:$1,0)+1,0))/2,IF(AND(VLOOKUP($A12,BBG!$1:$1048576,MATCH(Credit!DA$1,BBG!$1:$1,0)-1,0)&lt;&gt;"",VLOOKUP($A12,BBG!$1:$1048576,MATCH(Credit!DA$1,BBG!$1:$1,0)+2,0)&lt;&gt;""),VLOOKUP($A12,BBG!$1:$1048576,MATCH(Credit!DA$1,BBG!$1:$1,0)-1,0)+(VLOOKUP($A12,BBG!$1:$1048576,MATCH(Credit!DA$1,BBG!$1:$1,0)+2,0)-VLOOKUP($A12,BBG!$1:$1048576,MATCH(Credit!DA$1,BBG!$1:$1,0)-1,0))/3,VLOOKUP($A12,BBG!$1:$1048576,MATCH(Credit!DA$1,BBG!$1:$1,0)-2,0)+(VLOOKUP($A12,BBG!$1:$1048576,MATCH(Credit!DA$1,BBG!$1:$1,0)+1,0)-VLOOKUP($A12,BBG!$1:$1048576,MATCH(Credit!DA$1,BBG!$1:$1,0)-2,0))*2/3)))/100</f>
        <v>0</v>
      </c>
      <c r="DB12" s="17">
        <f ca="1">IF(VLOOKUP($A12,BBG!$1:$1048576,MATCH(Credit!DB$1,BBG!$1:$1,0),0)&lt;&gt;"",VLOOKUP($A12,BBG!$1:$1048576,MATCH(Credit!DB$1,BBG!$1:$1,0),0),IF(AND(VLOOKUP($A12,BBG!$1:$1048576,MATCH(Credit!DB$1,BBG!$1:$1,0)-1,0)&lt;&gt;"",VLOOKUP($A12,BBG!$1:$1048576,MATCH(Credit!DB$1,BBG!$1:$1,0)+1,0)&lt;&gt;""),(VLOOKUP($A12,BBG!$1:$1048576,MATCH(Credit!DB$1,BBG!$1:$1,0)-1,0)+VLOOKUP($A12,BBG!$1:$1048576,MATCH(Credit!DB$1,BBG!$1:$1,0)+1,0))/2,IF(AND(VLOOKUP($A12,BBG!$1:$1048576,MATCH(Credit!DB$1,BBG!$1:$1,0)-1,0)&lt;&gt;"",VLOOKUP($A12,BBG!$1:$1048576,MATCH(Credit!DB$1,BBG!$1:$1,0)+2,0)&lt;&gt;""),VLOOKUP($A12,BBG!$1:$1048576,MATCH(Credit!DB$1,BBG!$1:$1,0)-1,0)+(VLOOKUP($A12,BBG!$1:$1048576,MATCH(Credit!DB$1,BBG!$1:$1,0)+2,0)-VLOOKUP($A12,BBG!$1:$1048576,MATCH(Credit!DB$1,BBG!$1:$1,0)-1,0))/3,VLOOKUP($A12,BBG!$1:$1048576,MATCH(Credit!DB$1,BBG!$1:$1,0)-2,0)+(VLOOKUP($A12,BBG!$1:$1048576,MATCH(Credit!DB$1,BBG!$1:$1,0)+1,0)-VLOOKUP($A12,BBG!$1:$1048576,MATCH(Credit!DB$1,BBG!$1:$1,0)-2,0))*2/3)))/100</f>
        <v>0</v>
      </c>
      <c r="DC12" s="17">
        <f ca="1">IF(VLOOKUP($A12,BBG!$1:$1048576,MATCH(Credit!DC$1,BBG!$1:$1,0),0)&lt;&gt;"",VLOOKUP($A12,BBG!$1:$1048576,MATCH(Credit!DC$1,BBG!$1:$1,0),0),IF(AND(VLOOKUP($A12,BBG!$1:$1048576,MATCH(Credit!DC$1,BBG!$1:$1,0)-1,0)&lt;&gt;"",VLOOKUP($A12,BBG!$1:$1048576,MATCH(Credit!DC$1,BBG!$1:$1,0)+1,0)&lt;&gt;""),(VLOOKUP($A12,BBG!$1:$1048576,MATCH(Credit!DC$1,BBG!$1:$1,0)-1,0)+VLOOKUP($A12,BBG!$1:$1048576,MATCH(Credit!DC$1,BBG!$1:$1,0)+1,0))/2,IF(AND(VLOOKUP($A12,BBG!$1:$1048576,MATCH(Credit!DC$1,BBG!$1:$1,0)-1,0)&lt;&gt;"",VLOOKUP($A12,BBG!$1:$1048576,MATCH(Credit!DC$1,BBG!$1:$1,0)+2,0)&lt;&gt;""),VLOOKUP($A12,BBG!$1:$1048576,MATCH(Credit!DC$1,BBG!$1:$1,0)-1,0)+(VLOOKUP($A12,BBG!$1:$1048576,MATCH(Credit!DC$1,BBG!$1:$1,0)+2,0)-VLOOKUP($A12,BBG!$1:$1048576,MATCH(Credit!DC$1,BBG!$1:$1,0)-1,0))/3,VLOOKUP($A12,BBG!$1:$1048576,MATCH(Credit!DC$1,BBG!$1:$1,0)-2,0)+(VLOOKUP($A12,BBG!$1:$1048576,MATCH(Credit!DC$1,BBG!$1:$1,0)+1,0)-VLOOKUP($A12,BBG!$1:$1048576,MATCH(Credit!DC$1,BBG!$1:$1,0)-2,0))*2/3)))/100</f>
        <v>0</v>
      </c>
      <c r="DD12" s="17">
        <f ca="1">IF(VLOOKUP($A12,BBG!$1:$1048576,MATCH(Credit!DD$1,BBG!$1:$1,0),0)&lt;&gt;"",VLOOKUP($A12,BBG!$1:$1048576,MATCH(Credit!DD$1,BBG!$1:$1,0),0),IF(AND(VLOOKUP($A12,BBG!$1:$1048576,MATCH(Credit!DD$1,BBG!$1:$1,0)-1,0)&lt;&gt;"",VLOOKUP($A12,BBG!$1:$1048576,MATCH(Credit!DD$1,BBG!$1:$1,0)+1,0)&lt;&gt;""),(VLOOKUP($A12,BBG!$1:$1048576,MATCH(Credit!DD$1,BBG!$1:$1,0)-1,0)+VLOOKUP($A12,BBG!$1:$1048576,MATCH(Credit!DD$1,BBG!$1:$1,0)+1,0))/2,IF(AND(VLOOKUP($A12,BBG!$1:$1048576,MATCH(Credit!DD$1,BBG!$1:$1,0)-1,0)&lt;&gt;"",VLOOKUP($A12,BBG!$1:$1048576,MATCH(Credit!DD$1,BBG!$1:$1,0)+2,0)&lt;&gt;""),VLOOKUP($A12,BBG!$1:$1048576,MATCH(Credit!DD$1,BBG!$1:$1,0)-1,0)+(VLOOKUP($A12,BBG!$1:$1048576,MATCH(Credit!DD$1,BBG!$1:$1,0)+2,0)-VLOOKUP($A12,BBG!$1:$1048576,MATCH(Credit!DD$1,BBG!$1:$1,0)-1,0))/3,VLOOKUP($A12,BBG!$1:$1048576,MATCH(Credit!DD$1,BBG!$1:$1,0)-2,0)+(VLOOKUP($A12,BBG!$1:$1048576,MATCH(Credit!DD$1,BBG!$1:$1,0)+1,0)-VLOOKUP($A12,BBG!$1:$1048576,MATCH(Credit!DD$1,BBG!$1:$1,0)-2,0))*2/3)))/100</f>
        <v>0</v>
      </c>
      <c r="DE12" s="17">
        <f ca="1">IF(VLOOKUP($A12,BBG!$1:$1048576,MATCH(Credit!DE$1,BBG!$1:$1,0),0)&lt;&gt;"",VLOOKUP($A12,BBG!$1:$1048576,MATCH(Credit!DE$1,BBG!$1:$1,0),0),IF(AND(VLOOKUP($A12,BBG!$1:$1048576,MATCH(Credit!DE$1,BBG!$1:$1,0)-1,0)&lt;&gt;"",VLOOKUP($A12,BBG!$1:$1048576,MATCH(Credit!DE$1,BBG!$1:$1,0)+1,0)&lt;&gt;""),(VLOOKUP($A12,BBG!$1:$1048576,MATCH(Credit!DE$1,BBG!$1:$1,0)-1,0)+VLOOKUP($A12,BBG!$1:$1048576,MATCH(Credit!DE$1,BBG!$1:$1,0)+1,0))/2,IF(AND(VLOOKUP($A12,BBG!$1:$1048576,MATCH(Credit!DE$1,BBG!$1:$1,0)-1,0)&lt;&gt;"",VLOOKUP($A12,BBG!$1:$1048576,MATCH(Credit!DE$1,BBG!$1:$1,0)+2,0)&lt;&gt;""),VLOOKUP($A12,BBG!$1:$1048576,MATCH(Credit!DE$1,BBG!$1:$1,0)-1,0)+(VLOOKUP($A12,BBG!$1:$1048576,MATCH(Credit!DE$1,BBG!$1:$1,0)+2,0)-VLOOKUP($A12,BBG!$1:$1048576,MATCH(Credit!DE$1,BBG!$1:$1,0)-1,0))/3,VLOOKUP($A12,BBG!$1:$1048576,MATCH(Credit!DE$1,BBG!$1:$1,0)-2,0)+(VLOOKUP($A12,BBG!$1:$1048576,MATCH(Credit!DE$1,BBG!$1:$1,0)+1,0)-VLOOKUP($A12,BBG!$1:$1048576,MATCH(Credit!DE$1,BBG!$1:$1,0)-2,0))*2/3)))/100</f>
        <v>0</v>
      </c>
      <c r="DF12" s="17">
        <f ca="1">IF(VLOOKUP($A12,BBG!$1:$1048576,MATCH(Credit!DF$1,BBG!$1:$1,0),0)&lt;&gt;"",VLOOKUP($A12,BBG!$1:$1048576,MATCH(Credit!DF$1,BBG!$1:$1,0),0),IF(AND(VLOOKUP($A12,BBG!$1:$1048576,MATCH(Credit!DF$1,BBG!$1:$1,0)-1,0)&lt;&gt;"",VLOOKUP($A12,BBG!$1:$1048576,MATCH(Credit!DF$1,BBG!$1:$1,0)+1,0)&lt;&gt;""),(VLOOKUP($A12,BBG!$1:$1048576,MATCH(Credit!DF$1,BBG!$1:$1,0)-1,0)+VLOOKUP($A12,BBG!$1:$1048576,MATCH(Credit!DF$1,BBG!$1:$1,0)+1,0))/2,IF(AND(VLOOKUP($A12,BBG!$1:$1048576,MATCH(Credit!DF$1,BBG!$1:$1,0)-1,0)&lt;&gt;"",VLOOKUP($A12,BBG!$1:$1048576,MATCH(Credit!DF$1,BBG!$1:$1,0)+2,0)&lt;&gt;""),VLOOKUP($A12,BBG!$1:$1048576,MATCH(Credit!DF$1,BBG!$1:$1,0)-1,0)+(VLOOKUP($A12,BBG!$1:$1048576,MATCH(Credit!DF$1,BBG!$1:$1,0)+2,0)-VLOOKUP($A12,BBG!$1:$1048576,MATCH(Credit!DF$1,BBG!$1:$1,0)-1,0))/3,VLOOKUP($A12,BBG!$1:$1048576,MATCH(Credit!DF$1,BBG!$1:$1,0)-2,0)+(VLOOKUP($A12,BBG!$1:$1048576,MATCH(Credit!DF$1,BBG!$1:$1,0)+1,0)-VLOOKUP($A12,BBG!$1:$1048576,MATCH(Credit!DF$1,BBG!$1:$1,0)-2,0))*2/3)))/100</f>
        <v>0</v>
      </c>
      <c r="DG12" s="17">
        <f ca="1">IF(VLOOKUP($A12,BBG!$1:$1048576,MATCH(Credit!DG$1,BBG!$1:$1,0),0)&lt;&gt;"",VLOOKUP($A12,BBG!$1:$1048576,MATCH(Credit!DG$1,BBG!$1:$1,0),0),IF(AND(VLOOKUP($A12,BBG!$1:$1048576,MATCH(Credit!DG$1,BBG!$1:$1,0)-1,0)&lt;&gt;"",VLOOKUP($A12,BBG!$1:$1048576,MATCH(Credit!DG$1,BBG!$1:$1,0)+1,0)&lt;&gt;""),(VLOOKUP($A12,BBG!$1:$1048576,MATCH(Credit!DG$1,BBG!$1:$1,0)-1,0)+VLOOKUP($A12,BBG!$1:$1048576,MATCH(Credit!DG$1,BBG!$1:$1,0)+1,0))/2,IF(AND(VLOOKUP($A12,BBG!$1:$1048576,MATCH(Credit!DG$1,BBG!$1:$1,0)-1,0)&lt;&gt;"",VLOOKUP($A12,BBG!$1:$1048576,MATCH(Credit!DG$1,BBG!$1:$1,0)+2,0)&lt;&gt;""),VLOOKUP($A12,BBG!$1:$1048576,MATCH(Credit!DG$1,BBG!$1:$1,0)-1,0)+(VLOOKUP($A12,BBG!$1:$1048576,MATCH(Credit!DG$1,BBG!$1:$1,0)+2,0)-VLOOKUP($A12,BBG!$1:$1048576,MATCH(Credit!DG$1,BBG!$1:$1,0)-1,0))/3,VLOOKUP($A12,BBG!$1:$1048576,MATCH(Credit!DG$1,BBG!$1:$1,0)-2,0)+(VLOOKUP($A12,BBG!$1:$1048576,MATCH(Credit!DG$1,BBG!$1:$1,0)+1,0)-VLOOKUP($A12,BBG!$1:$1048576,MATCH(Credit!DG$1,BBG!$1:$1,0)-2,0))*2/3)))/100</f>
        <v>0</v>
      </c>
      <c r="DH12" s="17">
        <f ca="1">IF(VLOOKUP($A12,BBG!$1:$1048576,MATCH(Credit!DH$1,BBG!$1:$1,0),0)&lt;&gt;"",VLOOKUP($A12,BBG!$1:$1048576,MATCH(Credit!DH$1,BBG!$1:$1,0),0),IF(AND(VLOOKUP($A12,BBG!$1:$1048576,MATCH(Credit!DH$1,BBG!$1:$1,0)-1,0)&lt;&gt;"",VLOOKUP($A12,BBG!$1:$1048576,MATCH(Credit!DH$1,BBG!$1:$1,0)+1,0)&lt;&gt;""),(VLOOKUP($A12,BBG!$1:$1048576,MATCH(Credit!DH$1,BBG!$1:$1,0)-1,0)+VLOOKUP($A12,BBG!$1:$1048576,MATCH(Credit!DH$1,BBG!$1:$1,0)+1,0))/2,IF(AND(VLOOKUP($A12,BBG!$1:$1048576,MATCH(Credit!DH$1,BBG!$1:$1,0)-1,0)&lt;&gt;"",VLOOKUP($A12,BBG!$1:$1048576,MATCH(Credit!DH$1,BBG!$1:$1,0)+2,0)&lt;&gt;""),VLOOKUP($A12,BBG!$1:$1048576,MATCH(Credit!DH$1,BBG!$1:$1,0)-1,0)+(VLOOKUP($A12,BBG!$1:$1048576,MATCH(Credit!DH$1,BBG!$1:$1,0)+2,0)-VLOOKUP($A12,BBG!$1:$1048576,MATCH(Credit!DH$1,BBG!$1:$1,0)-1,0))/3,VLOOKUP($A12,BBG!$1:$1048576,MATCH(Credit!DH$1,BBG!$1:$1,0)-2,0)+(VLOOKUP($A12,BBG!$1:$1048576,MATCH(Credit!DH$1,BBG!$1:$1,0)+1,0)-VLOOKUP($A12,BBG!$1:$1048576,MATCH(Credit!DH$1,BBG!$1:$1,0)-2,0))*2/3)))/100</f>
        <v>0</v>
      </c>
      <c r="DI12" s="17">
        <f ca="1">IF(VLOOKUP($A12,BBG!$1:$1048576,MATCH(Credit!DI$1,BBG!$1:$1,0),0)&lt;&gt;"",VLOOKUP($A12,BBG!$1:$1048576,MATCH(Credit!DI$1,BBG!$1:$1,0),0),IF(AND(VLOOKUP($A12,BBG!$1:$1048576,MATCH(Credit!DI$1,BBG!$1:$1,0)-1,0)&lt;&gt;"",VLOOKUP($A12,BBG!$1:$1048576,MATCH(Credit!DI$1,BBG!$1:$1,0)+1,0)&lt;&gt;""),(VLOOKUP($A12,BBG!$1:$1048576,MATCH(Credit!DI$1,BBG!$1:$1,0)-1,0)+VLOOKUP($A12,BBG!$1:$1048576,MATCH(Credit!DI$1,BBG!$1:$1,0)+1,0))/2,IF(AND(VLOOKUP($A12,BBG!$1:$1048576,MATCH(Credit!DI$1,BBG!$1:$1,0)-1,0)&lt;&gt;"",VLOOKUP($A12,BBG!$1:$1048576,MATCH(Credit!DI$1,BBG!$1:$1,0)+2,0)&lt;&gt;""),VLOOKUP($A12,BBG!$1:$1048576,MATCH(Credit!DI$1,BBG!$1:$1,0)-1,0)+(VLOOKUP($A12,BBG!$1:$1048576,MATCH(Credit!DI$1,BBG!$1:$1,0)+2,0)-VLOOKUP($A12,BBG!$1:$1048576,MATCH(Credit!DI$1,BBG!$1:$1,0)-1,0))/3,VLOOKUP($A12,BBG!$1:$1048576,MATCH(Credit!DI$1,BBG!$1:$1,0)-2,0)+(VLOOKUP($A12,BBG!$1:$1048576,MATCH(Credit!DI$1,BBG!$1:$1,0)+1,0)-VLOOKUP($A12,BBG!$1:$1048576,MATCH(Credit!DI$1,BBG!$1:$1,0)-2,0))*2/3)))/100</f>
        <v>0</v>
      </c>
      <c r="DJ12" s="17">
        <f ca="1">IF(VLOOKUP($A12,BBG!$1:$1048576,MATCH(Credit!DJ$1,BBG!$1:$1,0),0)&lt;&gt;"",VLOOKUP($A12,BBG!$1:$1048576,MATCH(Credit!DJ$1,BBG!$1:$1,0),0),IF(AND(VLOOKUP($A12,BBG!$1:$1048576,MATCH(Credit!DJ$1,BBG!$1:$1,0)-1,0)&lt;&gt;"",VLOOKUP($A12,BBG!$1:$1048576,MATCH(Credit!DJ$1,BBG!$1:$1,0)+1,0)&lt;&gt;""),(VLOOKUP($A12,BBG!$1:$1048576,MATCH(Credit!DJ$1,BBG!$1:$1,0)-1,0)+VLOOKUP($A12,BBG!$1:$1048576,MATCH(Credit!DJ$1,BBG!$1:$1,0)+1,0))/2,IF(AND(VLOOKUP($A12,BBG!$1:$1048576,MATCH(Credit!DJ$1,BBG!$1:$1,0)-1,0)&lt;&gt;"",VLOOKUP($A12,BBG!$1:$1048576,MATCH(Credit!DJ$1,BBG!$1:$1,0)+2,0)&lt;&gt;""),VLOOKUP($A12,BBG!$1:$1048576,MATCH(Credit!DJ$1,BBG!$1:$1,0)-1,0)+(VLOOKUP($A12,BBG!$1:$1048576,MATCH(Credit!DJ$1,BBG!$1:$1,0)+2,0)-VLOOKUP($A12,BBG!$1:$1048576,MATCH(Credit!DJ$1,BBG!$1:$1,0)-1,0))/3,VLOOKUP($A12,BBG!$1:$1048576,MATCH(Credit!DJ$1,BBG!$1:$1,0)-2,0)+(VLOOKUP($A12,BBG!$1:$1048576,MATCH(Credit!DJ$1,BBG!$1:$1,0)+1,0)-VLOOKUP($A12,BBG!$1:$1048576,MATCH(Credit!DJ$1,BBG!$1:$1,0)-2,0))*2/3)))/100</f>
        <v>0</v>
      </c>
      <c r="DK12" s="17">
        <f ca="1">IF(VLOOKUP($A12,BBG!$1:$1048576,MATCH(Credit!DK$1,BBG!$1:$1,0),0)&lt;&gt;"",VLOOKUP($A12,BBG!$1:$1048576,MATCH(Credit!DK$1,BBG!$1:$1,0),0),IF(AND(VLOOKUP($A12,BBG!$1:$1048576,MATCH(Credit!DK$1,BBG!$1:$1,0)-1,0)&lt;&gt;"",VLOOKUP($A12,BBG!$1:$1048576,MATCH(Credit!DK$1,BBG!$1:$1,0)+1,0)&lt;&gt;""),(VLOOKUP($A12,BBG!$1:$1048576,MATCH(Credit!DK$1,BBG!$1:$1,0)-1,0)+VLOOKUP($A12,BBG!$1:$1048576,MATCH(Credit!DK$1,BBG!$1:$1,0)+1,0))/2,IF(AND(VLOOKUP($A12,BBG!$1:$1048576,MATCH(Credit!DK$1,BBG!$1:$1,0)-1,0)&lt;&gt;"",VLOOKUP($A12,BBG!$1:$1048576,MATCH(Credit!DK$1,BBG!$1:$1,0)+2,0)&lt;&gt;""),VLOOKUP($A12,BBG!$1:$1048576,MATCH(Credit!DK$1,BBG!$1:$1,0)-1,0)+(VLOOKUP($A12,BBG!$1:$1048576,MATCH(Credit!DK$1,BBG!$1:$1,0)+2,0)-VLOOKUP($A12,BBG!$1:$1048576,MATCH(Credit!DK$1,BBG!$1:$1,0)-1,0))/3,VLOOKUP($A12,BBG!$1:$1048576,MATCH(Credit!DK$1,BBG!$1:$1,0)-2,0)+(VLOOKUP($A12,BBG!$1:$1048576,MATCH(Credit!DK$1,BBG!$1:$1,0)+1,0)-VLOOKUP($A12,BBG!$1:$1048576,MATCH(Credit!DK$1,BBG!$1:$1,0)-2,0))*2/3)))/100</f>
        <v>0</v>
      </c>
      <c r="DL12" s="17">
        <f ca="1">IF(VLOOKUP($A12,BBG!$1:$1048576,MATCH(Credit!DL$1,BBG!$1:$1,0),0)&lt;&gt;"",VLOOKUP($A12,BBG!$1:$1048576,MATCH(Credit!DL$1,BBG!$1:$1,0),0),IF(AND(VLOOKUP($A12,BBG!$1:$1048576,MATCH(Credit!DL$1,BBG!$1:$1,0)-1,0)&lt;&gt;"",VLOOKUP($A12,BBG!$1:$1048576,MATCH(Credit!DL$1,BBG!$1:$1,0)+1,0)&lt;&gt;""),(VLOOKUP($A12,BBG!$1:$1048576,MATCH(Credit!DL$1,BBG!$1:$1,0)-1,0)+VLOOKUP($A12,BBG!$1:$1048576,MATCH(Credit!DL$1,BBG!$1:$1,0)+1,0))/2,IF(AND(VLOOKUP($A12,BBG!$1:$1048576,MATCH(Credit!DL$1,BBG!$1:$1,0)-1,0)&lt;&gt;"",VLOOKUP($A12,BBG!$1:$1048576,MATCH(Credit!DL$1,BBG!$1:$1,0)+2,0)&lt;&gt;""),VLOOKUP($A12,BBG!$1:$1048576,MATCH(Credit!DL$1,BBG!$1:$1,0)-1,0)+(VLOOKUP($A12,BBG!$1:$1048576,MATCH(Credit!DL$1,BBG!$1:$1,0)+2,0)-VLOOKUP($A12,BBG!$1:$1048576,MATCH(Credit!DL$1,BBG!$1:$1,0)-1,0))/3,VLOOKUP($A12,BBG!$1:$1048576,MATCH(Credit!DL$1,BBG!$1:$1,0)-2,0)+(VLOOKUP($A12,BBG!$1:$1048576,MATCH(Credit!DL$1,BBG!$1:$1,0)+1,0)-VLOOKUP($A12,BBG!$1:$1048576,MATCH(Credit!DL$1,BBG!$1:$1,0)-2,0))*2/3)))/100</f>
        <v>0</v>
      </c>
      <c r="DM12" s="17">
        <f ca="1">IF(VLOOKUP($A12,BBG!$1:$1048576,MATCH(Credit!DM$1,BBG!$1:$1,0),0)&lt;&gt;"",VLOOKUP($A12,BBG!$1:$1048576,MATCH(Credit!DM$1,BBG!$1:$1,0),0),IF(AND(VLOOKUP($A12,BBG!$1:$1048576,MATCH(Credit!DM$1,BBG!$1:$1,0)-1,0)&lt;&gt;"",VLOOKUP($A12,BBG!$1:$1048576,MATCH(Credit!DM$1,BBG!$1:$1,0)+1,0)&lt;&gt;""),(VLOOKUP($A12,BBG!$1:$1048576,MATCH(Credit!DM$1,BBG!$1:$1,0)-1,0)+VLOOKUP($A12,BBG!$1:$1048576,MATCH(Credit!DM$1,BBG!$1:$1,0)+1,0))/2,IF(AND(VLOOKUP($A12,BBG!$1:$1048576,MATCH(Credit!DM$1,BBG!$1:$1,0)-1,0)&lt;&gt;"",VLOOKUP($A12,BBG!$1:$1048576,MATCH(Credit!DM$1,BBG!$1:$1,0)+2,0)&lt;&gt;""),VLOOKUP($A12,BBG!$1:$1048576,MATCH(Credit!DM$1,BBG!$1:$1,0)-1,0)+(VLOOKUP($A12,BBG!$1:$1048576,MATCH(Credit!DM$1,BBG!$1:$1,0)+2,0)-VLOOKUP($A12,BBG!$1:$1048576,MATCH(Credit!DM$1,BBG!$1:$1,0)-1,0))/3,VLOOKUP($A12,BBG!$1:$1048576,MATCH(Credit!DM$1,BBG!$1:$1,0)-2,0)+(VLOOKUP($A12,BBG!$1:$1048576,MATCH(Credit!DM$1,BBG!$1:$1,0)+1,0)-VLOOKUP($A12,BBG!$1:$1048576,MATCH(Credit!DM$1,BBG!$1:$1,0)-2,0))*2/3)))/100</f>
        <v>0</v>
      </c>
      <c r="DN12" s="17">
        <f ca="1">IF(VLOOKUP($A12,BBG!$1:$1048576,MATCH(Credit!DN$1,BBG!$1:$1,0),0)&lt;&gt;"",VLOOKUP($A12,BBG!$1:$1048576,MATCH(Credit!DN$1,BBG!$1:$1,0),0),IF(AND(VLOOKUP($A12,BBG!$1:$1048576,MATCH(Credit!DN$1,BBG!$1:$1,0)-1,0)&lt;&gt;"",VLOOKUP($A12,BBG!$1:$1048576,MATCH(Credit!DN$1,BBG!$1:$1,0)+1,0)&lt;&gt;""),(VLOOKUP($A12,BBG!$1:$1048576,MATCH(Credit!DN$1,BBG!$1:$1,0)-1,0)+VLOOKUP($A12,BBG!$1:$1048576,MATCH(Credit!DN$1,BBG!$1:$1,0)+1,0))/2,IF(AND(VLOOKUP($A12,BBG!$1:$1048576,MATCH(Credit!DN$1,BBG!$1:$1,0)-1,0)&lt;&gt;"",VLOOKUP($A12,BBG!$1:$1048576,MATCH(Credit!DN$1,BBG!$1:$1,0)+2,0)&lt;&gt;""),VLOOKUP($A12,BBG!$1:$1048576,MATCH(Credit!DN$1,BBG!$1:$1,0)-1,0)+(VLOOKUP($A12,BBG!$1:$1048576,MATCH(Credit!DN$1,BBG!$1:$1,0)+2,0)-VLOOKUP($A12,BBG!$1:$1048576,MATCH(Credit!DN$1,BBG!$1:$1,0)-1,0))/3,VLOOKUP($A12,BBG!$1:$1048576,MATCH(Credit!DN$1,BBG!$1:$1,0)-2,0)+(VLOOKUP($A12,BBG!$1:$1048576,MATCH(Credit!DN$1,BBG!$1:$1,0)+1,0)-VLOOKUP($A12,BBG!$1:$1048576,MATCH(Credit!DN$1,BBG!$1:$1,0)-2,0))*2/3)))/100</f>
        <v>0</v>
      </c>
      <c r="DO12" s="17">
        <f ca="1">IF(VLOOKUP($A12,BBG!$1:$1048576,MATCH(Credit!DO$1,BBG!$1:$1,0),0)&lt;&gt;"",VLOOKUP($A12,BBG!$1:$1048576,MATCH(Credit!DO$1,BBG!$1:$1,0),0),IF(AND(VLOOKUP($A12,BBG!$1:$1048576,MATCH(Credit!DO$1,BBG!$1:$1,0)-1,0)&lt;&gt;"",VLOOKUP($A12,BBG!$1:$1048576,MATCH(Credit!DO$1,BBG!$1:$1,0)+1,0)&lt;&gt;""),(VLOOKUP($A12,BBG!$1:$1048576,MATCH(Credit!DO$1,BBG!$1:$1,0)-1,0)+VLOOKUP($A12,BBG!$1:$1048576,MATCH(Credit!DO$1,BBG!$1:$1,0)+1,0))/2,IF(AND(VLOOKUP($A12,BBG!$1:$1048576,MATCH(Credit!DO$1,BBG!$1:$1,0)-1,0)&lt;&gt;"",VLOOKUP($A12,BBG!$1:$1048576,MATCH(Credit!DO$1,BBG!$1:$1,0)+2,0)&lt;&gt;""),VLOOKUP($A12,BBG!$1:$1048576,MATCH(Credit!DO$1,BBG!$1:$1,0)-1,0)+(VLOOKUP($A12,BBG!$1:$1048576,MATCH(Credit!DO$1,BBG!$1:$1,0)+2,0)-VLOOKUP($A12,BBG!$1:$1048576,MATCH(Credit!DO$1,BBG!$1:$1,0)-1,0))/3,VLOOKUP($A12,BBG!$1:$1048576,MATCH(Credit!DO$1,BBG!$1:$1,0)-2,0)+(VLOOKUP($A12,BBG!$1:$1048576,MATCH(Credit!DO$1,BBG!$1:$1,0)+1,0)-VLOOKUP($A12,BBG!$1:$1048576,MATCH(Credit!DO$1,BBG!$1:$1,0)-2,0))*2/3)))/100</f>
        <v>0</v>
      </c>
      <c r="DP12" s="17">
        <f ca="1">IF(VLOOKUP($A12,BBG!$1:$1048576,MATCH(Credit!DP$1,BBG!$1:$1,0),0)&lt;&gt;"",VLOOKUP($A12,BBG!$1:$1048576,MATCH(Credit!DP$1,BBG!$1:$1,0),0),IF(AND(VLOOKUP($A12,BBG!$1:$1048576,MATCH(Credit!DP$1,BBG!$1:$1,0)-1,0)&lt;&gt;"",VLOOKUP($A12,BBG!$1:$1048576,MATCH(Credit!DP$1,BBG!$1:$1,0)+1,0)&lt;&gt;""),(VLOOKUP($A12,BBG!$1:$1048576,MATCH(Credit!DP$1,BBG!$1:$1,0)-1,0)+VLOOKUP($A12,BBG!$1:$1048576,MATCH(Credit!DP$1,BBG!$1:$1,0)+1,0))/2,IF(AND(VLOOKUP($A12,BBG!$1:$1048576,MATCH(Credit!DP$1,BBG!$1:$1,0)-1,0)&lt;&gt;"",VLOOKUP($A12,BBG!$1:$1048576,MATCH(Credit!DP$1,BBG!$1:$1,0)+2,0)&lt;&gt;""),VLOOKUP($A12,BBG!$1:$1048576,MATCH(Credit!DP$1,BBG!$1:$1,0)-1,0)+(VLOOKUP($A12,BBG!$1:$1048576,MATCH(Credit!DP$1,BBG!$1:$1,0)+2,0)-VLOOKUP($A12,BBG!$1:$1048576,MATCH(Credit!DP$1,BBG!$1:$1,0)-1,0))/3,VLOOKUP($A12,BBG!$1:$1048576,MATCH(Credit!DP$1,BBG!$1:$1,0)-2,0)+(VLOOKUP($A12,BBG!$1:$1048576,MATCH(Credit!DP$1,BBG!$1:$1,0)+1,0)-VLOOKUP($A12,BBG!$1:$1048576,MATCH(Credit!DP$1,BBG!$1:$1,0)-2,0))*2/3)))/100</f>
        <v>0</v>
      </c>
      <c r="DQ12" s="17">
        <f ca="1">IF(VLOOKUP($A12,BBG!$1:$1048576,MATCH(Credit!DQ$1,BBG!$1:$1,0),0)&lt;&gt;"",VLOOKUP($A12,BBG!$1:$1048576,MATCH(Credit!DQ$1,BBG!$1:$1,0),0),IF(AND(VLOOKUP($A12,BBG!$1:$1048576,MATCH(Credit!DQ$1,BBG!$1:$1,0)-1,0)&lt;&gt;"",VLOOKUP($A12,BBG!$1:$1048576,MATCH(Credit!DQ$1,BBG!$1:$1,0)+1,0)&lt;&gt;""),(VLOOKUP($A12,BBG!$1:$1048576,MATCH(Credit!DQ$1,BBG!$1:$1,0)-1,0)+VLOOKUP($A12,BBG!$1:$1048576,MATCH(Credit!DQ$1,BBG!$1:$1,0)+1,0))/2,IF(AND(VLOOKUP($A12,BBG!$1:$1048576,MATCH(Credit!DQ$1,BBG!$1:$1,0)-1,0)&lt;&gt;"",VLOOKUP($A12,BBG!$1:$1048576,MATCH(Credit!DQ$1,BBG!$1:$1,0)+2,0)&lt;&gt;""),VLOOKUP($A12,BBG!$1:$1048576,MATCH(Credit!DQ$1,BBG!$1:$1,0)-1,0)+(VLOOKUP($A12,BBG!$1:$1048576,MATCH(Credit!DQ$1,BBG!$1:$1,0)+2,0)-VLOOKUP($A12,BBG!$1:$1048576,MATCH(Credit!DQ$1,BBG!$1:$1,0)-1,0))/3,VLOOKUP($A12,BBG!$1:$1048576,MATCH(Credit!DQ$1,BBG!$1:$1,0)-2,0)+(VLOOKUP($A12,BBG!$1:$1048576,MATCH(Credit!DQ$1,BBG!$1:$1,0)+1,0)-VLOOKUP($A12,BBG!$1:$1048576,MATCH(Credit!DQ$1,BBG!$1:$1,0)-2,0))*2/3)))/100</f>
        <v>0</v>
      </c>
      <c r="DR12" s="17">
        <f ca="1">IF(VLOOKUP($A12,BBG!$1:$1048576,MATCH(Credit!DR$1,BBG!$1:$1,0),0)&lt;&gt;"",VLOOKUP($A12,BBG!$1:$1048576,MATCH(Credit!DR$1,BBG!$1:$1,0),0),IF(AND(VLOOKUP($A12,BBG!$1:$1048576,MATCH(Credit!DR$1,BBG!$1:$1,0)-1,0)&lt;&gt;"",VLOOKUP($A12,BBG!$1:$1048576,MATCH(Credit!DR$1,BBG!$1:$1,0)+1,0)&lt;&gt;""),(VLOOKUP($A12,BBG!$1:$1048576,MATCH(Credit!DR$1,BBG!$1:$1,0)-1,0)+VLOOKUP($A12,BBG!$1:$1048576,MATCH(Credit!DR$1,BBG!$1:$1,0)+1,0))/2,IF(AND(VLOOKUP($A12,BBG!$1:$1048576,MATCH(Credit!DR$1,BBG!$1:$1,0)-1,0)&lt;&gt;"",VLOOKUP($A12,BBG!$1:$1048576,MATCH(Credit!DR$1,BBG!$1:$1,0)+2,0)&lt;&gt;""),VLOOKUP($A12,BBG!$1:$1048576,MATCH(Credit!DR$1,BBG!$1:$1,0)-1,0)+(VLOOKUP($A12,BBG!$1:$1048576,MATCH(Credit!DR$1,BBG!$1:$1,0)+2,0)-VLOOKUP($A12,BBG!$1:$1048576,MATCH(Credit!DR$1,BBG!$1:$1,0)-1,0))/3,VLOOKUP($A12,BBG!$1:$1048576,MATCH(Credit!DR$1,BBG!$1:$1,0)-2,0)+(VLOOKUP($A12,BBG!$1:$1048576,MATCH(Credit!DR$1,BBG!$1:$1,0)+1,0)-VLOOKUP($A12,BBG!$1:$1048576,MATCH(Credit!DR$1,BBG!$1:$1,0)-2,0))*2/3)))/100</f>
        <v>0</v>
      </c>
      <c r="DS12" s="17">
        <f ca="1">IF(VLOOKUP($A12,BBG!$1:$1048576,MATCH(Credit!DS$1,BBG!$1:$1,0),0)&lt;&gt;"",VLOOKUP($A12,BBG!$1:$1048576,MATCH(Credit!DS$1,BBG!$1:$1,0),0),IF(AND(VLOOKUP($A12,BBG!$1:$1048576,MATCH(Credit!DS$1,BBG!$1:$1,0)-1,0)&lt;&gt;"",VLOOKUP($A12,BBG!$1:$1048576,MATCH(Credit!DS$1,BBG!$1:$1,0)+1,0)&lt;&gt;""),(VLOOKUP($A12,BBG!$1:$1048576,MATCH(Credit!DS$1,BBG!$1:$1,0)-1,0)+VLOOKUP($A12,BBG!$1:$1048576,MATCH(Credit!DS$1,BBG!$1:$1,0)+1,0))/2,IF(AND(VLOOKUP($A12,BBG!$1:$1048576,MATCH(Credit!DS$1,BBG!$1:$1,0)-1,0)&lt;&gt;"",VLOOKUP($A12,BBG!$1:$1048576,MATCH(Credit!DS$1,BBG!$1:$1,0)+2,0)&lt;&gt;""),VLOOKUP($A12,BBG!$1:$1048576,MATCH(Credit!DS$1,BBG!$1:$1,0)-1,0)+(VLOOKUP($A12,BBG!$1:$1048576,MATCH(Credit!DS$1,BBG!$1:$1,0)+2,0)-VLOOKUP($A12,BBG!$1:$1048576,MATCH(Credit!DS$1,BBG!$1:$1,0)-1,0))/3,VLOOKUP($A12,BBG!$1:$1048576,MATCH(Credit!DS$1,BBG!$1:$1,0)-2,0)+(VLOOKUP($A12,BBG!$1:$1048576,MATCH(Credit!DS$1,BBG!$1:$1,0)+1,0)-VLOOKUP($A12,BBG!$1:$1048576,MATCH(Credit!DS$1,BBG!$1:$1,0)-2,0))*2/3)))/100</f>
        <v>0</v>
      </c>
      <c r="DT12" s="17">
        <f ca="1">IF(VLOOKUP($A12,BBG!$1:$1048576,MATCH(Credit!DT$1,BBG!$1:$1,0),0)&lt;&gt;"",VLOOKUP($A12,BBG!$1:$1048576,MATCH(Credit!DT$1,BBG!$1:$1,0),0),IF(AND(VLOOKUP($A12,BBG!$1:$1048576,MATCH(Credit!DT$1,BBG!$1:$1,0)-1,0)&lt;&gt;"",VLOOKUP($A12,BBG!$1:$1048576,MATCH(Credit!DT$1,BBG!$1:$1,0)+1,0)&lt;&gt;""),(VLOOKUP($A12,BBG!$1:$1048576,MATCH(Credit!DT$1,BBG!$1:$1,0)-1,0)+VLOOKUP($A12,BBG!$1:$1048576,MATCH(Credit!DT$1,BBG!$1:$1,0)+1,0))/2,IF(AND(VLOOKUP($A12,BBG!$1:$1048576,MATCH(Credit!DT$1,BBG!$1:$1,0)-1,0)&lt;&gt;"",VLOOKUP($A12,BBG!$1:$1048576,MATCH(Credit!DT$1,BBG!$1:$1,0)+2,0)&lt;&gt;""),VLOOKUP($A12,BBG!$1:$1048576,MATCH(Credit!DT$1,BBG!$1:$1,0)-1,0)+(VLOOKUP($A12,BBG!$1:$1048576,MATCH(Credit!DT$1,BBG!$1:$1,0)+2,0)-VLOOKUP($A12,BBG!$1:$1048576,MATCH(Credit!DT$1,BBG!$1:$1,0)-1,0))/3,VLOOKUP($A12,BBG!$1:$1048576,MATCH(Credit!DT$1,BBG!$1:$1,0)-2,0)+(VLOOKUP($A12,BBG!$1:$1048576,MATCH(Credit!DT$1,BBG!$1:$1,0)+1,0)-VLOOKUP($A12,BBG!$1:$1048576,MATCH(Credit!DT$1,BBG!$1:$1,0)-2,0))*2/3)))/100</f>
        <v>0</v>
      </c>
      <c r="DU12" s="17">
        <f ca="1">IF(VLOOKUP($A12,BBG!$1:$1048576,MATCH(Credit!DU$1,BBG!$1:$1,0),0)&lt;&gt;"",VLOOKUP($A12,BBG!$1:$1048576,MATCH(Credit!DU$1,BBG!$1:$1,0),0),IF(AND(VLOOKUP($A12,BBG!$1:$1048576,MATCH(Credit!DU$1,BBG!$1:$1,0)-1,0)&lt;&gt;"",VLOOKUP($A12,BBG!$1:$1048576,MATCH(Credit!DU$1,BBG!$1:$1,0)+1,0)&lt;&gt;""),(VLOOKUP($A12,BBG!$1:$1048576,MATCH(Credit!DU$1,BBG!$1:$1,0)-1,0)+VLOOKUP($A12,BBG!$1:$1048576,MATCH(Credit!DU$1,BBG!$1:$1,0)+1,0))/2,IF(AND(VLOOKUP($A12,BBG!$1:$1048576,MATCH(Credit!DU$1,BBG!$1:$1,0)-1,0)&lt;&gt;"",VLOOKUP($A12,BBG!$1:$1048576,MATCH(Credit!DU$1,BBG!$1:$1,0)+2,0)&lt;&gt;""),VLOOKUP($A12,BBG!$1:$1048576,MATCH(Credit!DU$1,BBG!$1:$1,0)-1,0)+(VLOOKUP($A12,BBG!$1:$1048576,MATCH(Credit!DU$1,BBG!$1:$1,0)+2,0)-VLOOKUP($A12,BBG!$1:$1048576,MATCH(Credit!DU$1,BBG!$1:$1,0)-1,0))/3,VLOOKUP($A12,BBG!$1:$1048576,MATCH(Credit!DU$1,BBG!$1:$1,0)-2,0)+(VLOOKUP($A12,BBG!$1:$1048576,MATCH(Credit!DU$1,BBG!$1:$1,0)+1,0)-VLOOKUP($A12,BBG!$1:$1048576,MATCH(Credit!DU$1,BBG!$1:$1,0)-2,0))*2/3)))/100</f>
        <v>0</v>
      </c>
      <c r="DV12" s="17">
        <f ca="1">IF(VLOOKUP($A12,BBG!$1:$1048576,MATCH(Credit!DV$1,BBG!$1:$1,0),0)&lt;&gt;"",VLOOKUP($A12,BBG!$1:$1048576,MATCH(Credit!DV$1,BBG!$1:$1,0),0),IF(AND(VLOOKUP($A12,BBG!$1:$1048576,MATCH(Credit!DV$1,BBG!$1:$1,0)-1,0)&lt;&gt;"",VLOOKUP($A12,BBG!$1:$1048576,MATCH(Credit!DV$1,BBG!$1:$1,0)+1,0)&lt;&gt;""),(VLOOKUP($A12,BBG!$1:$1048576,MATCH(Credit!DV$1,BBG!$1:$1,0)-1,0)+VLOOKUP($A12,BBG!$1:$1048576,MATCH(Credit!DV$1,BBG!$1:$1,0)+1,0))/2,IF(AND(VLOOKUP($A12,BBG!$1:$1048576,MATCH(Credit!DV$1,BBG!$1:$1,0)-1,0)&lt;&gt;"",VLOOKUP($A12,BBG!$1:$1048576,MATCH(Credit!DV$1,BBG!$1:$1,0)+2,0)&lt;&gt;""),VLOOKUP($A12,BBG!$1:$1048576,MATCH(Credit!DV$1,BBG!$1:$1,0)-1,0)+(VLOOKUP($A12,BBG!$1:$1048576,MATCH(Credit!DV$1,BBG!$1:$1,0)+2,0)-VLOOKUP($A12,BBG!$1:$1048576,MATCH(Credit!DV$1,BBG!$1:$1,0)-1,0))/3,VLOOKUP($A12,BBG!$1:$1048576,MATCH(Credit!DV$1,BBG!$1:$1,0)-2,0)+(VLOOKUP($A12,BBG!$1:$1048576,MATCH(Credit!DV$1,BBG!$1:$1,0)+1,0)-VLOOKUP($A12,BBG!$1:$1048576,MATCH(Credit!DV$1,BBG!$1:$1,0)-2,0))*2/3)))/100</f>
        <v>0</v>
      </c>
      <c r="DW12" s="17">
        <f ca="1">IF(VLOOKUP($A12,BBG!$1:$1048576,MATCH(Credit!DW$1,BBG!$1:$1,0),0)&lt;&gt;"",VLOOKUP($A12,BBG!$1:$1048576,MATCH(Credit!DW$1,BBG!$1:$1,0),0),IF(AND(VLOOKUP($A12,BBG!$1:$1048576,MATCH(Credit!DW$1,BBG!$1:$1,0)-1,0)&lt;&gt;"",VLOOKUP($A12,BBG!$1:$1048576,MATCH(Credit!DW$1,BBG!$1:$1,0)+1,0)&lt;&gt;""),(VLOOKUP($A12,BBG!$1:$1048576,MATCH(Credit!DW$1,BBG!$1:$1,0)-1,0)+VLOOKUP($A12,BBG!$1:$1048576,MATCH(Credit!DW$1,BBG!$1:$1,0)+1,0))/2,IF(AND(VLOOKUP($A12,BBG!$1:$1048576,MATCH(Credit!DW$1,BBG!$1:$1,0)-1,0)&lt;&gt;"",VLOOKUP($A12,BBG!$1:$1048576,MATCH(Credit!DW$1,BBG!$1:$1,0)+2,0)&lt;&gt;""),VLOOKUP($A12,BBG!$1:$1048576,MATCH(Credit!DW$1,BBG!$1:$1,0)-1,0)+(VLOOKUP($A12,BBG!$1:$1048576,MATCH(Credit!DW$1,BBG!$1:$1,0)+2,0)-VLOOKUP($A12,BBG!$1:$1048576,MATCH(Credit!DW$1,BBG!$1:$1,0)-1,0))/3,VLOOKUP($A12,BBG!$1:$1048576,MATCH(Credit!DW$1,BBG!$1:$1,0)-2,0)+(VLOOKUP($A12,BBG!$1:$1048576,MATCH(Credit!DW$1,BBG!$1:$1,0)+1,0)-VLOOKUP($A12,BBG!$1:$1048576,MATCH(Credit!DW$1,BBG!$1:$1,0)-2,0))*2/3)))/100</f>
        <v>0</v>
      </c>
      <c r="DX12" s="17">
        <f ca="1">IF(VLOOKUP($A12,BBG!$1:$1048576,MATCH(Credit!DX$1,BBG!$1:$1,0),0)&lt;&gt;"",VLOOKUP($A12,BBG!$1:$1048576,MATCH(Credit!DX$1,BBG!$1:$1,0),0),IF(AND(VLOOKUP($A12,BBG!$1:$1048576,MATCH(Credit!DX$1,BBG!$1:$1,0)-1,0)&lt;&gt;"",VLOOKUP($A12,BBG!$1:$1048576,MATCH(Credit!DX$1,BBG!$1:$1,0)+1,0)&lt;&gt;""),(VLOOKUP($A12,BBG!$1:$1048576,MATCH(Credit!DX$1,BBG!$1:$1,0)-1,0)+VLOOKUP($A12,BBG!$1:$1048576,MATCH(Credit!DX$1,BBG!$1:$1,0)+1,0))/2,IF(AND(VLOOKUP($A12,BBG!$1:$1048576,MATCH(Credit!DX$1,BBG!$1:$1,0)-1,0)&lt;&gt;"",VLOOKUP($A12,BBG!$1:$1048576,MATCH(Credit!DX$1,BBG!$1:$1,0)+2,0)&lt;&gt;""),VLOOKUP($A12,BBG!$1:$1048576,MATCH(Credit!DX$1,BBG!$1:$1,0)-1,0)+(VLOOKUP($A12,BBG!$1:$1048576,MATCH(Credit!DX$1,BBG!$1:$1,0)+2,0)-VLOOKUP($A12,BBG!$1:$1048576,MATCH(Credit!DX$1,BBG!$1:$1,0)-1,0))/3,VLOOKUP($A12,BBG!$1:$1048576,MATCH(Credit!DX$1,BBG!$1:$1,0)-2,0)+(VLOOKUP($A12,BBG!$1:$1048576,MATCH(Credit!DX$1,BBG!$1:$1,0)+1,0)-VLOOKUP($A12,BBG!$1:$1048576,MATCH(Credit!DX$1,BBG!$1:$1,0)-2,0))*2/3)))/100</f>
        <v>0</v>
      </c>
      <c r="DY12" s="17">
        <f ca="1">IF(VLOOKUP($A12,BBG!$1:$1048576,MATCH(Credit!DY$1,BBG!$1:$1,0),0)&lt;&gt;"",VLOOKUP($A12,BBG!$1:$1048576,MATCH(Credit!DY$1,BBG!$1:$1,0),0),IF(AND(VLOOKUP($A12,BBG!$1:$1048576,MATCH(Credit!DY$1,BBG!$1:$1,0)-1,0)&lt;&gt;"",VLOOKUP($A12,BBG!$1:$1048576,MATCH(Credit!DY$1,BBG!$1:$1,0)+1,0)&lt;&gt;""),(VLOOKUP($A12,BBG!$1:$1048576,MATCH(Credit!DY$1,BBG!$1:$1,0)-1,0)+VLOOKUP($A12,BBG!$1:$1048576,MATCH(Credit!DY$1,BBG!$1:$1,0)+1,0))/2,IF(AND(VLOOKUP($A12,BBG!$1:$1048576,MATCH(Credit!DY$1,BBG!$1:$1,0)-1,0)&lt;&gt;"",VLOOKUP($A12,BBG!$1:$1048576,MATCH(Credit!DY$1,BBG!$1:$1,0)+2,0)&lt;&gt;""),VLOOKUP($A12,BBG!$1:$1048576,MATCH(Credit!DY$1,BBG!$1:$1,0)-1,0)+(VLOOKUP($A12,BBG!$1:$1048576,MATCH(Credit!DY$1,BBG!$1:$1,0)+2,0)-VLOOKUP($A12,BBG!$1:$1048576,MATCH(Credit!DY$1,BBG!$1:$1,0)-1,0))/3,VLOOKUP($A12,BBG!$1:$1048576,MATCH(Credit!DY$1,BBG!$1:$1,0)-2,0)+(VLOOKUP($A12,BBG!$1:$1048576,MATCH(Credit!DY$1,BBG!$1:$1,0)+1,0)-VLOOKUP($A12,BBG!$1:$1048576,MATCH(Credit!DY$1,BBG!$1:$1,0)-2,0))*2/3)))/100</f>
        <v>0</v>
      </c>
      <c r="DZ12" s="17">
        <f ca="1">IF(VLOOKUP($A12,BBG!$1:$1048576,MATCH(Credit!DZ$1,BBG!$1:$1,0),0)&lt;&gt;"",VLOOKUP($A12,BBG!$1:$1048576,MATCH(Credit!DZ$1,BBG!$1:$1,0),0),IF(AND(VLOOKUP($A12,BBG!$1:$1048576,MATCH(Credit!DZ$1,BBG!$1:$1,0)-1,0)&lt;&gt;"",VLOOKUP($A12,BBG!$1:$1048576,MATCH(Credit!DZ$1,BBG!$1:$1,0)+1,0)&lt;&gt;""),(VLOOKUP($A12,BBG!$1:$1048576,MATCH(Credit!DZ$1,BBG!$1:$1,0)-1,0)+VLOOKUP($A12,BBG!$1:$1048576,MATCH(Credit!DZ$1,BBG!$1:$1,0)+1,0))/2,IF(AND(VLOOKUP($A12,BBG!$1:$1048576,MATCH(Credit!DZ$1,BBG!$1:$1,0)-1,0)&lt;&gt;"",VLOOKUP($A12,BBG!$1:$1048576,MATCH(Credit!DZ$1,BBG!$1:$1,0)+2,0)&lt;&gt;""),VLOOKUP($A12,BBG!$1:$1048576,MATCH(Credit!DZ$1,BBG!$1:$1,0)-1,0)+(VLOOKUP($A12,BBG!$1:$1048576,MATCH(Credit!DZ$1,BBG!$1:$1,0)+2,0)-VLOOKUP($A12,BBG!$1:$1048576,MATCH(Credit!DZ$1,BBG!$1:$1,0)-1,0))/3,VLOOKUP($A12,BBG!$1:$1048576,MATCH(Credit!DZ$1,BBG!$1:$1,0)-2,0)+(VLOOKUP($A12,BBG!$1:$1048576,MATCH(Credit!DZ$1,BBG!$1:$1,0)+1,0)-VLOOKUP($A12,BBG!$1:$1048576,MATCH(Credit!DZ$1,BBG!$1:$1,0)-2,0))*2/3)))/100</f>
        <v>0</v>
      </c>
      <c r="EA12" s="17">
        <f ca="1">IF(VLOOKUP($A12,BBG!$1:$1048576,MATCH(Credit!EA$1,BBG!$1:$1,0),0)&lt;&gt;"",VLOOKUP($A12,BBG!$1:$1048576,MATCH(Credit!EA$1,BBG!$1:$1,0),0),IF(AND(VLOOKUP($A12,BBG!$1:$1048576,MATCH(Credit!EA$1,BBG!$1:$1,0)-1,0)&lt;&gt;"",VLOOKUP($A12,BBG!$1:$1048576,MATCH(Credit!EA$1,BBG!$1:$1,0)+1,0)&lt;&gt;""),(VLOOKUP($A12,BBG!$1:$1048576,MATCH(Credit!EA$1,BBG!$1:$1,0)-1,0)+VLOOKUP($A12,BBG!$1:$1048576,MATCH(Credit!EA$1,BBG!$1:$1,0)+1,0))/2,IF(AND(VLOOKUP($A12,BBG!$1:$1048576,MATCH(Credit!EA$1,BBG!$1:$1,0)-1,0)&lt;&gt;"",VLOOKUP($A12,BBG!$1:$1048576,MATCH(Credit!EA$1,BBG!$1:$1,0)+2,0)&lt;&gt;""),VLOOKUP($A12,BBG!$1:$1048576,MATCH(Credit!EA$1,BBG!$1:$1,0)-1,0)+(VLOOKUP($A12,BBG!$1:$1048576,MATCH(Credit!EA$1,BBG!$1:$1,0)+2,0)-VLOOKUP($A12,BBG!$1:$1048576,MATCH(Credit!EA$1,BBG!$1:$1,0)-1,0))/3,VLOOKUP($A12,BBG!$1:$1048576,MATCH(Credit!EA$1,BBG!$1:$1,0)-2,0)+(VLOOKUP($A12,BBG!$1:$1048576,MATCH(Credit!EA$1,BBG!$1:$1,0)+1,0)-VLOOKUP($A12,BBG!$1:$1048576,MATCH(Credit!EA$1,BBG!$1:$1,0)-2,0))*2/3)))/100</f>
        <v>0</v>
      </c>
      <c r="EB12" s="17">
        <f ca="1">IF(VLOOKUP($A12,BBG!$1:$1048576,MATCH(Credit!EB$1,BBG!$1:$1,0),0)&lt;&gt;"",VLOOKUP($A12,BBG!$1:$1048576,MATCH(Credit!EB$1,BBG!$1:$1,0),0),IF(AND(VLOOKUP($A12,BBG!$1:$1048576,MATCH(Credit!EB$1,BBG!$1:$1,0)-1,0)&lt;&gt;"",VLOOKUP($A12,BBG!$1:$1048576,MATCH(Credit!EB$1,BBG!$1:$1,0)+1,0)&lt;&gt;""),(VLOOKUP($A12,BBG!$1:$1048576,MATCH(Credit!EB$1,BBG!$1:$1,0)-1,0)+VLOOKUP($A12,BBG!$1:$1048576,MATCH(Credit!EB$1,BBG!$1:$1,0)+1,0))/2,IF(AND(VLOOKUP($A12,BBG!$1:$1048576,MATCH(Credit!EB$1,BBG!$1:$1,0)-1,0)&lt;&gt;"",VLOOKUP($A12,BBG!$1:$1048576,MATCH(Credit!EB$1,BBG!$1:$1,0)+2,0)&lt;&gt;""),VLOOKUP($A12,BBG!$1:$1048576,MATCH(Credit!EB$1,BBG!$1:$1,0)-1,0)+(VLOOKUP($A12,BBG!$1:$1048576,MATCH(Credit!EB$1,BBG!$1:$1,0)+2,0)-VLOOKUP($A12,BBG!$1:$1048576,MATCH(Credit!EB$1,BBG!$1:$1,0)-1,0))/3,VLOOKUP($A12,BBG!$1:$1048576,MATCH(Credit!EB$1,BBG!$1:$1,0)-2,0)+(VLOOKUP($A12,BBG!$1:$1048576,MATCH(Credit!EB$1,BBG!$1:$1,0)+1,0)-VLOOKUP($A12,BBG!$1:$1048576,MATCH(Credit!EB$1,BBG!$1:$1,0)-2,0))*2/3)))/100</f>
        <v>0</v>
      </c>
      <c r="EC12" s="17">
        <f ca="1">IF(VLOOKUP($A12,BBG!$1:$1048576,MATCH(Credit!EC$1,BBG!$1:$1,0),0)&lt;&gt;"",VLOOKUP($A12,BBG!$1:$1048576,MATCH(Credit!EC$1,BBG!$1:$1,0),0),IF(AND(VLOOKUP($A12,BBG!$1:$1048576,MATCH(Credit!EC$1,BBG!$1:$1,0)-1,0)&lt;&gt;"",VLOOKUP($A12,BBG!$1:$1048576,MATCH(Credit!EC$1,BBG!$1:$1,0)+1,0)&lt;&gt;""),(VLOOKUP($A12,BBG!$1:$1048576,MATCH(Credit!EC$1,BBG!$1:$1,0)-1,0)+VLOOKUP($A12,BBG!$1:$1048576,MATCH(Credit!EC$1,BBG!$1:$1,0)+1,0))/2,IF(AND(VLOOKUP($A12,BBG!$1:$1048576,MATCH(Credit!EC$1,BBG!$1:$1,0)-1,0)&lt;&gt;"",VLOOKUP($A12,BBG!$1:$1048576,MATCH(Credit!EC$1,BBG!$1:$1,0)+2,0)&lt;&gt;""),VLOOKUP($A12,BBG!$1:$1048576,MATCH(Credit!EC$1,BBG!$1:$1,0)-1,0)+(VLOOKUP($A12,BBG!$1:$1048576,MATCH(Credit!EC$1,BBG!$1:$1,0)+2,0)-VLOOKUP($A12,BBG!$1:$1048576,MATCH(Credit!EC$1,BBG!$1:$1,0)-1,0))/3,VLOOKUP($A12,BBG!$1:$1048576,MATCH(Credit!EC$1,BBG!$1:$1,0)-2,0)+(VLOOKUP($A12,BBG!$1:$1048576,MATCH(Credit!EC$1,BBG!$1:$1,0)+1,0)-VLOOKUP($A12,BBG!$1:$1048576,MATCH(Credit!EC$1,BBG!$1:$1,0)-2,0))*2/3)))/100</f>
        <v>0</v>
      </c>
      <c r="ED12" s="17">
        <f ca="1">IF(VLOOKUP($A12,BBG!$1:$1048576,MATCH(Credit!ED$1,BBG!$1:$1,0),0)&lt;&gt;"",VLOOKUP($A12,BBG!$1:$1048576,MATCH(Credit!ED$1,BBG!$1:$1,0),0),IF(AND(VLOOKUP($A12,BBG!$1:$1048576,MATCH(Credit!ED$1,BBG!$1:$1,0)-1,0)&lt;&gt;"",VLOOKUP($A12,BBG!$1:$1048576,MATCH(Credit!ED$1,BBG!$1:$1,0)+1,0)&lt;&gt;""),(VLOOKUP($A12,BBG!$1:$1048576,MATCH(Credit!ED$1,BBG!$1:$1,0)-1,0)+VLOOKUP($A12,BBG!$1:$1048576,MATCH(Credit!ED$1,BBG!$1:$1,0)+1,0))/2,IF(AND(VLOOKUP($A12,BBG!$1:$1048576,MATCH(Credit!ED$1,BBG!$1:$1,0)-1,0)&lt;&gt;"",VLOOKUP($A12,BBG!$1:$1048576,MATCH(Credit!ED$1,BBG!$1:$1,0)+2,0)&lt;&gt;""),VLOOKUP($A12,BBG!$1:$1048576,MATCH(Credit!ED$1,BBG!$1:$1,0)-1,0)+(VLOOKUP($A12,BBG!$1:$1048576,MATCH(Credit!ED$1,BBG!$1:$1,0)+2,0)-VLOOKUP($A12,BBG!$1:$1048576,MATCH(Credit!ED$1,BBG!$1:$1,0)-1,0))/3,VLOOKUP($A12,BBG!$1:$1048576,MATCH(Credit!ED$1,BBG!$1:$1,0)-2,0)+(VLOOKUP($A12,BBG!$1:$1048576,MATCH(Credit!ED$1,BBG!$1:$1,0)+1,0)-VLOOKUP($A12,BBG!$1:$1048576,MATCH(Credit!ED$1,BBG!$1:$1,0)-2,0))*2/3)))/100</f>
        <v>0</v>
      </c>
      <c r="EE12" s="17">
        <f ca="1">IF(VLOOKUP($A12,BBG!$1:$1048576,MATCH(Credit!EE$1,BBG!$1:$1,0),0)&lt;&gt;"",VLOOKUP($A12,BBG!$1:$1048576,MATCH(Credit!EE$1,BBG!$1:$1,0),0),IF(AND(VLOOKUP($A12,BBG!$1:$1048576,MATCH(Credit!EE$1,BBG!$1:$1,0)-1,0)&lt;&gt;"",VLOOKUP($A12,BBG!$1:$1048576,MATCH(Credit!EE$1,BBG!$1:$1,0)+1,0)&lt;&gt;""),(VLOOKUP($A12,BBG!$1:$1048576,MATCH(Credit!EE$1,BBG!$1:$1,0)-1,0)+VLOOKUP($A12,BBG!$1:$1048576,MATCH(Credit!EE$1,BBG!$1:$1,0)+1,0))/2,IF(AND(VLOOKUP($A12,BBG!$1:$1048576,MATCH(Credit!EE$1,BBG!$1:$1,0)-1,0)&lt;&gt;"",VLOOKUP($A12,BBG!$1:$1048576,MATCH(Credit!EE$1,BBG!$1:$1,0)+2,0)&lt;&gt;""),VLOOKUP($A12,BBG!$1:$1048576,MATCH(Credit!EE$1,BBG!$1:$1,0)-1,0)+(VLOOKUP($A12,BBG!$1:$1048576,MATCH(Credit!EE$1,BBG!$1:$1,0)+2,0)-VLOOKUP($A12,BBG!$1:$1048576,MATCH(Credit!EE$1,BBG!$1:$1,0)-1,0))/3,VLOOKUP($A12,BBG!$1:$1048576,MATCH(Credit!EE$1,BBG!$1:$1,0)-2,0)+(VLOOKUP($A12,BBG!$1:$1048576,MATCH(Credit!EE$1,BBG!$1:$1,0)+1,0)-VLOOKUP($A12,BBG!$1:$1048576,MATCH(Credit!EE$1,BBG!$1:$1,0)-2,0))*2/3)))/100</f>
        <v>0</v>
      </c>
      <c r="EF12" s="17">
        <f ca="1">IF(VLOOKUP($A12,BBG!$1:$1048576,MATCH(Credit!EF$1,BBG!$1:$1,0),0)&lt;&gt;"",VLOOKUP($A12,BBG!$1:$1048576,MATCH(Credit!EF$1,BBG!$1:$1,0),0),IF(AND(VLOOKUP($A12,BBG!$1:$1048576,MATCH(Credit!EF$1,BBG!$1:$1,0)-1,0)&lt;&gt;"",VLOOKUP($A12,BBG!$1:$1048576,MATCH(Credit!EF$1,BBG!$1:$1,0)+1,0)&lt;&gt;""),(VLOOKUP($A12,BBG!$1:$1048576,MATCH(Credit!EF$1,BBG!$1:$1,0)-1,0)+VLOOKUP($A12,BBG!$1:$1048576,MATCH(Credit!EF$1,BBG!$1:$1,0)+1,0))/2,IF(AND(VLOOKUP($A12,BBG!$1:$1048576,MATCH(Credit!EF$1,BBG!$1:$1,0)-1,0)&lt;&gt;"",VLOOKUP($A12,BBG!$1:$1048576,MATCH(Credit!EF$1,BBG!$1:$1,0)+2,0)&lt;&gt;""),VLOOKUP($A12,BBG!$1:$1048576,MATCH(Credit!EF$1,BBG!$1:$1,0)-1,0)+(VLOOKUP($A12,BBG!$1:$1048576,MATCH(Credit!EF$1,BBG!$1:$1,0)+2,0)-VLOOKUP($A12,BBG!$1:$1048576,MATCH(Credit!EF$1,BBG!$1:$1,0)-1,0))/3,VLOOKUP($A12,BBG!$1:$1048576,MATCH(Credit!EF$1,BBG!$1:$1,0)-2,0)+(VLOOKUP($A12,BBG!$1:$1048576,MATCH(Credit!EF$1,BBG!$1:$1,0)+1,0)-VLOOKUP($A12,BBG!$1:$1048576,MATCH(Credit!EF$1,BBG!$1:$1,0)-2,0))*2/3)))/100</f>
        <v>0</v>
      </c>
      <c r="EG12" s="17">
        <f ca="1">IF(VLOOKUP($A12,BBG!$1:$1048576,MATCH(Credit!EG$1,BBG!$1:$1,0),0)&lt;&gt;"",VLOOKUP($A12,BBG!$1:$1048576,MATCH(Credit!EG$1,BBG!$1:$1,0),0),IF(AND(VLOOKUP($A12,BBG!$1:$1048576,MATCH(Credit!EG$1,BBG!$1:$1,0)-1,0)&lt;&gt;"",VLOOKUP($A12,BBG!$1:$1048576,MATCH(Credit!EG$1,BBG!$1:$1,0)+1,0)&lt;&gt;""),(VLOOKUP($A12,BBG!$1:$1048576,MATCH(Credit!EG$1,BBG!$1:$1,0)-1,0)+VLOOKUP($A12,BBG!$1:$1048576,MATCH(Credit!EG$1,BBG!$1:$1,0)+1,0))/2,IF(AND(VLOOKUP($A12,BBG!$1:$1048576,MATCH(Credit!EG$1,BBG!$1:$1,0)-1,0)&lt;&gt;"",VLOOKUP($A12,BBG!$1:$1048576,MATCH(Credit!EG$1,BBG!$1:$1,0)+2,0)&lt;&gt;""),VLOOKUP($A12,BBG!$1:$1048576,MATCH(Credit!EG$1,BBG!$1:$1,0)-1,0)+(VLOOKUP($A12,BBG!$1:$1048576,MATCH(Credit!EG$1,BBG!$1:$1,0)+2,0)-VLOOKUP($A12,BBG!$1:$1048576,MATCH(Credit!EG$1,BBG!$1:$1,0)-1,0))/3,VLOOKUP($A12,BBG!$1:$1048576,MATCH(Credit!EG$1,BBG!$1:$1,0)-2,0)+(VLOOKUP($A12,BBG!$1:$1048576,MATCH(Credit!EG$1,BBG!$1:$1,0)+1,0)-VLOOKUP($A12,BBG!$1:$1048576,MATCH(Credit!EG$1,BBG!$1:$1,0)-2,0))*2/3)))/100</f>
        <v>0</v>
      </c>
      <c r="EH12" s="17">
        <f ca="1">IF(VLOOKUP($A12,BBG!$1:$1048576,MATCH(Credit!EH$1,BBG!$1:$1,0),0)&lt;&gt;"",VLOOKUP($A12,BBG!$1:$1048576,MATCH(Credit!EH$1,BBG!$1:$1,0),0),IF(AND(VLOOKUP($A12,BBG!$1:$1048576,MATCH(Credit!EH$1,BBG!$1:$1,0)-1,0)&lt;&gt;"",VLOOKUP($A12,BBG!$1:$1048576,MATCH(Credit!EH$1,BBG!$1:$1,0)+1,0)&lt;&gt;""),(VLOOKUP($A12,BBG!$1:$1048576,MATCH(Credit!EH$1,BBG!$1:$1,0)-1,0)+VLOOKUP($A12,BBG!$1:$1048576,MATCH(Credit!EH$1,BBG!$1:$1,0)+1,0))/2,IF(AND(VLOOKUP($A12,BBG!$1:$1048576,MATCH(Credit!EH$1,BBG!$1:$1,0)-1,0)&lt;&gt;"",VLOOKUP($A12,BBG!$1:$1048576,MATCH(Credit!EH$1,BBG!$1:$1,0)+2,0)&lt;&gt;""),VLOOKUP($A12,BBG!$1:$1048576,MATCH(Credit!EH$1,BBG!$1:$1,0)-1,0)+(VLOOKUP($A12,BBG!$1:$1048576,MATCH(Credit!EH$1,BBG!$1:$1,0)+2,0)-VLOOKUP($A12,BBG!$1:$1048576,MATCH(Credit!EH$1,BBG!$1:$1,0)-1,0))/3,VLOOKUP($A12,BBG!$1:$1048576,MATCH(Credit!EH$1,BBG!$1:$1,0)-2,0)+(VLOOKUP($A12,BBG!$1:$1048576,MATCH(Credit!EH$1,BBG!$1:$1,0)+1,0)-VLOOKUP($A12,BBG!$1:$1048576,MATCH(Credit!EH$1,BBG!$1:$1,0)-2,0))*2/3)))/100</f>
        <v>0</v>
      </c>
      <c r="EI12" s="17">
        <f ca="1">IF(VLOOKUP($A12,BBG!$1:$1048576,MATCH(Credit!EI$1,BBG!$1:$1,0),0)&lt;&gt;"",VLOOKUP($A12,BBG!$1:$1048576,MATCH(Credit!EI$1,BBG!$1:$1,0),0),IF(AND(VLOOKUP($A12,BBG!$1:$1048576,MATCH(Credit!EI$1,BBG!$1:$1,0)-1,0)&lt;&gt;"",VLOOKUP($A12,BBG!$1:$1048576,MATCH(Credit!EI$1,BBG!$1:$1,0)+1,0)&lt;&gt;""),(VLOOKUP($A12,BBG!$1:$1048576,MATCH(Credit!EI$1,BBG!$1:$1,0)-1,0)+VLOOKUP($A12,BBG!$1:$1048576,MATCH(Credit!EI$1,BBG!$1:$1,0)+1,0))/2,IF(AND(VLOOKUP($A12,BBG!$1:$1048576,MATCH(Credit!EI$1,BBG!$1:$1,0)-1,0)&lt;&gt;"",VLOOKUP($A12,BBG!$1:$1048576,MATCH(Credit!EI$1,BBG!$1:$1,0)+2,0)&lt;&gt;""),VLOOKUP($A12,BBG!$1:$1048576,MATCH(Credit!EI$1,BBG!$1:$1,0)-1,0)+(VLOOKUP($A12,BBG!$1:$1048576,MATCH(Credit!EI$1,BBG!$1:$1,0)+2,0)-VLOOKUP($A12,BBG!$1:$1048576,MATCH(Credit!EI$1,BBG!$1:$1,0)-1,0))/3,VLOOKUP($A12,BBG!$1:$1048576,MATCH(Credit!EI$1,BBG!$1:$1,0)-2,0)+(VLOOKUP($A12,BBG!$1:$1048576,MATCH(Credit!EI$1,BBG!$1:$1,0)+1,0)-VLOOKUP($A12,BBG!$1:$1048576,MATCH(Credit!EI$1,BBG!$1:$1,0)-2,0))*2/3)))/100</f>
        <v>0</v>
      </c>
      <c r="EJ12" s="17">
        <f ca="1">IF(VLOOKUP($A12,BBG!$1:$1048576,MATCH(Credit!EJ$1,BBG!$1:$1,0),0)&lt;&gt;"",VLOOKUP($A12,BBG!$1:$1048576,MATCH(Credit!EJ$1,BBG!$1:$1,0),0),IF(AND(VLOOKUP($A12,BBG!$1:$1048576,MATCH(Credit!EJ$1,BBG!$1:$1,0)-1,0)&lt;&gt;"",VLOOKUP($A12,BBG!$1:$1048576,MATCH(Credit!EJ$1,BBG!$1:$1,0)+1,0)&lt;&gt;""),(VLOOKUP($A12,BBG!$1:$1048576,MATCH(Credit!EJ$1,BBG!$1:$1,0)-1,0)+VLOOKUP($A12,BBG!$1:$1048576,MATCH(Credit!EJ$1,BBG!$1:$1,0)+1,0))/2,IF(AND(VLOOKUP($A12,BBG!$1:$1048576,MATCH(Credit!EJ$1,BBG!$1:$1,0)-1,0)&lt;&gt;"",VLOOKUP($A12,BBG!$1:$1048576,MATCH(Credit!EJ$1,BBG!$1:$1,0)+2,0)&lt;&gt;""),VLOOKUP($A12,BBG!$1:$1048576,MATCH(Credit!EJ$1,BBG!$1:$1,0)-1,0)+(VLOOKUP($A12,BBG!$1:$1048576,MATCH(Credit!EJ$1,BBG!$1:$1,0)+2,0)-VLOOKUP($A12,BBG!$1:$1048576,MATCH(Credit!EJ$1,BBG!$1:$1,0)-1,0))/3,VLOOKUP($A12,BBG!$1:$1048576,MATCH(Credit!EJ$1,BBG!$1:$1,0)-2,0)+(VLOOKUP($A12,BBG!$1:$1048576,MATCH(Credit!EJ$1,BBG!$1:$1,0)+1,0)-VLOOKUP($A12,BBG!$1:$1048576,MATCH(Credit!EJ$1,BBG!$1:$1,0)-2,0))*2/3)))/100</f>
        <v>0</v>
      </c>
      <c r="EK12" s="17">
        <f ca="1">IF(VLOOKUP($A12,BBG!$1:$1048576,MATCH(Credit!EK$1,BBG!$1:$1,0),0)&lt;&gt;"",VLOOKUP($A12,BBG!$1:$1048576,MATCH(Credit!EK$1,BBG!$1:$1,0),0),IF(AND(VLOOKUP($A12,BBG!$1:$1048576,MATCH(Credit!EK$1,BBG!$1:$1,0)-1,0)&lt;&gt;"",VLOOKUP($A12,BBG!$1:$1048576,MATCH(Credit!EK$1,BBG!$1:$1,0)+1,0)&lt;&gt;""),(VLOOKUP($A12,BBG!$1:$1048576,MATCH(Credit!EK$1,BBG!$1:$1,0)-1,0)+VLOOKUP($A12,BBG!$1:$1048576,MATCH(Credit!EK$1,BBG!$1:$1,0)+1,0))/2,IF(AND(VLOOKUP($A12,BBG!$1:$1048576,MATCH(Credit!EK$1,BBG!$1:$1,0)-1,0)&lt;&gt;"",VLOOKUP($A12,BBG!$1:$1048576,MATCH(Credit!EK$1,BBG!$1:$1,0)+2,0)&lt;&gt;""),VLOOKUP($A12,BBG!$1:$1048576,MATCH(Credit!EK$1,BBG!$1:$1,0)-1,0)+(VLOOKUP($A12,BBG!$1:$1048576,MATCH(Credit!EK$1,BBG!$1:$1,0)+2,0)-VLOOKUP($A12,BBG!$1:$1048576,MATCH(Credit!EK$1,BBG!$1:$1,0)-1,0))/3,VLOOKUP($A12,BBG!$1:$1048576,MATCH(Credit!EK$1,BBG!$1:$1,0)-2,0)+(VLOOKUP($A12,BBG!$1:$1048576,MATCH(Credit!EK$1,BBG!$1:$1,0)+1,0)-VLOOKUP($A12,BBG!$1:$1048576,MATCH(Credit!EK$1,BBG!$1:$1,0)-2,0))*2/3)))/100</f>
        <v>0</v>
      </c>
      <c r="EL12" s="17">
        <f ca="1">IF(VLOOKUP($A12,BBG!$1:$1048576,MATCH(Credit!EL$1,BBG!$1:$1,0),0)&lt;&gt;"",VLOOKUP($A12,BBG!$1:$1048576,MATCH(Credit!EL$1,BBG!$1:$1,0),0),IF(AND(VLOOKUP($A12,BBG!$1:$1048576,MATCH(Credit!EL$1,BBG!$1:$1,0)-1,0)&lt;&gt;"",VLOOKUP($A12,BBG!$1:$1048576,MATCH(Credit!EL$1,BBG!$1:$1,0)+1,0)&lt;&gt;""),(VLOOKUP($A12,BBG!$1:$1048576,MATCH(Credit!EL$1,BBG!$1:$1,0)-1,0)+VLOOKUP($A12,BBG!$1:$1048576,MATCH(Credit!EL$1,BBG!$1:$1,0)+1,0))/2,IF(AND(VLOOKUP($A12,BBG!$1:$1048576,MATCH(Credit!EL$1,BBG!$1:$1,0)-1,0)&lt;&gt;"",VLOOKUP($A12,BBG!$1:$1048576,MATCH(Credit!EL$1,BBG!$1:$1,0)+2,0)&lt;&gt;""),VLOOKUP($A12,BBG!$1:$1048576,MATCH(Credit!EL$1,BBG!$1:$1,0)-1,0)+(VLOOKUP($A12,BBG!$1:$1048576,MATCH(Credit!EL$1,BBG!$1:$1,0)+2,0)-VLOOKUP($A12,BBG!$1:$1048576,MATCH(Credit!EL$1,BBG!$1:$1,0)-1,0))/3,VLOOKUP($A12,BBG!$1:$1048576,MATCH(Credit!EL$1,BBG!$1:$1,0)-2,0)+(VLOOKUP($A12,BBG!$1:$1048576,MATCH(Credit!EL$1,BBG!$1:$1,0)+1,0)-VLOOKUP($A12,BBG!$1:$1048576,MATCH(Credit!EL$1,BBG!$1:$1,0)-2,0))*2/3)))/100</f>
        <v>0</v>
      </c>
      <c r="EM12" s="17">
        <f ca="1">IF(VLOOKUP($A12,BBG!$1:$1048576,MATCH(Credit!EM$1,BBG!$1:$1,0),0)&lt;&gt;"",VLOOKUP($A12,BBG!$1:$1048576,MATCH(Credit!EM$1,BBG!$1:$1,0),0),IF(AND(VLOOKUP($A12,BBG!$1:$1048576,MATCH(Credit!EM$1,BBG!$1:$1,0)-1,0)&lt;&gt;"",VLOOKUP($A12,BBG!$1:$1048576,MATCH(Credit!EM$1,BBG!$1:$1,0)+1,0)&lt;&gt;""),(VLOOKUP($A12,BBG!$1:$1048576,MATCH(Credit!EM$1,BBG!$1:$1,0)-1,0)+VLOOKUP($A12,BBG!$1:$1048576,MATCH(Credit!EM$1,BBG!$1:$1,0)+1,0))/2,IF(AND(VLOOKUP($A12,BBG!$1:$1048576,MATCH(Credit!EM$1,BBG!$1:$1,0)-1,0)&lt;&gt;"",VLOOKUP($A12,BBG!$1:$1048576,MATCH(Credit!EM$1,BBG!$1:$1,0)+2,0)&lt;&gt;""),VLOOKUP($A12,BBG!$1:$1048576,MATCH(Credit!EM$1,BBG!$1:$1,0)-1,0)+(VLOOKUP($A12,BBG!$1:$1048576,MATCH(Credit!EM$1,BBG!$1:$1,0)+2,0)-VLOOKUP($A12,BBG!$1:$1048576,MATCH(Credit!EM$1,BBG!$1:$1,0)-1,0))/3,VLOOKUP($A12,BBG!$1:$1048576,MATCH(Credit!EM$1,BBG!$1:$1,0)-2,0)+(VLOOKUP($A12,BBG!$1:$1048576,MATCH(Credit!EM$1,BBG!$1:$1,0)+1,0)-VLOOKUP($A12,BBG!$1:$1048576,MATCH(Credit!EM$1,BBG!$1:$1,0)-2,0))*2/3)))/100</f>
        <v>0</v>
      </c>
      <c r="EN12" s="17">
        <f ca="1">IF(VLOOKUP($A12,BBG!$1:$1048576,MATCH(Credit!EN$1,BBG!$1:$1,0),0)&lt;&gt;"",VLOOKUP($A12,BBG!$1:$1048576,MATCH(Credit!EN$1,BBG!$1:$1,0),0),IF(AND(VLOOKUP($A12,BBG!$1:$1048576,MATCH(Credit!EN$1,BBG!$1:$1,0)-1,0)&lt;&gt;"",VLOOKUP($A12,BBG!$1:$1048576,MATCH(Credit!EN$1,BBG!$1:$1,0)+1,0)&lt;&gt;""),(VLOOKUP($A12,BBG!$1:$1048576,MATCH(Credit!EN$1,BBG!$1:$1,0)-1,0)+VLOOKUP($A12,BBG!$1:$1048576,MATCH(Credit!EN$1,BBG!$1:$1,0)+1,0))/2,IF(AND(VLOOKUP($A12,BBG!$1:$1048576,MATCH(Credit!EN$1,BBG!$1:$1,0)-1,0)&lt;&gt;"",VLOOKUP($A12,BBG!$1:$1048576,MATCH(Credit!EN$1,BBG!$1:$1,0)+2,0)&lt;&gt;""),VLOOKUP($A12,BBG!$1:$1048576,MATCH(Credit!EN$1,BBG!$1:$1,0)-1,0)+(VLOOKUP($A12,BBG!$1:$1048576,MATCH(Credit!EN$1,BBG!$1:$1,0)+2,0)-VLOOKUP($A12,BBG!$1:$1048576,MATCH(Credit!EN$1,BBG!$1:$1,0)-1,0))/3,VLOOKUP($A12,BBG!$1:$1048576,MATCH(Credit!EN$1,BBG!$1:$1,0)-2,0)+(VLOOKUP($A12,BBG!$1:$1048576,MATCH(Credit!EN$1,BBG!$1:$1,0)+1,0)-VLOOKUP($A12,BBG!$1:$1048576,MATCH(Credit!EN$1,BBG!$1:$1,0)-2,0))*2/3)))/100</f>
        <v>0</v>
      </c>
      <c r="EO12" s="17">
        <f ca="1">IF(VLOOKUP($A12,BBG!$1:$1048576,MATCH(Credit!EO$1,BBG!$1:$1,0),0)&lt;&gt;"",VLOOKUP($A12,BBG!$1:$1048576,MATCH(Credit!EO$1,BBG!$1:$1,0),0),IF(AND(VLOOKUP($A12,BBG!$1:$1048576,MATCH(Credit!EO$1,BBG!$1:$1,0)-1,0)&lt;&gt;"",VLOOKUP($A12,BBG!$1:$1048576,MATCH(Credit!EO$1,BBG!$1:$1,0)+1,0)&lt;&gt;""),(VLOOKUP($A12,BBG!$1:$1048576,MATCH(Credit!EO$1,BBG!$1:$1,0)-1,0)+VLOOKUP($A12,BBG!$1:$1048576,MATCH(Credit!EO$1,BBG!$1:$1,0)+1,0))/2,IF(AND(VLOOKUP($A12,BBG!$1:$1048576,MATCH(Credit!EO$1,BBG!$1:$1,0)-1,0)&lt;&gt;"",VLOOKUP($A12,BBG!$1:$1048576,MATCH(Credit!EO$1,BBG!$1:$1,0)+2,0)&lt;&gt;""),VLOOKUP($A12,BBG!$1:$1048576,MATCH(Credit!EO$1,BBG!$1:$1,0)-1,0)+(VLOOKUP($A12,BBG!$1:$1048576,MATCH(Credit!EO$1,BBG!$1:$1,0)+2,0)-VLOOKUP($A12,BBG!$1:$1048576,MATCH(Credit!EO$1,BBG!$1:$1,0)-1,0))/3,VLOOKUP($A12,BBG!$1:$1048576,MATCH(Credit!EO$1,BBG!$1:$1,0)-2,0)+(VLOOKUP($A12,BBG!$1:$1048576,MATCH(Credit!EO$1,BBG!$1:$1,0)+1,0)-VLOOKUP($A12,BBG!$1:$1048576,MATCH(Credit!EO$1,BBG!$1:$1,0)-2,0))*2/3)))/100</f>
        <v>0</v>
      </c>
      <c r="EP12" s="17">
        <f ca="1">IF(VLOOKUP($A12,BBG!$1:$1048576,MATCH(Credit!EP$1,BBG!$1:$1,0),0)&lt;&gt;"",VLOOKUP($A12,BBG!$1:$1048576,MATCH(Credit!EP$1,BBG!$1:$1,0),0),IF(AND(VLOOKUP($A12,BBG!$1:$1048576,MATCH(Credit!EP$1,BBG!$1:$1,0)-1,0)&lt;&gt;"",VLOOKUP($A12,BBG!$1:$1048576,MATCH(Credit!EP$1,BBG!$1:$1,0)+1,0)&lt;&gt;""),(VLOOKUP($A12,BBG!$1:$1048576,MATCH(Credit!EP$1,BBG!$1:$1,0)-1,0)+VLOOKUP($A12,BBG!$1:$1048576,MATCH(Credit!EP$1,BBG!$1:$1,0)+1,0))/2,IF(AND(VLOOKUP($A12,BBG!$1:$1048576,MATCH(Credit!EP$1,BBG!$1:$1,0)-1,0)&lt;&gt;"",VLOOKUP($A12,BBG!$1:$1048576,MATCH(Credit!EP$1,BBG!$1:$1,0)+2,0)&lt;&gt;""),VLOOKUP($A12,BBG!$1:$1048576,MATCH(Credit!EP$1,BBG!$1:$1,0)-1,0)+(VLOOKUP($A12,BBG!$1:$1048576,MATCH(Credit!EP$1,BBG!$1:$1,0)+2,0)-VLOOKUP($A12,BBG!$1:$1048576,MATCH(Credit!EP$1,BBG!$1:$1,0)-1,0))/3,VLOOKUP($A12,BBG!$1:$1048576,MATCH(Credit!EP$1,BBG!$1:$1,0)-2,0)+(VLOOKUP($A12,BBG!$1:$1048576,MATCH(Credit!EP$1,BBG!$1:$1,0)+1,0)-VLOOKUP($A12,BBG!$1:$1048576,MATCH(Credit!EP$1,BBG!$1:$1,0)-2,0))*2/3)))/100</f>
        <v>0</v>
      </c>
      <c r="EQ12" s="17">
        <f ca="1">IF(VLOOKUP($A12,BBG!$1:$1048576,MATCH(Credit!EQ$1,BBG!$1:$1,0),0)&lt;&gt;"",VLOOKUP($A12,BBG!$1:$1048576,MATCH(Credit!EQ$1,BBG!$1:$1,0),0),IF(AND(VLOOKUP($A12,BBG!$1:$1048576,MATCH(Credit!EQ$1,BBG!$1:$1,0)-1,0)&lt;&gt;"",VLOOKUP($A12,BBG!$1:$1048576,MATCH(Credit!EQ$1,BBG!$1:$1,0)+1,0)&lt;&gt;""),(VLOOKUP($A12,BBG!$1:$1048576,MATCH(Credit!EQ$1,BBG!$1:$1,0)-1,0)+VLOOKUP($A12,BBG!$1:$1048576,MATCH(Credit!EQ$1,BBG!$1:$1,0)+1,0))/2,IF(AND(VLOOKUP($A12,BBG!$1:$1048576,MATCH(Credit!EQ$1,BBG!$1:$1,0)-1,0)&lt;&gt;"",VLOOKUP($A12,BBG!$1:$1048576,MATCH(Credit!EQ$1,BBG!$1:$1,0)+2,0)&lt;&gt;""),VLOOKUP($A12,BBG!$1:$1048576,MATCH(Credit!EQ$1,BBG!$1:$1,0)-1,0)+(VLOOKUP($A12,BBG!$1:$1048576,MATCH(Credit!EQ$1,BBG!$1:$1,0)+2,0)-VLOOKUP($A12,BBG!$1:$1048576,MATCH(Credit!EQ$1,BBG!$1:$1,0)-1,0))/3,VLOOKUP($A12,BBG!$1:$1048576,MATCH(Credit!EQ$1,BBG!$1:$1,0)-2,0)+(VLOOKUP($A12,BBG!$1:$1048576,MATCH(Credit!EQ$1,BBG!$1:$1,0)+1,0)-VLOOKUP($A12,BBG!$1:$1048576,MATCH(Credit!EQ$1,BBG!$1:$1,0)-2,0))*2/3)))/100</f>
        <v>0</v>
      </c>
      <c r="ER12" s="17">
        <f ca="1">IF(VLOOKUP($A12,BBG!$1:$1048576,MATCH(Credit!ER$1,BBG!$1:$1,0),0)&lt;&gt;"",VLOOKUP($A12,BBG!$1:$1048576,MATCH(Credit!ER$1,BBG!$1:$1,0),0),IF(AND(VLOOKUP($A12,BBG!$1:$1048576,MATCH(Credit!ER$1,BBG!$1:$1,0)-1,0)&lt;&gt;"",VLOOKUP($A12,BBG!$1:$1048576,MATCH(Credit!ER$1,BBG!$1:$1,0)+1,0)&lt;&gt;""),(VLOOKUP($A12,BBG!$1:$1048576,MATCH(Credit!ER$1,BBG!$1:$1,0)-1,0)+VLOOKUP($A12,BBG!$1:$1048576,MATCH(Credit!ER$1,BBG!$1:$1,0)+1,0))/2,IF(AND(VLOOKUP($A12,BBG!$1:$1048576,MATCH(Credit!ER$1,BBG!$1:$1,0)-1,0)&lt;&gt;"",VLOOKUP($A12,BBG!$1:$1048576,MATCH(Credit!ER$1,BBG!$1:$1,0)+2,0)&lt;&gt;""),VLOOKUP($A12,BBG!$1:$1048576,MATCH(Credit!ER$1,BBG!$1:$1,0)-1,0)+(VLOOKUP($A12,BBG!$1:$1048576,MATCH(Credit!ER$1,BBG!$1:$1,0)+2,0)-VLOOKUP($A12,BBG!$1:$1048576,MATCH(Credit!ER$1,BBG!$1:$1,0)-1,0))/3,VLOOKUP($A12,BBG!$1:$1048576,MATCH(Credit!ER$1,BBG!$1:$1,0)-2,0)+(VLOOKUP($A12,BBG!$1:$1048576,MATCH(Credit!ER$1,BBG!$1:$1,0)+1,0)-VLOOKUP($A12,BBG!$1:$1048576,MATCH(Credit!ER$1,BBG!$1:$1,0)-2,0))*2/3)))/100</f>
        <v>0</v>
      </c>
      <c r="ES12" s="17">
        <f ca="1">IF(VLOOKUP($A12,BBG!$1:$1048576,MATCH(Credit!ES$1,BBG!$1:$1,0),0)&lt;&gt;"",VLOOKUP($A12,BBG!$1:$1048576,MATCH(Credit!ES$1,BBG!$1:$1,0),0),IF(AND(VLOOKUP($A12,BBG!$1:$1048576,MATCH(Credit!ES$1,BBG!$1:$1,0)-1,0)&lt;&gt;"",VLOOKUP($A12,BBG!$1:$1048576,MATCH(Credit!ES$1,BBG!$1:$1,0)+1,0)&lt;&gt;""),(VLOOKUP($A12,BBG!$1:$1048576,MATCH(Credit!ES$1,BBG!$1:$1,0)-1,0)+VLOOKUP($A12,BBG!$1:$1048576,MATCH(Credit!ES$1,BBG!$1:$1,0)+1,0))/2,IF(AND(VLOOKUP($A12,BBG!$1:$1048576,MATCH(Credit!ES$1,BBG!$1:$1,0)-1,0)&lt;&gt;"",VLOOKUP($A12,BBG!$1:$1048576,MATCH(Credit!ES$1,BBG!$1:$1,0)+2,0)&lt;&gt;""),VLOOKUP($A12,BBG!$1:$1048576,MATCH(Credit!ES$1,BBG!$1:$1,0)-1,0)+(VLOOKUP($A12,BBG!$1:$1048576,MATCH(Credit!ES$1,BBG!$1:$1,0)+2,0)-VLOOKUP($A12,BBG!$1:$1048576,MATCH(Credit!ES$1,BBG!$1:$1,0)-1,0))/3,VLOOKUP($A12,BBG!$1:$1048576,MATCH(Credit!ES$1,BBG!$1:$1,0)-2,0)+(VLOOKUP($A12,BBG!$1:$1048576,MATCH(Credit!ES$1,BBG!$1:$1,0)+1,0)-VLOOKUP($A12,BBG!$1:$1048576,MATCH(Credit!ES$1,BBG!$1:$1,0)-2,0))*2/3)))/100</f>
        <v>0</v>
      </c>
      <c r="ET12" s="17">
        <f ca="1">IF(VLOOKUP($A12,BBG!$1:$1048576,MATCH(Credit!ET$1,BBG!$1:$1,0),0)&lt;&gt;"",VLOOKUP($A12,BBG!$1:$1048576,MATCH(Credit!ET$1,BBG!$1:$1,0),0),IF(AND(VLOOKUP($A12,BBG!$1:$1048576,MATCH(Credit!ET$1,BBG!$1:$1,0)-1,0)&lt;&gt;"",VLOOKUP($A12,BBG!$1:$1048576,MATCH(Credit!ET$1,BBG!$1:$1,0)+1,0)&lt;&gt;""),(VLOOKUP($A12,BBG!$1:$1048576,MATCH(Credit!ET$1,BBG!$1:$1,0)-1,0)+VLOOKUP($A12,BBG!$1:$1048576,MATCH(Credit!ET$1,BBG!$1:$1,0)+1,0))/2,IF(AND(VLOOKUP($A12,BBG!$1:$1048576,MATCH(Credit!ET$1,BBG!$1:$1,0)-1,0)&lt;&gt;"",VLOOKUP($A12,BBG!$1:$1048576,MATCH(Credit!ET$1,BBG!$1:$1,0)+2,0)&lt;&gt;""),VLOOKUP($A12,BBG!$1:$1048576,MATCH(Credit!ET$1,BBG!$1:$1,0)-1,0)+(VLOOKUP($A12,BBG!$1:$1048576,MATCH(Credit!ET$1,BBG!$1:$1,0)+2,0)-VLOOKUP($A12,BBG!$1:$1048576,MATCH(Credit!ET$1,BBG!$1:$1,0)-1,0))/3,VLOOKUP($A12,BBG!$1:$1048576,MATCH(Credit!ET$1,BBG!$1:$1,0)-2,0)+(VLOOKUP($A12,BBG!$1:$1048576,MATCH(Credit!ET$1,BBG!$1:$1,0)+1,0)-VLOOKUP($A12,BBG!$1:$1048576,MATCH(Credit!ET$1,BBG!$1:$1,0)-2,0))*2/3)))/100</f>
        <v>0</v>
      </c>
      <c r="EU12" s="17">
        <f ca="1">IF(VLOOKUP($A12,BBG!$1:$1048576,MATCH(Credit!EU$1,BBG!$1:$1,0),0)&lt;&gt;"",VLOOKUP($A12,BBG!$1:$1048576,MATCH(Credit!EU$1,BBG!$1:$1,0),0),IF(AND(VLOOKUP($A12,BBG!$1:$1048576,MATCH(Credit!EU$1,BBG!$1:$1,0)-1,0)&lt;&gt;"",VLOOKUP($A12,BBG!$1:$1048576,MATCH(Credit!EU$1,BBG!$1:$1,0)+1,0)&lt;&gt;""),(VLOOKUP($A12,BBG!$1:$1048576,MATCH(Credit!EU$1,BBG!$1:$1,0)-1,0)+VLOOKUP($A12,BBG!$1:$1048576,MATCH(Credit!EU$1,BBG!$1:$1,0)+1,0))/2,IF(AND(VLOOKUP($A12,BBG!$1:$1048576,MATCH(Credit!EU$1,BBG!$1:$1,0)-1,0)&lt;&gt;"",VLOOKUP($A12,BBG!$1:$1048576,MATCH(Credit!EU$1,BBG!$1:$1,0)+2,0)&lt;&gt;""),VLOOKUP($A12,BBG!$1:$1048576,MATCH(Credit!EU$1,BBG!$1:$1,0)-1,0)+(VLOOKUP($A12,BBG!$1:$1048576,MATCH(Credit!EU$1,BBG!$1:$1,0)+2,0)-VLOOKUP($A12,BBG!$1:$1048576,MATCH(Credit!EU$1,BBG!$1:$1,0)-1,0))/3,VLOOKUP($A12,BBG!$1:$1048576,MATCH(Credit!EU$1,BBG!$1:$1,0)-2,0)+(VLOOKUP($A12,BBG!$1:$1048576,MATCH(Credit!EU$1,BBG!$1:$1,0)+1,0)-VLOOKUP($A12,BBG!$1:$1048576,MATCH(Credit!EU$1,BBG!$1:$1,0)-2,0))*2/3)))/100</f>
        <v>0</v>
      </c>
      <c r="EV12" s="17">
        <f ca="1">IF(VLOOKUP($A12,BBG!$1:$1048576,MATCH(Credit!EV$1,BBG!$1:$1,0),0)&lt;&gt;"",VLOOKUP($A12,BBG!$1:$1048576,MATCH(Credit!EV$1,BBG!$1:$1,0),0),IF(AND(VLOOKUP($A12,BBG!$1:$1048576,MATCH(Credit!EV$1,BBG!$1:$1,0)-1,0)&lt;&gt;"",VLOOKUP($A12,BBG!$1:$1048576,MATCH(Credit!EV$1,BBG!$1:$1,0)+1,0)&lt;&gt;""),(VLOOKUP($A12,BBG!$1:$1048576,MATCH(Credit!EV$1,BBG!$1:$1,0)-1,0)+VLOOKUP($A12,BBG!$1:$1048576,MATCH(Credit!EV$1,BBG!$1:$1,0)+1,0))/2,IF(AND(VLOOKUP($A12,BBG!$1:$1048576,MATCH(Credit!EV$1,BBG!$1:$1,0)-1,0)&lt;&gt;"",VLOOKUP($A12,BBG!$1:$1048576,MATCH(Credit!EV$1,BBG!$1:$1,0)+2,0)&lt;&gt;""),VLOOKUP($A12,BBG!$1:$1048576,MATCH(Credit!EV$1,BBG!$1:$1,0)-1,0)+(VLOOKUP($A12,BBG!$1:$1048576,MATCH(Credit!EV$1,BBG!$1:$1,0)+2,0)-VLOOKUP($A12,BBG!$1:$1048576,MATCH(Credit!EV$1,BBG!$1:$1,0)-1,0))/3,VLOOKUP($A12,BBG!$1:$1048576,MATCH(Credit!EV$1,BBG!$1:$1,0)-2,0)+(VLOOKUP($A12,BBG!$1:$1048576,MATCH(Credit!EV$1,BBG!$1:$1,0)+1,0)-VLOOKUP($A12,BBG!$1:$1048576,MATCH(Credit!EV$1,BBG!$1:$1,0)-2,0))*2/3)))/100</f>
        <v>0</v>
      </c>
      <c r="EW12" s="17">
        <f ca="1">IF(VLOOKUP($A12,BBG!$1:$1048576,MATCH(Credit!EW$1,BBG!$1:$1,0),0)&lt;&gt;"",VLOOKUP($A12,BBG!$1:$1048576,MATCH(Credit!EW$1,BBG!$1:$1,0),0),IF(AND(VLOOKUP($A12,BBG!$1:$1048576,MATCH(Credit!EW$1,BBG!$1:$1,0)-1,0)&lt;&gt;"",VLOOKUP($A12,BBG!$1:$1048576,MATCH(Credit!EW$1,BBG!$1:$1,0)+1,0)&lt;&gt;""),(VLOOKUP($A12,BBG!$1:$1048576,MATCH(Credit!EW$1,BBG!$1:$1,0)-1,0)+VLOOKUP($A12,BBG!$1:$1048576,MATCH(Credit!EW$1,BBG!$1:$1,0)+1,0))/2,IF(AND(VLOOKUP($A12,BBG!$1:$1048576,MATCH(Credit!EW$1,BBG!$1:$1,0)-1,0)&lt;&gt;"",VLOOKUP($A12,BBG!$1:$1048576,MATCH(Credit!EW$1,BBG!$1:$1,0)+2,0)&lt;&gt;""),VLOOKUP($A12,BBG!$1:$1048576,MATCH(Credit!EW$1,BBG!$1:$1,0)-1,0)+(VLOOKUP($A12,BBG!$1:$1048576,MATCH(Credit!EW$1,BBG!$1:$1,0)+2,0)-VLOOKUP($A12,BBG!$1:$1048576,MATCH(Credit!EW$1,BBG!$1:$1,0)-1,0))/3,VLOOKUP($A12,BBG!$1:$1048576,MATCH(Credit!EW$1,BBG!$1:$1,0)-2,0)+(VLOOKUP($A12,BBG!$1:$1048576,MATCH(Credit!EW$1,BBG!$1:$1,0)+1,0)-VLOOKUP($A12,BBG!$1:$1048576,MATCH(Credit!EW$1,BBG!$1:$1,0)-2,0))*2/3)))/100</f>
        <v>0</v>
      </c>
      <c r="EX12" s="17">
        <f ca="1">IF(VLOOKUP($A12,BBG!$1:$1048576,MATCH(Credit!EX$1,BBG!$1:$1,0),0)&lt;&gt;"",VLOOKUP($A12,BBG!$1:$1048576,MATCH(Credit!EX$1,BBG!$1:$1,0),0),IF(AND(VLOOKUP($A12,BBG!$1:$1048576,MATCH(Credit!EX$1,BBG!$1:$1,0)-1,0)&lt;&gt;"",VLOOKUP($A12,BBG!$1:$1048576,MATCH(Credit!EX$1,BBG!$1:$1,0)+1,0)&lt;&gt;""),(VLOOKUP($A12,BBG!$1:$1048576,MATCH(Credit!EX$1,BBG!$1:$1,0)-1,0)+VLOOKUP($A12,BBG!$1:$1048576,MATCH(Credit!EX$1,BBG!$1:$1,0)+1,0))/2,IF(AND(VLOOKUP($A12,BBG!$1:$1048576,MATCH(Credit!EX$1,BBG!$1:$1,0)-1,0)&lt;&gt;"",VLOOKUP($A12,BBG!$1:$1048576,MATCH(Credit!EX$1,BBG!$1:$1,0)+2,0)&lt;&gt;""),VLOOKUP($A12,BBG!$1:$1048576,MATCH(Credit!EX$1,BBG!$1:$1,0)-1,0)+(VLOOKUP($A12,BBG!$1:$1048576,MATCH(Credit!EX$1,BBG!$1:$1,0)+2,0)-VLOOKUP($A12,BBG!$1:$1048576,MATCH(Credit!EX$1,BBG!$1:$1,0)-1,0))/3,VLOOKUP($A12,BBG!$1:$1048576,MATCH(Credit!EX$1,BBG!$1:$1,0)-2,0)+(VLOOKUP($A12,BBG!$1:$1048576,MATCH(Credit!EX$1,BBG!$1:$1,0)+1,0)-VLOOKUP($A12,BBG!$1:$1048576,MATCH(Credit!EX$1,BBG!$1:$1,0)-2,0))*2/3)))/100</f>
        <v>0</v>
      </c>
      <c r="EY12" s="17">
        <f ca="1">IF(VLOOKUP($A12,BBG!$1:$1048576,MATCH(Credit!EY$1,BBG!$1:$1,0),0)&lt;&gt;"",VLOOKUP($A12,BBG!$1:$1048576,MATCH(Credit!EY$1,BBG!$1:$1,0),0),IF(AND(VLOOKUP($A12,BBG!$1:$1048576,MATCH(Credit!EY$1,BBG!$1:$1,0)-1,0)&lt;&gt;"",VLOOKUP($A12,BBG!$1:$1048576,MATCH(Credit!EY$1,BBG!$1:$1,0)+1,0)&lt;&gt;""),(VLOOKUP($A12,BBG!$1:$1048576,MATCH(Credit!EY$1,BBG!$1:$1,0)-1,0)+VLOOKUP($A12,BBG!$1:$1048576,MATCH(Credit!EY$1,BBG!$1:$1,0)+1,0))/2,IF(AND(VLOOKUP($A12,BBG!$1:$1048576,MATCH(Credit!EY$1,BBG!$1:$1,0)-1,0)&lt;&gt;"",VLOOKUP($A12,BBG!$1:$1048576,MATCH(Credit!EY$1,BBG!$1:$1,0)+2,0)&lt;&gt;""),VLOOKUP($A12,BBG!$1:$1048576,MATCH(Credit!EY$1,BBG!$1:$1,0)-1,0)+(VLOOKUP($A12,BBG!$1:$1048576,MATCH(Credit!EY$1,BBG!$1:$1,0)+2,0)-VLOOKUP($A12,BBG!$1:$1048576,MATCH(Credit!EY$1,BBG!$1:$1,0)-1,0))/3,VLOOKUP($A12,BBG!$1:$1048576,MATCH(Credit!EY$1,BBG!$1:$1,0)-2,0)+(VLOOKUP($A12,BBG!$1:$1048576,MATCH(Credit!EY$1,BBG!$1:$1,0)+1,0)-VLOOKUP($A12,BBG!$1:$1048576,MATCH(Credit!EY$1,BBG!$1:$1,0)-2,0))*2/3)))/100</f>
        <v>0</v>
      </c>
      <c r="EZ12" s="17">
        <f ca="1">IF(VLOOKUP($A12,BBG!$1:$1048576,MATCH(Credit!EZ$1,BBG!$1:$1,0),0)&lt;&gt;"",VLOOKUP($A12,BBG!$1:$1048576,MATCH(Credit!EZ$1,BBG!$1:$1,0),0),IF(AND(VLOOKUP($A12,BBG!$1:$1048576,MATCH(Credit!EZ$1,BBG!$1:$1,0)-1,0)&lt;&gt;"",VLOOKUP($A12,BBG!$1:$1048576,MATCH(Credit!EZ$1,BBG!$1:$1,0)+1,0)&lt;&gt;""),(VLOOKUP($A12,BBG!$1:$1048576,MATCH(Credit!EZ$1,BBG!$1:$1,0)-1,0)+VLOOKUP($A12,BBG!$1:$1048576,MATCH(Credit!EZ$1,BBG!$1:$1,0)+1,0))/2,IF(AND(VLOOKUP($A12,BBG!$1:$1048576,MATCH(Credit!EZ$1,BBG!$1:$1,0)-1,0)&lt;&gt;"",VLOOKUP($A12,BBG!$1:$1048576,MATCH(Credit!EZ$1,BBG!$1:$1,0)+2,0)&lt;&gt;""),VLOOKUP($A12,BBG!$1:$1048576,MATCH(Credit!EZ$1,BBG!$1:$1,0)-1,0)+(VLOOKUP($A12,BBG!$1:$1048576,MATCH(Credit!EZ$1,BBG!$1:$1,0)+2,0)-VLOOKUP($A12,BBG!$1:$1048576,MATCH(Credit!EZ$1,BBG!$1:$1,0)-1,0))/3,VLOOKUP($A12,BBG!$1:$1048576,MATCH(Credit!EZ$1,BBG!$1:$1,0)-2,0)+(VLOOKUP($A12,BBG!$1:$1048576,MATCH(Credit!EZ$1,BBG!$1:$1,0)+1,0)-VLOOKUP($A12,BBG!$1:$1048576,MATCH(Credit!EZ$1,BBG!$1:$1,0)-2,0))*2/3)))/100</f>
        <v>0</v>
      </c>
      <c r="FA12" s="17">
        <f ca="1">IF(VLOOKUP($A12,BBG!$1:$1048576,MATCH(Credit!FA$1,BBG!$1:$1,0),0)&lt;&gt;"",VLOOKUP($A12,BBG!$1:$1048576,MATCH(Credit!FA$1,BBG!$1:$1,0),0),IF(AND(VLOOKUP($A12,BBG!$1:$1048576,MATCH(Credit!FA$1,BBG!$1:$1,0)-1,0)&lt;&gt;"",VLOOKUP($A12,BBG!$1:$1048576,MATCH(Credit!FA$1,BBG!$1:$1,0)+1,0)&lt;&gt;""),(VLOOKUP($A12,BBG!$1:$1048576,MATCH(Credit!FA$1,BBG!$1:$1,0)-1,0)+VLOOKUP($A12,BBG!$1:$1048576,MATCH(Credit!FA$1,BBG!$1:$1,0)+1,0))/2,IF(AND(VLOOKUP($A12,BBG!$1:$1048576,MATCH(Credit!FA$1,BBG!$1:$1,0)-1,0)&lt;&gt;"",VLOOKUP($A12,BBG!$1:$1048576,MATCH(Credit!FA$1,BBG!$1:$1,0)+2,0)&lt;&gt;""),VLOOKUP($A12,BBG!$1:$1048576,MATCH(Credit!FA$1,BBG!$1:$1,0)-1,0)+(VLOOKUP($A12,BBG!$1:$1048576,MATCH(Credit!FA$1,BBG!$1:$1,0)+2,0)-VLOOKUP($A12,BBG!$1:$1048576,MATCH(Credit!FA$1,BBG!$1:$1,0)-1,0))/3,VLOOKUP($A12,BBG!$1:$1048576,MATCH(Credit!FA$1,BBG!$1:$1,0)-2,0)+(VLOOKUP($A12,BBG!$1:$1048576,MATCH(Credit!FA$1,BBG!$1:$1,0)+1,0)-VLOOKUP($A12,BBG!$1:$1048576,MATCH(Credit!FA$1,BBG!$1:$1,0)-2,0))*2/3)))/100</f>
        <v>0</v>
      </c>
      <c r="FB12" s="17">
        <f ca="1">IF(VLOOKUP($A12,BBG!$1:$1048576,MATCH(Credit!FB$1,BBG!$1:$1,0),0)&lt;&gt;"",VLOOKUP($A12,BBG!$1:$1048576,MATCH(Credit!FB$1,BBG!$1:$1,0),0),IF(AND(VLOOKUP($A12,BBG!$1:$1048576,MATCH(Credit!FB$1,BBG!$1:$1,0)-1,0)&lt;&gt;"",VLOOKUP($A12,BBG!$1:$1048576,MATCH(Credit!FB$1,BBG!$1:$1,0)+1,0)&lt;&gt;""),(VLOOKUP($A12,BBG!$1:$1048576,MATCH(Credit!FB$1,BBG!$1:$1,0)-1,0)+VLOOKUP($A12,BBG!$1:$1048576,MATCH(Credit!FB$1,BBG!$1:$1,0)+1,0))/2,IF(AND(VLOOKUP($A12,BBG!$1:$1048576,MATCH(Credit!FB$1,BBG!$1:$1,0)-1,0)&lt;&gt;"",VLOOKUP($A12,BBG!$1:$1048576,MATCH(Credit!FB$1,BBG!$1:$1,0)+2,0)&lt;&gt;""),VLOOKUP($A12,BBG!$1:$1048576,MATCH(Credit!FB$1,BBG!$1:$1,0)-1,0)+(VLOOKUP($A12,BBG!$1:$1048576,MATCH(Credit!FB$1,BBG!$1:$1,0)+2,0)-VLOOKUP($A12,BBG!$1:$1048576,MATCH(Credit!FB$1,BBG!$1:$1,0)-1,0))/3,VLOOKUP($A12,BBG!$1:$1048576,MATCH(Credit!FB$1,BBG!$1:$1,0)-2,0)+(VLOOKUP($A12,BBG!$1:$1048576,MATCH(Credit!FB$1,BBG!$1:$1,0)+1,0)-VLOOKUP($A12,BBG!$1:$1048576,MATCH(Credit!FB$1,BBG!$1:$1,0)-2,0))*2/3)))/100</f>
        <v>0</v>
      </c>
      <c r="FC12" s="17">
        <f ca="1">IF(VLOOKUP($A12,BBG!$1:$1048576,MATCH(Credit!FC$1,BBG!$1:$1,0),0)&lt;&gt;"",VLOOKUP($A12,BBG!$1:$1048576,MATCH(Credit!FC$1,BBG!$1:$1,0),0),IF(AND(VLOOKUP($A12,BBG!$1:$1048576,MATCH(Credit!FC$1,BBG!$1:$1,0)-1,0)&lt;&gt;"",VLOOKUP($A12,BBG!$1:$1048576,MATCH(Credit!FC$1,BBG!$1:$1,0)+1,0)&lt;&gt;""),(VLOOKUP($A12,BBG!$1:$1048576,MATCH(Credit!FC$1,BBG!$1:$1,0)-1,0)+VLOOKUP($A12,BBG!$1:$1048576,MATCH(Credit!FC$1,BBG!$1:$1,0)+1,0))/2,IF(AND(VLOOKUP($A12,BBG!$1:$1048576,MATCH(Credit!FC$1,BBG!$1:$1,0)-1,0)&lt;&gt;"",VLOOKUP($A12,BBG!$1:$1048576,MATCH(Credit!FC$1,BBG!$1:$1,0)+2,0)&lt;&gt;""),VLOOKUP($A12,BBG!$1:$1048576,MATCH(Credit!FC$1,BBG!$1:$1,0)-1,0)+(VLOOKUP($A12,BBG!$1:$1048576,MATCH(Credit!FC$1,BBG!$1:$1,0)+2,0)-VLOOKUP($A12,BBG!$1:$1048576,MATCH(Credit!FC$1,BBG!$1:$1,0)-1,0))/3,VLOOKUP($A12,BBG!$1:$1048576,MATCH(Credit!FC$1,BBG!$1:$1,0)-2,0)+(VLOOKUP($A12,BBG!$1:$1048576,MATCH(Credit!FC$1,BBG!$1:$1,0)+1,0)-VLOOKUP($A12,BBG!$1:$1048576,MATCH(Credit!FC$1,BBG!$1:$1,0)-2,0))*2/3)))/100</f>
        <v>0</v>
      </c>
      <c r="FD12" s="17">
        <f ca="1">IF(VLOOKUP($A12,BBG!$1:$1048576,MATCH(Credit!FD$1,BBG!$1:$1,0),0)&lt;&gt;"",VLOOKUP($A12,BBG!$1:$1048576,MATCH(Credit!FD$1,BBG!$1:$1,0),0),IF(AND(VLOOKUP($A12,BBG!$1:$1048576,MATCH(Credit!FD$1,BBG!$1:$1,0)-1,0)&lt;&gt;"",VLOOKUP($A12,BBG!$1:$1048576,MATCH(Credit!FD$1,BBG!$1:$1,0)+1,0)&lt;&gt;""),(VLOOKUP($A12,BBG!$1:$1048576,MATCH(Credit!FD$1,BBG!$1:$1,0)-1,0)+VLOOKUP($A12,BBG!$1:$1048576,MATCH(Credit!FD$1,BBG!$1:$1,0)+1,0))/2,IF(AND(VLOOKUP($A12,BBG!$1:$1048576,MATCH(Credit!FD$1,BBG!$1:$1,0)-1,0)&lt;&gt;"",VLOOKUP($A12,BBG!$1:$1048576,MATCH(Credit!FD$1,BBG!$1:$1,0)+2,0)&lt;&gt;""),VLOOKUP($A12,BBG!$1:$1048576,MATCH(Credit!FD$1,BBG!$1:$1,0)-1,0)+(VLOOKUP($A12,BBG!$1:$1048576,MATCH(Credit!FD$1,BBG!$1:$1,0)+2,0)-VLOOKUP($A12,BBG!$1:$1048576,MATCH(Credit!FD$1,BBG!$1:$1,0)-1,0))/3,VLOOKUP($A12,BBG!$1:$1048576,MATCH(Credit!FD$1,BBG!$1:$1,0)-2,0)+(VLOOKUP($A12,BBG!$1:$1048576,MATCH(Credit!FD$1,BBG!$1:$1,0)+1,0)-VLOOKUP($A12,BBG!$1:$1048576,MATCH(Credit!FD$1,BBG!$1:$1,0)-2,0))*2/3)))/100</f>
        <v>0</v>
      </c>
      <c r="FE12" s="17">
        <f ca="1">IF(VLOOKUP($A12,BBG!$1:$1048576,MATCH(Credit!FE$1,BBG!$1:$1,0),0)&lt;&gt;"",VLOOKUP($A12,BBG!$1:$1048576,MATCH(Credit!FE$1,BBG!$1:$1,0),0),IF(AND(VLOOKUP($A12,BBG!$1:$1048576,MATCH(Credit!FE$1,BBG!$1:$1,0)-1,0)&lt;&gt;"",VLOOKUP($A12,BBG!$1:$1048576,MATCH(Credit!FE$1,BBG!$1:$1,0)+1,0)&lt;&gt;""),(VLOOKUP($A12,BBG!$1:$1048576,MATCH(Credit!FE$1,BBG!$1:$1,0)-1,0)+VLOOKUP($A12,BBG!$1:$1048576,MATCH(Credit!FE$1,BBG!$1:$1,0)+1,0))/2,IF(AND(VLOOKUP($A12,BBG!$1:$1048576,MATCH(Credit!FE$1,BBG!$1:$1,0)-1,0)&lt;&gt;"",VLOOKUP($A12,BBG!$1:$1048576,MATCH(Credit!FE$1,BBG!$1:$1,0)+2,0)&lt;&gt;""),VLOOKUP($A12,BBG!$1:$1048576,MATCH(Credit!FE$1,BBG!$1:$1,0)-1,0)+(VLOOKUP($A12,BBG!$1:$1048576,MATCH(Credit!FE$1,BBG!$1:$1,0)+2,0)-VLOOKUP($A12,BBG!$1:$1048576,MATCH(Credit!FE$1,BBG!$1:$1,0)-1,0))/3,VLOOKUP($A12,BBG!$1:$1048576,MATCH(Credit!FE$1,BBG!$1:$1,0)-2,0)+(VLOOKUP($A12,BBG!$1:$1048576,MATCH(Credit!FE$1,BBG!$1:$1,0)+1,0)-VLOOKUP($A12,BBG!$1:$1048576,MATCH(Credit!FE$1,BBG!$1:$1,0)-2,0))*2/3)))/100</f>
        <v>0</v>
      </c>
      <c r="FF12" s="17">
        <f ca="1">IF(VLOOKUP($A12,BBG!$1:$1048576,MATCH(Credit!FF$1,BBG!$1:$1,0),0)&lt;&gt;"",VLOOKUP($A12,BBG!$1:$1048576,MATCH(Credit!FF$1,BBG!$1:$1,0),0),IF(AND(VLOOKUP($A12,BBG!$1:$1048576,MATCH(Credit!FF$1,BBG!$1:$1,0)-1,0)&lt;&gt;"",VLOOKUP($A12,BBG!$1:$1048576,MATCH(Credit!FF$1,BBG!$1:$1,0)+1,0)&lt;&gt;""),(VLOOKUP($A12,BBG!$1:$1048576,MATCH(Credit!FF$1,BBG!$1:$1,0)-1,0)+VLOOKUP($A12,BBG!$1:$1048576,MATCH(Credit!FF$1,BBG!$1:$1,0)+1,0))/2,IF(AND(VLOOKUP($A12,BBG!$1:$1048576,MATCH(Credit!FF$1,BBG!$1:$1,0)-1,0)&lt;&gt;"",VLOOKUP($A12,BBG!$1:$1048576,MATCH(Credit!FF$1,BBG!$1:$1,0)+2,0)&lt;&gt;""),VLOOKUP($A12,BBG!$1:$1048576,MATCH(Credit!FF$1,BBG!$1:$1,0)-1,0)+(VLOOKUP($A12,BBG!$1:$1048576,MATCH(Credit!FF$1,BBG!$1:$1,0)+2,0)-VLOOKUP($A12,BBG!$1:$1048576,MATCH(Credit!FF$1,BBG!$1:$1,0)-1,0))/3,VLOOKUP($A12,BBG!$1:$1048576,MATCH(Credit!FF$1,BBG!$1:$1,0)-2,0)+(VLOOKUP($A12,BBG!$1:$1048576,MATCH(Credit!FF$1,BBG!$1:$1,0)+1,0)-VLOOKUP($A12,BBG!$1:$1048576,MATCH(Credit!FF$1,BBG!$1:$1,0)-2,0))*2/3)))/100</f>
        <v>0</v>
      </c>
      <c r="FG12" s="17">
        <f ca="1">IF(VLOOKUP($A12,BBG!$1:$1048576,MATCH(Credit!FG$1,BBG!$1:$1,0),0)&lt;&gt;"",VLOOKUP($A12,BBG!$1:$1048576,MATCH(Credit!FG$1,BBG!$1:$1,0),0),IF(AND(VLOOKUP($A12,BBG!$1:$1048576,MATCH(Credit!FG$1,BBG!$1:$1,0)-1,0)&lt;&gt;"",VLOOKUP($A12,BBG!$1:$1048576,MATCH(Credit!FG$1,BBG!$1:$1,0)+1,0)&lt;&gt;""),(VLOOKUP($A12,BBG!$1:$1048576,MATCH(Credit!FG$1,BBG!$1:$1,0)-1,0)+VLOOKUP($A12,BBG!$1:$1048576,MATCH(Credit!FG$1,BBG!$1:$1,0)+1,0))/2,IF(AND(VLOOKUP($A12,BBG!$1:$1048576,MATCH(Credit!FG$1,BBG!$1:$1,0)-1,0)&lt;&gt;"",VLOOKUP($A12,BBG!$1:$1048576,MATCH(Credit!FG$1,BBG!$1:$1,0)+2,0)&lt;&gt;""),VLOOKUP($A12,BBG!$1:$1048576,MATCH(Credit!FG$1,BBG!$1:$1,0)-1,0)+(VLOOKUP($A12,BBG!$1:$1048576,MATCH(Credit!FG$1,BBG!$1:$1,0)+2,0)-VLOOKUP($A12,BBG!$1:$1048576,MATCH(Credit!FG$1,BBG!$1:$1,0)-1,0))/3,VLOOKUP($A12,BBG!$1:$1048576,MATCH(Credit!FG$1,BBG!$1:$1,0)-2,0)+(VLOOKUP($A12,BBG!$1:$1048576,MATCH(Credit!FG$1,BBG!$1:$1,0)+1,0)-VLOOKUP($A12,BBG!$1:$1048576,MATCH(Credit!FG$1,BBG!$1:$1,0)-2,0))*2/3)))/100</f>
        <v>0</v>
      </c>
      <c r="FH12" s="17">
        <f ca="1">IF(VLOOKUP($A12,BBG!$1:$1048576,MATCH(Credit!FH$1,BBG!$1:$1,0),0)&lt;&gt;"",VLOOKUP($A12,BBG!$1:$1048576,MATCH(Credit!FH$1,BBG!$1:$1,0),0),IF(AND(VLOOKUP($A12,BBG!$1:$1048576,MATCH(Credit!FH$1,BBG!$1:$1,0)-1,0)&lt;&gt;"",VLOOKUP($A12,BBG!$1:$1048576,MATCH(Credit!FH$1,BBG!$1:$1,0)+1,0)&lt;&gt;""),(VLOOKUP($A12,BBG!$1:$1048576,MATCH(Credit!FH$1,BBG!$1:$1,0)-1,0)+VLOOKUP($A12,BBG!$1:$1048576,MATCH(Credit!FH$1,BBG!$1:$1,0)+1,0))/2,IF(AND(VLOOKUP($A12,BBG!$1:$1048576,MATCH(Credit!FH$1,BBG!$1:$1,0)-1,0)&lt;&gt;"",VLOOKUP($A12,BBG!$1:$1048576,MATCH(Credit!FH$1,BBG!$1:$1,0)+2,0)&lt;&gt;""),VLOOKUP($A12,BBG!$1:$1048576,MATCH(Credit!FH$1,BBG!$1:$1,0)-1,0)+(VLOOKUP($A12,BBG!$1:$1048576,MATCH(Credit!FH$1,BBG!$1:$1,0)+2,0)-VLOOKUP($A12,BBG!$1:$1048576,MATCH(Credit!FH$1,BBG!$1:$1,0)-1,0))/3,VLOOKUP($A12,BBG!$1:$1048576,MATCH(Credit!FH$1,BBG!$1:$1,0)-2,0)+(VLOOKUP($A12,BBG!$1:$1048576,MATCH(Credit!FH$1,BBG!$1:$1,0)+1,0)-VLOOKUP($A12,BBG!$1:$1048576,MATCH(Credit!FH$1,BBG!$1:$1,0)-2,0))*2/3)))/100</f>
        <v>0</v>
      </c>
      <c r="FI12" s="17">
        <f ca="1">IF(VLOOKUP($A12,BBG!$1:$1048576,MATCH(Credit!FI$1,BBG!$1:$1,0),0)&lt;&gt;"",VLOOKUP($A12,BBG!$1:$1048576,MATCH(Credit!FI$1,BBG!$1:$1,0),0),IF(AND(VLOOKUP($A12,BBG!$1:$1048576,MATCH(Credit!FI$1,BBG!$1:$1,0)-1,0)&lt;&gt;"",VLOOKUP($A12,BBG!$1:$1048576,MATCH(Credit!FI$1,BBG!$1:$1,0)+1,0)&lt;&gt;""),(VLOOKUP($A12,BBG!$1:$1048576,MATCH(Credit!FI$1,BBG!$1:$1,0)-1,0)+VLOOKUP($A12,BBG!$1:$1048576,MATCH(Credit!FI$1,BBG!$1:$1,0)+1,0))/2,IF(AND(VLOOKUP($A12,BBG!$1:$1048576,MATCH(Credit!FI$1,BBG!$1:$1,0)-1,0)&lt;&gt;"",VLOOKUP($A12,BBG!$1:$1048576,MATCH(Credit!FI$1,BBG!$1:$1,0)+2,0)&lt;&gt;""),VLOOKUP($A12,BBG!$1:$1048576,MATCH(Credit!FI$1,BBG!$1:$1,0)-1,0)+(VLOOKUP($A12,BBG!$1:$1048576,MATCH(Credit!FI$1,BBG!$1:$1,0)+2,0)-VLOOKUP($A12,BBG!$1:$1048576,MATCH(Credit!FI$1,BBG!$1:$1,0)-1,0))/3,VLOOKUP($A12,BBG!$1:$1048576,MATCH(Credit!FI$1,BBG!$1:$1,0)-2,0)+(VLOOKUP($A12,BBG!$1:$1048576,MATCH(Credit!FI$1,BBG!$1:$1,0)+1,0)-VLOOKUP($A12,BBG!$1:$1048576,MATCH(Credit!FI$1,BBG!$1:$1,0)-2,0))*2/3)))/100</f>
        <v>0</v>
      </c>
      <c r="FJ12" s="17">
        <f ca="1">IF(VLOOKUP($A12,BBG!$1:$1048576,MATCH(Credit!FJ$1,BBG!$1:$1,0),0)&lt;&gt;"",VLOOKUP($A12,BBG!$1:$1048576,MATCH(Credit!FJ$1,BBG!$1:$1,0),0),IF(AND(VLOOKUP($A12,BBG!$1:$1048576,MATCH(Credit!FJ$1,BBG!$1:$1,0)-1,0)&lt;&gt;"",VLOOKUP($A12,BBG!$1:$1048576,MATCH(Credit!FJ$1,BBG!$1:$1,0)+1,0)&lt;&gt;""),(VLOOKUP($A12,BBG!$1:$1048576,MATCH(Credit!FJ$1,BBG!$1:$1,0)-1,0)+VLOOKUP($A12,BBG!$1:$1048576,MATCH(Credit!FJ$1,BBG!$1:$1,0)+1,0))/2,IF(AND(VLOOKUP($A12,BBG!$1:$1048576,MATCH(Credit!FJ$1,BBG!$1:$1,0)-1,0)&lt;&gt;"",VLOOKUP($A12,BBG!$1:$1048576,MATCH(Credit!FJ$1,BBG!$1:$1,0)+2,0)&lt;&gt;""),VLOOKUP($A12,BBG!$1:$1048576,MATCH(Credit!FJ$1,BBG!$1:$1,0)-1,0)+(VLOOKUP($A12,BBG!$1:$1048576,MATCH(Credit!FJ$1,BBG!$1:$1,0)+2,0)-VLOOKUP($A12,BBG!$1:$1048576,MATCH(Credit!FJ$1,BBG!$1:$1,0)-1,0))/3,VLOOKUP($A12,BBG!$1:$1048576,MATCH(Credit!FJ$1,BBG!$1:$1,0)-2,0)+(VLOOKUP($A12,BBG!$1:$1048576,MATCH(Credit!FJ$1,BBG!$1:$1,0)+1,0)-VLOOKUP($A12,BBG!$1:$1048576,MATCH(Credit!FJ$1,BBG!$1:$1,0)-2,0))*2/3)))/100</f>
        <v>0</v>
      </c>
      <c r="FK12" s="17">
        <f ca="1">IF(VLOOKUP($A12,BBG!$1:$1048576,MATCH(Credit!FK$1,BBG!$1:$1,0),0)&lt;&gt;"",VLOOKUP($A12,BBG!$1:$1048576,MATCH(Credit!FK$1,BBG!$1:$1,0),0),IF(AND(VLOOKUP($A12,BBG!$1:$1048576,MATCH(Credit!FK$1,BBG!$1:$1,0)-1,0)&lt;&gt;"",VLOOKUP($A12,BBG!$1:$1048576,MATCH(Credit!FK$1,BBG!$1:$1,0)+1,0)&lt;&gt;""),(VLOOKUP($A12,BBG!$1:$1048576,MATCH(Credit!FK$1,BBG!$1:$1,0)-1,0)+VLOOKUP($A12,BBG!$1:$1048576,MATCH(Credit!FK$1,BBG!$1:$1,0)+1,0))/2,IF(AND(VLOOKUP($A12,BBG!$1:$1048576,MATCH(Credit!FK$1,BBG!$1:$1,0)-1,0)&lt;&gt;"",VLOOKUP($A12,BBG!$1:$1048576,MATCH(Credit!FK$1,BBG!$1:$1,0)+2,0)&lt;&gt;""),VLOOKUP($A12,BBG!$1:$1048576,MATCH(Credit!FK$1,BBG!$1:$1,0)-1,0)+(VLOOKUP($A12,BBG!$1:$1048576,MATCH(Credit!FK$1,BBG!$1:$1,0)+2,0)-VLOOKUP($A12,BBG!$1:$1048576,MATCH(Credit!FK$1,BBG!$1:$1,0)-1,0))/3,VLOOKUP($A12,BBG!$1:$1048576,MATCH(Credit!FK$1,BBG!$1:$1,0)-2,0)+(VLOOKUP($A12,BBG!$1:$1048576,MATCH(Credit!FK$1,BBG!$1:$1,0)+1,0)-VLOOKUP($A12,BBG!$1:$1048576,MATCH(Credit!FK$1,BBG!$1:$1,0)-2,0))*2/3)))/100</f>
        <v>0</v>
      </c>
      <c r="FL12" s="17">
        <f ca="1">IF(VLOOKUP($A12,BBG!$1:$1048576,MATCH(Credit!FL$1,BBG!$1:$1,0),0)&lt;&gt;"",VLOOKUP($A12,BBG!$1:$1048576,MATCH(Credit!FL$1,BBG!$1:$1,0),0),IF(AND(VLOOKUP($A12,BBG!$1:$1048576,MATCH(Credit!FL$1,BBG!$1:$1,0)-1,0)&lt;&gt;"",VLOOKUP($A12,BBG!$1:$1048576,MATCH(Credit!FL$1,BBG!$1:$1,0)+1,0)&lt;&gt;""),(VLOOKUP($A12,BBG!$1:$1048576,MATCH(Credit!FL$1,BBG!$1:$1,0)-1,0)+VLOOKUP($A12,BBG!$1:$1048576,MATCH(Credit!FL$1,BBG!$1:$1,0)+1,0))/2,IF(AND(VLOOKUP($A12,BBG!$1:$1048576,MATCH(Credit!FL$1,BBG!$1:$1,0)-1,0)&lt;&gt;"",VLOOKUP($A12,BBG!$1:$1048576,MATCH(Credit!FL$1,BBG!$1:$1,0)+2,0)&lt;&gt;""),VLOOKUP($A12,BBG!$1:$1048576,MATCH(Credit!FL$1,BBG!$1:$1,0)-1,0)+(VLOOKUP($A12,BBG!$1:$1048576,MATCH(Credit!FL$1,BBG!$1:$1,0)+2,0)-VLOOKUP($A12,BBG!$1:$1048576,MATCH(Credit!FL$1,BBG!$1:$1,0)-1,0))/3,VLOOKUP($A12,BBG!$1:$1048576,MATCH(Credit!FL$1,BBG!$1:$1,0)-2,0)+(VLOOKUP($A12,BBG!$1:$1048576,MATCH(Credit!FL$1,BBG!$1:$1,0)+1,0)-VLOOKUP($A12,BBG!$1:$1048576,MATCH(Credit!FL$1,BBG!$1:$1,0)-2,0))*2/3)))/100</f>
        <v>0</v>
      </c>
      <c r="FM12" s="17">
        <f ca="1">IF(VLOOKUP($A12,BBG!$1:$1048576,MATCH(Credit!FM$1,BBG!$1:$1,0),0)&lt;&gt;"",VLOOKUP($A12,BBG!$1:$1048576,MATCH(Credit!FM$1,BBG!$1:$1,0),0),IF(AND(VLOOKUP($A12,BBG!$1:$1048576,MATCH(Credit!FM$1,BBG!$1:$1,0)-1,0)&lt;&gt;"",VLOOKUP($A12,BBG!$1:$1048576,MATCH(Credit!FM$1,BBG!$1:$1,0)+1,0)&lt;&gt;""),(VLOOKUP($A12,BBG!$1:$1048576,MATCH(Credit!FM$1,BBG!$1:$1,0)-1,0)+VLOOKUP($A12,BBG!$1:$1048576,MATCH(Credit!FM$1,BBG!$1:$1,0)+1,0))/2,IF(AND(VLOOKUP($A12,BBG!$1:$1048576,MATCH(Credit!FM$1,BBG!$1:$1,0)-1,0)&lt;&gt;"",VLOOKUP($A12,BBG!$1:$1048576,MATCH(Credit!FM$1,BBG!$1:$1,0)+2,0)&lt;&gt;""),VLOOKUP($A12,BBG!$1:$1048576,MATCH(Credit!FM$1,BBG!$1:$1,0)-1,0)+(VLOOKUP($A12,BBG!$1:$1048576,MATCH(Credit!FM$1,BBG!$1:$1,0)+2,0)-VLOOKUP($A12,BBG!$1:$1048576,MATCH(Credit!FM$1,BBG!$1:$1,0)-1,0))/3,VLOOKUP($A12,BBG!$1:$1048576,MATCH(Credit!FM$1,BBG!$1:$1,0)-2,0)+(VLOOKUP($A12,BBG!$1:$1048576,MATCH(Credit!FM$1,BBG!$1:$1,0)+1,0)-VLOOKUP($A12,BBG!$1:$1048576,MATCH(Credit!FM$1,BBG!$1:$1,0)-2,0))*2/3)))/100</f>
        <v>0</v>
      </c>
      <c r="FN12" s="17">
        <f ca="1">IF(VLOOKUP($A12,BBG!$1:$1048576,MATCH(Credit!FN$1,BBG!$1:$1,0),0)&lt;&gt;"",VLOOKUP($A12,BBG!$1:$1048576,MATCH(Credit!FN$1,BBG!$1:$1,0),0),IF(AND(VLOOKUP($A12,BBG!$1:$1048576,MATCH(Credit!FN$1,BBG!$1:$1,0)-1,0)&lt;&gt;"",VLOOKUP($A12,BBG!$1:$1048576,MATCH(Credit!FN$1,BBG!$1:$1,0)+1,0)&lt;&gt;""),(VLOOKUP($A12,BBG!$1:$1048576,MATCH(Credit!FN$1,BBG!$1:$1,0)-1,0)+VLOOKUP($A12,BBG!$1:$1048576,MATCH(Credit!FN$1,BBG!$1:$1,0)+1,0))/2,IF(AND(VLOOKUP($A12,BBG!$1:$1048576,MATCH(Credit!FN$1,BBG!$1:$1,0)-1,0)&lt;&gt;"",VLOOKUP($A12,BBG!$1:$1048576,MATCH(Credit!FN$1,BBG!$1:$1,0)+2,0)&lt;&gt;""),VLOOKUP($A12,BBG!$1:$1048576,MATCH(Credit!FN$1,BBG!$1:$1,0)-1,0)+(VLOOKUP($A12,BBG!$1:$1048576,MATCH(Credit!FN$1,BBG!$1:$1,0)+2,0)-VLOOKUP($A12,BBG!$1:$1048576,MATCH(Credit!FN$1,BBG!$1:$1,0)-1,0))/3,VLOOKUP($A12,BBG!$1:$1048576,MATCH(Credit!FN$1,BBG!$1:$1,0)-2,0)+(VLOOKUP($A12,BBG!$1:$1048576,MATCH(Credit!FN$1,BBG!$1:$1,0)+1,0)-VLOOKUP($A12,BBG!$1:$1048576,MATCH(Credit!FN$1,BBG!$1:$1,0)-2,0))*2/3)))/100</f>
        <v>0</v>
      </c>
      <c r="FO12" s="17">
        <f ca="1">IF(VLOOKUP($A12,BBG!$1:$1048576,MATCH(Credit!FO$1,BBG!$1:$1,0),0)&lt;&gt;"",VLOOKUP($A12,BBG!$1:$1048576,MATCH(Credit!FO$1,BBG!$1:$1,0),0),IF(AND(VLOOKUP($A12,BBG!$1:$1048576,MATCH(Credit!FO$1,BBG!$1:$1,0)-1,0)&lt;&gt;"",VLOOKUP($A12,BBG!$1:$1048576,MATCH(Credit!FO$1,BBG!$1:$1,0)+1,0)&lt;&gt;""),(VLOOKUP($A12,BBG!$1:$1048576,MATCH(Credit!FO$1,BBG!$1:$1,0)-1,0)+VLOOKUP($A12,BBG!$1:$1048576,MATCH(Credit!FO$1,BBG!$1:$1,0)+1,0))/2,IF(AND(VLOOKUP($A12,BBG!$1:$1048576,MATCH(Credit!FO$1,BBG!$1:$1,0)-1,0)&lt;&gt;"",VLOOKUP($A12,BBG!$1:$1048576,MATCH(Credit!FO$1,BBG!$1:$1,0)+2,0)&lt;&gt;""),VLOOKUP($A12,BBG!$1:$1048576,MATCH(Credit!FO$1,BBG!$1:$1,0)-1,0)+(VLOOKUP($A12,BBG!$1:$1048576,MATCH(Credit!FO$1,BBG!$1:$1,0)+2,0)-VLOOKUP($A12,BBG!$1:$1048576,MATCH(Credit!FO$1,BBG!$1:$1,0)-1,0))/3,VLOOKUP($A12,BBG!$1:$1048576,MATCH(Credit!FO$1,BBG!$1:$1,0)-2,0)+(VLOOKUP($A12,BBG!$1:$1048576,MATCH(Credit!FO$1,BBG!$1:$1,0)+1,0)-VLOOKUP($A12,BBG!$1:$1048576,MATCH(Credit!FO$1,BBG!$1:$1,0)-2,0))*2/3)))/100</f>
        <v>0</v>
      </c>
      <c r="FP12" s="17">
        <f ca="1">IF(VLOOKUP($A12,BBG!$1:$1048576,MATCH(Credit!FP$1,BBG!$1:$1,0),0)&lt;&gt;"",VLOOKUP($A12,BBG!$1:$1048576,MATCH(Credit!FP$1,BBG!$1:$1,0),0),IF(AND(VLOOKUP($A12,BBG!$1:$1048576,MATCH(Credit!FP$1,BBG!$1:$1,0)-1,0)&lt;&gt;"",VLOOKUP($A12,BBG!$1:$1048576,MATCH(Credit!FP$1,BBG!$1:$1,0)+1,0)&lt;&gt;""),(VLOOKUP($A12,BBG!$1:$1048576,MATCH(Credit!FP$1,BBG!$1:$1,0)-1,0)+VLOOKUP($A12,BBG!$1:$1048576,MATCH(Credit!FP$1,BBG!$1:$1,0)+1,0))/2,IF(AND(VLOOKUP($A12,BBG!$1:$1048576,MATCH(Credit!FP$1,BBG!$1:$1,0)-1,0)&lt;&gt;"",VLOOKUP($A12,BBG!$1:$1048576,MATCH(Credit!FP$1,BBG!$1:$1,0)+2,0)&lt;&gt;""),VLOOKUP($A12,BBG!$1:$1048576,MATCH(Credit!FP$1,BBG!$1:$1,0)-1,0)+(VLOOKUP($A12,BBG!$1:$1048576,MATCH(Credit!FP$1,BBG!$1:$1,0)+2,0)-VLOOKUP($A12,BBG!$1:$1048576,MATCH(Credit!FP$1,BBG!$1:$1,0)-1,0))/3,VLOOKUP($A12,BBG!$1:$1048576,MATCH(Credit!FP$1,BBG!$1:$1,0)-2,0)+(VLOOKUP($A12,BBG!$1:$1048576,MATCH(Credit!FP$1,BBG!$1:$1,0)+1,0)-VLOOKUP($A12,BBG!$1:$1048576,MATCH(Credit!FP$1,BBG!$1:$1,0)-2,0))*2/3)))/100</f>
        <v>0</v>
      </c>
      <c r="FQ12" s="17">
        <f ca="1">IF(VLOOKUP($A12,BBG!$1:$1048576,MATCH(Credit!FQ$1,BBG!$1:$1,0),0)&lt;&gt;"",VLOOKUP($A12,BBG!$1:$1048576,MATCH(Credit!FQ$1,BBG!$1:$1,0),0),IF(AND(VLOOKUP($A12,BBG!$1:$1048576,MATCH(Credit!FQ$1,BBG!$1:$1,0)-1,0)&lt;&gt;"",VLOOKUP($A12,BBG!$1:$1048576,MATCH(Credit!FQ$1,BBG!$1:$1,0)+1,0)&lt;&gt;""),(VLOOKUP($A12,BBG!$1:$1048576,MATCH(Credit!FQ$1,BBG!$1:$1,0)-1,0)+VLOOKUP($A12,BBG!$1:$1048576,MATCH(Credit!FQ$1,BBG!$1:$1,0)+1,0))/2,IF(AND(VLOOKUP($A12,BBG!$1:$1048576,MATCH(Credit!FQ$1,BBG!$1:$1,0)-1,0)&lt;&gt;"",VLOOKUP($A12,BBG!$1:$1048576,MATCH(Credit!FQ$1,BBG!$1:$1,0)+2,0)&lt;&gt;""),VLOOKUP($A12,BBG!$1:$1048576,MATCH(Credit!FQ$1,BBG!$1:$1,0)-1,0)+(VLOOKUP($A12,BBG!$1:$1048576,MATCH(Credit!FQ$1,BBG!$1:$1,0)+2,0)-VLOOKUP($A12,BBG!$1:$1048576,MATCH(Credit!FQ$1,BBG!$1:$1,0)-1,0))/3,VLOOKUP($A12,BBG!$1:$1048576,MATCH(Credit!FQ$1,BBG!$1:$1,0)-2,0)+(VLOOKUP($A12,BBG!$1:$1048576,MATCH(Credit!FQ$1,BBG!$1:$1,0)+1,0)-VLOOKUP($A12,BBG!$1:$1048576,MATCH(Credit!FQ$1,BBG!$1:$1,0)-2,0))*2/3)))/100</f>
        <v>0</v>
      </c>
      <c r="FR12" s="17">
        <f ca="1">IF(VLOOKUP($A12,BBG!$1:$1048576,MATCH(Credit!FR$1,BBG!$1:$1,0),0)&lt;&gt;"",VLOOKUP($A12,BBG!$1:$1048576,MATCH(Credit!FR$1,BBG!$1:$1,0),0),IF(AND(VLOOKUP($A12,BBG!$1:$1048576,MATCH(Credit!FR$1,BBG!$1:$1,0)-1,0)&lt;&gt;"",VLOOKUP($A12,BBG!$1:$1048576,MATCH(Credit!FR$1,BBG!$1:$1,0)+1,0)&lt;&gt;""),(VLOOKUP($A12,BBG!$1:$1048576,MATCH(Credit!FR$1,BBG!$1:$1,0)-1,0)+VLOOKUP($A12,BBG!$1:$1048576,MATCH(Credit!FR$1,BBG!$1:$1,0)+1,0))/2,IF(AND(VLOOKUP($A12,BBG!$1:$1048576,MATCH(Credit!FR$1,BBG!$1:$1,0)-1,0)&lt;&gt;"",VLOOKUP($A12,BBG!$1:$1048576,MATCH(Credit!FR$1,BBG!$1:$1,0)+2,0)&lt;&gt;""),VLOOKUP($A12,BBG!$1:$1048576,MATCH(Credit!FR$1,BBG!$1:$1,0)-1,0)+(VLOOKUP($A12,BBG!$1:$1048576,MATCH(Credit!FR$1,BBG!$1:$1,0)+2,0)-VLOOKUP($A12,BBG!$1:$1048576,MATCH(Credit!FR$1,BBG!$1:$1,0)-1,0))/3,VLOOKUP($A12,BBG!$1:$1048576,MATCH(Credit!FR$1,BBG!$1:$1,0)-2,0)+(VLOOKUP($A12,BBG!$1:$1048576,MATCH(Credit!FR$1,BBG!$1:$1,0)+1,0)-VLOOKUP($A12,BBG!$1:$1048576,MATCH(Credit!FR$1,BBG!$1:$1,0)-2,0))*2/3)))/100</f>
        <v>0</v>
      </c>
      <c r="FS12" s="17">
        <f ca="1">IF(VLOOKUP($A12,BBG!$1:$1048576,MATCH(Credit!FS$1,BBG!$1:$1,0),0)&lt;&gt;"",VLOOKUP($A12,BBG!$1:$1048576,MATCH(Credit!FS$1,BBG!$1:$1,0),0),IF(AND(VLOOKUP($A12,BBG!$1:$1048576,MATCH(Credit!FS$1,BBG!$1:$1,0)-1,0)&lt;&gt;"",VLOOKUP($A12,BBG!$1:$1048576,MATCH(Credit!FS$1,BBG!$1:$1,0)+1,0)&lt;&gt;""),(VLOOKUP($A12,BBG!$1:$1048576,MATCH(Credit!FS$1,BBG!$1:$1,0)-1,0)+VLOOKUP($A12,BBG!$1:$1048576,MATCH(Credit!FS$1,BBG!$1:$1,0)+1,0))/2,IF(AND(VLOOKUP($A12,BBG!$1:$1048576,MATCH(Credit!FS$1,BBG!$1:$1,0)-1,0)&lt;&gt;"",VLOOKUP($A12,BBG!$1:$1048576,MATCH(Credit!FS$1,BBG!$1:$1,0)+2,0)&lt;&gt;""),VLOOKUP($A12,BBG!$1:$1048576,MATCH(Credit!FS$1,BBG!$1:$1,0)-1,0)+(VLOOKUP($A12,BBG!$1:$1048576,MATCH(Credit!FS$1,BBG!$1:$1,0)+2,0)-VLOOKUP($A12,BBG!$1:$1048576,MATCH(Credit!FS$1,BBG!$1:$1,0)-1,0))/3,VLOOKUP($A12,BBG!$1:$1048576,MATCH(Credit!FS$1,BBG!$1:$1,0)-2,0)+(VLOOKUP($A12,BBG!$1:$1048576,MATCH(Credit!FS$1,BBG!$1:$1,0)+1,0)-VLOOKUP($A12,BBG!$1:$1048576,MATCH(Credit!FS$1,BBG!$1:$1,0)-2,0))*2/3)))/100</f>
        <v>0</v>
      </c>
      <c r="FT12" s="17">
        <f ca="1">IF(VLOOKUP($A12,BBG!$1:$1048576,MATCH(Credit!FT$1,BBG!$1:$1,0),0)&lt;&gt;"",VLOOKUP($A12,BBG!$1:$1048576,MATCH(Credit!FT$1,BBG!$1:$1,0),0),IF(AND(VLOOKUP($A12,BBG!$1:$1048576,MATCH(Credit!FT$1,BBG!$1:$1,0)-1,0)&lt;&gt;"",VLOOKUP($A12,BBG!$1:$1048576,MATCH(Credit!FT$1,BBG!$1:$1,0)+1,0)&lt;&gt;""),(VLOOKUP($A12,BBG!$1:$1048576,MATCH(Credit!FT$1,BBG!$1:$1,0)-1,0)+VLOOKUP($A12,BBG!$1:$1048576,MATCH(Credit!FT$1,BBG!$1:$1,0)+1,0))/2,IF(AND(VLOOKUP($A12,BBG!$1:$1048576,MATCH(Credit!FT$1,BBG!$1:$1,0)-1,0)&lt;&gt;"",VLOOKUP($A12,BBG!$1:$1048576,MATCH(Credit!FT$1,BBG!$1:$1,0)+2,0)&lt;&gt;""),VLOOKUP($A12,BBG!$1:$1048576,MATCH(Credit!FT$1,BBG!$1:$1,0)-1,0)+(VLOOKUP($A12,BBG!$1:$1048576,MATCH(Credit!FT$1,BBG!$1:$1,0)+2,0)-VLOOKUP($A12,BBG!$1:$1048576,MATCH(Credit!FT$1,BBG!$1:$1,0)-1,0))/3,VLOOKUP($A12,BBG!$1:$1048576,MATCH(Credit!FT$1,BBG!$1:$1,0)-2,0)+(VLOOKUP($A12,BBG!$1:$1048576,MATCH(Credit!FT$1,BBG!$1:$1,0)+1,0)-VLOOKUP($A12,BBG!$1:$1048576,MATCH(Credit!FT$1,BBG!$1:$1,0)-2,0))*2/3)))/100</f>
        <v>0</v>
      </c>
      <c r="FU12" s="17">
        <f ca="1">IF(VLOOKUP($A12,BBG!$1:$1048576,MATCH(Credit!FU$1,BBG!$1:$1,0),0)&lt;&gt;"",VLOOKUP($A12,BBG!$1:$1048576,MATCH(Credit!FU$1,BBG!$1:$1,0),0),IF(AND(VLOOKUP($A12,BBG!$1:$1048576,MATCH(Credit!FU$1,BBG!$1:$1,0)-1,0)&lt;&gt;"",VLOOKUP($A12,BBG!$1:$1048576,MATCH(Credit!FU$1,BBG!$1:$1,0)+1,0)&lt;&gt;""),(VLOOKUP($A12,BBG!$1:$1048576,MATCH(Credit!FU$1,BBG!$1:$1,0)-1,0)+VLOOKUP($A12,BBG!$1:$1048576,MATCH(Credit!FU$1,BBG!$1:$1,0)+1,0))/2,IF(AND(VLOOKUP($A12,BBG!$1:$1048576,MATCH(Credit!FU$1,BBG!$1:$1,0)-1,0)&lt;&gt;"",VLOOKUP($A12,BBG!$1:$1048576,MATCH(Credit!FU$1,BBG!$1:$1,0)+2,0)&lt;&gt;""),VLOOKUP($A12,BBG!$1:$1048576,MATCH(Credit!FU$1,BBG!$1:$1,0)-1,0)+(VLOOKUP($A12,BBG!$1:$1048576,MATCH(Credit!FU$1,BBG!$1:$1,0)+2,0)-VLOOKUP($A12,BBG!$1:$1048576,MATCH(Credit!FU$1,BBG!$1:$1,0)-1,0))/3,VLOOKUP($A12,BBG!$1:$1048576,MATCH(Credit!FU$1,BBG!$1:$1,0)-2,0)+(VLOOKUP($A12,BBG!$1:$1048576,MATCH(Credit!FU$1,BBG!$1:$1,0)+1,0)-VLOOKUP($A12,BBG!$1:$1048576,MATCH(Credit!FU$1,BBG!$1:$1,0)-2,0))*2/3)))/100</f>
        <v>0</v>
      </c>
      <c r="FV12" s="17">
        <f ca="1">IF(VLOOKUP($A12,BBG!$1:$1048576,MATCH(Credit!FV$1,BBG!$1:$1,0),0)&lt;&gt;"",VLOOKUP($A12,BBG!$1:$1048576,MATCH(Credit!FV$1,BBG!$1:$1,0),0),IF(AND(VLOOKUP($A12,BBG!$1:$1048576,MATCH(Credit!FV$1,BBG!$1:$1,0)-1,0)&lt;&gt;"",VLOOKUP($A12,BBG!$1:$1048576,MATCH(Credit!FV$1,BBG!$1:$1,0)+1,0)&lt;&gt;""),(VLOOKUP($A12,BBG!$1:$1048576,MATCH(Credit!FV$1,BBG!$1:$1,0)-1,0)+VLOOKUP($A12,BBG!$1:$1048576,MATCH(Credit!FV$1,BBG!$1:$1,0)+1,0))/2,IF(AND(VLOOKUP($A12,BBG!$1:$1048576,MATCH(Credit!FV$1,BBG!$1:$1,0)-1,0)&lt;&gt;"",VLOOKUP($A12,BBG!$1:$1048576,MATCH(Credit!FV$1,BBG!$1:$1,0)+2,0)&lt;&gt;""),VLOOKUP($A12,BBG!$1:$1048576,MATCH(Credit!FV$1,BBG!$1:$1,0)-1,0)+(VLOOKUP($A12,BBG!$1:$1048576,MATCH(Credit!FV$1,BBG!$1:$1,0)+2,0)-VLOOKUP($A12,BBG!$1:$1048576,MATCH(Credit!FV$1,BBG!$1:$1,0)-1,0))/3,VLOOKUP($A12,BBG!$1:$1048576,MATCH(Credit!FV$1,BBG!$1:$1,0)-2,0)+(VLOOKUP($A12,BBG!$1:$1048576,MATCH(Credit!FV$1,BBG!$1:$1,0)+1,0)-VLOOKUP($A12,BBG!$1:$1048576,MATCH(Credit!FV$1,BBG!$1:$1,0)-2,0))*2/3)))/100</f>
        <v>0</v>
      </c>
      <c r="FW12" s="17">
        <f ca="1">IF(VLOOKUP($A12,BBG!$1:$1048576,MATCH(Credit!FW$1,BBG!$1:$1,0),0)&lt;&gt;"",VLOOKUP($A12,BBG!$1:$1048576,MATCH(Credit!FW$1,BBG!$1:$1,0),0),IF(AND(VLOOKUP($A12,BBG!$1:$1048576,MATCH(Credit!FW$1,BBG!$1:$1,0)-1,0)&lt;&gt;"",VLOOKUP($A12,BBG!$1:$1048576,MATCH(Credit!FW$1,BBG!$1:$1,0)+1,0)&lt;&gt;""),(VLOOKUP($A12,BBG!$1:$1048576,MATCH(Credit!FW$1,BBG!$1:$1,0)-1,0)+VLOOKUP($A12,BBG!$1:$1048576,MATCH(Credit!FW$1,BBG!$1:$1,0)+1,0))/2,IF(AND(VLOOKUP($A12,BBG!$1:$1048576,MATCH(Credit!FW$1,BBG!$1:$1,0)-1,0)&lt;&gt;"",VLOOKUP($A12,BBG!$1:$1048576,MATCH(Credit!FW$1,BBG!$1:$1,0)+2,0)&lt;&gt;""),VLOOKUP($A12,BBG!$1:$1048576,MATCH(Credit!FW$1,BBG!$1:$1,0)-1,0)+(VLOOKUP($A12,BBG!$1:$1048576,MATCH(Credit!FW$1,BBG!$1:$1,0)+2,0)-VLOOKUP($A12,BBG!$1:$1048576,MATCH(Credit!FW$1,BBG!$1:$1,0)-1,0))/3,VLOOKUP($A12,BBG!$1:$1048576,MATCH(Credit!FW$1,BBG!$1:$1,0)-2,0)+(VLOOKUP($A12,BBG!$1:$1048576,MATCH(Credit!FW$1,BBG!$1:$1,0)+1,0)-VLOOKUP($A12,BBG!$1:$1048576,MATCH(Credit!FW$1,BBG!$1:$1,0)-2,0))*2/3)))/100</f>
        <v>0</v>
      </c>
      <c r="FX12" s="17">
        <f ca="1">IF(VLOOKUP($A12,BBG!$1:$1048576,MATCH(Credit!FX$1,BBG!$1:$1,0),0)&lt;&gt;"",VLOOKUP($A12,BBG!$1:$1048576,MATCH(Credit!FX$1,BBG!$1:$1,0),0),IF(AND(VLOOKUP($A12,BBG!$1:$1048576,MATCH(Credit!FX$1,BBG!$1:$1,0)-1,0)&lt;&gt;"",VLOOKUP($A12,BBG!$1:$1048576,MATCH(Credit!FX$1,BBG!$1:$1,0)+1,0)&lt;&gt;""),(VLOOKUP($A12,BBG!$1:$1048576,MATCH(Credit!FX$1,BBG!$1:$1,0)-1,0)+VLOOKUP($A12,BBG!$1:$1048576,MATCH(Credit!FX$1,BBG!$1:$1,0)+1,0))/2,IF(AND(VLOOKUP($A12,BBG!$1:$1048576,MATCH(Credit!FX$1,BBG!$1:$1,0)-1,0)&lt;&gt;"",VLOOKUP($A12,BBG!$1:$1048576,MATCH(Credit!FX$1,BBG!$1:$1,0)+2,0)&lt;&gt;""),VLOOKUP($A12,BBG!$1:$1048576,MATCH(Credit!FX$1,BBG!$1:$1,0)-1,0)+(VLOOKUP($A12,BBG!$1:$1048576,MATCH(Credit!FX$1,BBG!$1:$1,0)+2,0)-VLOOKUP($A12,BBG!$1:$1048576,MATCH(Credit!FX$1,BBG!$1:$1,0)-1,0))/3,VLOOKUP($A12,BBG!$1:$1048576,MATCH(Credit!FX$1,BBG!$1:$1,0)-2,0)+(VLOOKUP($A12,BBG!$1:$1048576,MATCH(Credit!FX$1,BBG!$1:$1,0)+1,0)-VLOOKUP($A12,BBG!$1:$1048576,MATCH(Credit!FX$1,BBG!$1:$1,0)-2,0))*2/3)))/100</f>
        <v>0</v>
      </c>
      <c r="FY12" s="17">
        <f ca="1">IF(VLOOKUP($A12,BBG!$1:$1048576,MATCH(Credit!FY$1,BBG!$1:$1,0),0)&lt;&gt;"",VLOOKUP($A12,BBG!$1:$1048576,MATCH(Credit!FY$1,BBG!$1:$1,0),0),IF(AND(VLOOKUP($A12,BBG!$1:$1048576,MATCH(Credit!FY$1,BBG!$1:$1,0)-1,0)&lt;&gt;"",VLOOKUP($A12,BBG!$1:$1048576,MATCH(Credit!FY$1,BBG!$1:$1,0)+1,0)&lt;&gt;""),(VLOOKUP($A12,BBG!$1:$1048576,MATCH(Credit!FY$1,BBG!$1:$1,0)-1,0)+VLOOKUP($A12,BBG!$1:$1048576,MATCH(Credit!FY$1,BBG!$1:$1,0)+1,0))/2,IF(AND(VLOOKUP($A12,BBG!$1:$1048576,MATCH(Credit!FY$1,BBG!$1:$1,0)-1,0)&lt;&gt;"",VLOOKUP($A12,BBG!$1:$1048576,MATCH(Credit!FY$1,BBG!$1:$1,0)+2,0)&lt;&gt;""),VLOOKUP($A12,BBG!$1:$1048576,MATCH(Credit!FY$1,BBG!$1:$1,0)-1,0)+(VLOOKUP($A12,BBG!$1:$1048576,MATCH(Credit!FY$1,BBG!$1:$1,0)+2,0)-VLOOKUP($A12,BBG!$1:$1048576,MATCH(Credit!FY$1,BBG!$1:$1,0)-1,0))/3,VLOOKUP($A12,BBG!$1:$1048576,MATCH(Credit!FY$1,BBG!$1:$1,0)-2,0)+(VLOOKUP($A12,BBG!$1:$1048576,MATCH(Credit!FY$1,BBG!$1:$1,0)+1,0)-VLOOKUP($A12,BBG!$1:$1048576,MATCH(Credit!FY$1,BBG!$1:$1,0)-2,0))*2/3)))/100</f>
        <v>0</v>
      </c>
      <c r="FZ12" s="17">
        <f ca="1">IF(VLOOKUP($A12,BBG!$1:$1048576,MATCH(Credit!FZ$1,BBG!$1:$1,0),0)&lt;&gt;"",VLOOKUP($A12,BBG!$1:$1048576,MATCH(Credit!FZ$1,BBG!$1:$1,0),0),IF(AND(VLOOKUP($A12,BBG!$1:$1048576,MATCH(Credit!FZ$1,BBG!$1:$1,0)-1,0)&lt;&gt;"",VLOOKUP($A12,BBG!$1:$1048576,MATCH(Credit!FZ$1,BBG!$1:$1,0)+1,0)&lt;&gt;""),(VLOOKUP($A12,BBG!$1:$1048576,MATCH(Credit!FZ$1,BBG!$1:$1,0)-1,0)+VLOOKUP($A12,BBG!$1:$1048576,MATCH(Credit!FZ$1,BBG!$1:$1,0)+1,0))/2,IF(AND(VLOOKUP($A12,BBG!$1:$1048576,MATCH(Credit!FZ$1,BBG!$1:$1,0)-1,0)&lt;&gt;"",VLOOKUP($A12,BBG!$1:$1048576,MATCH(Credit!FZ$1,BBG!$1:$1,0)+2,0)&lt;&gt;""),VLOOKUP($A12,BBG!$1:$1048576,MATCH(Credit!FZ$1,BBG!$1:$1,0)-1,0)+(VLOOKUP($A12,BBG!$1:$1048576,MATCH(Credit!FZ$1,BBG!$1:$1,0)+2,0)-VLOOKUP($A12,BBG!$1:$1048576,MATCH(Credit!FZ$1,BBG!$1:$1,0)-1,0))/3,VLOOKUP($A12,BBG!$1:$1048576,MATCH(Credit!FZ$1,BBG!$1:$1,0)-2,0)+(VLOOKUP($A12,BBG!$1:$1048576,MATCH(Credit!FZ$1,BBG!$1:$1,0)+1,0)-VLOOKUP($A12,BBG!$1:$1048576,MATCH(Credit!FZ$1,BBG!$1:$1,0)-2,0))*2/3)))/100</f>
        <v>0</v>
      </c>
      <c r="GA12" s="17">
        <f ca="1">IF(VLOOKUP($A12,BBG!$1:$1048576,MATCH(Credit!GA$1,BBG!$1:$1,0),0)&lt;&gt;"",VLOOKUP($A12,BBG!$1:$1048576,MATCH(Credit!GA$1,BBG!$1:$1,0),0),IF(AND(VLOOKUP($A12,BBG!$1:$1048576,MATCH(Credit!GA$1,BBG!$1:$1,0)-1,0)&lt;&gt;"",VLOOKUP($A12,BBG!$1:$1048576,MATCH(Credit!GA$1,BBG!$1:$1,0)+1,0)&lt;&gt;""),(VLOOKUP($A12,BBG!$1:$1048576,MATCH(Credit!GA$1,BBG!$1:$1,0)-1,0)+VLOOKUP($A12,BBG!$1:$1048576,MATCH(Credit!GA$1,BBG!$1:$1,0)+1,0))/2,IF(AND(VLOOKUP($A12,BBG!$1:$1048576,MATCH(Credit!GA$1,BBG!$1:$1,0)-1,0)&lt;&gt;"",VLOOKUP($A12,BBG!$1:$1048576,MATCH(Credit!GA$1,BBG!$1:$1,0)+2,0)&lt;&gt;""),VLOOKUP($A12,BBG!$1:$1048576,MATCH(Credit!GA$1,BBG!$1:$1,0)-1,0)+(VLOOKUP($A12,BBG!$1:$1048576,MATCH(Credit!GA$1,BBG!$1:$1,0)+2,0)-VLOOKUP($A12,BBG!$1:$1048576,MATCH(Credit!GA$1,BBG!$1:$1,0)-1,0))/3,VLOOKUP($A12,BBG!$1:$1048576,MATCH(Credit!GA$1,BBG!$1:$1,0)-2,0)+(VLOOKUP($A12,BBG!$1:$1048576,MATCH(Credit!GA$1,BBG!$1:$1,0)+1,0)-VLOOKUP($A12,BBG!$1:$1048576,MATCH(Credit!GA$1,BBG!$1:$1,0)-2,0))*2/3)))/100</f>
        <v>0</v>
      </c>
      <c r="GB12" s="17">
        <f ca="1">IF(VLOOKUP($A12,BBG!$1:$1048576,MATCH(Credit!GB$1,BBG!$1:$1,0),0)&lt;&gt;"",VLOOKUP($A12,BBG!$1:$1048576,MATCH(Credit!GB$1,BBG!$1:$1,0),0),IF(AND(VLOOKUP($A12,BBG!$1:$1048576,MATCH(Credit!GB$1,BBG!$1:$1,0)-1,0)&lt;&gt;"",VLOOKUP($A12,BBG!$1:$1048576,MATCH(Credit!GB$1,BBG!$1:$1,0)+1,0)&lt;&gt;""),(VLOOKUP($A12,BBG!$1:$1048576,MATCH(Credit!GB$1,BBG!$1:$1,0)-1,0)+VLOOKUP($A12,BBG!$1:$1048576,MATCH(Credit!GB$1,BBG!$1:$1,0)+1,0))/2,IF(AND(VLOOKUP($A12,BBG!$1:$1048576,MATCH(Credit!GB$1,BBG!$1:$1,0)-1,0)&lt;&gt;"",VLOOKUP($A12,BBG!$1:$1048576,MATCH(Credit!GB$1,BBG!$1:$1,0)+2,0)&lt;&gt;""),VLOOKUP($A12,BBG!$1:$1048576,MATCH(Credit!GB$1,BBG!$1:$1,0)-1,0)+(VLOOKUP($A12,BBG!$1:$1048576,MATCH(Credit!GB$1,BBG!$1:$1,0)+2,0)-VLOOKUP($A12,BBG!$1:$1048576,MATCH(Credit!GB$1,BBG!$1:$1,0)-1,0))/3,VLOOKUP($A12,BBG!$1:$1048576,MATCH(Credit!GB$1,BBG!$1:$1,0)-2,0)+(VLOOKUP($A12,BBG!$1:$1048576,MATCH(Credit!GB$1,BBG!$1:$1,0)+1,0)-VLOOKUP($A12,BBG!$1:$1048576,MATCH(Credit!GB$1,BBG!$1:$1,0)-2,0))*2/3)))/100</f>
        <v>0</v>
      </c>
      <c r="GC12" s="17">
        <f ca="1">IF(VLOOKUP($A12,BBG!$1:$1048576,MATCH(Credit!GC$1,BBG!$1:$1,0),0)&lt;&gt;"",VLOOKUP($A12,BBG!$1:$1048576,MATCH(Credit!GC$1,BBG!$1:$1,0),0),IF(AND(VLOOKUP($A12,BBG!$1:$1048576,MATCH(Credit!GC$1,BBG!$1:$1,0)-1,0)&lt;&gt;"",VLOOKUP($A12,BBG!$1:$1048576,MATCH(Credit!GC$1,BBG!$1:$1,0)+1,0)&lt;&gt;""),(VLOOKUP($A12,BBG!$1:$1048576,MATCH(Credit!GC$1,BBG!$1:$1,0)-1,0)+VLOOKUP($A12,BBG!$1:$1048576,MATCH(Credit!GC$1,BBG!$1:$1,0)+1,0))/2,IF(AND(VLOOKUP($A12,BBG!$1:$1048576,MATCH(Credit!GC$1,BBG!$1:$1,0)-1,0)&lt;&gt;"",VLOOKUP($A12,BBG!$1:$1048576,MATCH(Credit!GC$1,BBG!$1:$1,0)+2,0)&lt;&gt;""),VLOOKUP($A12,BBG!$1:$1048576,MATCH(Credit!GC$1,BBG!$1:$1,0)-1,0)+(VLOOKUP($A12,BBG!$1:$1048576,MATCH(Credit!GC$1,BBG!$1:$1,0)+2,0)-VLOOKUP($A12,BBG!$1:$1048576,MATCH(Credit!GC$1,BBG!$1:$1,0)-1,0))/3,VLOOKUP($A12,BBG!$1:$1048576,MATCH(Credit!GC$1,BBG!$1:$1,0)-2,0)+(VLOOKUP($A12,BBG!$1:$1048576,MATCH(Credit!GC$1,BBG!$1:$1,0)+1,0)-VLOOKUP($A12,BBG!$1:$1048576,MATCH(Credit!GC$1,BBG!$1:$1,0)-2,0))*2/3)))/100</f>
        <v>0</v>
      </c>
      <c r="GD12" s="17">
        <f ca="1">IF(VLOOKUP($A12,BBG!$1:$1048576,MATCH(Credit!GD$1,BBG!$1:$1,0),0)&lt;&gt;"",VLOOKUP($A12,BBG!$1:$1048576,MATCH(Credit!GD$1,BBG!$1:$1,0),0),IF(AND(VLOOKUP($A12,BBG!$1:$1048576,MATCH(Credit!GD$1,BBG!$1:$1,0)-1,0)&lt;&gt;"",VLOOKUP($A12,BBG!$1:$1048576,MATCH(Credit!GD$1,BBG!$1:$1,0)+1,0)&lt;&gt;""),(VLOOKUP($A12,BBG!$1:$1048576,MATCH(Credit!GD$1,BBG!$1:$1,0)-1,0)+VLOOKUP($A12,BBG!$1:$1048576,MATCH(Credit!GD$1,BBG!$1:$1,0)+1,0))/2,IF(AND(VLOOKUP($A12,BBG!$1:$1048576,MATCH(Credit!GD$1,BBG!$1:$1,0)-1,0)&lt;&gt;"",VLOOKUP($A12,BBG!$1:$1048576,MATCH(Credit!GD$1,BBG!$1:$1,0)+2,0)&lt;&gt;""),VLOOKUP($A12,BBG!$1:$1048576,MATCH(Credit!GD$1,BBG!$1:$1,0)-1,0)+(VLOOKUP($A12,BBG!$1:$1048576,MATCH(Credit!GD$1,BBG!$1:$1,0)+2,0)-VLOOKUP($A12,BBG!$1:$1048576,MATCH(Credit!GD$1,BBG!$1:$1,0)-1,0))/3,VLOOKUP($A12,BBG!$1:$1048576,MATCH(Credit!GD$1,BBG!$1:$1,0)-2,0)+(VLOOKUP($A12,BBG!$1:$1048576,MATCH(Credit!GD$1,BBG!$1:$1,0)+1,0)-VLOOKUP($A12,BBG!$1:$1048576,MATCH(Credit!GD$1,BBG!$1:$1,0)-2,0))*2/3)))/100</f>
        <v>0</v>
      </c>
      <c r="GE12" s="17">
        <f ca="1">IF(VLOOKUP($A12,BBG!$1:$1048576,MATCH(Credit!GE$1,BBG!$1:$1,0),0)&lt;&gt;"",VLOOKUP($A12,BBG!$1:$1048576,MATCH(Credit!GE$1,BBG!$1:$1,0),0),IF(AND(VLOOKUP($A12,BBG!$1:$1048576,MATCH(Credit!GE$1,BBG!$1:$1,0)-1,0)&lt;&gt;"",VLOOKUP($A12,BBG!$1:$1048576,MATCH(Credit!GE$1,BBG!$1:$1,0)+1,0)&lt;&gt;""),(VLOOKUP($A12,BBG!$1:$1048576,MATCH(Credit!GE$1,BBG!$1:$1,0)-1,0)+VLOOKUP($A12,BBG!$1:$1048576,MATCH(Credit!GE$1,BBG!$1:$1,0)+1,0))/2,IF(AND(VLOOKUP($A12,BBG!$1:$1048576,MATCH(Credit!GE$1,BBG!$1:$1,0)-1,0)&lt;&gt;"",VLOOKUP($A12,BBG!$1:$1048576,MATCH(Credit!GE$1,BBG!$1:$1,0)+2,0)&lt;&gt;""),VLOOKUP($A12,BBG!$1:$1048576,MATCH(Credit!GE$1,BBG!$1:$1,0)-1,0)+(VLOOKUP($A12,BBG!$1:$1048576,MATCH(Credit!GE$1,BBG!$1:$1,0)+2,0)-VLOOKUP($A12,BBG!$1:$1048576,MATCH(Credit!GE$1,BBG!$1:$1,0)-1,0))/3,VLOOKUP($A12,BBG!$1:$1048576,MATCH(Credit!GE$1,BBG!$1:$1,0)-2,0)+(VLOOKUP($A12,BBG!$1:$1048576,MATCH(Credit!GE$1,BBG!$1:$1,0)+1,0)-VLOOKUP($A12,BBG!$1:$1048576,MATCH(Credit!GE$1,BBG!$1:$1,0)-2,0))*2/3)))/100</f>
        <v>0</v>
      </c>
      <c r="GF12" s="17">
        <f ca="1">IF(VLOOKUP($A12,BBG!$1:$1048576,MATCH(Credit!GF$1,BBG!$1:$1,0),0)&lt;&gt;"",VLOOKUP($A12,BBG!$1:$1048576,MATCH(Credit!GF$1,BBG!$1:$1,0),0),IF(AND(VLOOKUP($A12,BBG!$1:$1048576,MATCH(Credit!GF$1,BBG!$1:$1,0)-1,0)&lt;&gt;"",VLOOKUP($A12,BBG!$1:$1048576,MATCH(Credit!GF$1,BBG!$1:$1,0)+1,0)&lt;&gt;""),(VLOOKUP($A12,BBG!$1:$1048576,MATCH(Credit!GF$1,BBG!$1:$1,0)-1,0)+VLOOKUP($A12,BBG!$1:$1048576,MATCH(Credit!GF$1,BBG!$1:$1,0)+1,0))/2,IF(AND(VLOOKUP($A12,BBG!$1:$1048576,MATCH(Credit!GF$1,BBG!$1:$1,0)-1,0)&lt;&gt;"",VLOOKUP($A12,BBG!$1:$1048576,MATCH(Credit!GF$1,BBG!$1:$1,0)+2,0)&lt;&gt;""),VLOOKUP($A12,BBG!$1:$1048576,MATCH(Credit!GF$1,BBG!$1:$1,0)-1,0)+(VLOOKUP($A12,BBG!$1:$1048576,MATCH(Credit!GF$1,BBG!$1:$1,0)+2,0)-VLOOKUP($A12,BBG!$1:$1048576,MATCH(Credit!GF$1,BBG!$1:$1,0)-1,0))/3,VLOOKUP($A12,BBG!$1:$1048576,MATCH(Credit!GF$1,BBG!$1:$1,0)-2,0)+(VLOOKUP($A12,BBG!$1:$1048576,MATCH(Credit!GF$1,BBG!$1:$1,0)+1,0)-VLOOKUP($A12,BBG!$1:$1048576,MATCH(Credit!GF$1,BBG!$1:$1,0)-2,0))*2/3)))/100</f>
        <v>0</v>
      </c>
      <c r="GG12" s="17">
        <f ca="1">IF(VLOOKUP($A12,BBG!$1:$1048576,MATCH(Credit!GG$1,BBG!$1:$1,0),0)&lt;&gt;"",VLOOKUP($A12,BBG!$1:$1048576,MATCH(Credit!GG$1,BBG!$1:$1,0),0),IF(AND(VLOOKUP($A12,BBG!$1:$1048576,MATCH(Credit!GG$1,BBG!$1:$1,0)-1,0)&lt;&gt;"",VLOOKUP($A12,BBG!$1:$1048576,MATCH(Credit!GG$1,BBG!$1:$1,0)+1,0)&lt;&gt;""),(VLOOKUP($A12,BBG!$1:$1048576,MATCH(Credit!GG$1,BBG!$1:$1,0)-1,0)+VLOOKUP($A12,BBG!$1:$1048576,MATCH(Credit!GG$1,BBG!$1:$1,0)+1,0))/2,IF(AND(VLOOKUP($A12,BBG!$1:$1048576,MATCH(Credit!GG$1,BBG!$1:$1,0)-1,0)&lt;&gt;"",VLOOKUP($A12,BBG!$1:$1048576,MATCH(Credit!GG$1,BBG!$1:$1,0)+2,0)&lt;&gt;""),VLOOKUP($A12,BBG!$1:$1048576,MATCH(Credit!GG$1,BBG!$1:$1,0)-1,0)+(VLOOKUP($A12,BBG!$1:$1048576,MATCH(Credit!GG$1,BBG!$1:$1,0)+2,0)-VLOOKUP($A12,BBG!$1:$1048576,MATCH(Credit!GG$1,BBG!$1:$1,0)-1,0))/3,VLOOKUP($A12,BBG!$1:$1048576,MATCH(Credit!GG$1,BBG!$1:$1,0)-2,0)+(VLOOKUP($A12,BBG!$1:$1048576,MATCH(Credit!GG$1,BBG!$1:$1,0)+1,0)-VLOOKUP($A12,BBG!$1:$1048576,MATCH(Credit!GG$1,BBG!$1:$1,0)-2,0))*2/3)))/100</f>
        <v>0</v>
      </c>
      <c r="GH12" s="17">
        <f ca="1">IF(VLOOKUP($A12,BBG!$1:$1048576,MATCH(Credit!GH$1,BBG!$1:$1,0),0)&lt;&gt;"",VLOOKUP($A12,BBG!$1:$1048576,MATCH(Credit!GH$1,BBG!$1:$1,0),0),IF(AND(VLOOKUP($A12,BBG!$1:$1048576,MATCH(Credit!GH$1,BBG!$1:$1,0)-1,0)&lt;&gt;"",VLOOKUP($A12,BBG!$1:$1048576,MATCH(Credit!GH$1,BBG!$1:$1,0)+1,0)&lt;&gt;""),(VLOOKUP($A12,BBG!$1:$1048576,MATCH(Credit!GH$1,BBG!$1:$1,0)-1,0)+VLOOKUP($A12,BBG!$1:$1048576,MATCH(Credit!GH$1,BBG!$1:$1,0)+1,0))/2,IF(AND(VLOOKUP($A12,BBG!$1:$1048576,MATCH(Credit!GH$1,BBG!$1:$1,0)-1,0)&lt;&gt;"",VLOOKUP($A12,BBG!$1:$1048576,MATCH(Credit!GH$1,BBG!$1:$1,0)+2,0)&lt;&gt;""),VLOOKUP($A12,BBG!$1:$1048576,MATCH(Credit!GH$1,BBG!$1:$1,0)-1,0)+(VLOOKUP($A12,BBG!$1:$1048576,MATCH(Credit!GH$1,BBG!$1:$1,0)+2,0)-VLOOKUP($A12,BBG!$1:$1048576,MATCH(Credit!GH$1,BBG!$1:$1,0)-1,0))/3,VLOOKUP($A12,BBG!$1:$1048576,MATCH(Credit!GH$1,BBG!$1:$1,0)-2,0)+(VLOOKUP($A12,BBG!$1:$1048576,MATCH(Credit!GH$1,BBG!$1:$1,0)+1,0)-VLOOKUP($A12,BBG!$1:$1048576,MATCH(Credit!GH$1,BBG!$1:$1,0)-2,0))*2/3)))/100</f>
        <v>0</v>
      </c>
      <c r="GI12" s="17">
        <f ca="1">IF(VLOOKUP($A12,BBG!$1:$1048576,MATCH(Credit!GI$1,BBG!$1:$1,0),0)&lt;&gt;"",VLOOKUP($A12,BBG!$1:$1048576,MATCH(Credit!GI$1,BBG!$1:$1,0),0),IF(AND(VLOOKUP($A12,BBG!$1:$1048576,MATCH(Credit!GI$1,BBG!$1:$1,0)-1,0)&lt;&gt;"",VLOOKUP($A12,BBG!$1:$1048576,MATCH(Credit!GI$1,BBG!$1:$1,0)+1,0)&lt;&gt;""),(VLOOKUP($A12,BBG!$1:$1048576,MATCH(Credit!GI$1,BBG!$1:$1,0)-1,0)+VLOOKUP($A12,BBG!$1:$1048576,MATCH(Credit!GI$1,BBG!$1:$1,0)+1,0))/2,IF(AND(VLOOKUP($A12,BBG!$1:$1048576,MATCH(Credit!GI$1,BBG!$1:$1,0)-1,0)&lt;&gt;"",VLOOKUP($A12,BBG!$1:$1048576,MATCH(Credit!GI$1,BBG!$1:$1,0)+2,0)&lt;&gt;""),VLOOKUP($A12,BBG!$1:$1048576,MATCH(Credit!GI$1,BBG!$1:$1,0)-1,0)+(VLOOKUP($A12,BBG!$1:$1048576,MATCH(Credit!GI$1,BBG!$1:$1,0)+2,0)-VLOOKUP($A12,BBG!$1:$1048576,MATCH(Credit!GI$1,BBG!$1:$1,0)-1,0))/3,VLOOKUP($A12,BBG!$1:$1048576,MATCH(Credit!GI$1,BBG!$1:$1,0)-2,0)+(VLOOKUP($A12,BBG!$1:$1048576,MATCH(Credit!GI$1,BBG!$1:$1,0)+1,0)-VLOOKUP($A12,BBG!$1:$1048576,MATCH(Credit!GI$1,BBG!$1:$1,0)-2,0))*2/3)))/100</f>
        <v>0</v>
      </c>
      <c r="GJ12" s="17">
        <f ca="1">IF(VLOOKUP($A12,BBG!$1:$1048576,MATCH(Credit!GJ$1,BBG!$1:$1,0),0)&lt;&gt;"",VLOOKUP($A12,BBG!$1:$1048576,MATCH(Credit!GJ$1,BBG!$1:$1,0),0),IF(AND(VLOOKUP($A12,BBG!$1:$1048576,MATCH(Credit!GJ$1,BBG!$1:$1,0)-1,0)&lt;&gt;"",VLOOKUP($A12,BBG!$1:$1048576,MATCH(Credit!GJ$1,BBG!$1:$1,0)+1,0)&lt;&gt;""),(VLOOKUP($A12,BBG!$1:$1048576,MATCH(Credit!GJ$1,BBG!$1:$1,0)-1,0)+VLOOKUP($A12,BBG!$1:$1048576,MATCH(Credit!GJ$1,BBG!$1:$1,0)+1,0))/2,IF(AND(VLOOKUP($A12,BBG!$1:$1048576,MATCH(Credit!GJ$1,BBG!$1:$1,0)-1,0)&lt;&gt;"",VLOOKUP($A12,BBG!$1:$1048576,MATCH(Credit!GJ$1,BBG!$1:$1,0)+2,0)&lt;&gt;""),VLOOKUP($A12,BBG!$1:$1048576,MATCH(Credit!GJ$1,BBG!$1:$1,0)-1,0)+(VLOOKUP($A12,BBG!$1:$1048576,MATCH(Credit!GJ$1,BBG!$1:$1,0)+2,0)-VLOOKUP($A12,BBG!$1:$1048576,MATCH(Credit!GJ$1,BBG!$1:$1,0)-1,0))/3,VLOOKUP($A12,BBG!$1:$1048576,MATCH(Credit!GJ$1,BBG!$1:$1,0)-2,0)+(VLOOKUP($A12,BBG!$1:$1048576,MATCH(Credit!GJ$1,BBG!$1:$1,0)+1,0)-VLOOKUP($A12,BBG!$1:$1048576,MATCH(Credit!GJ$1,BBG!$1:$1,0)-2,0))*2/3)))/100</f>
        <v>0</v>
      </c>
      <c r="GK12" s="17">
        <f ca="1">IF(VLOOKUP($A12,BBG!$1:$1048576,MATCH(Credit!GK$1,BBG!$1:$1,0),0)&lt;&gt;"",VLOOKUP($A12,BBG!$1:$1048576,MATCH(Credit!GK$1,BBG!$1:$1,0),0),IF(AND(VLOOKUP($A12,BBG!$1:$1048576,MATCH(Credit!GK$1,BBG!$1:$1,0)-1,0)&lt;&gt;"",VLOOKUP($A12,BBG!$1:$1048576,MATCH(Credit!GK$1,BBG!$1:$1,0)+1,0)&lt;&gt;""),(VLOOKUP($A12,BBG!$1:$1048576,MATCH(Credit!GK$1,BBG!$1:$1,0)-1,0)+VLOOKUP($A12,BBG!$1:$1048576,MATCH(Credit!GK$1,BBG!$1:$1,0)+1,0))/2,IF(AND(VLOOKUP($A12,BBG!$1:$1048576,MATCH(Credit!GK$1,BBG!$1:$1,0)-1,0)&lt;&gt;"",VLOOKUP($A12,BBG!$1:$1048576,MATCH(Credit!GK$1,BBG!$1:$1,0)+2,0)&lt;&gt;""),VLOOKUP($A12,BBG!$1:$1048576,MATCH(Credit!GK$1,BBG!$1:$1,0)-1,0)+(VLOOKUP($A12,BBG!$1:$1048576,MATCH(Credit!GK$1,BBG!$1:$1,0)+2,0)-VLOOKUP($A12,BBG!$1:$1048576,MATCH(Credit!GK$1,BBG!$1:$1,0)-1,0))/3,VLOOKUP($A12,BBG!$1:$1048576,MATCH(Credit!GK$1,BBG!$1:$1,0)-2,0)+(VLOOKUP($A12,BBG!$1:$1048576,MATCH(Credit!GK$1,BBG!$1:$1,0)+1,0)-VLOOKUP($A12,BBG!$1:$1048576,MATCH(Credit!GK$1,BBG!$1:$1,0)-2,0))*2/3)))/100</f>
        <v>0</v>
      </c>
      <c r="GL12" s="17">
        <f ca="1">IF(VLOOKUP($A12,BBG!$1:$1048576,MATCH(Credit!GL$1,BBG!$1:$1,0),0)&lt;&gt;"",VLOOKUP($A12,BBG!$1:$1048576,MATCH(Credit!GL$1,BBG!$1:$1,0),0),IF(AND(VLOOKUP($A12,BBG!$1:$1048576,MATCH(Credit!GL$1,BBG!$1:$1,0)-1,0)&lt;&gt;"",VLOOKUP($A12,BBG!$1:$1048576,MATCH(Credit!GL$1,BBG!$1:$1,0)+1,0)&lt;&gt;""),(VLOOKUP($A12,BBG!$1:$1048576,MATCH(Credit!GL$1,BBG!$1:$1,0)-1,0)+VLOOKUP($A12,BBG!$1:$1048576,MATCH(Credit!GL$1,BBG!$1:$1,0)+1,0))/2,IF(AND(VLOOKUP($A12,BBG!$1:$1048576,MATCH(Credit!GL$1,BBG!$1:$1,0)-1,0)&lt;&gt;"",VLOOKUP($A12,BBG!$1:$1048576,MATCH(Credit!GL$1,BBG!$1:$1,0)+2,0)&lt;&gt;""),VLOOKUP($A12,BBG!$1:$1048576,MATCH(Credit!GL$1,BBG!$1:$1,0)-1,0)+(VLOOKUP($A12,BBG!$1:$1048576,MATCH(Credit!GL$1,BBG!$1:$1,0)+2,0)-VLOOKUP($A12,BBG!$1:$1048576,MATCH(Credit!GL$1,BBG!$1:$1,0)-1,0))/3,VLOOKUP($A12,BBG!$1:$1048576,MATCH(Credit!GL$1,BBG!$1:$1,0)-2,0)+(VLOOKUP($A12,BBG!$1:$1048576,MATCH(Credit!GL$1,BBG!$1:$1,0)+1,0)-VLOOKUP($A12,BBG!$1:$1048576,MATCH(Credit!GL$1,BBG!$1:$1,0)-2,0))*2/3)))/100</f>
        <v>0</v>
      </c>
      <c r="GM12" s="17">
        <f ca="1">IF(VLOOKUP($A12,BBG!$1:$1048576,MATCH(Credit!GM$1,BBG!$1:$1,0),0)&lt;&gt;"",VLOOKUP($A12,BBG!$1:$1048576,MATCH(Credit!GM$1,BBG!$1:$1,0),0),IF(AND(VLOOKUP($A12,BBG!$1:$1048576,MATCH(Credit!GM$1,BBG!$1:$1,0)-1,0)&lt;&gt;"",VLOOKUP($A12,BBG!$1:$1048576,MATCH(Credit!GM$1,BBG!$1:$1,0)+1,0)&lt;&gt;""),(VLOOKUP($A12,BBG!$1:$1048576,MATCH(Credit!GM$1,BBG!$1:$1,0)-1,0)+VLOOKUP($A12,BBG!$1:$1048576,MATCH(Credit!GM$1,BBG!$1:$1,0)+1,0))/2,IF(AND(VLOOKUP($A12,BBG!$1:$1048576,MATCH(Credit!GM$1,BBG!$1:$1,0)-1,0)&lt;&gt;"",VLOOKUP($A12,BBG!$1:$1048576,MATCH(Credit!GM$1,BBG!$1:$1,0)+2,0)&lt;&gt;""),VLOOKUP($A12,BBG!$1:$1048576,MATCH(Credit!GM$1,BBG!$1:$1,0)-1,0)+(VLOOKUP($A12,BBG!$1:$1048576,MATCH(Credit!GM$1,BBG!$1:$1,0)+2,0)-VLOOKUP($A12,BBG!$1:$1048576,MATCH(Credit!GM$1,BBG!$1:$1,0)-1,0))/3,VLOOKUP($A12,BBG!$1:$1048576,MATCH(Credit!GM$1,BBG!$1:$1,0)-2,0)+(VLOOKUP($A12,BBG!$1:$1048576,MATCH(Credit!GM$1,BBG!$1:$1,0)+1,0)-VLOOKUP($A12,BBG!$1:$1048576,MATCH(Credit!GM$1,BBG!$1:$1,0)-2,0))*2/3)))/100</f>
        <v>0</v>
      </c>
      <c r="GN12" s="17">
        <f ca="1">IF(VLOOKUP($A12,BBG!$1:$1048576,MATCH(Credit!GN$1,BBG!$1:$1,0),0)&lt;&gt;"",VLOOKUP($A12,BBG!$1:$1048576,MATCH(Credit!GN$1,BBG!$1:$1,0),0),IF(AND(VLOOKUP($A12,BBG!$1:$1048576,MATCH(Credit!GN$1,BBG!$1:$1,0)-1,0)&lt;&gt;"",VLOOKUP($A12,BBG!$1:$1048576,MATCH(Credit!GN$1,BBG!$1:$1,0)+1,0)&lt;&gt;""),(VLOOKUP($A12,BBG!$1:$1048576,MATCH(Credit!GN$1,BBG!$1:$1,0)-1,0)+VLOOKUP($A12,BBG!$1:$1048576,MATCH(Credit!GN$1,BBG!$1:$1,0)+1,0))/2,IF(AND(VLOOKUP($A12,BBG!$1:$1048576,MATCH(Credit!GN$1,BBG!$1:$1,0)-1,0)&lt;&gt;"",VLOOKUP($A12,BBG!$1:$1048576,MATCH(Credit!GN$1,BBG!$1:$1,0)+2,0)&lt;&gt;""),VLOOKUP($A12,BBG!$1:$1048576,MATCH(Credit!GN$1,BBG!$1:$1,0)-1,0)+(VLOOKUP($A12,BBG!$1:$1048576,MATCH(Credit!GN$1,BBG!$1:$1,0)+2,0)-VLOOKUP($A12,BBG!$1:$1048576,MATCH(Credit!GN$1,BBG!$1:$1,0)-1,0))/3,VLOOKUP($A12,BBG!$1:$1048576,MATCH(Credit!GN$1,BBG!$1:$1,0)-2,0)+(VLOOKUP($A12,BBG!$1:$1048576,MATCH(Credit!GN$1,BBG!$1:$1,0)+1,0)-VLOOKUP($A12,BBG!$1:$1048576,MATCH(Credit!GN$1,BBG!$1:$1,0)-2,0))*2/3)))/100</f>
        <v>0</v>
      </c>
      <c r="GO12" s="17">
        <f ca="1">IF(VLOOKUP($A12,BBG!$1:$1048576,MATCH(Credit!GO$1,BBG!$1:$1,0),0)&lt;&gt;"",VLOOKUP($A12,BBG!$1:$1048576,MATCH(Credit!GO$1,BBG!$1:$1,0),0),IF(AND(VLOOKUP($A12,BBG!$1:$1048576,MATCH(Credit!GO$1,BBG!$1:$1,0)-1,0)&lt;&gt;"",VLOOKUP($A12,BBG!$1:$1048576,MATCH(Credit!GO$1,BBG!$1:$1,0)+1,0)&lt;&gt;""),(VLOOKUP($A12,BBG!$1:$1048576,MATCH(Credit!GO$1,BBG!$1:$1,0)-1,0)+VLOOKUP($A12,BBG!$1:$1048576,MATCH(Credit!GO$1,BBG!$1:$1,0)+1,0))/2,IF(AND(VLOOKUP($A12,BBG!$1:$1048576,MATCH(Credit!GO$1,BBG!$1:$1,0)-1,0)&lt;&gt;"",VLOOKUP($A12,BBG!$1:$1048576,MATCH(Credit!GO$1,BBG!$1:$1,0)+2,0)&lt;&gt;""),VLOOKUP($A12,BBG!$1:$1048576,MATCH(Credit!GO$1,BBG!$1:$1,0)-1,0)+(VLOOKUP($A12,BBG!$1:$1048576,MATCH(Credit!GO$1,BBG!$1:$1,0)+2,0)-VLOOKUP($A12,BBG!$1:$1048576,MATCH(Credit!GO$1,BBG!$1:$1,0)-1,0))/3,VLOOKUP($A12,BBG!$1:$1048576,MATCH(Credit!GO$1,BBG!$1:$1,0)-2,0)+(VLOOKUP($A12,BBG!$1:$1048576,MATCH(Credit!GO$1,BBG!$1:$1,0)+1,0)-VLOOKUP($A12,BBG!$1:$1048576,MATCH(Credit!GO$1,BBG!$1:$1,0)-2,0))*2/3)))/100</f>
        <v>0</v>
      </c>
      <c r="GP12" s="17">
        <f ca="1">IF(VLOOKUP($A12,BBG!$1:$1048576,MATCH(Credit!GP$1,BBG!$1:$1,0),0)&lt;&gt;"",VLOOKUP($A12,BBG!$1:$1048576,MATCH(Credit!GP$1,BBG!$1:$1,0),0),IF(AND(VLOOKUP($A12,BBG!$1:$1048576,MATCH(Credit!GP$1,BBG!$1:$1,0)-1,0)&lt;&gt;"",VLOOKUP($A12,BBG!$1:$1048576,MATCH(Credit!GP$1,BBG!$1:$1,0)+1,0)&lt;&gt;""),(VLOOKUP($A12,BBG!$1:$1048576,MATCH(Credit!GP$1,BBG!$1:$1,0)-1,0)+VLOOKUP($A12,BBG!$1:$1048576,MATCH(Credit!GP$1,BBG!$1:$1,0)+1,0))/2,IF(AND(VLOOKUP($A12,BBG!$1:$1048576,MATCH(Credit!GP$1,BBG!$1:$1,0)-1,0)&lt;&gt;"",VLOOKUP($A12,BBG!$1:$1048576,MATCH(Credit!GP$1,BBG!$1:$1,0)+2,0)&lt;&gt;""),VLOOKUP($A12,BBG!$1:$1048576,MATCH(Credit!GP$1,BBG!$1:$1,0)-1,0)+(VLOOKUP($A12,BBG!$1:$1048576,MATCH(Credit!GP$1,BBG!$1:$1,0)+2,0)-VLOOKUP($A12,BBG!$1:$1048576,MATCH(Credit!GP$1,BBG!$1:$1,0)-1,0))/3,VLOOKUP($A12,BBG!$1:$1048576,MATCH(Credit!GP$1,BBG!$1:$1,0)-2,0)+(VLOOKUP($A12,BBG!$1:$1048576,MATCH(Credit!GP$1,BBG!$1:$1,0)+1,0)-VLOOKUP($A12,BBG!$1:$1048576,MATCH(Credit!GP$1,BBG!$1:$1,0)-2,0))*2/3)))/100</f>
        <v>0</v>
      </c>
      <c r="GQ12" s="17">
        <f ca="1">IF(VLOOKUP($A12,BBG!$1:$1048576,MATCH(Credit!GQ$1,BBG!$1:$1,0),0)&lt;&gt;"",VLOOKUP($A12,BBG!$1:$1048576,MATCH(Credit!GQ$1,BBG!$1:$1,0),0),IF(AND(VLOOKUP($A12,BBG!$1:$1048576,MATCH(Credit!GQ$1,BBG!$1:$1,0)-1,0)&lt;&gt;"",VLOOKUP($A12,BBG!$1:$1048576,MATCH(Credit!GQ$1,BBG!$1:$1,0)+1,0)&lt;&gt;""),(VLOOKUP($A12,BBG!$1:$1048576,MATCH(Credit!GQ$1,BBG!$1:$1,0)-1,0)+VLOOKUP($A12,BBG!$1:$1048576,MATCH(Credit!GQ$1,BBG!$1:$1,0)+1,0))/2,IF(AND(VLOOKUP($A12,BBG!$1:$1048576,MATCH(Credit!GQ$1,BBG!$1:$1,0)-1,0)&lt;&gt;"",VLOOKUP($A12,BBG!$1:$1048576,MATCH(Credit!GQ$1,BBG!$1:$1,0)+2,0)&lt;&gt;""),VLOOKUP($A12,BBG!$1:$1048576,MATCH(Credit!GQ$1,BBG!$1:$1,0)-1,0)+(VLOOKUP($A12,BBG!$1:$1048576,MATCH(Credit!GQ$1,BBG!$1:$1,0)+2,0)-VLOOKUP($A12,BBG!$1:$1048576,MATCH(Credit!GQ$1,BBG!$1:$1,0)-1,0))/3,VLOOKUP($A12,BBG!$1:$1048576,MATCH(Credit!GQ$1,BBG!$1:$1,0)-2,0)+(VLOOKUP($A12,BBG!$1:$1048576,MATCH(Credit!GQ$1,BBG!$1:$1,0)+1,0)-VLOOKUP($A12,BBG!$1:$1048576,MATCH(Credit!GQ$1,BBG!$1:$1,0)-2,0))*2/3)))/100</f>
        <v>0</v>
      </c>
      <c r="GR12" s="17">
        <f ca="1">IF(VLOOKUP($A12,BBG!$1:$1048576,MATCH(Credit!GR$1,BBG!$1:$1,0),0)&lt;&gt;"",VLOOKUP($A12,BBG!$1:$1048576,MATCH(Credit!GR$1,BBG!$1:$1,0),0),IF(AND(VLOOKUP($A12,BBG!$1:$1048576,MATCH(Credit!GR$1,BBG!$1:$1,0)-1,0)&lt;&gt;"",VLOOKUP($A12,BBG!$1:$1048576,MATCH(Credit!GR$1,BBG!$1:$1,0)+1,0)&lt;&gt;""),(VLOOKUP($A12,BBG!$1:$1048576,MATCH(Credit!GR$1,BBG!$1:$1,0)-1,0)+VLOOKUP($A12,BBG!$1:$1048576,MATCH(Credit!GR$1,BBG!$1:$1,0)+1,0))/2,IF(AND(VLOOKUP($A12,BBG!$1:$1048576,MATCH(Credit!GR$1,BBG!$1:$1,0)-1,0)&lt;&gt;"",VLOOKUP($A12,BBG!$1:$1048576,MATCH(Credit!GR$1,BBG!$1:$1,0)+2,0)&lt;&gt;""),VLOOKUP($A12,BBG!$1:$1048576,MATCH(Credit!GR$1,BBG!$1:$1,0)-1,0)+(VLOOKUP($A12,BBG!$1:$1048576,MATCH(Credit!GR$1,BBG!$1:$1,0)+2,0)-VLOOKUP($A12,BBG!$1:$1048576,MATCH(Credit!GR$1,BBG!$1:$1,0)-1,0))/3,VLOOKUP($A12,BBG!$1:$1048576,MATCH(Credit!GR$1,BBG!$1:$1,0)-2,0)+(VLOOKUP($A12,BBG!$1:$1048576,MATCH(Credit!GR$1,BBG!$1:$1,0)+1,0)-VLOOKUP($A12,BBG!$1:$1048576,MATCH(Credit!GR$1,BBG!$1:$1,0)-2,0))*2/3)))/100</f>
        <v>0</v>
      </c>
      <c r="GS12" s="17">
        <f ca="1">IF(VLOOKUP($A12,BBG!$1:$1048576,MATCH(Credit!GS$1,BBG!$1:$1,0),0)&lt;&gt;"",VLOOKUP($A12,BBG!$1:$1048576,MATCH(Credit!GS$1,BBG!$1:$1,0),0),IF(AND(VLOOKUP($A12,BBG!$1:$1048576,MATCH(Credit!GS$1,BBG!$1:$1,0)-1,0)&lt;&gt;"",VLOOKUP($A12,BBG!$1:$1048576,MATCH(Credit!GS$1,BBG!$1:$1,0)+1,0)&lt;&gt;""),(VLOOKUP($A12,BBG!$1:$1048576,MATCH(Credit!GS$1,BBG!$1:$1,0)-1,0)+VLOOKUP($A12,BBG!$1:$1048576,MATCH(Credit!GS$1,BBG!$1:$1,0)+1,0))/2,IF(AND(VLOOKUP($A12,BBG!$1:$1048576,MATCH(Credit!GS$1,BBG!$1:$1,0)-1,0)&lt;&gt;"",VLOOKUP($A12,BBG!$1:$1048576,MATCH(Credit!GS$1,BBG!$1:$1,0)+2,0)&lt;&gt;""),VLOOKUP($A12,BBG!$1:$1048576,MATCH(Credit!GS$1,BBG!$1:$1,0)-1,0)+(VLOOKUP($A12,BBG!$1:$1048576,MATCH(Credit!GS$1,BBG!$1:$1,0)+2,0)-VLOOKUP($A12,BBG!$1:$1048576,MATCH(Credit!GS$1,BBG!$1:$1,0)-1,0))/3,VLOOKUP($A12,BBG!$1:$1048576,MATCH(Credit!GS$1,BBG!$1:$1,0)-2,0)+(VLOOKUP($A12,BBG!$1:$1048576,MATCH(Credit!GS$1,BBG!$1:$1,0)+1,0)-VLOOKUP($A12,BBG!$1:$1048576,MATCH(Credit!GS$1,BBG!$1:$1,0)-2,0))*2/3)))/100</f>
        <v>0</v>
      </c>
      <c r="GT12" s="17">
        <f ca="1">IF(VLOOKUP($A12,BBG!$1:$1048576,MATCH(Credit!GT$1,BBG!$1:$1,0),0)&lt;&gt;"",VLOOKUP($A12,BBG!$1:$1048576,MATCH(Credit!GT$1,BBG!$1:$1,0),0),IF(AND(VLOOKUP($A12,BBG!$1:$1048576,MATCH(Credit!GT$1,BBG!$1:$1,0)-1,0)&lt;&gt;"",VLOOKUP($A12,BBG!$1:$1048576,MATCH(Credit!GT$1,BBG!$1:$1,0)+1,0)&lt;&gt;""),(VLOOKUP($A12,BBG!$1:$1048576,MATCH(Credit!GT$1,BBG!$1:$1,0)-1,0)+VLOOKUP($A12,BBG!$1:$1048576,MATCH(Credit!GT$1,BBG!$1:$1,0)+1,0))/2,IF(AND(VLOOKUP($A12,BBG!$1:$1048576,MATCH(Credit!GT$1,BBG!$1:$1,0)-1,0)&lt;&gt;"",VLOOKUP($A12,BBG!$1:$1048576,MATCH(Credit!GT$1,BBG!$1:$1,0)+2,0)&lt;&gt;""),VLOOKUP($A12,BBG!$1:$1048576,MATCH(Credit!GT$1,BBG!$1:$1,0)-1,0)+(VLOOKUP($A12,BBG!$1:$1048576,MATCH(Credit!GT$1,BBG!$1:$1,0)+2,0)-VLOOKUP($A12,BBG!$1:$1048576,MATCH(Credit!GT$1,BBG!$1:$1,0)-1,0))/3,VLOOKUP($A12,BBG!$1:$1048576,MATCH(Credit!GT$1,BBG!$1:$1,0)-2,0)+(VLOOKUP($A12,BBG!$1:$1048576,MATCH(Credit!GT$1,BBG!$1:$1,0)+1,0)-VLOOKUP($A12,BBG!$1:$1048576,MATCH(Credit!GT$1,BBG!$1:$1,0)-2,0))*2/3)))/100</f>
        <v>0</v>
      </c>
      <c r="GU12" s="17">
        <f ca="1">IF(VLOOKUP($A12,BBG!$1:$1048576,MATCH(Credit!GU$1,BBG!$1:$1,0),0)&lt;&gt;"",VLOOKUP($A12,BBG!$1:$1048576,MATCH(Credit!GU$1,BBG!$1:$1,0),0),IF(AND(VLOOKUP($A12,BBG!$1:$1048576,MATCH(Credit!GU$1,BBG!$1:$1,0)-1,0)&lt;&gt;"",VLOOKUP($A12,BBG!$1:$1048576,MATCH(Credit!GU$1,BBG!$1:$1,0)+1,0)&lt;&gt;""),(VLOOKUP($A12,BBG!$1:$1048576,MATCH(Credit!GU$1,BBG!$1:$1,0)-1,0)+VLOOKUP($A12,BBG!$1:$1048576,MATCH(Credit!GU$1,BBG!$1:$1,0)+1,0))/2,IF(AND(VLOOKUP($A12,BBG!$1:$1048576,MATCH(Credit!GU$1,BBG!$1:$1,0)-1,0)&lt;&gt;"",VLOOKUP($A12,BBG!$1:$1048576,MATCH(Credit!GU$1,BBG!$1:$1,0)+2,0)&lt;&gt;""),VLOOKUP($A12,BBG!$1:$1048576,MATCH(Credit!GU$1,BBG!$1:$1,0)-1,0)+(VLOOKUP($A12,BBG!$1:$1048576,MATCH(Credit!GU$1,BBG!$1:$1,0)+2,0)-VLOOKUP($A12,BBG!$1:$1048576,MATCH(Credit!GU$1,BBG!$1:$1,0)-1,0))/3,VLOOKUP($A12,BBG!$1:$1048576,MATCH(Credit!GU$1,BBG!$1:$1,0)-2,0)+(VLOOKUP($A12,BBG!$1:$1048576,MATCH(Credit!GU$1,BBG!$1:$1,0)+1,0)-VLOOKUP($A12,BBG!$1:$1048576,MATCH(Credit!GU$1,BBG!$1:$1,0)-2,0))*2/3)))/100</f>
        <v>0</v>
      </c>
      <c r="GV12" s="17">
        <f ca="1">IF(VLOOKUP($A12,BBG!$1:$1048576,MATCH(Credit!GV$1,BBG!$1:$1,0),0)&lt;&gt;"",VLOOKUP($A12,BBG!$1:$1048576,MATCH(Credit!GV$1,BBG!$1:$1,0),0),IF(AND(VLOOKUP($A12,BBG!$1:$1048576,MATCH(Credit!GV$1,BBG!$1:$1,0)-1,0)&lt;&gt;"",VLOOKUP($A12,BBG!$1:$1048576,MATCH(Credit!GV$1,BBG!$1:$1,0)+1,0)&lt;&gt;""),(VLOOKUP($A12,BBG!$1:$1048576,MATCH(Credit!GV$1,BBG!$1:$1,0)-1,0)+VLOOKUP($A12,BBG!$1:$1048576,MATCH(Credit!GV$1,BBG!$1:$1,0)+1,0))/2,IF(AND(VLOOKUP($A12,BBG!$1:$1048576,MATCH(Credit!GV$1,BBG!$1:$1,0)-1,0)&lt;&gt;"",VLOOKUP($A12,BBG!$1:$1048576,MATCH(Credit!GV$1,BBG!$1:$1,0)+2,0)&lt;&gt;""),VLOOKUP($A12,BBG!$1:$1048576,MATCH(Credit!GV$1,BBG!$1:$1,0)-1,0)+(VLOOKUP($A12,BBG!$1:$1048576,MATCH(Credit!GV$1,BBG!$1:$1,0)+2,0)-VLOOKUP($A12,BBG!$1:$1048576,MATCH(Credit!GV$1,BBG!$1:$1,0)-1,0))/3,VLOOKUP($A12,BBG!$1:$1048576,MATCH(Credit!GV$1,BBG!$1:$1,0)-2,0)+(VLOOKUP($A12,BBG!$1:$1048576,MATCH(Credit!GV$1,BBG!$1:$1,0)+1,0)-VLOOKUP($A12,BBG!$1:$1048576,MATCH(Credit!GV$1,BBG!$1:$1,0)-2,0))*2/3)))/100</f>
        <v>0</v>
      </c>
      <c r="GW12" s="17">
        <f ca="1">IF(VLOOKUP($A12,BBG!$1:$1048576,MATCH(Credit!GW$1,BBG!$1:$1,0),0)&lt;&gt;"",VLOOKUP($A12,BBG!$1:$1048576,MATCH(Credit!GW$1,BBG!$1:$1,0),0),IF(AND(VLOOKUP($A12,BBG!$1:$1048576,MATCH(Credit!GW$1,BBG!$1:$1,0)-1,0)&lt;&gt;"",VLOOKUP($A12,BBG!$1:$1048576,MATCH(Credit!GW$1,BBG!$1:$1,0)+1,0)&lt;&gt;""),(VLOOKUP($A12,BBG!$1:$1048576,MATCH(Credit!GW$1,BBG!$1:$1,0)-1,0)+VLOOKUP($A12,BBG!$1:$1048576,MATCH(Credit!GW$1,BBG!$1:$1,0)+1,0))/2,IF(AND(VLOOKUP($A12,BBG!$1:$1048576,MATCH(Credit!GW$1,BBG!$1:$1,0)-1,0)&lt;&gt;"",VLOOKUP($A12,BBG!$1:$1048576,MATCH(Credit!GW$1,BBG!$1:$1,0)+2,0)&lt;&gt;""),VLOOKUP($A12,BBG!$1:$1048576,MATCH(Credit!GW$1,BBG!$1:$1,0)-1,0)+(VLOOKUP($A12,BBG!$1:$1048576,MATCH(Credit!GW$1,BBG!$1:$1,0)+2,0)-VLOOKUP($A12,BBG!$1:$1048576,MATCH(Credit!GW$1,BBG!$1:$1,0)-1,0))/3,VLOOKUP($A12,BBG!$1:$1048576,MATCH(Credit!GW$1,BBG!$1:$1,0)-2,0)+(VLOOKUP($A12,BBG!$1:$1048576,MATCH(Credit!GW$1,BBG!$1:$1,0)+1,0)-VLOOKUP($A12,BBG!$1:$1048576,MATCH(Credit!GW$1,BBG!$1:$1,0)-2,0))*2/3)))/100</f>
        <v>0</v>
      </c>
      <c r="GX12" s="17">
        <f ca="1">IF(VLOOKUP($A12,BBG!$1:$1048576,MATCH(Credit!GX$1,BBG!$1:$1,0),0)&lt;&gt;"",VLOOKUP($A12,BBG!$1:$1048576,MATCH(Credit!GX$1,BBG!$1:$1,0),0),IF(AND(VLOOKUP($A12,BBG!$1:$1048576,MATCH(Credit!GX$1,BBG!$1:$1,0)-1,0)&lt;&gt;"",VLOOKUP($A12,BBG!$1:$1048576,MATCH(Credit!GX$1,BBG!$1:$1,0)+1,0)&lt;&gt;""),(VLOOKUP($A12,BBG!$1:$1048576,MATCH(Credit!GX$1,BBG!$1:$1,0)-1,0)+VLOOKUP($A12,BBG!$1:$1048576,MATCH(Credit!GX$1,BBG!$1:$1,0)+1,0))/2,IF(AND(VLOOKUP($A12,BBG!$1:$1048576,MATCH(Credit!GX$1,BBG!$1:$1,0)-1,0)&lt;&gt;"",VLOOKUP($A12,BBG!$1:$1048576,MATCH(Credit!GX$1,BBG!$1:$1,0)+2,0)&lt;&gt;""),VLOOKUP($A12,BBG!$1:$1048576,MATCH(Credit!GX$1,BBG!$1:$1,0)-1,0)+(VLOOKUP($A12,BBG!$1:$1048576,MATCH(Credit!GX$1,BBG!$1:$1,0)+2,0)-VLOOKUP($A12,BBG!$1:$1048576,MATCH(Credit!GX$1,BBG!$1:$1,0)-1,0))/3,VLOOKUP($A12,BBG!$1:$1048576,MATCH(Credit!GX$1,BBG!$1:$1,0)-2,0)+(VLOOKUP($A12,BBG!$1:$1048576,MATCH(Credit!GX$1,BBG!$1:$1,0)+1,0)-VLOOKUP($A12,BBG!$1:$1048576,MATCH(Credit!GX$1,BBG!$1:$1,0)-2,0))*2/3)))/100</f>
        <v>0</v>
      </c>
      <c r="GY12" s="17">
        <f ca="1">IF(VLOOKUP($A12,BBG!$1:$1048576,MATCH(Credit!GY$1,BBG!$1:$1,0),0)&lt;&gt;"",VLOOKUP($A12,BBG!$1:$1048576,MATCH(Credit!GY$1,BBG!$1:$1,0),0),IF(AND(VLOOKUP($A12,BBG!$1:$1048576,MATCH(Credit!GY$1,BBG!$1:$1,0)-1,0)&lt;&gt;"",VLOOKUP($A12,BBG!$1:$1048576,MATCH(Credit!GY$1,BBG!$1:$1,0)+1,0)&lt;&gt;""),(VLOOKUP($A12,BBG!$1:$1048576,MATCH(Credit!GY$1,BBG!$1:$1,0)-1,0)+VLOOKUP($A12,BBG!$1:$1048576,MATCH(Credit!GY$1,BBG!$1:$1,0)+1,0))/2,IF(AND(VLOOKUP($A12,BBG!$1:$1048576,MATCH(Credit!GY$1,BBG!$1:$1,0)-1,0)&lt;&gt;"",VLOOKUP($A12,BBG!$1:$1048576,MATCH(Credit!GY$1,BBG!$1:$1,0)+2,0)&lt;&gt;""),VLOOKUP($A12,BBG!$1:$1048576,MATCH(Credit!GY$1,BBG!$1:$1,0)-1,0)+(VLOOKUP($A12,BBG!$1:$1048576,MATCH(Credit!GY$1,BBG!$1:$1,0)+2,0)-VLOOKUP($A12,BBG!$1:$1048576,MATCH(Credit!GY$1,BBG!$1:$1,0)-1,0))/3,VLOOKUP($A12,BBG!$1:$1048576,MATCH(Credit!GY$1,BBG!$1:$1,0)-2,0)+(VLOOKUP($A12,BBG!$1:$1048576,MATCH(Credit!GY$1,BBG!$1:$1,0)+1,0)-VLOOKUP($A12,BBG!$1:$1048576,MATCH(Credit!GY$1,BBG!$1:$1,0)-2,0))*2/3)))/100</f>
        <v>0</v>
      </c>
      <c r="GZ12" s="17">
        <f ca="1">IF(VLOOKUP($A12,BBG!$1:$1048576,MATCH(Credit!GZ$1,BBG!$1:$1,0),0)&lt;&gt;"",VLOOKUP($A12,BBG!$1:$1048576,MATCH(Credit!GZ$1,BBG!$1:$1,0),0),IF(AND(VLOOKUP($A12,BBG!$1:$1048576,MATCH(Credit!GZ$1,BBG!$1:$1,0)-1,0)&lt;&gt;"",VLOOKUP($A12,BBG!$1:$1048576,MATCH(Credit!GZ$1,BBG!$1:$1,0)+1,0)&lt;&gt;""),(VLOOKUP($A12,BBG!$1:$1048576,MATCH(Credit!GZ$1,BBG!$1:$1,0)-1,0)+VLOOKUP($A12,BBG!$1:$1048576,MATCH(Credit!GZ$1,BBG!$1:$1,0)+1,0))/2,IF(AND(VLOOKUP($A12,BBG!$1:$1048576,MATCH(Credit!GZ$1,BBG!$1:$1,0)-1,0)&lt;&gt;"",VLOOKUP($A12,BBG!$1:$1048576,MATCH(Credit!GZ$1,BBG!$1:$1,0)+2,0)&lt;&gt;""),VLOOKUP($A12,BBG!$1:$1048576,MATCH(Credit!GZ$1,BBG!$1:$1,0)-1,0)+(VLOOKUP($A12,BBG!$1:$1048576,MATCH(Credit!GZ$1,BBG!$1:$1,0)+2,0)-VLOOKUP($A12,BBG!$1:$1048576,MATCH(Credit!GZ$1,BBG!$1:$1,0)-1,0))/3,VLOOKUP($A12,BBG!$1:$1048576,MATCH(Credit!GZ$1,BBG!$1:$1,0)-2,0)+(VLOOKUP($A12,BBG!$1:$1048576,MATCH(Credit!GZ$1,BBG!$1:$1,0)+1,0)-VLOOKUP($A12,BBG!$1:$1048576,MATCH(Credit!GZ$1,BBG!$1:$1,0)-2,0))*2/3)))/100</f>
        <v>0</v>
      </c>
      <c r="HA12" s="17">
        <f ca="1">IF(VLOOKUP($A12,BBG!$1:$1048576,MATCH(Credit!HA$1,BBG!$1:$1,0),0)&lt;&gt;"",VLOOKUP($A12,BBG!$1:$1048576,MATCH(Credit!HA$1,BBG!$1:$1,0),0),IF(AND(VLOOKUP($A12,BBG!$1:$1048576,MATCH(Credit!HA$1,BBG!$1:$1,0)-1,0)&lt;&gt;"",VLOOKUP($A12,BBG!$1:$1048576,MATCH(Credit!HA$1,BBG!$1:$1,0)+1,0)&lt;&gt;""),(VLOOKUP($A12,BBG!$1:$1048576,MATCH(Credit!HA$1,BBG!$1:$1,0)-1,0)+VLOOKUP($A12,BBG!$1:$1048576,MATCH(Credit!HA$1,BBG!$1:$1,0)+1,0))/2,IF(AND(VLOOKUP($A12,BBG!$1:$1048576,MATCH(Credit!HA$1,BBG!$1:$1,0)-1,0)&lt;&gt;"",VLOOKUP($A12,BBG!$1:$1048576,MATCH(Credit!HA$1,BBG!$1:$1,0)+2,0)&lt;&gt;""),VLOOKUP($A12,BBG!$1:$1048576,MATCH(Credit!HA$1,BBG!$1:$1,0)-1,0)+(VLOOKUP($A12,BBG!$1:$1048576,MATCH(Credit!HA$1,BBG!$1:$1,0)+2,0)-VLOOKUP($A12,BBG!$1:$1048576,MATCH(Credit!HA$1,BBG!$1:$1,0)-1,0))/3,VLOOKUP($A12,BBG!$1:$1048576,MATCH(Credit!HA$1,BBG!$1:$1,0)-2,0)+(VLOOKUP($A12,BBG!$1:$1048576,MATCH(Credit!HA$1,BBG!$1:$1,0)+1,0)-VLOOKUP($A12,BBG!$1:$1048576,MATCH(Credit!HA$1,BBG!$1:$1,0)-2,0))*2/3)))/100</f>
        <v>0</v>
      </c>
      <c r="HB12" s="17">
        <f ca="1">IF(VLOOKUP($A12,BBG!$1:$1048576,MATCH(Credit!HB$1,BBG!$1:$1,0),0)&lt;&gt;"",VLOOKUP($A12,BBG!$1:$1048576,MATCH(Credit!HB$1,BBG!$1:$1,0),0),IF(AND(VLOOKUP($A12,BBG!$1:$1048576,MATCH(Credit!HB$1,BBG!$1:$1,0)-1,0)&lt;&gt;"",VLOOKUP($A12,BBG!$1:$1048576,MATCH(Credit!HB$1,BBG!$1:$1,0)+1,0)&lt;&gt;""),(VLOOKUP($A12,BBG!$1:$1048576,MATCH(Credit!HB$1,BBG!$1:$1,0)-1,0)+VLOOKUP($A12,BBG!$1:$1048576,MATCH(Credit!HB$1,BBG!$1:$1,0)+1,0))/2,IF(AND(VLOOKUP($A12,BBG!$1:$1048576,MATCH(Credit!HB$1,BBG!$1:$1,0)-1,0)&lt;&gt;"",VLOOKUP($A12,BBG!$1:$1048576,MATCH(Credit!HB$1,BBG!$1:$1,0)+2,0)&lt;&gt;""),VLOOKUP($A12,BBG!$1:$1048576,MATCH(Credit!HB$1,BBG!$1:$1,0)-1,0)+(VLOOKUP($A12,BBG!$1:$1048576,MATCH(Credit!HB$1,BBG!$1:$1,0)+2,0)-VLOOKUP($A12,BBG!$1:$1048576,MATCH(Credit!HB$1,BBG!$1:$1,0)-1,0))/3,VLOOKUP($A12,BBG!$1:$1048576,MATCH(Credit!HB$1,BBG!$1:$1,0)-2,0)+(VLOOKUP($A12,BBG!$1:$1048576,MATCH(Credit!HB$1,BBG!$1:$1,0)+1,0)-VLOOKUP($A12,BBG!$1:$1048576,MATCH(Credit!HB$1,BBG!$1:$1,0)-2,0))*2/3)))/100</f>
        <v>0</v>
      </c>
      <c r="HC12" s="17">
        <f ca="1">IF(VLOOKUP($A12,BBG!$1:$1048576,MATCH(Credit!HC$1,BBG!$1:$1,0),0)&lt;&gt;"",VLOOKUP($A12,BBG!$1:$1048576,MATCH(Credit!HC$1,BBG!$1:$1,0),0),IF(AND(VLOOKUP($A12,BBG!$1:$1048576,MATCH(Credit!HC$1,BBG!$1:$1,0)-1,0)&lt;&gt;"",VLOOKUP($A12,BBG!$1:$1048576,MATCH(Credit!HC$1,BBG!$1:$1,0)+1,0)&lt;&gt;""),(VLOOKUP($A12,BBG!$1:$1048576,MATCH(Credit!HC$1,BBG!$1:$1,0)-1,0)+VLOOKUP($A12,BBG!$1:$1048576,MATCH(Credit!HC$1,BBG!$1:$1,0)+1,0))/2,IF(AND(VLOOKUP($A12,BBG!$1:$1048576,MATCH(Credit!HC$1,BBG!$1:$1,0)-1,0)&lt;&gt;"",VLOOKUP($A12,BBG!$1:$1048576,MATCH(Credit!HC$1,BBG!$1:$1,0)+2,0)&lt;&gt;""),VLOOKUP($A12,BBG!$1:$1048576,MATCH(Credit!HC$1,BBG!$1:$1,0)-1,0)+(VLOOKUP($A12,BBG!$1:$1048576,MATCH(Credit!HC$1,BBG!$1:$1,0)+2,0)-VLOOKUP($A12,BBG!$1:$1048576,MATCH(Credit!HC$1,BBG!$1:$1,0)-1,0))/3,VLOOKUP($A12,BBG!$1:$1048576,MATCH(Credit!HC$1,BBG!$1:$1,0)-2,0)+(VLOOKUP($A12,BBG!$1:$1048576,MATCH(Credit!HC$1,BBG!$1:$1,0)+1,0)-VLOOKUP($A12,BBG!$1:$1048576,MATCH(Credit!HC$1,BBG!$1:$1,0)-2,0))*2/3)))/100</f>
        <v>0</v>
      </c>
      <c r="HD12" s="17">
        <f ca="1">IF(VLOOKUP($A12,BBG!$1:$1048576,MATCH(Credit!HD$1,BBG!$1:$1,0),0)&lt;&gt;"",VLOOKUP($A12,BBG!$1:$1048576,MATCH(Credit!HD$1,BBG!$1:$1,0),0),IF(AND(VLOOKUP($A12,BBG!$1:$1048576,MATCH(Credit!HD$1,BBG!$1:$1,0)-1,0)&lt;&gt;"",VLOOKUP($A12,BBG!$1:$1048576,MATCH(Credit!HD$1,BBG!$1:$1,0)+1,0)&lt;&gt;""),(VLOOKUP($A12,BBG!$1:$1048576,MATCH(Credit!HD$1,BBG!$1:$1,0)-1,0)+VLOOKUP($A12,BBG!$1:$1048576,MATCH(Credit!HD$1,BBG!$1:$1,0)+1,0))/2,IF(AND(VLOOKUP($A12,BBG!$1:$1048576,MATCH(Credit!HD$1,BBG!$1:$1,0)-1,0)&lt;&gt;"",VLOOKUP($A12,BBG!$1:$1048576,MATCH(Credit!HD$1,BBG!$1:$1,0)+2,0)&lt;&gt;""),VLOOKUP($A12,BBG!$1:$1048576,MATCH(Credit!HD$1,BBG!$1:$1,0)-1,0)+(VLOOKUP($A12,BBG!$1:$1048576,MATCH(Credit!HD$1,BBG!$1:$1,0)+2,0)-VLOOKUP($A12,BBG!$1:$1048576,MATCH(Credit!HD$1,BBG!$1:$1,0)-1,0))/3,VLOOKUP($A12,BBG!$1:$1048576,MATCH(Credit!HD$1,BBG!$1:$1,0)-2,0)+(VLOOKUP($A12,BBG!$1:$1048576,MATCH(Credit!HD$1,BBG!$1:$1,0)+1,0)-VLOOKUP($A12,BBG!$1:$1048576,MATCH(Credit!HD$1,BBG!$1:$1,0)-2,0))*2/3)))/100</f>
        <v>0</v>
      </c>
      <c r="HE12" s="17">
        <f ca="1">IF(VLOOKUP($A12,BBG!$1:$1048576,MATCH(Credit!HE$1,BBG!$1:$1,0),0)&lt;&gt;"",VLOOKUP($A12,BBG!$1:$1048576,MATCH(Credit!HE$1,BBG!$1:$1,0),0),IF(AND(VLOOKUP($A12,BBG!$1:$1048576,MATCH(Credit!HE$1,BBG!$1:$1,0)-1,0)&lt;&gt;"",VLOOKUP($A12,BBG!$1:$1048576,MATCH(Credit!HE$1,BBG!$1:$1,0)+1,0)&lt;&gt;""),(VLOOKUP($A12,BBG!$1:$1048576,MATCH(Credit!HE$1,BBG!$1:$1,0)-1,0)+VLOOKUP($A12,BBG!$1:$1048576,MATCH(Credit!HE$1,BBG!$1:$1,0)+1,0))/2,IF(AND(VLOOKUP($A12,BBG!$1:$1048576,MATCH(Credit!HE$1,BBG!$1:$1,0)-1,0)&lt;&gt;"",VLOOKUP($A12,BBG!$1:$1048576,MATCH(Credit!HE$1,BBG!$1:$1,0)+2,0)&lt;&gt;""),VLOOKUP($A12,BBG!$1:$1048576,MATCH(Credit!HE$1,BBG!$1:$1,0)-1,0)+(VLOOKUP($A12,BBG!$1:$1048576,MATCH(Credit!HE$1,BBG!$1:$1,0)+2,0)-VLOOKUP($A12,BBG!$1:$1048576,MATCH(Credit!HE$1,BBG!$1:$1,0)-1,0))/3,VLOOKUP($A12,BBG!$1:$1048576,MATCH(Credit!HE$1,BBG!$1:$1,0)-2,0)+(VLOOKUP($A12,BBG!$1:$1048576,MATCH(Credit!HE$1,BBG!$1:$1,0)+1,0)-VLOOKUP($A12,BBG!$1:$1048576,MATCH(Credit!HE$1,BBG!$1:$1,0)-2,0))*2/3)))/100</f>
        <v>0</v>
      </c>
      <c r="HF12" s="17">
        <f ca="1">IF(VLOOKUP($A12,BBG!$1:$1048576,MATCH(Credit!HF$1,BBG!$1:$1,0),0)&lt;&gt;"",VLOOKUP($A12,BBG!$1:$1048576,MATCH(Credit!HF$1,BBG!$1:$1,0),0),IF(AND(VLOOKUP($A12,BBG!$1:$1048576,MATCH(Credit!HF$1,BBG!$1:$1,0)-1,0)&lt;&gt;"",VLOOKUP($A12,BBG!$1:$1048576,MATCH(Credit!HF$1,BBG!$1:$1,0)+1,0)&lt;&gt;""),(VLOOKUP($A12,BBG!$1:$1048576,MATCH(Credit!HF$1,BBG!$1:$1,0)-1,0)+VLOOKUP($A12,BBG!$1:$1048576,MATCH(Credit!HF$1,BBG!$1:$1,0)+1,0))/2,IF(AND(VLOOKUP($A12,BBG!$1:$1048576,MATCH(Credit!HF$1,BBG!$1:$1,0)-1,0)&lt;&gt;"",VLOOKUP($A12,BBG!$1:$1048576,MATCH(Credit!HF$1,BBG!$1:$1,0)+2,0)&lt;&gt;""),VLOOKUP($A12,BBG!$1:$1048576,MATCH(Credit!HF$1,BBG!$1:$1,0)-1,0)+(VLOOKUP($A12,BBG!$1:$1048576,MATCH(Credit!HF$1,BBG!$1:$1,0)+2,0)-VLOOKUP($A12,BBG!$1:$1048576,MATCH(Credit!HF$1,BBG!$1:$1,0)-1,0))/3,VLOOKUP($A12,BBG!$1:$1048576,MATCH(Credit!HF$1,BBG!$1:$1,0)-2,0)+(VLOOKUP($A12,BBG!$1:$1048576,MATCH(Credit!HF$1,BBG!$1:$1,0)+1,0)-VLOOKUP($A12,BBG!$1:$1048576,MATCH(Credit!HF$1,BBG!$1:$1,0)-2,0))*2/3)))/100</f>
        <v>0</v>
      </c>
      <c r="HG12" s="17">
        <f ca="1">IF(VLOOKUP($A12,BBG!$1:$1048576,MATCH(Credit!HG$1,BBG!$1:$1,0),0)&lt;&gt;"",VLOOKUP($A12,BBG!$1:$1048576,MATCH(Credit!HG$1,BBG!$1:$1,0),0),IF(AND(VLOOKUP($A12,BBG!$1:$1048576,MATCH(Credit!HG$1,BBG!$1:$1,0)-1,0)&lt;&gt;"",VLOOKUP($A12,BBG!$1:$1048576,MATCH(Credit!HG$1,BBG!$1:$1,0)+1,0)&lt;&gt;""),(VLOOKUP($A12,BBG!$1:$1048576,MATCH(Credit!HG$1,BBG!$1:$1,0)-1,0)+VLOOKUP($A12,BBG!$1:$1048576,MATCH(Credit!HG$1,BBG!$1:$1,0)+1,0))/2,IF(AND(VLOOKUP($A12,BBG!$1:$1048576,MATCH(Credit!HG$1,BBG!$1:$1,0)-1,0)&lt;&gt;"",VLOOKUP($A12,BBG!$1:$1048576,MATCH(Credit!HG$1,BBG!$1:$1,0)+2,0)&lt;&gt;""),VLOOKUP($A12,BBG!$1:$1048576,MATCH(Credit!HG$1,BBG!$1:$1,0)-1,0)+(VLOOKUP($A12,BBG!$1:$1048576,MATCH(Credit!HG$1,BBG!$1:$1,0)+2,0)-VLOOKUP($A12,BBG!$1:$1048576,MATCH(Credit!HG$1,BBG!$1:$1,0)-1,0))/3,VLOOKUP($A12,BBG!$1:$1048576,MATCH(Credit!HG$1,BBG!$1:$1,0)-2,0)+(VLOOKUP($A12,BBG!$1:$1048576,MATCH(Credit!HG$1,BBG!$1:$1,0)+1,0)-VLOOKUP($A12,BBG!$1:$1048576,MATCH(Credit!HG$1,BBG!$1:$1,0)-2,0))*2/3)))/100</f>
        <v>0</v>
      </c>
      <c r="HH12" s="17">
        <f ca="1">IF(VLOOKUP($A12,BBG!$1:$1048576,MATCH(Credit!HH$1,BBG!$1:$1,0),0)&lt;&gt;"",VLOOKUP($A12,BBG!$1:$1048576,MATCH(Credit!HH$1,BBG!$1:$1,0),0),IF(AND(VLOOKUP($A12,BBG!$1:$1048576,MATCH(Credit!HH$1,BBG!$1:$1,0)-1,0)&lt;&gt;"",VLOOKUP($A12,BBG!$1:$1048576,MATCH(Credit!HH$1,BBG!$1:$1,0)+1,0)&lt;&gt;""),(VLOOKUP($A12,BBG!$1:$1048576,MATCH(Credit!HH$1,BBG!$1:$1,0)-1,0)+VLOOKUP($A12,BBG!$1:$1048576,MATCH(Credit!HH$1,BBG!$1:$1,0)+1,0))/2,IF(AND(VLOOKUP($A12,BBG!$1:$1048576,MATCH(Credit!HH$1,BBG!$1:$1,0)-1,0)&lt;&gt;"",VLOOKUP($A12,BBG!$1:$1048576,MATCH(Credit!HH$1,BBG!$1:$1,0)+2,0)&lt;&gt;""),VLOOKUP($A12,BBG!$1:$1048576,MATCH(Credit!HH$1,BBG!$1:$1,0)-1,0)+(VLOOKUP($A12,BBG!$1:$1048576,MATCH(Credit!HH$1,BBG!$1:$1,0)+2,0)-VLOOKUP($A12,BBG!$1:$1048576,MATCH(Credit!HH$1,BBG!$1:$1,0)-1,0))/3,VLOOKUP($A12,BBG!$1:$1048576,MATCH(Credit!HH$1,BBG!$1:$1,0)-2,0)+(VLOOKUP($A12,BBG!$1:$1048576,MATCH(Credit!HH$1,BBG!$1:$1,0)+1,0)-VLOOKUP($A12,BBG!$1:$1048576,MATCH(Credit!HH$1,BBG!$1:$1,0)-2,0))*2/3)))/100</f>
        <v>0</v>
      </c>
      <c r="HI12" s="17">
        <f ca="1">IF(VLOOKUP($A12,BBG!$1:$1048576,MATCH(Credit!HI$1,BBG!$1:$1,0),0)&lt;&gt;"",VLOOKUP($A12,BBG!$1:$1048576,MATCH(Credit!HI$1,BBG!$1:$1,0),0),IF(AND(VLOOKUP($A12,BBG!$1:$1048576,MATCH(Credit!HI$1,BBG!$1:$1,0)-1,0)&lt;&gt;"",VLOOKUP($A12,BBG!$1:$1048576,MATCH(Credit!HI$1,BBG!$1:$1,0)+1,0)&lt;&gt;""),(VLOOKUP($A12,BBG!$1:$1048576,MATCH(Credit!HI$1,BBG!$1:$1,0)-1,0)+VLOOKUP($A12,BBG!$1:$1048576,MATCH(Credit!HI$1,BBG!$1:$1,0)+1,0))/2,IF(AND(VLOOKUP($A12,BBG!$1:$1048576,MATCH(Credit!HI$1,BBG!$1:$1,0)-1,0)&lt;&gt;"",VLOOKUP($A12,BBG!$1:$1048576,MATCH(Credit!HI$1,BBG!$1:$1,0)+2,0)&lt;&gt;""),VLOOKUP($A12,BBG!$1:$1048576,MATCH(Credit!HI$1,BBG!$1:$1,0)-1,0)+(VLOOKUP($A12,BBG!$1:$1048576,MATCH(Credit!HI$1,BBG!$1:$1,0)+2,0)-VLOOKUP($A12,BBG!$1:$1048576,MATCH(Credit!HI$1,BBG!$1:$1,0)-1,0))/3,VLOOKUP($A12,BBG!$1:$1048576,MATCH(Credit!HI$1,BBG!$1:$1,0)-2,0)+(VLOOKUP($A12,BBG!$1:$1048576,MATCH(Credit!HI$1,BBG!$1:$1,0)+1,0)-VLOOKUP($A12,BBG!$1:$1048576,MATCH(Credit!HI$1,BBG!$1:$1,0)-2,0))*2/3)))/100</f>
        <v>0</v>
      </c>
      <c r="HJ12" s="17">
        <f ca="1">IF(VLOOKUP($A12,BBG!$1:$1048576,MATCH(Credit!HJ$1,BBG!$1:$1,0),0)&lt;&gt;"",VLOOKUP($A12,BBG!$1:$1048576,MATCH(Credit!HJ$1,BBG!$1:$1,0),0),IF(AND(VLOOKUP($A12,BBG!$1:$1048576,MATCH(Credit!HJ$1,BBG!$1:$1,0)-1,0)&lt;&gt;"",VLOOKUP($A12,BBG!$1:$1048576,MATCH(Credit!HJ$1,BBG!$1:$1,0)+1,0)&lt;&gt;""),(VLOOKUP($A12,BBG!$1:$1048576,MATCH(Credit!HJ$1,BBG!$1:$1,0)-1,0)+VLOOKUP($A12,BBG!$1:$1048576,MATCH(Credit!HJ$1,BBG!$1:$1,0)+1,0))/2,IF(AND(VLOOKUP($A12,BBG!$1:$1048576,MATCH(Credit!HJ$1,BBG!$1:$1,0)-1,0)&lt;&gt;"",VLOOKUP($A12,BBG!$1:$1048576,MATCH(Credit!HJ$1,BBG!$1:$1,0)+2,0)&lt;&gt;""),VLOOKUP($A12,BBG!$1:$1048576,MATCH(Credit!HJ$1,BBG!$1:$1,0)-1,0)+(VLOOKUP($A12,BBG!$1:$1048576,MATCH(Credit!HJ$1,BBG!$1:$1,0)+2,0)-VLOOKUP($A12,BBG!$1:$1048576,MATCH(Credit!HJ$1,BBG!$1:$1,0)-1,0))/3,VLOOKUP($A12,BBG!$1:$1048576,MATCH(Credit!HJ$1,BBG!$1:$1,0)-2,0)+(VLOOKUP($A12,BBG!$1:$1048576,MATCH(Credit!HJ$1,BBG!$1:$1,0)+1,0)-VLOOKUP($A12,BBG!$1:$1048576,MATCH(Credit!HJ$1,BBG!$1:$1,0)-2,0))*2/3)))/100</f>
        <v>0</v>
      </c>
      <c r="HK12" s="17">
        <f ca="1">IF(VLOOKUP($A12,BBG!$1:$1048576,MATCH(Credit!HK$1,BBG!$1:$1,0),0)&lt;&gt;"",VLOOKUP($A12,BBG!$1:$1048576,MATCH(Credit!HK$1,BBG!$1:$1,0),0),IF(AND(VLOOKUP($A12,BBG!$1:$1048576,MATCH(Credit!HK$1,BBG!$1:$1,0)-1,0)&lt;&gt;"",VLOOKUP($A12,BBG!$1:$1048576,MATCH(Credit!HK$1,BBG!$1:$1,0)+1,0)&lt;&gt;""),(VLOOKUP($A12,BBG!$1:$1048576,MATCH(Credit!HK$1,BBG!$1:$1,0)-1,0)+VLOOKUP($A12,BBG!$1:$1048576,MATCH(Credit!HK$1,BBG!$1:$1,0)+1,0))/2,IF(AND(VLOOKUP($A12,BBG!$1:$1048576,MATCH(Credit!HK$1,BBG!$1:$1,0)-1,0)&lt;&gt;"",VLOOKUP($A12,BBG!$1:$1048576,MATCH(Credit!HK$1,BBG!$1:$1,0)+2,0)&lt;&gt;""),VLOOKUP($A12,BBG!$1:$1048576,MATCH(Credit!HK$1,BBG!$1:$1,0)-1,0)+(VLOOKUP($A12,BBG!$1:$1048576,MATCH(Credit!HK$1,BBG!$1:$1,0)+2,0)-VLOOKUP($A12,BBG!$1:$1048576,MATCH(Credit!HK$1,BBG!$1:$1,0)-1,0))/3,VLOOKUP($A12,BBG!$1:$1048576,MATCH(Credit!HK$1,BBG!$1:$1,0)-2,0)+(VLOOKUP($A12,BBG!$1:$1048576,MATCH(Credit!HK$1,BBG!$1:$1,0)+1,0)-VLOOKUP($A12,BBG!$1:$1048576,MATCH(Credit!HK$1,BBG!$1:$1,0)-2,0))*2/3)))/100</f>
        <v>0</v>
      </c>
      <c r="HL12" s="17">
        <f ca="1">IF(VLOOKUP($A12,BBG!$1:$1048576,MATCH(Credit!HL$1,BBG!$1:$1,0),0)&lt;&gt;"",VLOOKUP($A12,BBG!$1:$1048576,MATCH(Credit!HL$1,BBG!$1:$1,0),0),IF(AND(VLOOKUP($A12,BBG!$1:$1048576,MATCH(Credit!HL$1,BBG!$1:$1,0)-1,0)&lt;&gt;"",VLOOKUP($A12,BBG!$1:$1048576,MATCH(Credit!HL$1,BBG!$1:$1,0)+1,0)&lt;&gt;""),(VLOOKUP($A12,BBG!$1:$1048576,MATCH(Credit!HL$1,BBG!$1:$1,0)-1,0)+VLOOKUP($A12,BBG!$1:$1048576,MATCH(Credit!HL$1,BBG!$1:$1,0)+1,0))/2,IF(AND(VLOOKUP($A12,BBG!$1:$1048576,MATCH(Credit!HL$1,BBG!$1:$1,0)-1,0)&lt;&gt;"",VLOOKUP($A12,BBG!$1:$1048576,MATCH(Credit!HL$1,BBG!$1:$1,0)+2,0)&lt;&gt;""),VLOOKUP($A12,BBG!$1:$1048576,MATCH(Credit!HL$1,BBG!$1:$1,0)-1,0)+(VLOOKUP($A12,BBG!$1:$1048576,MATCH(Credit!HL$1,BBG!$1:$1,0)+2,0)-VLOOKUP($A12,BBG!$1:$1048576,MATCH(Credit!HL$1,BBG!$1:$1,0)-1,0))/3,VLOOKUP($A12,BBG!$1:$1048576,MATCH(Credit!HL$1,BBG!$1:$1,0)-2,0)+(VLOOKUP($A12,BBG!$1:$1048576,MATCH(Credit!HL$1,BBG!$1:$1,0)+1,0)-VLOOKUP($A12,BBG!$1:$1048576,MATCH(Credit!HL$1,BBG!$1:$1,0)-2,0))*2/3)))/100</f>
        <v>0</v>
      </c>
      <c r="HM12" s="17">
        <f ca="1">IF(VLOOKUP($A12,BBG!$1:$1048576,MATCH(Credit!HM$1,BBG!$1:$1,0),0)&lt;&gt;"",VLOOKUP($A12,BBG!$1:$1048576,MATCH(Credit!HM$1,BBG!$1:$1,0),0),IF(AND(VLOOKUP($A12,BBG!$1:$1048576,MATCH(Credit!HM$1,BBG!$1:$1,0)-1,0)&lt;&gt;"",VLOOKUP($A12,BBG!$1:$1048576,MATCH(Credit!HM$1,BBG!$1:$1,0)+1,0)&lt;&gt;""),(VLOOKUP($A12,BBG!$1:$1048576,MATCH(Credit!HM$1,BBG!$1:$1,0)-1,0)+VLOOKUP($A12,BBG!$1:$1048576,MATCH(Credit!HM$1,BBG!$1:$1,0)+1,0))/2,IF(AND(VLOOKUP($A12,BBG!$1:$1048576,MATCH(Credit!HM$1,BBG!$1:$1,0)-1,0)&lt;&gt;"",VLOOKUP($A12,BBG!$1:$1048576,MATCH(Credit!HM$1,BBG!$1:$1,0)+2,0)&lt;&gt;""),VLOOKUP($A12,BBG!$1:$1048576,MATCH(Credit!HM$1,BBG!$1:$1,0)-1,0)+(VLOOKUP($A12,BBG!$1:$1048576,MATCH(Credit!HM$1,BBG!$1:$1,0)+2,0)-VLOOKUP($A12,BBG!$1:$1048576,MATCH(Credit!HM$1,BBG!$1:$1,0)-1,0))/3,VLOOKUP($A12,BBG!$1:$1048576,MATCH(Credit!HM$1,BBG!$1:$1,0)-2,0)+(VLOOKUP($A12,BBG!$1:$1048576,MATCH(Credit!HM$1,BBG!$1:$1,0)+1,0)-VLOOKUP($A12,BBG!$1:$1048576,MATCH(Credit!HM$1,BBG!$1:$1,0)-2,0))*2/3)))/100</f>
        <v>0</v>
      </c>
      <c r="HN12" s="17">
        <f ca="1">IF(VLOOKUP($A12,BBG!$1:$1048576,MATCH(Credit!HN$1,BBG!$1:$1,0),0)&lt;&gt;"",VLOOKUP($A12,BBG!$1:$1048576,MATCH(Credit!HN$1,BBG!$1:$1,0),0),IF(AND(VLOOKUP($A12,BBG!$1:$1048576,MATCH(Credit!HN$1,BBG!$1:$1,0)-1,0)&lt;&gt;"",VLOOKUP($A12,BBG!$1:$1048576,MATCH(Credit!HN$1,BBG!$1:$1,0)+1,0)&lt;&gt;""),(VLOOKUP($A12,BBG!$1:$1048576,MATCH(Credit!HN$1,BBG!$1:$1,0)-1,0)+VLOOKUP($A12,BBG!$1:$1048576,MATCH(Credit!HN$1,BBG!$1:$1,0)+1,0))/2,IF(AND(VLOOKUP($A12,BBG!$1:$1048576,MATCH(Credit!HN$1,BBG!$1:$1,0)-1,0)&lt;&gt;"",VLOOKUP($A12,BBG!$1:$1048576,MATCH(Credit!HN$1,BBG!$1:$1,0)+2,0)&lt;&gt;""),VLOOKUP($A12,BBG!$1:$1048576,MATCH(Credit!HN$1,BBG!$1:$1,0)-1,0)+(VLOOKUP($A12,BBG!$1:$1048576,MATCH(Credit!HN$1,BBG!$1:$1,0)+2,0)-VLOOKUP($A12,BBG!$1:$1048576,MATCH(Credit!HN$1,BBG!$1:$1,0)-1,0))/3,VLOOKUP($A12,BBG!$1:$1048576,MATCH(Credit!HN$1,BBG!$1:$1,0)-2,0)+(VLOOKUP($A12,BBG!$1:$1048576,MATCH(Credit!HN$1,BBG!$1:$1,0)+1,0)-VLOOKUP($A12,BBG!$1:$1048576,MATCH(Credit!HN$1,BBG!$1:$1,0)-2,0))*2/3)))/100</f>
        <v>0</v>
      </c>
      <c r="HO12" s="17">
        <f ca="1">IF(VLOOKUP($A12,BBG!$1:$1048576,MATCH(Credit!HO$1,BBG!$1:$1,0),0)&lt;&gt;"",VLOOKUP($A12,BBG!$1:$1048576,MATCH(Credit!HO$1,BBG!$1:$1,0),0),IF(AND(VLOOKUP($A12,BBG!$1:$1048576,MATCH(Credit!HO$1,BBG!$1:$1,0)-1,0)&lt;&gt;"",VLOOKUP($A12,BBG!$1:$1048576,MATCH(Credit!HO$1,BBG!$1:$1,0)+1,0)&lt;&gt;""),(VLOOKUP($A12,BBG!$1:$1048576,MATCH(Credit!HO$1,BBG!$1:$1,0)-1,0)+VLOOKUP($A12,BBG!$1:$1048576,MATCH(Credit!HO$1,BBG!$1:$1,0)+1,0))/2,IF(AND(VLOOKUP($A12,BBG!$1:$1048576,MATCH(Credit!HO$1,BBG!$1:$1,0)-1,0)&lt;&gt;"",VLOOKUP($A12,BBG!$1:$1048576,MATCH(Credit!HO$1,BBG!$1:$1,0)+2,0)&lt;&gt;""),VLOOKUP($A12,BBG!$1:$1048576,MATCH(Credit!HO$1,BBG!$1:$1,0)-1,0)+(VLOOKUP($A12,BBG!$1:$1048576,MATCH(Credit!HO$1,BBG!$1:$1,0)+2,0)-VLOOKUP($A12,BBG!$1:$1048576,MATCH(Credit!HO$1,BBG!$1:$1,0)-1,0))/3,VLOOKUP($A12,BBG!$1:$1048576,MATCH(Credit!HO$1,BBG!$1:$1,0)-2,0)+(VLOOKUP($A12,BBG!$1:$1048576,MATCH(Credit!HO$1,BBG!$1:$1,0)+1,0)-VLOOKUP($A12,BBG!$1:$1048576,MATCH(Credit!HO$1,BBG!$1:$1,0)-2,0))*2/3)))/100</f>
        <v>0</v>
      </c>
      <c r="HP12" s="17">
        <f ca="1">IF(VLOOKUP($A12,BBG!$1:$1048576,MATCH(Credit!HP$1,BBG!$1:$1,0),0)&lt;&gt;"",VLOOKUP($A12,BBG!$1:$1048576,MATCH(Credit!HP$1,BBG!$1:$1,0),0),IF(AND(VLOOKUP($A12,BBG!$1:$1048576,MATCH(Credit!HP$1,BBG!$1:$1,0)-1,0)&lt;&gt;"",VLOOKUP($A12,BBG!$1:$1048576,MATCH(Credit!HP$1,BBG!$1:$1,0)+1,0)&lt;&gt;""),(VLOOKUP($A12,BBG!$1:$1048576,MATCH(Credit!HP$1,BBG!$1:$1,0)-1,0)+VLOOKUP($A12,BBG!$1:$1048576,MATCH(Credit!HP$1,BBG!$1:$1,0)+1,0))/2,IF(AND(VLOOKUP($A12,BBG!$1:$1048576,MATCH(Credit!HP$1,BBG!$1:$1,0)-1,0)&lt;&gt;"",VLOOKUP($A12,BBG!$1:$1048576,MATCH(Credit!HP$1,BBG!$1:$1,0)+2,0)&lt;&gt;""),VLOOKUP($A12,BBG!$1:$1048576,MATCH(Credit!HP$1,BBG!$1:$1,0)-1,0)+(VLOOKUP($A12,BBG!$1:$1048576,MATCH(Credit!HP$1,BBG!$1:$1,0)+2,0)-VLOOKUP($A12,BBG!$1:$1048576,MATCH(Credit!HP$1,BBG!$1:$1,0)-1,0))/3,VLOOKUP($A12,BBG!$1:$1048576,MATCH(Credit!HP$1,BBG!$1:$1,0)-2,0)+(VLOOKUP($A12,BBG!$1:$1048576,MATCH(Credit!HP$1,BBG!$1:$1,0)+1,0)-VLOOKUP($A12,BBG!$1:$1048576,MATCH(Credit!HP$1,BBG!$1:$1,0)-2,0))*2/3)))/100</f>
        <v>0</v>
      </c>
      <c r="HQ12" s="17">
        <f ca="1">IF(VLOOKUP($A12,BBG!$1:$1048576,MATCH(Credit!HQ$1,BBG!$1:$1,0),0)&lt;&gt;"",VLOOKUP($A12,BBG!$1:$1048576,MATCH(Credit!HQ$1,BBG!$1:$1,0),0),IF(AND(VLOOKUP($A12,BBG!$1:$1048576,MATCH(Credit!HQ$1,BBG!$1:$1,0)-1,0)&lt;&gt;"",VLOOKUP($A12,BBG!$1:$1048576,MATCH(Credit!HQ$1,BBG!$1:$1,0)+1,0)&lt;&gt;""),(VLOOKUP($A12,BBG!$1:$1048576,MATCH(Credit!HQ$1,BBG!$1:$1,0)-1,0)+VLOOKUP($A12,BBG!$1:$1048576,MATCH(Credit!HQ$1,BBG!$1:$1,0)+1,0))/2,IF(AND(VLOOKUP($A12,BBG!$1:$1048576,MATCH(Credit!HQ$1,BBG!$1:$1,0)-1,0)&lt;&gt;"",VLOOKUP($A12,BBG!$1:$1048576,MATCH(Credit!HQ$1,BBG!$1:$1,0)+2,0)&lt;&gt;""),VLOOKUP($A12,BBG!$1:$1048576,MATCH(Credit!HQ$1,BBG!$1:$1,0)-1,0)+(VLOOKUP($A12,BBG!$1:$1048576,MATCH(Credit!HQ$1,BBG!$1:$1,0)+2,0)-VLOOKUP($A12,BBG!$1:$1048576,MATCH(Credit!HQ$1,BBG!$1:$1,0)-1,0))/3,VLOOKUP($A12,BBG!$1:$1048576,MATCH(Credit!HQ$1,BBG!$1:$1,0)-2,0)+(VLOOKUP($A12,BBG!$1:$1048576,MATCH(Credit!HQ$1,BBG!$1:$1,0)+1,0)-VLOOKUP($A12,BBG!$1:$1048576,MATCH(Credit!HQ$1,BBG!$1:$1,0)-2,0))*2/3)))/100</f>
        <v>0</v>
      </c>
      <c r="HR12" s="17">
        <f ca="1">IF(VLOOKUP($A12,BBG!$1:$1048576,MATCH(Credit!HR$1,BBG!$1:$1,0),0)&lt;&gt;"",VLOOKUP($A12,BBG!$1:$1048576,MATCH(Credit!HR$1,BBG!$1:$1,0),0),IF(AND(VLOOKUP($A12,BBG!$1:$1048576,MATCH(Credit!HR$1,BBG!$1:$1,0)-1,0)&lt;&gt;"",VLOOKUP($A12,BBG!$1:$1048576,MATCH(Credit!HR$1,BBG!$1:$1,0)+1,0)&lt;&gt;""),(VLOOKUP($A12,BBG!$1:$1048576,MATCH(Credit!HR$1,BBG!$1:$1,0)-1,0)+VLOOKUP($A12,BBG!$1:$1048576,MATCH(Credit!HR$1,BBG!$1:$1,0)+1,0))/2,IF(AND(VLOOKUP($A12,BBG!$1:$1048576,MATCH(Credit!HR$1,BBG!$1:$1,0)-1,0)&lt;&gt;"",VLOOKUP($A12,BBG!$1:$1048576,MATCH(Credit!HR$1,BBG!$1:$1,0)+2,0)&lt;&gt;""),VLOOKUP($A12,BBG!$1:$1048576,MATCH(Credit!HR$1,BBG!$1:$1,0)-1,0)+(VLOOKUP($A12,BBG!$1:$1048576,MATCH(Credit!HR$1,BBG!$1:$1,0)+2,0)-VLOOKUP($A12,BBG!$1:$1048576,MATCH(Credit!HR$1,BBG!$1:$1,0)-1,0))/3,VLOOKUP($A12,BBG!$1:$1048576,MATCH(Credit!HR$1,BBG!$1:$1,0)-2,0)+(VLOOKUP($A12,BBG!$1:$1048576,MATCH(Credit!HR$1,BBG!$1:$1,0)+1,0)-VLOOKUP($A12,BBG!$1:$1048576,MATCH(Credit!HR$1,BBG!$1:$1,0)-2,0))*2/3)))/100</f>
        <v>0</v>
      </c>
      <c r="HS12" s="17">
        <f ca="1">IF(VLOOKUP($A12,BBG!$1:$1048576,MATCH(Credit!HS$1,BBG!$1:$1,0),0)&lt;&gt;"",VLOOKUP($A12,BBG!$1:$1048576,MATCH(Credit!HS$1,BBG!$1:$1,0),0),IF(AND(VLOOKUP($A12,BBG!$1:$1048576,MATCH(Credit!HS$1,BBG!$1:$1,0)-1,0)&lt;&gt;"",VLOOKUP($A12,BBG!$1:$1048576,MATCH(Credit!HS$1,BBG!$1:$1,0)+1,0)&lt;&gt;""),(VLOOKUP($A12,BBG!$1:$1048576,MATCH(Credit!HS$1,BBG!$1:$1,0)-1,0)+VLOOKUP($A12,BBG!$1:$1048576,MATCH(Credit!HS$1,BBG!$1:$1,0)+1,0))/2,IF(AND(VLOOKUP($A12,BBG!$1:$1048576,MATCH(Credit!HS$1,BBG!$1:$1,0)-1,0)&lt;&gt;"",VLOOKUP($A12,BBG!$1:$1048576,MATCH(Credit!HS$1,BBG!$1:$1,0)+2,0)&lt;&gt;""),VLOOKUP($A12,BBG!$1:$1048576,MATCH(Credit!HS$1,BBG!$1:$1,0)-1,0)+(VLOOKUP($A12,BBG!$1:$1048576,MATCH(Credit!HS$1,BBG!$1:$1,0)+2,0)-VLOOKUP($A12,BBG!$1:$1048576,MATCH(Credit!HS$1,BBG!$1:$1,0)-1,0))/3,VLOOKUP($A12,BBG!$1:$1048576,MATCH(Credit!HS$1,BBG!$1:$1,0)-2,0)+(VLOOKUP($A12,BBG!$1:$1048576,MATCH(Credit!HS$1,BBG!$1:$1,0)+1,0)-VLOOKUP($A12,BBG!$1:$1048576,MATCH(Credit!HS$1,BBG!$1:$1,0)-2,0))*2/3)))/100</f>
        <v>0</v>
      </c>
      <c r="HT12" s="17">
        <f ca="1">IF(VLOOKUP($A12,BBG!$1:$1048576,MATCH(Credit!HT$1,BBG!$1:$1,0),0)&lt;&gt;"",VLOOKUP($A12,BBG!$1:$1048576,MATCH(Credit!HT$1,BBG!$1:$1,0),0),IF(AND(VLOOKUP($A12,BBG!$1:$1048576,MATCH(Credit!HT$1,BBG!$1:$1,0)-1,0)&lt;&gt;"",VLOOKUP($A12,BBG!$1:$1048576,MATCH(Credit!HT$1,BBG!$1:$1,0)+1,0)&lt;&gt;""),(VLOOKUP($A12,BBG!$1:$1048576,MATCH(Credit!HT$1,BBG!$1:$1,0)-1,0)+VLOOKUP($A12,BBG!$1:$1048576,MATCH(Credit!HT$1,BBG!$1:$1,0)+1,0))/2,IF(AND(VLOOKUP($A12,BBG!$1:$1048576,MATCH(Credit!HT$1,BBG!$1:$1,0)-1,0)&lt;&gt;"",VLOOKUP($A12,BBG!$1:$1048576,MATCH(Credit!HT$1,BBG!$1:$1,0)+2,0)&lt;&gt;""),VLOOKUP($A12,BBG!$1:$1048576,MATCH(Credit!HT$1,BBG!$1:$1,0)-1,0)+(VLOOKUP($A12,BBG!$1:$1048576,MATCH(Credit!HT$1,BBG!$1:$1,0)+2,0)-VLOOKUP($A12,BBG!$1:$1048576,MATCH(Credit!HT$1,BBG!$1:$1,0)-1,0))/3,VLOOKUP($A12,BBG!$1:$1048576,MATCH(Credit!HT$1,BBG!$1:$1,0)-2,0)+(VLOOKUP($A12,BBG!$1:$1048576,MATCH(Credit!HT$1,BBG!$1:$1,0)+1,0)-VLOOKUP($A12,BBG!$1:$1048576,MATCH(Credit!HT$1,BBG!$1:$1,0)-2,0))*2/3)))/100</f>
        <v>0</v>
      </c>
      <c r="HU12" s="17">
        <f ca="1">IF(VLOOKUP($A12,BBG!$1:$1048576,MATCH(Credit!HU$1,BBG!$1:$1,0),0)&lt;&gt;"",VLOOKUP($A12,BBG!$1:$1048576,MATCH(Credit!HU$1,BBG!$1:$1,0),0),IF(AND(VLOOKUP($A12,BBG!$1:$1048576,MATCH(Credit!HU$1,BBG!$1:$1,0)-1,0)&lt;&gt;"",VLOOKUP($A12,BBG!$1:$1048576,MATCH(Credit!HU$1,BBG!$1:$1,0)+1,0)&lt;&gt;""),(VLOOKUP($A12,BBG!$1:$1048576,MATCH(Credit!HU$1,BBG!$1:$1,0)-1,0)+VLOOKUP($A12,BBG!$1:$1048576,MATCH(Credit!HU$1,BBG!$1:$1,0)+1,0))/2,IF(AND(VLOOKUP($A12,BBG!$1:$1048576,MATCH(Credit!HU$1,BBG!$1:$1,0)-1,0)&lt;&gt;"",VLOOKUP($A12,BBG!$1:$1048576,MATCH(Credit!HU$1,BBG!$1:$1,0)+2,0)&lt;&gt;""),VLOOKUP($A12,BBG!$1:$1048576,MATCH(Credit!HU$1,BBG!$1:$1,0)-1,0)+(VLOOKUP($A12,BBG!$1:$1048576,MATCH(Credit!HU$1,BBG!$1:$1,0)+2,0)-VLOOKUP($A12,BBG!$1:$1048576,MATCH(Credit!HU$1,BBG!$1:$1,0)-1,0))/3,VLOOKUP($A12,BBG!$1:$1048576,MATCH(Credit!HU$1,BBG!$1:$1,0)-2,0)+(VLOOKUP($A12,BBG!$1:$1048576,MATCH(Credit!HU$1,BBG!$1:$1,0)+1,0)-VLOOKUP($A12,BBG!$1:$1048576,MATCH(Credit!HU$1,BBG!$1:$1,0)-2,0))*2/3)))/100</f>
        <v>0</v>
      </c>
      <c r="HV12" s="17">
        <f ca="1">IF(VLOOKUP($A12,BBG!$1:$1048576,MATCH(Credit!HV$1,BBG!$1:$1,0),0)&lt;&gt;"",VLOOKUP($A12,BBG!$1:$1048576,MATCH(Credit!HV$1,BBG!$1:$1,0),0),IF(AND(VLOOKUP($A12,BBG!$1:$1048576,MATCH(Credit!HV$1,BBG!$1:$1,0)-1,0)&lt;&gt;"",VLOOKUP($A12,BBG!$1:$1048576,MATCH(Credit!HV$1,BBG!$1:$1,0)+1,0)&lt;&gt;""),(VLOOKUP($A12,BBG!$1:$1048576,MATCH(Credit!HV$1,BBG!$1:$1,0)-1,0)+VLOOKUP($A12,BBG!$1:$1048576,MATCH(Credit!HV$1,BBG!$1:$1,0)+1,0))/2,IF(AND(VLOOKUP($A12,BBG!$1:$1048576,MATCH(Credit!HV$1,BBG!$1:$1,0)-1,0)&lt;&gt;"",VLOOKUP($A12,BBG!$1:$1048576,MATCH(Credit!HV$1,BBG!$1:$1,0)+2,0)&lt;&gt;""),VLOOKUP($A12,BBG!$1:$1048576,MATCH(Credit!HV$1,BBG!$1:$1,0)-1,0)+(VLOOKUP($A12,BBG!$1:$1048576,MATCH(Credit!HV$1,BBG!$1:$1,0)+2,0)-VLOOKUP($A12,BBG!$1:$1048576,MATCH(Credit!HV$1,BBG!$1:$1,0)-1,0))/3,VLOOKUP($A12,BBG!$1:$1048576,MATCH(Credit!HV$1,BBG!$1:$1,0)-2,0)+(VLOOKUP($A12,BBG!$1:$1048576,MATCH(Credit!HV$1,BBG!$1:$1,0)+1,0)-VLOOKUP($A12,BBG!$1:$1048576,MATCH(Credit!HV$1,BBG!$1:$1,0)-2,0))*2/3)))/100</f>
        <v>0</v>
      </c>
      <c r="HW12" s="17">
        <f ca="1">IF(VLOOKUP($A12,BBG!$1:$1048576,MATCH(Credit!HW$1,BBG!$1:$1,0),0)&lt;&gt;"",VLOOKUP($A12,BBG!$1:$1048576,MATCH(Credit!HW$1,BBG!$1:$1,0),0),IF(AND(VLOOKUP($A12,BBG!$1:$1048576,MATCH(Credit!HW$1,BBG!$1:$1,0)-1,0)&lt;&gt;"",VLOOKUP($A12,BBG!$1:$1048576,MATCH(Credit!HW$1,BBG!$1:$1,0)+1,0)&lt;&gt;""),(VLOOKUP($A12,BBG!$1:$1048576,MATCH(Credit!HW$1,BBG!$1:$1,0)-1,0)+VLOOKUP($A12,BBG!$1:$1048576,MATCH(Credit!HW$1,BBG!$1:$1,0)+1,0))/2,IF(AND(VLOOKUP($A12,BBG!$1:$1048576,MATCH(Credit!HW$1,BBG!$1:$1,0)-1,0)&lt;&gt;"",VLOOKUP($A12,BBG!$1:$1048576,MATCH(Credit!HW$1,BBG!$1:$1,0)+2,0)&lt;&gt;""),VLOOKUP($A12,BBG!$1:$1048576,MATCH(Credit!HW$1,BBG!$1:$1,0)-1,0)+(VLOOKUP($A12,BBG!$1:$1048576,MATCH(Credit!HW$1,BBG!$1:$1,0)+2,0)-VLOOKUP($A12,BBG!$1:$1048576,MATCH(Credit!HW$1,BBG!$1:$1,0)-1,0))/3,VLOOKUP($A12,BBG!$1:$1048576,MATCH(Credit!HW$1,BBG!$1:$1,0)-2,0)+(VLOOKUP($A12,BBG!$1:$1048576,MATCH(Credit!HW$1,BBG!$1:$1,0)+1,0)-VLOOKUP($A12,BBG!$1:$1048576,MATCH(Credit!HW$1,BBG!$1:$1,0)-2,0))*2/3)))/100</f>
        <v>0</v>
      </c>
      <c r="HX12" s="17">
        <f ca="1">IF(VLOOKUP($A12,BBG!$1:$1048576,MATCH(Credit!HX$1,BBG!$1:$1,0),0)&lt;&gt;"",VLOOKUP($A12,BBG!$1:$1048576,MATCH(Credit!HX$1,BBG!$1:$1,0),0),IF(AND(VLOOKUP($A12,BBG!$1:$1048576,MATCH(Credit!HX$1,BBG!$1:$1,0)-1,0)&lt;&gt;"",VLOOKUP($A12,BBG!$1:$1048576,MATCH(Credit!HX$1,BBG!$1:$1,0)+1,0)&lt;&gt;""),(VLOOKUP($A12,BBG!$1:$1048576,MATCH(Credit!HX$1,BBG!$1:$1,0)-1,0)+VLOOKUP($A12,BBG!$1:$1048576,MATCH(Credit!HX$1,BBG!$1:$1,0)+1,0))/2,IF(AND(VLOOKUP($A12,BBG!$1:$1048576,MATCH(Credit!HX$1,BBG!$1:$1,0)-1,0)&lt;&gt;"",VLOOKUP($A12,BBG!$1:$1048576,MATCH(Credit!HX$1,BBG!$1:$1,0)+2,0)&lt;&gt;""),VLOOKUP($A12,BBG!$1:$1048576,MATCH(Credit!HX$1,BBG!$1:$1,0)-1,0)+(VLOOKUP($A12,BBG!$1:$1048576,MATCH(Credit!HX$1,BBG!$1:$1,0)+2,0)-VLOOKUP($A12,BBG!$1:$1048576,MATCH(Credit!HX$1,BBG!$1:$1,0)-1,0))/3,VLOOKUP($A12,BBG!$1:$1048576,MATCH(Credit!HX$1,BBG!$1:$1,0)-2,0)+(VLOOKUP($A12,BBG!$1:$1048576,MATCH(Credit!HX$1,BBG!$1:$1,0)+1,0)-VLOOKUP($A12,BBG!$1:$1048576,MATCH(Credit!HX$1,BBG!$1:$1,0)-2,0))*2/3)))/100</f>
        <v>0</v>
      </c>
      <c r="HY12" s="17">
        <f ca="1">IF(VLOOKUP($A12,BBG!$1:$1048576,MATCH(Credit!HY$1,BBG!$1:$1,0),0)&lt;&gt;"",VLOOKUP($A12,BBG!$1:$1048576,MATCH(Credit!HY$1,BBG!$1:$1,0),0),IF(AND(VLOOKUP($A12,BBG!$1:$1048576,MATCH(Credit!HY$1,BBG!$1:$1,0)-1,0)&lt;&gt;"",VLOOKUP($A12,BBG!$1:$1048576,MATCH(Credit!HY$1,BBG!$1:$1,0)+1,0)&lt;&gt;""),(VLOOKUP($A12,BBG!$1:$1048576,MATCH(Credit!HY$1,BBG!$1:$1,0)-1,0)+VLOOKUP($A12,BBG!$1:$1048576,MATCH(Credit!HY$1,BBG!$1:$1,0)+1,0))/2,IF(AND(VLOOKUP($A12,BBG!$1:$1048576,MATCH(Credit!HY$1,BBG!$1:$1,0)-1,0)&lt;&gt;"",VLOOKUP($A12,BBG!$1:$1048576,MATCH(Credit!HY$1,BBG!$1:$1,0)+2,0)&lt;&gt;""),VLOOKUP($A12,BBG!$1:$1048576,MATCH(Credit!HY$1,BBG!$1:$1,0)-1,0)+(VLOOKUP($A12,BBG!$1:$1048576,MATCH(Credit!HY$1,BBG!$1:$1,0)+2,0)-VLOOKUP($A12,BBG!$1:$1048576,MATCH(Credit!HY$1,BBG!$1:$1,0)-1,0))/3,VLOOKUP($A12,BBG!$1:$1048576,MATCH(Credit!HY$1,BBG!$1:$1,0)-2,0)+(VLOOKUP($A12,BBG!$1:$1048576,MATCH(Credit!HY$1,BBG!$1:$1,0)+1,0)-VLOOKUP($A12,BBG!$1:$1048576,MATCH(Credit!HY$1,BBG!$1:$1,0)-2,0))*2/3)))/100</f>
        <v>0</v>
      </c>
      <c r="HZ12" s="17">
        <f ca="1">IF(VLOOKUP($A12,BBG!$1:$1048576,MATCH(Credit!HZ$1,BBG!$1:$1,0),0)&lt;&gt;"",VLOOKUP($A12,BBG!$1:$1048576,MATCH(Credit!HZ$1,BBG!$1:$1,0),0),IF(AND(VLOOKUP($A12,BBG!$1:$1048576,MATCH(Credit!HZ$1,BBG!$1:$1,0)-1,0)&lt;&gt;"",VLOOKUP($A12,BBG!$1:$1048576,MATCH(Credit!HZ$1,BBG!$1:$1,0)+1,0)&lt;&gt;""),(VLOOKUP($A12,BBG!$1:$1048576,MATCH(Credit!HZ$1,BBG!$1:$1,0)-1,0)+VLOOKUP($A12,BBG!$1:$1048576,MATCH(Credit!HZ$1,BBG!$1:$1,0)+1,0))/2,IF(AND(VLOOKUP($A12,BBG!$1:$1048576,MATCH(Credit!HZ$1,BBG!$1:$1,0)-1,0)&lt;&gt;"",VLOOKUP($A12,BBG!$1:$1048576,MATCH(Credit!HZ$1,BBG!$1:$1,0)+2,0)&lt;&gt;""),VLOOKUP($A12,BBG!$1:$1048576,MATCH(Credit!HZ$1,BBG!$1:$1,0)-1,0)+(VLOOKUP($A12,BBG!$1:$1048576,MATCH(Credit!HZ$1,BBG!$1:$1,0)+2,0)-VLOOKUP($A12,BBG!$1:$1048576,MATCH(Credit!HZ$1,BBG!$1:$1,0)-1,0))/3,VLOOKUP($A12,BBG!$1:$1048576,MATCH(Credit!HZ$1,BBG!$1:$1,0)-2,0)+(VLOOKUP($A12,BBG!$1:$1048576,MATCH(Credit!HZ$1,BBG!$1:$1,0)+1,0)-VLOOKUP($A12,BBG!$1:$1048576,MATCH(Credit!HZ$1,BBG!$1:$1,0)-2,0))*2/3)))/100</f>
        <v>0</v>
      </c>
      <c r="IA12" s="17">
        <f ca="1">IF(VLOOKUP($A12,BBG!$1:$1048576,MATCH(Credit!IA$1,BBG!$1:$1,0),0)&lt;&gt;"",VLOOKUP($A12,BBG!$1:$1048576,MATCH(Credit!IA$1,BBG!$1:$1,0),0),IF(AND(VLOOKUP($A12,BBG!$1:$1048576,MATCH(Credit!IA$1,BBG!$1:$1,0)-1,0)&lt;&gt;"",VLOOKUP($A12,BBG!$1:$1048576,MATCH(Credit!IA$1,BBG!$1:$1,0)+1,0)&lt;&gt;""),(VLOOKUP($A12,BBG!$1:$1048576,MATCH(Credit!IA$1,BBG!$1:$1,0)-1,0)+VLOOKUP($A12,BBG!$1:$1048576,MATCH(Credit!IA$1,BBG!$1:$1,0)+1,0))/2,IF(AND(VLOOKUP($A12,BBG!$1:$1048576,MATCH(Credit!IA$1,BBG!$1:$1,0)-1,0)&lt;&gt;"",VLOOKUP($A12,BBG!$1:$1048576,MATCH(Credit!IA$1,BBG!$1:$1,0)+2,0)&lt;&gt;""),VLOOKUP($A12,BBG!$1:$1048576,MATCH(Credit!IA$1,BBG!$1:$1,0)-1,0)+(VLOOKUP($A12,BBG!$1:$1048576,MATCH(Credit!IA$1,BBG!$1:$1,0)+2,0)-VLOOKUP($A12,BBG!$1:$1048576,MATCH(Credit!IA$1,BBG!$1:$1,0)-1,0))/3,VLOOKUP($A12,BBG!$1:$1048576,MATCH(Credit!IA$1,BBG!$1:$1,0)-2,0)+(VLOOKUP($A12,BBG!$1:$1048576,MATCH(Credit!IA$1,BBG!$1:$1,0)+1,0)-VLOOKUP($A12,BBG!$1:$1048576,MATCH(Credit!IA$1,BBG!$1:$1,0)-2,0))*2/3)))/100</f>
        <v>0</v>
      </c>
      <c r="IB12" s="17">
        <f ca="1">IF(VLOOKUP($A12,BBG!$1:$1048576,MATCH(Credit!IB$1,BBG!$1:$1,0),0)&lt;&gt;"",VLOOKUP($A12,BBG!$1:$1048576,MATCH(Credit!IB$1,BBG!$1:$1,0),0),IF(AND(VLOOKUP($A12,BBG!$1:$1048576,MATCH(Credit!IB$1,BBG!$1:$1,0)-1,0)&lt;&gt;"",VLOOKUP($A12,BBG!$1:$1048576,MATCH(Credit!IB$1,BBG!$1:$1,0)+1,0)&lt;&gt;""),(VLOOKUP($A12,BBG!$1:$1048576,MATCH(Credit!IB$1,BBG!$1:$1,0)-1,0)+VLOOKUP($A12,BBG!$1:$1048576,MATCH(Credit!IB$1,BBG!$1:$1,0)+1,0))/2,IF(AND(VLOOKUP($A12,BBG!$1:$1048576,MATCH(Credit!IB$1,BBG!$1:$1,0)-1,0)&lt;&gt;"",VLOOKUP($A12,BBG!$1:$1048576,MATCH(Credit!IB$1,BBG!$1:$1,0)+2,0)&lt;&gt;""),VLOOKUP($A12,BBG!$1:$1048576,MATCH(Credit!IB$1,BBG!$1:$1,0)-1,0)+(VLOOKUP($A12,BBG!$1:$1048576,MATCH(Credit!IB$1,BBG!$1:$1,0)+2,0)-VLOOKUP($A12,BBG!$1:$1048576,MATCH(Credit!IB$1,BBG!$1:$1,0)-1,0))/3,VLOOKUP($A12,BBG!$1:$1048576,MATCH(Credit!IB$1,BBG!$1:$1,0)-2,0)+(VLOOKUP($A12,BBG!$1:$1048576,MATCH(Credit!IB$1,BBG!$1:$1,0)+1,0)-VLOOKUP($A12,BBG!$1:$1048576,MATCH(Credit!IB$1,BBG!$1:$1,0)-2,0))*2/3)))/100</f>
        <v>0</v>
      </c>
      <c r="IC12" s="17">
        <f ca="1">IF(VLOOKUP($A12,BBG!$1:$1048576,MATCH(Credit!IC$1,BBG!$1:$1,0),0)&lt;&gt;"",VLOOKUP($A12,BBG!$1:$1048576,MATCH(Credit!IC$1,BBG!$1:$1,0),0),IF(AND(VLOOKUP($A12,BBG!$1:$1048576,MATCH(Credit!IC$1,BBG!$1:$1,0)-1,0)&lt;&gt;"",VLOOKUP($A12,BBG!$1:$1048576,MATCH(Credit!IC$1,BBG!$1:$1,0)+1,0)&lt;&gt;""),(VLOOKUP($A12,BBG!$1:$1048576,MATCH(Credit!IC$1,BBG!$1:$1,0)-1,0)+VLOOKUP($A12,BBG!$1:$1048576,MATCH(Credit!IC$1,BBG!$1:$1,0)+1,0))/2,IF(AND(VLOOKUP($A12,BBG!$1:$1048576,MATCH(Credit!IC$1,BBG!$1:$1,0)-1,0)&lt;&gt;"",VLOOKUP($A12,BBG!$1:$1048576,MATCH(Credit!IC$1,BBG!$1:$1,0)+2,0)&lt;&gt;""),VLOOKUP($A12,BBG!$1:$1048576,MATCH(Credit!IC$1,BBG!$1:$1,0)-1,0)+(VLOOKUP($A12,BBG!$1:$1048576,MATCH(Credit!IC$1,BBG!$1:$1,0)+2,0)-VLOOKUP($A12,BBG!$1:$1048576,MATCH(Credit!IC$1,BBG!$1:$1,0)-1,0))/3,VLOOKUP($A12,BBG!$1:$1048576,MATCH(Credit!IC$1,BBG!$1:$1,0)-2,0)+(VLOOKUP($A12,BBG!$1:$1048576,MATCH(Credit!IC$1,BBG!$1:$1,0)+1,0)-VLOOKUP($A12,BBG!$1:$1048576,MATCH(Credit!IC$1,BBG!$1:$1,0)-2,0))*2/3)))/100</f>
        <v>0</v>
      </c>
      <c r="ID12" s="17">
        <f ca="1">IF(VLOOKUP($A12,BBG!$1:$1048576,MATCH(Credit!ID$1,BBG!$1:$1,0),0)&lt;&gt;"",VLOOKUP($A12,BBG!$1:$1048576,MATCH(Credit!ID$1,BBG!$1:$1,0),0),IF(AND(VLOOKUP($A12,BBG!$1:$1048576,MATCH(Credit!ID$1,BBG!$1:$1,0)-1,0)&lt;&gt;"",VLOOKUP($A12,BBG!$1:$1048576,MATCH(Credit!ID$1,BBG!$1:$1,0)+1,0)&lt;&gt;""),(VLOOKUP($A12,BBG!$1:$1048576,MATCH(Credit!ID$1,BBG!$1:$1,0)-1,0)+VLOOKUP($A12,BBG!$1:$1048576,MATCH(Credit!ID$1,BBG!$1:$1,0)+1,0))/2,IF(AND(VLOOKUP($A12,BBG!$1:$1048576,MATCH(Credit!ID$1,BBG!$1:$1,0)-1,0)&lt;&gt;"",VLOOKUP($A12,BBG!$1:$1048576,MATCH(Credit!ID$1,BBG!$1:$1,0)+2,0)&lt;&gt;""),VLOOKUP($A12,BBG!$1:$1048576,MATCH(Credit!ID$1,BBG!$1:$1,0)-1,0)+(VLOOKUP($A12,BBG!$1:$1048576,MATCH(Credit!ID$1,BBG!$1:$1,0)+2,0)-VLOOKUP($A12,BBG!$1:$1048576,MATCH(Credit!ID$1,BBG!$1:$1,0)-1,0))/3,VLOOKUP($A12,BBG!$1:$1048576,MATCH(Credit!ID$1,BBG!$1:$1,0)-2,0)+(VLOOKUP($A12,BBG!$1:$1048576,MATCH(Credit!ID$1,BBG!$1:$1,0)+1,0)-VLOOKUP($A12,BBG!$1:$1048576,MATCH(Credit!ID$1,BBG!$1:$1,0)-2,0))*2/3)))/100</f>
        <v>0</v>
      </c>
      <c r="IE12" s="17">
        <f ca="1">IF(VLOOKUP($A12,BBG!$1:$1048576,MATCH(Credit!IE$1,BBG!$1:$1,0),0)&lt;&gt;"",VLOOKUP($A12,BBG!$1:$1048576,MATCH(Credit!IE$1,BBG!$1:$1,0),0),IF(AND(VLOOKUP($A12,BBG!$1:$1048576,MATCH(Credit!IE$1,BBG!$1:$1,0)-1,0)&lt;&gt;"",VLOOKUP($A12,BBG!$1:$1048576,MATCH(Credit!IE$1,BBG!$1:$1,0)+1,0)&lt;&gt;""),(VLOOKUP($A12,BBG!$1:$1048576,MATCH(Credit!IE$1,BBG!$1:$1,0)-1,0)+VLOOKUP($A12,BBG!$1:$1048576,MATCH(Credit!IE$1,BBG!$1:$1,0)+1,0))/2,IF(AND(VLOOKUP($A12,BBG!$1:$1048576,MATCH(Credit!IE$1,BBG!$1:$1,0)-1,0)&lt;&gt;"",VLOOKUP($A12,BBG!$1:$1048576,MATCH(Credit!IE$1,BBG!$1:$1,0)+2,0)&lt;&gt;""),VLOOKUP($A12,BBG!$1:$1048576,MATCH(Credit!IE$1,BBG!$1:$1,0)-1,0)+(VLOOKUP($A12,BBG!$1:$1048576,MATCH(Credit!IE$1,BBG!$1:$1,0)+2,0)-VLOOKUP($A12,BBG!$1:$1048576,MATCH(Credit!IE$1,BBG!$1:$1,0)-1,0))/3,VLOOKUP($A12,BBG!$1:$1048576,MATCH(Credit!IE$1,BBG!$1:$1,0)-2,0)+(VLOOKUP($A12,BBG!$1:$1048576,MATCH(Credit!IE$1,BBG!$1:$1,0)+1,0)-VLOOKUP($A12,BBG!$1:$1048576,MATCH(Credit!IE$1,BBG!$1:$1,0)-2,0))*2/3)))/100</f>
        <v>0</v>
      </c>
      <c r="IF12" s="17">
        <f ca="1">IF(VLOOKUP($A12,BBG!$1:$1048576,MATCH(Credit!IF$1,BBG!$1:$1,0),0)&lt;&gt;"",VLOOKUP($A12,BBG!$1:$1048576,MATCH(Credit!IF$1,BBG!$1:$1,0),0),IF(AND(VLOOKUP($A12,BBG!$1:$1048576,MATCH(Credit!IF$1,BBG!$1:$1,0)-1,0)&lt;&gt;"",VLOOKUP($A12,BBG!$1:$1048576,MATCH(Credit!IF$1,BBG!$1:$1,0)+1,0)&lt;&gt;""),(VLOOKUP($A12,BBG!$1:$1048576,MATCH(Credit!IF$1,BBG!$1:$1,0)-1,0)+VLOOKUP($A12,BBG!$1:$1048576,MATCH(Credit!IF$1,BBG!$1:$1,0)+1,0))/2,IF(AND(VLOOKUP($A12,BBG!$1:$1048576,MATCH(Credit!IF$1,BBG!$1:$1,0)-1,0)&lt;&gt;"",VLOOKUP($A12,BBG!$1:$1048576,MATCH(Credit!IF$1,BBG!$1:$1,0)+2,0)&lt;&gt;""),VLOOKUP($A12,BBG!$1:$1048576,MATCH(Credit!IF$1,BBG!$1:$1,0)-1,0)+(VLOOKUP($A12,BBG!$1:$1048576,MATCH(Credit!IF$1,BBG!$1:$1,0)+2,0)-VLOOKUP($A12,BBG!$1:$1048576,MATCH(Credit!IF$1,BBG!$1:$1,0)-1,0))/3,VLOOKUP($A12,BBG!$1:$1048576,MATCH(Credit!IF$1,BBG!$1:$1,0)-2,0)+(VLOOKUP($A12,BBG!$1:$1048576,MATCH(Credit!IF$1,BBG!$1:$1,0)+1,0)-VLOOKUP($A12,BBG!$1:$1048576,MATCH(Credit!IF$1,BBG!$1:$1,0)-2,0))*2/3)))/100</f>
        <v>0</v>
      </c>
      <c r="IG12" s="17">
        <f ca="1">IF(VLOOKUP($A12,BBG!$1:$1048576,MATCH(Credit!IG$1,BBG!$1:$1,0),0)&lt;&gt;"",VLOOKUP($A12,BBG!$1:$1048576,MATCH(Credit!IG$1,BBG!$1:$1,0),0),IF(AND(VLOOKUP($A12,BBG!$1:$1048576,MATCH(Credit!IG$1,BBG!$1:$1,0)-1,0)&lt;&gt;"",VLOOKUP($A12,BBG!$1:$1048576,MATCH(Credit!IG$1,BBG!$1:$1,0)+1,0)&lt;&gt;""),(VLOOKUP($A12,BBG!$1:$1048576,MATCH(Credit!IG$1,BBG!$1:$1,0)-1,0)+VLOOKUP($A12,BBG!$1:$1048576,MATCH(Credit!IG$1,BBG!$1:$1,0)+1,0))/2,IF(AND(VLOOKUP($A12,BBG!$1:$1048576,MATCH(Credit!IG$1,BBG!$1:$1,0)-1,0)&lt;&gt;"",VLOOKUP($A12,BBG!$1:$1048576,MATCH(Credit!IG$1,BBG!$1:$1,0)+2,0)&lt;&gt;""),VLOOKUP($A12,BBG!$1:$1048576,MATCH(Credit!IG$1,BBG!$1:$1,0)-1,0)+(VLOOKUP($A12,BBG!$1:$1048576,MATCH(Credit!IG$1,BBG!$1:$1,0)+2,0)-VLOOKUP($A12,BBG!$1:$1048576,MATCH(Credit!IG$1,BBG!$1:$1,0)-1,0))/3,VLOOKUP($A12,BBG!$1:$1048576,MATCH(Credit!IG$1,BBG!$1:$1,0)-2,0)+(VLOOKUP($A12,BBG!$1:$1048576,MATCH(Credit!IG$1,BBG!$1:$1,0)+1,0)-VLOOKUP($A12,BBG!$1:$1048576,MATCH(Credit!IG$1,BBG!$1:$1,0)-2,0))*2/3)))/100</f>
        <v>0</v>
      </c>
      <c r="IH12" s="17">
        <f ca="1">IF(VLOOKUP($A12,BBG!$1:$1048576,MATCH(Credit!IH$1,BBG!$1:$1,0),0)&lt;&gt;"",VLOOKUP($A12,BBG!$1:$1048576,MATCH(Credit!IH$1,BBG!$1:$1,0),0),IF(AND(VLOOKUP($A12,BBG!$1:$1048576,MATCH(Credit!IH$1,BBG!$1:$1,0)-1,0)&lt;&gt;"",VLOOKUP($A12,BBG!$1:$1048576,MATCH(Credit!IH$1,BBG!$1:$1,0)+1,0)&lt;&gt;""),(VLOOKUP($A12,BBG!$1:$1048576,MATCH(Credit!IH$1,BBG!$1:$1,0)-1,0)+VLOOKUP($A12,BBG!$1:$1048576,MATCH(Credit!IH$1,BBG!$1:$1,0)+1,0))/2,IF(AND(VLOOKUP($A12,BBG!$1:$1048576,MATCH(Credit!IH$1,BBG!$1:$1,0)-1,0)&lt;&gt;"",VLOOKUP($A12,BBG!$1:$1048576,MATCH(Credit!IH$1,BBG!$1:$1,0)+2,0)&lt;&gt;""),VLOOKUP($A12,BBG!$1:$1048576,MATCH(Credit!IH$1,BBG!$1:$1,0)-1,0)+(VLOOKUP($A12,BBG!$1:$1048576,MATCH(Credit!IH$1,BBG!$1:$1,0)+2,0)-VLOOKUP($A12,BBG!$1:$1048576,MATCH(Credit!IH$1,BBG!$1:$1,0)-1,0))/3,VLOOKUP($A12,BBG!$1:$1048576,MATCH(Credit!IH$1,BBG!$1:$1,0)-2,0)+(VLOOKUP($A12,BBG!$1:$1048576,MATCH(Credit!IH$1,BBG!$1:$1,0)+1,0)-VLOOKUP($A12,BBG!$1:$1048576,MATCH(Credit!IH$1,BBG!$1:$1,0)-2,0))*2/3)))/100</f>
        <v>0</v>
      </c>
      <c r="II12" s="17">
        <f ca="1">IF(VLOOKUP($A12,BBG!$1:$1048576,MATCH(Credit!II$1,BBG!$1:$1,0),0)&lt;&gt;"",VLOOKUP($A12,BBG!$1:$1048576,MATCH(Credit!II$1,BBG!$1:$1,0),0),IF(AND(VLOOKUP($A12,BBG!$1:$1048576,MATCH(Credit!II$1,BBG!$1:$1,0)-1,0)&lt;&gt;"",VLOOKUP($A12,BBG!$1:$1048576,MATCH(Credit!II$1,BBG!$1:$1,0)+1,0)&lt;&gt;""),(VLOOKUP($A12,BBG!$1:$1048576,MATCH(Credit!II$1,BBG!$1:$1,0)-1,0)+VLOOKUP($A12,BBG!$1:$1048576,MATCH(Credit!II$1,BBG!$1:$1,0)+1,0))/2,IF(AND(VLOOKUP($A12,BBG!$1:$1048576,MATCH(Credit!II$1,BBG!$1:$1,0)-1,0)&lt;&gt;"",VLOOKUP($A12,BBG!$1:$1048576,MATCH(Credit!II$1,BBG!$1:$1,0)+2,0)&lt;&gt;""),VLOOKUP($A12,BBG!$1:$1048576,MATCH(Credit!II$1,BBG!$1:$1,0)-1,0)+(VLOOKUP($A12,BBG!$1:$1048576,MATCH(Credit!II$1,BBG!$1:$1,0)+2,0)-VLOOKUP($A12,BBG!$1:$1048576,MATCH(Credit!II$1,BBG!$1:$1,0)-1,0))/3,VLOOKUP($A12,BBG!$1:$1048576,MATCH(Credit!II$1,BBG!$1:$1,0)-2,0)+(VLOOKUP($A12,BBG!$1:$1048576,MATCH(Credit!II$1,BBG!$1:$1,0)+1,0)-VLOOKUP($A12,BBG!$1:$1048576,MATCH(Credit!II$1,BBG!$1:$1,0)-2,0))*2/3)))/100</f>
        <v>0</v>
      </c>
      <c r="IJ12" s="17">
        <f ca="1">IF(VLOOKUP($A12,BBG!$1:$1048576,MATCH(Credit!IJ$1,BBG!$1:$1,0),0)&lt;&gt;"",VLOOKUP($A12,BBG!$1:$1048576,MATCH(Credit!IJ$1,BBG!$1:$1,0),0),IF(AND(VLOOKUP($A12,BBG!$1:$1048576,MATCH(Credit!IJ$1,BBG!$1:$1,0)-1,0)&lt;&gt;"",VLOOKUP($A12,BBG!$1:$1048576,MATCH(Credit!IJ$1,BBG!$1:$1,0)+1,0)&lt;&gt;""),(VLOOKUP($A12,BBG!$1:$1048576,MATCH(Credit!IJ$1,BBG!$1:$1,0)-1,0)+VLOOKUP($A12,BBG!$1:$1048576,MATCH(Credit!IJ$1,BBG!$1:$1,0)+1,0))/2,IF(AND(VLOOKUP($A12,BBG!$1:$1048576,MATCH(Credit!IJ$1,BBG!$1:$1,0)-1,0)&lt;&gt;"",VLOOKUP($A12,BBG!$1:$1048576,MATCH(Credit!IJ$1,BBG!$1:$1,0)+2,0)&lt;&gt;""),VLOOKUP($A12,BBG!$1:$1048576,MATCH(Credit!IJ$1,BBG!$1:$1,0)-1,0)+(VLOOKUP($A12,BBG!$1:$1048576,MATCH(Credit!IJ$1,BBG!$1:$1,0)+2,0)-VLOOKUP($A12,BBG!$1:$1048576,MATCH(Credit!IJ$1,BBG!$1:$1,0)-1,0))/3,VLOOKUP($A12,BBG!$1:$1048576,MATCH(Credit!IJ$1,BBG!$1:$1,0)-2,0)+(VLOOKUP($A12,BBG!$1:$1048576,MATCH(Credit!IJ$1,BBG!$1:$1,0)+1,0)-VLOOKUP($A12,BBG!$1:$1048576,MATCH(Credit!IJ$1,BBG!$1:$1,0)-2,0))*2/3)))/100</f>
        <v>0</v>
      </c>
      <c r="IK12" s="17">
        <f ca="1">IF(VLOOKUP($A12,BBG!$1:$1048576,MATCH(Credit!IK$1,BBG!$1:$1,0),0)&lt;&gt;"",VLOOKUP($A12,BBG!$1:$1048576,MATCH(Credit!IK$1,BBG!$1:$1,0),0),IF(AND(VLOOKUP($A12,BBG!$1:$1048576,MATCH(Credit!IK$1,BBG!$1:$1,0)-1,0)&lt;&gt;"",VLOOKUP($A12,BBG!$1:$1048576,MATCH(Credit!IK$1,BBG!$1:$1,0)+1,0)&lt;&gt;""),(VLOOKUP($A12,BBG!$1:$1048576,MATCH(Credit!IK$1,BBG!$1:$1,0)-1,0)+VLOOKUP($A12,BBG!$1:$1048576,MATCH(Credit!IK$1,BBG!$1:$1,0)+1,0))/2,IF(AND(VLOOKUP($A12,BBG!$1:$1048576,MATCH(Credit!IK$1,BBG!$1:$1,0)-1,0)&lt;&gt;"",VLOOKUP($A12,BBG!$1:$1048576,MATCH(Credit!IK$1,BBG!$1:$1,0)+2,0)&lt;&gt;""),VLOOKUP($A12,BBG!$1:$1048576,MATCH(Credit!IK$1,BBG!$1:$1,0)-1,0)+(VLOOKUP($A12,BBG!$1:$1048576,MATCH(Credit!IK$1,BBG!$1:$1,0)+2,0)-VLOOKUP($A12,BBG!$1:$1048576,MATCH(Credit!IK$1,BBG!$1:$1,0)-1,0))/3,VLOOKUP($A12,BBG!$1:$1048576,MATCH(Credit!IK$1,BBG!$1:$1,0)-2,0)+(VLOOKUP($A12,BBG!$1:$1048576,MATCH(Credit!IK$1,BBG!$1:$1,0)+1,0)-VLOOKUP($A12,BBG!$1:$1048576,MATCH(Credit!IK$1,BBG!$1:$1,0)-2,0))*2/3)))/100</f>
        <v>0</v>
      </c>
      <c r="IL12" s="17">
        <f ca="1">IF(VLOOKUP($A12,BBG!$1:$1048576,MATCH(Credit!IL$1,BBG!$1:$1,0),0)&lt;&gt;"",VLOOKUP($A12,BBG!$1:$1048576,MATCH(Credit!IL$1,BBG!$1:$1,0),0),IF(AND(VLOOKUP($A12,BBG!$1:$1048576,MATCH(Credit!IL$1,BBG!$1:$1,0)-1,0)&lt;&gt;"",VLOOKUP($A12,BBG!$1:$1048576,MATCH(Credit!IL$1,BBG!$1:$1,0)+1,0)&lt;&gt;""),(VLOOKUP($A12,BBG!$1:$1048576,MATCH(Credit!IL$1,BBG!$1:$1,0)-1,0)+VLOOKUP($A12,BBG!$1:$1048576,MATCH(Credit!IL$1,BBG!$1:$1,0)+1,0))/2,IF(AND(VLOOKUP($A12,BBG!$1:$1048576,MATCH(Credit!IL$1,BBG!$1:$1,0)-1,0)&lt;&gt;"",VLOOKUP($A12,BBG!$1:$1048576,MATCH(Credit!IL$1,BBG!$1:$1,0)+2,0)&lt;&gt;""),VLOOKUP($A12,BBG!$1:$1048576,MATCH(Credit!IL$1,BBG!$1:$1,0)-1,0)+(VLOOKUP($A12,BBG!$1:$1048576,MATCH(Credit!IL$1,BBG!$1:$1,0)+2,0)-VLOOKUP($A12,BBG!$1:$1048576,MATCH(Credit!IL$1,BBG!$1:$1,0)-1,0))/3,VLOOKUP($A12,BBG!$1:$1048576,MATCH(Credit!IL$1,BBG!$1:$1,0)-2,0)+(VLOOKUP($A12,BBG!$1:$1048576,MATCH(Credit!IL$1,BBG!$1:$1,0)+1,0)-VLOOKUP($A12,BBG!$1:$1048576,MATCH(Credit!IL$1,BBG!$1:$1,0)-2,0))*2/3)))/100</f>
        <v>0</v>
      </c>
      <c r="IM12" s="17">
        <f ca="1">IF(VLOOKUP($A12,BBG!$1:$1048576,MATCH(Credit!IM$1,BBG!$1:$1,0),0)&lt;&gt;"",VLOOKUP($A12,BBG!$1:$1048576,MATCH(Credit!IM$1,BBG!$1:$1,0),0),IF(AND(VLOOKUP($A12,BBG!$1:$1048576,MATCH(Credit!IM$1,BBG!$1:$1,0)-1,0)&lt;&gt;"",VLOOKUP($A12,BBG!$1:$1048576,MATCH(Credit!IM$1,BBG!$1:$1,0)+1,0)&lt;&gt;""),(VLOOKUP($A12,BBG!$1:$1048576,MATCH(Credit!IM$1,BBG!$1:$1,0)-1,0)+VLOOKUP($A12,BBG!$1:$1048576,MATCH(Credit!IM$1,BBG!$1:$1,0)+1,0))/2,IF(AND(VLOOKUP($A12,BBG!$1:$1048576,MATCH(Credit!IM$1,BBG!$1:$1,0)-1,0)&lt;&gt;"",VLOOKUP($A12,BBG!$1:$1048576,MATCH(Credit!IM$1,BBG!$1:$1,0)+2,0)&lt;&gt;""),VLOOKUP($A12,BBG!$1:$1048576,MATCH(Credit!IM$1,BBG!$1:$1,0)-1,0)+(VLOOKUP($A12,BBG!$1:$1048576,MATCH(Credit!IM$1,BBG!$1:$1,0)+2,0)-VLOOKUP($A12,BBG!$1:$1048576,MATCH(Credit!IM$1,BBG!$1:$1,0)-1,0))/3,VLOOKUP($A12,BBG!$1:$1048576,MATCH(Credit!IM$1,BBG!$1:$1,0)-2,0)+(VLOOKUP($A12,BBG!$1:$1048576,MATCH(Credit!IM$1,BBG!$1:$1,0)+1,0)-VLOOKUP($A12,BBG!$1:$1048576,MATCH(Credit!IM$1,BBG!$1:$1,0)-2,0))*2/3)))/100</f>
        <v>0</v>
      </c>
      <c r="IN12" s="17">
        <f ca="1">IF(VLOOKUP($A12,BBG!$1:$1048576,MATCH(Credit!IN$1,BBG!$1:$1,0),0)&lt;&gt;"",VLOOKUP($A12,BBG!$1:$1048576,MATCH(Credit!IN$1,BBG!$1:$1,0),0),IF(AND(VLOOKUP($A12,BBG!$1:$1048576,MATCH(Credit!IN$1,BBG!$1:$1,0)-1,0)&lt;&gt;"",VLOOKUP($A12,BBG!$1:$1048576,MATCH(Credit!IN$1,BBG!$1:$1,0)+1,0)&lt;&gt;""),(VLOOKUP($A12,BBG!$1:$1048576,MATCH(Credit!IN$1,BBG!$1:$1,0)-1,0)+VLOOKUP($A12,BBG!$1:$1048576,MATCH(Credit!IN$1,BBG!$1:$1,0)+1,0))/2,IF(AND(VLOOKUP($A12,BBG!$1:$1048576,MATCH(Credit!IN$1,BBG!$1:$1,0)-1,0)&lt;&gt;"",VLOOKUP($A12,BBG!$1:$1048576,MATCH(Credit!IN$1,BBG!$1:$1,0)+2,0)&lt;&gt;""),VLOOKUP($A12,BBG!$1:$1048576,MATCH(Credit!IN$1,BBG!$1:$1,0)-1,0)+(VLOOKUP($A12,BBG!$1:$1048576,MATCH(Credit!IN$1,BBG!$1:$1,0)+2,0)-VLOOKUP($A12,BBG!$1:$1048576,MATCH(Credit!IN$1,BBG!$1:$1,0)-1,0))/3,VLOOKUP($A12,BBG!$1:$1048576,MATCH(Credit!IN$1,BBG!$1:$1,0)-2,0)+(VLOOKUP($A12,BBG!$1:$1048576,MATCH(Credit!IN$1,BBG!$1:$1,0)+1,0)-VLOOKUP($A12,BBG!$1:$1048576,MATCH(Credit!IN$1,BBG!$1:$1,0)-2,0))*2/3)))/100</f>
        <v>0</v>
      </c>
      <c r="IO12" s="17">
        <f ca="1">IF(VLOOKUP($A12,BBG!$1:$1048576,MATCH(Credit!IO$1,BBG!$1:$1,0),0)&lt;&gt;"",VLOOKUP($A12,BBG!$1:$1048576,MATCH(Credit!IO$1,BBG!$1:$1,0),0),IF(AND(VLOOKUP($A12,BBG!$1:$1048576,MATCH(Credit!IO$1,BBG!$1:$1,0)-1,0)&lt;&gt;"",VLOOKUP($A12,BBG!$1:$1048576,MATCH(Credit!IO$1,BBG!$1:$1,0)+1,0)&lt;&gt;""),(VLOOKUP($A12,BBG!$1:$1048576,MATCH(Credit!IO$1,BBG!$1:$1,0)-1,0)+VLOOKUP($A12,BBG!$1:$1048576,MATCH(Credit!IO$1,BBG!$1:$1,0)+1,0))/2,IF(AND(VLOOKUP($A12,BBG!$1:$1048576,MATCH(Credit!IO$1,BBG!$1:$1,0)-1,0)&lt;&gt;"",VLOOKUP($A12,BBG!$1:$1048576,MATCH(Credit!IO$1,BBG!$1:$1,0)+2,0)&lt;&gt;""),VLOOKUP($A12,BBG!$1:$1048576,MATCH(Credit!IO$1,BBG!$1:$1,0)-1,0)+(VLOOKUP($A12,BBG!$1:$1048576,MATCH(Credit!IO$1,BBG!$1:$1,0)+2,0)-VLOOKUP($A12,BBG!$1:$1048576,MATCH(Credit!IO$1,BBG!$1:$1,0)-1,0))/3,VLOOKUP($A12,BBG!$1:$1048576,MATCH(Credit!IO$1,BBG!$1:$1,0)-2,0)+(VLOOKUP($A12,BBG!$1:$1048576,MATCH(Credit!IO$1,BBG!$1:$1,0)+1,0)-VLOOKUP($A12,BBG!$1:$1048576,MATCH(Credit!IO$1,BBG!$1:$1,0)-2,0))*2/3)))/100</f>
        <v>0</v>
      </c>
      <c r="IP12" s="17">
        <f ca="1">IF(VLOOKUP($A12,BBG!$1:$1048576,MATCH(Credit!IP$1,BBG!$1:$1,0),0)&lt;&gt;"",VLOOKUP($A12,BBG!$1:$1048576,MATCH(Credit!IP$1,BBG!$1:$1,0),0),IF(AND(VLOOKUP($A12,BBG!$1:$1048576,MATCH(Credit!IP$1,BBG!$1:$1,0)-1,0)&lt;&gt;"",VLOOKUP($A12,BBG!$1:$1048576,MATCH(Credit!IP$1,BBG!$1:$1,0)+1,0)&lt;&gt;""),(VLOOKUP($A12,BBG!$1:$1048576,MATCH(Credit!IP$1,BBG!$1:$1,0)-1,0)+VLOOKUP($A12,BBG!$1:$1048576,MATCH(Credit!IP$1,BBG!$1:$1,0)+1,0))/2,IF(AND(VLOOKUP($A12,BBG!$1:$1048576,MATCH(Credit!IP$1,BBG!$1:$1,0)-1,0)&lt;&gt;"",VLOOKUP($A12,BBG!$1:$1048576,MATCH(Credit!IP$1,BBG!$1:$1,0)+2,0)&lt;&gt;""),VLOOKUP($A12,BBG!$1:$1048576,MATCH(Credit!IP$1,BBG!$1:$1,0)-1,0)+(VLOOKUP($A12,BBG!$1:$1048576,MATCH(Credit!IP$1,BBG!$1:$1,0)+2,0)-VLOOKUP($A12,BBG!$1:$1048576,MATCH(Credit!IP$1,BBG!$1:$1,0)-1,0))/3,VLOOKUP($A12,BBG!$1:$1048576,MATCH(Credit!IP$1,BBG!$1:$1,0)-2,0)+(VLOOKUP($A12,BBG!$1:$1048576,MATCH(Credit!IP$1,BBG!$1:$1,0)+1,0)-VLOOKUP($A12,BBG!$1:$1048576,MATCH(Credit!IP$1,BBG!$1:$1,0)-2,0))*2/3)))/100</f>
        <v>0</v>
      </c>
      <c r="IQ12" s="17">
        <f ca="1">IF(VLOOKUP($A12,BBG!$1:$1048576,MATCH(Credit!IQ$1,BBG!$1:$1,0),0)&lt;&gt;"",VLOOKUP($A12,BBG!$1:$1048576,MATCH(Credit!IQ$1,BBG!$1:$1,0),0),IF(AND(VLOOKUP($A12,BBG!$1:$1048576,MATCH(Credit!IQ$1,BBG!$1:$1,0)-1,0)&lt;&gt;"",VLOOKUP($A12,BBG!$1:$1048576,MATCH(Credit!IQ$1,BBG!$1:$1,0)+1,0)&lt;&gt;""),(VLOOKUP($A12,BBG!$1:$1048576,MATCH(Credit!IQ$1,BBG!$1:$1,0)-1,0)+VLOOKUP($A12,BBG!$1:$1048576,MATCH(Credit!IQ$1,BBG!$1:$1,0)+1,0))/2,IF(AND(VLOOKUP($A12,BBG!$1:$1048576,MATCH(Credit!IQ$1,BBG!$1:$1,0)-1,0)&lt;&gt;"",VLOOKUP($A12,BBG!$1:$1048576,MATCH(Credit!IQ$1,BBG!$1:$1,0)+2,0)&lt;&gt;""),VLOOKUP($A12,BBG!$1:$1048576,MATCH(Credit!IQ$1,BBG!$1:$1,0)-1,0)+(VLOOKUP($A12,BBG!$1:$1048576,MATCH(Credit!IQ$1,BBG!$1:$1,0)+2,0)-VLOOKUP($A12,BBG!$1:$1048576,MATCH(Credit!IQ$1,BBG!$1:$1,0)-1,0))/3,VLOOKUP($A12,BBG!$1:$1048576,MATCH(Credit!IQ$1,BBG!$1:$1,0)-2,0)+(VLOOKUP($A12,BBG!$1:$1048576,MATCH(Credit!IQ$1,BBG!$1:$1,0)+1,0)-VLOOKUP($A12,BBG!$1:$1048576,MATCH(Credit!IQ$1,BBG!$1:$1,0)-2,0))*2/3)))/100</f>
        <v>0</v>
      </c>
      <c r="IR12" s="17">
        <f ca="1">IF(VLOOKUP($A12,BBG!$1:$1048576,MATCH(Credit!IR$1,BBG!$1:$1,0),0)&lt;&gt;"",VLOOKUP($A12,BBG!$1:$1048576,MATCH(Credit!IR$1,BBG!$1:$1,0),0),IF(AND(VLOOKUP($A12,BBG!$1:$1048576,MATCH(Credit!IR$1,BBG!$1:$1,0)-1,0)&lt;&gt;"",VLOOKUP($A12,BBG!$1:$1048576,MATCH(Credit!IR$1,BBG!$1:$1,0)+1,0)&lt;&gt;""),(VLOOKUP($A12,BBG!$1:$1048576,MATCH(Credit!IR$1,BBG!$1:$1,0)-1,0)+VLOOKUP($A12,BBG!$1:$1048576,MATCH(Credit!IR$1,BBG!$1:$1,0)+1,0))/2,IF(AND(VLOOKUP($A12,BBG!$1:$1048576,MATCH(Credit!IR$1,BBG!$1:$1,0)-1,0)&lt;&gt;"",VLOOKUP($A12,BBG!$1:$1048576,MATCH(Credit!IR$1,BBG!$1:$1,0)+2,0)&lt;&gt;""),VLOOKUP($A12,BBG!$1:$1048576,MATCH(Credit!IR$1,BBG!$1:$1,0)-1,0)+(VLOOKUP($A12,BBG!$1:$1048576,MATCH(Credit!IR$1,BBG!$1:$1,0)+2,0)-VLOOKUP($A12,BBG!$1:$1048576,MATCH(Credit!IR$1,BBG!$1:$1,0)-1,0))/3,VLOOKUP($A12,BBG!$1:$1048576,MATCH(Credit!IR$1,BBG!$1:$1,0)-2,0)+(VLOOKUP($A12,BBG!$1:$1048576,MATCH(Credit!IR$1,BBG!$1:$1,0)+1,0)-VLOOKUP($A12,BBG!$1:$1048576,MATCH(Credit!IR$1,BBG!$1:$1,0)-2,0))*2/3)))/100</f>
        <v>0</v>
      </c>
      <c r="IS12" s="17">
        <f ca="1">IF(VLOOKUP($A12,BBG!$1:$1048576,MATCH(Credit!IS$1,BBG!$1:$1,0),0)&lt;&gt;"",VLOOKUP($A12,BBG!$1:$1048576,MATCH(Credit!IS$1,BBG!$1:$1,0),0),IF(AND(VLOOKUP($A12,BBG!$1:$1048576,MATCH(Credit!IS$1,BBG!$1:$1,0)-1,0)&lt;&gt;"",VLOOKUP($A12,BBG!$1:$1048576,MATCH(Credit!IS$1,BBG!$1:$1,0)+1,0)&lt;&gt;""),(VLOOKUP($A12,BBG!$1:$1048576,MATCH(Credit!IS$1,BBG!$1:$1,0)-1,0)+VLOOKUP($A12,BBG!$1:$1048576,MATCH(Credit!IS$1,BBG!$1:$1,0)+1,0))/2,IF(AND(VLOOKUP($A12,BBG!$1:$1048576,MATCH(Credit!IS$1,BBG!$1:$1,0)-1,0)&lt;&gt;"",VLOOKUP($A12,BBG!$1:$1048576,MATCH(Credit!IS$1,BBG!$1:$1,0)+2,0)&lt;&gt;""),VLOOKUP($A12,BBG!$1:$1048576,MATCH(Credit!IS$1,BBG!$1:$1,0)-1,0)+(VLOOKUP($A12,BBG!$1:$1048576,MATCH(Credit!IS$1,BBG!$1:$1,0)+2,0)-VLOOKUP($A12,BBG!$1:$1048576,MATCH(Credit!IS$1,BBG!$1:$1,0)-1,0))/3,VLOOKUP($A12,BBG!$1:$1048576,MATCH(Credit!IS$1,BBG!$1:$1,0)-2,0)+(VLOOKUP($A12,BBG!$1:$1048576,MATCH(Credit!IS$1,BBG!$1:$1,0)+1,0)-VLOOKUP($A12,BBG!$1:$1048576,MATCH(Credit!IS$1,BBG!$1:$1,0)-2,0))*2/3)))/100</f>
        <v>0</v>
      </c>
      <c r="IT12" s="17">
        <f ca="1">IF(VLOOKUP($A12,BBG!$1:$1048576,MATCH(Credit!IT$1,BBG!$1:$1,0),0)&lt;&gt;"",VLOOKUP($A12,BBG!$1:$1048576,MATCH(Credit!IT$1,BBG!$1:$1,0),0),IF(AND(VLOOKUP($A12,BBG!$1:$1048576,MATCH(Credit!IT$1,BBG!$1:$1,0)-1,0)&lt;&gt;"",VLOOKUP($A12,BBG!$1:$1048576,MATCH(Credit!IT$1,BBG!$1:$1,0)+1,0)&lt;&gt;""),(VLOOKUP($A12,BBG!$1:$1048576,MATCH(Credit!IT$1,BBG!$1:$1,0)-1,0)+VLOOKUP($A12,BBG!$1:$1048576,MATCH(Credit!IT$1,BBG!$1:$1,0)+1,0))/2,IF(AND(VLOOKUP($A12,BBG!$1:$1048576,MATCH(Credit!IT$1,BBG!$1:$1,0)-1,0)&lt;&gt;"",VLOOKUP($A12,BBG!$1:$1048576,MATCH(Credit!IT$1,BBG!$1:$1,0)+2,0)&lt;&gt;""),VLOOKUP($A12,BBG!$1:$1048576,MATCH(Credit!IT$1,BBG!$1:$1,0)-1,0)+(VLOOKUP($A12,BBG!$1:$1048576,MATCH(Credit!IT$1,BBG!$1:$1,0)+2,0)-VLOOKUP($A12,BBG!$1:$1048576,MATCH(Credit!IT$1,BBG!$1:$1,0)-1,0))/3,VLOOKUP($A12,BBG!$1:$1048576,MATCH(Credit!IT$1,BBG!$1:$1,0)-2,0)+(VLOOKUP($A12,BBG!$1:$1048576,MATCH(Credit!IT$1,BBG!$1:$1,0)+1,0)-VLOOKUP($A12,BBG!$1:$1048576,MATCH(Credit!IT$1,BBG!$1:$1,0)-2,0))*2/3)))/100</f>
        <v>0</v>
      </c>
      <c r="IU12" s="17">
        <f ca="1">IF(VLOOKUP($A12,BBG!$1:$1048576,MATCH(Credit!IU$1,BBG!$1:$1,0),0)&lt;&gt;"",VLOOKUP($A12,BBG!$1:$1048576,MATCH(Credit!IU$1,BBG!$1:$1,0),0),IF(AND(VLOOKUP($A12,BBG!$1:$1048576,MATCH(Credit!IU$1,BBG!$1:$1,0)-1,0)&lt;&gt;"",VLOOKUP($A12,BBG!$1:$1048576,MATCH(Credit!IU$1,BBG!$1:$1,0)+1,0)&lt;&gt;""),(VLOOKUP($A12,BBG!$1:$1048576,MATCH(Credit!IU$1,BBG!$1:$1,0)-1,0)+VLOOKUP($A12,BBG!$1:$1048576,MATCH(Credit!IU$1,BBG!$1:$1,0)+1,0))/2,IF(AND(VLOOKUP($A12,BBG!$1:$1048576,MATCH(Credit!IU$1,BBG!$1:$1,0)-1,0)&lt;&gt;"",VLOOKUP($A12,BBG!$1:$1048576,MATCH(Credit!IU$1,BBG!$1:$1,0)+2,0)&lt;&gt;""),VLOOKUP($A12,BBG!$1:$1048576,MATCH(Credit!IU$1,BBG!$1:$1,0)-1,0)+(VLOOKUP($A12,BBG!$1:$1048576,MATCH(Credit!IU$1,BBG!$1:$1,0)+2,0)-VLOOKUP($A12,BBG!$1:$1048576,MATCH(Credit!IU$1,BBG!$1:$1,0)-1,0))/3,VLOOKUP($A12,BBG!$1:$1048576,MATCH(Credit!IU$1,BBG!$1:$1,0)-2,0)+(VLOOKUP($A12,BBG!$1:$1048576,MATCH(Credit!IU$1,BBG!$1:$1,0)+1,0)-VLOOKUP($A12,BBG!$1:$1048576,MATCH(Credit!IU$1,BBG!$1:$1,0)-2,0))*2/3)))/100</f>
        <v>0</v>
      </c>
      <c r="IV12" s="17">
        <f ca="1">IF(VLOOKUP($A12,BBG!$1:$1048576,MATCH(Credit!IV$1,BBG!$1:$1,0),0)&lt;&gt;"",VLOOKUP($A12,BBG!$1:$1048576,MATCH(Credit!IV$1,BBG!$1:$1,0),0),IF(AND(VLOOKUP($A12,BBG!$1:$1048576,MATCH(Credit!IV$1,BBG!$1:$1,0)-1,0)&lt;&gt;"",VLOOKUP($A12,BBG!$1:$1048576,MATCH(Credit!IV$1,BBG!$1:$1,0)+1,0)&lt;&gt;""),(VLOOKUP($A12,BBG!$1:$1048576,MATCH(Credit!IV$1,BBG!$1:$1,0)-1,0)+VLOOKUP($A12,BBG!$1:$1048576,MATCH(Credit!IV$1,BBG!$1:$1,0)+1,0))/2,IF(AND(VLOOKUP($A12,BBG!$1:$1048576,MATCH(Credit!IV$1,BBG!$1:$1,0)-1,0)&lt;&gt;"",VLOOKUP($A12,BBG!$1:$1048576,MATCH(Credit!IV$1,BBG!$1:$1,0)+2,0)&lt;&gt;""),VLOOKUP($A12,BBG!$1:$1048576,MATCH(Credit!IV$1,BBG!$1:$1,0)-1,0)+(VLOOKUP($A12,BBG!$1:$1048576,MATCH(Credit!IV$1,BBG!$1:$1,0)+2,0)-VLOOKUP($A12,BBG!$1:$1048576,MATCH(Credit!IV$1,BBG!$1:$1,0)-1,0))/3,VLOOKUP($A12,BBG!$1:$1048576,MATCH(Credit!IV$1,BBG!$1:$1,0)-2,0)+(VLOOKUP($A12,BBG!$1:$1048576,MATCH(Credit!IV$1,BBG!$1:$1,0)+1,0)-VLOOKUP($A12,BBG!$1:$1048576,MATCH(Credit!IV$1,BBG!$1:$1,0)-2,0))*2/3)))/100</f>
        <v>0</v>
      </c>
      <c r="IW12" s="17">
        <f ca="1">IF(VLOOKUP($A12,BBG!$1:$1048576,MATCH(Credit!IW$1,BBG!$1:$1,0),0)&lt;&gt;"",VLOOKUP($A12,BBG!$1:$1048576,MATCH(Credit!IW$1,BBG!$1:$1,0),0),IF(AND(VLOOKUP($A12,BBG!$1:$1048576,MATCH(Credit!IW$1,BBG!$1:$1,0)-1,0)&lt;&gt;"",VLOOKUP($A12,BBG!$1:$1048576,MATCH(Credit!IW$1,BBG!$1:$1,0)+1,0)&lt;&gt;""),(VLOOKUP($A12,BBG!$1:$1048576,MATCH(Credit!IW$1,BBG!$1:$1,0)-1,0)+VLOOKUP($A12,BBG!$1:$1048576,MATCH(Credit!IW$1,BBG!$1:$1,0)+1,0))/2,IF(AND(VLOOKUP($A12,BBG!$1:$1048576,MATCH(Credit!IW$1,BBG!$1:$1,0)-1,0)&lt;&gt;"",VLOOKUP($A12,BBG!$1:$1048576,MATCH(Credit!IW$1,BBG!$1:$1,0)+2,0)&lt;&gt;""),VLOOKUP($A12,BBG!$1:$1048576,MATCH(Credit!IW$1,BBG!$1:$1,0)-1,0)+(VLOOKUP($A12,BBG!$1:$1048576,MATCH(Credit!IW$1,BBG!$1:$1,0)+2,0)-VLOOKUP($A12,BBG!$1:$1048576,MATCH(Credit!IW$1,BBG!$1:$1,0)-1,0))/3,VLOOKUP($A12,BBG!$1:$1048576,MATCH(Credit!IW$1,BBG!$1:$1,0)-2,0)+(VLOOKUP($A12,BBG!$1:$1048576,MATCH(Credit!IW$1,BBG!$1:$1,0)+1,0)-VLOOKUP($A12,BBG!$1:$1048576,MATCH(Credit!IW$1,BBG!$1:$1,0)-2,0))*2/3)))/100</f>
        <v>0</v>
      </c>
      <c r="IX12" s="17">
        <f ca="1">IF(VLOOKUP($A12,BBG!$1:$1048576,MATCH(Credit!IX$1,BBG!$1:$1,0),0)&lt;&gt;"",VLOOKUP($A12,BBG!$1:$1048576,MATCH(Credit!IX$1,BBG!$1:$1,0),0),IF(AND(VLOOKUP($A12,BBG!$1:$1048576,MATCH(Credit!IX$1,BBG!$1:$1,0)-1,0)&lt;&gt;"",VLOOKUP($A12,BBG!$1:$1048576,MATCH(Credit!IX$1,BBG!$1:$1,0)+1,0)&lt;&gt;""),(VLOOKUP($A12,BBG!$1:$1048576,MATCH(Credit!IX$1,BBG!$1:$1,0)-1,0)+VLOOKUP($A12,BBG!$1:$1048576,MATCH(Credit!IX$1,BBG!$1:$1,0)+1,0))/2,IF(AND(VLOOKUP($A12,BBG!$1:$1048576,MATCH(Credit!IX$1,BBG!$1:$1,0)-1,0)&lt;&gt;"",VLOOKUP($A12,BBG!$1:$1048576,MATCH(Credit!IX$1,BBG!$1:$1,0)+2,0)&lt;&gt;""),VLOOKUP($A12,BBG!$1:$1048576,MATCH(Credit!IX$1,BBG!$1:$1,0)-1,0)+(VLOOKUP($A12,BBG!$1:$1048576,MATCH(Credit!IX$1,BBG!$1:$1,0)+2,0)-VLOOKUP($A12,BBG!$1:$1048576,MATCH(Credit!IX$1,BBG!$1:$1,0)-1,0))/3,VLOOKUP($A12,BBG!$1:$1048576,MATCH(Credit!IX$1,BBG!$1:$1,0)-2,0)+(VLOOKUP($A12,BBG!$1:$1048576,MATCH(Credit!IX$1,BBG!$1:$1,0)+1,0)-VLOOKUP($A12,BBG!$1:$1048576,MATCH(Credit!IX$1,BBG!$1:$1,0)-2,0))*2/3)))/100</f>
        <v>0</v>
      </c>
      <c r="IY12" s="17">
        <f ca="1">IF(VLOOKUP($A12,BBG!$1:$1048576,MATCH(Credit!IY$1,BBG!$1:$1,0),0)&lt;&gt;"",VLOOKUP($A12,BBG!$1:$1048576,MATCH(Credit!IY$1,BBG!$1:$1,0),0),IF(AND(VLOOKUP($A12,BBG!$1:$1048576,MATCH(Credit!IY$1,BBG!$1:$1,0)-1,0)&lt;&gt;"",VLOOKUP($A12,BBG!$1:$1048576,MATCH(Credit!IY$1,BBG!$1:$1,0)+1,0)&lt;&gt;""),(VLOOKUP($A12,BBG!$1:$1048576,MATCH(Credit!IY$1,BBG!$1:$1,0)-1,0)+VLOOKUP($A12,BBG!$1:$1048576,MATCH(Credit!IY$1,BBG!$1:$1,0)+1,0))/2,IF(AND(VLOOKUP($A12,BBG!$1:$1048576,MATCH(Credit!IY$1,BBG!$1:$1,0)-1,0)&lt;&gt;"",VLOOKUP($A12,BBG!$1:$1048576,MATCH(Credit!IY$1,BBG!$1:$1,0)+2,0)&lt;&gt;""),VLOOKUP($A12,BBG!$1:$1048576,MATCH(Credit!IY$1,BBG!$1:$1,0)-1,0)+(VLOOKUP($A12,BBG!$1:$1048576,MATCH(Credit!IY$1,BBG!$1:$1,0)+2,0)-VLOOKUP($A12,BBG!$1:$1048576,MATCH(Credit!IY$1,BBG!$1:$1,0)-1,0))/3,VLOOKUP($A12,BBG!$1:$1048576,MATCH(Credit!IY$1,BBG!$1:$1,0)-2,0)+(VLOOKUP($A12,BBG!$1:$1048576,MATCH(Credit!IY$1,BBG!$1:$1,0)+1,0)-VLOOKUP($A12,BBG!$1:$1048576,MATCH(Credit!IY$1,BBG!$1:$1,0)-2,0))*2/3)))/100</f>
        <v>0</v>
      </c>
      <c r="IZ12" s="17">
        <f ca="1">IF(VLOOKUP($A12,BBG!$1:$1048576,MATCH(Credit!IZ$1,BBG!$1:$1,0),0)&lt;&gt;"",VLOOKUP($A12,BBG!$1:$1048576,MATCH(Credit!IZ$1,BBG!$1:$1,0),0),IF(AND(VLOOKUP($A12,BBG!$1:$1048576,MATCH(Credit!IZ$1,BBG!$1:$1,0)-1,0)&lt;&gt;"",VLOOKUP($A12,BBG!$1:$1048576,MATCH(Credit!IZ$1,BBG!$1:$1,0)+1,0)&lt;&gt;""),(VLOOKUP($A12,BBG!$1:$1048576,MATCH(Credit!IZ$1,BBG!$1:$1,0)-1,0)+VLOOKUP($A12,BBG!$1:$1048576,MATCH(Credit!IZ$1,BBG!$1:$1,0)+1,0))/2,IF(AND(VLOOKUP($A12,BBG!$1:$1048576,MATCH(Credit!IZ$1,BBG!$1:$1,0)-1,0)&lt;&gt;"",VLOOKUP($A12,BBG!$1:$1048576,MATCH(Credit!IZ$1,BBG!$1:$1,0)+2,0)&lt;&gt;""),VLOOKUP($A12,BBG!$1:$1048576,MATCH(Credit!IZ$1,BBG!$1:$1,0)-1,0)+(VLOOKUP($A12,BBG!$1:$1048576,MATCH(Credit!IZ$1,BBG!$1:$1,0)+2,0)-VLOOKUP($A12,BBG!$1:$1048576,MATCH(Credit!IZ$1,BBG!$1:$1,0)-1,0))/3,VLOOKUP($A12,BBG!$1:$1048576,MATCH(Credit!IZ$1,BBG!$1:$1,0)-2,0)+(VLOOKUP($A12,BBG!$1:$1048576,MATCH(Credit!IZ$1,BBG!$1:$1,0)+1,0)-VLOOKUP($A12,BBG!$1:$1048576,MATCH(Credit!IZ$1,BBG!$1:$1,0)-2,0))*2/3)))/100</f>
        <v>0</v>
      </c>
      <c r="JA12" s="17">
        <f ca="1">IF(VLOOKUP($A12,BBG!$1:$1048576,MATCH(Credit!JA$1,BBG!$1:$1,0),0)&lt;&gt;"",VLOOKUP($A12,BBG!$1:$1048576,MATCH(Credit!JA$1,BBG!$1:$1,0),0),IF(AND(VLOOKUP($A12,BBG!$1:$1048576,MATCH(Credit!JA$1,BBG!$1:$1,0)-1,0)&lt;&gt;"",VLOOKUP($A12,BBG!$1:$1048576,MATCH(Credit!JA$1,BBG!$1:$1,0)+1,0)&lt;&gt;""),(VLOOKUP($A12,BBG!$1:$1048576,MATCH(Credit!JA$1,BBG!$1:$1,0)-1,0)+VLOOKUP($A12,BBG!$1:$1048576,MATCH(Credit!JA$1,BBG!$1:$1,0)+1,0))/2,IF(AND(VLOOKUP($A12,BBG!$1:$1048576,MATCH(Credit!JA$1,BBG!$1:$1,0)-1,0)&lt;&gt;"",VLOOKUP($A12,BBG!$1:$1048576,MATCH(Credit!JA$1,BBG!$1:$1,0)+2,0)&lt;&gt;""),VLOOKUP($A12,BBG!$1:$1048576,MATCH(Credit!JA$1,BBG!$1:$1,0)-1,0)+(VLOOKUP($A12,BBG!$1:$1048576,MATCH(Credit!JA$1,BBG!$1:$1,0)+2,0)-VLOOKUP($A12,BBG!$1:$1048576,MATCH(Credit!JA$1,BBG!$1:$1,0)-1,0))/3,VLOOKUP($A12,BBG!$1:$1048576,MATCH(Credit!JA$1,BBG!$1:$1,0)-2,0)+(VLOOKUP($A12,BBG!$1:$1048576,MATCH(Credit!JA$1,BBG!$1:$1,0)+1,0)-VLOOKUP($A12,BBG!$1:$1048576,MATCH(Credit!JA$1,BBG!$1:$1,0)-2,0))*2/3)))/100</f>
        <v>0</v>
      </c>
      <c r="JB12" s="17">
        <f ca="1">IF(VLOOKUP($A12,BBG!$1:$1048576,MATCH(Credit!JB$1,BBG!$1:$1,0),0)&lt;&gt;"",VLOOKUP($A12,BBG!$1:$1048576,MATCH(Credit!JB$1,BBG!$1:$1,0),0),IF(AND(VLOOKUP($A12,BBG!$1:$1048576,MATCH(Credit!JB$1,BBG!$1:$1,0)-1,0)&lt;&gt;"",VLOOKUP($A12,BBG!$1:$1048576,MATCH(Credit!JB$1,BBG!$1:$1,0)+1,0)&lt;&gt;""),(VLOOKUP($A12,BBG!$1:$1048576,MATCH(Credit!JB$1,BBG!$1:$1,0)-1,0)+VLOOKUP($A12,BBG!$1:$1048576,MATCH(Credit!JB$1,BBG!$1:$1,0)+1,0))/2,IF(AND(VLOOKUP($A12,BBG!$1:$1048576,MATCH(Credit!JB$1,BBG!$1:$1,0)-1,0)&lt;&gt;"",VLOOKUP($A12,BBG!$1:$1048576,MATCH(Credit!JB$1,BBG!$1:$1,0)+2,0)&lt;&gt;""),VLOOKUP($A12,BBG!$1:$1048576,MATCH(Credit!JB$1,BBG!$1:$1,0)-1,0)+(VLOOKUP($A12,BBG!$1:$1048576,MATCH(Credit!JB$1,BBG!$1:$1,0)+2,0)-VLOOKUP($A12,BBG!$1:$1048576,MATCH(Credit!JB$1,BBG!$1:$1,0)-1,0))/3,VLOOKUP($A12,BBG!$1:$1048576,MATCH(Credit!JB$1,BBG!$1:$1,0)-2,0)+(VLOOKUP($A12,BBG!$1:$1048576,MATCH(Credit!JB$1,BBG!$1:$1,0)+1,0)-VLOOKUP($A12,BBG!$1:$1048576,MATCH(Credit!JB$1,BBG!$1:$1,0)-2,0))*2/3)))/100</f>
        <v>0</v>
      </c>
      <c r="JC12" s="17">
        <f ca="1">IF(VLOOKUP($A12,BBG!$1:$1048576,MATCH(Credit!JC$1,BBG!$1:$1,0),0)&lt;&gt;"",VLOOKUP($A12,BBG!$1:$1048576,MATCH(Credit!JC$1,BBG!$1:$1,0),0),IF(AND(VLOOKUP($A12,BBG!$1:$1048576,MATCH(Credit!JC$1,BBG!$1:$1,0)-1,0)&lt;&gt;"",VLOOKUP($A12,BBG!$1:$1048576,MATCH(Credit!JC$1,BBG!$1:$1,0)+1,0)&lt;&gt;""),(VLOOKUP($A12,BBG!$1:$1048576,MATCH(Credit!JC$1,BBG!$1:$1,0)-1,0)+VLOOKUP($A12,BBG!$1:$1048576,MATCH(Credit!JC$1,BBG!$1:$1,0)+1,0))/2,IF(AND(VLOOKUP($A12,BBG!$1:$1048576,MATCH(Credit!JC$1,BBG!$1:$1,0)-1,0)&lt;&gt;"",VLOOKUP($A12,BBG!$1:$1048576,MATCH(Credit!JC$1,BBG!$1:$1,0)+2,0)&lt;&gt;""),VLOOKUP($A12,BBG!$1:$1048576,MATCH(Credit!JC$1,BBG!$1:$1,0)-1,0)+(VLOOKUP($A12,BBG!$1:$1048576,MATCH(Credit!JC$1,BBG!$1:$1,0)+2,0)-VLOOKUP($A12,BBG!$1:$1048576,MATCH(Credit!JC$1,BBG!$1:$1,0)-1,0))/3,VLOOKUP($A12,BBG!$1:$1048576,MATCH(Credit!JC$1,BBG!$1:$1,0)-2,0)+(VLOOKUP($A12,BBG!$1:$1048576,MATCH(Credit!JC$1,BBG!$1:$1,0)+1,0)-VLOOKUP($A12,BBG!$1:$1048576,MATCH(Credit!JC$1,BBG!$1:$1,0)-2,0))*2/3)))/100</f>
        <v>0</v>
      </c>
      <c r="JD12" s="17">
        <f ca="1">IF(VLOOKUP($A12,BBG!$1:$1048576,MATCH(Credit!JD$1,BBG!$1:$1,0),0)&lt;&gt;"",VLOOKUP($A12,BBG!$1:$1048576,MATCH(Credit!JD$1,BBG!$1:$1,0),0),IF(AND(VLOOKUP($A12,BBG!$1:$1048576,MATCH(Credit!JD$1,BBG!$1:$1,0)-1,0)&lt;&gt;"",VLOOKUP($A12,BBG!$1:$1048576,MATCH(Credit!JD$1,BBG!$1:$1,0)+1,0)&lt;&gt;""),(VLOOKUP($A12,BBG!$1:$1048576,MATCH(Credit!JD$1,BBG!$1:$1,0)-1,0)+VLOOKUP($A12,BBG!$1:$1048576,MATCH(Credit!JD$1,BBG!$1:$1,0)+1,0))/2,IF(AND(VLOOKUP($A12,BBG!$1:$1048576,MATCH(Credit!JD$1,BBG!$1:$1,0)-1,0)&lt;&gt;"",VLOOKUP($A12,BBG!$1:$1048576,MATCH(Credit!JD$1,BBG!$1:$1,0)+2,0)&lt;&gt;""),VLOOKUP($A12,BBG!$1:$1048576,MATCH(Credit!JD$1,BBG!$1:$1,0)-1,0)+(VLOOKUP($A12,BBG!$1:$1048576,MATCH(Credit!JD$1,BBG!$1:$1,0)+2,0)-VLOOKUP($A12,BBG!$1:$1048576,MATCH(Credit!JD$1,BBG!$1:$1,0)-1,0))/3,VLOOKUP($A12,BBG!$1:$1048576,MATCH(Credit!JD$1,BBG!$1:$1,0)-2,0)+(VLOOKUP($A12,BBG!$1:$1048576,MATCH(Credit!JD$1,BBG!$1:$1,0)+1,0)-VLOOKUP($A12,BBG!$1:$1048576,MATCH(Credit!JD$1,BBG!$1:$1,0)-2,0))*2/3)))/100</f>
        <v>0</v>
      </c>
      <c r="JE12" s="17">
        <f ca="1">IF(VLOOKUP($A12,BBG!$1:$1048576,MATCH(Credit!JE$1,BBG!$1:$1,0),0)&lt;&gt;"",VLOOKUP($A12,BBG!$1:$1048576,MATCH(Credit!JE$1,BBG!$1:$1,0),0),IF(AND(VLOOKUP($A12,BBG!$1:$1048576,MATCH(Credit!JE$1,BBG!$1:$1,0)-1,0)&lt;&gt;"",VLOOKUP($A12,BBG!$1:$1048576,MATCH(Credit!JE$1,BBG!$1:$1,0)+1,0)&lt;&gt;""),(VLOOKUP($A12,BBG!$1:$1048576,MATCH(Credit!JE$1,BBG!$1:$1,0)-1,0)+VLOOKUP($A12,BBG!$1:$1048576,MATCH(Credit!JE$1,BBG!$1:$1,0)+1,0))/2,IF(AND(VLOOKUP($A12,BBG!$1:$1048576,MATCH(Credit!JE$1,BBG!$1:$1,0)-1,0)&lt;&gt;"",VLOOKUP($A12,BBG!$1:$1048576,MATCH(Credit!JE$1,BBG!$1:$1,0)+2,0)&lt;&gt;""),VLOOKUP($A12,BBG!$1:$1048576,MATCH(Credit!JE$1,BBG!$1:$1,0)-1,0)+(VLOOKUP($A12,BBG!$1:$1048576,MATCH(Credit!JE$1,BBG!$1:$1,0)+2,0)-VLOOKUP($A12,BBG!$1:$1048576,MATCH(Credit!JE$1,BBG!$1:$1,0)-1,0))/3,VLOOKUP($A12,BBG!$1:$1048576,MATCH(Credit!JE$1,BBG!$1:$1,0)-2,0)+(VLOOKUP($A12,BBG!$1:$1048576,MATCH(Credit!JE$1,BBG!$1:$1,0)+1,0)-VLOOKUP($A12,BBG!$1:$1048576,MATCH(Credit!JE$1,BBG!$1:$1,0)-2,0))*2/3)))/100</f>
        <v>0</v>
      </c>
      <c r="JF12" s="17">
        <f ca="1">IF(VLOOKUP($A12,BBG!$1:$1048576,MATCH(Credit!JF$1,BBG!$1:$1,0),0)&lt;&gt;"",VLOOKUP($A12,BBG!$1:$1048576,MATCH(Credit!JF$1,BBG!$1:$1,0),0),IF(AND(VLOOKUP($A12,BBG!$1:$1048576,MATCH(Credit!JF$1,BBG!$1:$1,0)-1,0)&lt;&gt;"",VLOOKUP($A12,BBG!$1:$1048576,MATCH(Credit!JF$1,BBG!$1:$1,0)+1,0)&lt;&gt;""),(VLOOKUP($A12,BBG!$1:$1048576,MATCH(Credit!JF$1,BBG!$1:$1,0)-1,0)+VLOOKUP($A12,BBG!$1:$1048576,MATCH(Credit!JF$1,BBG!$1:$1,0)+1,0))/2,IF(AND(VLOOKUP($A12,BBG!$1:$1048576,MATCH(Credit!JF$1,BBG!$1:$1,0)-1,0)&lt;&gt;"",VLOOKUP($A12,BBG!$1:$1048576,MATCH(Credit!JF$1,BBG!$1:$1,0)+2,0)&lt;&gt;""),VLOOKUP($A12,BBG!$1:$1048576,MATCH(Credit!JF$1,BBG!$1:$1,0)-1,0)+(VLOOKUP($A12,BBG!$1:$1048576,MATCH(Credit!JF$1,BBG!$1:$1,0)+2,0)-VLOOKUP($A12,BBG!$1:$1048576,MATCH(Credit!JF$1,BBG!$1:$1,0)-1,0))/3,VLOOKUP($A12,BBG!$1:$1048576,MATCH(Credit!JF$1,BBG!$1:$1,0)-2,0)+(VLOOKUP($A12,BBG!$1:$1048576,MATCH(Credit!JF$1,BBG!$1:$1,0)+1,0)-VLOOKUP($A12,BBG!$1:$1048576,MATCH(Credit!JF$1,BBG!$1:$1,0)-2,0))*2/3)))/100</f>
        <v>0</v>
      </c>
      <c r="JG12" s="17">
        <f ca="1">IF(VLOOKUP($A12,BBG!$1:$1048576,MATCH(Credit!JG$1,BBG!$1:$1,0),0)&lt;&gt;"",VLOOKUP($A12,BBG!$1:$1048576,MATCH(Credit!JG$1,BBG!$1:$1,0),0),IF(AND(VLOOKUP($A12,BBG!$1:$1048576,MATCH(Credit!JG$1,BBG!$1:$1,0)-1,0)&lt;&gt;"",VLOOKUP($A12,BBG!$1:$1048576,MATCH(Credit!JG$1,BBG!$1:$1,0)+1,0)&lt;&gt;""),(VLOOKUP($A12,BBG!$1:$1048576,MATCH(Credit!JG$1,BBG!$1:$1,0)-1,0)+VLOOKUP($A12,BBG!$1:$1048576,MATCH(Credit!JG$1,BBG!$1:$1,0)+1,0))/2,IF(AND(VLOOKUP($A12,BBG!$1:$1048576,MATCH(Credit!JG$1,BBG!$1:$1,0)-1,0)&lt;&gt;"",VLOOKUP($A12,BBG!$1:$1048576,MATCH(Credit!JG$1,BBG!$1:$1,0)+2,0)&lt;&gt;""),VLOOKUP($A12,BBG!$1:$1048576,MATCH(Credit!JG$1,BBG!$1:$1,0)-1,0)+(VLOOKUP($A12,BBG!$1:$1048576,MATCH(Credit!JG$1,BBG!$1:$1,0)+2,0)-VLOOKUP($A12,BBG!$1:$1048576,MATCH(Credit!JG$1,BBG!$1:$1,0)-1,0))/3,VLOOKUP($A12,BBG!$1:$1048576,MATCH(Credit!JG$1,BBG!$1:$1,0)-2,0)+(VLOOKUP($A12,BBG!$1:$1048576,MATCH(Credit!JG$1,BBG!$1:$1,0)+1,0)-VLOOKUP($A12,BBG!$1:$1048576,MATCH(Credit!JG$1,BBG!$1:$1,0)-2,0))*2/3)))/100</f>
        <v>0</v>
      </c>
      <c r="JH12" s="17">
        <f ca="1">IF(VLOOKUP($A12,BBG!$1:$1048576,MATCH(Credit!JH$1,BBG!$1:$1,0),0)&lt;&gt;"",VLOOKUP($A12,BBG!$1:$1048576,MATCH(Credit!JH$1,BBG!$1:$1,0),0),IF(AND(VLOOKUP($A12,BBG!$1:$1048576,MATCH(Credit!JH$1,BBG!$1:$1,0)-1,0)&lt;&gt;"",VLOOKUP($A12,BBG!$1:$1048576,MATCH(Credit!JH$1,BBG!$1:$1,0)+1,0)&lt;&gt;""),(VLOOKUP($A12,BBG!$1:$1048576,MATCH(Credit!JH$1,BBG!$1:$1,0)-1,0)+VLOOKUP($A12,BBG!$1:$1048576,MATCH(Credit!JH$1,BBG!$1:$1,0)+1,0))/2,IF(AND(VLOOKUP($A12,BBG!$1:$1048576,MATCH(Credit!JH$1,BBG!$1:$1,0)-1,0)&lt;&gt;"",VLOOKUP($A12,BBG!$1:$1048576,MATCH(Credit!JH$1,BBG!$1:$1,0)+2,0)&lt;&gt;""),VLOOKUP($A12,BBG!$1:$1048576,MATCH(Credit!JH$1,BBG!$1:$1,0)-1,0)+(VLOOKUP($A12,BBG!$1:$1048576,MATCH(Credit!JH$1,BBG!$1:$1,0)+2,0)-VLOOKUP($A12,BBG!$1:$1048576,MATCH(Credit!JH$1,BBG!$1:$1,0)-1,0))/3,VLOOKUP($A12,BBG!$1:$1048576,MATCH(Credit!JH$1,BBG!$1:$1,0)-2,0)+(VLOOKUP($A12,BBG!$1:$1048576,MATCH(Credit!JH$1,BBG!$1:$1,0)+1,0)-VLOOKUP($A12,BBG!$1:$1048576,MATCH(Credit!JH$1,BBG!$1:$1,0)-2,0))*2/3)))/100</f>
        <v>0</v>
      </c>
      <c r="JI12" s="17">
        <f ca="1">IF(VLOOKUP($A12,BBG!$1:$1048576,MATCH(Credit!JI$1,BBG!$1:$1,0),0)&lt;&gt;"",VLOOKUP($A12,BBG!$1:$1048576,MATCH(Credit!JI$1,BBG!$1:$1,0),0),IF(AND(VLOOKUP($A12,BBG!$1:$1048576,MATCH(Credit!JI$1,BBG!$1:$1,0)-1,0)&lt;&gt;"",VLOOKUP($A12,BBG!$1:$1048576,MATCH(Credit!JI$1,BBG!$1:$1,0)+1,0)&lt;&gt;""),(VLOOKUP($A12,BBG!$1:$1048576,MATCH(Credit!JI$1,BBG!$1:$1,0)-1,0)+VLOOKUP($A12,BBG!$1:$1048576,MATCH(Credit!JI$1,BBG!$1:$1,0)+1,0))/2,IF(AND(VLOOKUP($A12,BBG!$1:$1048576,MATCH(Credit!JI$1,BBG!$1:$1,0)-1,0)&lt;&gt;"",VLOOKUP($A12,BBG!$1:$1048576,MATCH(Credit!JI$1,BBG!$1:$1,0)+2,0)&lt;&gt;""),VLOOKUP($A12,BBG!$1:$1048576,MATCH(Credit!JI$1,BBG!$1:$1,0)-1,0)+(VLOOKUP($A12,BBG!$1:$1048576,MATCH(Credit!JI$1,BBG!$1:$1,0)+2,0)-VLOOKUP($A12,BBG!$1:$1048576,MATCH(Credit!JI$1,BBG!$1:$1,0)-1,0))/3,VLOOKUP($A12,BBG!$1:$1048576,MATCH(Credit!JI$1,BBG!$1:$1,0)-2,0)+(VLOOKUP($A12,BBG!$1:$1048576,MATCH(Credit!JI$1,BBG!$1:$1,0)+1,0)-VLOOKUP($A12,BBG!$1:$1048576,MATCH(Credit!JI$1,BBG!$1:$1,0)-2,0))*2/3)))/100</f>
        <v>0</v>
      </c>
      <c r="JJ12" s="17">
        <f ca="1">IF(VLOOKUP($A12,BBG!$1:$1048576,MATCH(Credit!JJ$1,BBG!$1:$1,0),0)&lt;&gt;"",VLOOKUP($A12,BBG!$1:$1048576,MATCH(Credit!JJ$1,BBG!$1:$1,0),0),IF(AND(VLOOKUP($A12,BBG!$1:$1048576,MATCH(Credit!JJ$1,BBG!$1:$1,0)-1,0)&lt;&gt;"",VLOOKUP($A12,BBG!$1:$1048576,MATCH(Credit!JJ$1,BBG!$1:$1,0)+1,0)&lt;&gt;""),(VLOOKUP($A12,BBG!$1:$1048576,MATCH(Credit!JJ$1,BBG!$1:$1,0)-1,0)+VLOOKUP($A12,BBG!$1:$1048576,MATCH(Credit!JJ$1,BBG!$1:$1,0)+1,0))/2,IF(AND(VLOOKUP($A12,BBG!$1:$1048576,MATCH(Credit!JJ$1,BBG!$1:$1,0)-1,0)&lt;&gt;"",VLOOKUP($A12,BBG!$1:$1048576,MATCH(Credit!JJ$1,BBG!$1:$1,0)+2,0)&lt;&gt;""),VLOOKUP($A12,BBG!$1:$1048576,MATCH(Credit!JJ$1,BBG!$1:$1,0)-1,0)+(VLOOKUP($A12,BBG!$1:$1048576,MATCH(Credit!JJ$1,BBG!$1:$1,0)+2,0)-VLOOKUP($A12,BBG!$1:$1048576,MATCH(Credit!JJ$1,BBG!$1:$1,0)-1,0))/3,VLOOKUP($A12,BBG!$1:$1048576,MATCH(Credit!JJ$1,BBG!$1:$1,0)-2,0)+(VLOOKUP($A12,BBG!$1:$1048576,MATCH(Credit!JJ$1,BBG!$1:$1,0)+1,0)-VLOOKUP($A12,BBG!$1:$1048576,MATCH(Credit!JJ$1,BBG!$1:$1,0)-2,0))*2/3)))/100</f>
        <v>0</v>
      </c>
      <c r="JK12" s="17">
        <f ca="1">IF(VLOOKUP($A12,BBG!$1:$1048576,MATCH(Credit!JK$1,BBG!$1:$1,0),0)&lt;&gt;"",VLOOKUP($A12,BBG!$1:$1048576,MATCH(Credit!JK$1,BBG!$1:$1,0),0),IF(AND(VLOOKUP($A12,BBG!$1:$1048576,MATCH(Credit!JK$1,BBG!$1:$1,0)-1,0)&lt;&gt;"",VLOOKUP($A12,BBG!$1:$1048576,MATCH(Credit!JK$1,BBG!$1:$1,0)+1,0)&lt;&gt;""),(VLOOKUP($A12,BBG!$1:$1048576,MATCH(Credit!JK$1,BBG!$1:$1,0)-1,0)+VLOOKUP($A12,BBG!$1:$1048576,MATCH(Credit!JK$1,BBG!$1:$1,0)+1,0))/2,IF(AND(VLOOKUP($A12,BBG!$1:$1048576,MATCH(Credit!JK$1,BBG!$1:$1,0)-1,0)&lt;&gt;"",VLOOKUP($A12,BBG!$1:$1048576,MATCH(Credit!JK$1,BBG!$1:$1,0)+2,0)&lt;&gt;""),VLOOKUP($A12,BBG!$1:$1048576,MATCH(Credit!JK$1,BBG!$1:$1,0)-1,0)+(VLOOKUP($A12,BBG!$1:$1048576,MATCH(Credit!JK$1,BBG!$1:$1,0)+2,0)-VLOOKUP($A12,BBG!$1:$1048576,MATCH(Credit!JK$1,BBG!$1:$1,0)-1,0))/3,VLOOKUP($A12,BBG!$1:$1048576,MATCH(Credit!JK$1,BBG!$1:$1,0)-2,0)+(VLOOKUP($A12,BBG!$1:$1048576,MATCH(Credit!JK$1,BBG!$1:$1,0)+1,0)-VLOOKUP($A12,BBG!$1:$1048576,MATCH(Credit!JK$1,BBG!$1:$1,0)-2,0))*2/3)))/100</f>
        <v>0</v>
      </c>
      <c r="JL12" s="17">
        <f ca="1">IF(VLOOKUP($A12,BBG!$1:$1048576,MATCH(Credit!JL$1,BBG!$1:$1,0),0)&lt;&gt;"",VLOOKUP($A12,BBG!$1:$1048576,MATCH(Credit!JL$1,BBG!$1:$1,0),0),IF(AND(VLOOKUP($A12,BBG!$1:$1048576,MATCH(Credit!JL$1,BBG!$1:$1,0)-1,0)&lt;&gt;"",VLOOKUP($A12,BBG!$1:$1048576,MATCH(Credit!JL$1,BBG!$1:$1,0)+1,0)&lt;&gt;""),(VLOOKUP($A12,BBG!$1:$1048576,MATCH(Credit!JL$1,BBG!$1:$1,0)-1,0)+VLOOKUP($A12,BBG!$1:$1048576,MATCH(Credit!JL$1,BBG!$1:$1,0)+1,0))/2,IF(AND(VLOOKUP($A12,BBG!$1:$1048576,MATCH(Credit!JL$1,BBG!$1:$1,0)-1,0)&lt;&gt;"",VLOOKUP($A12,BBG!$1:$1048576,MATCH(Credit!JL$1,BBG!$1:$1,0)+2,0)&lt;&gt;""),VLOOKUP($A12,BBG!$1:$1048576,MATCH(Credit!JL$1,BBG!$1:$1,0)-1,0)+(VLOOKUP($A12,BBG!$1:$1048576,MATCH(Credit!JL$1,BBG!$1:$1,0)+2,0)-VLOOKUP($A12,BBG!$1:$1048576,MATCH(Credit!JL$1,BBG!$1:$1,0)-1,0))/3,VLOOKUP($A12,BBG!$1:$1048576,MATCH(Credit!JL$1,BBG!$1:$1,0)-2,0)+(VLOOKUP($A12,BBG!$1:$1048576,MATCH(Credit!JL$1,BBG!$1:$1,0)+1,0)-VLOOKUP($A12,BBG!$1:$1048576,MATCH(Credit!JL$1,BBG!$1:$1,0)-2,0))*2/3)))/100</f>
        <v>0</v>
      </c>
      <c r="JM12" s="17">
        <f ca="1">IF(VLOOKUP($A12,BBG!$1:$1048576,MATCH(Credit!JM$1,BBG!$1:$1,0),0)&lt;&gt;"",VLOOKUP($A12,BBG!$1:$1048576,MATCH(Credit!JM$1,BBG!$1:$1,0),0),IF(AND(VLOOKUP($A12,BBG!$1:$1048576,MATCH(Credit!JM$1,BBG!$1:$1,0)-1,0)&lt;&gt;"",VLOOKUP($A12,BBG!$1:$1048576,MATCH(Credit!JM$1,BBG!$1:$1,0)+1,0)&lt;&gt;""),(VLOOKUP($A12,BBG!$1:$1048576,MATCH(Credit!JM$1,BBG!$1:$1,0)-1,0)+VLOOKUP($A12,BBG!$1:$1048576,MATCH(Credit!JM$1,BBG!$1:$1,0)+1,0))/2,IF(AND(VLOOKUP($A12,BBG!$1:$1048576,MATCH(Credit!JM$1,BBG!$1:$1,0)-1,0)&lt;&gt;"",VLOOKUP($A12,BBG!$1:$1048576,MATCH(Credit!JM$1,BBG!$1:$1,0)+2,0)&lt;&gt;""),VLOOKUP($A12,BBG!$1:$1048576,MATCH(Credit!JM$1,BBG!$1:$1,0)-1,0)+(VLOOKUP($A12,BBG!$1:$1048576,MATCH(Credit!JM$1,BBG!$1:$1,0)+2,0)-VLOOKUP($A12,BBG!$1:$1048576,MATCH(Credit!JM$1,BBG!$1:$1,0)-1,0))/3,VLOOKUP($A12,BBG!$1:$1048576,MATCH(Credit!JM$1,BBG!$1:$1,0)-2,0)+(VLOOKUP($A12,BBG!$1:$1048576,MATCH(Credit!JM$1,BBG!$1:$1,0)+1,0)-VLOOKUP($A12,BBG!$1:$1048576,MATCH(Credit!JM$1,BBG!$1:$1,0)-2,0))*2/3)))/100</f>
        <v>0</v>
      </c>
      <c r="JN12" s="17">
        <f ca="1">IF(VLOOKUP($A12,BBG!$1:$1048576,MATCH(Credit!JN$1,BBG!$1:$1,0),0)&lt;&gt;"",VLOOKUP($A12,BBG!$1:$1048576,MATCH(Credit!JN$1,BBG!$1:$1,0),0),IF(AND(VLOOKUP($A12,BBG!$1:$1048576,MATCH(Credit!JN$1,BBG!$1:$1,0)-1,0)&lt;&gt;"",VLOOKUP($A12,BBG!$1:$1048576,MATCH(Credit!JN$1,BBG!$1:$1,0)+1,0)&lt;&gt;""),(VLOOKUP($A12,BBG!$1:$1048576,MATCH(Credit!JN$1,BBG!$1:$1,0)-1,0)+VLOOKUP($A12,BBG!$1:$1048576,MATCH(Credit!JN$1,BBG!$1:$1,0)+1,0))/2,IF(AND(VLOOKUP($A12,BBG!$1:$1048576,MATCH(Credit!JN$1,BBG!$1:$1,0)-1,0)&lt;&gt;"",VLOOKUP($A12,BBG!$1:$1048576,MATCH(Credit!JN$1,BBG!$1:$1,0)+2,0)&lt;&gt;""),VLOOKUP($A12,BBG!$1:$1048576,MATCH(Credit!JN$1,BBG!$1:$1,0)-1,0)+(VLOOKUP($A12,BBG!$1:$1048576,MATCH(Credit!JN$1,BBG!$1:$1,0)+2,0)-VLOOKUP($A12,BBG!$1:$1048576,MATCH(Credit!JN$1,BBG!$1:$1,0)-1,0))/3,VLOOKUP($A12,BBG!$1:$1048576,MATCH(Credit!JN$1,BBG!$1:$1,0)-2,0)+(VLOOKUP($A12,BBG!$1:$1048576,MATCH(Credit!JN$1,BBG!$1:$1,0)+1,0)-VLOOKUP($A12,BBG!$1:$1048576,MATCH(Credit!JN$1,BBG!$1:$1,0)-2,0))*2/3)))/100</f>
        <v>0</v>
      </c>
      <c r="JO12" s="17">
        <f ca="1">IF(VLOOKUP($A12,BBG!$1:$1048576,MATCH(Credit!JO$1,BBG!$1:$1,0),0)&lt;&gt;"",VLOOKUP($A12,BBG!$1:$1048576,MATCH(Credit!JO$1,BBG!$1:$1,0),0),IF(AND(VLOOKUP($A12,BBG!$1:$1048576,MATCH(Credit!JO$1,BBG!$1:$1,0)-1,0)&lt;&gt;"",VLOOKUP($A12,BBG!$1:$1048576,MATCH(Credit!JO$1,BBG!$1:$1,0)+1,0)&lt;&gt;""),(VLOOKUP($A12,BBG!$1:$1048576,MATCH(Credit!JO$1,BBG!$1:$1,0)-1,0)+VLOOKUP($A12,BBG!$1:$1048576,MATCH(Credit!JO$1,BBG!$1:$1,0)+1,0))/2,IF(AND(VLOOKUP($A12,BBG!$1:$1048576,MATCH(Credit!JO$1,BBG!$1:$1,0)-1,0)&lt;&gt;"",VLOOKUP($A12,BBG!$1:$1048576,MATCH(Credit!JO$1,BBG!$1:$1,0)+2,0)&lt;&gt;""),VLOOKUP($A12,BBG!$1:$1048576,MATCH(Credit!JO$1,BBG!$1:$1,0)-1,0)+(VLOOKUP($A12,BBG!$1:$1048576,MATCH(Credit!JO$1,BBG!$1:$1,0)+2,0)-VLOOKUP($A12,BBG!$1:$1048576,MATCH(Credit!JO$1,BBG!$1:$1,0)-1,0))/3,VLOOKUP($A12,BBG!$1:$1048576,MATCH(Credit!JO$1,BBG!$1:$1,0)-2,0)+(VLOOKUP($A12,BBG!$1:$1048576,MATCH(Credit!JO$1,BBG!$1:$1,0)+1,0)-VLOOKUP($A12,BBG!$1:$1048576,MATCH(Credit!JO$1,BBG!$1:$1,0)-2,0))*2/3)))/100</f>
        <v>0</v>
      </c>
      <c r="JP12" s="17">
        <f ca="1">IF(VLOOKUP($A12,BBG!$1:$1048576,MATCH(Credit!JP$1,BBG!$1:$1,0),0)&lt;&gt;"",VLOOKUP($A12,BBG!$1:$1048576,MATCH(Credit!JP$1,BBG!$1:$1,0),0),IF(AND(VLOOKUP($A12,BBG!$1:$1048576,MATCH(Credit!JP$1,BBG!$1:$1,0)-1,0)&lt;&gt;"",VLOOKUP($A12,BBG!$1:$1048576,MATCH(Credit!JP$1,BBG!$1:$1,0)+1,0)&lt;&gt;""),(VLOOKUP($A12,BBG!$1:$1048576,MATCH(Credit!JP$1,BBG!$1:$1,0)-1,0)+VLOOKUP($A12,BBG!$1:$1048576,MATCH(Credit!JP$1,BBG!$1:$1,0)+1,0))/2,IF(AND(VLOOKUP($A12,BBG!$1:$1048576,MATCH(Credit!JP$1,BBG!$1:$1,0)-1,0)&lt;&gt;"",VLOOKUP($A12,BBG!$1:$1048576,MATCH(Credit!JP$1,BBG!$1:$1,0)+2,0)&lt;&gt;""),VLOOKUP($A12,BBG!$1:$1048576,MATCH(Credit!JP$1,BBG!$1:$1,0)-1,0)+(VLOOKUP($A12,BBG!$1:$1048576,MATCH(Credit!JP$1,BBG!$1:$1,0)+2,0)-VLOOKUP($A12,BBG!$1:$1048576,MATCH(Credit!JP$1,BBG!$1:$1,0)-1,0))/3,VLOOKUP($A12,BBG!$1:$1048576,MATCH(Credit!JP$1,BBG!$1:$1,0)-2,0)+(VLOOKUP($A12,BBG!$1:$1048576,MATCH(Credit!JP$1,BBG!$1:$1,0)+1,0)-VLOOKUP($A12,BBG!$1:$1048576,MATCH(Credit!JP$1,BBG!$1:$1,0)-2,0))*2/3)))/100</f>
        <v>0</v>
      </c>
      <c r="JQ12" s="17">
        <f ca="1">IF(VLOOKUP($A12,BBG!$1:$1048576,MATCH(Credit!JQ$1,BBG!$1:$1,0),0)&lt;&gt;"",VLOOKUP($A12,BBG!$1:$1048576,MATCH(Credit!JQ$1,BBG!$1:$1,0),0),IF(AND(VLOOKUP($A12,BBG!$1:$1048576,MATCH(Credit!JQ$1,BBG!$1:$1,0)-1,0)&lt;&gt;"",VLOOKUP($A12,BBG!$1:$1048576,MATCH(Credit!JQ$1,BBG!$1:$1,0)+1,0)&lt;&gt;""),(VLOOKUP($A12,BBG!$1:$1048576,MATCH(Credit!JQ$1,BBG!$1:$1,0)-1,0)+VLOOKUP($A12,BBG!$1:$1048576,MATCH(Credit!JQ$1,BBG!$1:$1,0)+1,0))/2,IF(AND(VLOOKUP($A12,BBG!$1:$1048576,MATCH(Credit!JQ$1,BBG!$1:$1,0)-1,0)&lt;&gt;"",VLOOKUP($A12,BBG!$1:$1048576,MATCH(Credit!JQ$1,BBG!$1:$1,0)+2,0)&lt;&gt;""),VLOOKUP($A12,BBG!$1:$1048576,MATCH(Credit!JQ$1,BBG!$1:$1,0)-1,0)+(VLOOKUP($A12,BBG!$1:$1048576,MATCH(Credit!JQ$1,BBG!$1:$1,0)+2,0)-VLOOKUP($A12,BBG!$1:$1048576,MATCH(Credit!JQ$1,BBG!$1:$1,0)-1,0))/3,VLOOKUP($A12,BBG!$1:$1048576,MATCH(Credit!JQ$1,BBG!$1:$1,0)-2,0)+(VLOOKUP($A12,BBG!$1:$1048576,MATCH(Credit!JQ$1,BBG!$1:$1,0)+1,0)-VLOOKUP($A12,BBG!$1:$1048576,MATCH(Credit!JQ$1,BBG!$1:$1,0)-2,0))*2/3)))/100</f>
        <v>0</v>
      </c>
      <c r="JR12" s="17">
        <f ca="1">IF(VLOOKUP($A12,BBG!$1:$1048576,MATCH(Credit!JR$1,BBG!$1:$1,0),0)&lt;&gt;"",VLOOKUP($A12,BBG!$1:$1048576,MATCH(Credit!JR$1,BBG!$1:$1,0),0),IF(AND(VLOOKUP($A12,BBG!$1:$1048576,MATCH(Credit!JR$1,BBG!$1:$1,0)-1,0)&lt;&gt;"",VLOOKUP($A12,BBG!$1:$1048576,MATCH(Credit!JR$1,BBG!$1:$1,0)+1,0)&lt;&gt;""),(VLOOKUP($A12,BBG!$1:$1048576,MATCH(Credit!JR$1,BBG!$1:$1,0)-1,0)+VLOOKUP($A12,BBG!$1:$1048576,MATCH(Credit!JR$1,BBG!$1:$1,0)+1,0))/2,IF(AND(VLOOKUP($A12,BBG!$1:$1048576,MATCH(Credit!JR$1,BBG!$1:$1,0)-1,0)&lt;&gt;"",VLOOKUP($A12,BBG!$1:$1048576,MATCH(Credit!JR$1,BBG!$1:$1,0)+2,0)&lt;&gt;""),VLOOKUP($A12,BBG!$1:$1048576,MATCH(Credit!JR$1,BBG!$1:$1,0)-1,0)+(VLOOKUP($A12,BBG!$1:$1048576,MATCH(Credit!JR$1,BBG!$1:$1,0)+2,0)-VLOOKUP($A12,BBG!$1:$1048576,MATCH(Credit!JR$1,BBG!$1:$1,0)-1,0))/3,VLOOKUP($A12,BBG!$1:$1048576,MATCH(Credit!JR$1,BBG!$1:$1,0)-2,0)+(VLOOKUP($A12,BBG!$1:$1048576,MATCH(Credit!JR$1,BBG!$1:$1,0)+1,0)-VLOOKUP($A12,BBG!$1:$1048576,MATCH(Credit!JR$1,BBG!$1:$1,0)-2,0))*2/3)))/100</f>
        <v>0</v>
      </c>
      <c r="JS12" s="17">
        <f ca="1">IF(VLOOKUP($A12,BBG!$1:$1048576,MATCH(Credit!JS$1,BBG!$1:$1,0),0)&lt;&gt;"",VLOOKUP($A12,BBG!$1:$1048576,MATCH(Credit!JS$1,BBG!$1:$1,0),0),IF(AND(VLOOKUP($A12,BBG!$1:$1048576,MATCH(Credit!JS$1,BBG!$1:$1,0)-1,0)&lt;&gt;"",VLOOKUP($A12,BBG!$1:$1048576,MATCH(Credit!JS$1,BBG!$1:$1,0)+1,0)&lt;&gt;""),(VLOOKUP($A12,BBG!$1:$1048576,MATCH(Credit!JS$1,BBG!$1:$1,0)-1,0)+VLOOKUP($A12,BBG!$1:$1048576,MATCH(Credit!JS$1,BBG!$1:$1,0)+1,0))/2,IF(AND(VLOOKUP($A12,BBG!$1:$1048576,MATCH(Credit!JS$1,BBG!$1:$1,0)-1,0)&lt;&gt;"",VLOOKUP($A12,BBG!$1:$1048576,MATCH(Credit!JS$1,BBG!$1:$1,0)+2,0)&lt;&gt;""),VLOOKUP($A12,BBG!$1:$1048576,MATCH(Credit!JS$1,BBG!$1:$1,0)-1,0)+(VLOOKUP($A12,BBG!$1:$1048576,MATCH(Credit!JS$1,BBG!$1:$1,0)+2,0)-VLOOKUP($A12,BBG!$1:$1048576,MATCH(Credit!JS$1,BBG!$1:$1,0)-1,0))/3,VLOOKUP($A12,BBG!$1:$1048576,MATCH(Credit!JS$1,BBG!$1:$1,0)-2,0)+(VLOOKUP($A12,BBG!$1:$1048576,MATCH(Credit!JS$1,BBG!$1:$1,0)+1,0)-VLOOKUP($A12,BBG!$1:$1048576,MATCH(Credit!JS$1,BBG!$1:$1,0)-2,0))*2/3)))/100</f>
        <v>0</v>
      </c>
      <c r="JT12" s="17">
        <f ca="1">IF(VLOOKUP($A12,BBG!$1:$1048576,MATCH(Credit!JT$1,BBG!$1:$1,0),0)&lt;&gt;"",VLOOKUP($A12,BBG!$1:$1048576,MATCH(Credit!JT$1,BBG!$1:$1,0),0),IF(AND(VLOOKUP($A12,BBG!$1:$1048576,MATCH(Credit!JT$1,BBG!$1:$1,0)-1,0)&lt;&gt;"",VLOOKUP($A12,BBG!$1:$1048576,MATCH(Credit!JT$1,BBG!$1:$1,0)+1,0)&lt;&gt;""),(VLOOKUP($A12,BBG!$1:$1048576,MATCH(Credit!JT$1,BBG!$1:$1,0)-1,0)+VLOOKUP($A12,BBG!$1:$1048576,MATCH(Credit!JT$1,BBG!$1:$1,0)+1,0))/2,IF(AND(VLOOKUP($A12,BBG!$1:$1048576,MATCH(Credit!JT$1,BBG!$1:$1,0)-1,0)&lt;&gt;"",VLOOKUP($A12,BBG!$1:$1048576,MATCH(Credit!JT$1,BBG!$1:$1,0)+2,0)&lt;&gt;""),VLOOKUP($A12,BBG!$1:$1048576,MATCH(Credit!JT$1,BBG!$1:$1,0)-1,0)+(VLOOKUP($A12,BBG!$1:$1048576,MATCH(Credit!JT$1,BBG!$1:$1,0)+2,0)-VLOOKUP($A12,BBG!$1:$1048576,MATCH(Credit!JT$1,BBG!$1:$1,0)-1,0))/3,VLOOKUP($A12,BBG!$1:$1048576,MATCH(Credit!JT$1,BBG!$1:$1,0)-2,0)+(VLOOKUP($A12,BBG!$1:$1048576,MATCH(Credit!JT$1,BBG!$1:$1,0)+1,0)-VLOOKUP($A12,BBG!$1:$1048576,MATCH(Credit!JT$1,BBG!$1:$1,0)-2,0))*2/3)))/100</f>
        <v>0</v>
      </c>
      <c r="JU12" s="17">
        <f ca="1">IF(VLOOKUP($A12,BBG!$1:$1048576,MATCH(Credit!JU$1,BBG!$1:$1,0),0)&lt;&gt;"",VLOOKUP($A12,BBG!$1:$1048576,MATCH(Credit!JU$1,BBG!$1:$1,0),0),IF(AND(VLOOKUP($A12,BBG!$1:$1048576,MATCH(Credit!JU$1,BBG!$1:$1,0)-1,0)&lt;&gt;"",VLOOKUP($A12,BBG!$1:$1048576,MATCH(Credit!JU$1,BBG!$1:$1,0)+1,0)&lt;&gt;""),(VLOOKUP($A12,BBG!$1:$1048576,MATCH(Credit!JU$1,BBG!$1:$1,0)-1,0)+VLOOKUP($A12,BBG!$1:$1048576,MATCH(Credit!JU$1,BBG!$1:$1,0)+1,0))/2,IF(AND(VLOOKUP($A12,BBG!$1:$1048576,MATCH(Credit!JU$1,BBG!$1:$1,0)-1,0)&lt;&gt;"",VLOOKUP($A12,BBG!$1:$1048576,MATCH(Credit!JU$1,BBG!$1:$1,0)+2,0)&lt;&gt;""),VLOOKUP($A12,BBG!$1:$1048576,MATCH(Credit!JU$1,BBG!$1:$1,0)-1,0)+(VLOOKUP($A12,BBG!$1:$1048576,MATCH(Credit!JU$1,BBG!$1:$1,0)+2,0)-VLOOKUP($A12,BBG!$1:$1048576,MATCH(Credit!JU$1,BBG!$1:$1,0)-1,0))/3,VLOOKUP($A12,BBG!$1:$1048576,MATCH(Credit!JU$1,BBG!$1:$1,0)-2,0)+(VLOOKUP($A12,BBG!$1:$1048576,MATCH(Credit!JU$1,BBG!$1:$1,0)+1,0)-VLOOKUP($A12,BBG!$1:$1048576,MATCH(Credit!JU$1,BBG!$1:$1,0)-2,0))*2/3)))/100</f>
        <v>0</v>
      </c>
      <c r="JV12" s="17">
        <f ca="1">IF(VLOOKUP($A12,BBG!$1:$1048576,MATCH(Credit!JV$1,BBG!$1:$1,0),0)&lt;&gt;"",VLOOKUP($A12,BBG!$1:$1048576,MATCH(Credit!JV$1,BBG!$1:$1,0),0),IF(AND(VLOOKUP($A12,BBG!$1:$1048576,MATCH(Credit!JV$1,BBG!$1:$1,0)-1,0)&lt;&gt;"",VLOOKUP($A12,BBG!$1:$1048576,MATCH(Credit!JV$1,BBG!$1:$1,0)+1,0)&lt;&gt;""),(VLOOKUP($A12,BBG!$1:$1048576,MATCH(Credit!JV$1,BBG!$1:$1,0)-1,0)+VLOOKUP($A12,BBG!$1:$1048576,MATCH(Credit!JV$1,BBG!$1:$1,0)+1,0))/2,IF(AND(VLOOKUP($A12,BBG!$1:$1048576,MATCH(Credit!JV$1,BBG!$1:$1,0)-1,0)&lt;&gt;"",VLOOKUP($A12,BBG!$1:$1048576,MATCH(Credit!JV$1,BBG!$1:$1,0)+2,0)&lt;&gt;""),VLOOKUP($A12,BBG!$1:$1048576,MATCH(Credit!JV$1,BBG!$1:$1,0)-1,0)+(VLOOKUP($A12,BBG!$1:$1048576,MATCH(Credit!JV$1,BBG!$1:$1,0)+2,0)-VLOOKUP($A12,BBG!$1:$1048576,MATCH(Credit!JV$1,BBG!$1:$1,0)-1,0))/3,VLOOKUP($A12,BBG!$1:$1048576,MATCH(Credit!JV$1,BBG!$1:$1,0)-2,0)+(VLOOKUP($A12,BBG!$1:$1048576,MATCH(Credit!JV$1,BBG!$1:$1,0)+1,0)-VLOOKUP($A12,BBG!$1:$1048576,MATCH(Credit!JV$1,BBG!$1:$1,0)-2,0))*2/3)))/100</f>
        <v>0</v>
      </c>
      <c r="JW12" s="17">
        <f ca="1">IF(VLOOKUP($A12,BBG!$1:$1048576,MATCH(Credit!JW$1,BBG!$1:$1,0),0)&lt;&gt;"",VLOOKUP($A12,BBG!$1:$1048576,MATCH(Credit!JW$1,BBG!$1:$1,0),0),IF(AND(VLOOKUP($A12,BBG!$1:$1048576,MATCH(Credit!JW$1,BBG!$1:$1,0)-1,0)&lt;&gt;"",VLOOKUP($A12,BBG!$1:$1048576,MATCH(Credit!JW$1,BBG!$1:$1,0)+1,0)&lt;&gt;""),(VLOOKUP($A12,BBG!$1:$1048576,MATCH(Credit!JW$1,BBG!$1:$1,0)-1,0)+VLOOKUP($A12,BBG!$1:$1048576,MATCH(Credit!JW$1,BBG!$1:$1,0)+1,0))/2,IF(AND(VLOOKUP($A12,BBG!$1:$1048576,MATCH(Credit!JW$1,BBG!$1:$1,0)-1,0)&lt;&gt;"",VLOOKUP($A12,BBG!$1:$1048576,MATCH(Credit!JW$1,BBG!$1:$1,0)+2,0)&lt;&gt;""),VLOOKUP($A12,BBG!$1:$1048576,MATCH(Credit!JW$1,BBG!$1:$1,0)-1,0)+(VLOOKUP($A12,BBG!$1:$1048576,MATCH(Credit!JW$1,BBG!$1:$1,0)+2,0)-VLOOKUP($A12,BBG!$1:$1048576,MATCH(Credit!JW$1,BBG!$1:$1,0)-1,0))/3,VLOOKUP($A12,BBG!$1:$1048576,MATCH(Credit!JW$1,BBG!$1:$1,0)-2,0)+(VLOOKUP($A12,BBG!$1:$1048576,MATCH(Credit!JW$1,BBG!$1:$1,0)+1,0)-VLOOKUP($A12,BBG!$1:$1048576,MATCH(Credit!JW$1,BBG!$1:$1,0)-2,0))*2/3)))/100</f>
        <v>0</v>
      </c>
      <c r="JX12" s="17">
        <f ca="1">IF(VLOOKUP($A12,BBG!$1:$1048576,MATCH(Credit!JX$1,BBG!$1:$1,0),0)&lt;&gt;"",VLOOKUP($A12,BBG!$1:$1048576,MATCH(Credit!JX$1,BBG!$1:$1,0),0),IF(AND(VLOOKUP($A12,BBG!$1:$1048576,MATCH(Credit!JX$1,BBG!$1:$1,0)-1,0)&lt;&gt;"",VLOOKUP($A12,BBG!$1:$1048576,MATCH(Credit!JX$1,BBG!$1:$1,0)+1,0)&lt;&gt;""),(VLOOKUP($A12,BBG!$1:$1048576,MATCH(Credit!JX$1,BBG!$1:$1,0)-1,0)+VLOOKUP($A12,BBG!$1:$1048576,MATCH(Credit!JX$1,BBG!$1:$1,0)+1,0))/2,IF(AND(VLOOKUP($A12,BBG!$1:$1048576,MATCH(Credit!JX$1,BBG!$1:$1,0)-1,0)&lt;&gt;"",VLOOKUP($A12,BBG!$1:$1048576,MATCH(Credit!JX$1,BBG!$1:$1,0)+2,0)&lt;&gt;""),VLOOKUP($A12,BBG!$1:$1048576,MATCH(Credit!JX$1,BBG!$1:$1,0)-1,0)+(VLOOKUP($A12,BBG!$1:$1048576,MATCH(Credit!JX$1,BBG!$1:$1,0)+2,0)-VLOOKUP($A12,BBG!$1:$1048576,MATCH(Credit!JX$1,BBG!$1:$1,0)-1,0))/3,VLOOKUP($A12,BBG!$1:$1048576,MATCH(Credit!JX$1,BBG!$1:$1,0)-2,0)+(VLOOKUP($A12,BBG!$1:$1048576,MATCH(Credit!JX$1,BBG!$1:$1,0)+1,0)-VLOOKUP($A12,BBG!$1:$1048576,MATCH(Credit!JX$1,BBG!$1:$1,0)-2,0))*2/3)))/100</f>
        <v>0</v>
      </c>
      <c r="JY12" s="17">
        <f ca="1">IF(VLOOKUP($A12,BBG!$1:$1048576,MATCH(Credit!JY$1,BBG!$1:$1,0),0)&lt;&gt;"",VLOOKUP($A12,BBG!$1:$1048576,MATCH(Credit!JY$1,BBG!$1:$1,0),0),IF(AND(VLOOKUP($A12,BBG!$1:$1048576,MATCH(Credit!JY$1,BBG!$1:$1,0)-1,0)&lt;&gt;"",VLOOKUP($A12,BBG!$1:$1048576,MATCH(Credit!JY$1,BBG!$1:$1,0)+1,0)&lt;&gt;""),(VLOOKUP($A12,BBG!$1:$1048576,MATCH(Credit!JY$1,BBG!$1:$1,0)-1,0)+VLOOKUP($A12,BBG!$1:$1048576,MATCH(Credit!JY$1,BBG!$1:$1,0)+1,0))/2,IF(AND(VLOOKUP($A12,BBG!$1:$1048576,MATCH(Credit!JY$1,BBG!$1:$1,0)-1,0)&lt;&gt;"",VLOOKUP($A12,BBG!$1:$1048576,MATCH(Credit!JY$1,BBG!$1:$1,0)+2,0)&lt;&gt;""),VLOOKUP($A12,BBG!$1:$1048576,MATCH(Credit!JY$1,BBG!$1:$1,0)-1,0)+(VLOOKUP($A12,BBG!$1:$1048576,MATCH(Credit!JY$1,BBG!$1:$1,0)+2,0)-VLOOKUP($A12,BBG!$1:$1048576,MATCH(Credit!JY$1,BBG!$1:$1,0)-1,0))/3,VLOOKUP($A12,BBG!$1:$1048576,MATCH(Credit!JY$1,BBG!$1:$1,0)-2,0)+(VLOOKUP($A12,BBG!$1:$1048576,MATCH(Credit!JY$1,BBG!$1:$1,0)+1,0)-VLOOKUP($A12,BBG!$1:$1048576,MATCH(Credit!JY$1,BBG!$1:$1,0)-2,0))*2/3)))/100</f>
        <v>0</v>
      </c>
      <c r="JZ12" s="17">
        <f ca="1">IF(VLOOKUP($A12,BBG!$1:$1048576,MATCH(Credit!JZ$1,BBG!$1:$1,0),0)&lt;&gt;"",VLOOKUP($A12,BBG!$1:$1048576,MATCH(Credit!JZ$1,BBG!$1:$1,0),0),IF(AND(VLOOKUP($A12,BBG!$1:$1048576,MATCH(Credit!JZ$1,BBG!$1:$1,0)-1,0)&lt;&gt;"",VLOOKUP($A12,BBG!$1:$1048576,MATCH(Credit!JZ$1,BBG!$1:$1,0)+1,0)&lt;&gt;""),(VLOOKUP($A12,BBG!$1:$1048576,MATCH(Credit!JZ$1,BBG!$1:$1,0)-1,0)+VLOOKUP($A12,BBG!$1:$1048576,MATCH(Credit!JZ$1,BBG!$1:$1,0)+1,0))/2,IF(AND(VLOOKUP($A12,BBG!$1:$1048576,MATCH(Credit!JZ$1,BBG!$1:$1,0)-1,0)&lt;&gt;"",VLOOKUP($A12,BBG!$1:$1048576,MATCH(Credit!JZ$1,BBG!$1:$1,0)+2,0)&lt;&gt;""),VLOOKUP($A12,BBG!$1:$1048576,MATCH(Credit!JZ$1,BBG!$1:$1,0)-1,0)+(VLOOKUP($A12,BBG!$1:$1048576,MATCH(Credit!JZ$1,BBG!$1:$1,0)+2,0)-VLOOKUP($A12,BBG!$1:$1048576,MATCH(Credit!JZ$1,BBG!$1:$1,0)-1,0))/3,VLOOKUP($A12,BBG!$1:$1048576,MATCH(Credit!JZ$1,BBG!$1:$1,0)-2,0)+(VLOOKUP($A12,BBG!$1:$1048576,MATCH(Credit!JZ$1,BBG!$1:$1,0)+1,0)-VLOOKUP($A12,BBG!$1:$1048576,MATCH(Credit!JZ$1,BBG!$1:$1,0)-2,0))*2/3)))/100</f>
        <v>0</v>
      </c>
      <c r="KA12" s="17">
        <f ca="1">IF(VLOOKUP($A12,BBG!$1:$1048576,MATCH(Credit!KA$1,BBG!$1:$1,0),0)&lt;&gt;"",VLOOKUP($A12,BBG!$1:$1048576,MATCH(Credit!KA$1,BBG!$1:$1,0),0),IF(AND(VLOOKUP($A12,BBG!$1:$1048576,MATCH(Credit!KA$1,BBG!$1:$1,0)-1,0)&lt;&gt;"",VLOOKUP($A12,BBG!$1:$1048576,MATCH(Credit!KA$1,BBG!$1:$1,0)+1,0)&lt;&gt;""),(VLOOKUP($A12,BBG!$1:$1048576,MATCH(Credit!KA$1,BBG!$1:$1,0)-1,0)+VLOOKUP($A12,BBG!$1:$1048576,MATCH(Credit!KA$1,BBG!$1:$1,0)+1,0))/2,IF(AND(VLOOKUP($A12,BBG!$1:$1048576,MATCH(Credit!KA$1,BBG!$1:$1,0)-1,0)&lt;&gt;"",VLOOKUP($A12,BBG!$1:$1048576,MATCH(Credit!KA$1,BBG!$1:$1,0)+2,0)&lt;&gt;""),VLOOKUP($A12,BBG!$1:$1048576,MATCH(Credit!KA$1,BBG!$1:$1,0)-1,0)+(VLOOKUP($A12,BBG!$1:$1048576,MATCH(Credit!KA$1,BBG!$1:$1,0)+2,0)-VLOOKUP($A12,BBG!$1:$1048576,MATCH(Credit!KA$1,BBG!$1:$1,0)-1,0))/3,VLOOKUP($A12,BBG!$1:$1048576,MATCH(Credit!KA$1,BBG!$1:$1,0)-2,0)+(VLOOKUP($A12,BBG!$1:$1048576,MATCH(Credit!KA$1,BBG!$1:$1,0)+1,0)-VLOOKUP($A12,BBG!$1:$1048576,MATCH(Credit!KA$1,BBG!$1:$1,0)-2,0))*2/3)))/100</f>
        <v>0</v>
      </c>
      <c r="KB12" s="17">
        <f ca="1">IF(VLOOKUP($A12,BBG!$1:$1048576,MATCH(Credit!KB$1,BBG!$1:$1,0),0)&lt;&gt;"",VLOOKUP($A12,BBG!$1:$1048576,MATCH(Credit!KB$1,BBG!$1:$1,0),0),IF(AND(VLOOKUP($A12,BBG!$1:$1048576,MATCH(Credit!KB$1,BBG!$1:$1,0)-1,0)&lt;&gt;"",VLOOKUP($A12,BBG!$1:$1048576,MATCH(Credit!KB$1,BBG!$1:$1,0)+1,0)&lt;&gt;""),(VLOOKUP($A12,BBG!$1:$1048576,MATCH(Credit!KB$1,BBG!$1:$1,0)-1,0)+VLOOKUP($A12,BBG!$1:$1048576,MATCH(Credit!KB$1,BBG!$1:$1,0)+1,0))/2,IF(AND(VLOOKUP($A12,BBG!$1:$1048576,MATCH(Credit!KB$1,BBG!$1:$1,0)-1,0)&lt;&gt;"",VLOOKUP($A12,BBG!$1:$1048576,MATCH(Credit!KB$1,BBG!$1:$1,0)+2,0)&lt;&gt;""),VLOOKUP($A12,BBG!$1:$1048576,MATCH(Credit!KB$1,BBG!$1:$1,0)-1,0)+(VLOOKUP($A12,BBG!$1:$1048576,MATCH(Credit!KB$1,BBG!$1:$1,0)+2,0)-VLOOKUP($A12,BBG!$1:$1048576,MATCH(Credit!KB$1,BBG!$1:$1,0)-1,0))/3,VLOOKUP($A12,BBG!$1:$1048576,MATCH(Credit!KB$1,BBG!$1:$1,0)-2,0)+(VLOOKUP($A12,BBG!$1:$1048576,MATCH(Credit!KB$1,BBG!$1:$1,0)+1,0)-VLOOKUP($A12,BBG!$1:$1048576,MATCH(Credit!KB$1,BBG!$1:$1,0)-2,0))*2/3)))/100</f>
        <v>0</v>
      </c>
      <c r="KC12" s="17">
        <f ca="1">IF(VLOOKUP($A12,BBG!$1:$1048576,MATCH(Credit!KC$1,BBG!$1:$1,0),0)&lt;&gt;"",VLOOKUP($A12,BBG!$1:$1048576,MATCH(Credit!KC$1,BBG!$1:$1,0),0),IF(AND(VLOOKUP($A12,BBG!$1:$1048576,MATCH(Credit!KC$1,BBG!$1:$1,0)-1,0)&lt;&gt;"",VLOOKUP($A12,BBG!$1:$1048576,MATCH(Credit!KC$1,BBG!$1:$1,0)+1,0)&lt;&gt;""),(VLOOKUP($A12,BBG!$1:$1048576,MATCH(Credit!KC$1,BBG!$1:$1,0)-1,0)+VLOOKUP($A12,BBG!$1:$1048576,MATCH(Credit!KC$1,BBG!$1:$1,0)+1,0))/2,IF(AND(VLOOKUP($A12,BBG!$1:$1048576,MATCH(Credit!KC$1,BBG!$1:$1,0)-1,0)&lt;&gt;"",VLOOKUP($A12,BBG!$1:$1048576,MATCH(Credit!KC$1,BBG!$1:$1,0)+2,0)&lt;&gt;""),VLOOKUP($A12,BBG!$1:$1048576,MATCH(Credit!KC$1,BBG!$1:$1,0)-1,0)+(VLOOKUP($A12,BBG!$1:$1048576,MATCH(Credit!KC$1,BBG!$1:$1,0)+2,0)-VLOOKUP($A12,BBG!$1:$1048576,MATCH(Credit!KC$1,BBG!$1:$1,0)-1,0))/3,VLOOKUP($A12,BBG!$1:$1048576,MATCH(Credit!KC$1,BBG!$1:$1,0)-2,0)+(VLOOKUP($A12,BBG!$1:$1048576,MATCH(Credit!KC$1,BBG!$1:$1,0)+1,0)-VLOOKUP($A12,BBG!$1:$1048576,MATCH(Credit!KC$1,BBG!$1:$1,0)-2,0))*2/3)))/100</f>
        <v>0</v>
      </c>
      <c r="KD12" s="17">
        <f ca="1">IF(VLOOKUP($A12,BBG!$1:$1048576,MATCH(Credit!KD$1,BBG!$1:$1,0),0)&lt;&gt;"",VLOOKUP($A12,BBG!$1:$1048576,MATCH(Credit!KD$1,BBG!$1:$1,0),0),IF(AND(VLOOKUP($A12,BBG!$1:$1048576,MATCH(Credit!KD$1,BBG!$1:$1,0)-1,0)&lt;&gt;"",VLOOKUP($A12,BBG!$1:$1048576,MATCH(Credit!KD$1,BBG!$1:$1,0)+1,0)&lt;&gt;""),(VLOOKUP($A12,BBG!$1:$1048576,MATCH(Credit!KD$1,BBG!$1:$1,0)-1,0)+VLOOKUP($A12,BBG!$1:$1048576,MATCH(Credit!KD$1,BBG!$1:$1,0)+1,0))/2,IF(AND(VLOOKUP($A12,BBG!$1:$1048576,MATCH(Credit!KD$1,BBG!$1:$1,0)-1,0)&lt;&gt;"",VLOOKUP($A12,BBG!$1:$1048576,MATCH(Credit!KD$1,BBG!$1:$1,0)+2,0)&lt;&gt;""),VLOOKUP($A12,BBG!$1:$1048576,MATCH(Credit!KD$1,BBG!$1:$1,0)-1,0)+(VLOOKUP($A12,BBG!$1:$1048576,MATCH(Credit!KD$1,BBG!$1:$1,0)+2,0)-VLOOKUP($A12,BBG!$1:$1048576,MATCH(Credit!KD$1,BBG!$1:$1,0)-1,0))/3,VLOOKUP($A12,BBG!$1:$1048576,MATCH(Credit!KD$1,BBG!$1:$1,0)-2,0)+(VLOOKUP($A12,BBG!$1:$1048576,MATCH(Credit!KD$1,BBG!$1:$1,0)+1,0)-VLOOKUP($A12,BBG!$1:$1048576,MATCH(Credit!KD$1,BBG!$1:$1,0)-2,0))*2/3)))/100</f>
        <v>0</v>
      </c>
      <c r="KE12" s="17">
        <f ca="1">IF(VLOOKUP($A12,BBG!$1:$1048576,MATCH(Credit!KE$1,BBG!$1:$1,0),0)&lt;&gt;"",VLOOKUP($A12,BBG!$1:$1048576,MATCH(Credit!KE$1,BBG!$1:$1,0),0),IF(AND(VLOOKUP($A12,BBG!$1:$1048576,MATCH(Credit!KE$1,BBG!$1:$1,0)-1,0)&lt;&gt;"",VLOOKUP($A12,BBG!$1:$1048576,MATCH(Credit!KE$1,BBG!$1:$1,0)+1,0)&lt;&gt;""),(VLOOKUP($A12,BBG!$1:$1048576,MATCH(Credit!KE$1,BBG!$1:$1,0)-1,0)+VLOOKUP($A12,BBG!$1:$1048576,MATCH(Credit!KE$1,BBG!$1:$1,0)+1,0))/2,IF(AND(VLOOKUP($A12,BBG!$1:$1048576,MATCH(Credit!KE$1,BBG!$1:$1,0)-1,0)&lt;&gt;"",VLOOKUP($A12,BBG!$1:$1048576,MATCH(Credit!KE$1,BBG!$1:$1,0)+2,0)&lt;&gt;""),VLOOKUP($A12,BBG!$1:$1048576,MATCH(Credit!KE$1,BBG!$1:$1,0)-1,0)+(VLOOKUP($A12,BBG!$1:$1048576,MATCH(Credit!KE$1,BBG!$1:$1,0)+2,0)-VLOOKUP($A12,BBG!$1:$1048576,MATCH(Credit!KE$1,BBG!$1:$1,0)-1,0))/3,VLOOKUP($A12,BBG!$1:$1048576,MATCH(Credit!KE$1,BBG!$1:$1,0)-2,0)+(VLOOKUP($A12,BBG!$1:$1048576,MATCH(Credit!KE$1,BBG!$1:$1,0)+1,0)-VLOOKUP($A12,BBG!$1:$1048576,MATCH(Credit!KE$1,BBG!$1:$1,0)-2,0))*2/3)))/100</f>
        <v>0</v>
      </c>
      <c r="KF12" s="17">
        <f ca="1">IF(VLOOKUP($A12,BBG!$1:$1048576,MATCH(Credit!KF$1,BBG!$1:$1,0),0)&lt;&gt;"",VLOOKUP($A12,BBG!$1:$1048576,MATCH(Credit!KF$1,BBG!$1:$1,0),0),IF(AND(VLOOKUP($A12,BBG!$1:$1048576,MATCH(Credit!KF$1,BBG!$1:$1,0)-1,0)&lt;&gt;"",VLOOKUP($A12,BBG!$1:$1048576,MATCH(Credit!KF$1,BBG!$1:$1,0)+1,0)&lt;&gt;""),(VLOOKUP($A12,BBG!$1:$1048576,MATCH(Credit!KF$1,BBG!$1:$1,0)-1,0)+VLOOKUP($A12,BBG!$1:$1048576,MATCH(Credit!KF$1,BBG!$1:$1,0)+1,0))/2,IF(AND(VLOOKUP($A12,BBG!$1:$1048576,MATCH(Credit!KF$1,BBG!$1:$1,0)-1,0)&lt;&gt;"",VLOOKUP($A12,BBG!$1:$1048576,MATCH(Credit!KF$1,BBG!$1:$1,0)+2,0)&lt;&gt;""),VLOOKUP($A12,BBG!$1:$1048576,MATCH(Credit!KF$1,BBG!$1:$1,0)-1,0)+(VLOOKUP($A12,BBG!$1:$1048576,MATCH(Credit!KF$1,BBG!$1:$1,0)+2,0)-VLOOKUP($A12,BBG!$1:$1048576,MATCH(Credit!KF$1,BBG!$1:$1,0)-1,0))/3,VLOOKUP($A12,BBG!$1:$1048576,MATCH(Credit!KF$1,BBG!$1:$1,0)-2,0)+(VLOOKUP($A12,BBG!$1:$1048576,MATCH(Credit!KF$1,BBG!$1:$1,0)+1,0)-VLOOKUP($A12,BBG!$1:$1048576,MATCH(Credit!KF$1,BBG!$1:$1,0)-2,0))*2/3)))/100</f>
        <v>0</v>
      </c>
      <c r="KG12" s="17">
        <f ca="1">IF(VLOOKUP($A12,BBG!$1:$1048576,MATCH(Credit!KG$1,BBG!$1:$1,0),0)&lt;&gt;"",VLOOKUP($A12,BBG!$1:$1048576,MATCH(Credit!KG$1,BBG!$1:$1,0),0),IF(AND(VLOOKUP($A12,BBG!$1:$1048576,MATCH(Credit!KG$1,BBG!$1:$1,0)-1,0)&lt;&gt;"",VLOOKUP($A12,BBG!$1:$1048576,MATCH(Credit!KG$1,BBG!$1:$1,0)+1,0)&lt;&gt;""),(VLOOKUP($A12,BBG!$1:$1048576,MATCH(Credit!KG$1,BBG!$1:$1,0)-1,0)+VLOOKUP($A12,BBG!$1:$1048576,MATCH(Credit!KG$1,BBG!$1:$1,0)+1,0))/2,IF(AND(VLOOKUP($A12,BBG!$1:$1048576,MATCH(Credit!KG$1,BBG!$1:$1,0)-1,0)&lt;&gt;"",VLOOKUP($A12,BBG!$1:$1048576,MATCH(Credit!KG$1,BBG!$1:$1,0)+2,0)&lt;&gt;""),VLOOKUP($A12,BBG!$1:$1048576,MATCH(Credit!KG$1,BBG!$1:$1,0)-1,0)+(VLOOKUP($A12,BBG!$1:$1048576,MATCH(Credit!KG$1,BBG!$1:$1,0)+2,0)-VLOOKUP($A12,BBG!$1:$1048576,MATCH(Credit!KG$1,BBG!$1:$1,0)-1,0))/3,VLOOKUP($A12,BBG!$1:$1048576,MATCH(Credit!KG$1,BBG!$1:$1,0)-2,0)+(VLOOKUP($A12,BBG!$1:$1048576,MATCH(Credit!KG$1,BBG!$1:$1,0)+1,0)-VLOOKUP($A12,BBG!$1:$1048576,MATCH(Credit!KG$1,BBG!$1:$1,0)-2,0))*2/3)))/100</f>
        <v>0</v>
      </c>
      <c r="KH12" s="17">
        <f ca="1">IF(VLOOKUP($A12,BBG!$1:$1048576,MATCH(Credit!KH$1,BBG!$1:$1,0),0)&lt;&gt;"",VLOOKUP($A12,BBG!$1:$1048576,MATCH(Credit!KH$1,BBG!$1:$1,0),0),IF(AND(VLOOKUP($A12,BBG!$1:$1048576,MATCH(Credit!KH$1,BBG!$1:$1,0)-1,0)&lt;&gt;"",VLOOKUP($A12,BBG!$1:$1048576,MATCH(Credit!KH$1,BBG!$1:$1,0)+1,0)&lt;&gt;""),(VLOOKUP($A12,BBG!$1:$1048576,MATCH(Credit!KH$1,BBG!$1:$1,0)-1,0)+VLOOKUP($A12,BBG!$1:$1048576,MATCH(Credit!KH$1,BBG!$1:$1,0)+1,0))/2,IF(AND(VLOOKUP($A12,BBG!$1:$1048576,MATCH(Credit!KH$1,BBG!$1:$1,0)-1,0)&lt;&gt;"",VLOOKUP($A12,BBG!$1:$1048576,MATCH(Credit!KH$1,BBG!$1:$1,0)+2,0)&lt;&gt;""),VLOOKUP($A12,BBG!$1:$1048576,MATCH(Credit!KH$1,BBG!$1:$1,0)-1,0)+(VLOOKUP($A12,BBG!$1:$1048576,MATCH(Credit!KH$1,BBG!$1:$1,0)+2,0)-VLOOKUP($A12,BBG!$1:$1048576,MATCH(Credit!KH$1,BBG!$1:$1,0)-1,0))/3,VLOOKUP($A12,BBG!$1:$1048576,MATCH(Credit!KH$1,BBG!$1:$1,0)-2,0)+(VLOOKUP($A12,BBG!$1:$1048576,MATCH(Credit!KH$1,BBG!$1:$1,0)+1,0)-VLOOKUP($A12,BBG!$1:$1048576,MATCH(Credit!KH$1,BBG!$1:$1,0)-2,0))*2/3)))/100</f>
        <v>0</v>
      </c>
      <c r="KI12" s="17">
        <f ca="1">IF(VLOOKUP($A12,BBG!$1:$1048576,MATCH(Credit!KI$1,BBG!$1:$1,0),0)&lt;&gt;"",VLOOKUP($A12,BBG!$1:$1048576,MATCH(Credit!KI$1,BBG!$1:$1,0),0),IF(AND(VLOOKUP($A12,BBG!$1:$1048576,MATCH(Credit!KI$1,BBG!$1:$1,0)-1,0)&lt;&gt;"",VLOOKUP($A12,BBG!$1:$1048576,MATCH(Credit!KI$1,BBG!$1:$1,0)+1,0)&lt;&gt;""),(VLOOKUP($A12,BBG!$1:$1048576,MATCH(Credit!KI$1,BBG!$1:$1,0)-1,0)+VLOOKUP($A12,BBG!$1:$1048576,MATCH(Credit!KI$1,BBG!$1:$1,0)+1,0))/2,IF(AND(VLOOKUP($A12,BBG!$1:$1048576,MATCH(Credit!KI$1,BBG!$1:$1,0)-1,0)&lt;&gt;"",VLOOKUP($A12,BBG!$1:$1048576,MATCH(Credit!KI$1,BBG!$1:$1,0)+2,0)&lt;&gt;""),VLOOKUP($A12,BBG!$1:$1048576,MATCH(Credit!KI$1,BBG!$1:$1,0)-1,0)+(VLOOKUP($A12,BBG!$1:$1048576,MATCH(Credit!KI$1,BBG!$1:$1,0)+2,0)-VLOOKUP($A12,BBG!$1:$1048576,MATCH(Credit!KI$1,BBG!$1:$1,0)-1,0))/3,VLOOKUP($A12,BBG!$1:$1048576,MATCH(Credit!KI$1,BBG!$1:$1,0)-2,0)+(VLOOKUP($A12,BBG!$1:$1048576,MATCH(Credit!KI$1,BBG!$1:$1,0)+1,0)-VLOOKUP($A12,BBG!$1:$1048576,MATCH(Credit!KI$1,BBG!$1:$1,0)-2,0))*2/3)))/100</f>
        <v>0</v>
      </c>
      <c r="KJ12" s="17">
        <f ca="1">IF(VLOOKUP($A12,BBG!$1:$1048576,MATCH(Credit!KJ$1,BBG!$1:$1,0),0)&lt;&gt;"",VLOOKUP($A12,BBG!$1:$1048576,MATCH(Credit!KJ$1,BBG!$1:$1,0),0),IF(AND(VLOOKUP($A12,BBG!$1:$1048576,MATCH(Credit!KJ$1,BBG!$1:$1,0)-1,0)&lt;&gt;"",VLOOKUP($A12,BBG!$1:$1048576,MATCH(Credit!KJ$1,BBG!$1:$1,0)+1,0)&lt;&gt;""),(VLOOKUP($A12,BBG!$1:$1048576,MATCH(Credit!KJ$1,BBG!$1:$1,0)-1,0)+VLOOKUP($A12,BBG!$1:$1048576,MATCH(Credit!KJ$1,BBG!$1:$1,0)+1,0))/2,IF(AND(VLOOKUP($A12,BBG!$1:$1048576,MATCH(Credit!KJ$1,BBG!$1:$1,0)-1,0)&lt;&gt;"",VLOOKUP($A12,BBG!$1:$1048576,MATCH(Credit!KJ$1,BBG!$1:$1,0)+2,0)&lt;&gt;""),VLOOKUP($A12,BBG!$1:$1048576,MATCH(Credit!KJ$1,BBG!$1:$1,0)-1,0)+(VLOOKUP($A12,BBG!$1:$1048576,MATCH(Credit!KJ$1,BBG!$1:$1,0)+2,0)-VLOOKUP($A12,BBG!$1:$1048576,MATCH(Credit!KJ$1,BBG!$1:$1,0)-1,0))/3,VLOOKUP($A12,BBG!$1:$1048576,MATCH(Credit!KJ$1,BBG!$1:$1,0)-2,0)+(VLOOKUP($A12,BBG!$1:$1048576,MATCH(Credit!KJ$1,BBG!$1:$1,0)+1,0)-VLOOKUP($A12,BBG!$1:$1048576,MATCH(Credit!KJ$1,BBG!$1:$1,0)-2,0))*2/3)))/100</f>
        <v>0</v>
      </c>
      <c r="KK12" s="17">
        <f ca="1">IF(VLOOKUP($A12,BBG!$1:$1048576,MATCH(Credit!KK$1,BBG!$1:$1,0),0)&lt;&gt;"",VLOOKUP($A12,BBG!$1:$1048576,MATCH(Credit!KK$1,BBG!$1:$1,0),0),IF(AND(VLOOKUP($A12,BBG!$1:$1048576,MATCH(Credit!KK$1,BBG!$1:$1,0)-1,0)&lt;&gt;"",VLOOKUP($A12,BBG!$1:$1048576,MATCH(Credit!KK$1,BBG!$1:$1,0)+1,0)&lt;&gt;""),(VLOOKUP($A12,BBG!$1:$1048576,MATCH(Credit!KK$1,BBG!$1:$1,0)-1,0)+VLOOKUP($A12,BBG!$1:$1048576,MATCH(Credit!KK$1,BBG!$1:$1,0)+1,0))/2,IF(AND(VLOOKUP($A12,BBG!$1:$1048576,MATCH(Credit!KK$1,BBG!$1:$1,0)-1,0)&lt;&gt;"",VLOOKUP($A12,BBG!$1:$1048576,MATCH(Credit!KK$1,BBG!$1:$1,0)+2,0)&lt;&gt;""),VLOOKUP($A12,BBG!$1:$1048576,MATCH(Credit!KK$1,BBG!$1:$1,0)-1,0)+(VLOOKUP($A12,BBG!$1:$1048576,MATCH(Credit!KK$1,BBG!$1:$1,0)+2,0)-VLOOKUP($A12,BBG!$1:$1048576,MATCH(Credit!KK$1,BBG!$1:$1,0)-1,0))/3,VLOOKUP($A12,BBG!$1:$1048576,MATCH(Credit!KK$1,BBG!$1:$1,0)-2,0)+(VLOOKUP($A12,BBG!$1:$1048576,MATCH(Credit!KK$1,BBG!$1:$1,0)+1,0)-VLOOKUP($A12,BBG!$1:$1048576,MATCH(Credit!KK$1,BBG!$1:$1,0)-2,0))*2/3)))/100</f>
        <v>0</v>
      </c>
      <c r="KL12" s="17">
        <f ca="1">IF(VLOOKUP($A12,BBG!$1:$1048576,MATCH(Credit!KL$1,BBG!$1:$1,0),0)&lt;&gt;"",VLOOKUP($A12,BBG!$1:$1048576,MATCH(Credit!KL$1,BBG!$1:$1,0),0),IF(AND(VLOOKUP($A12,BBG!$1:$1048576,MATCH(Credit!KL$1,BBG!$1:$1,0)-1,0)&lt;&gt;"",VLOOKUP($A12,BBG!$1:$1048576,MATCH(Credit!KL$1,BBG!$1:$1,0)+1,0)&lt;&gt;""),(VLOOKUP($A12,BBG!$1:$1048576,MATCH(Credit!KL$1,BBG!$1:$1,0)-1,0)+VLOOKUP($A12,BBG!$1:$1048576,MATCH(Credit!KL$1,BBG!$1:$1,0)+1,0))/2,IF(AND(VLOOKUP($A12,BBG!$1:$1048576,MATCH(Credit!KL$1,BBG!$1:$1,0)-1,0)&lt;&gt;"",VLOOKUP($A12,BBG!$1:$1048576,MATCH(Credit!KL$1,BBG!$1:$1,0)+2,0)&lt;&gt;""),VLOOKUP($A12,BBG!$1:$1048576,MATCH(Credit!KL$1,BBG!$1:$1,0)-1,0)+(VLOOKUP($A12,BBG!$1:$1048576,MATCH(Credit!KL$1,BBG!$1:$1,0)+2,0)-VLOOKUP($A12,BBG!$1:$1048576,MATCH(Credit!KL$1,BBG!$1:$1,0)-1,0))/3,VLOOKUP($A12,BBG!$1:$1048576,MATCH(Credit!KL$1,BBG!$1:$1,0)-2,0)+(VLOOKUP($A12,BBG!$1:$1048576,MATCH(Credit!KL$1,BBG!$1:$1,0)+1,0)-VLOOKUP($A12,BBG!$1:$1048576,MATCH(Credit!KL$1,BBG!$1:$1,0)-2,0))*2/3)))/100</f>
        <v>0</v>
      </c>
      <c r="KM12" s="17">
        <f ca="1">IF(VLOOKUP($A12,BBG!$1:$1048576,MATCH(Credit!KM$1,BBG!$1:$1,0),0)&lt;&gt;"",VLOOKUP($A12,BBG!$1:$1048576,MATCH(Credit!KM$1,BBG!$1:$1,0),0),IF(AND(VLOOKUP($A12,BBG!$1:$1048576,MATCH(Credit!KM$1,BBG!$1:$1,0)-1,0)&lt;&gt;"",VLOOKUP($A12,BBG!$1:$1048576,MATCH(Credit!KM$1,BBG!$1:$1,0)+1,0)&lt;&gt;""),(VLOOKUP($A12,BBG!$1:$1048576,MATCH(Credit!KM$1,BBG!$1:$1,0)-1,0)+VLOOKUP($A12,BBG!$1:$1048576,MATCH(Credit!KM$1,BBG!$1:$1,0)+1,0))/2,IF(AND(VLOOKUP($A12,BBG!$1:$1048576,MATCH(Credit!KM$1,BBG!$1:$1,0)-1,0)&lt;&gt;"",VLOOKUP($A12,BBG!$1:$1048576,MATCH(Credit!KM$1,BBG!$1:$1,0)+2,0)&lt;&gt;""),VLOOKUP($A12,BBG!$1:$1048576,MATCH(Credit!KM$1,BBG!$1:$1,0)-1,0)+(VLOOKUP($A12,BBG!$1:$1048576,MATCH(Credit!KM$1,BBG!$1:$1,0)+2,0)-VLOOKUP($A12,BBG!$1:$1048576,MATCH(Credit!KM$1,BBG!$1:$1,0)-1,0))/3,VLOOKUP($A12,BBG!$1:$1048576,MATCH(Credit!KM$1,BBG!$1:$1,0)-2,0)+(VLOOKUP($A12,BBG!$1:$1048576,MATCH(Credit!KM$1,BBG!$1:$1,0)+1,0)-VLOOKUP($A12,BBG!$1:$1048576,MATCH(Credit!KM$1,BBG!$1:$1,0)-2,0))*2/3)))/100</f>
        <v>0</v>
      </c>
      <c r="KN12" s="17">
        <f ca="1">IF(VLOOKUP($A12,BBG!$1:$1048576,MATCH(Credit!KN$1,BBG!$1:$1,0),0)&lt;&gt;"",VLOOKUP($A12,BBG!$1:$1048576,MATCH(Credit!KN$1,BBG!$1:$1,0),0),IF(AND(VLOOKUP($A12,BBG!$1:$1048576,MATCH(Credit!KN$1,BBG!$1:$1,0)-1,0)&lt;&gt;"",VLOOKUP($A12,BBG!$1:$1048576,MATCH(Credit!KN$1,BBG!$1:$1,0)+1,0)&lt;&gt;""),(VLOOKUP($A12,BBG!$1:$1048576,MATCH(Credit!KN$1,BBG!$1:$1,0)-1,0)+VLOOKUP($A12,BBG!$1:$1048576,MATCH(Credit!KN$1,BBG!$1:$1,0)+1,0))/2,IF(AND(VLOOKUP($A12,BBG!$1:$1048576,MATCH(Credit!KN$1,BBG!$1:$1,0)-1,0)&lt;&gt;"",VLOOKUP($A12,BBG!$1:$1048576,MATCH(Credit!KN$1,BBG!$1:$1,0)+2,0)&lt;&gt;""),VLOOKUP($A12,BBG!$1:$1048576,MATCH(Credit!KN$1,BBG!$1:$1,0)-1,0)+(VLOOKUP($A12,BBG!$1:$1048576,MATCH(Credit!KN$1,BBG!$1:$1,0)+2,0)-VLOOKUP($A12,BBG!$1:$1048576,MATCH(Credit!KN$1,BBG!$1:$1,0)-1,0))/3,VLOOKUP($A12,BBG!$1:$1048576,MATCH(Credit!KN$1,BBG!$1:$1,0)-2,0)+(VLOOKUP($A12,BBG!$1:$1048576,MATCH(Credit!KN$1,BBG!$1:$1,0)+1,0)-VLOOKUP($A12,BBG!$1:$1048576,MATCH(Credit!KN$1,BBG!$1:$1,0)-2,0))*2/3)))/100</f>
        <v>0</v>
      </c>
      <c r="KO12" s="17">
        <f ca="1">IF(VLOOKUP($A12,BBG!$1:$1048576,MATCH(Credit!KO$1,BBG!$1:$1,0),0)&lt;&gt;"",VLOOKUP($A12,BBG!$1:$1048576,MATCH(Credit!KO$1,BBG!$1:$1,0),0),IF(AND(VLOOKUP($A12,BBG!$1:$1048576,MATCH(Credit!KO$1,BBG!$1:$1,0)-1,0)&lt;&gt;"",VLOOKUP($A12,BBG!$1:$1048576,MATCH(Credit!KO$1,BBG!$1:$1,0)+1,0)&lt;&gt;""),(VLOOKUP($A12,BBG!$1:$1048576,MATCH(Credit!KO$1,BBG!$1:$1,0)-1,0)+VLOOKUP($A12,BBG!$1:$1048576,MATCH(Credit!KO$1,BBG!$1:$1,0)+1,0))/2,IF(AND(VLOOKUP($A12,BBG!$1:$1048576,MATCH(Credit!KO$1,BBG!$1:$1,0)-1,0)&lt;&gt;"",VLOOKUP($A12,BBG!$1:$1048576,MATCH(Credit!KO$1,BBG!$1:$1,0)+2,0)&lt;&gt;""),VLOOKUP($A12,BBG!$1:$1048576,MATCH(Credit!KO$1,BBG!$1:$1,0)-1,0)+(VLOOKUP($A12,BBG!$1:$1048576,MATCH(Credit!KO$1,BBG!$1:$1,0)+2,0)-VLOOKUP($A12,BBG!$1:$1048576,MATCH(Credit!KO$1,BBG!$1:$1,0)-1,0))/3,VLOOKUP($A12,BBG!$1:$1048576,MATCH(Credit!KO$1,BBG!$1:$1,0)-2,0)+(VLOOKUP($A12,BBG!$1:$1048576,MATCH(Credit!KO$1,BBG!$1:$1,0)+1,0)-VLOOKUP($A12,BBG!$1:$1048576,MATCH(Credit!KO$1,BBG!$1:$1,0)-2,0))*2/3)))/100</f>
        <v>0</v>
      </c>
      <c r="KP12" s="17">
        <f ca="1">IF(VLOOKUP($A12,BBG!$1:$1048576,MATCH(Credit!KP$1,BBG!$1:$1,0),0)&lt;&gt;"",VLOOKUP($A12,BBG!$1:$1048576,MATCH(Credit!KP$1,BBG!$1:$1,0),0),IF(AND(VLOOKUP($A12,BBG!$1:$1048576,MATCH(Credit!KP$1,BBG!$1:$1,0)-1,0)&lt;&gt;"",VLOOKUP($A12,BBG!$1:$1048576,MATCH(Credit!KP$1,BBG!$1:$1,0)+1,0)&lt;&gt;""),(VLOOKUP($A12,BBG!$1:$1048576,MATCH(Credit!KP$1,BBG!$1:$1,0)-1,0)+VLOOKUP($A12,BBG!$1:$1048576,MATCH(Credit!KP$1,BBG!$1:$1,0)+1,0))/2,IF(AND(VLOOKUP($A12,BBG!$1:$1048576,MATCH(Credit!KP$1,BBG!$1:$1,0)-1,0)&lt;&gt;"",VLOOKUP($A12,BBG!$1:$1048576,MATCH(Credit!KP$1,BBG!$1:$1,0)+2,0)&lt;&gt;""),VLOOKUP($A12,BBG!$1:$1048576,MATCH(Credit!KP$1,BBG!$1:$1,0)-1,0)+(VLOOKUP($A12,BBG!$1:$1048576,MATCH(Credit!KP$1,BBG!$1:$1,0)+2,0)-VLOOKUP($A12,BBG!$1:$1048576,MATCH(Credit!KP$1,BBG!$1:$1,0)-1,0))/3,VLOOKUP($A12,BBG!$1:$1048576,MATCH(Credit!KP$1,BBG!$1:$1,0)-2,0)+(VLOOKUP($A12,BBG!$1:$1048576,MATCH(Credit!KP$1,BBG!$1:$1,0)+1,0)-VLOOKUP($A12,BBG!$1:$1048576,MATCH(Credit!KP$1,BBG!$1:$1,0)-2,0))*2/3)))/100</f>
        <v>0</v>
      </c>
      <c r="KQ12" s="17">
        <f ca="1">IF(VLOOKUP($A12,BBG!$1:$1048576,MATCH(Credit!KQ$1,BBG!$1:$1,0),0)&lt;&gt;"",VLOOKUP($A12,BBG!$1:$1048576,MATCH(Credit!KQ$1,BBG!$1:$1,0),0),IF(AND(VLOOKUP($A12,BBG!$1:$1048576,MATCH(Credit!KQ$1,BBG!$1:$1,0)-1,0)&lt;&gt;"",VLOOKUP($A12,BBG!$1:$1048576,MATCH(Credit!KQ$1,BBG!$1:$1,0)+1,0)&lt;&gt;""),(VLOOKUP($A12,BBG!$1:$1048576,MATCH(Credit!KQ$1,BBG!$1:$1,0)-1,0)+VLOOKUP($A12,BBG!$1:$1048576,MATCH(Credit!KQ$1,BBG!$1:$1,0)+1,0))/2,IF(AND(VLOOKUP($A12,BBG!$1:$1048576,MATCH(Credit!KQ$1,BBG!$1:$1,0)-1,0)&lt;&gt;"",VLOOKUP($A12,BBG!$1:$1048576,MATCH(Credit!KQ$1,BBG!$1:$1,0)+2,0)&lt;&gt;""),VLOOKUP($A12,BBG!$1:$1048576,MATCH(Credit!KQ$1,BBG!$1:$1,0)-1,0)+(VLOOKUP($A12,BBG!$1:$1048576,MATCH(Credit!KQ$1,BBG!$1:$1,0)+2,0)-VLOOKUP($A12,BBG!$1:$1048576,MATCH(Credit!KQ$1,BBG!$1:$1,0)-1,0))/3,VLOOKUP($A12,BBG!$1:$1048576,MATCH(Credit!KQ$1,BBG!$1:$1,0)-2,0)+(VLOOKUP($A12,BBG!$1:$1048576,MATCH(Credit!KQ$1,BBG!$1:$1,0)+1,0)-VLOOKUP($A12,BBG!$1:$1048576,MATCH(Credit!KQ$1,BBG!$1:$1,0)-2,0))*2/3)))/100</f>
        <v>0</v>
      </c>
      <c r="KR12" s="17">
        <f ca="1">IF(VLOOKUP($A12,BBG!$1:$1048576,MATCH(Credit!KR$1,BBG!$1:$1,0),0)&lt;&gt;"",VLOOKUP($A12,BBG!$1:$1048576,MATCH(Credit!KR$1,BBG!$1:$1,0),0),IF(AND(VLOOKUP($A12,BBG!$1:$1048576,MATCH(Credit!KR$1,BBG!$1:$1,0)-1,0)&lt;&gt;"",VLOOKUP($A12,BBG!$1:$1048576,MATCH(Credit!KR$1,BBG!$1:$1,0)+1,0)&lt;&gt;""),(VLOOKUP($A12,BBG!$1:$1048576,MATCH(Credit!KR$1,BBG!$1:$1,0)-1,0)+VLOOKUP($A12,BBG!$1:$1048576,MATCH(Credit!KR$1,BBG!$1:$1,0)+1,0))/2,IF(AND(VLOOKUP($A12,BBG!$1:$1048576,MATCH(Credit!KR$1,BBG!$1:$1,0)-1,0)&lt;&gt;"",VLOOKUP($A12,BBG!$1:$1048576,MATCH(Credit!KR$1,BBG!$1:$1,0)+2,0)&lt;&gt;""),VLOOKUP($A12,BBG!$1:$1048576,MATCH(Credit!KR$1,BBG!$1:$1,0)-1,0)+(VLOOKUP($A12,BBG!$1:$1048576,MATCH(Credit!KR$1,BBG!$1:$1,0)+2,0)-VLOOKUP($A12,BBG!$1:$1048576,MATCH(Credit!KR$1,BBG!$1:$1,0)-1,0))/3,VLOOKUP($A12,BBG!$1:$1048576,MATCH(Credit!KR$1,BBG!$1:$1,0)-2,0)+(VLOOKUP($A12,BBG!$1:$1048576,MATCH(Credit!KR$1,BBG!$1:$1,0)+1,0)-VLOOKUP($A12,BBG!$1:$1048576,MATCH(Credit!KR$1,BBG!$1:$1,0)-2,0))*2/3)))/100</f>
        <v>0</v>
      </c>
      <c r="KS12" s="17">
        <f ca="1">IF(VLOOKUP($A12,BBG!$1:$1048576,MATCH(Credit!KS$1,BBG!$1:$1,0),0)&lt;&gt;"",VLOOKUP($A12,BBG!$1:$1048576,MATCH(Credit!KS$1,BBG!$1:$1,0),0),IF(AND(VLOOKUP($A12,BBG!$1:$1048576,MATCH(Credit!KS$1,BBG!$1:$1,0)-1,0)&lt;&gt;"",VLOOKUP($A12,BBG!$1:$1048576,MATCH(Credit!KS$1,BBG!$1:$1,0)+1,0)&lt;&gt;""),(VLOOKUP($A12,BBG!$1:$1048576,MATCH(Credit!KS$1,BBG!$1:$1,0)-1,0)+VLOOKUP($A12,BBG!$1:$1048576,MATCH(Credit!KS$1,BBG!$1:$1,0)+1,0))/2,IF(AND(VLOOKUP($A12,BBG!$1:$1048576,MATCH(Credit!KS$1,BBG!$1:$1,0)-1,0)&lt;&gt;"",VLOOKUP($A12,BBG!$1:$1048576,MATCH(Credit!KS$1,BBG!$1:$1,0)+2,0)&lt;&gt;""),VLOOKUP($A12,BBG!$1:$1048576,MATCH(Credit!KS$1,BBG!$1:$1,0)-1,0)+(VLOOKUP($A12,BBG!$1:$1048576,MATCH(Credit!KS$1,BBG!$1:$1,0)+2,0)-VLOOKUP($A12,BBG!$1:$1048576,MATCH(Credit!KS$1,BBG!$1:$1,0)-1,0))/3,VLOOKUP($A12,BBG!$1:$1048576,MATCH(Credit!KS$1,BBG!$1:$1,0)-2,0)+(VLOOKUP($A12,BBG!$1:$1048576,MATCH(Credit!KS$1,BBG!$1:$1,0)+1,0)-VLOOKUP($A12,BBG!$1:$1048576,MATCH(Credit!KS$1,BBG!$1:$1,0)-2,0))*2/3)))/100</f>
        <v>0</v>
      </c>
      <c r="KT12" s="17">
        <f ca="1">IF(VLOOKUP($A12,BBG!$1:$1048576,MATCH(Credit!KT$1,BBG!$1:$1,0),0)&lt;&gt;"",VLOOKUP($A12,BBG!$1:$1048576,MATCH(Credit!KT$1,BBG!$1:$1,0),0),IF(AND(VLOOKUP($A12,BBG!$1:$1048576,MATCH(Credit!KT$1,BBG!$1:$1,0)-1,0)&lt;&gt;"",VLOOKUP($A12,BBG!$1:$1048576,MATCH(Credit!KT$1,BBG!$1:$1,0)+1,0)&lt;&gt;""),(VLOOKUP($A12,BBG!$1:$1048576,MATCH(Credit!KT$1,BBG!$1:$1,0)-1,0)+VLOOKUP($A12,BBG!$1:$1048576,MATCH(Credit!KT$1,BBG!$1:$1,0)+1,0))/2,IF(AND(VLOOKUP($A12,BBG!$1:$1048576,MATCH(Credit!KT$1,BBG!$1:$1,0)-1,0)&lt;&gt;"",VLOOKUP($A12,BBG!$1:$1048576,MATCH(Credit!KT$1,BBG!$1:$1,0)+2,0)&lt;&gt;""),VLOOKUP($A12,BBG!$1:$1048576,MATCH(Credit!KT$1,BBG!$1:$1,0)-1,0)+(VLOOKUP($A12,BBG!$1:$1048576,MATCH(Credit!KT$1,BBG!$1:$1,0)+2,0)-VLOOKUP($A12,BBG!$1:$1048576,MATCH(Credit!KT$1,BBG!$1:$1,0)-1,0))/3,VLOOKUP($A12,BBG!$1:$1048576,MATCH(Credit!KT$1,BBG!$1:$1,0)-2,0)+(VLOOKUP($A12,BBG!$1:$1048576,MATCH(Credit!KT$1,BBG!$1:$1,0)+1,0)-VLOOKUP($A12,BBG!$1:$1048576,MATCH(Credit!KT$1,BBG!$1:$1,0)-2,0))*2/3)))/100</f>
        <v>0</v>
      </c>
      <c r="KU12" s="17">
        <f ca="1">IF(VLOOKUP($A12,BBG!$1:$1048576,MATCH(Credit!KU$1,BBG!$1:$1,0),0)&lt;&gt;"",VLOOKUP($A12,BBG!$1:$1048576,MATCH(Credit!KU$1,BBG!$1:$1,0),0),IF(AND(VLOOKUP($A12,BBG!$1:$1048576,MATCH(Credit!KU$1,BBG!$1:$1,0)-1,0)&lt;&gt;"",VLOOKUP($A12,BBG!$1:$1048576,MATCH(Credit!KU$1,BBG!$1:$1,0)+1,0)&lt;&gt;""),(VLOOKUP($A12,BBG!$1:$1048576,MATCH(Credit!KU$1,BBG!$1:$1,0)-1,0)+VLOOKUP($A12,BBG!$1:$1048576,MATCH(Credit!KU$1,BBG!$1:$1,0)+1,0))/2,IF(AND(VLOOKUP($A12,BBG!$1:$1048576,MATCH(Credit!KU$1,BBG!$1:$1,0)-1,0)&lt;&gt;"",VLOOKUP($A12,BBG!$1:$1048576,MATCH(Credit!KU$1,BBG!$1:$1,0)+2,0)&lt;&gt;""),VLOOKUP($A12,BBG!$1:$1048576,MATCH(Credit!KU$1,BBG!$1:$1,0)-1,0)+(VLOOKUP($A12,BBG!$1:$1048576,MATCH(Credit!KU$1,BBG!$1:$1,0)+2,0)-VLOOKUP($A12,BBG!$1:$1048576,MATCH(Credit!KU$1,BBG!$1:$1,0)-1,0))/3,VLOOKUP($A12,BBG!$1:$1048576,MATCH(Credit!KU$1,BBG!$1:$1,0)-2,0)+(VLOOKUP($A12,BBG!$1:$1048576,MATCH(Credit!KU$1,BBG!$1:$1,0)+1,0)-VLOOKUP($A12,BBG!$1:$1048576,MATCH(Credit!KU$1,BBG!$1:$1,0)-2,0))*2/3)))/100</f>
        <v>0</v>
      </c>
      <c r="KV12" s="17">
        <f ca="1">IF(VLOOKUP($A12,BBG!$1:$1048576,MATCH(Credit!KV$1,BBG!$1:$1,0),0)&lt;&gt;"",VLOOKUP($A12,BBG!$1:$1048576,MATCH(Credit!KV$1,BBG!$1:$1,0),0),IF(AND(VLOOKUP($A12,BBG!$1:$1048576,MATCH(Credit!KV$1,BBG!$1:$1,0)-1,0)&lt;&gt;"",VLOOKUP($A12,BBG!$1:$1048576,MATCH(Credit!KV$1,BBG!$1:$1,0)+1,0)&lt;&gt;""),(VLOOKUP($A12,BBG!$1:$1048576,MATCH(Credit!KV$1,BBG!$1:$1,0)-1,0)+VLOOKUP($A12,BBG!$1:$1048576,MATCH(Credit!KV$1,BBG!$1:$1,0)+1,0))/2,IF(AND(VLOOKUP($A12,BBG!$1:$1048576,MATCH(Credit!KV$1,BBG!$1:$1,0)-1,0)&lt;&gt;"",VLOOKUP($A12,BBG!$1:$1048576,MATCH(Credit!KV$1,BBG!$1:$1,0)+2,0)&lt;&gt;""),VLOOKUP($A12,BBG!$1:$1048576,MATCH(Credit!KV$1,BBG!$1:$1,0)-1,0)+(VLOOKUP($A12,BBG!$1:$1048576,MATCH(Credit!KV$1,BBG!$1:$1,0)+2,0)-VLOOKUP($A12,BBG!$1:$1048576,MATCH(Credit!KV$1,BBG!$1:$1,0)-1,0))/3,VLOOKUP($A12,BBG!$1:$1048576,MATCH(Credit!KV$1,BBG!$1:$1,0)-2,0)+(VLOOKUP($A12,BBG!$1:$1048576,MATCH(Credit!KV$1,BBG!$1:$1,0)+1,0)-VLOOKUP($A12,BBG!$1:$1048576,MATCH(Credit!KV$1,BBG!$1:$1,0)-2,0))*2/3)))/100</f>
        <v>0</v>
      </c>
      <c r="KW12" s="17">
        <f ca="1">IF(VLOOKUP($A12,BBG!$1:$1048576,MATCH(Credit!KW$1,BBG!$1:$1,0),0)&lt;&gt;"",VLOOKUP($A12,BBG!$1:$1048576,MATCH(Credit!KW$1,BBG!$1:$1,0),0),IF(AND(VLOOKUP($A12,BBG!$1:$1048576,MATCH(Credit!KW$1,BBG!$1:$1,0)-1,0)&lt;&gt;"",VLOOKUP($A12,BBG!$1:$1048576,MATCH(Credit!KW$1,BBG!$1:$1,0)+1,0)&lt;&gt;""),(VLOOKUP($A12,BBG!$1:$1048576,MATCH(Credit!KW$1,BBG!$1:$1,0)-1,0)+VLOOKUP($A12,BBG!$1:$1048576,MATCH(Credit!KW$1,BBG!$1:$1,0)+1,0))/2,IF(AND(VLOOKUP($A12,BBG!$1:$1048576,MATCH(Credit!KW$1,BBG!$1:$1,0)-1,0)&lt;&gt;"",VLOOKUP($A12,BBG!$1:$1048576,MATCH(Credit!KW$1,BBG!$1:$1,0)+2,0)&lt;&gt;""),VLOOKUP($A12,BBG!$1:$1048576,MATCH(Credit!KW$1,BBG!$1:$1,0)-1,0)+(VLOOKUP($A12,BBG!$1:$1048576,MATCH(Credit!KW$1,BBG!$1:$1,0)+2,0)-VLOOKUP($A12,BBG!$1:$1048576,MATCH(Credit!KW$1,BBG!$1:$1,0)-1,0))/3,VLOOKUP($A12,BBG!$1:$1048576,MATCH(Credit!KW$1,BBG!$1:$1,0)-2,0)+(VLOOKUP($A12,BBG!$1:$1048576,MATCH(Credit!KW$1,BBG!$1:$1,0)+1,0)-VLOOKUP($A12,BBG!$1:$1048576,MATCH(Credit!KW$1,BBG!$1:$1,0)-2,0))*2/3)))/100</f>
        <v>0</v>
      </c>
      <c r="KX12" s="17">
        <f ca="1">IF(VLOOKUP($A12,BBG!$1:$1048576,MATCH(Credit!KX$1,BBG!$1:$1,0),0)&lt;&gt;"",VLOOKUP($A12,BBG!$1:$1048576,MATCH(Credit!KX$1,BBG!$1:$1,0),0),IF(AND(VLOOKUP($A12,BBG!$1:$1048576,MATCH(Credit!KX$1,BBG!$1:$1,0)-1,0)&lt;&gt;"",VLOOKUP($A12,BBG!$1:$1048576,MATCH(Credit!KX$1,BBG!$1:$1,0)+1,0)&lt;&gt;""),(VLOOKUP($A12,BBG!$1:$1048576,MATCH(Credit!KX$1,BBG!$1:$1,0)-1,0)+VLOOKUP($A12,BBG!$1:$1048576,MATCH(Credit!KX$1,BBG!$1:$1,0)+1,0))/2,IF(AND(VLOOKUP($A12,BBG!$1:$1048576,MATCH(Credit!KX$1,BBG!$1:$1,0)-1,0)&lt;&gt;"",VLOOKUP($A12,BBG!$1:$1048576,MATCH(Credit!KX$1,BBG!$1:$1,0)+2,0)&lt;&gt;""),VLOOKUP($A12,BBG!$1:$1048576,MATCH(Credit!KX$1,BBG!$1:$1,0)-1,0)+(VLOOKUP($A12,BBG!$1:$1048576,MATCH(Credit!KX$1,BBG!$1:$1,0)+2,0)-VLOOKUP($A12,BBG!$1:$1048576,MATCH(Credit!KX$1,BBG!$1:$1,0)-1,0))/3,VLOOKUP($A12,BBG!$1:$1048576,MATCH(Credit!KX$1,BBG!$1:$1,0)-2,0)+(VLOOKUP($A12,BBG!$1:$1048576,MATCH(Credit!KX$1,BBG!$1:$1,0)+1,0)-VLOOKUP($A12,BBG!$1:$1048576,MATCH(Credit!KX$1,BBG!$1:$1,0)-2,0))*2/3)))/100</f>
        <v>0</v>
      </c>
      <c r="KY12" s="17">
        <f ca="1">IF(VLOOKUP($A12,BBG!$1:$1048576,MATCH(Credit!KY$1,BBG!$1:$1,0),0)&lt;&gt;"",VLOOKUP($A12,BBG!$1:$1048576,MATCH(Credit!KY$1,BBG!$1:$1,0),0),IF(AND(VLOOKUP($A12,BBG!$1:$1048576,MATCH(Credit!KY$1,BBG!$1:$1,0)-1,0)&lt;&gt;"",VLOOKUP($A12,BBG!$1:$1048576,MATCH(Credit!KY$1,BBG!$1:$1,0)+1,0)&lt;&gt;""),(VLOOKUP($A12,BBG!$1:$1048576,MATCH(Credit!KY$1,BBG!$1:$1,0)-1,0)+VLOOKUP($A12,BBG!$1:$1048576,MATCH(Credit!KY$1,BBG!$1:$1,0)+1,0))/2,IF(AND(VLOOKUP($A12,BBG!$1:$1048576,MATCH(Credit!KY$1,BBG!$1:$1,0)-1,0)&lt;&gt;"",VLOOKUP($A12,BBG!$1:$1048576,MATCH(Credit!KY$1,BBG!$1:$1,0)+2,0)&lt;&gt;""),VLOOKUP($A12,BBG!$1:$1048576,MATCH(Credit!KY$1,BBG!$1:$1,0)-1,0)+(VLOOKUP($A12,BBG!$1:$1048576,MATCH(Credit!KY$1,BBG!$1:$1,0)+2,0)-VLOOKUP($A12,BBG!$1:$1048576,MATCH(Credit!KY$1,BBG!$1:$1,0)-1,0))/3,VLOOKUP($A12,BBG!$1:$1048576,MATCH(Credit!KY$1,BBG!$1:$1,0)-2,0)+(VLOOKUP($A12,BBG!$1:$1048576,MATCH(Credit!KY$1,BBG!$1:$1,0)+1,0)-VLOOKUP($A12,BBG!$1:$1048576,MATCH(Credit!KY$1,BBG!$1:$1,0)-2,0))*2/3)))/100</f>
        <v>0</v>
      </c>
      <c r="KZ12" s="17">
        <f ca="1">IF(VLOOKUP($A12,BBG!$1:$1048576,MATCH(Credit!KZ$1,BBG!$1:$1,0),0)&lt;&gt;"",VLOOKUP($A12,BBG!$1:$1048576,MATCH(Credit!KZ$1,BBG!$1:$1,0),0),IF(AND(VLOOKUP($A12,BBG!$1:$1048576,MATCH(Credit!KZ$1,BBG!$1:$1,0)-1,0)&lt;&gt;"",VLOOKUP($A12,BBG!$1:$1048576,MATCH(Credit!KZ$1,BBG!$1:$1,0)+1,0)&lt;&gt;""),(VLOOKUP($A12,BBG!$1:$1048576,MATCH(Credit!KZ$1,BBG!$1:$1,0)-1,0)+VLOOKUP($A12,BBG!$1:$1048576,MATCH(Credit!KZ$1,BBG!$1:$1,0)+1,0))/2,IF(AND(VLOOKUP($A12,BBG!$1:$1048576,MATCH(Credit!KZ$1,BBG!$1:$1,0)-1,0)&lt;&gt;"",VLOOKUP($A12,BBG!$1:$1048576,MATCH(Credit!KZ$1,BBG!$1:$1,0)+2,0)&lt;&gt;""),VLOOKUP($A12,BBG!$1:$1048576,MATCH(Credit!KZ$1,BBG!$1:$1,0)-1,0)+(VLOOKUP($A12,BBG!$1:$1048576,MATCH(Credit!KZ$1,BBG!$1:$1,0)+2,0)-VLOOKUP($A12,BBG!$1:$1048576,MATCH(Credit!KZ$1,BBG!$1:$1,0)-1,0))/3,VLOOKUP($A12,BBG!$1:$1048576,MATCH(Credit!KZ$1,BBG!$1:$1,0)-2,0)+(VLOOKUP($A12,BBG!$1:$1048576,MATCH(Credit!KZ$1,BBG!$1:$1,0)+1,0)-VLOOKUP($A12,BBG!$1:$1048576,MATCH(Credit!KZ$1,BBG!$1:$1,0)-2,0))*2/3)))/100</f>
        <v>0</v>
      </c>
      <c r="LA12" s="17">
        <f ca="1">IF(VLOOKUP($A12,BBG!$1:$1048576,MATCH(Credit!LA$1,BBG!$1:$1,0),0)&lt;&gt;"",VLOOKUP($A12,BBG!$1:$1048576,MATCH(Credit!LA$1,BBG!$1:$1,0),0),IF(AND(VLOOKUP($A12,BBG!$1:$1048576,MATCH(Credit!LA$1,BBG!$1:$1,0)-1,0)&lt;&gt;"",VLOOKUP($A12,BBG!$1:$1048576,MATCH(Credit!LA$1,BBG!$1:$1,0)+1,0)&lt;&gt;""),(VLOOKUP($A12,BBG!$1:$1048576,MATCH(Credit!LA$1,BBG!$1:$1,0)-1,0)+VLOOKUP($A12,BBG!$1:$1048576,MATCH(Credit!LA$1,BBG!$1:$1,0)+1,0))/2,IF(AND(VLOOKUP($A12,BBG!$1:$1048576,MATCH(Credit!LA$1,BBG!$1:$1,0)-1,0)&lt;&gt;"",VLOOKUP($A12,BBG!$1:$1048576,MATCH(Credit!LA$1,BBG!$1:$1,0)+2,0)&lt;&gt;""),VLOOKUP($A12,BBG!$1:$1048576,MATCH(Credit!LA$1,BBG!$1:$1,0)-1,0)+(VLOOKUP($A12,BBG!$1:$1048576,MATCH(Credit!LA$1,BBG!$1:$1,0)+2,0)-VLOOKUP($A12,BBG!$1:$1048576,MATCH(Credit!LA$1,BBG!$1:$1,0)-1,0))/3,VLOOKUP($A12,BBG!$1:$1048576,MATCH(Credit!LA$1,BBG!$1:$1,0)-2,0)+(VLOOKUP($A12,BBG!$1:$1048576,MATCH(Credit!LA$1,BBG!$1:$1,0)+1,0)-VLOOKUP($A12,BBG!$1:$1048576,MATCH(Credit!LA$1,BBG!$1:$1,0)-2,0))*2/3)))/100</f>
        <v>0</v>
      </c>
      <c r="LB12" s="17">
        <f ca="1">IF(VLOOKUP($A12,BBG!$1:$1048576,MATCH(Credit!LB$1,BBG!$1:$1,0),0)&lt;&gt;"",VLOOKUP($A12,BBG!$1:$1048576,MATCH(Credit!LB$1,BBG!$1:$1,0),0),IF(AND(VLOOKUP($A12,BBG!$1:$1048576,MATCH(Credit!LB$1,BBG!$1:$1,0)-1,0)&lt;&gt;"",VLOOKUP($A12,BBG!$1:$1048576,MATCH(Credit!LB$1,BBG!$1:$1,0)+1,0)&lt;&gt;""),(VLOOKUP($A12,BBG!$1:$1048576,MATCH(Credit!LB$1,BBG!$1:$1,0)-1,0)+VLOOKUP($A12,BBG!$1:$1048576,MATCH(Credit!LB$1,BBG!$1:$1,0)+1,0))/2,IF(AND(VLOOKUP($A12,BBG!$1:$1048576,MATCH(Credit!LB$1,BBG!$1:$1,0)-1,0)&lt;&gt;"",VLOOKUP($A12,BBG!$1:$1048576,MATCH(Credit!LB$1,BBG!$1:$1,0)+2,0)&lt;&gt;""),VLOOKUP($A12,BBG!$1:$1048576,MATCH(Credit!LB$1,BBG!$1:$1,0)-1,0)+(VLOOKUP($A12,BBG!$1:$1048576,MATCH(Credit!LB$1,BBG!$1:$1,0)+2,0)-VLOOKUP($A12,BBG!$1:$1048576,MATCH(Credit!LB$1,BBG!$1:$1,0)-1,0))/3,VLOOKUP($A12,BBG!$1:$1048576,MATCH(Credit!LB$1,BBG!$1:$1,0)-2,0)+(VLOOKUP($A12,BBG!$1:$1048576,MATCH(Credit!LB$1,BBG!$1:$1,0)+1,0)-VLOOKUP($A12,BBG!$1:$1048576,MATCH(Credit!LB$1,BBG!$1:$1,0)-2,0))*2/3)))/100</f>
        <v>0</v>
      </c>
      <c r="LC12" s="17">
        <f ca="1">IF(VLOOKUP($A12,BBG!$1:$1048576,MATCH(Credit!LC$1,BBG!$1:$1,0),0)&lt;&gt;"",VLOOKUP($A12,BBG!$1:$1048576,MATCH(Credit!LC$1,BBG!$1:$1,0),0),IF(AND(VLOOKUP($A12,BBG!$1:$1048576,MATCH(Credit!LC$1,BBG!$1:$1,0)-1,0)&lt;&gt;"",VLOOKUP($A12,BBG!$1:$1048576,MATCH(Credit!LC$1,BBG!$1:$1,0)+1,0)&lt;&gt;""),(VLOOKUP($A12,BBG!$1:$1048576,MATCH(Credit!LC$1,BBG!$1:$1,0)-1,0)+VLOOKUP($A12,BBG!$1:$1048576,MATCH(Credit!LC$1,BBG!$1:$1,0)+1,0))/2,IF(AND(VLOOKUP($A12,BBG!$1:$1048576,MATCH(Credit!LC$1,BBG!$1:$1,0)-1,0)&lt;&gt;"",VLOOKUP($A12,BBG!$1:$1048576,MATCH(Credit!LC$1,BBG!$1:$1,0)+2,0)&lt;&gt;""),VLOOKUP($A12,BBG!$1:$1048576,MATCH(Credit!LC$1,BBG!$1:$1,0)-1,0)+(VLOOKUP($A12,BBG!$1:$1048576,MATCH(Credit!LC$1,BBG!$1:$1,0)+2,0)-VLOOKUP($A12,BBG!$1:$1048576,MATCH(Credit!LC$1,BBG!$1:$1,0)-1,0))/3,VLOOKUP($A12,BBG!$1:$1048576,MATCH(Credit!LC$1,BBG!$1:$1,0)-2,0)+(VLOOKUP($A12,BBG!$1:$1048576,MATCH(Credit!LC$1,BBG!$1:$1,0)+1,0)-VLOOKUP($A12,BBG!$1:$1048576,MATCH(Credit!LC$1,BBG!$1:$1,0)-2,0))*2/3)))/100</f>
        <v>0</v>
      </c>
      <c r="LD12" s="17">
        <f ca="1">IF(VLOOKUP($A12,BBG!$1:$1048576,MATCH(Credit!LD$1,BBG!$1:$1,0),0)&lt;&gt;"",VLOOKUP($A12,BBG!$1:$1048576,MATCH(Credit!LD$1,BBG!$1:$1,0),0),IF(AND(VLOOKUP($A12,BBG!$1:$1048576,MATCH(Credit!LD$1,BBG!$1:$1,0)-1,0)&lt;&gt;"",VLOOKUP($A12,BBG!$1:$1048576,MATCH(Credit!LD$1,BBG!$1:$1,0)+1,0)&lt;&gt;""),(VLOOKUP($A12,BBG!$1:$1048576,MATCH(Credit!LD$1,BBG!$1:$1,0)-1,0)+VLOOKUP($A12,BBG!$1:$1048576,MATCH(Credit!LD$1,BBG!$1:$1,0)+1,0))/2,IF(AND(VLOOKUP($A12,BBG!$1:$1048576,MATCH(Credit!LD$1,BBG!$1:$1,0)-1,0)&lt;&gt;"",VLOOKUP($A12,BBG!$1:$1048576,MATCH(Credit!LD$1,BBG!$1:$1,0)+2,0)&lt;&gt;""),VLOOKUP($A12,BBG!$1:$1048576,MATCH(Credit!LD$1,BBG!$1:$1,0)-1,0)+(VLOOKUP($A12,BBG!$1:$1048576,MATCH(Credit!LD$1,BBG!$1:$1,0)+2,0)-VLOOKUP($A12,BBG!$1:$1048576,MATCH(Credit!LD$1,BBG!$1:$1,0)-1,0))/3,VLOOKUP($A12,BBG!$1:$1048576,MATCH(Credit!LD$1,BBG!$1:$1,0)-2,0)+(VLOOKUP($A12,BBG!$1:$1048576,MATCH(Credit!LD$1,BBG!$1:$1,0)+1,0)-VLOOKUP($A12,BBG!$1:$1048576,MATCH(Credit!LD$1,BBG!$1:$1,0)-2,0))*2/3)))/100</f>
        <v>0</v>
      </c>
      <c r="LE12" s="17">
        <f ca="1">IF(VLOOKUP($A12,BBG!$1:$1048576,MATCH(Credit!LE$1,BBG!$1:$1,0),0)&lt;&gt;"",VLOOKUP($A12,BBG!$1:$1048576,MATCH(Credit!LE$1,BBG!$1:$1,0),0),IF(AND(VLOOKUP($A12,BBG!$1:$1048576,MATCH(Credit!LE$1,BBG!$1:$1,0)-1,0)&lt;&gt;"",VLOOKUP($A12,BBG!$1:$1048576,MATCH(Credit!LE$1,BBG!$1:$1,0)+1,0)&lt;&gt;""),(VLOOKUP($A12,BBG!$1:$1048576,MATCH(Credit!LE$1,BBG!$1:$1,0)-1,0)+VLOOKUP($A12,BBG!$1:$1048576,MATCH(Credit!LE$1,BBG!$1:$1,0)+1,0))/2,IF(AND(VLOOKUP($A12,BBG!$1:$1048576,MATCH(Credit!LE$1,BBG!$1:$1,0)-1,0)&lt;&gt;"",VLOOKUP($A12,BBG!$1:$1048576,MATCH(Credit!LE$1,BBG!$1:$1,0)+2,0)&lt;&gt;""),VLOOKUP($A12,BBG!$1:$1048576,MATCH(Credit!LE$1,BBG!$1:$1,0)-1,0)+(VLOOKUP($A12,BBG!$1:$1048576,MATCH(Credit!LE$1,BBG!$1:$1,0)+2,0)-VLOOKUP($A12,BBG!$1:$1048576,MATCH(Credit!LE$1,BBG!$1:$1,0)-1,0))/3,VLOOKUP($A12,BBG!$1:$1048576,MATCH(Credit!LE$1,BBG!$1:$1,0)-2,0)+(VLOOKUP($A12,BBG!$1:$1048576,MATCH(Credit!LE$1,BBG!$1:$1,0)+1,0)-VLOOKUP($A12,BBG!$1:$1048576,MATCH(Credit!LE$1,BBG!$1:$1,0)-2,0))*2/3)))/100</f>
        <v>0</v>
      </c>
      <c r="LF12" s="17">
        <f ca="1">IF(VLOOKUP($A12,BBG!$1:$1048576,MATCH(Credit!LF$1,BBG!$1:$1,0),0)&lt;&gt;"",VLOOKUP($A12,BBG!$1:$1048576,MATCH(Credit!LF$1,BBG!$1:$1,0),0),IF(AND(VLOOKUP($A12,BBG!$1:$1048576,MATCH(Credit!LF$1,BBG!$1:$1,0)-1,0)&lt;&gt;"",VLOOKUP($A12,BBG!$1:$1048576,MATCH(Credit!LF$1,BBG!$1:$1,0)+1,0)&lt;&gt;""),(VLOOKUP($A12,BBG!$1:$1048576,MATCH(Credit!LF$1,BBG!$1:$1,0)-1,0)+VLOOKUP($A12,BBG!$1:$1048576,MATCH(Credit!LF$1,BBG!$1:$1,0)+1,0))/2,IF(AND(VLOOKUP($A12,BBG!$1:$1048576,MATCH(Credit!LF$1,BBG!$1:$1,0)-1,0)&lt;&gt;"",VLOOKUP($A12,BBG!$1:$1048576,MATCH(Credit!LF$1,BBG!$1:$1,0)+2,0)&lt;&gt;""),VLOOKUP($A12,BBG!$1:$1048576,MATCH(Credit!LF$1,BBG!$1:$1,0)-1,0)+(VLOOKUP($A12,BBG!$1:$1048576,MATCH(Credit!LF$1,BBG!$1:$1,0)+2,0)-VLOOKUP($A12,BBG!$1:$1048576,MATCH(Credit!LF$1,BBG!$1:$1,0)-1,0))/3,VLOOKUP($A12,BBG!$1:$1048576,MATCH(Credit!LF$1,BBG!$1:$1,0)-2,0)+(VLOOKUP($A12,BBG!$1:$1048576,MATCH(Credit!LF$1,BBG!$1:$1,0)+1,0)-VLOOKUP($A12,BBG!$1:$1048576,MATCH(Credit!LF$1,BBG!$1:$1,0)-2,0))*2/3)))/100</f>
        <v>0</v>
      </c>
      <c r="LG12" s="17">
        <f ca="1">IF(VLOOKUP($A12,BBG!$1:$1048576,MATCH(Credit!LG$1,BBG!$1:$1,0),0)&lt;&gt;"",VLOOKUP($A12,BBG!$1:$1048576,MATCH(Credit!LG$1,BBG!$1:$1,0),0),IF(AND(VLOOKUP($A12,BBG!$1:$1048576,MATCH(Credit!LG$1,BBG!$1:$1,0)-1,0)&lt;&gt;"",VLOOKUP($A12,BBG!$1:$1048576,MATCH(Credit!LG$1,BBG!$1:$1,0)+1,0)&lt;&gt;""),(VLOOKUP($A12,BBG!$1:$1048576,MATCH(Credit!LG$1,BBG!$1:$1,0)-1,0)+VLOOKUP($A12,BBG!$1:$1048576,MATCH(Credit!LG$1,BBG!$1:$1,0)+1,0))/2,IF(AND(VLOOKUP($A12,BBG!$1:$1048576,MATCH(Credit!LG$1,BBG!$1:$1,0)-1,0)&lt;&gt;"",VLOOKUP($A12,BBG!$1:$1048576,MATCH(Credit!LG$1,BBG!$1:$1,0)+2,0)&lt;&gt;""),VLOOKUP($A12,BBG!$1:$1048576,MATCH(Credit!LG$1,BBG!$1:$1,0)-1,0)+(VLOOKUP($A12,BBG!$1:$1048576,MATCH(Credit!LG$1,BBG!$1:$1,0)+2,0)-VLOOKUP($A12,BBG!$1:$1048576,MATCH(Credit!LG$1,BBG!$1:$1,0)-1,0))/3,VLOOKUP($A12,BBG!$1:$1048576,MATCH(Credit!LG$1,BBG!$1:$1,0)-2,0)+(VLOOKUP($A12,BBG!$1:$1048576,MATCH(Credit!LG$1,BBG!$1:$1,0)+1,0)-VLOOKUP($A12,BBG!$1:$1048576,MATCH(Credit!LG$1,BBG!$1:$1,0)-2,0))*2/3)))/100</f>
        <v>0</v>
      </c>
      <c r="LH12" s="17">
        <f ca="1">IF(VLOOKUP($A12,BBG!$1:$1048576,MATCH(Credit!LH$1,BBG!$1:$1,0),0)&lt;&gt;"",VLOOKUP($A12,BBG!$1:$1048576,MATCH(Credit!LH$1,BBG!$1:$1,0),0),IF(AND(VLOOKUP($A12,BBG!$1:$1048576,MATCH(Credit!LH$1,BBG!$1:$1,0)-1,0)&lt;&gt;"",VLOOKUP($A12,BBG!$1:$1048576,MATCH(Credit!LH$1,BBG!$1:$1,0)+1,0)&lt;&gt;""),(VLOOKUP($A12,BBG!$1:$1048576,MATCH(Credit!LH$1,BBG!$1:$1,0)-1,0)+VLOOKUP($A12,BBG!$1:$1048576,MATCH(Credit!LH$1,BBG!$1:$1,0)+1,0))/2,IF(AND(VLOOKUP($A12,BBG!$1:$1048576,MATCH(Credit!LH$1,BBG!$1:$1,0)-1,0)&lt;&gt;"",VLOOKUP($A12,BBG!$1:$1048576,MATCH(Credit!LH$1,BBG!$1:$1,0)+2,0)&lt;&gt;""),VLOOKUP($A12,BBG!$1:$1048576,MATCH(Credit!LH$1,BBG!$1:$1,0)-1,0)+(VLOOKUP($A12,BBG!$1:$1048576,MATCH(Credit!LH$1,BBG!$1:$1,0)+2,0)-VLOOKUP($A12,BBG!$1:$1048576,MATCH(Credit!LH$1,BBG!$1:$1,0)-1,0))/3,VLOOKUP($A12,BBG!$1:$1048576,MATCH(Credit!LH$1,BBG!$1:$1,0)-2,0)+(VLOOKUP($A12,BBG!$1:$1048576,MATCH(Credit!LH$1,BBG!$1:$1,0)+1,0)-VLOOKUP($A12,BBG!$1:$1048576,MATCH(Credit!LH$1,BBG!$1:$1,0)-2,0))*2/3)))/100</f>
        <v>0</v>
      </c>
      <c r="LI12" s="17">
        <f ca="1">IF(VLOOKUP($A12,BBG!$1:$1048576,MATCH(Credit!LI$1,BBG!$1:$1,0),0)&lt;&gt;"",VLOOKUP($A12,BBG!$1:$1048576,MATCH(Credit!LI$1,BBG!$1:$1,0),0),IF(AND(VLOOKUP($A12,BBG!$1:$1048576,MATCH(Credit!LI$1,BBG!$1:$1,0)-1,0)&lt;&gt;"",VLOOKUP($A12,BBG!$1:$1048576,MATCH(Credit!LI$1,BBG!$1:$1,0)+1,0)&lt;&gt;""),(VLOOKUP($A12,BBG!$1:$1048576,MATCH(Credit!LI$1,BBG!$1:$1,0)-1,0)+VLOOKUP($A12,BBG!$1:$1048576,MATCH(Credit!LI$1,BBG!$1:$1,0)+1,0))/2,IF(AND(VLOOKUP($A12,BBG!$1:$1048576,MATCH(Credit!LI$1,BBG!$1:$1,0)-1,0)&lt;&gt;"",VLOOKUP($A12,BBG!$1:$1048576,MATCH(Credit!LI$1,BBG!$1:$1,0)+2,0)&lt;&gt;""),VLOOKUP($A12,BBG!$1:$1048576,MATCH(Credit!LI$1,BBG!$1:$1,0)-1,0)+(VLOOKUP($A12,BBG!$1:$1048576,MATCH(Credit!LI$1,BBG!$1:$1,0)+2,0)-VLOOKUP($A12,BBG!$1:$1048576,MATCH(Credit!LI$1,BBG!$1:$1,0)-1,0))/3,VLOOKUP($A12,BBG!$1:$1048576,MATCH(Credit!LI$1,BBG!$1:$1,0)-2,0)+(VLOOKUP($A12,BBG!$1:$1048576,MATCH(Credit!LI$1,BBG!$1:$1,0)+1,0)-VLOOKUP($A12,BBG!$1:$1048576,MATCH(Credit!LI$1,BBG!$1:$1,0)-2,0))*2/3)))/100</f>
        <v>0</v>
      </c>
      <c r="LJ12" s="17">
        <f ca="1">IF(VLOOKUP($A12,BBG!$1:$1048576,MATCH(Credit!LJ$1,BBG!$1:$1,0),0)&lt;&gt;"",VLOOKUP($A12,BBG!$1:$1048576,MATCH(Credit!LJ$1,BBG!$1:$1,0),0),IF(AND(VLOOKUP($A12,BBG!$1:$1048576,MATCH(Credit!LJ$1,BBG!$1:$1,0)-1,0)&lt;&gt;"",VLOOKUP($A12,BBG!$1:$1048576,MATCH(Credit!LJ$1,BBG!$1:$1,0)+1,0)&lt;&gt;""),(VLOOKUP($A12,BBG!$1:$1048576,MATCH(Credit!LJ$1,BBG!$1:$1,0)-1,0)+VLOOKUP($A12,BBG!$1:$1048576,MATCH(Credit!LJ$1,BBG!$1:$1,0)+1,0))/2,IF(AND(VLOOKUP($A12,BBG!$1:$1048576,MATCH(Credit!LJ$1,BBG!$1:$1,0)-1,0)&lt;&gt;"",VLOOKUP($A12,BBG!$1:$1048576,MATCH(Credit!LJ$1,BBG!$1:$1,0)+2,0)&lt;&gt;""),VLOOKUP($A12,BBG!$1:$1048576,MATCH(Credit!LJ$1,BBG!$1:$1,0)-1,0)+(VLOOKUP($A12,BBG!$1:$1048576,MATCH(Credit!LJ$1,BBG!$1:$1,0)+2,0)-VLOOKUP($A12,BBG!$1:$1048576,MATCH(Credit!LJ$1,BBG!$1:$1,0)-1,0))/3,VLOOKUP($A12,BBG!$1:$1048576,MATCH(Credit!LJ$1,BBG!$1:$1,0)-2,0)+(VLOOKUP($A12,BBG!$1:$1048576,MATCH(Credit!LJ$1,BBG!$1:$1,0)+1,0)-VLOOKUP($A12,BBG!$1:$1048576,MATCH(Credit!LJ$1,BBG!$1:$1,0)-2,0))*2/3)))/100</f>
        <v>0</v>
      </c>
      <c r="LK12" s="17">
        <f ca="1">IF(VLOOKUP($A12,BBG!$1:$1048576,MATCH(Credit!LK$1,BBG!$1:$1,0),0)&lt;&gt;"",VLOOKUP($A12,BBG!$1:$1048576,MATCH(Credit!LK$1,BBG!$1:$1,0),0),IF(AND(VLOOKUP($A12,BBG!$1:$1048576,MATCH(Credit!LK$1,BBG!$1:$1,0)-1,0)&lt;&gt;"",VLOOKUP($A12,BBG!$1:$1048576,MATCH(Credit!LK$1,BBG!$1:$1,0)+1,0)&lt;&gt;""),(VLOOKUP($A12,BBG!$1:$1048576,MATCH(Credit!LK$1,BBG!$1:$1,0)-1,0)+VLOOKUP($A12,BBG!$1:$1048576,MATCH(Credit!LK$1,BBG!$1:$1,0)+1,0))/2,IF(AND(VLOOKUP($A12,BBG!$1:$1048576,MATCH(Credit!LK$1,BBG!$1:$1,0)-1,0)&lt;&gt;"",VLOOKUP($A12,BBG!$1:$1048576,MATCH(Credit!LK$1,BBG!$1:$1,0)+2,0)&lt;&gt;""),VLOOKUP($A12,BBG!$1:$1048576,MATCH(Credit!LK$1,BBG!$1:$1,0)-1,0)+(VLOOKUP($A12,BBG!$1:$1048576,MATCH(Credit!LK$1,BBG!$1:$1,0)+2,0)-VLOOKUP($A12,BBG!$1:$1048576,MATCH(Credit!LK$1,BBG!$1:$1,0)-1,0))/3,VLOOKUP($A12,BBG!$1:$1048576,MATCH(Credit!LK$1,BBG!$1:$1,0)-2,0)+(VLOOKUP($A12,BBG!$1:$1048576,MATCH(Credit!LK$1,BBG!$1:$1,0)+1,0)-VLOOKUP($A12,BBG!$1:$1048576,MATCH(Credit!LK$1,BBG!$1:$1,0)-2,0))*2/3)))/100</f>
        <v>0</v>
      </c>
      <c r="LL12" s="17">
        <f ca="1">IF(VLOOKUP($A12,BBG!$1:$1048576,MATCH(Credit!LL$1,BBG!$1:$1,0),0)&lt;&gt;"",VLOOKUP($A12,BBG!$1:$1048576,MATCH(Credit!LL$1,BBG!$1:$1,0),0),IF(AND(VLOOKUP($A12,BBG!$1:$1048576,MATCH(Credit!LL$1,BBG!$1:$1,0)-1,0)&lt;&gt;"",VLOOKUP($A12,BBG!$1:$1048576,MATCH(Credit!LL$1,BBG!$1:$1,0)+1,0)&lt;&gt;""),(VLOOKUP($A12,BBG!$1:$1048576,MATCH(Credit!LL$1,BBG!$1:$1,0)-1,0)+VLOOKUP($A12,BBG!$1:$1048576,MATCH(Credit!LL$1,BBG!$1:$1,0)+1,0))/2,IF(AND(VLOOKUP($A12,BBG!$1:$1048576,MATCH(Credit!LL$1,BBG!$1:$1,0)-1,0)&lt;&gt;"",VLOOKUP($A12,BBG!$1:$1048576,MATCH(Credit!LL$1,BBG!$1:$1,0)+2,0)&lt;&gt;""),VLOOKUP($A12,BBG!$1:$1048576,MATCH(Credit!LL$1,BBG!$1:$1,0)-1,0)+(VLOOKUP($A12,BBG!$1:$1048576,MATCH(Credit!LL$1,BBG!$1:$1,0)+2,0)-VLOOKUP($A12,BBG!$1:$1048576,MATCH(Credit!LL$1,BBG!$1:$1,0)-1,0))/3,VLOOKUP($A12,BBG!$1:$1048576,MATCH(Credit!LL$1,BBG!$1:$1,0)-2,0)+(VLOOKUP($A12,BBG!$1:$1048576,MATCH(Credit!LL$1,BBG!$1:$1,0)+1,0)-VLOOKUP($A12,BBG!$1:$1048576,MATCH(Credit!LL$1,BBG!$1:$1,0)-2,0))*2/3)))/100</f>
        <v>0</v>
      </c>
      <c r="LM12" s="17">
        <f ca="1">IF(VLOOKUP($A12,BBG!$1:$1048576,MATCH(Credit!LM$1,BBG!$1:$1,0),0)&lt;&gt;"",VLOOKUP($A12,BBG!$1:$1048576,MATCH(Credit!LM$1,BBG!$1:$1,0),0),IF(AND(VLOOKUP($A12,BBG!$1:$1048576,MATCH(Credit!LM$1,BBG!$1:$1,0)-1,0)&lt;&gt;"",VLOOKUP($A12,BBG!$1:$1048576,MATCH(Credit!LM$1,BBG!$1:$1,0)+1,0)&lt;&gt;""),(VLOOKUP($A12,BBG!$1:$1048576,MATCH(Credit!LM$1,BBG!$1:$1,0)-1,0)+VLOOKUP($A12,BBG!$1:$1048576,MATCH(Credit!LM$1,BBG!$1:$1,0)+1,0))/2,IF(AND(VLOOKUP($A12,BBG!$1:$1048576,MATCH(Credit!LM$1,BBG!$1:$1,0)-1,0)&lt;&gt;"",VLOOKUP($A12,BBG!$1:$1048576,MATCH(Credit!LM$1,BBG!$1:$1,0)+2,0)&lt;&gt;""),VLOOKUP($A12,BBG!$1:$1048576,MATCH(Credit!LM$1,BBG!$1:$1,0)-1,0)+(VLOOKUP($A12,BBG!$1:$1048576,MATCH(Credit!LM$1,BBG!$1:$1,0)+2,0)-VLOOKUP($A12,BBG!$1:$1048576,MATCH(Credit!LM$1,BBG!$1:$1,0)-1,0))/3,VLOOKUP($A12,BBG!$1:$1048576,MATCH(Credit!LM$1,BBG!$1:$1,0)-2,0)+(VLOOKUP($A12,BBG!$1:$1048576,MATCH(Credit!LM$1,BBG!$1:$1,0)+1,0)-VLOOKUP($A12,BBG!$1:$1048576,MATCH(Credit!LM$1,BBG!$1:$1,0)-2,0))*2/3)))/100</f>
        <v>0</v>
      </c>
      <c r="LN12" s="17">
        <f ca="1">IF(VLOOKUP($A12,BBG!$1:$1048576,MATCH(Credit!LN$1,BBG!$1:$1,0),0)&lt;&gt;"",VLOOKUP($A12,BBG!$1:$1048576,MATCH(Credit!LN$1,BBG!$1:$1,0),0),IF(AND(VLOOKUP($A12,BBG!$1:$1048576,MATCH(Credit!LN$1,BBG!$1:$1,0)-1,0)&lt;&gt;"",VLOOKUP($A12,BBG!$1:$1048576,MATCH(Credit!LN$1,BBG!$1:$1,0)+1,0)&lt;&gt;""),(VLOOKUP($A12,BBG!$1:$1048576,MATCH(Credit!LN$1,BBG!$1:$1,0)-1,0)+VLOOKUP($A12,BBG!$1:$1048576,MATCH(Credit!LN$1,BBG!$1:$1,0)+1,0))/2,IF(AND(VLOOKUP($A12,BBG!$1:$1048576,MATCH(Credit!LN$1,BBG!$1:$1,0)-1,0)&lt;&gt;"",VLOOKUP($A12,BBG!$1:$1048576,MATCH(Credit!LN$1,BBG!$1:$1,0)+2,0)&lt;&gt;""),VLOOKUP($A12,BBG!$1:$1048576,MATCH(Credit!LN$1,BBG!$1:$1,0)-1,0)+(VLOOKUP($A12,BBG!$1:$1048576,MATCH(Credit!LN$1,BBG!$1:$1,0)+2,0)-VLOOKUP($A12,BBG!$1:$1048576,MATCH(Credit!LN$1,BBG!$1:$1,0)-1,0))/3,VLOOKUP($A12,BBG!$1:$1048576,MATCH(Credit!LN$1,BBG!$1:$1,0)-2,0)+(VLOOKUP($A12,BBG!$1:$1048576,MATCH(Credit!LN$1,BBG!$1:$1,0)+1,0)-VLOOKUP($A12,BBG!$1:$1048576,MATCH(Credit!LN$1,BBG!$1:$1,0)-2,0))*2/3)))/100</f>
        <v>0</v>
      </c>
      <c r="LO12" s="17">
        <f ca="1">IF(VLOOKUP($A12,BBG!$1:$1048576,MATCH(Credit!LO$1,BBG!$1:$1,0),0)&lt;&gt;"",VLOOKUP($A12,BBG!$1:$1048576,MATCH(Credit!LO$1,BBG!$1:$1,0),0),IF(AND(VLOOKUP($A12,BBG!$1:$1048576,MATCH(Credit!LO$1,BBG!$1:$1,0)-1,0)&lt;&gt;"",VLOOKUP($A12,BBG!$1:$1048576,MATCH(Credit!LO$1,BBG!$1:$1,0)+1,0)&lt;&gt;""),(VLOOKUP($A12,BBG!$1:$1048576,MATCH(Credit!LO$1,BBG!$1:$1,0)-1,0)+VLOOKUP($A12,BBG!$1:$1048576,MATCH(Credit!LO$1,BBG!$1:$1,0)+1,0))/2,IF(AND(VLOOKUP($A12,BBG!$1:$1048576,MATCH(Credit!LO$1,BBG!$1:$1,0)-1,0)&lt;&gt;"",VLOOKUP($A12,BBG!$1:$1048576,MATCH(Credit!LO$1,BBG!$1:$1,0)+2,0)&lt;&gt;""),VLOOKUP($A12,BBG!$1:$1048576,MATCH(Credit!LO$1,BBG!$1:$1,0)-1,0)+(VLOOKUP($A12,BBG!$1:$1048576,MATCH(Credit!LO$1,BBG!$1:$1,0)+2,0)-VLOOKUP($A12,BBG!$1:$1048576,MATCH(Credit!LO$1,BBG!$1:$1,0)-1,0))/3,VLOOKUP($A12,BBG!$1:$1048576,MATCH(Credit!LO$1,BBG!$1:$1,0)-2,0)+(VLOOKUP($A12,BBG!$1:$1048576,MATCH(Credit!LO$1,BBG!$1:$1,0)+1,0)-VLOOKUP($A12,BBG!$1:$1048576,MATCH(Credit!LO$1,BBG!$1:$1,0)-2,0))*2/3)))/100</f>
        <v>0</v>
      </c>
      <c r="LP12" s="17">
        <f ca="1">IF(VLOOKUP($A12,BBG!$1:$1048576,MATCH(Credit!LP$1,BBG!$1:$1,0),0)&lt;&gt;"",VLOOKUP($A12,BBG!$1:$1048576,MATCH(Credit!LP$1,BBG!$1:$1,0),0),IF(AND(VLOOKUP($A12,BBG!$1:$1048576,MATCH(Credit!LP$1,BBG!$1:$1,0)-1,0)&lt;&gt;"",VLOOKUP($A12,BBG!$1:$1048576,MATCH(Credit!LP$1,BBG!$1:$1,0)+1,0)&lt;&gt;""),(VLOOKUP($A12,BBG!$1:$1048576,MATCH(Credit!LP$1,BBG!$1:$1,0)-1,0)+VLOOKUP($A12,BBG!$1:$1048576,MATCH(Credit!LP$1,BBG!$1:$1,0)+1,0))/2,IF(AND(VLOOKUP($A12,BBG!$1:$1048576,MATCH(Credit!LP$1,BBG!$1:$1,0)-1,0)&lt;&gt;"",VLOOKUP($A12,BBG!$1:$1048576,MATCH(Credit!LP$1,BBG!$1:$1,0)+2,0)&lt;&gt;""),VLOOKUP($A12,BBG!$1:$1048576,MATCH(Credit!LP$1,BBG!$1:$1,0)-1,0)+(VLOOKUP($A12,BBG!$1:$1048576,MATCH(Credit!LP$1,BBG!$1:$1,0)+2,0)-VLOOKUP($A12,BBG!$1:$1048576,MATCH(Credit!LP$1,BBG!$1:$1,0)-1,0))/3,VLOOKUP($A12,BBG!$1:$1048576,MATCH(Credit!LP$1,BBG!$1:$1,0)-2,0)+(VLOOKUP($A12,BBG!$1:$1048576,MATCH(Credit!LP$1,BBG!$1:$1,0)+1,0)-VLOOKUP($A12,BBG!$1:$1048576,MATCH(Credit!LP$1,BBG!$1:$1,0)-2,0))*2/3)))/100</f>
        <v>0</v>
      </c>
      <c r="LQ12" s="17">
        <f ca="1">IF(VLOOKUP($A12,BBG!$1:$1048576,MATCH(Credit!LQ$1,BBG!$1:$1,0),0)&lt;&gt;"",VLOOKUP($A12,BBG!$1:$1048576,MATCH(Credit!LQ$1,BBG!$1:$1,0),0),IF(AND(VLOOKUP($A12,BBG!$1:$1048576,MATCH(Credit!LQ$1,BBG!$1:$1,0)-1,0)&lt;&gt;"",VLOOKUP($A12,BBG!$1:$1048576,MATCH(Credit!LQ$1,BBG!$1:$1,0)+1,0)&lt;&gt;""),(VLOOKUP($A12,BBG!$1:$1048576,MATCH(Credit!LQ$1,BBG!$1:$1,0)-1,0)+VLOOKUP($A12,BBG!$1:$1048576,MATCH(Credit!LQ$1,BBG!$1:$1,0)+1,0))/2,IF(AND(VLOOKUP($A12,BBG!$1:$1048576,MATCH(Credit!LQ$1,BBG!$1:$1,0)-1,0)&lt;&gt;"",VLOOKUP($A12,BBG!$1:$1048576,MATCH(Credit!LQ$1,BBG!$1:$1,0)+2,0)&lt;&gt;""),VLOOKUP($A12,BBG!$1:$1048576,MATCH(Credit!LQ$1,BBG!$1:$1,0)-1,0)+(VLOOKUP($A12,BBG!$1:$1048576,MATCH(Credit!LQ$1,BBG!$1:$1,0)+2,0)-VLOOKUP($A12,BBG!$1:$1048576,MATCH(Credit!LQ$1,BBG!$1:$1,0)-1,0))/3,VLOOKUP($A12,BBG!$1:$1048576,MATCH(Credit!LQ$1,BBG!$1:$1,0)-2,0)+(VLOOKUP($A12,BBG!$1:$1048576,MATCH(Credit!LQ$1,BBG!$1:$1,0)+1,0)-VLOOKUP($A12,BBG!$1:$1048576,MATCH(Credit!LQ$1,BBG!$1:$1,0)-2,0))*2/3)))/100</f>
        <v>0</v>
      </c>
      <c r="LR12" s="17">
        <f ca="1">IF(VLOOKUP($A12,BBG!$1:$1048576,MATCH(Credit!LR$1,BBG!$1:$1,0),0)&lt;&gt;"",VLOOKUP($A12,BBG!$1:$1048576,MATCH(Credit!LR$1,BBG!$1:$1,0),0),IF(AND(VLOOKUP($A12,BBG!$1:$1048576,MATCH(Credit!LR$1,BBG!$1:$1,0)-1,0)&lt;&gt;"",VLOOKUP($A12,BBG!$1:$1048576,MATCH(Credit!LR$1,BBG!$1:$1,0)+1,0)&lt;&gt;""),(VLOOKUP($A12,BBG!$1:$1048576,MATCH(Credit!LR$1,BBG!$1:$1,0)-1,0)+VLOOKUP($A12,BBG!$1:$1048576,MATCH(Credit!LR$1,BBG!$1:$1,0)+1,0))/2,IF(AND(VLOOKUP($A12,BBG!$1:$1048576,MATCH(Credit!LR$1,BBG!$1:$1,0)-1,0)&lt;&gt;"",VLOOKUP($A12,BBG!$1:$1048576,MATCH(Credit!LR$1,BBG!$1:$1,0)+2,0)&lt;&gt;""),VLOOKUP($A12,BBG!$1:$1048576,MATCH(Credit!LR$1,BBG!$1:$1,0)-1,0)+(VLOOKUP($A12,BBG!$1:$1048576,MATCH(Credit!LR$1,BBG!$1:$1,0)+2,0)-VLOOKUP($A12,BBG!$1:$1048576,MATCH(Credit!LR$1,BBG!$1:$1,0)-1,0))/3,VLOOKUP($A12,BBG!$1:$1048576,MATCH(Credit!LR$1,BBG!$1:$1,0)-2,0)+(VLOOKUP($A12,BBG!$1:$1048576,MATCH(Credit!LR$1,BBG!$1:$1,0)+1,0)-VLOOKUP($A12,BBG!$1:$1048576,MATCH(Credit!LR$1,BBG!$1:$1,0)-2,0))*2/3)))/100</f>
        <v>0</v>
      </c>
      <c r="LS12" s="17">
        <f ca="1">IF(VLOOKUP($A12,BBG!$1:$1048576,MATCH(Credit!LS$1,BBG!$1:$1,0),0)&lt;&gt;"",VLOOKUP($A12,BBG!$1:$1048576,MATCH(Credit!LS$1,BBG!$1:$1,0),0),IF(AND(VLOOKUP($A12,BBG!$1:$1048576,MATCH(Credit!LS$1,BBG!$1:$1,0)-1,0)&lt;&gt;"",VLOOKUP($A12,BBG!$1:$1048576,MATCH(Credit!LS$1,BBG!$1:$1,0)+1,0)&lt;&gt;""),(VLOOKUP($A12,BBG!$1:$1048576,MATCH(Credit!LS$1,BBG!$1:$1,0)-1,0)+VLOOKUP($A12,BBG!$1:$1048576,MATCH(Credit!LS$1,BBG!$1:$1,0)+1,0))/2,IF(AND(VLOOKUP($A12,BBG!$1:$1048576,MATCH(Credit!LS$1,BBG!$1:$1,0)-1,0)&lt;&gt;"",VLOOKUP($A12,BBG!$1:$1048576,MATCH(Credit!LS$1,BBG!$1:$1,0)+2,0)&lt;&gt;""),VLOOKUP($A12,BBG!$1:$1048576,MATCH(Credit!LS$1,BBG!$1:$1,0)-1,0)+(VLOOKUP($A12,BBG!$1:$1048576,MATCH(Credit!LS$1,BBG!$1:$1,0)+2,0)-VLOOKUP($A12,BBG!$1:$1048576,MATCH(Credit!LS$1,BBG!$1:$1,0)-1,0))/3,VLOOKUP($A12,BBG!$1:$1048576,MATCH(Credit!LS$1,BBG!$1:$1,0)-2,0)+(VLOOKUP($A12,BBG!$1:$1048576,MATCH(Credit!LS$1,BBG!$1:$1,0)+1,0)-VLOOKUP($A12,BBG!$1:$1048576,MATCH(Credit!LS$1,BBG!$1:$1,0)-2,0))*2/3)))/100</f>
        <v>0</v>
      </c>
      <c r="LT12" s="17">
        <f ca="1">IF(VLOOKUP($A12,BBG!$1:$1048576,MATCH(Credit!LT$1,BBG!$1:$1,0),0)&lt;&gt;"",VLOOKUP($A12,BBG!$1:$1048576,MATCH(Credit!LT$1,BBG!$1:$1,0),0),IF(AND(VLOOKUP($A12,BBG!$1:$1048576,MATCH(Credit!LT$1,BBG!$1:$1,0)-1,0)&lt;&gt;"",VLOOKUP($A12,BBG!$1:$1048576,MATCH(Credit!LT$1,BBG!$1:$1,0)+1,0)&lt;&gt;""),(VLOOKUP($A12,BBG!$1:$1048576,MATCH(Credit!LT$1,BBG!$1:$1,0)-1,0)+VLOOKUP($A12,BBG!$1:$1048576,MATCH(Credit!LT$1,BBG!$1:$1,0)+1,0))/2,IF(AND(VLOOKUP($A12,BBG!$1:$1048576,MATCH(Credit!LT$1,BBG!$1:$1,0)-1,0)&lt;&gt;"",VLOOKUP($A12,BBG!$1:$1048576,MATCH(Credit!LT$1,BBG!$1:$1,0)+2,0)&lt;&gt;""),VLOOKUP($A12,BBG!$1:$1048576,MATCH(Credit!LT$1,BBG!$1:$1,0)-1,0)+(VLOOKUP($A12,BBG!$1:$1048576,MATCH(Credit!LT$1,BBG!$1:$1,0)+2,0)-VLOOKUP($A12,BBG!$1:$1048576,MATCH(Credit!LT$1,BBG!$1:$1,0)-1,0))/3,VLOOKUP($A12,BBG!$1:$1048576,MATCH(Credit!LT$1,BBG!$1:$1,0)-2,0)+(VLOOKUP($A12,BBG!$1:$1048576,MATCH(Credit!LT$1,BBG!$1:$1,0)+1,0)-VLOOKUP($A12,BBG!$1:$1048576,MATCH(Credit!LT$1,BBG!$1:$1,0)-2,0))*2/3)))/100</f>
        <v>0</v>
      </c>
      <c r="LU12" s="17">
        <f ca="1">IF(VLOOKUP($A12,BBG!$1:$1048576,MATCH(Credit!LU$1,BBG!$1:$1,0),0)&lt;&gt;"",VLOOKUP($A12,BBG!$1:$1048576,MATCH(Credit!LU$1,BBG!$1:$1,0),0),IF(AND(VLOOKUP($A12,BBG!$1:$1048576,MATCH(Credit!LU$1,BBG!$1:$1,0)-1,0)&lt;&gt;"",VLOOKUP($A12,BBG!$1:$1048576,MATCH(Credit!LU$1,BBG!$1:$1,0)+1,0)&lt;&gt;""),(VLOOKUP($A12,BBG!$1:$1048576,MATCH(Credit!LU$1,BBG!$1:$1,0)-1,0)+VLOOKUP($A12,BBG!$1:$1048576,MATCH(Credit!LU$1,BBG!$1:$1,0)+1,0))/2,IF(AND(VLOOKUP($A12,BBG!$1:$1048576,MATCH(Credit!LU$1,BBG!$1:$1,0)-1,0)&lt;&gt;"",VLOOKUP($A12,BBG!$1:$1048576,MATCH(Credit!LU$1,BBG!$1:$1,0)+2,0)&lt;&gt;""),VLOOKUP($A12,BBG!$1:$1048576,MATCH(Credit!LU$1,BBG!$1:$1,0)-1,0)+(VLOOKUP($A12,BBG!$1:$1048576,MATCH(Credit!LU$1,BBG!$1:$1,0)+2,0)-VLOOKUP($A12,BBG!$1:$1048576,MATCH(Credit!LU$1,BBG!$1:$1,0)-1,0))/3,VLOOKUP($A12,BBG!$1:$1048576,MATCH(Credit!LU$1,BBG!$1:$1,0)-2,0)+(VLOOKUP($A12,BBG!$1:$1048576,MATCH(Credit!LU$1,BBG!$1:$1,0)+1,0)-VLOOKUP($A12,BBG!$1:$1048576,MATCH(Credit!LU$1,BBG!$1:$1,0)-2,0))*2/3)))/100</f>
        <v>0</v>
      </c>
      <c r="LV12" s="17">
        <f ca="1">IF(VLOOKUP($A12,BBG!$1:$1048576,MATCH(Credit!LV$1,BBG!$1:$1,0),0)&lt;&gt;"",VLOOKUP($A12,BBG!$1:$1048576,MATCH(Credit!LV$1,BBG!$1:$1,0),0),IF(AND(VLOOKUP($A12,BBG!$1:$1048576,MATCH(Credit!LV$1,BBG!$1:$1,0)-1,0)&lt;&gt;"",VLOOKUP($A12,BBG!$1:$1048576,MATCH(Credit!LV$1,BBG!$1:$1,0)+1,0)&lt;&gt;""),(VLOOKUP($A12,BBG!$1:$1048576,MATCH(Credit!LV$1,BBG!$1:$1,0)-1,0)+VLOOKUP($A12,BBG!$1:$1048576,MATCH(Credit!LV$1,BBG!$1:$1,0)+1,0))/2,IF(AND(VLOOKUP($A12,BBG!$1:$1048576,MATCH(Credit!LV$1,BBG!$1:$1,0)-1,0)&lt;&gt;"",VLOOKUP($A12,BBG!$1:$1048576,MATCH(Credit!LV$1,BBG!$1:$1,0)+2,0)&lt;&gt;""),VLOOKUP($A12,BBG!$1:$1048576,MATCH(Credit!LV$1,BBG!$1:$1,0)-1,0)+(VLOOKUP($A12,BBG!$1:$1048576,MATCH(Credit!LV$1,BBG!$1:$1,0)+2,0)-VLOOKUP($A12,BBG!$1:$1048576,MATCH(Credit!LV$1,BBG!$1:$1,0)-1,0))/3,VLOOKUP($A12,BBG!$1:$1048576,MATCH(Credit!LV$1,BBG!$1:$1,0)-2,0)+(VLOOKUP($A12,BBG!$1:$1048576,MATCH(Credit!LV$1,BBG!$1:$1,0)+1,0)-VLOOKUP($A12,BBG!$1:$1048576,MATCH(Credit!LV$1,BBG!$1:$1,0)-2,0))*2/3)))/100</f>
        <v>0</v>
      </c>
      <c r="LW12" s="17">
        <f ca="1">IF(VLOOKUP($A12,BBG!$1:$1048576,MATCH(Credit!LW$1,BBG!$1:$1,0),0)&lt;&gt;"",VLOOKUP($A12,BBG!$1:$1048576,MATCH(Credit!LW$1,BBG!$1:$1,0),0),IF(AND(VLOOKUP($A12,BBG!$1:$1048576,MATCH(Credit!LW$1,BBG!$1:$1,0)-1,0)&lt;&gt;"",VLOOKUP($A12,BBG!$1:$1048576,MATCH(Credit!LW$1,BBG!$1:$1,0)+1,0)&lt;&gt;""),(VLOOKUP($A12,BBG!$1:$1048576,MATCH(Credit!LW$1,BBG!$1:$1,0)-1,0)+VLOOKUP($A12,BBG!$1:$1048576,MATCH(Credit!LW$1,BBG!$1:$1,0)+1,0))/2,IF(AND(VLOOKUP($A12,BBG!$1:$1048576,MATCH(Credit!LW$1,BBG!$1:$1,0)-1,0)&lt;&gt;"",VLOOKUP($A12,BBG!$1:$1048576,MATCH(Credit!LW$1,BBG!$1:$1,0)+2,0)&lt;&gt;""),VLOOKUP($A12,BBG!$1:$1048576,MATCH(Credit!LW$1,BBG!$1:$1,0)-1,0)+(VLOOKUP($A12,BBG!$1:$1048576,MATCH(Credit!LW$1,BBG!$1:$1,0)+2,0)-VLOOKUP($A12,BBG!$1:$1048576,MATCH(Credit!LW$1,BBG!$1:$1,0)-1,0))/3,VLOOKUP($A12,BBG!$1:$1048576,MATCH(Credit!LW$1,BBG!$1:$1,0)-2,0)+(VLOOKUP($A12,BBG!$1:$1048576,MATCH(Credit!LW$1,BBG!$1:$1,0)+1,0)-VLOOKUP($A12,BBG!$1:$1048576,MATCH(Credit!LW$1,BBG!$1:$1,0)-2,0))*2/3)))/100</f>
        <v>0</v>
      </c>
      <c r="LX12" s="17">
        <f ca="1">IF(VLOOKUP($A12,BBG!$1:$1048576,MATCH(Credit!LX$1,BBG!$1:$1,0),0)&lt;&gt;"",VLOOKUP($A12,BBG!$1:$1048576,MATCH(Credit!LX$1,BBG!$1:$1,0),0),IF(AND(VLOOKUP($A12,BBG!$1:$1048576,MATCH(Credit!LX$1,BBG!$1:$1,0)-1,0)&lt;&gt;"",VLOOKUP($A12,BBG!$1:$1048576,MATCH(Credit!LX$1,BBG!$1:$1,0)+1,0)&lt;&gt;""),(VLOOKUP($A12,BBG!$1:$1048576,MATCH(Credit!LX$1,BBG!$1:$1,0)-1,0)+VLOOKUP($A12,BBG!$1:$1048576,MATCH(Credit!LX$1,BBG!$1:$1,0)+1,0))/2,IF(AND(VLOOKUP($A12,BBG!$1:$1048576,MATCH(Credit!LX$1,BBG!$1:$1,0)-1,0)&lt;&gt;"",VLOOKUP($A12,BBG!$1:$1048576,MATCH(Credit!LX$1,BBG!$1:$1,0)+2,0)&lt;&gt;""),VLOOKUP($A12,BBG!$1:$1048576,MATCH(Credit!LX$1,BBG!$1:$1,0)-1,0)+(VLOOKUP($A12,BBG!$1:$1048576,MATCH(Credit!LX$1,BBG!$1:$1,0)+2,0)-VLOOKUP($A12,BBG!$1:$1048576,MATCH(Credit!LX$1,BBG!$1:$1,0)-1,0))/3,VLOOKUP($A12,BBG!$1:$1048576,MATCH(Credit!LX$1,BBG!$1:$1,0)-2,0)+(VLOOKUP($A12,BBG!$1:$1048576,MATCH(Credit!LX$1,BBG!$1:$1,0)+1,0)-VLOOKUP($A12,BBG!$1:$1048576,MATCH(Credit!LX$1,BBG!$1:$1,0)-2,0))*2/3)))/100</f>
        <v>0</v>
      </c>
      <c r="LY12" s="17">
        <f ca="1">IF(VLOOKUP($A12,BBG!$1:$1048576,MATCH(Credit!LY$1,BBG!$1:$1,0),0)&lt;&gt;"",VLOOKUP($A12,BBG!$1:$1048576,MATCH(Credit!LY$1,BBG!$1:$1,0),0),IF(AND(VLOOKUP($A12,BBG!$1:$1048576,MATCH(Credit!LY$1,BBG!$1:$1,0)-1,0)&lt;&gt;"",VLOOKUP($A12,BBG!$1:$1048576,MATCH(Credit!LY$1,BBG!$1:$1,0)+1,0)&lt;&gt;""),(VLOOKUP($A12,BBG!$1:$1048576,MATCH(Credit!LY$1,BBG!$1:$1,0)-1,0)+VLOOKUP($A12,BBG!$1:$1048576,MATCH(Credit!LY$1,BBG!$1:$1,0)+1,0))/2,IF(AND(VLOOKUP($A12,BBG!$1:$1048576,MATCH(Credit!LY$1,BBG!$1:$1,0)-1,0)&lt;&gt;"",VLOOKUP($A12,BBG!$1:$1048576,MATCH(Credit!LY$1,BBG!$1:$1,0)+2,0)&lt;&gt;""),VLOOKUP($A12,BBG!$1:$1048576,MATCH(Credit!LY$1,BBG!$1:$1,0)-1,0)+(VLOOKUP($A12,BBG!$1:$1048576,MATCH(Credit!LY$1,BBG!$1:$1,0)+2,0)-VLOOKUP($A12,BBG!$1:$1048576,MATCH(Credit!LY$1,BBG!$1:$1,0)-1,0))/3,VLOOKUP($A12,BBG!$1:$1048576,MATCH(Credit!LY$1,BBG!$1:$1,0)-2,0)+(VLOOKUP($A12,BBG!$1:$1048576,MATCH(Credit!LY$1,BBG!$1:$1,0)+1,0)-VLOOKUP($A12,BBG!$1:$1048576,MATCH(Credit!LY$1,BBG!$1:$1,0)-2,0))*2/3)))/100</f>
        <v>0</v>
      </c>
      <c r="LZ12" s="17">
        <f ca="1">IF(VLOOKUP($A12,BBG!$1:$1048576,MATCH(Credit!LZ$1,BBG!$1:$1,0),0)&lt;&gt;"",VLOOKUP($A12,BBG!$1:$1048576,MATCH(Credit!LZ$1,BBG!$1:$1,0),0),IF(AND(VLOOKUP($A12,BBG!$1:$1048576,MATCH(Credit!LZ$1,BBG!$1:$1,0)-1,0)&lt;&gt;"",VLOOKUP($A12,BBG!$1:$1048576,MATCH(Credit!LZ$1,BBG!$1:$1,0)+1,0)&lt;&gt;""),(VLOOKUP($A12,BBG!$1:$1048576,MATCH(Credit!LZ$1,BBG!$1:$1,0)-1,0)+VLOOKUP($A12,BBG!$1:$1048576,MATCH(Credit!LZ$1,BBG!$1:$1,0)+1,0))/2,IF(AND(VLOOKUP($A12,BBG!$1:$1048576,MATCH(Credit!LZ$1,BBG!$1:$1,0)-1,0)&lt;&gt;"",VLOOKUP($A12,BBG!$1:$1048576,MATCH(Credit!LZ$1,BBG!$1:$1,0)+2,0)&lt;&gt;""),VLOOKUP($A12,BBG!$1:$1048576,MATCH(Credit!LZ$1,BBG!$1:$1,0)-1,0)+(VLOOKUP($A12,BBG!$1:$1048576,MATCH(Credit!LZ$1,BBG!$1:$1,0)+2,0)-VLOOKUP($A12,BBG!$1:$1048576,MATCH(Credit!LZ$1,BBG!$1:$1,0)-1,0))/3,VLOOKUP($A12,BBG!$1:$1048576,MATCH(Credit!LZ$1,BBG!$1:$1,0)-2,0)+(VLOOKUP($A12,BBG!$1:$1048576,MATCH(Credit!LZ$1,BBG!$1:$1,0)+1,0)-VLOOKUP($A12,BBG!$1:$1048576,MATCH(Credit!LZ$1,BBG!$1:$1,0)-2,0))*2/3)))/100</f>
        <v>0</v>
      </c>
      <c r="MA12" s="17">
        <f ca="1">IF(VLOOKUP($A12,BBG!$1:$1048576,MATCH(Credit!MA$1,BBG!$1:$1,0),0)&lt;&gt;"",VLOOKUP($A12,BBG!$1:$1048576,MATCH(Credit!MA$1,BBG!$1:$1,0),0),IF(AND(VLOOKUP($A12,BBG!$1:$1048576,MATCH(Credit!MA$1,BBG!$1:$1,0)-1,0)&lt;&gt;"",VLOOKUP($A12,BBG!$1:$1048576,MATCH(Credit!MA$1,BBG!$1:$1,0)+1,0)&lt;&gt;""),(VLOOKUP($A12,BBG!$1:$1048576,MATCH(Credit!MA$1,BBG!$1:$1,0)-1,0)+VLOOKUP($A12,BBG!$1:$1048576,MATCH(Credit!MA$1,BBG!$1:$1,0)+1,0))/2,IF(AND(VLOOKUP($A12,BBG!$1:$1048576,MATCH(Credit!MA$1,BBG!$1:$1,0)-1,0)&lt;&gt;"",VLOOKUP($A12,BBG!$1:$1048576,MATCH(Credit!MA$1,BBG!$1:$1,0)+2,0)&lt;&gt;""),VLOOKUP($A12,BBG!$1:$1048576,MATCH(Credit!MA$1,BBG!$1:$1,0)-1,0)+(VLOOKUP($A12,BBG!$1:$1048576,MATCH(Credit!MA$1,BBG!$1:$1,0)+2,0)-VLOOKUP($A12,BBG!$1:$1048576,MATCH(Credit!MA$1,BBG!$1:$1,0)-1,0))/3,VLOOKUP($A12,BBG!$1:$1048576,MATCH(Credit!MA$1,BBG!$1:$1,0)-2,0)+(VLOOKUP($A12,BBG!$1:$1048576,MATCH(Credit!MA$1,BBG!$1:$1,0)+1,0)-VLOOKUP($A12,BBG!$1:$1048576,MATCH(Credit!MA$1,BBG!$1:$1,0)-2,0))*2/3)))/100</f>
        <v>0</v>
      </c>
      <c r="MB12" s="17">
        <f ca="1">IF(VLOOKUP($A12,BBG!$1:$1048576,MATCH(Credit!MB$1,BBG!$1:$1,0),0)&lt;&gt;"",VLOOKUP($A12,BBG!$1:$1048576,MATCH(Credit!MB$1,BBG!$1:$1,0),0),IF(AND(VLOOKUP($A12,BBG!$1:$1048576,MATCH(Credit!MB$1,BBG!$1:$1,0)-1,0)&lt;&gt;"",VLOOKUP($A12,BBG!$1:$1048576,MATCH(Credit!MB$1,BBG!$1:$1,0)+1,0)&lt;&gt;""),(VLOOKUP($A12,BBG!$1:$1048576,MATCH(Credit!MB$1,BBG!$1:$1,0)-1,0)+VLOOKUP($A12,BBG!$1:$1048576,MATCH(Credit!MB$1,BBG!$1:$1,0)+1,0))/2,IF(AND(VLOOKUP($A12,BBG!$1:$1048576,MATCH(Credit!MB$1,BBG!$1:$1,0)-1,0)&lt;&gt;"",VLOOKUP($A12,BBG!$1:$1048576,MATCH(Credit!MB$1,BBG!$1:$1,0)+2,0)&lt;&gt;""),VLOOKUP($A12,BBG!$1:$1048576,MATCH(Credit!MB$1,BBG!$1:$1,0)-1,0)+(VLOOKUP($A12,BBG!$1:$1048576,MATCH(Credit!MB$1,BBG!$1:$1,0)+2,0)-VLOOKUP($A12,BBG!$1:$1048576,MATCH(Credit!MB$1,BBG!$1:$1,0)-1,0))/3,VLOOKUP($A12,BBG!$1:$1048576,MATCH(Credit!MB$1,BBG!$1:$1,0)-2,0)+(VLOOKUP($A12,BBG!$1:$1048576,MATCH(Credit!MB$1,BBG!$1:$1,0)+1,0)-VLOOKUP($A12,BBG!$1:$1048576,MATCH(Credit!MB$1,BBG!$1:$1,0)-2,0))*2/3)))/100</f>
        <v>0</v>
      </c>
      <c r="MC12" s="17">
        <f ca="1">IF(VLOOKUP($A12,BBG!$1:$1048576,MATCH(Credit!MC$1,BBG!$1:$1,0),0)&lt;&gt;"",VLOOKUP($A12,BBG!$1:$1048576,MATCH(Credit!MC$1,BBG!$1:$1,0),0),IF(AND(VLOOKUP($A12,BBG!$1:$1048576,MATCH(Credit!MC$1,BBG!$1:$1,0)-1,0)&lt;&gt;"",VLOOKUP($A12,BBG!$1:$1048576,MATCH(Credit!MC$1,BBG!$1:$1,0)+1,0)&lt;&gt;""),(VLOOKUP($A12,BBG!$1:$1048576,MATCH(Credit!MC$1,BBG!$1:$1,0)-1,0)+VLOOKUP($A12,BBG!$1:$1048576,MATCH(Credit!MC$1,BBG!$1:$1,0)+1,0))/2,IF(AND(VLOOKUP($A12,BBG!$1:$1048576,MATCH(Credit!MC$1,BBG!$1:$1,0)-1,0)&lt;&gt;"",VLOOKUP($A12,BBG!$1:$1048576,MATCH(Credit!MC$1,BBG!$1:$1,0)+2,0)&lt;&gt;""),VLOOKUP($A12,BBG!$1:$1048576,MATCH(Credit!MC$1,BBG!$1:$1,0)-1,0)+(VLOOKUP($A12,BBG!$1:$1048576,MATCH(Credit!MC$1,BBG!$1:$1,0)+2,0)-VLOOKUP($A12,BBG!$1:$1048576,MATCH(Credit!MC$1,BBG!$1:$1,0)-1,0))/3,VLOOKUP($A12,BBG!$1:$1048576,MATCH(Credit!MC$1,BBG!$1:$1,0)-2,0)+(VLOOKUP($A12,BBG!$1:$1048576,MATCH(Credit!MC$1,BBG!$1:$1,0)+1,0)-VLOOKUP($A12,BBG!$1:$1048576,MATCH(Credit!MC$1,BBG!$1:$1,0)-2,0))*2/3)))/100</f>
        <v>0</v>
      </c>
      <c r="MD12" s="17">
        <f ca="1">IF(VLOOKUP($A12,BBG!$1:$1048576,MATCH(Credit!MD$1,BBG!$1:$1,0),0)&lt;&gt;"",VLOOKUP($A12,BBG!$1:$1048576,MATCH(Credit!MD$1,BBG!$1:$1,0),0),IF(AND(VLOOKUP($A12,BBG!$1:$1048576,MATCH(Credit!MD$1,BBG!$1:$1,0)-1,0)&lt;&gt;"",VLOOKUP($A12,BBG!$1:$1048576,MATCH(Credit!MD$1,BBG!$1:$1,0)+1,0)&lt;&gt;""),(VLOOKUP($A12,BBG!$1:$1048576,MATCH(Credit!MD$1,BBG!$1:$1,0)-1,0)+VLOOKUP($A12,BBG!$1:$1048576,MATCH(Credit!MD$1,BBG!$1:$1,0)+1,0))/2,IF(AND(VLOOKUP($A12,BBG!$1:$1048576,MATCH(Credit!MD$1,BBG!$1:$1,0)-1,0)&lt;&gt;"",VLOOKUP($A12,BBG!$1:$1048576,MATCH(Credit!MD$1,BBG!$1:$1,0)+2,0)&lt;&gt;""),VLOOKUP($A12,BBG!$1:$1048576,MATCH(Credit!MD$1,BBG!$1:$1,0)-1,0)+(VLOOKUP($A12,BBG!$1:$1048576,MATCH(Credit!MD$1,BBG!$1:$1,0)+2,0)-VLOOKUP($A12,BBG!$1:$1048576,MATCH(Credit!MD$1,BBG!$1:$1,0)-1,0))/3,VLOOKUP($A12,BBG!$1:$1048576,MATCH(Credit!MD$1,BBG!$1:$1,0)-2,0)+(VLOOKUP($A12,BBG!$1:$1048576,MATCH(Credit!MD$1,BBG!$1:$1,0)+1,0)-VLOOKUP($A12,BBG!$1:$1048576,MATCH(Credit!MD$1,BBG!$1:$1,0)-2,0))*2/3)))/100</f>
        <v>0</v>
      </c>
      <c r="ME12" s="17">
        <f ca="1">IF(VLOOKUP($A12,BBG!$1:$1048576,MATCH(Credit!ME$1,BBG!$1:$1,0),0)&lt;&gt;"",VLOOKUP($A12,BBG!$1:$1048576,MATCH(Credit!ME$1,BBG!$1:$1,0),0),IF(AND(VLOOKUP($A12,BBG!$1:$1048576,MATCH(Credit!ME$1,BBG!$1:$1,0)-1,0)&lt;&gt;"",VLOOKUP($A12,BBG!$1:$1048576,MATCH(Credit!ME$1,BBG!$1:$1,0)+1,0)&lt;&gt;""),(VLOOKUP($A12,BBG!$1:$1048576,MATCH(Credit!ME$1,BBG!$1:$1,0)-1,0)+VLOOKUP($A12,BBG!$1:$1048576,MATCH(Credit!ME$1,BBG!$1:$1,0)+1,0))/2,IF(AND(VLOOKUP($A12,BBG!$1:$1048576,MATCH(Credit!ME$1,BBG!$1:$1,0)-1,0)&lt;&gt;"",VLOOKUP($A12,BBG!$1:$1048576,MATCH(Credit!ME$1,BBG!$1:$1,0)+2,0)&lt;&gt;""),VLOOKUP($A12,BBG!$1:$1048576,MATCH(Credit!ME$1,BBG!$1:$1,0)-1,0)+(VLOOKUP($A12,BBG!$1:$1048576,MATCH(Credit!ME$1,BBG!$1:$1,0)+2,0)-VLOOKUP($A12,BBG!$1:$1048576,MATCH(Credit!ME$1,BBG!$1:$1,0)-1,0))/3,VLOOKUP($A12,BBG!$1:$1048576,MATCH(Credit!ME$1,BBG!$1:$1,0)-2,0)+(VLOOKUP($A12,BBG!$1:$1048576,MATCH(Credit!ME$1,BBG!$1:$1,0)+1,0)-VLOOKUP($A12,BBG!$1:$1048576,MATCH(Credit!ME$1,BBG!$1:$1,0)-2,0))*2/3)))/100</f>
        <v>0</v>
      </c>
      <c r="MF12" s="17">
        <f ca="1">IF(VLOOKUP($A12,BBG!$1:$1048576,MATCH(Credit!MF$1,BBG!$1:$1,0),0)&lt;&gt;"",VLOOKUP($A12,BBG!$1:$1048576,MATCH(Credit!MF$1,BBG!$1:$1,0),0),IF(AND(VLOOKUP($A12,BBG!$1:$1048576,MATCH(Credit!MF$1,BBG!$1:$1,0)-1,0)&lt;&gt;"",VLOOKUP($A12,BBG!$1:$1048576,MATCH(Credit!MF$1,BBG!$1:$1,0)+1,0)&lt;&gt;""),(VLOOKUP($A12,BBG!$1:$1048576,MATCH(Credit!MF$1,BBG!$1:$1,0)-1,0)+VLOOKUP($A12,BBG!$1:$1048576,MATCH(Credit!MF$1,BBG!$1:$1,0)+1,0))/2,IF(AND(VLOOKUP($A12,BBG!$1:$1048576,MATCH(Credit!MF$1,BBG!$1:$1,0)-1,0)&lt;&gt;"",VLOOKUP($A12,BBG!$1:$1048576,MATCH(Credit!MF$1,BBG!$1:$1,0)+2,0)&lt;&gt;""),VLOOKUP($A12,BBG!$1:$1048576,MATCH(Credit!MF$1,BBG!$1:$1,0)-1,0)+(VLOOKUP($A12,BBG!$1:$1048576,MATCH(Credit!MF$1,BBG!$1:$1,0)+2,0)-VLOOKUP($A12,BBG!$1:$1048576,MATCH(Credit!MF$1,BBG!$1:$1,0)-1,0))/3,VLOOKUP($A12,BBG!$1:$1048576,MATCH(Credit!MF$1,BBG!$1:$1,0)-2,0)+(VLOOKUP($A12,BBG!$1:$1048576,MATCH(Credit!MF$1,BBG!$1:$1,0)+1,0)-VLOOKUP($A12,BBG!$1:$1048576,MATCH(Credit!MF$1,BBG!$1:$1,0)-2,0))*2/3)))/100</f>
        <v>0</v>
      </c>
      <c r="MG12" s="17">
        <f ca="1">IF(VLOOKUP($A12,BBG!$1:$1048576,MATCH(Credit!MG$1,BBG!$1:$1,0),0)&lt;&gt;"",VLOOKUP($A12,BBG!$1:$1048576,MATCH(Credit!MG$1,BBG!$1:$1,0),0),IF(AND(VLOOKUP($A12,BBG!$1:$1048576,MATCH(Credit!MG$1,BBG!$1:$1,0)-1,0)&lt;&gt;"",VLOOKUP($A12,BBG!$1:$1048576,MATCH(Credit!MG$1,BBG!$1:$1,0)+1,0)&lt;&gt;""),(VLOOKUP($A12,BBG!$1:$1048576,MATCH(Credit!MG$1,BBG!$1:$1,0)-1,0)+VLOOKUP($A12,BBG!$1:$1048576,MATCH(Credit!MG$1,BBG!$1:$1,0)+1,0))/2,IF(AND(VLOOKUP($A12,BBG!$1:$1048576,MATCH(Credit!MG$1,BBG!$1:$1,0)-1,0)&lt;&gt;"",VLOOKUP($A12,BBG!$1:$1048576,MATCH(Credit!MG$1,BBG!$1:$1,0)+2,0)&lt;&gt;""),VLOOKUP($A12,BBG!$1:$1048576,MATCH(Credit!MG$1,BBG!$1:$1,0)-1,0)+(VLOOKUP($A12,BBG!$1:$1048576,MATCH(Credit!MG$1,BBG!$1:$1,0)+2,0)-VLOOKUP($A12,BBG!$1:$1048576,MATCH(Credit!MG$1,BBG!$1:$1,0)-1,0))/3,VLOOKUP($A12,BBG!$1:$1048576,MATCH(Credit!MG$1,BBG!$1:$1,0)-2,0)+(VLOOKUP($A12,BBG!$1:$1048576,MATCH(Credit!MG$1,BBG!$1:$1,0)+1,0)-VLOOKUP($A12,BBG!$1:$1048576,MATCH(Credit!MG$1,BBG!$1:$1,0)-2,0))*2/3)))/100</f>
        <v>0</v>
      </c>
      <c r="MH12" s="17">
        <f ca="1">IF(VLOOKUP($A12,BBG!$1:$1048576,MATCH(Credit!MH$1,BBG!$1:$1,0),0)&lt;&gt;"",VLOOKUP($A12,BBG!$1:$1048576,MATCH(Credit!MH$1,BBG!$1:$1,0),0),IF(AND(VLOOKUP($A12,BBG!$1:$1048576,MATCH(Credit!MH$1,BBG!$1:$1,0)-1,0)&lt;&gt;"",VLOOKUP($A12,BBG!$1:$1048576,MATCH(Credit!MH$1,BBG!$1:$1,0)+1,0)&lt;&gt;""),(VLOOKUP($A12,BBG!$1:$1048576,MATCH(Credit!MH$1,BBG!$1:$1,0)-1,0)+VLOOKUP($A12,BBG!$1:$1048576,MATCH(Credit!MH$1,BBG!$1:$1,0)+1,0))/2,IF(AND(VLOOKUP($A12,BBG!$1:$1048576,MATCH(Credit!MH$1,BBG!$1:$1,0)-1,0)&lt;&gt;"",VLOOKUP($A12,BBG!$1:$1048576,MATCH(Credit!MH$1,BBG!$1:$1,0)+2,0)&lt;&gt;""),VLOOKUP($A12,BBG!$1:$1048576,MATCH(Credit!MH$1,BBG!$1:$1,0)-1,0)+(VLOOKUP($A12,BBG!$1:$1048576,MATCH(Credit!MH$1,BBG!$1:$1,0)+2,0)-VLOOKUP($A12,BBG!$1:$1048576,MATCH(Credit!MH$1,BBG!$1:$1,0)-1,0))/3,VLOOKUP($A12,BBG!$1:$1048576,MATCH(Credit!MH$1,BBG!$1:$1,0)-2,0)+(VLOOKUP($A12,BBG!$1:$1048576,MATCH(Credit!MH$1,BBG!$1:$1,0)+1,0)-VLOOKUP($A12,BBG!$1:$1048576,MATCH(Credit!MH$1,BBG!$1:$1,0)-2,0))*2/3)))/100</f>
        <v>0</v>
      </c>
      <c r="MI12" s="17">
        <f ca="1">IF(VLOOKUP($A12,BBG!$1:$1048576,MATCH(Credit!MI$1,BBG!$1:$1,0),0)&lt;&gt;"",VLOOKUP($A12,BBG!$1:$1048576,MATCH(Credit!MI$1,BBG!$1:$1,0),0),IF(AND(VLOOKUP($A12,BBG!$1:$1048576,MATCH(Credit!MI$1,BBG!$1:$1,0)-1,0)&lt;&gt;"",VLOOKUP($A12,BBG!$1:$1048576,MATCH(Credit!MI$1,BBG!$1:$1,0)+1,0)&lt;&gt;""),(VLOOKUP($A12,BBG!$1:$1048576,MATCH(Credit!MI$1,BBG!$1:$1,0)-1,0)+VLOOKUP($A12,BBG!$1:$1048576,MATCH(Credit!MI$1,BBG!$1:$1,0)+1,0))/2,IF(AND(VLOOKUP($A12,BBG!$1:$1048576,MATCH(Credit!MI$1,BBG!$1:$1,0)-1,0)&lt;&gt;"",VLOOKUP($A12,BBG!$1:$1048576,MATCH(Credit!MI$1,BBG!$1:$1,0)+2,0)&lt;&gt;""),VLOOKUP($A12,BBG!$1:$1048576,MATCH(Credit!MI$1,BBG!$1:$1,0)-1,0)+(VLOOKUP($A12,BBG!$1:$1048576,MATCH(Credit!MI$1,BBG!$1:$1,0)+2,0)-VLOOKUP($A12,BBG!$1:$1048576,MATCH(Credit!MI$1,BBG!$1:$1,0)-1,0))/3,VLOOKUP($A12,BBG!$1:$1048576,MATCH(Credit!MI$1,BBG!$1:$1,0)-2,0)+(VLOOKUP($A12,BBG!$1:$1048576,MATCH(Credit!MI$1,BBG!$1:$1,0)+1,0)-VLOOKUP($A12,BBG!$1:$1048576,MATCH(Credit!MI$1,BBG!$1:$1,0)-2,0))*2/3)))/100</f>
        <v>0</v>
      </c>
      <c r="MJ12" s="17">
        <f ca="1">IF(VLOOKUP($A12,BBG!$1:$1048576,MATCH(Credit!MJ$1,BBG!$1:$1,0),0)&lt;&gt;"",VLOOKUP($A12,BBG!$1:$1048576,MATCH(Credit!MJ$1,BBG!$1:$1,0),0),IF(AND(VLOOKUP($A12,BBG!$1:$1048576,MATCH(Credit!MJ$1,BBG!$1:$1,0)-1,0)&lt;&gt;"",VLOOKUP($A12,BBG!$1:$1048576,MATCH(Credit!MJ$1,BBG!$1:$1,0)+1,0)&lt;&gt;""),(VLOOKUP($A12,BBG!$1:$1048576,MATCH(Credit!MJ$1,BBG!$1:$1,0)-1,0)+VLOOKUP($A12,BBG!$1:$1048576,MATCH(Credit!MJ$1,BBG!$1:$1,0)+1,0))/2,IF(AND(VLOOKUP($A12,BBG!$1:$1048576,MATCH(Credit!MJ$1,BBG!$1:$1,0)-1,0)&lt;&gt;"",VLOOKUP($A12,BBG!$1:$1048576,MATCH(Credit!MJ$1,BBG!$1:$1,0)+2,0)&lt;&gt;""),VLOOKUP($A12,BBG!$1:$1048576,MATCH(Credit!MJ$1,BBG!$1:$1,0)-1,0)+(VLOOKUP($A12,BBG!$1:$1048576,MATCH(Credit!MJ$1,BBG!$1:$1,0)+2,0)-VLOOKUP($A12,BBG!$1:$1048576,MATCH(Credit!MJ$1,BBG!$1:$1,0)-1,0))/3,VLOOKUP($A12,BBG!$1:$1048576,MATCH(Credit!MJ$1,BBG!$1:$1,0)-2,0)+(VLOOKUP($A12,BBG!$1:$1048576,MATCH(Credit!MJ$1,BBG!$1:$1,0)+1,0)-VLOOKUP($A12,BBG!$1:$1048576,MATCH(Credit!MJ$1,BBG!$1:$1,0)-2,0))*2/3)))/100</f>
        <v>0</v>
      </c>
      <c r="MK12" s="17">
        <f ca="1">IF(VLOOKUP($A12,BBG!$1:$1048576,MATCH(Credit!MK$1,BBG!$1:$1,0),0)&lt;&gt;"",VLOOKUP($A12,BBG!$1:$1048576,MATCH(Credit!MK$1,BBG!$1:$1,0),0),IF(AND(VLOOKUP($A12,BBG!$1:$1048576,MATCH(Credit!MK$1,BBG!$1:$1,0)-1,0)&lt;&gt;"",VLOOKUP($A12,BBG!$1:$1048576,MATCH(Credit!MK$1,BBG!$1:$1,0)+1,0)&lt;&gt;""),(VLOOKUP($A12,BBG!$1:$1048576,MATCH(Credit!MK$1,BBG!$1:$1,0)-1,0)+VLOOKUP($A12,BBG!$1:$1048576,MATCH(Credit!MK$1,BBG!$1:$1,0)+1,0))/2,IF(AND(VLOOKUP($A12,BBG!$1:$1048576,MATCH(Credit!MK$1,BBG!$1:$1,0)-1,0)&lt;&gt;"",VLOOKUP($A12,BBG!$1:$1048576,MATCH(Credit!MK$1,BBG!$1:$1,0)+2,0)&lt;&gt;""),VLOOKUP($A12,BBG!$1:$1048576,MATCH(Credit!MK$1,BBG!$1:$1,0)-1,0)+(VLOOKUP($A12,BBG!$1:$1048576,MATCH(Credit!MK$1,BBG!$1:$1,0)+2,0)-VLOOKUP($A12,BBG!$1:$1048576,MATCH(Credit!MK$1,BBG!$1:$1,0)-1,0))/3,VLOOKUP($A12,BBG!$1:$1048576,MATCH(Credit!MK$1,BBG!$1:$1,0)-2,0)+(VLOOKUP($A12,BBG!$1:$1048576,MATCH(Credit!MK$1,BBG!$1:$1,0)+1,0)-VLOOKUP($A12,BBG!$1:$1048576,MATCH(Credit!MK$1,BBG!$1:$1,0)-2,0))*2/3)))/100</f>
        <v>0</v>
      </c>
      <c r="ML12" s="17">
        <f ca="1">IF(VLOOKUP($A12,BBG!$1:$1048576,MATCH(Credit!ML$1,BBG!$1:$1,0),0)&lt;&gt;"",VLOOKUP($A12,BBG!$1:$1048576,MATCH(Credit!ML$1,BBG!$1:$1,0),0),IF(AND(VLOOKUP($A12,BBG!$1:$1048576,MATCH(Credit!ML$1,BBG!$1:$1,0)-1,0)&lt;&gt;"",VLOOKUP($A12,BBG!$1:$1048576,MATCH(Credit!ML$1,BBG!$1:$1,0)+1,0)&lt;&gt;""),(VLOOKUP($A12,BBG!$1:$1048576,MATCH(Credit!ML$1,BBG!$1:$1,0)-1,0)+VLOOKUP($A12,BBG!$1:$1048576,MATCH(Credit!ML$1,BBG!$1:$1,0)+1,0))/2,IF(AND(VLOOKUP($A12,BBG!$1:$1048576,MATCH(Credit!ML$1,BBG!$1:$1,0)-1,0)&lt;&gt;"",VLOOKUP($A12,BBG!$1:$1048576,MATCH(Credit!ML$1,BBG!$1:$1,0)+2,0)&lt;&gt;""),VLOOKUP($A12,BBG!$1:$1048576,MATCH(Credit!ML$1,BBG!$1:$1,0)-1,0)+(VLOOKUP($A12,BBG!$1:$1048576,MATCH(Credit!ML$1,BBG!$1:$1,0)+2,0)-VLOOKUP($A12,BBG!$1:$1048576,MATCH(Credit!ML$1,BBG!$1:$1,0)-1,0))/3,VLOOKUP($A12,BBG!$1:$1048576,MATCH(Credit!ML$1,BBG!$1:$1,0)-2,0)+(VLOOKUP($A12,BBG!$1:$1048576,MATCH(Credit!ML$1,BBG!$1:$1,0)+1,0)-VLOOKUP($A12,BBG!$1:$1048576,MATCH(Credit!ML$1,BBG!$1:$1,0)-2,0))*2/3)))/100</f>
        <v>0</v>
      </c>
      <c r="MM12" s="17">
        <f ca="1">IF(VLOOKUP($A12,BBG!$1:$1048576,MATCH(Credit!MM$1,BBG!$1:$1,0),0)&lt;&gt;"",VLOOKUP($A12,BBG!$1:$1048576,MATCH(Credit!MM$1,BBG!$1:$1,0),0),IF(AND(VLOOKUP($A12,BBG!$1:$1048576,MATCH(Credit!MM$1,BBG!$1:$1,0)-1,0)&lt;&gt;"",VLOOKUP($A12,BBG!$1:$1048576,MATCH(Credit!MM$1,BBG!$1:$1,0)+1,0)&lt;&gt;""),(VLOOKUP($A12,BBG!$1:$1048576,MATCH(Credit!MM$1,BBG!$1:$1,0)-1,0)+VLOOKUP($A12,BBG!$1:$1048576,MATCH(Credit!MM$1,BBG!$1:$1,0)+1,0))/2,IF(AND(VLOOKUP($A12,BBG!$1:$1048576,MATCH(Credit!MM$1,BBG!$1:$1,0)-1,0)&lt;&gt;"",VLOOKUP($A12,BBG!$1:$1048576,MATCH(Credit!MM$1,BBG!$1:$1,0)+2,0)&lt;&gt;""),VLOOKUP($A12,BBG!$1:$1048576,MATCH(Credit!MM$1,BBG!$1:$1,0)-1,0)+(VLOOKUP($A12,BBG!$1:$1048576,MATCH(Credit!MM$1,BBG!$1:$1,0)+2,0)-VLOOKUP($A12,BBG!$1:$1048576,MATCH(Credit!MM$1,BBG!$1:$1,0)-1,0))/3,VLOOKUP($A12,BBG!$1:$1048576,MATCH(Credit!MM$1,BBG!$1:$1,0)-2,0)+(VLOOKUP($A12,BBG!$1:$1048576,MATCH(Credit!MM$1,BBG!$1:$1,0)+1,0)-VLOOKUP($A12,BBG!$1:$1048576,MATCH(Credit!MM$1,BBG!$1:$1,0)-2,0))*2/3)))/100</f>
        <v>0</v>
      </c>
      <c r="MN12" s="17">
        <f ca="1">IF(VLOOKUP($A12,BBG!$1:$1048576,MATCH(Credit!MN$1,BBG!$1:$1,0),0)&lt;&gt;"",VLOOKUP($A12,BBG!$1:$1048576,MATCH(Credit!MN$1,BBG!$1:$1,0),0),IF(AND(VLOOKUP($A12,BBG!$1:$1048576,MATCH(Credit!MN$1,BBG!$1:$1,0)-1,0)&lt;&gt;"",VLOOKUP($A12,BBG!$1:$1048576,MATCH(Credit!MN$1,BBG!$1:$1,0)+1,0)&lt;&gt;""),(VLOOKUP($A12,BBG!$1:$1048576,MATCH(Credit!MN$1,BBG!$1:$1,0)-1,0)+VLOOKUP($A12,BBG!$1:$1048576,MATCH(Credit!MN$1,BBG!$1:$1,0)+1,0))/2,IF(AND(VLOOKUP($A12,BBG!$1:$1048576,MATCH(Credit!MN$1,BBG!$1:$1,0)-1,0)&lt;&gt;"",VLOOKUP($A12,BBG!$1:$1048576,MATCH(Credit!MN$1,BBG!$1:$1,0)+2,0)&lt;&gt;""),VLOOKUP($A12,BBG!$1:$1048576,MATCH(Credit!MN$1,BBG!$1:$1,0)-1,0)+(VLOOKUP($A12,BBG!$1:$1048576,MATCH(Credit!MN$1,BBG!$1:$1,0)+2,0)-VLOOKUP($A12,BBG!$1:$1048576,MATCH(Credit!MN$1,BBG!$1:$1,0)-1,0))/3,VLOOKUP($A12,BBG!$1:$1048576,MATCH(Credit!MN$1,BBG!$1:$1,0)-2,0)+(VLOOKUP($A12,BBG!$1:$1048576,MATCH(Credit!MN$1,BBG!$1:$1,0)+1,0)-VLOOKUP($A12,BBG!$1:$1048576,MATCH(Credit!MN$1,BBG!$1:$1,0)-2,0))*2/3)))/100</f>
        <v>0</v>
      </c>
      <c r="MO12" s="17">
        <f ca="1">IF(VLOOKUP($A12,BBG!$1:$1048576,MATCH(Credit!MO$1,BBG!$1:$1,0),0)&lt;&gt;"",VLOOKUP($A12,BBG!$1:$1048576,MATCH(Credit!MO$1,BBG!$1:$1,0),0),IF(AND(VLOOKUP($A12,BBG!$1:$1048576,MATCH(Credit!MO$1,BBG!$1:$1,0)-1,0)&lt;&gt;"",VLOOKUP($A12,BBG!$1:$1048576,MATCH(Credit!MO$1,BBG!$1:$1,0)+1,0)&lt;&gt;""),(VLOOKUP($A12,BBG!$1:$1048576,MATCH(Credit!MO$1,BBG!$1:$1,0)-1,0)+VLOOKUP($A12,BBG!$1:$1048576,MATCH(Credit!MO$1,BBG!$1:$1,0)+1,0))/2,IF(AND(VLOOKUP($A12,BBG!$1:$1048576,MATCH(Credit!MO$1,BBG!$1:$1,0)-1,0)&lt;&gt;"",VLOOKUP($A12,BBG!$1:$1048576,MATCH(Credit!MO$1,BBG!$1:$1,0)+2,0)&lt;&gt;""),VLOOKUP($A12,BBG!$1:$1048576,MATCH(Credit!MO$1,BBG!$1:$1,0)-1,0)+(VLOOKUP($A12,BBG!$1:$1048576,MATCH(Credit!MO$1,BBG!$1:$1,0)+2,0)-VLOOKUP($A12,BBG!$1:$1048576,MATCH(Credit!MO$1,BBG!$1:$1,0)-1,0))/3,VLOOKUP($A12,BBG!$1:$1048576,MATCH(Credit!MO$1,BBG!$1:$1,0)-2,0)+(VLOOKUP($A12,BBG!$1:$1048576,MATCH(Credit!MO$1,BBG!$1:$1,0)+1,0)-VLOOKUP($A12,BBG!$1:$1048576,MATCH(Credit!MO$1,BBG!$1:$1,0)-2,0))*2/3)))/100</f>
        <v>0</v>
      </c>
      <c r="MP12" s="17">
        <f ca="1">IF(VLOOKUP($A12,BBG!$1:$1048576,MATCH(Credit!MP$1,BBG!$1:$1,0),0)&lt;&gt;"",VLOOKUP($A12,BBG!$1:$1048576,MATCH(Credit!MP$1,BBG!$1:$1,0),0),IF(AND(VLOOKUP($A12,BBG!$1:$1048576,MATCH(Credit!MP$1,BBG!$1:$1,0)-1,0)&lt;&gt;"",VLOOKUP($A12,BBG!$1:$1048576,MATCH(Credit!MP$1,BBG!$1:$1,0)+1,0)&lt;&gt;""),(VLOOKUP($A12,BBG!$1:$1048576,MATCH(Credit!MP$1,BBG!$1:$1,0)-1,0)+VLOOKUP($A12,BBG!$1:$1048576,MATCH(Credit!MP$1,BBG!$1:$1,0)+1,0))/2,IF(AND(VLOOKUP($A12,BBG!$1:$1048576,MATCH(Credit!MP$1,BBG!$1:$1,0)-1,0)&lt;&gt;"",VLOOKUP($A12,BBG!$1:$1048576,MATCH(Credit!MP$1,BBG!$1:$1,0)+2,0)&lt;&gt;""),VLOOKUP($A12,BBG!$1:$1048576,MATCH(Credit!MP$1,BBG!$1:$1,0)-1,0)+(VLOOKUP($A12,BBG!$1:$1048576,MATCH(Credit!MP$1,BBG!$1:$1,0)+2,0)-VLOOKUP($A12,BBG!$1:$1048576,MATCH(Credit!MP$1,BBG!$1:$1,0)-1,0))/3,VLOOKUP($A12,BBG!$1:$1048576,MATCH(Credit!MP$1,BBG!$1:$1,0)-2,0)+(VLOOKUP($A12,BBG!$1:$1048576,MATCH(Credit!MP$1,BBG!$1:$1,0)+1,0)-VLOOKUP($A12,BBG!$1:$1048576,MATCH(Credit!MP$1,BBG!$1:$1,0)-2,0))*2/3)))/100</f>
        <v>0</v>
      </c>
      <c r="MQ12" s="17">
        <f ca="1">IF(VLOOKUP($A12,BBG!$1:$1048576,MATCH(Credit!MQ$1,BBG!$1:$1,0),0)&lt;&gt;"",VLOOKUP($A12,BBG!$1:$1048576,MATCH(Credit!MQ$1,BBG!$1:$1,0),0),IF(AND(VLOOKUP($A12,BBG!$1:$1048576,MATCH(Credit!MQ$1,BBG!$1:$1,0)-1,0)&lt;&gt;"",VLOOKUP($A12,BBG!$1:$1048576,MATCH(Credit!MQ$1,BBG!$1:$1,0)+1,0)&lt;&gt;""),(VLOOKUP($A12,BBG!$1:$1048576,MATCH(Credit!MQ$1,BBG!$1:$1,0)-1,0)+VLOOKUP($A12,BBG!$1:$1048576,MATCH(Credit!MQ$1,BBG!$1:$1,0)+1,0))/2,IF(AND(VLOOKUP($A12,BBG!$1:$1048576,MATCH(Credit!MQ$1,BBG!$1:$1,0)-1,0)&lt;&gt;"",VLOOKUP($A12,BBG!$1:$1048576,MATCH(Credit!MQ$1,BBG!$1:$1,0)+2,0)&lt;&gt;""),VLOOKUP($A12,BBG!$1:$1048576,MATCH(Credit!MQ$1,BBG!$1:$1,0)-1,0)+(VLOOKUP($A12,BBG!$1:$1048576,MATCH(Credit!MQ$1,BBG!$1:$1,0)+2,0)-VLOOKUP($A12,BBG!$1:$1048576,MATCH(Credit!MQ$1,BBG!$1:$1,0)-1,0))/3,VLOOKUP($A12,BBG!$1:$1048576,MATCH(Credit!MQ$1,BBG!$1:$1,0)-2,0)+(VLOOKUP($A12,BBG!$1:$1048576,MATCH(Credit!MQ$1,BBG!$1:$1,0)+1,0)-VLOOKUP($A12,BBG!$1:$1048576,MATCH(Credit!MQ$1,BBG!$1:$1,0)-2,0))*2/3)))/100</f>
        <v>0</v>
      </c>
      <c r="MR12" s="17">
        <f ca="1">IF(VLOOKUP($A12,BBG!$1:$1048576,MATCH(Credit!MR$1,BBG!$1:$1,0),0)&lt;&gt;"",VLOOKUP($A12,BBG!$1:$1048576,MATCH(Credit!MR$1,BBG!$1:$1,0),0),IF(AND(VLOOKUP($A12,BBG!$1:$1048576,MATCH(Credit!MR$1,BBG!$1:$1,0)-1,0)&lt;&gt;"",VLOOKUP($A12,BBG!$1:$1048576,MATCH(Credit!MR$1,BBG!$1:$1,0)+1,0)&lt;&gt;""),(VLOOKUP($A12,BBG!$1:$1048576,MATCH(Credit!MR$1,BBG!$1:$1,0)-1,0)+VLOOKUP($A12,BBG!$1:$1048576,MATCH(Credit!MR$1,BBG!$1:$1,0)+1,0))/2,IF(AND(VLOOKUP($A12,BBG!$1:$1048576,MATCH(Credit!MR$1,BBG!$1:$1,0)-1,0)&lt;&gt;"",VLOOKUP($A12,BBG!$1:$1048576,MATCH(Credit!MR$1,BBG!$1:$1,0)+2,0)&lt;&gt;""),VLOOKUP($A12,BBG!$1:$1048576,MATCH(Credit!MR$1,BBG!$1:$1,0)-1,0)+(VLOOKUP($A12,BBG!$1:$1048576,MATCH(Credit!MR$1,BBG!$1:$1,0)+2,0)-VLOOKUP($A12,BBG!$1:$1048576,MATCH(Credit!MR$1,BBG!$1:$1,0)-1,0))/3,VLOOKUP($A12,BBG!$1:$1048576,MATCH(Credit!MR$1,BBG!$1:$1,0)-2,0)+(VLOOKUP($A12,BBG!$1:$1048576,MATCH(Credit!MR$1,BBG!$1:$1,0)+1,0)-VLOOKUP($A12,BBG!$1:$1048576,MATCH(Credit!MR$1,BBG!$1:$1,0)-2,0))*2/3)))/100</f>
        <v>0</v>
      </c>
      <c r="MS12" s="17">
        <f ca="1">IF(VLOOKUP($A12,BBG!$1:$1048576,MATCH(Credit!MS$1,BBG!$1:$1,0),0)&lt;&gt;"",VLOOKUP($A12,BBG!$1:$1048576,MATCH(Credit!MS$1,BBG!$1:$1,0),0),IF(AND(VLOOKUP($A12,BBG!$1:$1048576,MATCH(Credit!MS$1,BBG!$1:$1,0)-1,0)&lt;&gt;"",VLOOKUP($A12,BBG!$1:$1048576,MATCH(Credit!MS$1,BBG!$1:$1,0)+1,0)&lt;&gt;""),(VLOOKUP($A12,BBG!$1:$1048576,MATCH(Credit!MS$1,BBG!$1:$1,0)-1,0)+VLOOKUP($A12,BBG!$1:$1048576,MATCH(Credit!MS$1,BBG!$1:$1,0)+1,0))/2,IF(AND(VLOOKUP($A12,BBG!$1:$1048576,MATCH(Credit!MS$1,BBG!$1:$1,0)-1,0)&lt;&gt;"",VLOOKUP($A12,BBG!$1:$1048576,MATCH(Credit!MS$1,BBG!$1:$1,0)+2,0)&lt;&gt;""),VLOOKUP($A12,BBG!$1:$1048576,MATCH(Credit!MS$1,BBG!$1:$1,0)-1,0)+(VLOOKUP($A12,BBG!$1:$1048576,MATCH(Credit!MS$1,BBG!$1:$1,0)+2,0)-VLOOKUP($A12,BBG!$1:$1048576,MATCH(Credit!MS$1,BBG!$1:$1,0)-1,0))/3,VLOOKUP($A12,BBG!$1:$1048576,MATCH(Credit!MS$1,BBG!$1:$1,0)-2,0)+(VLOOKUP($A12,BBG!$1:$1048576,MATCH(Credit!MS$1,BBG!$1:$1,0)+1,0)-VLOOKUP($A12,BBG!$1:$1048576,MATCH(Credit!MS$1,BBG!$1:$1,0)-2,0))*2/3)))/100</f>
        <v>0</v>
      </c>
      <c r="MT12" s="17">
        <f ca="1">IF(VLOOKUP($A12,BBG!$1:$1048576,MATCH(Credit!MT$1,BBG!$1:$1,0),0)&lt;&gt;"",VLOOKUP($A12,BBG!$1:$1048576,MATCH(Credit!MT$1,BBG!$1:$1,0),0),IF(AND(VLOOKUP($A12,BBG!$1:$1048576,MATCH(Credit!MT$1,BBG!$1:$1,0)-1,0)&lt;&gt;"",VLOOKUP($A12,BBG!$1:$1048576,MATCH(Credit!MT$1,BBG!$1:$1,0)+1,0)&lt;&gt;""),(VLOOKUP($A12,BBG!$1:$1048576,MATCH(Credit!MT$1,BBG!$1:$1,0)-1,0)+VLOOKUP($A12,BBG!$1:$1048576,MATCH(Credit!MT$1,BBG!$1:$1,0)+1,0))/2,IF(AND(VLOOKUP($A12,BBG!$1:$1048576,MATCH(Credit!MT$1,BBG!$1:$1,0)-1,0)&lt;&gt;"",VLOOKUP($A12,BBG!$1:$1048576,MATCH(Credit!MT$1,BBG!$1:$1,0)+2,0)&lt;&gt;""),VLOOKUP($A12,BBG!$1:$1048576,MATCH(Credit!MT$1,BBG!$1:$1,0)-1,0)+(VLOOKUP($A12,BBG!$1:$1048576,MATCH(Credit!MT$1,BBG!$1:$1,0)+2,0)-VLOOKUP($A12,BBG!$1:$1048576,MATCH(Credit!MT$1,BBG!$1:$1,0)-1,0))/3,VLOOKUP($A12,BBG!$1:$1048576,MATCH(Credit!MT$1,BBG!$1:$1,0)-2,0)+(VLOOKUP($A12,BBG!$1:$1048576,MATCH(Credit!MT$1,BBG!$1:$1,0)+1,0)-VLOOKUP($A12,BBG!$1:$1048576,MATCH(Credit!MT$1,BBG!$1:$1,0)-2,0))*2/3)))/100</f>
        <v>0</v>
      </c>
      <c r="MU12" s="17">
        <f ca="1">IF(VLOOKUP($A12,BBG!$1:$1048576,MATCH(Credit!MU$1,BBG!$1:$1,0),0)&lt;&gt;"",VLOOKUP($A12,BBG!$1:$1048576,MATCH(Credit!MU$1,BBG!$1:$1,0),0),IF(AND(VLOOKUP($A12,BBG!$1:$1048576,MATCH(Credit!MU$1,BBG!$1:$1,0)-1,0)&lt;&gt;"",VLOOKUP($A12,BBG!$1:$1048576,MATCH(Credit!MU$1,BBG!$1:$1,0)+1,0)&lt;&gt;""),(VLOOKUP($A12,BBG!$1:$1048576,MATCH(Credit!MU$1,BBG!$1:$1,0)-1,0)+VLOOKUP($A12,BBG!$1:$1048576,MATCH(Credit!MU$1,BBG!$1:$1,0)+1,0))/2,IF(AND(VLOOKUP($A12,BBG!$1:$1048576,MATCH(Credit!MU$1,BBG!$1:$1,0)-1,0)&lt;&gt;"",VLOOKUP($A12,BBG!$1:$1048576,MATCH(Credit!MU$1,BBG!$1:$1,0)+2,0)&lt;&gt;""),VLOOKUP($A12,BBG!$1:$1048576,MATCH(Credit!MU$1,BBG!$1:$1,0)-1,0)+(VLOOKUP($A12,BBG!$1:$1048576,MATCH(Credit!MU$1,BBG!$1:$1,0)+2,0)-VLOOKUP($A12,BBG!$1:$1048576,MATCH(Credit!MU$1,BBG!$1:$1,0)-1,0))/3,VLOOKUP($A12,BBG!$1:$1048576,MATCH(Credit!MU$1,BBG!$1:$1,0)-2,0)+(VLOOKUP($A12,BBG!$1:$1048576,MATCH(Credit!MU$1,BBG!$1:$1,0)+1,0)-VLOOKUP($A12,BBG!$1:$1048576,MATCH(Credit!MU$1,BBG!$1:$1,0)-2,0))*2/3)))/100</f>
        <v>0</v>
      </c>
    </row>
    <row r="13" spans="1:359" s="25" customFormat="1">
      <c r="A13" s="18"/>
      <c r="B13" s="18" t="s">
        <v>82</v>
      </c>
      <c r="C13" s="12"/>
      <c r="D13" s="24"/>
      <c r="E13" s="24"/>
      <c r="F13" s="17" t="e">
        <f t="shared" ref="F13" ca="1" si="9">AVERAGE(D12:F12)</f>
        <v>#NAME?</v>
      </c>
      <c r="G13" s="17" t="e">
        <f t="shared" ref="G13" ca="1" si="10">AVERAGE(E12:G12)</f>
        <v>#NAME?</v>
      </c>
      <c r="H13" s="17">
        <f t="shared" ref="H13" ca="1" si="11">AVERAGE(F12:H12)</f>
        <v>0</v>
      </c>
      <c r="I13" s="17">
        <f t="shared" ref="I13" ca="1" si="12">AVERAGE(G12:I12)</f>
        <v>0</v>
      </c>
      <c r="J13" s="17">
        <f t="shared" ref="J13" ca="1" si="13">AVERAGE(H12:J12)</f>
        <v>0</v>
      </c>
      <c r="K13" s="17">
        <f t="shared" ref="K13" ca="1" si="14">AVERAGE(I12:K12)</f>
        <v>0</v>
      </c>
      <c r="L13" s="17">
        <f t="shared" ref="L13" ca="1" si="15">AVERAGE(J12:L12)</f>
        <v>0</v>
      </c>
      <c r="M13" s="17">
        <f t="shared" ref="M13" ca="1" si="16">AVERAGE(K12:M12)</f>
        <v>0</v>
      </c>
      <c r="N13" s="17">
        <f t="shared" ref="N13" ca="1" si="17">AVERAGE(L12:N12)</f>
        <v>0</v>
      </c>
      <c r="O13" s="17">
        <f t="shared" ref="O13" ca="1" si="18">AVERAGE(M12:O12)</f>
        <v>0</v>
      </c>
      <c r="P13" s="17">
        <f t="shared" ref="P13" ca="1" si="19">AVERAGE(N12:P12)</f>
        <v>0</v>
      </c>
      <c r="Q13" s="17">
        <f t="shared" ref="Q13" ca="1" si="20">AVERAGE(O12:Q12)</f>
        <v>0</v>
      </c>
      <c r="R13" s="17">
        <f t="shared" ref="R13" ca="1" si="21">AVERAGE(P12:R12)</f>
        <v>0</v>
      </c>
      <c r="S13" s="17">
        <f t="shared" ref="S13" ca="1" si="22">AVERAGE(Q12:S12)</f>
        <v>0</v>
      </c>
      <c r="T13" s="17">
        <f t="shared" ref="T13" ca="1" si="23">AVERAGE(R12:T12)</f>
        <v>0</v>
      </c>
      <c r="U13" s="17">
        <f t="shared" ref="U13" ca="1" si="24">AVERAGE(S12:U12)</f>
        <v>0</v>
      </c>
      <c r="V13" s="17">
        <f t="shared" ref="V13" ca="1" si="25">AVERAGE(T12:V12)</f>
        <v>0</v>
      </c>
      <c r="W13" s="17">
        <f t="shared" ref="W13" ca="1" si="26">AVERAGE(U12:W12)</f>
        <v>0</v>
      </c>
      <c r="X13" s="17">
        <f t="shared" ref="X13" ca="1" si="27">AVERAGE(V12:X12)</f>
        <v>0</v>
      </c>
      <c r="Y13" s="17">
        <f t="shared" ref="Y13" ca="1" si="28">AVERAGE(W12:Y12)</f>
        <v>0</v>
      </c>
      <c r="Z13" s="17">
        <f t="shared" ref="Z13" ca="1" si="29">AVERAGE(X12:Z12)</f>
        <v>0</v>
      </c>
      <c r="AA13" s="17">
        <f t="shared" ref="AA13" ca="1" si="30">AVERAGE(Y12:AA12)</f>
        <v>0</v>
      </c>
      <c r="AB13" s="17">
        <f t="shared" ref="AB13" ca="1" si="31">AVERAGE(Z12:AB12)</f>
        <v>0</v>
      </c>
      <c r="AC13" s="17">
        <f t="shared" ref="AC13" ca="1" si="32">AVERAGE(AA12:AC12)</f>
        <v>0</v>
      </c>
      <c r="AD13" s="17">
        <f t="shared" ref="AD13" ca="1" si="33">AVERAGE(AB12:AD12)</f>
        <v>0</v>
      </c>
      <c r="AE13" s="17">
        <f t="shared" ref="AE13" ca="1" si="34">AVERAGE(AC12:AE12)</f>
        <v>0</v>
      </c>
      <c r="AF13" s="17">
        <f t="shared" ref="AF13" ca="1" si="35">AVERAGE(AD12:AF12)</f>
        <v>0</v>
      </c>
      <c r="AG13" s="17">
        <f t="shared" ref="AG13" ca="1" si="36">AVERAGE(AE12:AG12)</f>
        <v>0</v>
      </c>
      <c r="AH13" s="17">
        <f t="shared" ref="AH13" ca="1" si="37">AVERAGE(AF12:AH12)</f>
        <v>0</v>
      </c>
      <c r="AI13" s="17">
        <f t="shared" ref="AI13" ca="1" si="38">AVERAGE(AG12:AI12)</f>
        <v>0</v>
      </c>
      <c r="AJ13" s="17">
        <f t="shared" ref="AJ13" ca="1" si="39">AVERAGE(AH12:AJ12)</f>
        <v>0</v>
      </c>
      <c r="AK13" s="17">
        <f t="shared" ref="AK13" ca="1" si="40">AVERAGE(AI12:AK12)</f>
        <v>0</v>
      </c>
      <c r="AL13" s="17">
        <f t="shared" ref="AL13" ca="1" si="41">AVERAGE(AJ12:AL12)</f>
        <v>0</v>
      </c>
      <c r="AM13" s="17">
        <f t="shared" ref="AM13" ca="1" si="42">AVERAGE(AK12:AM12)</f>
        <v>0</v>
      </c>
      <c r="AN13" s="17">
        <f t="shared" ref="AN13" ca="1" si="43">AVERAGE(AL12:AN12)</f>
        <v>0</v>
      </c>
      <c r="AO13" s="17">
        <f t="shared" ref="AO13" ca="1" si="44">AVERAGE(AM12:AO12)</f>
        <v>0</v>
      </c>
      <c r="AP13" s="17">
        <f t="shared" ref="AP13" ca="1" si="45">AVERAGE(AN12:AP12)</f>
        <v>0</v>
      </c>
      <c r="AQ13" s="17">
        <f t="shared" ref="AQ13" ca="1" si="46">AVERAGE(AO12:AQ12)</f>
        <v>0</v>
      </c>
      <c r="AR13" s="17">
        <f t="shared" ref="AR13" ca="1" si="47">AVERAGE(AP12:AR12)</f>
        <v>0</v>
      </c>
      <c r="AS13" s="17">
        <f t="shared" ref="AS13" ca="1" si="48">AVERAGE(AQ12:AS12)</f>
        <v>0</v>
      </c>
      <c r="AT13" s="17">
        <f t="shared" ref="AT13" ca="1" si="49">AVERAGE(AR12:AT12)</f>
        <v>0</v>
      </c>
      <c r="AU13" s="17">
        <f t="shared" ref="AU13" ca="1" si="50">AVERAGE(AS12:AU12)</f>
        <v>0</v>
      </c>
      <c r="AV13" s="17">
        <f t="shared" ref="AV13" ca="1" si="51">AVERAGE(AT12:AV12)</f>
        <v>0</v>
      </c>
      <c r="AW13" s="17">
        <f t="shared" ref="AW13" ca="1" si="52">AVERAGE(AU12:AW12)</f>
        <v>0</v>
      </c>
      <c r="AX13" s="17">
        <f t="shared" ref="AX13" ca="1" si="53">AVERAGE(AV12:AX12)</f>
        <v>0</v>
      </c>
      <c r="AY13" s="17">
        <f t="shared" ref="AY13" ca="1" si="54">AVERAGE(AW12:AY12)</f>
        <v>0</v>
      </c>
      <c r="AZ13" s="17">
        <f t="shared" ref="AZ13" ca="1" si="55">AVERAGE(AX12:AZ12)</f>
        <v>0</v>
      </c>
      <c r="BA13" s="17">
        <f t="shared" ref="BA13" ca="1" si="56">AVERAGE(AY12:BA12)</f>
        <v>0</v>
      </c>
      <c r="BB13" s="17">
        <f t="shared" ref="BB13" ca="1" si="57">AVERAGE(AZ12:BB12)</f>
        <v>0</v>
      </c>
      <c r="BC13" s="17">
        <f t="shared" ref="BC13" ca="1" si="58">AVERAGE(BA12:BC12)</f>
        <v>0</v>
      </c>
      <c r="BD13" s="17">
        <f t="shared" ref="BD13" ca="1" si="59">AVERAGE(BB12:BD12)</f>
        <v>0</v>
      </c>
      <c r="BE13" s="17">
        <f t="shared" ref="BE13" ca="1" si="60">AVERAGE(BC12:BE12)</f>
        <v>0</v>
      </c>
      <c r="BF13" s="17">
        <f t="shared" ref="BF13" ca="1" si="61">AVERAGE(BD12:BF12)</f>
        <v>0</v>
      </c>
      <c r="BG13" s="17">
        <f t="shared" ref="BG13" ca="1" si="62">AVERAGE(BE12:BG12)</f>
        <v>0</v>
      </c>
      <c r="BH13" s="17">
        <f t="shared" ref="BH13" ca="1" si="63">AVERAGE(BF12:BH12)</f>
        <v>0</v>
      </c>
      <c r="BI13" s="17">
        <f t="shared" ref="BI13" ca="1" si="64">AVERAGE(BG12:BI12)</f>
        <v>0</v>
      </c>
      <c r="BJ13" s="17">
        <f t="shared" ref="BJ13" ca="1" si="65">AVERAGE(BH12:BJ12)</f>
        <v>0</v>
      </c>
      <c r="BK13" s="17">
        <f t="shared" ref="BK13" ca="1" si="66">AVERAGE(BI12:BK12)</f>
        <v>0</v>
      </c>
      <c r="BL13" s="17">
        <f t="shared" ref="BL13" ca="1" si="67">AVERAGE(BJ12:BL12)</f>
        <v>0</v>
      </c>
      <c r="BM13" s="17">
        <f t="shared" ref="BM13" ca="1" si="68">AVERAGE(BK12:BM12)</f>
        <v>0</v>
      </c>
      <c r="BN13" s="17">
        <f t="shared" ref="BN13" ca="1" si="69">AVERAGE(BL12:BN12)</f>
        <v>0</v>
      </c>
      <c r="BO13" s="17">
        <f t="shared" ref="BO13" ca="1" si="70">AVERAGE(BM12:BO12)</f>
        <v>0</v>
      </c>
      <c r="BP13" s="17">
        <f t="shared" ref="BP13" ca="1" si="71">AVERAGE(BN12:BP12)</f>
        <v>0</v>
      </c>
      <c r="BQ13" s="17">
        <f t="shared" ref="BQ13" ca="1" si="72">AVERAGE(BO12:BQ12)</f>
        <v>0</v>
      </c>
      <c r="BR13" s="17">
        <f t="shared" ref="BR13" ca="1" si="73">AVERAGE(BP12:BR12)</f>
        <v>0</v>
      </c>
      <c r="BS13" s="17">
        <f t="shared" ref="BS13" ca="1" si="74">AVERAGE(BQ12:BS12)</f>
        <v>0</v>
      </c>
      <c r="BT13" s="17">
        <f t="shared" ref="BT13" ca="1" si="75">AVERAGE(BR12:BT12)</f>
        <v>0</v>
      </c>
      <c r="BU13" s="17">
        <f t="shared" ref="BU13" ca="1" si="76">AVERAGE(BS12:BU12)</f>
        <v>0</v>
      </c>
      <c r="BV13" s="17">
        <f t="shared" ref="BV13" ca="1" si="77">AVERAGE(BT12:BV12)</f>
        <v>0</v>
      </c>
      <c r="BW13" s="17">
        <f t="shared" ref="BW13" ca="1" si="78">AVERAGE(BU12:BW12)</f>
        <v>0</v>
      </c>
      <c r="BX13" s="17">
        <f t="shared" ref="BX13" ca="1" si="79">AVERAGE(BV12:BX12)</f>
        <v>0</v>
      </c>
      <c r="BY13" s="17">
        <f t="shared" ref="BY13" ca="1" si="80">AVERAGE(BW12:BY12)</f>
        <v>0</v>
      </c>
      <c r="BZ13" s="17">
        <f t="shared" ref="BZ13" ca="1" si="81">AVERAGE(BX12:BZ12)</f>
        <v>0</v>
      </c>
      <c r="CA13" s="17">
        <f t="shared" ref="CA13" ca="1" si="82">AVERAGE(BY12:CA12)</f>
        <v>0</v>
      </c>
      <c r="CB13" s="17">
        <f t="shared" ref="CB13" ca="1" si="83">AVERAGE(BZ12:CB12)</f>
        <v>0</v>
      </c>
      <c r="CC13" s="17">
        <f t="shared" ref="CC13" ca="1" si="84">AVERAGE(CA12:CC12)</f>
        <v>0</v>
      </c>
      <c r="CD13" s="17">
        <f t="shared" ref="CD13" ca="1" si="85">AVERAGE(CB12:CD12)</f>
        <v>0</v>
      </c>
      <c r="CE13" s="17">
        <f t="shared" ref="CE13" ca="1" si="86">AVERAGE(CC12:CE12)</f>
        <v>0</v>
      </c>
      <c r="CF13" s="17">
        <f t="shared" ref="CF13" ca="1" si="87">AVERAGE(CD12:CF12)</f>
        <v>0</v>
      </c>
      <c r="CG13" s="17">
        <f t="shared" ref="CG13" ca="1" si="88">AVERAGE(CE12:CG12)</f>
        <v>0</v>
      </c>
      <c r="CH13" s="17">
        <f t="shared" ref="CH13" ca="1" si="89">AVERAGE(CF12:CH12)</f>
        <v>0</v>
      </c>
      <c r="CI13" s="17">
        <f t="shared" ref="CI13" ca="1" si="90">AVERAGE(CG12:CI12)</f>
        <v>0</v>
      </c>
      <c r="CJ13" s="17">
        <f t="shared" ref="CJ13" ca="1" si="91">AVERAGE(CH12:CJ12)</f>
        <v>0</v>
      </c>
      <c r="CK13" s="17">
        <f t="shared" ref="CK13" ca="1" si="92">AVERAGE(CI12:CK12)</f>
        <v>0</v>
      </c>
      <c r="CL13" s="17">
        <f t="shared" ref="CL13" ca="1" si="93">AVERAGE(CJ12:CL12)</f>
        <v>0</v>
      </c>
      <c r="CM13" s="17">
        <f t="shared" ref="CM13" ca="1" si="94">AVERAGE(CK12:CM12)</f>
        <v>0</v>
      </c>
      <c r="CN13" s="17">
        <f t="shared" ref="CN13" ca="1" si="95">AVERAGE(CL12:CN12)</f>
        <v>0</v>
      </c>
      <c r="CO13" s="17">
        <f t="shared" ref="CO13" ca="1" si="96">AVERAGE(CM12:CO12)</f>
        <v>0</v>
      </c>
      <c r="CP13" s="17">
        <f t="shared" ref="CP13" ca="1" si="97">AVERAGE(CN12:CP12)</f>
        <v>0</v>
      </c>
      <c r="CQ13" s="17">
        <f t="shared" ref="CQ13" ca="1" si="98">AVERAGE(CO12:CQ12)</f>
        <v>0</v>
      </c>
      <c r="CR13" s="17">
        <f t="shared" ref="CR13" ca="1" si="99">AVERAGE(CP12:CR12)</f>
        <v>0</v>
      </c>
      <c r="CS13" s="17">
        <f t="shared" ref="CS13" ca="1" si="100">AVERAGE(CQ12:CS12)</f>
        <v>0</v>
      </c>
      <c r="CT13" s="17">
        <f t="shared" ref="CT13" ca="1" si="101">AVERAGE(CR12:CT12)</f>
        <v>0</v>
      </c>
      <c r="CU13" s="17">
        <f t="shared" ref="CU13" ca="1" si="102">AVERAGE(CS12:CU12)</f>
        <v>0</v>
      </c>
      <c r="CV13" s="17">
        <f t="shared" ref="CV13" ca="1" si="103">AVERAGE(CT12:CV12)</f>
        <v>0</v>
      </c>
      <c r="CW13" s="17">
        <f t="shared" ref="CW13" ca="1" si="104">AVERAGE(CU12:CW12)</f>
        <v>0</v>
      </c>
      <c r="CX13" s="17">
        <f t="shared" ref="CX13" ca="1" si="105">AVERAGE(CV12:CX12)</f>
        <v>0</v>
      </c>
      <c r="CY13" s="17">
        <f t="shared" ref="CY13" ca="1" si="106">AVERAGE(CW12:CY12)</f>
        <v>0</v>
      </c>
      <c r="CZ13" s="17">
        <f t="shared" ref="CZ13" ca="1" si="107">AVERAGE(CX12:CZ12)</f>
        <v>0</v>
      </c>
      <c r="DA13" s="17">
        <f t="shared" ref="DA13" ca="1" si="108">AVERAGE(CY12:DA12)</f>
        <v>0</v>
      </c>
      <c r="DB13" s="17">
        <f t="shared" ref="DB13" ca="1" si="109">AVERAGE(CZ12:DB12)</f>
        <v>0</v>
      </c>
      <c r="DC13" s="17">
        <f t="shared" ref="DC13" ca="1" si="110">AVERAGE(DA12:DC12)</f>
        <v>0</v>
      </c>
      <c r="DD13" s="17">
        <f t="shared" ref="DD13" ca="1" si="111">AVERAGE(DB12:DD12)</f>
        <v>0</v>
      </c>
      <c r="DE13" s="17">
        <f t="shared" ref="DE13" ca="1" si="112">AVERAGE(DC12:DE12)</f>
        <v>0</v>
      </c>
      <c r="DF13" s="17">
        <f t="shared" ref="DF13" ca="1" si="113">AVERAGE(DD12:DF12)</f>
        <v>0</v>
      </c>
      <c r="DG13" s="17">
        <f t="shared" ref="DG13" ca="1" si="114">AVERAGE(DE12:DG12)</f>
        <v>0</v>
      </c>
      <c r="DH13" s="17">
        <f t="shared" ref="DH13" ca="1" si="115">AVERAGE(DF12:DH12)</f>
        <v>0</v>
      </c>
      <c r="DI13" s="17">
        <f t="shared" ref="DI13" ca="1" si="116">AVERAGE(DG12:DI12)</f>
        <v>0</v>
      </c>
      <c r="DJ13" s="17">
        <f t="shared" ref="DJ13" ca="1" si="117">AVERAGE(DH12:DJ12)</f>
        <v>0</v>
      </c>
      <c r="DK13" s="17">
        <f t="shared" ref="DK13" ca="1" si="118">AVERAGE(DI12:DK12)</f>
        <v>0</v>
      </c>
      <c r="DL13" s="17">
        <f t="shared" ref="DL13" ca="1" si="119">AVERAGE(DJ12:DL12)</f>
        <v>0</v>
      </c>
      <c r="DM13" s="17">
        <f t="shared" ref="DM13" ca="1" si="120">AVERAGE(DK12:DM12)</f>
        <v>0</v>
      </c>
      <c r="DN13" s="17">
        <f t="shared" ref="DN13" ca="1" si="121">AVERAGE(DL12:DN12)</f>
        <v>0</v>
      </c>
      <c r="DO13" s="17">
        <f t="shared" ref="DO13" ca="1" si="122">AVERAGE(DM12:DO12)</f>
        <v>0</v>
      </c>
      <c r="DP13" s="17">
        <f t="shared" ref="DP13" ca="1" si="123">AVERAGE(DN12:DP12)</f>
        <v>0</v>
      </c>
      <c r="DQ13" s="17">
        <f t="shared" ref="DQ13" ca="1" si="124">AVERAGE(DO12:DQ12)</f>
        <v>0</v>
      </c>
      <c r="DR13" s="17">
        <f t="shared" ref="DR13" ca="1" si="125">AVERAGE(DP12:DR12)</f>
        <v>0</v>
      </c>
      <c r="DS13" s="17">
        <f t="shared" ref="DS13" ca="1" si="126">AVERAGE(DQ12:DS12)</f>
        <v>0</v>
      </c>
      <c r="DT13" s="17">
        <f t="shared" ref="DT13" ca="1" si="127">AVERAGE(DR12:DT12)</f>
        <v>0</v>
      </c>
      <c r="DU13" s="17">
        <f t="shared" ref="DU13" ca="1" si="128">AVERAGE(DS12:DU12)</f>
        <v>0</v>
      </c>
      <c r="DV13" s="17">
        <f t="shared" ref="DV13" ca="1" si="129">AVERAGE(DT12:DV12)</f>
        <v>0</v>
      </c>
      <c r="DW13" s="17">
        <f t="shared" ref="DW13" ca="1" si="130">AVERAGE(DU12:DW12)</f>
        <v>0</v>
      </c>
      <c r="DX13" s="17">
        <f t="shared" ref="DX13" ca="1" si="131">AVERAGE(DV12:DX12)</f>
        <v>0</v>
      </c>
      <c r="DY13" s="17">
        <f t="shared" ref="DY13" ca="1" si="132">AVERAGE(DW12:DY12)</f>
        <v>0</v>
      </c>
      <c r="DZ13" s="17">
        <f t="shared" ref="DZ13" ca="1" si="133">AVERAGE(DX12:DZ12)</f>
        <v>0</v>
      </c>
      <c r="EA13" s="17">
        <f t="shared" ref="EA13" ca="1" si="134">AVERAGE(DY12:EA12)</f>
        <v>0</v>
      </c>
      <c r="EB13" s="17">
        <f t="shared" ref="EB13" ca="1" si="135">AVERAGE(DZ12:EB12)</f>
        <v>0</v>
      </c>
      <c r="EC13" s="17">
        <f t="shared" ref="EC13" ca="1" si="136">AVERAGE(EA12:EC12)</f>
        <v>0</v>
      </c>
      <c r="ED13" s="17">
        <f t="shared" ref="ED13" ca="1" si="137">AVERAGE(EB12:ED12)</f>
        <v>0</v>
      </c>
      <c r="EE13" s="17">
        <f t="shared" ref="EE13" ca="1" si="138">AVERAGE(EC12:EE12)</f>
        <v>0</v>
      </c>
      <c r="EF13" s="17">
        <f t="shared" ref="EF13" ca="1" si="139">AVERAGE(ED12:EF12)</f>
        <v>0</v>
      </c>
      <c r="EG13" s="17">
        <f t="shared" ref="EG13" ca="1" si="140">AVERAGE(EE12:EG12)</f>
        <v>0</v>
      </c>
      <c r="EH13" s="17">
        <f t="shared" ref="EH13" ca="1" si="141">AVERAGE(EF12:EH12)</f>
        <v>0</v>
      </c>
      <c r="EI13" s="17">
        <f t="shared" ref="EI13" ca="1" si="142">AVERAGE(EG12:EI12)</f>
        <v>0</v>
      </c>
      <c r="EJ13" s="17">
        <f t="shared" ref="EJ13" ca="1" si="143">AVERAGE(EH12:EJ12)</f>
        <v>0</v>
      </c>
      <c r="EK13" s="17">
        <f t="shared" ref="EK13" ca="1" si="144">AVERAGE(EI12:EK12)</f>
        <v>0</v>
      </c>
      <c r="EL13" s="17">
        <f t="shared" ref="EL13" ca="1" si="145">AVERAGE(EJ12:EL12)</f>
        <v>0</v>
      </c>
      <c r="EM13" s="17">
        <f t="shared" ref="EM13" ca="1" si="146">AVERAGE(EK12:EM12)</f>
        <v>0</v>
      </c>
      <c r="EN13" s="17">
        <f t="shared" ref="EN13" ca="1" si="147">AVERAGE(EL12:EN12)</f>
        <v>0</v>
      </c>
      <c r="EO13" s="17">
        <f t="shared" ref="EO13" ca="1" si="148">AVERAGE(EM12:EO12)</f>
        <v>0</v>
      </c>
      <c r="EP13" s="17">
        <f t="shared" ref="EP13" ca="1" si="149">AVERAGE(EN12:EP12)</f>
        <v>0</v>
      </c>
      <c r="EQ13" s="17">
        <f t="shared" ref="EQ13" ca="1" si="150">AVERAGE(EO12:EQ12)</f>
        <v>0</v>
      </c>
      <c r="ER13" s="17">
        <f t="shared" ref="ER13" ca="1" si="151">AVERAGE(EP12:ER12)</f>
        <v>0</v>
      </c>
      <c r="ES13" s="17">
        <f t="shared" ref="ES13" ca="1" si="152">AVERAGE(EQ12:ES12)</f>
        <v>0</v>
      </c>
      <c r="ET13" s="17">
        <f t="shared" ref="ET13" ca="1" si="153">AVERAGE(ER12:ET12)</f>
        <v>0</v>
      </c>
      <c r="EU13" s="17">
        <f t="shared" ref="EU13" ca="1" si="154">AVERAGE(ES12:EU12)</f>
        <v>0</v>
      </c>
      <c r="EV13" s="17">
        <f t="shared" ref="EV13" ca="1" si="155">AVERAGE(ET12:EV12)</f>
        <v>0</v>
      </c>
      <c r="EW13" s="17">
        <f t="shared" ref="EW13" ca="1" si="156">AVERAGE(EU12:EW12)</f>
        <v>0</v>
      </c>
      <c r="EX13" s="17">
        <f t="shared" ref="EX13" ca="1" si="157">AVERAGE(EV12:EX12)</f>
        <v>0</v>
      </c>
      <c r="EY13" s="17">
        <f t="shared" ref="EY13" ca="1" si="158">AVERAGE(EW12:EY12)</f>
        <v>0</v>
      </c>
      <c r="EZ13" s="17">
        <f t="shared" ref="EZ13" ca="1" si="159">AVERAGE(EX12:EZ12)</f>
        <v>0</v>
      </c>
      <c r="FA13" s="17">
        <f t="shared" ref="FA13" ca="1" si="160">AVERAGE(EY12:FA12)</f>
        <v>0</v>
      </c>
      <c r="FB13" s="17">
        <f t="shared" ref="FB13" ca="1" si="161">AVERAGE(EZ12:FB12)</f>
        <v>0</v>
      </c>
      <c r="FC13" s="17">
        <f t="shared" ref="FC13" ca="1" si="162">AVERAGE(FA12:FC12)</f>
        <v>0</v>
      </c>
      <c r="FD13" s="17">
        <f t="shared" ref="FD13" ca="1" si="163">AVERAGE(FB12:FD12)</f>
        <v>0</v>
      </c>
      <c r="FE13" s="17">
        <f t="shared" ref="FE13" ca="1" si="164">AVERAGE(FC12:FE12)</f>
        <v>0</v>
      </c>
      <c r="FF13" s="17">
        <f t="shared" ref="FF13" ca="1" si="165">AVERAGE(FD12:FF12)</f>
        <v>0</v>
      </c>
      <c r="FG13" s="17">
        <f t="shared" ref="FG13" ca="1" si="166">AVERAGE(FE12:FG12)</f>
        <v>0</v>
      </c>
      <c r="FH13" s="17">
        <f t="shared" ref="FH13" ca="1" si="167">AVERAGE(FF12:FH12)</f>
        <v>0</v>
      </c>
      <c r="FI13" s="17">
        <f t="shared" ref="FI13" ca="1" si="168">AVERAGE(FG12:FI12)</f>
        <v>0</v>
      </c>
      <c r="FJ13" s="17">
        <f t="shared" ref="FJ13" ca="1" si="169">AVERAGE(FH12:FJ12)</f>
        <v>0</v>
      </c>
      <c r="FK13" s="17">
        <f t="shared" ref="FK13" ca="1" si="170">AVERAGE(FI12:FK12)</f>
        <v>0</v>
      </c>
      <c r="FL13" s="17">
        <f t="shared" ref="FL13" ca="1" si="171">AVERAGE(FJ12:FL12)</f>
        <v>0</v>
      </c>
      <c r="FM13" s="17">
        <f t="shared" ref="FM13" ca="1" si="172">AVERAGE(FK12:FM12)</f>
        <v>0</v>
      </c>
      <c r="FN13" s="17">
        <f t="shared" ref="FN13" ca="1" si="173">AVERAGE(FL12:FN12)</f>
        <v>0</v>
      </c>
      <c r="FO13" s="17">
        <f t="shared" ref="FO13" ca="1" si="174">AVERAGE(FM12:FO12)</f>
        <v>0</v>
      </c>
      <c r="FP13" s="17">
        <f t="shared" ref="FP13" ca="1" si="175">AVERAGE(FN12:FP12)</f>
        <v>0</v>
      </c>
      <c r="FQ13" s="17">
        <f t="shared" ref="FQ13" ca="1" si="176">AVERAGE(FO12:FQ12)</f>
        <v>0</v>
      </c>
      <c r="FR13" s="17">
        <f t="shared" ref="FR13" ca="1" si="177">AVERAGE(FP12:FR12)</f>
        <v>0</v>
      </c>
      <c r="FS13" s="17">
        <f t="shared" ref="FS13" ca="1" si="178">AVERAGE(FQ12:FS12)</f>
        <v>0</v>
      </c>
      <c r="FT13" s="17">
        <f t="shared" ref="FT13" ca="1" si="179">AVERAGE(FR12:FT12)</f>
        <v>0</v>
      </c>
      <c r="FU13" s="17">
        <f t="shared" ref="FU13" ca="1" si="180">AVERAGE(FS12:FU12)</f>
        <v>0</v>
      </c>
      <c r="FV13" s="17">
        <f t="shared" ref="FV13" ca="1" si="181">AVERAGE(FT12:FV12)</f>
        <v>0</v>
      </c>
      <c r="FW13" s="17">
        <f t="shared" ref="FW13" ca="1" si="182">AVERAGE(FU12:FW12)</f>
        <v>0</v>
      </c>
      <c r="FX13" s="17">
        <f t="shared" ref="FX13" ca="1" si="183">AVERAGE(FV12:FX12)</f>
        <v>0</v>
      </c>
      <c r="FY13" s="17">
        <f t="shared" ref="FY13" ca="1" si="184">AVERAGE(FW12:FY12)</f>
        <v>0</v>
      </c>
      <c r="FZ13" s="17">
        <f t="shared" ref="FZ13" ca="1" si="185">AVERAGE(FX12:FZ12)</f>
        <v>0</v>
      </c>
      <c r="GA13" s="17">
        <f t="shared" ref="GA13" ca="1" si="186">AVERAGE(FY12:GA12)</f>
        <v>0</v>
      </c>
      <c r="GB13" s="17">
        <f t="shared" ref="GB13" ca="1" si="187">AVERAGE(FZ12:GB12)</f>
        <v>0</v>
      </c>
      <c r="GC13" s="17">
        <f t="shared" ref="GC13" ca="1" si="188">AVERAGE(GA12:GC12)</f>
        <v>0</v>
      </c>
      <c r="GD13" s="17">
        <f t="shared" ref="GD13" ca="1" si="189">AVERAGE(GB12:GD12)</f>
        <v>0</v>
      </c>
      <c r="GE13" s="17">
        <f t="shared" ref="GE13" ca="1" si="190">AVERAGE(GC12:GE12)</f>
        <v>0</v>
      </c>
      <c r="GF13" s="17">
        <f t="shared" ref="GF13" ca="1" si="191">AVERAGE(GD12:GF12)</f>
        <v>0</v>
      </c>
      <c r="GG13" s="17">
        <f t="shared" ref="GG13" ca="1" si="192">AVERAGE(GE12:GG12)</f>
        <v>0</v>
      </c>
      <c r="GH13" s="17">
        <f t="shared" ref="GH13" ca="1" si="193">AVERAGE(GF12:GH12)</f>
        <v>0</v>
      </c>
      <c r="GI13" s="17">
        <f t="shared" ref="GI13" ca="1" si="194">AVERAGE(GG12:GI12)</f>
        <v>0</v>
      </c>
      <c r="GJ13" s="17">
        <f t="shared" ref="GJ13" ca="1" si="195">AVERAGE(GH12:GJ12)</f>
        <v>0</v>
      </c>
      <c r="GK13" s="17">
        <f t="shared" ref="GK13" ca="1" si="196">AVERAGE(GI12:GK12)</f>
        <v>0</v>
      </c>
      <c r="GL13" s="17">
        <f t="shared" ref="GL13" ca="1" si="197">AVERAGE(GJ12:GL12)</f>
        <v>0</v>
      </c>
      <c r="GM13" s="17">
        <f t="shared" ref="GM13" ca="1" si="198">AVERAGE(GK12:GM12)</f>
        <v>0</v>
      </c>
      <c r="GN13" s="17">
        <f t="shared" ref="GN13" ca="1" si="199">AVERAGE(GL12:GN12)</f>
        <v>0</v>
      </c>
      <c r="GO13" s="17">
        <f t="shared" ref="GO13" ca="1" si="200">AVERAGE(GM12:GO12)</f>
        <v>0</v>
      </c>
      <c r="GP13" s="17">
        <f t="shared" ref="GP13" ca="1" si="201">AVERAGE(GN12:GP12)</f>
        <v>0</v>
      </c>
      <c r="GQ13" s="17">
        <f t="shared" ref="GQ13" ca="1" si="202">AVERAGE(GO12:GQ12)</f>
        <v>0</v>
      </c>
      <c r="GR13" s="17">
        <f t="shared" ref="GR13" ca="1" si="203">AVERAGE(GP12:GR12)</f>
        <v>0</v>
      </c>
      <c r="GS13" s="17">
        <f t="shared" ref="GS13" ca="1" si="204">AVERAGE(GQ12:GS12)</f>
        <v>0</v>
      </c>
      <c r="GT13" s="17">
        <f t="shared" ref="GT13" ca="1" si="205">AVERAGE(GR12:GT12)</f>
        <v>0</v>
      </c>
      <c r="GU13" s="17">
        <f t="shared" ref="GU13" ca="1" si="206">AVERAGE(GS12:GU12)</f>
        <v>0</v>
      </c>
      <c r="GV13" s="17">
        <f t="shared" ref="GV13" ca="1" si="207">AVERAGE(GT12:GV12)</f>
        <v>0</v>
      </c>
      <c r="GW13" s="17">
        <f t="shared" ref="GW13" ca="1" si="208">AVERAGE(GU12:GW12)</f>
        <v>0</v>
      </c>
      <c r="GX13" s="17">
        <f t="shared" ref="GX13" ca="1" si="209">AVERAGE(GV12:GX12)</f>
        <v>0</v>
      </c>
      <c r="GY13" s="17">
        <f t="shared" ref="GY13" ca="1" si="210">AVERAGE(GW12:GY12)</f>
        <v>0</v>
      </c>
      <c r="GZ13" s="17">
        <f t="shared" ref="GZ13" ca="1" si="211">AVERAGE(GX12:GZ12)</f>
        <v>0</v>
      </c>
      <c r="HA13" s="17">
        <f t="shared" ref="HA13" ca="1" si="212">AVERAGE(GY12:HA12)</f>
        <v>0</v>
      </c>
      <c r="HB13" s="17">
        <f t="shared" ref="HB13" ca="1" si="213">AVERAGE(GZ12:HB12)</f>
        <v>0</v>
      </c>
      <c r="HC13" s="17">
        <f t="shared" ref="HC13" ca="1" si="214">AVERAGE(HA12:HC12)</f>
        <v>0</v>
      </c>
      <c r="HD13" s="17">
        <f t="shared" ref="HD13" ca="1" si="215">AVERAGE(HB12:HD12)</f>
        <v>0</v>
      </c>
      <c r="HE13" s="17">
        <f t="shared" ref="HE13" ca="1" si="216">AVERAGE(HC12:HE12)</f>
        <v>0</v>
      </c>
      <c r="HF13" s="17">
        <f t="shared" ref="HF13" ca="1" si="217">AVERAGE(HD12:HF12)</f>
        <v>0</v>
      </c>
      <c r="HG13" s="17">
        <f t="shared" ref="HG13" ca="1" si="218">AVERAGE(HE12:HG12)</f>
        <v>0</v>
      </c>
      <c r="HH13" s="17">
        <f t="shared" ref="HH13" ca="1" si="219">AVERAGE(HF12:HH12)</f>
        <v>0</v>
      </c>
      <c r="HI13" s="17">
        <f t="shared" ref="HI13" ca="1" si="220">AVERAGE(HG12:HI12)</f>
        <v>0</v>
      </c>
      <c r="HJ13" s="17">
        <f t="shared" ref="HJ13" ca="1" si="221">AVERAGE(HH12:HJ12)</f>
        <v>0</v>
      </c>
      <c r="HK13" s="17">
        <f t="shared" ref="HK13" ca="1" si="222">AVERAGE(HI12:HK12)</f>
        <v>0</v>
      </c>
      <c r="HL13" s="17">
        <f t="shared" ref="HL13" ca="1" si="223">AVERAGE(HJ12:HL12)</f>
        <v>0</v>
      </c>
      <c r="HM13" s="17">
        <f t="shared" ref="HM13" ca="1" si="224">AVERAGE(HK12:HM12)</f>
        <v>0</v>
      </c>
      <c r="HN13" s="17">
        <f t="shared" ref="HN13" ca="1" si="225">AVERAGE(HL12:HN12)</f>
        <v>0</v>
      </c>
      <c r="HO13" s="17">
        <f t="shared" ref="HO13" ca="1" si="226">AVERAGE(HM12:HO12)</f>
        <v>0</v>
      </c>
      <c r="HP13" s="17">
        <f t="shared" ref="HP13" ca="1" si="227">AVERAGE(HN12:HP12)</f>
        <v>0</v>
      </c>
      <c r="HQ13" s="17">
        <f t="shared" ref="HQ13" ca="1" si="228">AVERAGE(HO12:HQ12)</f>
        <v>0</v>
      </c>
      <c r="HR13" s="17">
        <f t="shared" ref="HR13" ca="1" si="229">AVERAGE(HP12:HR12)</f>
        <v>0</v>
      </c>
      <c r="HS13" s="17">
        <f t="shared" ref="HS13" ca="1" si="230">AVERAGE(HQ12:HS12)</f>
        <v>0</v>
      </c>
      <c r="HT13" s="17">
        <f t="shared" ref="HT13" ca="1" si="231">AVERAGE(HR12:HT12)</f>
        <v>0</v>
      </c>
      <c r="HU13" s="17">
        <f t="shared" ref="HU13" ca="1" si="232">AVERAGE(HS12:HU12)</f>
        <v>0</v>
      </c>
      <c r="HV13" s="17">
        <f t="shared" ref="HV13" ca="1" si="233">AVERAGE(HT12:HV12)</f>
        <v>0</v>
      </c>
      <c r="HW13" s="17">
        <f t="shared" ref="HW13" ca="1" si="234">AVERAGE(HU12:HW12)</f>
        <v>0</v>
      </c>
      <c r="HX13" s="17">
        <f t="shared" ref="HX13" ca="1" si="235">AVERAGE(HV12:HX12)</f>
        <v>0</v>
      </c>
      <c r="HY13" s="17">
        <f t="shared" ref="HY13" ca="1" si="236">AVERAGE(HW12:HY12)</f>
        <v>0</v>
      </c>
      <c r="HZ13" s="17">
        <f t="shared" ref="HZ13" ca="1" si="237">AVERAGE(HX12:HZ12)</f>
        <v>0</v>
      </c>
      <c r="IA13" s="17">
        <f t="shared" ref="IA13" ca="1" si="238">AVERAGE(HY12:IA12)</f>
        <v>0</v>
      </c>
      <c r="IB13" s="17">
        <f t="shared" ref="IB13" ca="1" si="239">AVERAGE(HZ12:IB12)</f>
        <v>0</v>
      </c>
      <c r="IC13" s="17">
        <f t="shared" ref="IC13" ca="1" si="240">AVERAGE(IA12:IC12)</f>
        <v>0</v>
      </c>
      <c r="ID13" s="17">
        <f t="shared" ref="ID13" ca="1" si="241">AVERAGE(IB12:ID12)</f>
        <v>0</v>
      </c>
      <c r="IE13" s="17">
        <f t="shared" ref="IE13" ca="1" si="242">AVERAGE(IC12:IE12)</f>
        <v>0</v>
      </c>
      <c r="IF13" s="17">
        <f t="shared" ref="IF13" ca="1" si="243">AVERAGE(ID12:IF12)</f>
        <v>0</v>
      </c>
      <c r="IG13" s="17">
        <f t="shared" ref="IG13" ca="1" si="244">AVERAGE(IE12:IG12)</f>
        <v>0</v>
      </c>
      <c r="IH13" s="17">
        <f t="shared" ref="IH13" ca="1" si="245">AVERAGE(IF12:IH12)</f>
        <v>0</v>
      </c>
      <c r="II13" s="17">
        <f t="shared" ref="II13" ca="1" si="246">AVERAGE(IG12:II12)</f>
        <v>0</v>
      </c>
      <c r="IJ13" s="17">
        <f t="shared" ref="IJ13" ca="1" si="247">AVERAGE(IH12:IJ12)</f>
        <v>0</v>
      </c>
      <c r="IK13" s="17">
        <f t="shared" ref="IK13" ca="1" si="248">AVERAGE(II12:IK12)</f>
        <v>0</v>
      </c>
      <c r="IL13" s="17">
        <f t="shared" ref="IL13" ca="1" si="249">AVERAGE(IJ12:IL12)</f>
        <v>0</v>
      </c>
      <c r="IM13" s="17">
        <f t="shared" ref="IM13" ca="1" si="250">AVERAGE(IK12:IM12)</f>
        <v>0</v>
      </c>
      <c r="IN13" s="17">
        <f t="shared" ref="IN13" ca="1" si="251">AVERAGE(IL12:IN12)</f>
        <v>0</v>
      </c>
      <c r="IO13" s="17">
        <f t="shared" ref="IO13" ca="1" si="252">AVERAGE(IM12:IO12)</f>
        <v>0</v>
      </c>
      <c r="IP13" s="17">
        <f t="shared" ref="IP13" ca="1" si="253">AVERAGE(IN12:IP12)</f>
        <v>0</v>
      </c>
      <c r="IQ13" s="17">
        <f t="shared" ref="IQ13" ca="1" si="254">AVERAGE(IO12:IQ12)</f>
        <v>0</v>
      </c>
      <c r="IR13" s="17">
        <f t="shared" ref="IR13" ca="1" si="255">AVERAGE(IP12:IR12)</f>
        <v>0</v>
      </c>
      <c r="IS13" s="17">
        <f t="shared" ref="IS13" ca="1" si="256">AVERAGE(IQ12:IS12)</f>
        <v>0</v>
      </c>
      <c r="IT13" s="17">
        <f t="shared" ref="IT13" ca="1" si="257">AVERAGE(IR12:IT12)</f>
        <v>0</v>
      </c>
      <c r="IU13" s="17">
        <f t="shared" ref="IU13" ca="1" si="258">AVERAGE(IS12:IU12)</f>
        <v>0</v>
      </c>
      <c r="IV13" s="17">
        <f t="shared" ref="IV13" ca="1" si="259">AVERAGE(IT12:IV12)</f>
        <v>0</v>
      </c>
      <c r="IW13" s="17">
        <f t="shared" ref="IW13" ca="1" si="260">AVERAGE(IU12:IW12)</f>
        <v>0</v>
      </c>
      <c r="IX13" s="17">
        <f t="shared" ref="IX13" ca="1" si="261">AVERAGE(IV12:IX12)</f>
        <v>0</v>
      </c>
      <c r="IY13" s="17">
        <f t="shared" ref="IY13" ca="1" si="262">AVERAGE(IW12:IY12)</f>
        <v>0</v>
      </c>
      <c r="IZ13" s="17">
        <f t="shared" ref="IZ13" ca="1" si="263">AVERAGE(IX12:IZ12)</f>
        <v>0</v>
      </c>
      <c r="JA13" s="17">
        <f t="shared" ref="JA13" ca="1" si="264">AVERAGE(IY12:JA12)</f>
        <v>0</v>
      </c>
      <c r="JB13" s="17">
        <f t="shared" ref="JB13" ca="1" si="265">AVERAGE(IZ12:JB12)</f>
        <v>0</v>
      </c>
      <c r="JC13" s="17">
        <f t="shared" ref="JC13" ca="1" si="266">AVERAGE(JA12:JC12)</f>
        <v>0</v>
      </c>
      <c r="JD13" s="17">
        <f t="shared" ref="JD13" ca="1" si="267">AVERAGE(JB12:JD12)</f>
        <v>0</v>
      </c>
      <c r="JE13" s="17">
        <f t="shared" ref="JE13" ca="1" si="268">AVERAGE(JC12:JE12)</f>
        <v>0</v>
      </c>
      <c r="JF13" s="17">
        <f t="shared" ref="JF13" ca="1" si="269">AVERAGE(JD12:JF12)</f>
        <v>0</v>
      </c>
      <c r="JG13" s="17">
        <f t="shared" ref="JG13" ca="1" si="270">AVERAGE(JE12:JG12)</f>
        <v>0</v>
      </c>
      <c r="JH13" s="17">
        <f t="shared" ref="JH13" ca="1" si="271">AVERAGE(JF12:JH12)</f>
        <v>0</v>
      </c>
      <c r="JI13" s="17">
        <f t="shared" ref="JI13" ca="1" si="272">AVERAGE(JG12:JI12)</f>
        <v>0</v>
      </c>
      <c r="JJ13" s="17">
        <f t="shared" ref="JJ13" ca="1" si="273">AVERAGE(JH12:JJ12)</f>
        <v>0</v>
      </c>
      <c r="JK13" s="17">
        <f t="shared" ref="JK13" ca="1" si="274">AVERAGE(JI12:JK12)</f>
        <v>0</v>
      </c>
      <c r="JL13" s="17">
        <f t="shared" ref="JL13" ca="1" si="275">AVERAGE(JJ12:JL12)</f>
        <v>0</v>
      </c>
      <c r="JM13" s="17">
        <f t="shared" ref="JM13" ca="1" si="276">AVERAGE(JK12:JM12)</f>
        <v>0</v>
      </c>
      <c r="JN13" s="17">
        <f t="shared" ref="JN13" ca="1" si="277">AVERAGE(JL12:JN12)</f>
        <v>0</v>
      </c>
      <c r="JO13" s="17">
        <f t="shared" ref="JO13" ca="1" si="278">AVERAGE(JM12:JO12)</f>
        <v>0</v>
      </c>
      <c r="JP13" s="17">
        <f t="shared" ref="JP13" ca="1" si="279">AVERAGE(JN12:JP12)</f>
        <v>0</v>
      </c>
      <c r="JQ13" s="17">
        <f t="shared" ref="JQ13" ca="1" si="280">AVERAGE(JO12:JQ12)</f>
        <v>0</v>
      </c>
      <c r="JR13" s="17">
        <f t="shared" ref="JR13" ca="1" si="281">AVERAGE(JP12:JR12)</f>
        <v>0</v>
      </c>
      <c r="JS13" s="17">
        <f t="shared" ref="JS13" ca="1" si="282">AVERAGE(JQ12:JS12)</f>
        <v>0</v>
      </c>
      <c r="JT13" s="17">
        <f t="shared" ref="JT13" ca="1" si="283">AVERAGE(JR12:JT12)</f>
        <v>0</v>
      </c>
      <c r="JU13" s="17">
        <f t="shared" ref="JU13" ca="1" si="284">AVERAGE(JS12:JU12)</f>
        <v>0</v>
      </c>
      <c r="JV13" s="17">
        <f t="shared" ref="JV13" ca="1" si="285">AVERAGE(JT12:JV12)</f>
        <v>0</v>
      </c>
      <c r="JW13" s="17">
        <f t="shared" ref="JW13" ca="1" si="286">AVERAGE(JU12:JW12)</f>
        <v>0</v>
      </c>
      <c r="JX13" s="17">
        <f t="shared" ref="JX13" ca="1" si="287">AVERAGE(JV12:JX12)</f>
        <v>0</v>
      </c>
      <c r="JY13" s="17">
        <f t="shared" ref="JY13" ca="1" si="288">AVERAGE(JW12:JY12)</f>
        <v>0</v>
      </c>
      <c r="JZ13" s="17">
        <f t="shared" ref="JZ13" ca="1" si="289">AVERAGE(JX12:JZ12)</f>
        <v>0</v>
      </c>
      <c r="KA13" s="17">
        <f t="shared" ref="KA13" ca="1" si="290">AVERAGE(JY12:KA12)</f>
        <v>0</v>
      </c>
      <c r="KB13" s="17">
        <f t="shared" ref="KB13" ca="1" si="291">AVERAGE(JZ12:KB12)</f>
        <v>0</v>
      </c>
      <c r="KC13" s="17">
        <f t="shared" ref="KC13" ca="1" si="292">AVERAGE(KA12:KC12)</f>
        <v>0</v>
      </c>
      <c r="KD13" s="17">
        <f t="shared" ref="KD13" ca="1" si="293">AVERAGE(KB12:KD12)</f>
        <v>0</v>
      </c>
      <c r="KE13" s="17">
        <f t="shared" ref="KE13" ca="1" si="294">AVERAGE(KC12:KE12)</f>
        <v>0</v>
      </c>
      <c r="KF13" s="17">
        <f t="shared" ref="KF13" ca="1" si="295">AVERAGE(KD12:KF12)</f>
        <v>0</v>
      </c>
      <c r="KG13" s="17">
        <f t="shared" ref="KG13" ca="1" si="296">AVERAGE(KE12:KG12)</f>
        <v>0</v>
      </c>
      <c r="KH13" s="17">
        <f t="shared" ref="KH13" ca="1" si="297">AVERAGE(KF12:KH12)</f>
        <v>0</v>
      </c>
      <c r="KI13" s="17">
        <f t="shared" ref="KI13" ca="1" si="298">AVERAGE(KG12:KI12)</f>
        <v>0</v>
      </c>
      <c r="KJ13" s="17">
        <f t="shared" ref="KJ13" ca="1" si="299">AVERAGE(KH12:KJ12)</f>
        <v>0</v>
      </c>
      <c r="KK13" s="17">
        <f t="shared" ref="KK13" ca="1" si="300">AVERAGE(KI12:KK12)</f>
        <v>0</v>
      </c>
      <c r="KL13" s="17">
        <f t="shared" ref="KL13" ca="1" si="301">AVERAGE(KJ12:KL12)</f>
        <v>0</v>
      </c>
      <c r="KM13" s="17">
        <f t="shared" ref="KM13" ca="1" si="302">AVERAGE(KK12:KM12)</f>
        <v>0</v>
      </c>
      <c r="KN13" s="17">
        <f t="shared" ref="KN13" ca="1" si="303">AVERAGE(KL12:KN12)</f>
        <v>0</v>
      </c>
      <c r="KO13" s="17">
        <f t="shared" ref="KO13" ca="1" si="304">AVERAGE(KM12:KO12)</f>
        <v>0</v>
      </c>
      <c r="KP13" s="17">
        <f t="shared" ref="KP13" ca="1" si="305">AVERAGE(KN12:KP12)</f>
        <v>0</v>
      </c>
      <c r="KQ13" s="17">
        <f t="shared" ref="KQ13" ca="1" si="306">AVERAGE(KO12:KQ12)</f>
        <v>0</v>
      </c>
      <c r="KR13" s="17">
        <f t="shared" ref="KR13" ca="1" si="307">AVERAGE(KP12:KR12)</f>
        <v>0</v>
      </c>
      <c r="KS13" s="17">
        <f t="shared" ref="KS13" ca="1" si="308">AVERAGE(KQ12:KS12)</f>
        <v>0</v>
      </c>
      <c r="KT13" s="17">
        <f t="shared" ref="KT13" ca="1" si="309">AVERAGE(KR12:KT12)</f>
        <v>0</v>
      </c>
      <c r="KU13" s="17">
        <f t="shared" ref="KU13" ca="1" si="310">AVERAGE(KS12:KU12)</f>
        <v>0</v>
      </c>
      <c r="KV13" s="17">
        <f t="shared" ref="KV13" ca="1" si="311">AVERAGE(KT12:KV12)</f>
        <v>0</v>
      </c>
      <c r="KW13" s="17">
        <f t="shared" ref="KW13" ca="1" si="312">AVERAGE(KU12:KW12)</f>
        <v>0</v>
      </c>
      <c r="KX13" s="17">
        <f t="shared" ref="KX13" ca="1" si="313">AVERAGE(KV12:KX12)</f>
        <v>0</v>
      </c>
      <c r="KY13" s="17">
        <f t="shared" ref="KY13" ca="1" si="314">AVERAGE(KW12:KY12)</f>
        <v>0</v>
      </c>
      <c r="KZ13" s="17">
        <f t="shared" ref="KZ13" ca="1" si="315">AVERAGE(KX12:KZ12)</f>
        <v>0</v>
      </c>
      <c r="LA13" s="17">
        <f t="shared" ref="LA13" ca="1" si="316">AVERAGE(KY12:LA12)</f>
        <v>0</v>
      </c>
      <c r="LB13" s="17">
        <f t="shared" ref="LB13" ca="1" si="317">AVERAGE(KZ12:LB12)</f>
        <v>0</v>
      </c>
      <c r="LC13" s="17">
        <f t="shared" ref="LC13" ca="1" si="318">AVERAGE(LA12:LC12)</f>
        <v>0</v>
      </c>
      <c r="LD13" s="17">
        <f t="shared" ref="LD13" ca="1" si="319">AVERAGE(LB12:LD12)</f>
        <v>0</v>
      </c>
      <c r="LE13" s="17">
        <f t="shared" ref="LE13" ca="1" si="320">AVERAGE(LC12:LE12)</f>
        <v>0</v>
      </c>
      <c r="LF13" s="17">
        <f t="shared" ref="LF13" ca="1" si="321">AVERAGE(LD12:LF12)</f>
        <v>0</v>
      </c>
      <c r="LG13" s="17">
        <f t="shared" ref="LG13" ca="1" si="322">AVERAGE(LE12:LG12)</f>
        <v>0</v>
      </c>
      <c r="LH13" s="17">
        <f t="shared" ref="LH13" ca="1" si="323">AVERAGE(LF12:LH12)</f>
        <v>0</v>
      </c>
      <c r="LI13" s="17">
        <f t="shared" ref="LI13" ca="1" si="324">AVERAGE(LG12:LI12)</f>
        <v>0</v>
      </c>
      <c r="LJ13" s="17">
        <f t="shared" ref="LJ13" ca="1" si="325">AVERAGE(LH12:LJ12)</f>
        <v>0</v>
      </c>
      <c r="LK13" s="17">
        <f t="shared" ref="LK13" ca="1" si="326">AVERAGE(LI12:LK12)</f>
        <v>0</v>
      </c>
      <c r="LL13" s="17">
        <f t="shared" ref="LL13" ca="1" si="327">AVERAGE(LJ12:LL12)</f>
        <v>0</v>
      </c>
      <c r="LM13" s="17">
        <f t="shared" ref="LM13" ca="1" si="328">AVERAGE(LK12:LM12)</f>
        <v>0</v>
      </c>
      <c r="LN13" s="17">
        <f t="shared" ref="LN13" ca="1" si="329">AVERAGE(LL12:LN12)</f>
        <v>0</v>
      </c>
      <c r="LO13" s="17">
        <f t="shared" ref="LO13" ca="1" si="330">AVERAGE(LM12:LO12)</f>
        <v>0</v>
      </c>
      <c r="LP13" s="17">
        <f t="shared" ref="LP13" ca="1" si="331">AVERAGE(LN12:LP12)</f>
        <v>0</v>
      </c>
      <c r="LQ13" s="17">
        <f t="shared" ref="LQ13" ca="1" si="332">AVERAGE(LO12:LQ12)</f>
        <v>0</v>
      </c>
      <c r="LR13" s="17">
        <f t="shared" ref="LR13" ca="1" si="333">AVERAGE(LP12:LR12)</f>
        <v>0</v>
      </c>
      <c r="LS13" s="17">
        <f t="shared" ref="LS13" ca="1" si="334">AVERAGE(LQ12:LS12)</f>
        <v>0</v>
      </c>
      <c r="LT13" s="17">
        <f t="shared" ref="LT13" ca="1" si="335">AVERAGE(LR12:LT12)</f>
        <v>0</v>
      </c>
      <c r="LU13" s="17">
        <f t="shared" ref="LU13" ca="1" si="336">AVERAGE(LS12:LU12)</f>
        <v>0</v>
      </c>
      <c r="LV13" s="17">
        <f t="shared" ref="LV13" ca="1" si="337">AVERAGE(LT12:LV12)</f>
        <v>0</v>
      </c>
      <c r="LW13" s="17">
        <f t="shared" ref="LW13" ca="1" si="338">AVERAGE(LU12:LW12)</f>
        <v>0</v>
      </c>
      <c r="LX13" s="17">
        <f t="shared" ref="LX13" ca="1" si="339">AVERAGE(LV12:LX12)</f>
        <v>0</v>
      </c>
      <c r="LY13" s="17">
        <f t="shared" ref="LY13" ca="1" si="340">AVERAGE(LW12:LY12)</f>
        <v>0</v>
      </c>
      <c r="LZ13" s="17">
        <f t="shared" ref="LZ13" ca="1" si="341">AVERAGE(LX12:LZ12)</f>
        <v>0</v>
      </c>
      <c r="MA13" s="17">
        <f t="shared" ref="MA13" ca="1" si="342">AVERAGE(LY12:MA12)</f>
        <v>0</v>
      </c>
      <c r="MB13" s="17">
        <f t="shared" ref="MB13" ca="1" si="343">AVERAGE(LZ12:MB12)</f>
        <v>0</v>
      </c>
      <c r="MC13" s="17">
        <f t="shared" ref="MC13" ca="1" si="344">AVERAGE(MA12:MC12)</f>
        <v>0</v>
      </c>
      <c r="MD13" s="17">
        <f t="shared" ref="MD13" ca="1" si="345">AVERAGE(MB12:MD12)</f>
        <v>0</v>
      </c>
      <c r="ME13" s="17">
        <f t="shared" ref="ME13" ca="1" si="346">AVERAGE(MC12:ME12)</f>
        <v>0</v>
      </c>
      <c r="MF13" s="17">
        <f t="shared" ref="MF13" ca="1" si="347">AVERAGE(MD12:MF12)</f>
        <v>0</v>
      </c>
      <c r="MG13" s="17">
        <f t="shared" ref="MG13" ca="1" si="348">AVERAGE(ME12:MG12)</f>
        <v>0</v>
      </c>
      <c r="MH13" s="17">
        <f t="shared" ref="MH13" ca="1" si="349">AVERAGE(MF12:MH12)</f>
        <v>0</v>
      </c>
      <c r="MI13" s="17">
        <f t="shared" ref="MI13" ca="1" si="350">AVERAGE(MG12:MI12)</f>
        <v>0</v>
      </c>
      <c r="MJ13" s="17">
        <f t="shared" ref="MJ13" ca="1" si="351">AVERAGE(MH12:MJ12)</f>
        <v>0</v>
      </c>
      <c r="MK13" s="17">
        <f t="shared" ref="MK13" ca="1" si="352">AVERAGE(MI12:MK12)</f>
        <v>0</v>
      </c>
      <c r="ML13" s="17">
        <f t="shared" ref="ML13" ca="1" si="353">AVERAGE(MJ12:ML12)</f>
        <v>0</v>
      </c>
      <c r="MM13" s="17">
        <f t="shared" ref="MM13" ca="1" si="354">AVERAGE(MK12:MM12)</f>
        <v>0</v>
      </c>
      <c r="MN13" s="17">
        <f t="shared" ref="MN13" ca="1" si="355">AVERAGE(ML12:MN12)</f>
        <v>0</v>
      </c>
      <c r="MO13" s="17">
        <f t="shared" ref="MO13" ca="1" si="356">AVERAGE(MM12:MO12)</f>
        <v>0</v>
      </c>
      <c r="MP13" s="17">
        <f t="shared" ref="MP13" ca="1" si="357">AVERAGE(MN12:MP12)</f>
        <v>0</v>
      </c>
      <c r="MQ13" s="17">
        <f t="shared" ref="MQ13" ca="1" si="358">AVERAGE(MO12:MQ12)</f>
        <v>0</v>
      </c>
      <c r="MR13" s="17">
        <f t="shared" ref="MR13" ca="1" si="359">AVERAGE(MP12:MR12)</f>
        <v>0</v>
      </c>
      <c r="MS13" s="17">
        <f t="shared" ref="MS13" ca="1" si="360">AVERAGE(MQ12:MS12)</f>
        <v>0</v>
      </c>
      <c r="MT13" s="17">
        <f t="shared" ref="MT13" ca="1" si="361">AVERAGE(MR12:MT12)</f>
        <v>0</v>
      </c>
      <c r="MU13" s="17">
        <f t="shared" ref="MU13" ca="1" si="362">AVERAGE(MS12:MU12)</f>
        <v>0</v>
      </c>
    </row>
    <row r="14" spans="1:359" s="25" customFormat="1">
      <c r="A14" s="16" t="s">
        <v>53</v>
      </c>
      <c r="B14" s="10" t="s">
        <v>83</v>
      </c>
      <c r="C14" s="12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24"/>
      <c r="AX14" s="24"/>
      <c r="AY14" s="24"/>
      <c r="AZ14" s="24"/>
      <c r="BA14" s="24"/>
      <c r="BB14" s="24"/>
      <c r="BC14" s="24"/>
      <c r="BD14" s="24"/>
      <c r="BE14" s="24"/>
      <c r="BF14" s="24"/>
      <c r="BG14" s="24"/>
      <c r="BH14" s="24"/>
      <c r="BI14" s="24"/>
      <c r="BJ14" s="24"/>
      <c r="BK14" s="17">
        <f ca="1">IF(VLOOKUP($A14,BBG!$1:$1048576,MATCH(Credit!BK$1,BBG!$1:$1,0),0)&lt;&gt;"",VLOOKUP($A14,BBG!$1:$1048576,MATCH(Credit!BK$1,BBG!$1:$1,0),0),IF(AND(VLOOKUP($A14,BBG!$1:$1048576,MATCH(Credit!BK$1,BBG!$1:$1,0)-1,0)&lt;&gt;"",VLOOKUP($A14,BBG!$1:$1048576,MATCH(Credit!BK$1,BBG!$1:$1,0)+1,0)&lt;&gt;""),(VLOOKUP($A14,BBG!$1:$1048576,MATCH(Credit!BK$1,BBG!$1:$1,0)-1,0)+VLOOKUP($A14,BBG!$1:$1048576,MATCH(Credit!BK$1,BBG!$1:$1,0)+1,0))/2,IF(AND(VLOOKUP($A14,BBG!$1:$1048576,MATCH(Credit!BK$1,BBG!$1:$1,0)-1,0)&lt;&gt;"",VLOOKUP($A14,BBG!$1:$1048576,MATCH(Credit!BK$1,BBG!$1:$1,0)+2,0)&lt;&gt;""),VLOOKUP($A14,BBG!$1:$1048576,MATCH(Credit!BK$1,BBG!$1:$1,0)-1,0)+(VLOOKUP($A14,BBG!$1:$1048576,MATCH(Credit!BK$1,BBG!$1:$1,0)+2,0)-VLOOKUP($A14,BBG!$1:$1048576,MATCH(Credit!BK$1,BBG!$1:$1,0)-1,0))/3,VLOOKUP($A14,BBG!$1:$1048576,MATCH(Credit!BK$1,BBG!$1:$1,0)-2,0)+(VLOOKUP($A14,BBG!$1:$1048576,MATCH(Credit!BK$1,BBG!$1:$1,0)+1,0)-VLOOKUP($A14,BBG!$1:$1048576,MATCH(Credit!BK$1,BBG!$1:$1,0)-2,0))*2/3)))/100</f>
        <v>0</v>
      </c>
      <c r="BL14" s="17">
        <f ca="1">IF(VLOOKUP($A14,BBG!$1:$1048576,MATCH(Credit!BL$1,BBG!$1:$1,0),0)&lt;&gt;"",VLOOKUP($A14,BBG!$1:$1048576,MATCH(Credit!BL$1,BBG!$1:$1,0),0),IF(AND(VLOOKUP($A14,BBG!$1:$1048576,MATCH(Credit!BL$1,BBG!$1:$1,0)-1,0)&lt;&gt;"",VLOOKUP($A14,BBG!$1:$1048576,MATCH(Credit!BL$1,BBG!$1:$1,0)+1,0)&lt;&gt;""),(VLOOKUP($A14,BBG!$1:$1048576,MATCH(Credit!BL$1,BBG!$1:$1,0)-1,0)+VLOOKUP($A14,BBG!$1:$1048576,MATCH(Credit!BL$1,BBG!$1:$1,0)+1,0))/2,IF(AND(VLOOKUP($A14,BBG!$1:$1048576,MATCH(Credit!BL$1,BBG!$1:$1,0)-1,0)&lt;&gt;"",VLOOKUP($A14,BBG!$1:$1048576,MATCH(Credit!BL$1,BBG!$1:$1,0)+2,0)&lt;&gt;""),VLOOKUP($A14,BBG!$1:$1048576,MATCH(Credit!BL$1,BBG!$1:$1,0)-1,0)+(VLOOKUP($A14,BBG!$1:$1048576,MATCH(Credit!BL$1,BBG!$1:$1,0)+2,0)-VLOOKUP($A14,BBG!$1:$1048576,MATCH(Credit!BL$1,BBG!$1:$1,0)-1,0))/3,VLOOKUP($A14,BBG!$1:$1048576,MATCH(Credit!BL$1,BBG!$1:$1,0)-2,0)+(VLOOKUP($A14,BBG!$1:$1048576,MATCH(Credit!BL$1,BBG!$1:$1,0)+1,0)-VLOOKUP($A14,BBG!$1:$1048576,MATCH(Credit!BL$1,BBG!$1:$1,0)-2,0))*2/3)))/100</f>
        <v>0</v>
      </c>
      <c r="BM14" s="17">
        <f ca="1">IF(VLOOKUP($A14,BBG!$1:$1048576,MATCH(Credit!BM$1,BBG!$1:$1,0),0)&lt;&gt;"",VLOOKUP($A14,BBG!$1:$1048576,MATCH(Credit!BM$1,BBG!$1:$1,0),0),IF(AND(VLOOKUP($A14,BBG!$1:$1048576,MATCH(Credit!BM$1,BBG!$1:$1,0)-1,0)&lt;&gt;"",VLOOKUP($A14,BBG!$1:$1048576,MATCH(Credit!BM$1,BBG!$1:$1,0)+1,0)&lt;&gt;""),(VLOOKUP($A14,BBG!$1:$1048576,MATCH(Credit!BM$1,BBG!$1:$1,0)-1,0)+VLOOKUP($A14,BBG!$1:$1048576,MATCH(Credit!BM$1,BBG!$1:$1,0)+1,0))/2,IF(AND(VLOOKUP($A14,BBG!$1:$1048576,MATCH(Credit!BM$1,BBG!$1:$1,0)-1,0)&lt;&gt;"",VLOOKUP($A14,BBG!$1:$1048576,MATCH(Credit!BM$1,BBG!$1:$1,0)+2,0)&lt;&gt;""),VLOOKUP($A14,BBG!$1:$1048576,MATCH(Credit!BM$1,BBG!$1:$1,0)-1,0)+(VLOOKUP($A14,BBG!$1:$1048576,MATCH(Credit!BM$1,BBG!$1:$1,0)+2,0)-VLOOKUP($A14,BBG!$1:$1048576,MATCH(Credit!BM$1,BBG!$1:$1,0)-1,0))/3,VLOOKUP($A14,BBG!$1:$1048576,MATCH(Credit!BM$1,BBG!$1:$1,0)-2,0)+(VLOOKUP($A14,BBG!$1:$1048576,MATCH(Credit!BM$1,BBG!$1:$1,0)+1,0)-VLOOKUP($A14,BBG!$1:$1048576,MATCH(Credit!BM$1,BBG!$1:$1,0)-2,0))*2/3)))/100</f>
        <v>0</v>
      </c>
      <c r="BN14" s="17">
        <f ca="1">IF(VLOOKUP($A14,BBG!$1:$1048576,MATCH(Credit!BN$1,BBG!$1:$1,0),0)&lt;&gt;"",VLOOKUP($A14,BBG!$1:$1048576,MATCH(Credit!BN$1,BBG!$1:$1,0),0),IF(AND(VLOOKUP($A14,BBG!$1:$1048576,MATCH(Credit!BN$1,BBG!$1:$1,0)-1,0)&lt;&gt;"",VLOOKUP($A14,BBG!$1:$1048576,MATCH(Credit!BN$1,BBG!$1:$1,0)+1,0)&lt;&gt;""),(VLOOKUP($A14,BBG!$1:$1048576,MATCH(Credit!BN$1,BBG!$1:$1,0)-1,0)+VLOOKUP($A14,BBG!$1:$1048576,MATCH(Credit!BN$1,BBG!$1:$1,0)+1,0))/2,IF(AND(VLOOKUP($A14,BBG!$1:$1048576,MATCH(Credit!BN$1,BBG!$1:$1,0)-1,0)&lt;&gt;"",VLOOKUP($A14,BBG!$1:$1048576,MATCH(Credit!BN$1,BBG!$1:$1,0)+2,0)&lt;&gt;""),VLOOKUP($A14,BBG!$1:$1048576,MATCH(Credit!BN$1,BBG!$1:$1,0)-1,0)+(VLOOKUP($A14,BBG!$1:$1048576,MATCH(Credit!BN$1,BBG!$1:$1,0)+2,0)-VLOOKUP($A14,BBG!$1:$1048576,MATCH(Credit!BN$1,BBG!$1:$1,0)-1,0))/3,VLOOKUP($A14,BBG!$1:$1048576,MATCH(Credit!BN$1,BBG!$1:$1,0)-2,0)+(VLOOKUP($A14,BBG!$1:$1048576,MATCH(Credit!BN$1,BBG!$1:$1,0)+1,0)-VLOOKUP($A14,BBG!$1:$1048576,MATCH(Credit!BN$1,BBG!$1:$1,0)-2,0))*2/3)))/100</f>
        <v>0</v>
      </c>
      <c r="BO14" s="17">
        <f ca="1">IF(VLOOKUP($A14,BBG!$1:$1048576,MATCH(Credit!BO$1,BBG!$1:$1,0),0)&lt;&gt;"",VLOOKUP($A14,BBG!$1:$1048576,MATCH(Credit!BO$1,BBG!$1:$1,0),0),IF(AND(VLOOKUP($A14,BBG!$1:$1048576,MATCH(Credit!BO$1,BBG!$1:$1,0)-1,0)&lt;&gt;"",VLOOKUP($A14,BBG!$1:$1048576,MATCH(Credit!BO$1,BBG!$1:$1,0)+1,0)&lt;&gt;""),(VLOOKUP($A14,BBG!$1:$1048576,MATCH(Credit!BO$1,BBG!$1:$1,0)-1,0)+VLOOKUP($A14,BBG!$1:$1048576,MATCH(Credit!BO$1,BBG!$1:$1,0)+1,0))/2,IF(AND(VLOOKUP($A14,BBG!$1:$1048576,MATCH(Credit!BO$1,BBG!$1:$1,0)-1,0)&lt;&gt;"",VLOOKUP($A14,BBG!$1:$1048576,MATCH(Credit!BO$1,BBG!$1:$1,0)+2,0)&lt;&gt;""),VLOOKUP($A14,BBG!$1:$1048576,MATCH(Credit!BO$1,BBG!$1:$1,0)-1,0)+(VLOOKUP($A14,BBG!$1:$1048576,MATCH(Credit!BO$1,BBG!$1:$1,0)+2,0)-VLOOKUP($A14,BBG!$1:$1048576,MATCH(Credit!BO$1,BBG!$1:$1,0)-1,0))/3,VLOOKUP($A14,BBG!$1:$1048576,MATCH(Credit!BO$1,BBG!$1:$1,0)-2,0)+(VLOOKUP($A14,BBG!$1:$1048576,MATCH(Credit!BO$1,BBG!$1:$1,0)+1,0)-VLOOKUP($A14,BBG!$1:$1048576,MATCH(Credit!BO$1,BBG!$1:$1,0)-2,0))*2/3)))/100</f>
        <v>0</v>
      </c>
      <c r="BP14" s="17">
        <f ca="1">IF(VLOOKUP($A14,BBG!$1:$1048576,MATCH(Credit!BP$1,BBG!$1:$1,0),0)&lt;&gt;"",VLOOKUP($A14,BBG!$1:$1048576,MATCH(Credit!BP$1,BBG!$1:$1,0),0),IF(AND(VLOOKUP($A14,BBG!$1:$1048576,MATCH(Credit!BP$1,BBG!$1:$1,0)-1,0)&lt;&gt;"",VLOOKUP($A14,BBG!$1:$1048576,MATCH(Credit!BP$1,BBG!$1:$1,0)+1,0)&lt;&gt;""),(VLOOKUP($A14,BBG!$1:$1048576,MATCH(Credit!BP$1,BBG!$1:$1,0)-1,0)+VLOOKUP($A14,BBG!$1:$1048576,MATCH(Credit!BP$1,BBG!$1:$1,0)+1,0))/2,IF(AND(VLOOKUP($A14,BBG!$1:$1048576,MATCH(Credit!BP$1,BBG!$1:$1,0)-1,0)&lt;&gt;"",VLOOKUP($A14,BBG!$1:$1048576,MATCH(Credit!BP$1,BBG!$1:$1,0)+2,0)&lt;&gt;""),VLOOKUP($A14,BBG!$1:$1048576,MATCH(Credit!BP$1,BBG!$1:$1,0)-1,0)+(VLOOKUP($A14,BBG!$1:$1048576,MATCH(Credit!BP$1,BBG!$1:$1,0)+2,0)-VLOOKUP($A14,BBG!$1:$1048576,MATCH(Credit!BP$1,BBG!$1:$1,0)-1,0))/3,VLOOKUP($A14,BBG!$1:$1048576,MATCH(Credit!BP$1,BBG!$1:$1,0)-2,0)+(VLOOKUP($A14,BBG!$1:$1048576,MATCH(Credit!BP$1,BBG!$1:$1,0)+1,0)-VLOOKUP($A14,BBG!$1:$1048576,MATCH(Credit!BP$1,BBG!$1:$1,0)-2,0))*2/3)))/100</f>
        <v>0</v>
      </c>
      <c r="BQ14" s="17">
        <f ca="1">IF(VLOOKUP($A14,BBG!$1:$1048576,MATCH(Credit!BQ$1,BBG!$1:$1,0),0)&lt;&gt;"",VLOOKUP($A14,BBG!$1:$1048576,MATCH(Credit!BQ$1,BBG!$1:$1,0),0),IF(AND(VLOOKUP($A14,BBG!$1:$1048576,MATCH(Credit!BQ$1,BBG!$1:$1,0)-1,0)&lt;&gt;"",VLOOKUP($A14,BBG!$1:$1048576,MATCH(Credit!BQ$1,BBG!$1:$1,0)+1,0)&lt;&gt;""),(VLOOKUP($A14,BBG!$1:$1048576,MATCH(Credit!BQ$1,BBG!$1:$1,0)-1,0)+VLOOKUP($A14,BBG!$1:$1048576,MATCH(Credit!BQ$1,BBG!$1:$1,0)+1,0))/2,IF(AND(VLOOKUP($A14,BBG!$1:$1048576,MATCH(Credit!BQ$1,BBG!$1:$1,0)-1,0)&lt;&gt;"",VLOOKUP($A14,BBG!$1:$1048576,MATCH(Credit!BQ$1,BBG!$1:$1,0)+2,0)&lt;&gt;""),VLOOKUP($A14,BBG!$1:$1048576,MATCH(Credit!BQ$1,BBG!$1:$1,0)-1,0)+(VLOOKUP($A14,BBG!$1:$1048576,MATCH(Credit!BQ$1,BBG!$1:$1,0)+2,0)-VLOOKUP($A14,BBG!$1:$1048576,MATCH(Credit!BQ$1,BBG!$1:$1,0)-1,0))/3,VLOOKUP($A14,BBG!$1:$1048576,MATCH(Credit!BQ$1,BBG!$1:$1,0)-2,0)+(VLOOKUP($A14,BBG!$1:$1048576,MATCH(Credit!BQ$1,BBG!$1:$1,0)+1,0)-VLOOKUP($A14,BBG!$1:$1048576,MATCH(Credit!BQ$1,BBG!$1:$1,0)-2,0))*2/3)))/100</f>
        <v>0</v>
      </c>
      <c r="BR14" s="17">
        <f ca="1">IF(VLOOKUP($A14,BBG!$1:$1048576,MATCH(Credit!BR$1,BBG!$1:$1,0),0)&lt;&gt;"",VLOOKUP($A14,BBG!$1:$1048576,MATCH(Credit!BR$1,BBG!$1:$1,0),0),IF(AND(VLOOKUP($A14,BBG!$1:$1048576,MATCH(Credit!BR$1,BBG!$1:$1,0)-1,0)&lt;&gt;"",VLOOKUP($A14,BBG!$1:$1048576,MATCH(Credit!BR$1,BBG!$1:$1,0)+1,0)&lt;&gt;""),(VLOOKUP($A14,BBG!$1:$1048576,MATCH(Credit!BR$1,BBG!$1:$1,0)-1,0)+VLOOKUP($A14,BBG!$1:$1048576,MATCH(Credit!BR$1,BBG!$1:$1,0)+1,0))/2,IF(AND(VLOOKUP($A14,BBG!$1:$1048576,MATCH(Credit!BR$1,BBG!$1:$1,0)-1,0)&lt;&gt;"",VLOOKUP($A14,BBG!$1:$1048576,MATCH(Credit!BR$1,BBG!$1:$1,0)+2,0)&lt;&gt;""),VLOOKUP($A14,BBG!$1:$1048576,MATCH(Credit!BR$1,BBG!$1:$1,0)-1,0)+(VLOOKUP($A14,BBG!$1:$1048576,MATCH(Credit!BR$1,BBG!$1:$1,0)+2,0)-VLOOKUP($A14,BBG!$1:$1048576,MATCH(Credit!BR$1,BBG!$1:$1,0)-1,0))/3,VLOOKUP($A14,BBG!$1:$1048576,MATCH(Credit!BR$1,BBG!$1:$1,0)-2,0)+(VLOOKUP($A14,BBG!$1:$1048576,MATCH(Credit!BR$1,BBG!$1:$1,0)+1,0)-VLOOKUP($A14,BBG!$1:$1048576,MATCH(Credit!BR$1,BBG!$1:$1,0)-2,0))*2/3)))/100</f>
        <v>0</v>
      </c>
      <c r="BS14" s="17">
        <f ca="1">IF(VLOOKUP($A14,BBG!$1:$1048576,MATCH(Credit!BS$1,BBG!$1:$1,0),0)&lt;&gt;"",VLOOKUP($A14,BBG!$1:$1048576,MATCH(Credit!BS$1,BBG!$1:$1,0),0),IF(AND(VLOOKUP($A14,BBG!$1:$1048576,MATCH(Credit!BS$1,BBG!$1:$1,0)-1,0)&lt;&gt;"",VLOOKUP($A14,BBG!$1:$1048576,MATCH(Credit!BS$1,BBG!$1:$1,0)+1,0)&lt;&gt;""),(VLOOKUP($A14,BBG!$1:$1048576,MATCH(Credit!BS$1,BBG!$1:$1,0)-1,0)+VLOOKUP($A14,BBG!$1:$1048576,MATCH(Credit!BS$1,BBG!$1:$1,0)+1,0))/2,IF(AND(VLOOKUP($A14,BBG!$1:$1048576,MATCH(Credit!BS$1,BBG!$1:$1,0)-1,0)&lt;&gt;"",VLOOKUP($A14,BBG!$1:$1048576,MATCH(Credit!BS$1,BBG!$1:$1,0)+2,0)&lt;&gt;""),VLOOKUP($A14,BBG!$1:$1048576,MATCH(Credit!BS$1,BBG!$1:$1,0)-1,0)+(VLOOKUP($A14,BBG!$1:$1048576,MATCH(Credit!BS$1,BBG!$1:$1,0)+2,0)-VLOOKUP($A14,BBG!$1:$1048576,MATCH(Credit!BS$1,BBG!$1:$1,0)-1,0))/3,VLOOKUP($A14,BBG!$1:$1048576,MATCH(Credit!BS$1,BBG!$1:$1,0)-2,0)+(VLOOKUP($A14,BBG!$1:$1048576,MATCH(Credit!BS$1,BBG!$1:$1,0)+1,0)-VLOOKUP($A14,BBG!$1:$1048576,MATCH(Credit!BS$1,BBG!$1:$1,0)-2,0))*2/3)))/100</f>
        <v>0</v>
      </c>
      <c r="BT14" s="17">
        <f ca="1">IF(VLOOKUP($A14,BBG!$1:$1048576,MATCH(Credit!BT$1,BBG!$1:$1,0),0)&lt;&gt;"",VLOOKUP($A14,BBG!$1:$1048576,MATCH(Credit!BT$1,BBG!$1:$1,0),0),IF(AND(VLOOKUP($A14,BBG!$1:$1048576,MATCH(Credit!BT$1,BBG!$1:$1,0)-1,0)&lt;&gt;"",VLOOKUP($A14,BBG!$1:$1048576,MATCH(Credit!BT$1,BBG!$1:$1,0)+1,0)&lt;&gt;""),(VLOOKUP($A14,BBG!$1:$1048576,MATCH(Credit!BT$1,BBG!$1:$1,0)-1,0)+VLOOKUP($A14,BBG!$1:$1048576,MATCH(Credit!BT$1,BBG!$1:$1,0)+1,0))/2,IF(AND(VLOOKUP($A14,BBG!$1:$1048576,MATCH(Credit!BT$1,BBG!$1:$1,0)-1,0)&lt;&gt;"",VLOOKUP($A14,BBG!$1:$1048576,MATCH(Credit!BT$1,BBG!$1:$1,0)+2,0)&lt;&gt;""),VLOOKUP($A14,BBG!$1:$1048576,MATCH(Credit!BT$1,BBG!$1:$1,0)-1,0)+(VLOOKUP($A14,BBG!$1:$1048576,MATCH(Credit!BT$1,BBG!$1:$1,0)+2,0)-VLOOKUP($A14,BBG!$1:$1048576,MATCH(Credit!BT$1,BBG!$1:$1,0)-1,0))/3,VLOOKUP($A14,BBG!$1:$1048576,MATCH(Credit!BT$1,BBG!$1:$1,0)-2,0)+(VLOOKUP($A14,BBG!$1:$1048576,MATCH(Credit!BT$1,BBG!$1:$1,0)+1,0)-VLOOKUP($A14,BBG!$1:$1048576,MATCH(Credit!BT$1,BBG!$1:$1,0)-2,0))*2/3)))/100</f>
        <v>0</v>
      </c>
      <c r="BU14" s="17">
        <f ca="1">IF(VLOOKUP($A14,BBG!$1:$1048576,MATCH(Credit!BU$1,BBG!$1:$1,0),0)&lt;&gt;"",VLOOKUP($A14,BBG!$1:$1048576,MATCH(Credit!BU$1,BBG!$1:$1,0),0),IF(AND(VLOOKUP($A14,BBG!$1:$1048576,MATCH(Credit!BU$1,BBG!$1:$1,0)-1,0)&lt;&gt;"",VLOOKUP($A14,BBG!$1:$1048576,MATCH(Credit!BU$1,BBG!$1:$1,0)+1,0)&lt;&gt;""),(VLOOKUP($A14,BBG!$1:$1048576,MATCH(Credit!BU$1,BBG!$1:$1,0)-1,0)+VLOOKUP($A14,BBG!$1:$1048576,MATCH(Credit!BU$1,BBG!$1:$1,0)+1,0))/2,IF(AND(VLOOKUP($A14,BBG!$1:$1048576,MATCH(Credit!BU$1,BBG!$1:$1,0)-1,0)&lt;&gt;"",VLOOKUP($A14,BBG!$1:$1048576,MATCH(Credit!BU$1,BBG!$1:$1,0)+2,0)&lt;&gt;""),VLOOKUP($A14,BBG!$1:$1048576,MATCH(Credit!BU$1,BBG!$1:$1,0)-1,0)+(VLOOKUP($A14,BBG!$1:$1048576,MATCH(Credit!BU$1,BBG!$1:$1,0)+2,0)-VLOOKUP($A14,BBG!$1:$1048576,MATCH(Credit!BU$1,BBG!$1:$1,0)-1,0))/3,VLOOKUP($A14,BBG!$1:$1048576,MATCH(Credit!BU$1,BBG!$1:$1,0)-2,0)+(VLOOKUP($A14,BBG!$1:$1048576,MATCH(Credit!BU$1,BBG!$1:$1,0)+1,0)-VLOOKUP($A14,BBG!$1:$1048576,MATCH(Credit!BU$1,BBG!$1:$1,0)-2,0))*2/3)))/100</f>
        <v>0</v>
      </c>
      <c r="BV14" s="17">
        <f ca="1">IF(VLOOKUP($A14,BBG!$1:$1048576,MATCH(Credit!BV$1,BBG!$1:$1,0),0)&lt;&gt;"",VLOOKUP($A14,BBG!$1:$1048576,MATCH(Credit!BV$1,BBG!$1:$1,0),0),IF(AND(VLOOKUP($A14,BBG!$1:$1048576,MATCH(Credit!BV$1,BBG!$1:$1,0)-1,0)&lt;&gt;"",VLOOKUP($A14,BBG!$1:$1048576,MATCH(Credit!BV$1,BBG!$1:$1,0)+1,0)&lt;&gt;""),(VLOOKUP($A14,BBG!$1:$1048576,MATCH(Credit!BV$1,BBG!$1:$1,0)-1,0)+VLOOKUP($A14,BBG!$1:$1048576,MATCH(Credit!BV$1,BBG!$1:$1,0)+1,0))/2,IF(AND(VLOOKUP($A14,BBG!$1:$1048576,MATCH(Credit!BV$1,BBG!$1:$1,0)-1,0)&lt;&gt;"",VLOOKUP($A14,BBG!$1:$1048576,MATCH(Credit!BV$1,BBG!$1:$1,0)+2,0)&lt;&gt;""),VLOOKUP($A14,BBG!$1:$1048576,MATCH(Credit!BV$1,BBG!$1:$1,0)-1,0)+(VLOOKUP($A14,BBG!$1:$1048576,MATCH(Credit!BV$1,BBG!$1:$1,0)+2,0)-VLOOKUP($A14,BBG!$1:$1048576,MATCH(Credit!BV$1,BBG!$1:$1,0)-1,0))/3,VLOOKUP($A14,BBG!$1:$1048576,MATCH(Credit!BV$1,BBG!$1:$1,0)-2,0)+(VLOOKUP($A14,BBG!$1:$1048576,MATCH(Credit!BV$1,BBG!$1:$1,0)+1,0)-VLOOKUP($A14,BBG!$1:$1048576,MATCH(Credit!BV$1,BBG!$1:$1,0)-2,0))*2/3)))/100</f>
        <v>0</v>
      </c>
      <c r="BW14" s="17">
        <f ca="1">IF(VLOOKUP($A14,BBG!$1:$1048576,MATCH(Credit!BW$1,BBG!$1:$1,0),0)&lt;&gt;"",VLOOKUP($A14,BBG!$1:$1048576,MATCH(Credit!BW$1,BBG!$1:$1,0),0),IF(AND(VLOOKUP($A14,BBG!$1:$1048576,MATCH(Credit!BW$1,BBG!$1:$1,0)-1,0)&lt;&gt;"",VLOOKUP($A14,BBG!$1:$1048576,MATCH(Credit!BW$1,BBG!$1:$1,0)+1,0)&lt;&gt;""),(VLOOKUP($A14,BBG!$1:$1048576,MATCH(Credit!BW$1,BBG!$1:$1,0)-1,0)+VLOOKUP($A14,BBG!$1:$1048576,MATCH(Credit!BW$1,BBG!$1:$1,0)+1,0))/2,IF(AND(VLOOKUP($A14,BBG!$1:$1048576,MATCH(Credit!BW$1,BBG!$1:$1,0)-1,0)&lt;&gt;"",VLOOKUP($A14,BBG!$1:$1048576,MATCH(Credit!BW$1,BBG!$1:$1,0)+2,0)&lt;&gt;""),VLOOKUP($A14,BBG!$1:$1048576,MATCH(Credit!BW$1,BBG!$1:$1,0)-1,0)+(VLOOKUP($A14,BBG!$1:$1048576,MATCH(Credit!BW$1,BBG!$1:$1,0)+2,0)-VLOOKUP($A14,BBG!$1:$1048576,MATCH(Credit!BW$1,BBG!$1:$1,0)-1,0))/3,VLOOKUP($A14,BBG!$1:$1048576,MATCH(Credit!BW$1,BBG!$1:$1,0)-2,0)+(VLOOKUP($A14,BBG!$1:$1048576,MATCH(Credit!BW$1,BBG!$1:$1,0)+1,0)-VLOOKUP($A14,BBG!$1:$1048576,MATCH(Credit!BW$1,BBG!$1:$1,0)-2,0))*2/3)))/100</f>
        <v>0</v>
      </c>
      <c r="BX14" s="17">
        <f ca="1">IF(VLOOKUP($A14,BBG!$1:$1048576,MATCH(Credit!BX$1,BBG!$1:$1,0),0)&lt;&gt;"",VLOOKUP($A14,BBG!$1:$1048576,MATCH(Credit!BX$1,BBG!$1:$1,0),0),IF(AND(VLOOKUP($A14,BBG!$1:$1048576,MATCH(Credit!BX$1,BBG!$1:$1,0)-1,0)&lt;&gt;"",VLOOKUP($A14,BBG!$1:$1048576,MATCH(Credit!BX$1,BBG!$1:$1,0)+1,0)&lt;&gt;""),(VLOOKUP($A14,BBG!$1:$1048576,MATCH(Credit!BX$1,BBG!$1:$1,0)-1,0)+VLOOKUP($A14,BBG!$1:$1048576,MATCH(Credit!BX$1,BBG!$1:$1,0)+1,0))/2,IF(AND(VLOOKUP($A14,BBG!$1:$1048576,MATCH(Credit!BX$1,BBG!$1:$1,0)-1,0)&lt;&gt;"",VLOOKUP($A14,BBG!$1:$1048576,MATCH(Credit!BX$1,BBG!$1:$1,0)+2,0)&lt;&gt;""),VLOOKUP($A14,BBG!$1:$1048576,MATCH(Credit!BX$1,BBG!$1:$1,0)-1,0)+(VLOOKUP($A14,BBG!$1:$1048576,MATCH(Credit!BX$1,BBG!$1:$1,0)+2,0)-VLOOKUP($A14,BBG!$1:$1048576,MATCH(Credit!BX$1,BBG!$1:$1,0)-1,0))/3,VLOOKUP($A14,BBG!$1:$1048576,MATCH(Credit!BX$1,BBG!$1:$1,0)-2,0)+(VLOOKUP($A14,BBG!$1:$1048576,MATCH(Credit!BX$1,BBG!$1:$1,0)+1,0)-VLOOKUP($A14,BBG!$1:$1048576,MATCH(Credit!BX$1,BBG!$1:$1,0)-2,0))*2/3)))/100</f>
        <v>0</v>
      </c>
      <c r="BY14" s="17">
        <f ca="1">IF(VLOOKUP($A14,BBG!$1:$1048576,MATCH(Credit!BY$1,BBG!$1:$1,0),0)&lt;&gt;"",VLOOKUP($A14,BBG!$1:$1048576,MATCH(Credit!BY$1,BBG!$1:$1,0),0),IF(AND(VLOOKUP($A14,BBG!$1:$1048576,MATCH(Credit!BY$1,BBG!$1:$1,0)-1,0)&lt;&gt;"",VLOOKUP($A14,BBG!$1:$1048576,MATCH(Credit!BY$1,BBG!$1:$1,0)+1,0)&lt;&gt;""),(VLOOKUP($A14,BBG!$1:$1048576,MATCH(Credit!BY$1,BBG!$1:$1,0)-1,0)+VLOOKUP($A14,BBG!$1:$1048576,MATCH(Credit!BY$1,BBG!$1:$1,0)+1,0))/2,IF(AND(VLOOKUP($A14,BBG!$1:$1048576,MATCH(Credit!BY$1,BBG!$1:$1,0)-1,0)&lt;&gt;"",VLOOKUP($A14,BBG!$1:$1048576,MATCH(Credit!BY$1,BBG!$1:$1,0)+2,0)&lt;&gt;""),VLOOKUP($A14,BBG!$1:$1048576,MATCH(Credit!BY$1,BBG!$1:$1,0)-1,0)+(VLOOKUP($A14,BBG!$1:$1048576,MATCH(Credit!BY$1,BBG!$1:$1,0)+2,0)-VLOOKUP($A14,BBG!$1:$1048576,MATCH(Credit!BY$1,BBG!$1:$1,0)-1,0))/3,VLOOKUP($A14,BBG!$1:$1048576,MATCH(Credit!BY$1,BBG!$1:$1,0)-2,0)+(VLOOKUP($A14,BBG!$1:$1048576,MATCH(Credit!BY$1,BBG!$1:$1,0)+1,0)-VLOOKUP($A14,BBG!$1:$1048576,MATCH(Credit!BY$1,BBG!$1:$1,0)-2,0))*2/3)))/100</f>
        <v>0</v>
      </c>
      <c r="BZ14" s="17">
        <f ca="1">IF(VLOOKUP($A14,BBG!$1:$1048576,MATCH(Credit!BZ$1,BBG!$1:$1,0),0)&lt;&gt;"",VLOOKUP($A14,BBG!$1:$1048576,MATCH(Credit!BZ$1,BBG!$1:$1,0),0),IF(AND(VLOOKUP($A14,BBG!$1:$1048576,MATCH(Credit!BZ$1,BBG!$1:$1,0)-1,0)&lt;&gt;"",VLOOKUP($A14,BBG!$1:$1048576,MATCH(Credit!BZ$1,BBG!$1:$1,0)+1,0)&lt;&gt;""),(VLOOKUP($A14,BBG!$1:$1048576,MATCH(Credit!BZ$1,BBG!$1:$1,0)-1,0)+VLOOKUP($A14,BBG!$1:$1048576,MATCH(Credit!BZ$1,BBG!$1:$1,0)+1,0))/2,IF(AND(VLOOKUP($A14,BBG!$1:$1048576,MATCH(Credit!BZ$1,BBG!$1:$1,0)-1,0)&lt;&gt;"",VLOOKUP($A14,BBG!$1:$1048576,MATCH(Credit!BZ$1,BBG!$1:$1,0)+2,0)&lt;&gt;""),VLOOKUP($A14,BBG!$1:$1048576,MATCH(Credit!BZ$1,BBG!$1:$1,0)-1,0)+(VLOOKUP($A14,BBG!$1:$1048576,MATCH(Credit!BZ$1,BBG!$1:$1,0)+2,0)-VLOOKUP($A14,BBG!$1:$1048576,MATCH(Credit!BZ$1,BBG!$1:$1,0)-1,0))/3,VLOOKUP($A14,BBG!$1:$1048576,MATCH(Credit!BZ$1,BBG!$1:$1,0)-2,0)+(VLOOKUP($A14,BBG!$1:$1048576,MATCH(Credit!BZ$1,BBG!$1:$1,0)+1,0)-VLOOKUP($A14,BBG!$1:$1048576,MATCH(Credit!BZ$1,BBG!$1:$1,0)-2,0))*2/3)))/100</f>
        <v>0</v>
      </c>
      <c r="CA14" s="17">
        <f ca="1">IF(VLOOKUP($A14,BBG!$1:$1048576,MATCH(Credit!CA$1,BBG!$1:$1,0),0)&lt;&gt;"",VLOOKUP($A14,BBG!$1:$1048576,MATCH(Credit!CA$1,BBG!$1:$1,0),0),IF(AND(VLOOKUP($A14,BBG!$1:$1048576,MATCH(Credit!CA$1,BBG!$1:$1,0)-1,0)&lt;&gt;"",VLOOKUP($A14,BBG!$1:$1048576,MATCH(Credit!CA$1,BBG!$1:$1,0)+1,0)&lt;&gt;""),(VLOOKUP($A14,BBG!$1:$1048576,MATCH(Credit!CA$1,BBG!$1:$1,0)-1,0)+VLOOKUP($A14,BBG!$1:$1048576,MATCH(Credit!CA$1,BBG!$1:$1,0)+1,0))/2,IF(AND(VLOOKUP($A14,BBG!$1:$1048576,MATCH(Credit!CA$1,BBG!$1:$1,0)-1,0)&lt;&gt;"",VLOOKUP($A14,BBG!$1:$1048576,MATCH(Credit!CA$1,BBG!$1:$1,0)+2,0)&lt;&gt;""),VLOOKUP($A14,BBG!$1:$1048576,MATCH(Credit!CA$1,BBG!$1:$1,0)-1,0)+(VLOOKUP($A14,BBG!$1:$1048576,MATCH(Credit!CA$1,BBG!$1:$1,0)+2,0)-VLOOKUP($A14,BBG!$1:$1048576,MATCH(Credit!CA$1,BBG!$1:$1,0)-1,0))/3,VLOOKUP($A14,BBG!$1:$1048576,MATCH(Credit!CA$1,BBG!$1:$1,0)-2,0)+(VLOOKUP($A14,BBG!$1:$1048576,MATCH(Credit!CA$1,BBG!$1:$1,0)+1,0)-VLOOKUP($A14,BBG!$1:$1048576,MATCH(Credit!CA$1,BBG!$1:$1,0)-2,0))*2/3)))/100</f>
        <v>0</v>
      </c>
      <c r="CB14" s="17">
        <f ca="1">IF(VLOOKUP($A14,BBG!$1:$1048576,MATCH(Credit!CB$1,BBG!$1:$1,0),0)&lt;&gt;"",VLOOKUP($A14,BBG!$1:$1048576,MATCH(Credit!CB$1,BBG!$1:$1,0),0),IF(AND(VLOOKUP($A14,BBG!$1:$1048576,MATCH(Credit!CB$1,BBG!$1:$1,0)-1,0)&lt;&gt;"",VLOOKUP($A14,BBG!$1:$1048576,MATCH(Credit!CB$1,BBG!$1:$1,0)+1,0)&lt;&gt;""),(VLOOKUP($A14,BBG!$1:$1048576,MATCH(Credit!CB$1,BBG!$1:$1,0)-1,0)+VLOOKUP($A14,BBG!$1:$1048576,MATCH(Credit!CB$1,BBG!$1:$1,0)+1,0))/2,IF(AND(VLOOKUP($A14,BBG!$1:$1048576,MATCH(Credit!CB$1,BBG!$1:$1,0)-1,0)&lt;&gt;"",VLOOKUP($A14,BBG!$1:$1048576,MATCH(Credit!CB$1,BBG!$1:$1,0)+2,0)&lt;&gt;""),VLOOKUP($A14,BBG!$1:$1048576,MATCH(Credit!CB$1,BBG!$1:$1,0)-1,0)+(VLOOKUP($A14,BBG!$1:$1048576,MATCH(Credit!CB$1,BBG!$1:$1,0)+2,0)-VLOOKUP($A14,BBG!$1:$1048576,MATCH(Credit!CB$1,BBG!$1:$1,0)-1,0))/3,VLOOKUP($A14,BBG!$1:$1048576,MATCH(Credit!CB$1,BBG!$1:$1,0)-2,0)+(VLOOKUP($A14,BBG!$1:$1048576,MATCH(Credit!CB$1,BBG!$1:$1,0)+1,0)-VLOOKUP($A14,BBG!$1:$1048576,MATCH(Credit!CB$1,BBG!$1:$1,0)-2,0))*2/3)))/100</f>
        <v>0</v>
      </c>
      <c r="CC14" s="17">
        <f ca="1">IF(VLOOKUP($A14,BBG!$1:$1048576,MATCH(Credit!CC$1,BBG!$1:$1,0),0)&lt;&gt;"",VLOOKUP($A14,BBG!$1:$1048576,MATCH(Credit!CC$1,BBG!$1:$1,0),0),IF(AND(VLOOKUP($A14,BBG!$1:$1048576,MATCH(Credit!CC$1,BBG!$1:$1,0)-1,0)&lt;&gt;"",VLOOKUP($A14,BBG!$1:$1048576,MATCH(Credit!CC$1,BBG!$1:$1,0)+1,0)&lt;&gt;""),(VLOOKUP($A14,BBG!$1:$1048576,MATCH(Credit!CC$1,BBG!$1:$1,0)-1,0)+VLOOKUP($A14,BBG!$1:$1048576,MATCH(Credit!CC$1,BBG!$1:$1,0)+1,0))/2,IF(AND(VLOOKUP($A14,BBG!$1:$1048576,MATCH(Credit!CC$1,BBG!$1:$1,0)-1,0)&lt;&gt;"",VLOOKUP($A14,BBG!$1:$1048576,MATCH(Credit!CC$1,BBG!$1:$1,0)+2,0)&lt;&gt;""),VLOOKUP($A14,BBG!$1:$1048576,MATCH(Credit!CC$1,BBG!$1:$1,0)-1,0)+(VLOOKUP($A14,BBG!$1:$1048576,MATCH(Credit!CC$1,BBG!$1:$1,0)+2,0)-VLOOKUP($A14,BBG!$1:$1048576,MATCH(Credit!CC$1,BBG!$1:$1,0)-1,0))/3,VLOOKUP($A14,BBG!$1:$1048576,MATCH(Credit!CC$1,BBG!$1:$1,0)-2,0)+(VLOOKUP($A14,BBG!$1:$1048576,MATCH(Credit!CC$1,BBG!$1:$1,0)+1,0)-VLOOKUP($A14,BBG!$1:$1048576,MATCH(Credit!CC$1,BBG!$1:$1,0)-2,0))*2/3)))/100</f>
        <v>0</v>
      </c>
      <c r="CD14" s="17">
        <f ca="1">IF(VLOOKUP($A14,BBG!$1:$1048576,MATCH(Credit!CD$1,BBG!$1:$1,0),0)&lt;&gt;"",VLOOKUP($A14,BBG!$1:$1048576,MATCH(Credit!CD$1,BBG!$1:$1,0),0),IF(AND(VLOOKUP($A14,BBG!$1:$1048576,MATCH(Credit!CD$1,BBG!$1:$1,0)-1,0)&lt;&gt;"",VLOOKUP($A14,BBG!$1:$1048576,MATCH(Credit!CD$1,BBG!$1:$1,0)+1,0)&lt;&gt;""),(VLOOKUP($A14,BBG!$1:$1048576,MATCH(Credit!CD$1,BBG!$1:$1,0)-1,0)+VLOOKUP($A14,BBG!$1:$1048576,MATCH(Credit!CD$1,BBG!$1:$1,0)+1,0))/2,IF(AND(VLOOKUP($A14,BBG!$1:$1048576,MATCH(Credit!CD$1,BBG!$1:$1,0)-1,0)&lt;&gt;"",VLOOKUP($A14,BBG!$1:$1048576,MATCH(Credit!CD$1,BBG!$1:$1,0)+2,0)&lt;&gt;""),VLOOKUP($A14,BBG!$1:$1048576,MATCH(Credit!CD$1,BBG!$1:$1,0)-1,0)+(VLOOKUP($A14,BBG!$1:$1048576,MATCH(Credit!CD$1,BBG!$1:$1,0)+2,0)-VLOOKUP($A14,BBG!$1:$1048576,MATCH(Credit!CD$1,BBG!$1:$1,0)-1,0))/3,VLOOKUP($A14,BBG!$1:$1048576,MATCH(Credit!CD$1,BBG!$1:$1,0)-2,0)+(VLOOKUP($A14,BBG!$1:$1048576,MATCH(Credit!CD$1,BBG!$1:$1,0)+1,0)-VLOOKUP($A14,BBG!$1:$1048576,MATCH(Credit!CD$1,BBG!$1:$1,0)-2,0))*2/3)))/100</f>
        <v>0</v>
      </c>
      <c r="CE14" s="17">
        <f ca="1">IF(VLOOKUP($A14,BBG!$1:$1048576,MATCH(Credit!CE$1,BBG!$1:$1,0),0)&lt;&gt;"",VLOOKUP($A14,BBG!$1:$1048576,MATCH(Credit!CE$1,BBG!$1:$1,0),0),IF(AND(VLOOKUP($A14,BBG!$1:$1048576,MATCH(Credit!CE$1,BBG!$1:$1,0)-1,0)&lt;&gt;"",VLOOKUP($A14,BBG!$1:$1048576,MATCH(Credit!CE$1,BBG!$1:$1,0)+1,0)&lt;&gt;""),(VLOOKUP($A14,BBG!$1:$1048576,MATCH(Credit!CE$1,BBG!$1:$1,0)-1,0)+VLOOKUP($A14,BBG!$1:$1048576,MATCH(Credit!CE$1,BBG!$1:$1,0)+1,0))/2,IF(AND(VLOOKUP($A14,BBG!$1:$1048576,MATCH(Credit!CE$1,BBG!$1:$1,0)-1,0)&lt;&gt;"",VLOOKUP($A14,BBG!$1:$1048576,MATCH(Credit!CE$1,BBG!$1:$1,0)+2,0)&lt;&gt;""),VLOOKUP($A14,BBG!$1:$1048576,MATCH(Credit!CE$1,BBG!$1:$1,0)-1,0)+(VLOOKUP($A14,BBG!$1:$1048576,MATCH(Credit!CE$1,BBG!$1:$1,0)+2,0)-VLOOKUP($A14,BBG!$1:$1048576,MATCH(Credit!CE$1,BBG!$1:$1,0)-1,0))/3,VLOOKUP($A14,BBG!$1:$1048576,MATCH(Credit!CE$1,BBG!$1:$1,0)-2,0)+(VLOOKUP($A14,BBG!$1:$1048576,MATCH(Credit!CE$1,BBG!$1:$1,0)+1,0)-VLOOKUP($A14,BBG!$1:$1048576,MATCH(Credit!CE$1,BBG!$1:$1,0)-2,0))*2/3)))/100</f>
        <v>0</v>
      </c>
      <c r="CF14" s="17">
        <f ca="1">IF(VLOOKUP($A14,BBG!$1:$1048576,MATCH(Credit!CF$1,BBG!$1:$1,0),0)&lt;&gt;"",VLOOKUP($A14,BBG!$1:$1048576,MATCH(Credit!CF$1,BBG!$1:$1,0),0),IF(AND(VLOOKUP($A14,BBG!$1:$1048576,MATCH(Credit!CF$1,BBG!$1:$1,0)-1,0)&lt;&gt;"",VLOOKUP($A14,BBG!$1:$1048576,MATCH(Credit!CF$1,BBG!$1:$1,0)+1,0)&lt;&gt;""),(VLOOKUP($A14,BBG!$1:$1048576,MATCH(Credit!CF$1,BBG!$1:$1,0)-1,0)+VLOOKUP($A14,BBG!$1:$1048576,MATCH(Credit!CF$1,BBG!$1:$1,0)+1,0))/2,IF(AND(VLOOKUP($A14,BBG!$1:$1048576,MATCH(Credit!CF$1,BBG!$1:$1,0)-1,0)&lt;&gt;"",VLOOKUP($A14,BBG!$1:$1048576,MATCH(Credit!CF$1,BBG!$1:$1,0)+2,0)&lt;&gt;""),VLOOKUP($A14,BBG!$1:$1048576,MATCH(Credit!CF$1,BBG!$1:$1,0)-1,0)+(VLOOKUP($A14,BBG!$1:$1048576,MATCH(Credit!CF$1,BBG!$1:$1,0)+2,0)-VLOOKUP($A14,BBG!$1:$1048576,MATCH(Credit!CF$1,BBG!$1:$1,0)-1,0))/3,VLOOKUP($A14,BBG!$1:$1048576,MATCH(Credit!CF$1,BBG!$1:$1,0)-2,0)+(VLOOKUP($A14,BBG!$1:$1048576,MATCH(Credit!CF$1,BBG!$1:$1,0)+1,0)-VLOOKUP($A14,BBG!$1:$1048576,MATCH(Credit!CF$1,BBG!$1:$1,0)-2,0))*2/3)))/100</f>
        <v>0</v>
      </c>
      <c r="CG14" s="17">
        <f ca="1">IF(VLOOKUP($A14,BBG!$1:$1048576,MATCH(Credit!CG$1,BBG!$1:$1,0),0)&lt;&gt;"",VLOOKUP($A14,BBG!$1:$1048576,MATCH(Credit!CG$1,BBG!$1:$1,0),0),IF(AND(VLOOKUP($A14,BBG!$1:$1048576,MATCH(Credit!CG$1,BBG!$1:$1,0)-1,0)&lt;&gt;"",VLOOKUP($A14,BBG!$1:$1048576,MATCH(Credit!CG$1,BBG!$1:$1,0)+1,0)&lt;&gt;""),(VLOOKUP($A14,BBG!$1:$1048576,MATCH(Credit!CG$1,BBG!$1:$1,0)-1,0)+VLOOKUP($A14,BBG!$1:$1048576,MATCH(Credit!CG$1,BBG!$1:$1,0)+1,0))/2,IF(AND(VLOOKUP($A14,BBG!$1:$1048576,MATCH(Credit!CG$1,BBG!$1:$1,0)-1,0)&lt;&gt;"",VLOOKUP($A14,BBG!$1:$1048576,MATCH(Credit!CG$1,BBG!$1:$1,0)+2,0)&lt;&gt;""),VLOOKUP($A14,BBG!$1:$1048576,MATCH(Credit!CG$1,BBG!$1:$1,0)-1,0)+(VLOOKUP($A14,BBG!$1:$1048576,MATCH(Credit!CG$1,BBG!$1:$1,0)+2,0)-VLOOKUP($A14,BBG!$1:$1048576,MATCH(Credit!CG$1,BBG!$1:$1,0)-1,0))/3,VLOOKUP($A14,BBG!$1:$1048576,MATCH(Credit!CG$1,BBG!$1:$1,0)-2,0)+(VLOOKUP($A14,BBG!$1:$1048576,MATCH(Credit!CG$1,BBG!$1:$1,0)+1,0)-VLOOKUP($A14,BBG!$1:$1048576,MATCH(Credit!CG$1,BBG!$1:$1,0)-2,0))*2/3)))/100</f>
        <v>0</v>
      </c>
      <c r="CH14" s="17">
        <f ca="1">IF(VLOOKUP($A14,BBG!$1:$1048576,MATCH(Credit!CH$1,BBG!$1:$1,0),0)&lt;&gt;"",VLOOKUP($A14,BBG!$1:$1048576,MATCH(Credit!CH$1,BBG!$1:$1,0),0),IF(AND(VLOOKUP($A14,BBG!$1:$1048576,MATCH(Credit!CH$1,BBG!$1:$1,0)-1,0)&lt;&gt;"",VLOOKUP($A14,BBG!$1:$1048576,MATCH(Credit!CH$1,BBG!$1:$1,0)+1,0)&lt;&gt;""),(VLOOKUP($A14,BBG!$1:$1048576,MATCH(Credit!CH$1,BBG!$1:$1,0)-1,0)+VLOOKUP($A14,BBG!$1:$1048576,MATCH(Credit!CH$1,BBG!$1:$1,0)+1,0))/2,IF(AND(VLOOKUP($A14,BBG!$1:$1048576,MATCH(Credit!CH$1,BBG!$1:$1,0)-1,0)&lt;&gt;"",VLOOKUP($A14,BBG!$1:$1048576,MATCH(Credit!CH$1,BBG!$1:$1,0)+2,0)&lt;&gt;""),VLOOKUP($A14,BBG!$1:$1048576,MATCH(Credit!CH$1,BBG!$1:$1,0)-1,0)+(VLOOKUP($A14,BBG!$1:$1048576,MATCH(Credit!CH$1,BBG!$1:$1,0)+2,0)-VLOOKUP($A14,BBG!$1:$1048576,MATCH(Credit!CH$1,BBG!$1:$1,0)-1,0))/3,VLOOKUP($A14,BBG!$1:$1048576,MATCH(Credit!CH$1,BBG!$1:$1,0)-2,0)+(VLOOKUP($A14,BBG!$1:$1048576,MATCH(Credit!CH$1,BBG!$1:$1,0)+1,0)-VLOOKUP($A14,BBG!$1:$1048576,MATCH(Credit!CH$1,BBG!$1:$1,0)-2,0))*2/3)))/100</f>
        <v>0</v>
      </c>
      <c r="CI14" s="17">
        <f ca="1">IF(VLOOKUP($A14,BBG!$1:$1048576,MATCH(Credit!CI$1,BBG!$1:$1,0),0)&lt;&gt;"",VLOOKUP($A14,BBG!$1:$1048576,MATCH(Credit!CI$1,BBG!$1:$1,0),0),IF(AND(VLOOKUP($A14,BBG!$1:$1048576,MATCH(Credit!CI$1,BBG!$1:$1,0)-1,0)&lt;&gt;"",VLOOKUP($A14,BBG!$1:$1048576,MATCH(Credit!CI$1,BBG!$1:$1,0)+1,0)&lt;&gt;""),(VLOOKUP($A14,BBG!$1:$1048576,MATCH(Credit!CI$1,BBG!$1:$1,0)-1,0)+VLOOKUP($A14,BBG!$1:$1048576,MATCH(Credit!CI$1,BBG!$1:$1,0)+1,0))/2,IF(AND(VLOOKUP($A14,BBG!$1:$1048576,MATCH(Credit!CI$1,BBG!$1:$1,0)-1,0)&lt;&gt;"",VLOOKUP($A14,BBG!$1:$1048576,MATCH(Credit!CI$1,BBG!$1:$1,0)+2,0)&lt;&gt;""),VLOOKUP($A14,BBG!$1:$1048576,MATCH(Credit!CI$1,BBG!$1:$1,0)-1,0)+(VLOOKUP($A14,BBG!$1:$1048576,MATCH(Credit!CI$1,BBG!$1:$1,0)+2,0)-VLOOKUP($A14,BBG!$1:$1048576,MATCH(Credit!CI$1,BBG!$1:$1,0)-1,0))/3,VLOOKUP($A14,BBG!$1:$1048576,MATCH(Credit!CI$1,BBG!$1:$1,0)-2,0)+(VLOOKUP($A14,BBG!$1:$1048576,MATCH(Credit!CI$1,BBG!$1:$1,0)+1,0)-VLOOKUP($A14,BBG!$1:$1048576,MATCH(Credit!CI$1,BBG!$1:$1,0)-2,0))*2/3)))/100</f>
        <v>0</v>
      </c>
      <c r="CJ14" s="17">
        <f ca="1">IF(VLOOKUP($A14,BBG!$1:$1048576,MATCH(Credit!CJ$1,BBG!$1:$1,0),0)&lt;&gt;"",VLOOKUP($A14,BBG!$1:$1048576,MATCH(Credit!CJ$1,BBG!$1:$1,0),0),IF(AND(VLOOKUP($A14,BBG!$1:$1048576,MATCH(Credit!CJ$1,BBG!$1:$1,0)-1,0)&lt;&gt;"",VLOOKUP($A14,BBG!$1:$1048576,MATCH(Credit!CJ$1,BBG!$1:$1,0)+1,0)&lt;&gt;""),(VLOOKUP($A14,BBG!$1:$1048576,MATCH(Credit!CJ$1,BBG!$1:$1,0)-1,0)+VLOOKUP($A14,BBG!$1:$1048576,MATCH(Credit!CJ$1,BBG!$1:$1,0)+1,0))/2,IF(AND(VLOOKUP($A14,BBG!$1:$1048576,MATCH(Credit!CJ$1,BBG!$1:$1,0)-1,0)&lt;&gt;"",VLOOKUP($A14,BBG!$1:$1048576,MATCH(Credit!CJ$1,BBG!$1:$1,0)+2,0)&lt;&gt;""),VLOOKUP($A14,BBG!$1:$1048576,MATCH(Credit!CJ$1,BBG!$1:$1,0)-1,0)+(VLOOKUP($A14,BBG!$1:$1048576,MATCH(Credit!CJ$1,BBG!$1:$1,0)+2,0)-VLOOKUP($A14,BBG!$1:$1048576,MATCH(Credit!CJ$1,BBG!$1:$1,0)-1,0))/3,VLOOKUP($A14,BBG!$1:$1048576,MATCH(Credit!CJ$1,BBG!$1:$1,0)-2,0)+(VLOOKUP($A14,BBG!$1:$1048576,MATCH(Credit!CJ$1,BBG!$1:$1,0)+1,0)-VLOOKUP($A14,BBG!$1:$1048576,MATCH(Credit!CJ$1,BBG!$1:$1,0)-2,0))*2/3)))/100</f>
        <v>0</v>
      </c>
      <c r="CK14" s="17">
        <f ca="1">IF(VLOOKUP($A14,BBG!$1:$1048576,MATCH(Credit!CK$1,BBG!$1:$1,0),0)&lt;&gt;"",VLOOKUP($A14,BBG!$1:$1048576,MATCH(Credit!CK$1,BBG!$1:$1,0),0),IF(AND(VLOOKUP($A14,BBG!$1:$1048576,MATCH(Credit!CK$1,BBG!$1:$1,0)-1,0)&lt;&gt;"",VLOOKUP($A14,BBG!$1:$1048576,MATCH(Credit!CK$1,BBG!$1:$1,0)+1,0)&lt;&gt;""),(VLOOKUP($A14,BBG!$1:$1048576,MATCH(Credit!CK$1,BBG!$1:$1,0)-1,0)+VLOOKUP($A14,BBG!$1:$1048576,MATCH(Credit!CK$1,BBG!$1:$1,0)+1,0))/2,IF(AND(VLOOKUP($A14,BBG!$1:$1048576,MATCH(Credit!CK$1,BBG!$1:$1,0)-1,0)&lt;&gt;"",VLOOKUP($A14,BBG!$1:$1048576,MATCH(Credit!CK$1,BBG!$1:$1,0)+2,0)&lt;&gt;""),VLOOKUP($A14,BBG!$1:$1048576,MATCH(Credit!CK$1,BBG!$1:$1,0)-1,0)+(VLOOKUP($A14,BBG!$1:$1048576,MATCH(Credit!CK$1,BBG!$1:$1,0)+2,0)-VLOOKUP($A14,BBG!$1:$1048576,MATCH(Credit!CK$1,BBG!$1:$1,0)-1,0))/3,VLOOKUP($A14,BBG!$1:$1048576,MATCH(Credit!CK$1,BBG!$1:$1,0)-2,0)+(VLOOKUP($A14,BBG!$1:$1048576,MATCH(Credit!CK$1,BBG!$1:$1,0)+1,0)-VLOOKUP($A14,BBG!$1:$1048576,MATCH(Credit!CK$1,BBG!$1:$1,0)-2,0))*2/3)))/100</f>
        <v>0</v>
      </c>
      <c r="CL14" s="17">
        <f ca="1">IF(VLOOKUP($A14,BBG!$1:$1048576,MATCH(Credit!CL$1,BBG!$1:$1,0),0)&lt;&gt;"",VLOOKUP($A14,BBG!$1:$1048576,MATCH(Credit!CL$1,BBG!$1:$1,0),0),IF(AND(VLOOKUP($A14,BBG!$1:$1048576,MATCH(Credit!CL$1,BBG!$1:$1,0)-1,0)&lt;&gt;"",VLOOKUP($A14,BBG!$1:$1048576,MATCH(Credit!CL$1,BBG!$1:$1,0)+1,0)&lt;&gt;""),(VLOOKUP($A14,BBG!$1:$1048576,MATCH(Credit!CL$1,BBG!$1:$1,0)-1,0)+VLOOKUP($A14,BBG!$1:$1048576,MATCH(Credit!CL$1,BBG!$1:$1,0)+1,0))/2,IF(AND(VLOOKUP($A14,BBG!$1:$1048576,MATCH(Credit!CL$1,BBG!$1:$1,0)-1,0)&lt;&gt;"",VLOOKUP($A14,BBG!$1:$1048576,MATCH(Credit!CL$1,BBG!$1:$1,0)+2,0)&lt;&gt;""),VLOOKUP($A14,BBG!$1:$1048576,MATCH(Credit!CL$1,BBG!$1:$1,0)-1,0)+(VLOOKUP($A14,BBG!$1:$1048576,MATCH(Credit!CL$1,BBG!$1:$1,0)+2,0)-VLOOKUP($A14,BBG!$1:$1048576,MATCH(Credit!CL$1,BBG!$1:$1,0)-1,0))/3,VLOOKUP($A14,BBG!$1:$1048576,MATCH(Credit!CL$1,BBG!$1:$1,0)-2,0)+(VLOOKUP($A14,BBG!$1:$1048576,MATCH(Credit!CL$1,BBG!$1:$1,0)+1,0)-VLOOKUP($A14,BBG!$1:$1048576,MATCH(Credit!CL$1,BBG!$1:$1,0)-2,0))*2/3)))/100</f>
        <v>0</v>
      </c>
      <c r="CM14" s="17">
        <f ca="1">IF(VLOOKUP($A14,BBG!$1:$1048576,MATCH(Credit!CM$1,BBG!$1:$1,0),0)&lt;&gt;"",VLOOKUP($A14,BBG!$1:$1048576,MATCH(Credit!CM$1,BBG!$1:$1,0),0),IF(AND(VLOOKUP($A14,BBG!$1:$1048576,MATCH(Credit!CM$1,BBG!$1:$1,0)-1,0)&lt;&gt;"",VLOOKUP($A14,BBG!$1:$1048576,MATCH(Credit!CM$1,BBG!$1:$1,0)+1,0)&lt;&gt;""),(VLOOKUP($A14,BBG!$1:$1048576,MATCH(Credit!CM$1,BBG!$1:$1,0)-1,0)+VLOOKUP($A14,BBG!$1:$1048576,MATCH(Credit!CM$1,BBG!$1:$1,0)+1,0))/2,IF(AND(VLOOKUP($A14,BBG!$1:$1048576,MATCH(Credit!CM$1,BBG!$1:$1,0)-1,0)&lt;&gt;"",VLOOKUP($A14,BBG!$1:$1048576,MATCH(Credit!CM$1,BBG!$1:$1,0)+2,0)&lt;&gt;""),VLOOKUP($A14,BBG!$1:$1048576,MATCH(Credit!CM$1,BBG!$1:$1,0)-1,0)+(VLOOKUP($A14,BBG!$1:$1048576,MATCH(Credit!CM$1,BBG!$1:$1,0)+2,0)-VLOOKUP($A14,BBG!$1:$1048576,MATCH(Credit!CM$1,BBG!$1:$1,0)-1,0))/3,VLOOKUP($A14,BBG!$1:$1048576,MATCH(Credit!CM$1,BBG!$1:$1,0)-2,0)+(VLOOKUP($A14,BBG!$1:$1048576,MATCH(Credit!CM$1,BBG!$1:$1,0)+1,0)-VLOOKUP($A14,BBG!$1:$1048576,MATCH(Credit!CM$1,BBG!$1:$1,0)-2,0))*2/3)))/100</f>
        <v>0</v>
      </c>
      <c r="CN14" s="17">
        <f ca="1">IF(VLOOKUP($A14,BBG!$1:$1048576,MATCH(Credit!CN$1,BBG!$1:$1,0),0)&lt;&gt;"",VLOOKUP($A14,BBG!$1:$1048576,MATCH(Credit!CN$1,BBG!$1:$1,0),0),IF(AND(VLOOKUP($A14,BBG!$1:$1048576,MATCH(Credit!CN$1,BBG!$1:$1,0)-1,0)&lt;&gt;"",VLOOKUP($A14,BBG!$1:$1048576,MATCH(Credit!CN$1,BBG!$1:$1,0)+1,0)&lt;&gt;""),(VLOOKUP($A14,BBG!$1:$1048576,MATCH(Credit!CN$1,BBG!$1:$1,0)-1,0)+VLOOKUP($A14,BBG!$1:$1048576,MATCH(Credit!CN$1,BBG!$1:$1,0)+1,0))/2,IF(AND(VLOOKUP($A14,BBG!$1:$1048576,MATCH(Credit!CN$1,BBG!$1:$1,0)-1,0)&lt;&gt;"",VLOOKUP($A14,BBG!$1:$1048576,MATCH(Credit!CN$1,BBG!$1:$1,0)+2,0)&lt;&gt;""),VLOOKUP($A14,BBG!$1:$1048576,MATCH(Credit!CN$1,BBG!$1:$1,0)-1,0)+(VLOOKUP($A14,BBG!$1:$1048576,MATCH(Credit!CN$1,BBG!$1:$1,0)+2,0)-VLOOKUP($A14,BBG!$1:$1048576,MATCH(Credit!CN$1,BBG!$1:$1,0)-1,0))/3,VLOOKUP($A14,BBG!$1:$1048576,MATCH(Credit!CN$1,BBG!$1:$1,0)-2,0)+(VLOOKUP($A14,BBG!$1:$1048576,MATCH(Credit!CN$1,BBG!$1:$1,0)+1,0)-VLOOKUP($A14,BBG!$1:$1048576,MATCH(Credit!CN$1,BBG!$1:$1,0)-2,0))*2/3)))/100</f>
        <v>0</v>
      </c>
      <c r="CO14" s="17">
        <f ca="1">IF(VLOOKUP($A14,BBG!$1:$1048576,MATCH(Credit!CO$1,BBG!$1:$1,0),0)&lt;&gt;"",VLOOKUP($A14,BBG!$1:$1048576,MATCH(Credit!CO$1,BBG!$1:$1,0),0),IF(AND(VLOOKUP($A14,BBG!$1:$1048576,MATCH(Credit!CO$1,BBG!$1:$1,0)-1,0)&lt;&gt;"",VLOOKUP($A14,BBG!$1:$1048576,MATCH(Credit!CO$1,BBG!$1:$1,0)+1,0)&lt;&gt;""),(VLOOKUP($A14,BBG!$1:$1048576,MATCH(Credit!CO$1,BBG!$1:$1,0)-1,0)+VLOOKUP($A14,BBG!$1:$1048576,MATCH(Credit!CO$1,BBG!$1:$1,0)+1,0))/2,IF(AND(VLOOKUP($A14,BBG!$1:$1048576,MATCH(Credit!CO$1,BBG!$1:$1,0)-1,0)&lt;&gt;"",VLOOKUP($A14,BBG!$1:$1048576,MATCH(Credit!CO$1,BBG!$1:$1,0)+2,0)&lt;&gt;""),VLOOKUP($A14,BBG!$1:$1048576,MATCH(Credit!CO$1,BBG!$1:$1,0)-1,0)+(VLOOKUP($A14,BBG!$1:$1048576,MATCH(Credit!CO$1,BBG!$1:$1,0)+2,0)-VLOOKUP($A14,BBG!$1:$1048576,MATCH(Credit!CO$1,BBG!$1:$1,0)-1,0))/3,VLOOKUP($A14,BBG!$1:$1048576,MATCH(Credit!CO$1,BBG!$1:$1,0)-2,0)+(VLOOKUP($A14,BBG!$1:$1048576,MATCH(Credit!CO$1,BBG!$1:$1,0)+1,0)-VLOOKUP($A14,BBG!$1:$1048576,MATCH(Credit!CO$1,BBG!$1:$1,0)-2,0))*2/3)))/100</f>
        <v>0</v>
      </c>
      <c r="CP14" s="17">
        <f ca="1">IF(VLOOKUP($A14,BBG!$1:$1048576,MATCH(Credit!CP$1,BBG!$1:$1,0),0)&lt;&gt;"",VLOOKUP($A14,BBG!$1:$1048576,MATCH(Credit!CP$1,BBG!$1:$1,0),0),IF(AND(VLOOKUP($A14,BBG!$1:$1048576,MATCH(Credit!CP$1,BBG!$1:$1,0)-1,0)&lt;&gt;"",VLOOKUP($A14,BBG!$1:$1048576,MATCH(Credit!CP$1,BBG!$1:$1,0)+1,0)&lt;&gt;""),(VLOOKUP($A14,BBG!$1:$1048576,MATCH(Credit!CP$1,BBG!$1:$1,0)-1,0)+VLOOKUP($A14,BBG!$1:$1048576,MATCH(Credit!CP$1,BBG!$1:$1,0)+1,0))/2,IF(AND(VLOOKUP($A14,BBG!$1:$1048576,MATCH(Credit!CP$1,BBG!$1:$1,0)-1,0)&lt;&gt;"",VLOOKUP($A14,BBG!$1:$1048576,MATCH(Credit!CP$1,BBG!$1:$1,0)+2,0)&lt;&gt;""),VLOOKUP($A14,BBG!$1:$1048576,MATCH(Credit!CP$1,BBG!$1:$1,0)-1,0)+(VLOOKUP($A14,BBG!$1:$1048576,MATCH(Credit!CP$1,BBG!$1:$1,0)+2,0)-VLOOKUP($A14,BBG!$1:$1048576,MATCH(Credit!CP$1,BBG!$1:$1,0)-1,0))/3,VLOOKUP($A14,BBG!$1:$1048576,MATCH(Credit!CP$1,BBG!$1:$1,0)-2,0)+(VLOOKUP($A14,BBG!$1:$1048576,MATCH(Credit!CP$1,BBG!$1:$1,0)+1,0)-VLOOKUP($A14,BBG!$1:$1048576,MATCH(Credit!CP$1,BBG!$1:$1,0)-2,0))*2/3)))/100</f>
        <v>0</v>
      </c>
      <c r="CQ14" s="17">
        <f ca="1">IF(VLOOKUP($A14,BBG!$1:$1048576,MATCH(Credit!CQ$1,BBG!$1:$1,0),0)&lt;&gt;"",VLOOKUP($A14,BBG!$1:$1048576,MATCH(Credit!CQ$1,BBG!$1:$1,0),0),IF(AND(VLOOKUP($A14,BBG!$1:$1048576,MATCH(Credit!CQ$1,BBG!$1:$1,0)-1,0)&lt;&gt;"",VLOOKUP($A14,BBG!$1:$1048576,MATCH(Credit!CQ$1,BBG!$1:$1,0)+1,0)&lt;&gt;""),(VLOOKUP($A14,BBG!$1:$1048576,MATCH(Credit!CQ$1,BBG!$1:$1,0)-1,0)+VLOOKUP($A14,BBG!$1:$1048576,MATCH(Credit!CQ$1,BBG!$1:$1,0)+1,0))/2,IF(AND(VLOOKUP($A14,BBG!$1:$1048576,MATCH(Credit!CQ$1,BBG!$1:$1,0)-1,0)&lt;&gt;"",VLOOKUP($A14,BBG!$1:$1048576,MATCH(Credit!CQ$1,BBG!$1:$1,0)+2,0)&lt;&gt;""),VLOOKUP($A14,BBG!$1:$1048576,MATCH(Credit!CQ$1,BBG!$1:$1,0)-1,0)+(VLOOKUP($A14,BBG!$1:$1048576,MATCH(Credit!CQ$1,BBG!$1:$1,0)+2,0)-VLOOKUP($A14,BBG!$1:$1048576,MATCH(Credit!CQ$1,BBG!$1:$1,0)-1,0))/3,VLOOKUP($A14,BBG!$1:$1048576,MATCH(Credit!CQ$1,BBG!$1:$1,0)-2,0)+(VLOOKUP($A14,BBG!$1:$1048576,MATCH(Credit!CQ$1,BBG!$1:$1,0)+1,0)-VLOOKUP($A14,BBG!$1:$1048576,MATCH(Credit!CQ$1,BBG!$1:$1,0)-2,0))*2/3)))/100</f>
        <v>0</v>
      </c>
      <c r="CR14" s="17">
        <f ca="1">IF(VLOOKUP($A14,BBG!$1:$1048576,MATCH(Credit!CR$1,BBG!$1:$1,0),0)&lt;&gt;"",VLOOKUP($A14,BBG!$1:$1048576,MATCH(Credit!CR$1,BBG!$1:$1,0),0),IF(AND(VLOOKUP($A14,BBG!$1:$1048576,MATCH(Credit!CR$1,BBG!$1:$1,0)-1,0)&lt;&gt;"",VLOOKUP($A14,BBG!$1:$1048576,MATCH(Credit!CR$1,BBG!$1:$1,0)+1,0)&lt;&gt;""),(VLOOKUP($A14,BBG!$1:$1048576,MATCH(Credit!CR$1,BBG!$1:$1,0)-1,0)+VLOOKUP($A14,BBG!$1:$1048576,MATCH(Credit!CR$1,BBG!$1:$1,0)+1,0))/2,IF(AND(VLOOKUP($A14,BBG!$1:$1048576,MATCH(Credit!CR$1,BBG!$1:$1,0)-1,0)&lt;&gt;"",VLOOKUP($A14,BBG!$1:$1048576,MATCH(Credit!CR$1,BBG!$1:$1,0)+2,0)&lt;&gt;""),VLOOKUP($A14,BBG!$1:$1048576,MATCH(Credit!CR$1,BBG!$1:$1,0)-1,0)+(VLOOKUP($A14,BBG!$1:$1048576,MATCH(Credit!CR$1,BBG!$1:$1,0)+2,0)-VLOOKUP($A14,BBG!$1:$1048576,MATCH(Credit!CR$1,BBG!$1:$1,0)-1,0))/3,VLOOKUP($A14,BBG!$1:$1048576,MATCH(Credit!CR$1,BBG!$1:$1,0)-2,0)+(VLOOKUP($A14,BBG!$1:$1048576,MATCH(Credit!CR$1,BBG!$1:$1,0)+1,0)-VLOOKUP($A14,BBG!$1:$1048576,MATCH(Credit!CR$1,BBG!$1:$1,0)-2,0))*2/3)))/100</f>
        <v>0</v>
      </c>
      <c r="CS14" s="17">
        <f ca="1">IF(VLOOKUP($A14,BBG!$1:$1048576,MATCH(Credit!CS$1,BBG!$1:$1,0),0)&lt;&gt;"",VLOOKUP($A14,BBG!$1:$1048576,MATCH(Credit!CS$1,BBG!$1:$1,0),0),IF(AND(VLOOKUP($A14,BBG!$1:$1048576,MATCH(Credit!CS$1,BBG!$1:$1,0)-1,0)&lt;&gt;"",VLOOKUP($A14,BBG!$1:$1048576,MATCH(Credit!CS$1,BBG!$1:$1,0)+1,0)&lt;&gt;""),(VLOOKUP($A14,BBG!$1:$1048576,MATCH(Credit!CS$1,BBG!$1:$1,0)-1,0)+VLOOKUP($A14,BBG!$1:$1048576,MATCH(Credit!CS$1,BBG!$1:$1,0)+1,0))/2,IF(AND(VLOOKUP($A14,BBG!$1:$1048576,MATCH(Credit!CS$1,BBG!$1:$1,0)-1,0)&lt;&gt;"",VLOOKUP($A14,BBG!$1:$1048576,MATCH(Credit!CS$1,BBG!$1:$1,0)+2,0)&lt;&gt;""),VLOOKUP($A14,BBG!$1:$1048576,MATCH(Credit!CS$1,BBG!$1:$1,0)-1,0)+(VLOOKUP($A14,BBG!$1:$1048576,MATCH(Credit!CS$1,BBG!$1:$1,0)+2,0)-VLOOKUP($A14,BBG!$1:$1048576,MATCH(Credit!CS$1,BBG!$1:$1,0)-1,0))/3,VLOOKUP($A14,BBG!$1:$1048576,MATCH(Credit!CS$1,BBG!$1:$1,0)-2,0)+(VLOOKUP($A14,BBG!$1:$1048576,MATCH(Credit!CS$1,BBG!$1:$1,0)+1,0)-VLOOKUP($A14,BBG!$1:$1048576,MATCH(Credit!CS$1,BBG!$1:$1,0)-2,0))*2/3)))/100</f>
        <v>0</v>
      </c>
      <c r="CT14" s="17">
        <f ca="1">IF(VLOOKUP($A14,BBG!$1:$1048576,MATCH(Credit!CT$1,BBG!$1:$1,0),0)&lt;&gt;"",VLOOKUP($A14,BBG!$1:$1048576,MATCH(Credit!CT$1,BBG!$1:$1,0),0),IF(AND(VLOOKUP($A14,BBG!$1:$1048576,MATCH(Credit!CT$1,BBG!$1:$1,0)-1,0)&lt;&gt;"",VLOOKUP($A14,BBG!$1:$1048576,MATCH(Credit!CT$1,BBG!$1:$1,0)+1,0)&lt;&gt;""),(VLOOKUP($A14,BBG!$1:$1048576,MATCH(Credit!CT$1,BBG!$1:$1,0)-1,0)+VLOOKUP($A14,BBG!$1:$1048576,MATCH(Credit!CT$1,BBG!$1:$1,0)+1,0))/2,IF(AND(VLOOKUP($A14,BBG!$1:$1048576,MATCH(Credit!CT$1,BBG!$1:$1,0)-1,0)&lt;&gt;"",VLOOKUP($A14,BBG!$1:$1048576,MATCH(Credit!CT$1,BBG!$1:$1,0)+2,0)&lt;&gt;""),VLOOKUP($A14,BBG!$1:$1048576,MATCH(Credit!CT$1,BBG!$1:$1,0)-1,0)+(VLOOKUP($A14,BBG!$1:$1048576,MATCH(Credit!CT$1,BBG!$1:$1,0)+2,0)-VLOOKUP($A14,BBG!$1:$1048576,MATCH(Credit!CT$1,BBG!$1:$1,0)-1,0))/3,VLOOKUP($A14,BBG!$1:$1048576,MATCH(Credit!CT$1,BBG!$1:$1,0)-2,0)+(VLOOKUP($A14,BBG!$1:$1048576,MATCH(Credit!CT$1,BBG!$1:$1,0)+1,0)-VLOOKUP($A14,BBG!$1:$1048576,MATCH(Credit!CT$1,BBG!$1:$1,0)-2,0))*2/3)))/100</f>
        <v>0</v>
      </c>
      <c r="CU14" s="17">
        <f ca="1">IF(VLOOKUP($A14,BBG!$1:$1048576,MATCH(Credit!CU$1,BBG!$1:$1,0),0)&lt;&gt;"",VLOOKUP($A14,BBG!$1:$1048576,MATCH(Credit!CU$1,BBG!$1:$1,0),0),IF(AND(VLOOKUP($A14,BBG!$1:$1048576,MATCH(Credit!CU$1,BBG!$1:$1,0)-1,0)&lt;&gt;"",VLOOKUP($A14,BBG!$1:$1048576,MATCH(Credit!CU$1,BBG!$1:$1,0)+1,0)&lt;&gt;""),(VLOOKUP($A14,BBG!$1:$1048576,MATCH(Credit!CU$1,BBG!$1:$1,0)-1,0)+VLOOKUP($A14,BBG!$1:$1048576,MATCH(Credit!CU$1,BBG!$1:$1,0)+1,0))/2,IF(AND(VLOOKUP($A14,BBG!$1:$1048576,MATCH(Credit!CU$1,BBG!$1:$1,0)-1,0)&lt;&gt;"",VLOOKUP($A14,BBG!$1:$1048576,MATCH(Credit!CU$1,BBG!$1:$1,0)+2,0)&lt;&gt;""),VLOOKUP($A14,BBG!$1:$1048576,MATCH(Credit!CU$1,BBG!$1:$1,0)-1,0)+(VLOOKUP($A14,BBG!$1:$1048576,MATCH(Credit!CU$1,BBG!$1:$1,0)+2,0)-VLOOKUP($A14,BBG!$1:$1048576,MATCH(Credit!CU$1,BBG!$1:$1,0)-1,0))/3,VLOOKUP($A14,BBG!$1:$1048576,MATCH(Credit!CU$1,BBG!$1:$1,0)-2,0)+(VLOOKUP($A14,BBG!$1:$1048576,MATCH(Credit!CU$1,BBG!$1:$1,0)+1,0)-VLOOKUP($A14,BBG!$1:$1048576,MATCH(Credit!CU$1,BBG!$1:$1,0)-2,0))*2/3)))/100</f>
        <v>0</v>
      </c>
      <c r="CV14" s="17">
        <f ca="1">IF(VLOOKUP($A14,BBG!$1:$1048576,MATCH(Credit!CV$1,BBG!$1:$1,0),0)&lt;&gt;"",VLOOKUP($A14,BBG!$1:$1048576,MATCH(Credit!CV$1,BBG!$1:$1,0),0),IF(AND(VLOOKUP($A14,BBG!$1:$1048576,MATCH(Credit!CV$1,BBG!$1:$1,0)-1,0)&lt;&gt;"",VLOOKUP($A14,BBG!$1:$1048576,MATCH(Credit!CV$1,BBG!$1:$1,0)+1,0)&lt;&gt;""),(VLOOKUP($A14,BBG!$1:$1048576,MATCH(Credit!CV$1,BBG!$1:$1,0)-1,0)+VLOOKUP($A14,BBG!$1:$1048576,MATCH(Credit!CV$1,BBG!$1:$1,0)+1,0))/2,IF(AND(VLOOKUP($A14,BBG!$1:$1048576,MATCH(Credit!CV$1,BBG!$1:$1,0)-1,0)&lt;&gt;"",VLOOKUP($A14,BBG!$1:$1048576,MATCH(Credit!CV$1,BBG!$1:$1,0)+2,0)&lt;&gt;""),VLOOKUP($A14,BBG!$1:$1048576,MATCH(Credit!CV$1,BBG!$1:$1,0)-1,0)+(VLOOKUP($A14,BBG!$1:$1048576,MATCH(Credit!CV$1,BBG!$1:$1,0)+2,0)-VLOOKUP($A14,BBG!$1:$1048576,MATCH(Credit!CV$1,BBG!$1:$1,0)-1,0))/3,VLOOKUP($A14,BBG!$1:$1048576,MATCH(Credit!CV$1,BBG!$1:$1,0)-2,0)+(VLOOKUP($A14,BBG!$1:$1048576,MATCH(Credit!CV$1,BBG!$1:$1,0)+1,0)-VLOOKUP($A14,BBG!$1:$1048576,MATCH(Credit!CV$1,BBG!$1:$1,0)-2,0))*2/3)))/100</f>
        <v>0</v>
      </c>
      <c r="CW14" s="17">
        <f ca="1">IF(VLOOKUP($A14,BBG!$1:$1048576,MATCH(Credit!CW$1,BBG!$1:$1,0),0)&lt;&gt;"",VLOOKUP($A14,BBG!$1:$1048576,MATCH(Credit!CW$1,BBG!$1:$1,0),0),IF(AND(VLOOKUP($A14,BBG!$1:$1048576,MATCH(Credit!CW$1,BBG!$1:$1,0)-1,0)&lt;&gt;"",VLOOKUP($A14,BBG!$1:$1048576,MATCH(Credit!CW$1,BBG!$1:$1,0)+1,0)&lt;&gt;""),(VLOOKUP($A14,BBG!$1:$1048576,MATCH(Credit!CW$1,BBG!$1:$1,0)-1,0)+VLOOKUP($A14,BBG!$1:$1048576,MATCH(Credit!CW$1,BBG!$1:$1,0)+1,0))/2,IF(AND(VLOOKUP($A14,BBG!$1:$1048576,MATCH(Credit!CW$1,BBG!$1:$1,0)-1,0)&lt;&gt;"",VLOOKUP($A14,BBG!$1:$1048576,MATCH(Credit!CW$1,BBG!$1:$1,0)+2,0)&lt;&gt;""),VLOOKUP($A14,BBG!$1:$1048576,MATCH(Credit!CW$1,BBG!$1:$1,0)-1,0)+(VLOOKUP($A14,BBG!$1:$1048576,MATCH(Credit!CW$1,BBG!$1:$1,0)+2,0)-VLOOKUP($A14,BBG!$1:$1048576,MATCH(Credit!CW$1,BBG!$1:$1,0)-1,0))/3,VLOOKUP($A14,BBG!$1:$1048576,MATCH(Credit!CW$1,BBG!$1:$1,0)-2,0)+(VLOOKUP($A14,BBG!$1:$1048576,MATCH(Credit!CW$1,BBG!$1:$1,0)+1,0)-VLOOKUP($A14,BBG!$1:$1048576,MATCH(Credit!CW$1,BBG!$1:$1,0)-2,0))*2/3)))/100</f>
        <v>0</v>
      </c>
      <c r="CX14" s="17">
        <f ca="1">IF(VLOOKUP($A14,BBG!$1:$1048576,MATCH(Credit!CX$1,BBG!$1:$1,0),0)&lt;&gt;"",VLOOKUP($A14,BBG!$1:$1048576,MATCH(Credit!CX$1,BBG!$1:$1,0),0),IF(AND(VLOOKUP($A14,BBG!$1:$1048576,MATCH(Credit!CX$1,BBG!$1:$1,0)-1,0)&lt;&gt;"",VLOOKUP($A14,BBG!$1:$1048576,MATCH(Credit!CX$1,BBG!$1:$1,0)+1,0)&lt;&gt;""),(VLOOKUP($A14,BBG!$1:$1048576,MATCH(Credit!CX$1,BBG!$1:$1,0)-1,0)+VLOOKUP($A14,BBG!$1:$1048576,MATCH(Credit!CX$1,BBG!$1:$1,0)+1,0))/2,IF(AND(VLOOKUP($A14,BBG!$1:$1048576,MATCH(Credit!CX$1,BBG!$1:$1,0)-1,0)&lt;&gt;"",VLOOKUP($A14,BBG!$1:$1048576,MATCH(Credit!CX$1,BBG!$1:$1,0)+2,0)&lt;&gt;""),VLOOKUP($A14,BBG!$1:$1048576,MATCH(Credit!CX$1,BBG!$1:$1,0)-1,0)+(VLOOKUP($A14,BBG!$1:$1048576,MATCH(Credit!CX$1,BBG!$1:$1,0)+2,0)-VLOOKUP($A14,BBG!$1:$1048576,MATCH(Credit!CX$1,BBG!$1:$1,0)-1,0))/3,VLOOKUP($A14,BBG!$1:$1048576,MATCH(Credit!CX$1,BBG!$1:$1,0)-2,0)+(VLOOKUP($A14,BBG!$1:$1048576,MATCH(Credit!CX$1,BBG!$1:$1,0)+1,0)-VLOOKUP($A14,BBG!$1:$1048576,MATCH(Credit!CX$1,BBG!$1:$1,0)-2,0))*2/3)))/100</f>
        <v>0</v>
      </c>
      <c r="CY14" s="17">
        <f ca="1">IF(VLOOKUP($A14,BBG!$1:$1048576,MATCH(Credit!CY$1,BBG!$1:$1,0),0)&lt;&gt;"",VLOOKUP($A14,BBG!$1:$1048576,MATCH(Credit!CY$1,BBG!$1:$1,0),0),IF(AND(VLOOKUP($A14,BBG!$1:$1048576,MATCH(Credit!CY$1,BBG!$1:$1,0)-1,0)&lt;&gt;"",VLOOKUP($A14,BBG!$1:$1048576,MATCH(Credit!CY$1,BBG!$1:$1,0)+1,0)&lt;&gt;""),(VLOOKUP($A14,BBG!$1:$1048576,MATCH(Credit!CY$1,BBG!$1:$1,0)-1,0)+VLOOKUP($A14,BBG!$1:$1048576,MATCH(Credit!CY$1,BBG!$1:$1,0)+1,0))/2,IF(AND(VLOOKUP($A14,BBG!$1:$1048576,MATCH(Credit!CY$1,BBG!$1:$1,0)-1,0)&lt;&gt;"",VLOOKUP($A14,BBG!$1:$1048576,MATCH(Credit!CY$1,BBG!$1:$1,0)+2,0)&lt;&gt;""),VLOOKUP($A14,BBG!$1:$1048576,MATCH(Credit!CY$1,BBG!$1:$1,0)-1,0)+(VLOOKUP($A14,BBG!$1:$1048576,MATCH(Credit!CY$1,BBG!$1:$1,0)+2,0)-VLOOKUP($A14,BBG!$1:$1048576,MATCH(Credit!CY$1,BBG!$1:$1,0)-1,0))/3,VLOOKUP($A14,BBG!$1:$1048576,MATCH(Credit!CY$1,BBG!$1:$1,0)-2,0)+(VLOOKUP($A14,BBG!$1:$1048576,MATCH(Credit!CY$1,BBG!$1:$1,0)+1,0)-VLOOKUP($A14,BBG!$1:$1048576,MATCH(Credit!CY$1,BBG!$1:$1,0)-2,0))*2/3)))/100</f>
        <v>0</v>
      </c>
      <c r="CZ14" s="17">
        <f ca="1">IF(VLOOKUP($A14,BBG!$1:$1048576,MATCH(Credit!CZ$1,BBG!$1:$1,0),0)&lt;&gt;"",VLOOKUP($A14,BBG!$1:$1048576,MATCH(Credit!CZ$1,BBG!$1:$1,0),0),IF(AND(VLOOKUP($A14,BBG!$1:$1048576,MATCH(Credit!CZ$1,BBG!$1:$1,0)-1,0)&lt;&gt;"",VLOOKUP($A14,BBG!$1:$1048576,MATCH(Credit!CZ$1,BBG!$1:$1,0)+1,0)&lt;&gt;""),(VLOOKUP($A14,BBG!$1:$1048576,MATCH(Credit!CZ$1,BBG!$1:$1,0)-1,0)+VLOOKUP($A14,BBG!$1:$1048576,MATCH(Credit!CZ$1,BBG!$1:$1,0)+1,0))/2,IF(AND(VLOOKUP($A14,BBG!$1:$1048576,MATCH(Credit!CZ$1,BBG!$1:$1,0)-1,0)&lt;&gt;"",VLOOKUP($A14,BBG!$1:$1048576,MATCH(Credit!CZ$1,BBG!$1:$1,0)+2,0)&lt;&gt;""),VLOOKUP($A14,BBG!$1:$1048576,MATCH(Credit!CZ$1,BBG!$1:$1,0)-1,0)+(VLOOKUP($A14,BBG!$1:$1048576,MATCH(Credit!CZ$1,BBG!$1:$1,0)+2,0)-VLOOKUP($A14,BBG!$1:$1048576,MATCH(Credit!CZ$1,BBG!$1:$1,0)-1,0))/3,VLOOKUP($A14,BBG!$1:$1048576,MATCH(Credit!CZ$1,BBG!$1:$1,0)-2,0)+(VLOOKUP($A14,BBG!$1:$1048576,MATCH(Credit!CZ$1,BBG!$1:$1,0)+1,0)-VLOOKUP($A14,BBG!$1:$1048576,MATCH(Credit!CZ$1,BBG!$1:$1,0)-2,0))*2/3)))/100</f>
        <v>0</v>
      </c>
      <c r="DA14" s="17">
        <f ca="1">IF(VLOOKUP($A14,BBG!$1:$1048576,MATCH(Credit!DA$1,BBG!$1:$1,0),0)&lt;&gt;"",VLOOKUP($A14,BBG!$1:$1048576,MATCH(Credit!DA$1,BBG!$1:$1,0),0),IF(AND(VLOOKUP($A14,BBG!$1:$1048576,MATCH(Credit!DA$1,BBG!$1:$1,0)-1,0)&lt;&gt;"",VLOOKUP($A14,BBG!$1:$1048576,MATCH(Credit!DA$1,BBG!$1:$1,0)+1,0)&lt;&gt;""),(VLOOKUP($A14,BBG!$1:$1048576,MATCH(Credit!DA$1,BBG!$1:$1,0)-1,0)+VLOOKUP($A14,BBG!$1:$1048576,MATCH(Credit!DA$1,BBG!$1:$1,0)+1,0))/2,IF(AND(VLOOKUP($A14,BBG!$1:$1048576,MATCH(Credit!DA$1,BBG!$1:$1,0)-1,0)&lt;&gt;"",VLOOKUP($A14,BBG!$1:$1048576,MATCH(Credit!DA$1,BBG!$1:$1,0)+2,0)&lt;&gt;""),VLOOKUP($A14,BBG!$1:$1048576,MATCH(Credit!DA$1,BBG!$1:$1,0)-1,0)+(VLOOKUP($A14,BBG!$1:$1048576,MATCH(Credit!DA$1,BBG!$1:$1,0)+2,0)-VLOOKUP($A14,BBG!$1:$1048576,MATCH(Credit!DA$1,BBG!$1:$1,0)-1,0))/3,VLOOKUP($A14,BBG!$1:$1048576,MATCH(Credit!DA$1,BBG!$1:$1,0)-2,0)+(VLOOKUP($A14,BBG!$1:$1048576,MATCH(Credit!DA$1,BBG!$1:$1,0)+1,0)-VLOOKUP($A14,BBG!$1:$1048576,MATCH(Credit!DA$1,BBG!$1:$1,0)-2,0))*2/3)))/100</f>
        <v>0</v>
      </c>
      <c r="DB14" s="17">
        <f ca="1">IF(VLOOKUP($A14,BBG!$1:$1048576,MATCH(Credit!DB$1,BBG!$1:$1,0),0)&lt;&gt;"",VLOOKUP($A14,BBG!$1:$1048576,MATCH(Credit!DB$1,BBG!$1:$1,0),0),IF(AND(VLOOKUP($A14,BBG!$1:$1048576,MATCH(Credit!DB$1,BBG!$1:$1,0)-1,0)&lt;&gt;"",VLOOKUP($A14,BBG!$1:$1048576,MATCH(Credit!DB$1,BBG!$1:$1,0)+1,0)&lt;&gt;""),(VLOOKUP($A14,BBG!$1:$1048576,MATCH(Credit!DB$1,BBG!$1:$1,0)-1,0)+VLOOKUP($A14,BBG!$1:$1048576,MATCH(Credit!DB$1,BBG!$1:$1,0)+1,0))/2,IF(AND(VLOOKUP($A14,BBG!$1:$1048576,MATCH(Credit!DB$1,BBG!$1:$1,0)-1,0)&lt;&gt;"",VLOOKUP($A14,BBG!$1:$1048576,MATCH(Credit!DB$1,BBG!$1:$1,0)+2,0)&lt;&gt;""),VLOOKUP($A14,BBG!$1:$1048576,MATCH(Credit!DB$1,BBG!$1:$1,0)-1,0)+(VLOOKUP($A14,BBG!$1:$1048576,MATCH(Credit!DB$1,BBG!$1:$1,0)+2,0)-VLOOKUP($A14,BBG!$1:$1048576,MATCH(Credit!DB$1,BBG!$1:$1,0)-1,0))/3,VLOOKUP($A14,BBG!$1:$1048576,MATCH(Credit!DB$1,BBG!$1:$1,0)-2,0)+(VLOOKUP($A14,BBG!$1:$1048576,MATCH(Credit!DB$1,BBG!$1:$1,0)+1,0)-VLOOKUP($A14,BBG!$1:$1048576,MATCH(Credit!DB$1,BBG!$1:$1,0)-2,0))*2/3)))/100</f>
        <v>0</v>
      </c>
      <c r="DC14" s="17">
        <f ca="1">IF(VLOOKUP($A14,BBG!$1:$1048576,MATCH(Credit!DC$1,BBG!$1:$1,0),0)&lt;&gt;"",VLOOKUP($A14,BBG!$1:$1048576,MATCH(Credit!DC$1,BBG!$1:$1,0),0),IF(AND(VLOOKUP($A14,BBG!$1:$1048576,MATCH(Credit!DC$1,BBG!$1:$1,0)-1,0)&lt;&gt;"",VLOOKUP($A14,BBG!$1:$1048576,MATCH(Credit!DC$1,BBG!$1:$1,0)+1,0)&lt;&gt;""),(VLOOKUP($A14,BBG!$1:$1048576,MATCH(Credit!DC$1,BBG!$1:$1,0)-1,0)+VLOOKUP($A14,BBG!$1:$1048576,MATCH(Credit!DC$1,BBG!$1:$1,0)+1,0))/2,IF(AND(VLOOKUP($A14,BBG!$1:$1048576,MATCH(Credit!DC$1,BBG!$1:$1,0)-1,0)&lt;&gt;"",VLOOKUP($A14,BBG!$1:$1048576,MATCH(Credit!DC$1,BBG!$1:$1,0)+2,0)&lt;&gt;""),VLOOKUP($A14,BBG!$1:$1048576,MATCH(Credit!DC$1,BBG!$1:$1,0)-1,0)+(VLOOKUP($A14,BBG!$1:$1048576,MATCH(Credit!DC$1,BBG!$1:$1,0)+2,0)-VLOOKUP($A14,BBG!$1:$1048576,MATCH(Credit!DC$1,BBG!$1:$1,0)-1,0))/3,VLOOKUP($A14,BBG!$1:$1048576,MATCH(Credit!DC$1,BBG!$1:$1,0)-2,0)+(VLOOKUP($A14,BBG!$1:$1048576,MATCH(Credit!DC$1,BBG!$1:$1,0)+1,0)-VLOOKUP($A14,BBG!$1:$1048576,MATCH(Credit!DC$1,BBG!$1:$1,0)-2,0))*2/3)))/100</f>
        <v>0</v>
      </c>
      <c r="DD14" s="17">
        <f ca="1">IF(VLOOKUP($A14,BBG!$1:$1048576,MATCH(Credit!DD$1,BBG!$1:$1,0),0)&lt;&gt;"",VLOOKUP($A14,BBG!$1:$1048576,MATCH(Credit!DD$1,BBG!$1:$1,0),0),IF(AND(VLOOKUP($A14,BBG!$1:$1048576,MATCH(Credit!DD$1,BBG!$1:$1,0)-1,0)&lt;&gt;"",VLOOKUP($A14,BBG!$1:$1048576,MATCH(Credit!DD$1,BBG!$1:$1,0)+1,0)&lt;&gt;""),(VLOOKUP($A14,BBG!$1:$1048576,MATCH(Credit!DD$1,BBG!$1:$1,0)-1,0)+VLOOKUP($A14,BBG!$1:$1048576,MATCH(Credit!DD$1,BBG!$1:$1,0)+1,0))/2,IF(AND(VLOOKUP($A14,BBG!$1:$1048576,MATCH(Credit!DD$1,BBG!$1:$1,0)-1,0)&lt;&gt;"",VLOOKUP($A14,BBG!$1:$1048576,MATCH(Credit!DD$1,BBG!$1:$1,0)+2,0)&lt;&gt;""),VLOOKUP($A14,BBG!$1:$1048576,MATCH(Credit!DD$1,BBG!$1:$1,0)-1,0)+(VLOOKUP($A14,BBG!$1:$1048576,MATCH(Credit!DD$1,BBG!$1:$1,0)+2,0)-VLOOKUP($A14,BBG!$1:$1048576,MATCH(Credit!DD$1,BBG!$1:$1,0)-1,0))/3,VLOOKUP($A14,BBG!$1:$1048576,MATCH(Credit!DD$1,BBG!$1:$1,0)-2,0)+(VLOOKUP($A14,BBG!$1:$1048576,MATCH(Credit!DD$1,BBG!$1:$1,0)+1,0)-VLOOKUP($A14,BBG!$1:$1048576,MATCH(Credit!DD$1,BBG!$1:$1,0)-2,0))*2/3)))/100</f>
        <v>0</v>
      </c>
      <c r="DE14" s="17">
        <f ca="1">IF(VLOOKUP($A14,BBG!$1:$1048576,MATCH(Credit!DE$1,BBG!$1:$1,0),0)&lt;&gt;"",VLOOKUP($A14,BBG!$1:$1048576,MATCH(Credit!DE$1,BBG!$1:$1,0),0),IF(AND(VLOOKUP($A14,BBG!$1:$1048576,MATCH(Credit!DE$1,BBG!$1:$1,0)-1,0)&lt;&gt;"",VLOOKUP($A14,BBG!$1:$1048576,MATCH(Credit!DE$1,BBG!$1:$1,0)+1,0)&lt;&gt;""),(VLOOKUP($A14,BBG!$1:$1048576,MATCH(Credit!DE$1,BBG!$1:$1,0)-1,0)+VLOOKUP($A14,BBG!$1:$1048576,MATCH(Credit!DE$1,BBG!$1:$1,0)+1,0))/2,IF(AND(VLOOKUP($A14,BBG!$1:$1048576,MATCH(Credit!DE$1,BBG!$1:$1,0)-1,0)&lt;&gt;"",VLOOKUP($A14,BBG!$1:$1048576,MATCH(Credit!DE$1,BBG!$1:$1,0)+2,0)&lt;&gt;""),VLOOKUP($A14,BBG!$1:$1048576,MATCH(Credit!DE$1,BBG!$1:$1,0)-1,0)+(VLOOKUP($A14,BBG!$1:$1048576,MATCH(Credit!DE$1,BBG!$1:$1,0)+2,0)-VLOOKUP($A14,BBG!$1:$1048576,MATCH(Credit!DE$1,BBG!$1:$1,0)-1,0))/3,VLOOKUP($A14,BBG!$1:$1048576,MATCH(Credit!DE$1,BBG!$1:$1,0)-2,0)+(VLOOKUP($A14,BBG!$1:$1048576,MATCH(Credit!DE$1,BBG!$1:$1,0)+1,0)-VLOOKUP($A14,BBG!$1:$1048576,MATCH(Credit!DE$1,BBG!$1:$1,0)-2,0))*2/3)))/100</f>
        <v>0</v>
      </c>
      <c r="DF14" s="17">
        <f ca="1">IF(VLOOKUP($A14,BBG!$1:$1048576,MATCH(Credit!DF$1,BBG!$1:$1,0),0)&lt;&gt;"",VLOOKUP($A14,BBG!$1:$1048576,MATCH(Credit!DF$1,BBG!$1:$1,0),0),IF(AND(VLOOKUP($A14,BBG!$1:$1048576,MATCH(Credit!DF$1,BBG!$1:$1,0)-1,0)&lt;&gt;"",VLOOKUP($A14,BBG!$1:$1048576,MATCH(Credit!DF$1,BBG!$1:$1,0)+1,0)&lt;&gt;""),(VLOOKUP($A14,BBG!$1:$1048576,MATCH(Credit!DF$1,BBG!$1:$1,0)-1,0)+VLOOKUP($A14,BBG!$1:$1048576,MATCH(Credit!DF$1,BBG!$1:$1,0)+1,0))/2,IF(AND(VLOOKUP($A14,BBG!$1:$1048576,MATCH(Credit!DF$1,BBG!$1:$1,0)-1,0)&lt;&gt;"",VLOOKUP($A14,BBG!$1:$1048576,MATCH(Credit!DF$1,BBG!$1:$1,0)+2,0)&lt;&gt;""),VLOOKUP($A14,BBG!$1:$1048576,MATCH(Credit!DF$1,BBG!$1:$1,0)-1,0)+(VLOOKUP($A14,BBG!$1:$1048576,MATCH(Credit!DF$1,BBG!$1:$1,0)+2,0)-VLOOKUP($A14,BBG!$1:$1048576,MATCH(Credit!DF$1,BBG!$1:$1,0)-1,0))/3,VLOOKUP($A14,BBG!$1:$1048576,MATCH(Credit!DF$1,BBG!$1:$1,0)-2,0)+(VLOOKUP($A14,BBG!$1:$1048576,MATCH(Credit!DF$1,BBG!$1:$1,0)+1,0)-VLOOKUP($A14,BBG!$1:$1048576,MATCH(Credit!DF$1,BBG!$1:$1,0)-2,0))*2/3)))/100</f>
        <v>0</v>
      </c>
      <c r="DG14" s="17">
        <f ca="1">IF(VLOOKUP($A14,BBG!$1:$1048576,MATCH(Credit!DG$1,BBG!$1:$1,0),0)&lt;&gt;"",VLOOKUP($A14,BBG!$1:$1048576,MATCH(Credit!DG$1,BBG!$1:$1,0),0),IF(AND(VLOOKUP($A14,BBG!$1:$1048576,MATCH(Credit!DG$1,BBG!$1:$1,0)-1,0)&lt;&gt;"",VLOOKUP($A14,BBG!$1:$1048576,MATCH(Credit!DG$1,BBG!$1:$1,0)+1,0)&lt;&gt;""),(VLOOKUP($A14,BBG!$1:$1048576,MATCH(Credit!DG$1,BBG!$1:$1,0)-1,0)+VLOOKUP($A14,BBG!$1:$1048576,MATCH(Credit!DG$1,BBG!$1:$1,0)+1,0))/2,IF(AND(VLOOKUP($A14,BBG!$1:$1048576,MATCH(Credit!DG$1,BBG!$1:$1,0)-1,0)&lt;&gt;"",VLOOKUP($A14,BBG!$1:$1048576,MATCH(Credit!DG$1,BBG!$1:$1,0)+2,0)&lt;&gt;""),VLOOKUP($A14,BBG!$1:$1048576,MATCH(Credit!DG$1,BBG!$1:$1,0)-1,0)+(VLOOKUP($A14,BBG!$1:$1048576,MATCH(Credit!DG$1,BBG!$1:$1,0)+2,0)-VLOOKUP($A14,BBG!$1:$1048576,MATCH(Credit!DG$1,BBG!$1:$1,0)-1,0))/3,VLOOKUP($A14,BBG!$1:$1048576,MATCH(Credit!DG$1,BBG!$1:$1,0)-2,0)+(VLOOKUP($A14,BBG!$1:$1048576,MATCH(Credit!DG$1,BBG!$1:$1,0)+1,0)-VLOOKUP($A14,BBG!$1:$1048576,MATCH(Credit!DG$1,BBG!$1:$1,0)-2,0))*2/3)))/100</f>
        <v>0</v>
      </c>
      <c r="DH14" s="17">
        <f ca="1">IF(VLOOKUP($A14,BBG!$1:$1048576,MATCH(Credit!DH$1,BBG!$1:$1,0),0)&lt;&gt;"",VLOOKUP($A14,BBG!$1:$1048576,MATCH(Credit!DH$1,BBG!$1:$1,0),0),IF(AND(VLOOKUP($A14,BBG!$1:$1048576,MATCH(Credit!DH$1,BBG!$1:$1,0)-1,0)&lt;&gt;"",VLOOKUP($A14,BBG!$1:$1048576,MATCH(Credit!DH$1,BBG!$1:$1,0)+1,0)&lt;&gt;""),(VLOOKUP($A14,BBG!$1:$1048576,MATCH(Credit!DH$1,BBG!$1:$1,0)-1,0)+VLOOKUP($A14,BBG!$1:$1048576,MATCH(Credit!DH$1,BBG!$1:$1,0)+1,0))/2,IF(AND(VLOOKUP($A14,BBG!$1:$1048576,MATCH(Credit!DH$1,BBG!$1:$1,0)-1,0)&lt;&gt;"",VLOOKUP($A14,BBG!$1:$1048576,MATCH(Credit!DH$1,BBG!$1:$1,0)+2,0)&lt;&gt;""),VLOOKUP($A14,BBG!$1:$1048576,MATCH(Credit!DH$1,BBG!$1:$1,0)-1,0)+(VLOOKUP($A14,BBG!$1:$1048576,MATCH(Credit!DH$1,BBG!$1:$1,0)+2,0)-VLOOKUP($A14,BBG!$1:$1048576,MATCH(Credit!DH$1,BBG!$1:$1,0)-1,0))/3,VLOOKUP($A14,BBG!$1:$1048576,MATCH(Credit!DH$1,BBG!$1:$1,0)-2,0)+(VLOOKUP($A14,BBG!$1:$1048576,MATCH(Credit!DH$1,BBG!$1:$1,0)+1,0)-VLOOKUP($A14,BBG!$1:$1048576,MATCH(Credit!DH$1,BBG!$1:$1,0)-2,0))*2/3)))/100</f>
        <v>0</v>
      </c>
      <c r="DI14" s="17">
        <f ca="1">IF(VLOOKUP($A14,BBG!$1:$1048576,MATCH(Credit!DI$1,BBG!$1:$1,0),0)&lt;&gt;"",VLOOKUP($A14,BBG!$1:$1048576,MATCH(Credit!DI$1,BBG!$1:$1,0),0),IF(AND(VLOOKUP($A14,BBG!$1:$1048576,MATCH(Credit!DI$1,BBG!$1:$1,0)-1,0)&lt;&gt;"",VLOOKUP($A14,BBG!$1:$1048576,MATCH(Credit!DI$1,BBG!$1:$1,0)+1,0)&lt;&gt;""),(VLOOKUP($A14,BBG!$1:$1048576,MATCH(Credit!DI$1,BBG!$1:$1,0)-1,0)+VLOOKUP($A14,BBG!$1:$1048576,MATCH(Credit!DI$1,BBG!$1:$1,0)+1,0))/2,IF(AND(VLOOKUP($A14,BBG!$1:$1048576,MATCH(Credit!DI$1,BBG!$1:$1,0)-1,0)&lt;&gt;"",VLOOKUP($A14,BBG!$1:$1048576,MATCH(Credit!DI$1,BBG!$1:$1,0)+2,0)&lt;&gt;""),VLOOKUP($A14,BBG!$1:$1048576,MATCH(Credit!DI$1,BBG!$1:$1,0)-1,0)+(VLOOKUP($A14,BBG!$1:$1048576,MATCH(Credit!DI$1,BBG!$1:$1,0)+2,0)-VLOOKUP($A14,BBG!$1:$1048576,MATCH(Credit!DI$1,BBG!$1:$1,0)-1,0))/3,VLOOKUP($A14,BBG!$1:$1048576,MATCH(Credit!DI$1,BBG!$1:$1,0)-2,0)+(VLOOKUP($A14,BBG!$1:$1048576,MATCH(Credit!DI$1,BBG!$1:$1,0)+1,0)-VLOOKUP($A14,BBG!$1:$1048576,MATCH(Credit!DI$1,BBG!$1:$1,0)-2,0))*2/3)))/100</f>
        <v>0</v>
      </c>
      <c r="DJ14" s="17">
        <f ca="1">IF(VLOOKUP($A14,BBG!$1:$1048576,MATCH(Credit!DJ$1,BBG!$1:$1,0),0)&lt;&gt;"",VLOOKUP($A14,BBG!$1:$1048576,MATCH(Credit!DJ$1,BBG!$1:$1,0),0),IF(AND(VLOOKUP($A14,BBG!$1:$1048576,MATCH(Credit!DJ$1,BBG!$1:$1,0)-1,0)&lt;&gt;"",VLOOKUP($A14,BBG!$1:$1048576,MATCH(Credit!DJ$1,BBG!$1:$1,0)+1,0)&lt;&gt;""),(VLOOKUP($A14,BBG!$1:$1048576,MATCH(Credit!DJ$1,BBG!$1:$1,0)-1,0)+VLOOKUP($A14,BBG!$1:$1048576,MATCH(Credit!DJ$1,BBG!$1:$1,0)+1,0))/2,IF(AND(VLOOKUP($A14,BBG!$1:$1048576,MATCH(Credit!DJ$1,BBG!$1:$1,0)-1,0)&lt;&gt;"",VLOOKUP($A14,BBG!$1:$1048576,MATCH(Credit!DJ$1,BBG!$1:$1,0)+2,0)&lt;&gt;""),VLOOKUP($A14,BBG!$1:$1048576,MATCH(Credit!DJ$1,BBG!$1:$1,0)-1,0)+(VLOOKUP($A14,BBG!$1:$1048576,MATCH(Credit!DJ$1,BBG!$1:$1,0)+2,0)-VLOOKUP($A14,BBG!$1:$1048576,MATCH(Credit!DJ$1,BBG!$1:$1,0)-1,0))/3,VLOOKUP($A14,BBG!$1:$1048576,MATCH(Credit!DJ$1,BBG!$1:$1,0)-2,0)+(VLOOKUP($A14,BBG!$1:$1048576,MATCH(Credit!DJ$1,BBG!$1:$1,0)+1,0)-VLOOKUP($A14,BBG!$1:$1048576,MATCH(Credit!DJ$1,BBG!$1:$1,0)-2,0))*2/3)))/100</f>
        <v>0</v>
      </c>
      <c r="DK14" s="17">
        <f ca="1">IF(VLOOKUP($A14,BBG!$1:$1048576,MATCH(Credit!DK$1,BBG!$1:$1,0),0)&lt;&gt;"",VLOOKUP($A14,BBG!$1:$1048576,MATCH(Credit!DK$1,BBG!$1:$1,0),0),IF(AND(VLOOKUP($A14,BBG!$1:$1048576,MATCH(Credit!DK$1,BBG!$1:$1,0)-1,0)&lt;&gt;"",VLOOKUP($A14,BBG!$1:$1048576,MATCH(Credit!DK$1,BBG!$1:$1,0)+1,0)&lt;&gt;""),(VLOOKUP($A14,BBG!$1:$1048576,MATCH(Credit!DK$1,BBG!$1:$1,0)-1,0)+VLOOKUP($A14,BBG!$1:$1048576,MATCH(Credit!DK$1,BBG!$1:$1,0)+1,0))/2,IF(AND(VLOOKUP($A14,BBG!$1:$1048576,MATCH(Credit!DK$1,BBG!$1:$1,0)-1,0)&lt;&gt;"",VLOOKUP($A14,BBG!$1:$1048576,MATCH(Credit!DK$1,BBG!$1:$1,0)+2,0)&lt;&gt;""),VLOOKUP($A14,BBG!$1:$1048576,MATCH(Credit!DK$1,BBG!$1:$1,0)-1,0)+(VLOOKUP($A14,BBG!$1:$1048576,MATCH(Credit!DK$1,BBG!$1:$1,0)+2,0)-VLOOKUP($A14,BBG!$1:$1048576,MATCH(Credit!DK$1,BBG!$1:$1,0)-1,0))/3,VLOOKUP($A14,BBG!$1:$1048576,MATCH(Credit!DK$1,BBG!$1:$1,0)-2,0)+(VLOOKUP($A14,BBG!$1:$1048576,MATCH(Credit!DK$1,BBG!$1:$1,0)+1,0)-VLOOKUP($A14,BBG!$1:$1048576,MATCH(Credit!DK$1,BBG!$1:$1,0)-2,0))*2/3)))/100</f>
        <v>0</v>
      </c>
      <c r="DL14" s="17">
        <f ca="1">IF(VLOOKUP($A14,BBG!$1:$1048576,MATCH(Credit!DL$1,BBG!$1:$1,0),0)&lt;&gt;"",VLOOKUP($A14,BBG!$1:$1048576,MATCH(Credit!DL$1,BBG!$1:$1,0),0),IF(AND(VLOOKUP($A14,BBG!$1:$1048576,MATCH(Credit!DL$1,BBG!$1:$1,0)-1,0)&lt;&gt;"",VLOOKUP($A14,BBG!$1:$1048576,MATCH(Credit!DL$1,BBG!$1:$1,0)+1,0)&lt;&gt;""),(VLOOKUP($A14,BBG!$1:$1048576,MATCH(Credit!DL$1,BBG!$1:$1,0)-1,0)+VLOOKUP($A14,BBG!$1:$1048576,MATCH(Credit!DL$1,BBG!$1:$1,0)+1,0))/2,IF(AND(VLOOKUP($A14,BBG!$1:$1048576,MATCH(Credit!DL$1,BBG!$1:$1,0)-1,0)&lt;&gt;"",VLOOKUP($A14,BBG!$1:$1048576,MATCH(Credit!DL$1,BBG!$1:$1,0)+2,0)&lt;&gt;""),VLOOKUP($A14,BBG!$1:$1048576,MATCH(Credit!DL$1,BBG!$1:$1,0)-1,0)+(VLOOKUP($A14,BBG!$1:$1048576,MATCH(Credit!DL$1,BBG!$1:$1,0)+2,0)-VLOOKUP($A14,BBG!$1:$1048576,MATCH(Credit!DL$1,BBG!$1:$1,0)-1,0))/3,VLOOKUP($A14,BBG!$1:$1048576,MATCH(Credit!DL$1,BBG!$1:$1,0)-2,0)+(VLOOKUP($A14,BBG!$1:$1048576,MATCH(Credit!DL$1,BBG!$1:$1,0)+1,0)-VLOOKUP($A14,BBG!$1:$1048576,MATCH(Credit!DL$1,BBG!$1:$1,0)-2,0))*2/3)))/100</f>
        <v>0</v>
      </c>
      <c r="DM14" s="17">
        <f ca="1">IF(VLOOKUP($A14,BBG!$1:$1048576,MATCH(Credit!DM$1,BBG!$1:$1,0),0)&lt;&gt;"",VLOOKUP($A14,BBG!$1:$1048576,MATCH(Credit!DM$1,BBG!$1:$1,0),0),IF(AND(VLOOKUP($A14,BBG!$1:$1048576,MATCH(Credit!DM$1,BBG!$1:$1,0)-1,0)&lt;&gt;"",VLOOKUP($A14,BBG!$1:$1048576,MATCH(Credit!DM$1,BBG!$1:$1,0)+1,0)&lt;&gt;""),(VLOOKUP($A14,BBG!$1:$1048576,MATCH(Credit!DM$1,BBG!$1:$1,0)-1,0)+VLOOKUP($A14,BBG!$1:$1048576,MATCH(Credit!DM$1,BBG!$1:$1,0)+1,0))/2,IF(AND(VLOOKUP($A14,BBG!$1:$1048576,MATCH(Credit!DM$1,BBG!$1:$1,0)-1,0)&lt;&gt;"",VLOOKUP($A14,BBG!$1:$1048576,MATCH(Credit!DM$1,BBG!$1:$1,0)+2,0)&lt;&gt;""),VLOOKUP($A14,BBG!$1:$1048576,MATCH(Credit!DM$1,BBG!$1:$1,0)-1,0)+(VLOOKUP($A14,BBG!$1:$1048576,MATCH(Credit!DM$1,BBG!$1:$1,0)+2,0)-VLOOKUP($A14,BBG!$1:$1048576,MATCH(Credit!DM$1,BBG!$1:$1,0)-1,0))/3,VLOOKUP($A14,BBG!$1:$1048576,MATCH(Credit!DM$1,BBG!$1:$1,0)-2,0)+(VLOOKUP($A14,BBG!$1:$1048576,MATCH(Credit!DM$1,BBG!$1:$1,0)+1,0)-VLOOKUP($A14,BBG!$1:$1048576,MATCH(Credit!DM$1,BBG!$1:$1,0)-2,0))*2/3)))/100</f>
        <v>0</v>
      </c>
      <c r="DN14" s="17">
        <f ca="1">IF(VLOOKUP($A14,BBG!$1:$1048576,MATCH(Credit!DN$1,BBG!$1:$1,0),0)&lt;&gt;"",VLOOKUP($A14,BBG!$1:$1048576,MATCH(Credit!DN$1,BBG!$1:$1,0),0),IF(AND(VLOOKUP($A14,BBG!$1:$1048576,MATCH(Credit!DN$1,BBG!$1:$1,0)-1,0)&lt;&gt;"",VLOOKUP($A14,BBG!$1:$1048576,MATCH(Credit!DN$1,BBG!$1:$1,0)+1,0)&lt;&gt;""),(VLOOKUP($A14,BBG!$1:$1048576,MATCH(Credit!DN$1,BBG!$1:$1,0)-1,0)+VLOOKUP($A14,BBG!$1:$1048576,MATCH(Credit!DN$1,BBG!$1:$1,0)+1,0))/2,IF(AND(VLOOKUP($A14,BBG!$1:$1048576,MATCH(Credit!DN$1,BBG!$1:$1,0)-1,0)&lt;&gt;"",VLOOKUP($A14,BBG!$1:$1048576,MATCH(Credit!DN$1,BBG!$1:$1,0)+2,0)&lt;&gt;""),VLOOKUP($A14,BBG!$1:$1048576,MATCH(Credit!DN$1,BBG!$1:$1,0)-1,0)+(VLOOKUP($A14,BBG!$1:$1048576,MATCH(Credit!DN$1,BBG!$1:$1,0)+2,0)-VLOOKUP($A14,BBG!$1:$1048576,MATCH(Credit!DN$1,BBG!$1:$1,0)-1,0))/3,VLOOKUP($A14,BBG!$1:$1048576,MATCH(Credit!DN$1,BBG!$1:$1,0)-2,0)+(VLOOKUP($A14,BBG!$1:$1048576,MATCH(Credit!DN$1,BBG!$1:$1,0)+1,0)-VLOOKUP($A14,BBG!$1:$1048576,MATCH(Credit!DN$1,BBG!$1:$1,0)-2,0))*2/3)))/100</f>
        <v>0</v>
      </c>
      <c r="DO14" s="17">
        <f ca="1">IF(VLOOKUP($A14,BBG!$1:$1048576,MATCH(Credit!DO$1,BBG!$1:$1,0),0)&lt;&gt;"",VLOOKUP($A14,BBG!$1:$1048576,MATCH(Credit!DO$1,BBG!$1:$1,0),0),IF(AND(VLOOKUP($A14,BBG!$1:$1048576,MATCH(Credit!DO$1,BBG!$1:$1,0)-1,0)&lt;&gt;"",VLOOKUP($A14,BBG!$1:$1048576,MATCH(Credit!DO$1,BBG!$1:$1,0)+1,0)&lt;&gt;""),(VLOOKUP($A14,BBG!$1:$1048576,MATCH(Credit!DO$1,BBG!$1:$1,0)-1,0)+VLOOKUP($A14,BBG!$1:$1048576,MATCH(Credit!DO$1,BBG!$1:$1,0)+1,0))/2,IF(AND(VLOOKUP($A14,BBG!$1:$1048576,MATCH(Credit!DO$1,BBG!$1:$1,0)-1,0)&lt;&gt;"",VLOOKUP($A14,BBG!$1:$1048576,MATCH(Credit!DO$1,BBG!$1:$1,0)+2,0)&lt;&gt;""),VLOOKUP($A14,BBG!$1:$1048576,MATCH(Credit!DO$1,BBG!$1:$1,0)-1,0)+(VLOOKUP($A14,BBG!$1:$1048576,MATCH(Credit!DO$1,BBG!$1:$1,0)+2,0)-VLOOKUP($A14,BBG!$1:$1048576,MATCH(Credit!DO$1,BBG!$1:$1,0)-1,0))/3,VLOOKUP($A14,BBG!$1:$1048576,MATCH(Credit!DO$1,BBG!$1:$1,0)-2,0)+(VLOOKUP($A14,BBG!$1:$1048576,MATCH(Credit!DO$1,BBG!$1:$1,0)+1,0)-VLOOKUP($A14,BBG!$1:$1048576,MATCH(Credit!DO$1,BBG!$1:$1,0)-2,0))*2/3)))/100</f>
        <v>0</v>
      </c>
      <c r="DP14" s="17">
        <f ca="1">IF(VLOOKUP($A14,BBG!$1:$1048576,MATCH(Credit!DP$1,BBG!$1:$1,0),0)&lt;&gt;"",VLOOKUP($A14,BBG!$1:$1048576,MATCH(Credit!DP$1,BBG!$1:$1,0),0),IF(AND(VLOOKUP($A14,BBG!$1:$1048576,MATCH(Credit!DP$1,BBG!$1:$1,0)-1,0)&lt;&gt;"",VLOOKUP($A14,BBG!$1:$1048576,MATCH(Credit!DP$1,BBG!$1:$1,0)+1,0)&lt;&gt;""),(VLOOKUP($A14,BBG!$1:$1048576,MATCH(Credit!DP$1,BBG!$1:$1,0)-1,0)+VLOOKUP($A14,BBG!$1:$1048576,MATCH(Credit!DP$1,BBG!$1:$1,0)+1,0))/2,IF(AND(VLOOKUP($A14,BBG!$1:$1048576,MATCH(Credit!DP$1,BBG!$1:$1,0)-1,0)&lt;&gt;"",VLOOKUP($A14,BBG!$1:$1048576,MATCH(Credit!DP$1,BBG!$1:$1,0)+2,0)&lt;&gt;""),VLOOKUP($A14,BBG!$1:$1048576,MATCH(Credit!DP$1,BBG!$1:$1,0)-1,0)+(VLOOKUP($A14,BBG!$1:$1048576,MATCH(Credit!DP$1,BBG!$1:$1,0)+2,0)-VLOOKUP($A14,BBG!$1:$1048576,MATCH(Credit!DP$1,BBG!$1:$1,0)-1,0))/3,VLOOKUP($A14,BBG!$1:$1048576,MATCH(Credit!DP$1,BBG!$1:$1,0)-2,0)+(VLOOKUP($A14,BBG!$1:$1048576,MATCH(Credit!DP$1,BBG!$1:$1,0)+1,0)-VLOOKUP($A14,BBG!$1:$1048576,MATCH(Credit!DP$1,BBG!$1:$1,0)-2,0))*2/3)))/100</f>
        <v>0</v>
      </c>
      <c r="DQ14" s="17">
        <f ca="1">IF(VLOOKUP($A14,BBG!$1:$1048576,MATCH(Credit!DQ$1,BBG!$1:$1,0),0)&lt;&gt;"",VLOOKUP($A14,BBG!$1:$1048576,MATCH(Credit!DQ$1,BBG!$1:$1,0),0),IF(AND(VLOOKUP($A14,BBG!$1:$1048576,MATCH(Credit!DQ$1,BBG!$1:$1,0)-1,0)&lt;&gt;"",VLOOKUP($A14,BBG!$1:$1048576,MATCH(Credit!DQ$1,BBG!$1:$1,0)+1,0)&lt;&gt;""),(VLOOKUP($A14,BBG!$1:$1048576,MATCH(Credit!DQ$1,BBG!$1:$1,0)-1,0)+VLOOKUP($A14,BBG!$1:$1048576,MATCH(Credit!DQ$1,BBG!$1:$1,0)+1,0))/2,IF(AND(VLOOKUP($A14,BBG!$1:$1048576,MATCH(Credit!DQ$1,BBG!$1:$1,0)-1,0)&lt;&gt;"",VLOOKUP($A14,BBG!$1:$1048576,MATCH(Credit!DQ$1,BBG!$1:$1,0)+2,0)&lt;&gt;""),VLOOKUP($A14,BBG!$1:$1048576,MATCH(Credit!DQ$1,BBG!$1:$1,0)-1,0)+(VLOOKUP($A14,BBG!$1:$1048576,MATCH(Credit!DQ$1,BBG!$1:$1,0)+2,0)-VLOOKUP($A14,BBG!$1:$1048576,MATCH(Credit!DQ$1,BBG!$1:$1,0)-1,0))/3,VLOOKUP($A14,BBG!$1:$1048576,MATCH(Credit!DQ$1,BBG!$1:$1,0)-2,0)+(VLOOKUP($A14,BBG!$1:$1048576,MATCH(Credit!DQ$1,BBG!$1:$1,0)+1,0)-VLOOKUP($A14,BBG!$1:$1048576,MATCH(Credit!DQ$1,BBG!$1:$1,0)-2,0))*2/3)))/100</f>
        <v>0</v>
      </c>
      <c r="DR14" s="17">
        <f ca="1">IF(VLOOKUP($A14,BBG!$1:$1048576,MATCH(Credit!DR$1,BBG!$1:$1,0),0)&lt;&gt;"",VLOOKUP($A14,BBG!$1:$1048576,MATCH(Credit!DR$1,BBG!$1:$1,0),0),IF(AND(VLOOKUP($A14,BBG!$1:$1048576,MATCH(Credit!DR$1,BBG!$1:$1,0)-1,0)&lt;&gt;"",VLOOKUP($A14,BBG!$1:$1048576,MATCH(Credit!DR$1,BBG!$1:$1,0)+1,0)&lt;&gt;""),(VLOOKUP($A14,BBG!$1:$1048576,MATCH(Credit!DR$1,BBG!$1:$1,0)-1,0)+VLOOKUP($A14,BBG!$1:$1048576,MATCH(Credit!DR$1,BBG!$1:$1,0)+1,0))/2,IF(AND(VLOOKUP($A14,BBG!$1:$1048576,MATCH(Credit!DR$1,BBG!$1:$1,0)-1,0)&lt;&gt;"",VLOOKUP($A14,BBG!$1:$1048576,MATCH(Credit!DR$1,BBG!$1:$1,0)+2,0)&lt;&gt;""),VLOOKUP($A14,BBG!$1:$1048576,MATCH(Credit!DR$1,BBG!$1:$1,0)-1,0)+(VLOOKUP($A14,BBG!$1:$1048576,MATCH(Credit!DR$1,BBG!$1:$1,0)+2,0)-VLOOKUP($A14,BBG!$1:$1048576,MATCH(Credit!DR$1,BBG!$1:$1,0)-1,0))/3,VLOOKUP($A14,BBG!$1:$1048576,MATCH(Credit!DR$1,BBG!$1:$1,0)-2,0)+(VLOOKUP($A14,BBG!$1:$1048576,MATCH(Credit!DR$1,BBG!$1:$1,0)+1,0)-VLOOKUP($A14,BBG!$1:$1048576,MATCH(Credit!DR$1,BBG!$1:$1,0)-2,0))*2/3)))/100</f>
        <v>0</v>
      </c>
      <c r="DS14" s="17">
        <f ca="1">IF(VLOOKUP($A14,BBG!$1:$1048576,MATCH(Credit!DS$1,BBG!$1:$1,0),0)&lt;&gt;"",VLOOKUP($A14,BBG!$1:$1048576,MATCH(Credit!DS$1,BBG!$1:$1,0),0),IF(AND(VLOOKUP($A14,BBG!$1:$1048576,MATCH(Credit!DS$1,BBG!$1:$1,0)-1,0)&lt;&gt;"",VLOOKUP($A14,BBG!$1:$1048576,MATCH(Credit!DS$1,BBG!$1:$1,0)+1,0)&lt;&gt;""),(VLOOKUP($A14,BBG!$1:$1048576,MATCH(Credit!DS$1,BBG!$1:$1,0)-1,0)+VLOOKUP($A14,BBG!$1:$1048576,MATCH(Credit!DS$1,BBG!$1:$1,0)+1,0))/2,IF(AND(VLOOKUP($A14,BBG!$1:$1048576,MATCH(Credit!DS$1,BBG!$1:$1,0)-1,0)&lt;&gt;"",VLOOKUP($A14,BBG!$1:$1048576,MATCH(Credit!DS$1,BBG!$1:$1,0)+2,0)&lt;&gt;""),VLOOKUP($A14,BBG!$1:$1048576,MATCH(Credit!DS$1,BBG!$1:$1,0)-1,0)+(VLOOKUP($A14,BBG!$1:$1048576,MATCH(Credit!DS$1,BBG!$1:$1,0)+2,0)-VLOOKUP($A14,BBG!$1:$1048576,MATCH(Credit!DS$1,BBG!$1:$1,0)-1,0))/3,VLOOKUP($A14,BBG!$1:$1048576,MATCH(Credit!DS$1,BBG!$1:$1,0)-2,0)+(VLOOKUP($A14,BBG!$1:$1048576,MATCH(Credit!DS$1,BBG!$1:$1,0)+1,0)-VLOOKUP($A14,BBG!$1:$1048576,MATCH(Credit!DS$1,BBG!$1:$1,0)-2,0))*2/3)))/100</f>
        <v>0</v>
      </c>
      <c r="DT14" s="17">
        <f ca="1">IF(VLOOKUP($A14,BBG!$1:$1048576,MATCH(Credit!DT$1,BBG!$1:$1,0),0)&lt;&gt;"",VLOOKUP($A14,BBG!$1:$1048576,MATCH(Credit!DT$1,BBG!$1:$1,0),0),IF(AND(VLOOKUP($A14,BBG!$1:$1048576,MATCH(Credit!DT$1,BBG!$1:$1,0)-1,0)&lt;&gt;"",VLOOKUP($A14,BBG!$1:$1048576,MATCH(Credit!DT$1,BBG!$1:$1,0)+1,0)&lt;&gt;""),(VLOOKUP($A14,BBG!$1:$1048576,MATCH(Credit!DT$1,BBG!$1:$1,0)-1,0)+VLOOKUP($A14,BBG!$1:$1048576,MATCH(Credit!DT$1,BBG!$1:$1,0)+1,0))/2,IF(AND(VLOOKUP($A14,BBG!$1:$1048576,MATCH(Credit!DT$1,BBG!$1:$1,0)-1,0)&lt;&gt;"",VLOOKUP($A14,BBG!$1:$1048576,MATCH(Credit!DT$1,BBG!$1:$1,0)+2,0)&lt;&gt;""),VLOOKUP($A14,BBG!$1:$1048576,MATCH(Credit!DT$1,BBG!$1:$1,0)-1,0)+(VLOOKUP($A14,BBG!$1:$1048576,MATCH(Credit!DT$1,BBG!$1:$1,0)+2,0)-VLOOKUP($A14,BBG!$1:$1048576,MATCH(Credit!DT$1,BBG!$1:$1,0)-1,0))/3,VLOOKUP($A14,BBG!$1:$1048576,MATCH(Credit!DT$1,BBG!$1:$1,0)-2,0)+(VLOOKUP($A14,BBG!$1:$1048576,MATCH(Credit!DT$1,BBG!$1:$1,0)+1,0)-VLOOKUP($A14,BBG!$1:$1048576,MATCH(Credit!DT$1,BBG!$1:$1,0)-2,0))*2/3)))/100</f>
        <v>0</v>
      </c>
      <c r="DU14" s="17">
        <f ca="1">IF(VLOOKUP($A14,BBG!$1:$1048576,MATCH(Credit!DU$1,BBG!$1:$1,0),0)&lt;&gt;"",VLOOKUP($A14,BBG!$1:$1048576,MATCH(Credit!DU$1,BBG!$1:$1,0),0),IF(AND(VLOOKUP($A14,BBG!$1:$1048576,MATCH(Credit!DU$1,BBG!$1:$1,0)-1,0)&lt;&gt;"",VLOOKUP($A14,BBG!$1:$1048576,MATCH(Credit!DU$1,BBG!$1:$1,0)+1,0)&lt;&gt;""),(VLOOKUP($A14,BBG!$1:$1048576,MATCH(Credit!DU$1,BBG!$1:$1,0)-1,0)+VLOOKUP($A14,BBG!$1:$1048576,MATCH(Credit!DU$1,BBG!$1:$1,0)+1,0))/2,IF(AND(VLOOKUP($A14,BBG!$1:$1048576,MATCH(Credit!DU$1,BBG!$1:$1,0)-1,0)&lt;&gt;"",VLOOKUP($A14,BBG!$1:$1048576,MATCH(Credit!DU$1,BBG!$1:$1,0)+2,0)&lt;&gt;""),VLOOKUP($A14,BBG!$1:$1048576,MATCH(Credit!DU$1,BBG!$1:$1,0)-1,0)+(VLOOKUP($A14,BBG!$1:$1048576,MATCH(Credit!DU$1,BBG!$1:$1,0)+2,0)-VLOOKUP($A14,BBG!$1:$1048576,MATCH(Credit!DU$1,BBG!$1:$1,0)-1,0))/3,VLOOKUP($A14,BBG!$1:$1048576,MATCH(Credit!DU$1,BBG!$1:$1,0)-2,0)+(VLOOKUP($A14,BBG!$1:$1048576,MATCH(Credit!DU$1,BBG!$1:$1,0)+1,0)-VLOOKUP($A14,BBG!$1:$1048576,MATCH(Credit!DU$1,BBG!$1:$1,0)-2,0))*2/3)))/100</f>
        <v>0</v>
      </c>
      <c r="DV14" s="17">
        <f ca="1">IF(VLOOKUP($A14,BBG!$1:$1048576,MATCH(Credit!DV$1,BBG!$1:$1,0),0)&lt;&gt;"",VLOOKUP($A14,BBG!$1:$1048576,MATCH(Credit!DV$1,BBG!$1:$1,0),0),IF(AND(VLOOKUP($A14,BBG!$1:$1048576,MATCH(Credit!DV$1,BBG!$1:$1,0)-1,0)&lt;&gt;"",VLOOKUP($A14,BBG!$1:$1048576,MATCH(Credit!DV$1,BBG!$1:$1,0)+1,0)&lt;&gt;""),(VLOOKUP($A14,BBG!$1:$1048576,MATCH(Credit!DV$1,BBG!$1:$1,0)-1,0)+VLOOKUP($A14,BBG!$1:$1048576,MATCH(Credit!DV$1,BBG!$1:$1,0)+1,0))/2,IF(AND(VLOOKUP($A14,BBG!$1:$1048576,MATCH(Credit!DV$1,BBG!$1:$1,0)-1,0)&lt;&gt;"",VLOOKUP($A14,BBG!$1:$1048576,MATCH(Credit!DV$1,BBG!$1:$1,0)+2,0)&lt;&gt;""),VLOOKUP($A14,BBG!$1:$1048576,MATCH(Credit!DV$1,BBG!$1:$1,0)-1,0)+(VLOOKUP($A14,BBG!$1:$1048576,MATCH(Credit!DV$1,BBG!$1:$1,0)+2,0)-VLOOKUP($A14,BBG!$1:$1048576,MATCH(Credit!DV$1,BBG!$1:$1,0)-1,0))/3,VLOOKUP($A14,BBG!$1:$1048576,MATCH(Credit!DV$1,BBG!$1:$1,0)-2,0)+(VLOOKUP($A14,BBG!$1:$1048576,MATCH(Credit!DV$1,BBG!$1:$1,0)+1,0)-VLOOKUP($A14,BBG!$1:$1048576,MATCH(Credit!DV$1,BBG!$1:$1,0)-2,0))*2/3)))/100</f>
        <v>0</v>
      </c>
      <c r="DW14" s="17">
        <f ca="1">IF(VLOOKUP($A14,BBG!$1:$1048576,MATCH(Credit!DW$1,BBG!$1:$1,0),0)&lt;&gt;"",VLOOKUP($A14,BBG!$1:$1048576,MATCH(Credit!DW$1,BBG!$1:$1,0),0),IF(AND(VLOOKUP($A14,BBG!$1:$1048576,MATCH(Credit!DW$1,BBG!$1:$1,0)-1,0)&lt;&gt;"",VLOOKUP($A14,BBG!$1:$1048576,MATCH(Credit!DW$1,BBG!$1:$1,0)+1,0)&lt;&gt;""),(VLOOKUP($A14,BBG!$1:$1048576,MATCH(Credit!DW$1,BBG!$1:$1,0)-1,0)+VLOOKUP($A14,BBG!$1:$1048576,MATCH(Credit!DW$1,BBG!$1:$1,0)+1,0))/2,IF(AND(VLOOKUP($A14,BBG!$1:$1048576,MATCH(Credit!DW$1,BBG!$1:$1,0)-1,0)&lt;&gt;"",VLOOKUP($A14,BBG!$1:$1048576,MATCH(Credit!DW$1,BBG!$1:$1,0)+2,0)&lt;&gt;""),VLOOKUP($A14,BBG!$1:$1048576,MATCH(Credit!DW$1,BBG!$1:$1,0)-1,0)+(VLOOKUP($A14,BBG!$1:$1048576,MATCH(Credit!DW$1,BBG!$1:$1,0)+2,0)-VLOOKUP($A14,BBG!$1:$1048576,MATCH(Credit!DW$1,BBG!$1:$1,0)-1,0))/3,VLOOKUP($A14,BBG!$1:$1048576,MATCH(Credit!DW$1,BBG!$1:$1,0)-2,0)+(VLOOKUP($A14,BBG!$1:$1048576,MATCH(Credit!DW$1,BBG!$1:$1,0)+1,0)-VLOOKUP($A14,BBG!$1:$1048576,MATCH(Credit!DW$1,BBG!$1:$1,0)-2,0))*2/3)))/100</f>
        <v>0</v>
      </c>
      <c r="DX14" s="17">
        <f ca="1">IF(VLOOKUP($A14,BBG!$1:$1048576,MATCH(Credit!DX$1,BBG!$1:$1,0),0)&lt;&gt;"",VLOOKUP($A14,BBG!$1:$1048576,MATCH(Credit!DX$1,BBG!$1:$1,0),0),IF(AND(VLOOKUP($A14,BBG!$1:$1048576,MATCH(Credit!DX$1,BBG!$1:$1,0)-1,0)&lt;&gt;"",VLOOKUP($A14,BBG!$1:$1048576,MATCH(Credit!DX$1,BBG!$1:$1,0)+1,0)&lt;&gt;""),(VLOOKUP($A14,BBG!$1:$1048576,MATCH(Credit!DX$1,BBG!$1:$1,0)-1,0)+VLOOKUP($A14,BBG!$1:$1048576,MATCH(Credit!DX$1,BBG!$1:$1,0)+1,0))/2,IF(AND(VLOOKUP($A14,BBG!$1:$1048576,MATCH(Credit!DX$1,BBG!$1:$1,0)-1,0)&lt;&gt;"",VLOOKUP($A14,BBG!$1:$1048576,MATCH(Credit!DX$1,BBG!$1:$1,0)+2,0)&lt;&gt;""),VLOOKUP($A14,BBG!$1:$1048576,MATCH(Credit!DX$1,BBG!$1:$1,0)-1,0)+(VLOOKUP($A14,BBG!$1:$1048576,MATCH(Credit!DX$1,BBG!$1:$1,0)+2,0)-VLOOKUP($A14,BBG!$1:$1048576,MATCH(Credit!DX$1,BBG!$1:$1,0)-1,0))/3,VLOOKUP($A14,BBG!$1:$1048576,MATCH(Credit!DX$1,BBG!$1:$1,0)-2,0)+(VLOOKUP($A14,BBG!$1:$1048576,MATCH(Credit!DX$1,BBG!$1:$1,0)+1,0)-VLOOKUP($A14,BBG!$1:$1048576,MATCH(Credit!DX$1,BBG!$1:$1,0)-2,0))*2/3)))/100</f>
        <v>0</v>
      </c>
      <c r="DY14" s="17">
        <f ca="1">IF(VLOOKUP($A14,BBG!$1:$1048576,MATCH(Credit!DY$1,BBG!$1:$1,0),0)&lt;&gt;"",VLOOKUP($A14,BBG!$1:$1048576,MATCH(Credit!DY$1,BBG!$1:$1,0),0),IF(AND(VLOOKUP($A14,BBG!$1:$1048576,MATCH(Credit!DY$1,BBG!$1:$1,0)-1,0)&lt;&gt;"",VLOOKUP($A14,BBG!$1:$1048576,MATCH(Credit!DY$1,BBG!$1:$1,0)+1,0)&lt;&gt;""),(VLOOKUP($A14,BBG!$1:$1048576,MATCH(Credit!DY$1,BBG!$1:$1,0)-1,0)+VLOOKUP($A14,BBG!$1:$1048576,MATCH(Credit!DY$1,BBG!$1:$1,0)+1,0))/2,IF(AND(VLOOKUP($A14,BBG!$1:$1048576,MATCH(Credit!DY$1,BBG!$1:$1,0)-1,0)&lt;&gt;"",VLOOKUP($A14,BBG!$1:$1048576,MATCH(Credit!DY$1,BBG!$1:$1,0)+2,0)&lt;&gt;""),VLOOKUP($A14,BBG!$1:$1048576,MATCH(Credit!DY$1,BBG!$1:$1,0)-1,0)+(VLOOKUP($A14,BBG!$1:$1048576,MATCH(Credit!DY$1,BBG!$1:$1,0)+2,0)-VLOOKUP($A14,BBG!$1:$1048576,MATCH(Credit!DY$1,BBG!$1:$1,0)-1,0))/3,VLOOKUP($A14,BBG!$1:$1048576,MATCH(Credit!DY$1,BBG!$1:$1,0)-2,0)+(VLOOKUP($A14,BBG!$1:$1048576,MATCH(Credit!DY$1,BBG!$1:$1,0)+1,0)-VLOOKUP($A14,BBG!$1:$1048576,MATCH(Credit!DY$1,BBG!$1:$1,0)-2,0))*2/3)))/100</f>
        <v>0</v>
      </c>
      <c r="DZ14" s="17">
        <f ca="1">IF(VLOOKUP($A14,BBG!$1:$1048576,MATCH(Credit!DZ$1,BBG!$1:$1,0),0)&lt;&gt;"",VLOOKUP($A14,BBG!$1:$1048576,MATCH(Credit!DZ$1,BBG!$1:$1,0),0),IF(AND(VLOOKUP($A14,BBG!$1:$1048576,MATCH(Credit!DZ$1,BBG!$1:$1,0)-1,0)&lt;&gt;"",VLOOKUP($A14,BBG!$1:$1048576,MATCH(Credit!DZ$1,BBG!$1:$1,0)+1,0)&lt;&gt;""),(VLOOKUP($A14,BBG!$1:$1048576,MATCH(Credit!DZ$1,BBG!$1:$1,0)-1,0)+VLOOKUP($A14,BBG!$1:$1048576,MATCH(Credit!DZ$1,BBG!$1:$1,0)+1,0))/2,IF(AND(VLOOKUP($A14,BBG!$1:$1048576,MATCH(Credit!DZ$1,BBG!$1:$1,0)-1,0)&lt;&gt;"",VLOOKUP($A14,BBG!$1:$1048576,MATCH(Credit!DZ$1,BBG!$1:$1,0)+2,0)&lt;&gt;""),VLOOKUP($A14,BBG!$1:$1048576,MATCH(Credit!DZ$1,BBG!$1:$1,0)-1,0)+(VLOOKUP($A14,BBG!$1:$1048576,MATCH(Credit!DZ$1,BBG!$1:$1,0)+2,0)-VLOOKUP($A14,BBG!$1:$1048576,MATCH(Credit!DZ$1,BBG!$1:$1,0)-1,0))/3,VLOOKUP($A14,BBG!$1:$1048576,MATCH(Credit!DZ$1,BBG!$1:$1,0)-2,0)+(VLOOKUP($A14,BBG!$1:$1048576,MATCH(Credit!DZ$1,BBG!$1:$1,0)+1,0)-VLOOKUP($A14,BBG!$1:$1048576,MATCH(Credit!DZ$1,BBG!$1:$1,0)-2,0))*2/3)))/100</f>
        <v>0</v>
      </c>
      <c r="EA14" s="17">
        <f ca="1">IF(VLOOKUP($A14,BBG!$1:$1048576,MATCH(Credit!EA$1,BBG!$1:$1,0),0)&lt;&gt;"",VLOOKUP($A14,BBG!$1:$1048576,MATCH(Credit!EA$1,BBG!$1:$1,0),0),IF(AND(VLOOKUP($A14,BBG!$1:$1048576,MATCH(Credit!EA$1,BBG!$1:$1,0)-1,0)&lt;&gt;"",VLOOKUP($A14,BBG!$1:$1048576,MATCH(Credit!EA$1,BBG!$1:$1,0)+1,0)&lt;&gt;""),(VLOOKUP($A14,BBG!$1:$1048576,MATCH(Credit!EA$1,BBG!$1:$1,0)-1,0)+VLOOKUP($A14,BBG!$1:$1048576,MATCH(Credit!EA$1,BBG!$1:$1,0)+1,0))/2,IF(AND(VLOOKUP($A14,BBG!$1:$1048576,MATCH(Credit!EA$1,BBG!$1:$1,0)-1,0)&lt;&gt;"",VLOOKUP($A14,BBG!$1:$1048576,MATCH(Credit!EA$1,BBG!$1:$1,0)+2,0)&lt;&gt;""),VLOOKUP($A14,BBG!$1:$1048576,MATCH(Credit!EA$1,BBG!$1:$1,0)-1,0)+(VLOOKUP($A14,BBG!$1:$1048576,MATCH(Credit!EA$1,BBG!$1:$1,0)+2,0)-VLOOKUP($A14,BBG!$1:$1048576,MATCH(Credit!EA$1,BBG!$1:$1,0)-1,0))/3,VLOOKUP($A14,BBG!$1:$1048576,MATCH(Credit!EA$1,BBG!$1:$1,0)-2,0)+(VLOOKUP($A14,BBG!$1:$1048576,MATCH(Credit!EA$1,BBG!$1:$1,0)+1,0)-VLOOKUP($A14,BBG!$1:$1048576,MATCH(Credit!EA$1,BBG!$1:$1,0)-2,0))*2/3)))/100</f>
        <v>0</v>
      </c>
      <c r="EB14" s="17">
        <f ca="1">IF(VLOOKUP($A14,BBG!$1:$1048576,MATCH(Credit!EB$1,BBG!$1:$1,0),0)&lt;&gt;"",VLOOKUP($A14,BBG!$1:$1048576,MATCH(Credit!EB$1,BBG!$1:$1,0),0),IF(AND(VLOOKUP($A14,BBG!$1:$1048576,MATCH(Credit!EB$1,BBG!$1:$1,0)-1,0)&lt;&gt;"",VLOOKUP($A14,BBG!$1:$1048576,MATCH(Credit!EB$1,BBG!$1:$1,0)+1,0)&lt;&gt;""),(VLOOKUP($A14,BBG!$1:$1048576,MATCH(Credit!EB$1,BBG!$1:$1,0)-1,0)+VLOOKUP($A14,BBG!$1:$1048576,MATCH(Credit!EB$1,BBG!$1:$1,0)+1,0))/2,IF(AND(VLOOKUP($A14,BBG!$1:$1048576,MATCH(Credit!EB$1,BBG!$1:$1,0)-1,0)&lt;&gt;"",VLOOKUP($A14,BBG!$1:$1048576,MATCH(Credit!EB$1,BBG!$1:$1,0)+2,0)&lt;&gt;""),VLOOKUP($A14,BBG!$1:$1048576,MATCH(Credit!EB$1,BBG!$1:$1,0)-1,0)+(VLOOKUP($A14,BBG!$1:$1048576,MATCH(Credit!EB$1,BBG!$1:$1,0)+2,0)-VLOOKUP($A14,BBG!$1:$1048576,MATCH(Credit!EB$1,BBG!$1:$1,0)-1,0))/3,VLOOKUP($A14,BBG!$1:$1048576,MATCH(Credit!EB$1,BBG!$1:$1,0)-2,0)+(VLOOKUP($A14,BBG!$1:$1048576,MATCH(Credit!EB$1,BBG!$1:$1,0)+1,0)-VLOOKUP($A14,BBG!$1:$1048576,MATCH(Credit!EB$1,BBG!$1:$1,0)-2,0))*2/3)))/100</f>
        <v>0</v>
      </c>
      <c r="EC14" s="17">
        <f ca="1">IF(VLOOKUP($A14,BBG!$1:$1048576,MATCH(Credit!EC$1,BBG!$1:$1,0),0)&lt;&gt;"",VLOOKUP($A14,BBG!$1:$1048576,MATCH(Credit!EC$1,BBG!$1:$1,0),0),IF(AND(VLOOKUP($A14,BBG!$1:$1048576,MATCH(Credit!EC$1,BBG!$1:$1,0)-1,0)&lt;&gt;"",VLOOKUP($A14,BBG!$1:$1048576,MATCH(Credit!EC$1,BBG!$1:$1,0)+1,0)&lt;&gt;""),(VLOOKUP($A14,BBG!$1:$1048576,MATCH(Credit!EC$1,BBG!$1:$1,0)-1,0)+VLOOKUP($A14,BBG!$1:$1048576,MATCH(Credit!EC$1,BBG!$1:$1,0)+1,0))/2,IF(AND(VLOOKUP($A14,BBG!$1:$1048576,MATCH(Credit!EC$1,BBG!$1:$1,0)-1,0)&lt;&gt;"",VLOOKUP($A14,BBG!$1:$1048576,MATCH(Credit!EC$1,BBG!$1:$1,0)+2,0)&lt;&gt;""),VLOOKUP($A14,BBG!$1:$1048576,MATCH(Credit!EC$1,BBG!$1:$1,0)-1,0)+(VLOOKUP($A14,BBG!$1:$1048576,MATCH(Credit!EC$1,BBG!$1:$1,0)+2,0)-VLOOKUP($A14,BBG!$1:$1048576,MATCH(Credit!EC$1,BBG!$1:$1,0)-1,0))/3,VLOOKUP($A14,BBG!$1:$1048576,MATCH(Credit!EC$1,BBG!$1:$1,0)-2,0)+(VLOOKUP($A14,BBG!$1:$1048576,MATCH(Credit!EC$1,BBG!$1:$1,0)+1,0)-VLOOKUP($A14,BBG!$1:$1048576,MATCH(Credit!EC$1,BBG!$1:$1,0)-2,0))*2/3)))/100</f>
        <v>0</v>
      </c>
      <c r="ED14" s="17">
        <f ca="1">IF(VLOOKUP($A14,BBG!$1:$1048576,MATCH(Credit!ED$1,BBG!$1:$1,0),0)&lt;&gt;"",VLOOKUP($A14,BBG!$1:$1048576,MATCH(Credit!ED$1,BBG!$1:$1,0),0),IF(AND(VLOOKUP($A14,BBG!$1:$1048576,MATCH(Credit!ED$1,BBG!$1:$1,0)-1,0)&lt;&gt;"",VLOOKUP($A14,BBG!$1:$1048576,MATCH(Credit!ED$1,BBG!$1:$1,0)+1,0)&lt;&gt;""),(VLOOKUP($A14,BBG!$1:$1048576,MATCH(Credit!ED$1,BBG!$1:$1,0)-1,0)+VLOOKUP($A14,BBG!$1:$1048576,MATCH(Credit!ED$1,BBG!$1:$1,0)+1,0))/2,IF(AND(VLOOKUP($A14,BBG!$1:$1048576,MATCH(Credit!ED$1,BBG!$1:$1,0)-1,0)&lt;&gt;"",VLOOKUP($A14,BBG!$1:$1048576,MATCH(Credit!ED$1,BBG!$1:$1,0)+2,0)&lt;&gt;""),VLOOKUP($A14,BBG!$1:$1048576,MATCH(Credit!ED$1,BBG!$1:$1,0)-1,0)+(VLOOKUP($A14,BBG!$1:$1048576,MATCH(Credit!ED$1,BBG!$1:$1,0)+2,0)-VLOOKUP($A14,BBG!$1:$1048576,MATCH(Credit!ED$1,BBG!$1:$1,0)-1,0))/3,VLOOKUP($A14,BBG!$1:$1048576,MATCH(Credit!ED$1,BBG!$1:$1,0)-2,0)+(VLOOKUP($A14,BBG!$1:$1048576,MATCH(Credit!ED$1,BBG!$1:$1,0)+1,0)-VLOOKUP($A14,BBG!$1:$1048576,MATCH(Credit!ED$1,BBG!$1:$1,0)-2,0))*2/3)))/100</f>
        <v>0</v>
      </c>
      <c r="EE14" s="17">
        <f ca="1">IF(VLOOKUP($A14,BBG!$1:$1048576,MATCH(Credit!EE$1,BBG!$1:$1,0),0)&lt;&gt;"",VLOOKUP($A14,BBG!$1:$1048576,MATCH(Credit!EE$1,BBG!$1:$1,0),0),IF(AND(VLOOKUP($A14,BBG!$1:$1048576,MATCH(Credit!EE$1,BBG!$1:$1,0)-1,0)&lt;&gt;"",VLOOKUP($A14,BBG!$1:$1048576,MATCH(Credit!EE$1,BBG!$1:$1,0)+1,0)&lt;&gt;""),(VLOOKUP($A14,BBG!$1:$1048576,MATCH(Credit!EE$1,BBG!$1:$1,0)-1,0)+VLOOKUP($A14,BBG!$1:$1048576,MATCH(Credit!EE$1,BBG!$1:$1,0)+1,0))/2,IF(AND(VLOOKUP($A14,BBG!$1:$1048576,MATCH(Credit!EE$1,BBG!$1:$1,0)-1,0)&lt;&gt;"",VLOOKUP($A14,BBG!$1:$1048576,MATCH(Credit!EE$1,BBG!$1:$1,0)+2,0)&lt;&gt;""),VLOOKUP($A14,BBG!$1:$1048576,MATCH(Credit!EE$1,BBG!$1:$1,0)-1,0)+(VLOOKUP($A14,BBG!$1:$1048576,MATCH(Credit!EE$1,BBG!$1:$1,0)+2,0)-VLOOKUP($A14,BBG!$1:$1048576,MATCH(Credit!EE$1,BBG!$1:$1,0)-1,0))/3,VLOOKUP($A14,BBG!$1:$1048576,MATCH(Credit!EE$1,BBG!$1:$1,0)-2,0)+(VLOOKUP($A14,BBG!$1:$1048576,MATCH(Credit!EE$1,BBG!$1:$1,0)+1,0)-VLOOKUP($A14,BBG!$1:$1048576,MATCH(Credit!EE$1,BBG!$1:$1,0)-2,0))*2/3)))/100</f>
        <v>0</v>
      </c>
      <c r="EF14" s="17">
        <f ca="1">IF(VLOOKUP($A14,BBG!$1:$1048576,MATCH(Credit!EF$1,BBG!$1:$1,0),0)&lt;&gt;"",VLOOKUP($A14,BBG!$1:$1048576,MATCH(Credit!EF$1,BBG!$1:$1,0),0),IF(AND(VLOOKUP($A14,BBG!$1:$1048576,MATCH(Credit!EF$1,BBG!$1:$1,0)-1,0)&lt;&gt;"",VLOOKUP($A14,BBG!$1:$1048576,MATCH(Credit!EF$1,BBG!$1:$1,0)+1,0)&lt;&gt;""),(VLOOKUP($A14,BBG!$1:$1048576,MATCH(Credit!EF$1,BBG!$1:$1,0)-1,0)+VLOOKUP($A14,BBG!$1:$1048576,MATCH(Credit!EF$1,BBG!$1:$1,0)+1,0))/2,IF(AND(VLOOKUP($A14,BBG!$1:$1048576,MATCH(Credit!EF$1,BBG!$1:$1,0)-1,0)&lt;&gt;"",VLOOKUP($A14,BBG!$1:$1048576,MATCH(Credit!EF$1,BBG!$1:$1,0)+2,0)&lt;&gt;""),VLOOKUP($A14,BBG!$1:$1048576,MATCH(Credit!EF$1,BBG!$1:$1,0)-1,0)+(VLOOKUP($A14,BBG!$1:$1048576,MATCH(Credit!EF$1,BBG!$1:$1,0)+2,0)-VLOOKUP($A14,BBG!$1:$1048576,MATCH(Credit!EF$1,BBG!$1:$1,0)-1,0))/3,VLOOKUP($A14,BBG!$1:$1048576,MATCH(Credit!EF$1,BBG!$1:$1,0)-2,0)+(VLOOKUP($A14,BBG!$1:$1048576,MATCH(Credit!EF$1,BBG!$1:$1,0)+1,0)-VLOOKUP($A14,BBG!$1:$1048576,MATCH(Credit!EF$1,BBG!$1:$1,0)-2,0))*2/3)))/100</f>
        <v>0</v>
      </c>
      <c r="EG14" s="17">
        <f ca="1">IF(VLOOKUP($A14,BBG!$1:$1048576,MATCH(Credit!EG$1,BBG!$1:$1,0),0)&lt;&gt;"",VLOOKUP($A14,BBG!$1:$1048576,MATCH(Credit!EG$1,BBG!$1:$1,0),0),IF(AND(VLOOKUP($A14,BBG!$1:$1048576,MATCH(Credit!EG$1,BBG!$1:$1,0)-1,0)&lt;&gt;"",VLOOKUP($A14,BBG!$1:$1048576,MATCH(Credit!EG$1,BBG!$1:$1,0)+1,0)&lt;&gt;""),(VLOOKUP($A14,BBG!$1:$1048576,MATCH(Credit!EG$1,BBG!$1:$1,0)-1,0)+VLOOKUP($A14,BBG!$1:$1048576,MATCH(Credit!EG$1,BBG!$1:$1,0)+1,0))/2,IF(AND(VLOOKUP($A14,BBG!$1:$1048576,MATCH(Credit!EG$1,BBG!$1:$1,0)-1,0)&lt;&gt;"",VLOOKUP($A14,BBG!$1:$1048576,MATCH(Credit!EG$1,BBG!$1:$1,0)+2,0)&lt;&gt;""),VLOOKUP($A14,BBG!$1:$1048576,MATCH(Credit!EG$1,BBG!$1:$1,0)-1,0)+(VLOOKUP($A14,BBG!$1:$1048576,MATCH(Credit!EG$1,BBG!$1:$1,0)+2,0)-VLOOKUP($A14,BBG!$1:$1048576,MATCH(Credit!EG$1,BBG!$1:$1,0)-1,0))/3,VLOOKUP($A14,BBG!$1:$1048576,MATCH(Credit!EG$1,BBG!$1:$1,0)-2,0)+(VLOOKUP($A14,BBG!$1:$1048576,MATCH(Credit!EG$1,BBG!$1:$1,0)+1,0)-VLOOKUP($A14,BBG!$1:$1048576,MATCH(Credit!EG$1,BBG!$1:$1,0)-2,0))*2/3)))/100</f>
        <v>0</v>
      </c>
      <c r="EH14" s="17">
        <f ca="1">IF(VLOOKUP($A14,BBG!$1:$1048576,MATCH(Credit!EH$1,BBG!$1:$1,0),0)&lt;&gt;"",VLOOKUP($A14,BBG!$1:$1048576,MATCH(Credit!EH$1,BBG!$1:$1,0),0),IF(AND(VLOOKUP($A14,BBG!$1:$1048576,MATCH(Credit!EH$1,BBG!$1:$1,0)-1,0)&lt;&gt;"",VLOOKUP($A14,BBG!$1:$1048576,MATCH(Credit!EH$1,BBG!$1:$1,0)+1,0)&lt;&gt;""),(VLOOKUP($A14,BBG!$1:$1048576,MATCH(Credit!EH$1,BBG!$1:$1,0)-1,0)+VLOOKUP($A14,BBG!$1:$1048576,MATCH(Credit!EH$1,BBG!$1:$1,0)+1,0))/2,IF(AND(VLOOKUP($A14,BBG!$1:$1048576,MATCH(Credit!EH$1,BBG!$1:$1,0)-1,0)&lt;&gt;"",VLOOKUP($A14,BBG!$1:$1048576,MATCH(Credit!EH$1,BBG!$1:$1,0)+2,0)&lt;&gt;""),VLOOKUP($A14,BBG!$1:$1048576,MATCH(Credit!EH$1,BBG!$1:$1,0)-1,0)+(VLOOKUP($A14,BBG!$1:$1048576,MATCH(Credit!EH$1,BBG!$1:$1,0)+2,0)-VLOOKUP($A14,BBG!$1:$1048576,MATCH(Credit!EH$1,BBG!$1:$1,0)-1,0))/3,VLOOKUP($A14,BBG!$1:$1048576,MATCH(Credit!EH$1,BBG!$1:$1,0)-2,0)+(VLOOKUP($A14,BBG!$1:$1048576,MATCH(Credit!EH$1,BBG!$1:$1,0)+1,0)-VLOOKUP($A14,BBG!$1:$1048576,MATCH(Credit!EH$1,BBG!$1:$1,0)-2,0))*2/3)))/100</f>
        <v>0</v>
      </c>
      <c r="EI14" s="17">
        <f ca="1">IF(VLOOKUP($A14,BBG!$1:$1048576,MATCH(Credit!EI$1,BBG!$1:$1,0),0)&lt;&gt;"",VLOOKUP($A14,BBG!$1:$1048576,MATCH(Credit!EI$1,BBG!$1:$1,0),0),IF(AND(VLOOKUP($A14,BBG!$1:$1048576,MATCH(Credit!EI$1,BBG!$1:$1,0)-1,0)&lt;&gt;"",VLOOKUP($A14,BBG!$1:$1048576,MATCH(Credit!EI$1,BBG!$1:$1,0)+1,0)&lt;&gt;""),(VLOOKUP($A14,BBG!$1:$1048576,MATCH(Credit!EI$1,BBG!$1:$1,0)-1,0)+VLOOKUP($A14,BBG!$1:$1048576,MATCH(Credit!EI$1,BBG!$1:$1,0)+1,0))/2,IF(AND(VLOOKUP($A14,BBG!$1:$1048576,MATCH(Credit!EI$1,BBG!$1:$1,0)-1,0)&lt;&gt;"",VLOOKUP($A14,BBG!$1:$1048576,MATCH(Credit!EI$1,BBG!$1:$1,0)+2,0)&lt;&gt;""),VLOOKUP($A14,BBG!$1:$1048576,MATCH(Credit!EI$1,BBG!$1:$1,0)-1,0)+(VLOOKUP($A14,BBG!$1:$1048576,MATCH(Credit!EI$1,BBG!$1:$1,0)+2,0)-VLOOKUP($A14,BBG!$1:$1048576,MATCH(Credit!EI$1,BBG!$1:$1,0)-1,0))/3,VLOOKUP($A14,BBG!$1:$1048576,MATCH(Credit!EI$1,BBG!$1:$1,0)-2,0)+(VLOOKUP($A14,BBG!$1:$1048576,MATCH(Credit!EI$1,BBG!$1:$1,0)+1,0)-VLOOKUP($A14,BBG!$1:$1048576,MATCH(Credit!EI$1,BBG!$1:$1,0)-2,0))*2/3)))/100</f>
        <v>0</v>
      </c>
      <c r="EJ14" s="17">
        <f ca="1">IF(VLOOKUP($A14,BBG!$1:$1048576,MATCH(Credit!EJ$1,BBG!$1:$1,0),0)&lt;&gt;"",VLOOKUP($A14,BBG!$1:$1048576,MATCH(Credit!EJ$1,BBG!$1:$1,0),0),IF(AND(VLOOKUP($A14,BBG!$1:$1048576,MATCH(Credit!EJ$1,BBG!$1:$1,0)-1,0)&lt;&gt;"",VLOOKUP($A14,BBG!$1:$1048576,MATCH(Credit!EJ$1,BBG!$1:$1,0)+1,0)&lt;&gt;""),(VLOOKUP($A14,BBG!$1:$1048576,MATCH(Credit!EJ$1,BBG!$1:$1,0)-1,0)+VLOOKUP($A14,BBG!$1:$1048576,MATCH(Credit!EJ$1,BBG!$1:$1,0)+1,0))/2,IF(AND(VLOOKUP($A14,BBG!$1:$1048576,MATCH(Credit!EJ$1,BBG!$1:$1,0)-1,0)&lt;&gt;"",VLOOKUP($A14,BBG!$1:$1048576,MATCH(Credit!EJ$1,BBG!$1:$1,0)+2,0)&lt;&gt;""),VLOOKUP($A14,BBG!$1:$1048576,MATCH(Credit!EJ$1,BBG!$1:$1,0)-1,0)+(VLOOKUP($A14,BBG!$1:$1048576,MATCH(Credit!EJ$1,BBG!$1:$1,0)+2,0)-VLOOKUP($A14,BBG!$1:$1048576,MATCH(Credit!EJ$1,BBG!$1:$1,0)-1,0))/3,VLOOKUP($A14,BBG!$1:$1048576,MATCH(Credit!EJ$1,BBG!$1:$1,0)-2,0)+(VLOOKUP($A14,BBG!$1:$1048576,MATCH(Credit!EJ$1,BBG!$1:$1,0)+1,0)-VLOOKUP($A14,BBG!$1:$1048576,MATCH(Credit!EJ$1,BBG!$1:$1,0)-2,0))*2/3)))/100</f>
        <v>0</v>
      </c>
      <c r="EK14" s="17">
        <f ca="1">IF(VLOOKUP($A14,BBG!$1:$1048576,MATCH(Credit!EK$1,BBG!$1:$1,0),0)&lt;&gt;"",VLOOKUP($A14,BBG!$1:$1048576,MATCH(Credit!EK$1,BBG!$1:$1,0),0),IF(AND(VLOOKUP($A14,BBG!$1:$1048576,MATCH(Credit!EK$1,BBG!$1:$1,0)-1,0)&lt;&gt;"",VLOOKUP($A14,BBG!$1:$1048576,MATCH(Credit!EK$1,BBG!$1:$1,0)+1,0)&lt;&gt;""),(VLOOKUP($A14,BBG!$1:$1048576,MATCH(Credit!EK$1,BBG!$1:$1,0)-1,0)+VLOOKUP($A14,BBG!$1:$1048576,MATCH(Credit!EK$1,BBG!$1:$1,0)+1,0))/2,IF(AND(VLOOKUP($A14,BBG!$1:$1048576,MATCH(Credit!EK$1,BBG!$1:$1,0)-1,0)&lt;&gt;"",VLOOKUP($A14,BBG!$1:$1048576,MATCH(Credit!EK$1,BBG!$1:$1,0)+2,0)&lt;&gt;""),VLOOKUP($A14,BBG!$1:$1048576,MATCH(Credit!EK$1,BBG!$1:$1,0)-1,0)+(VLOOKUP($A14,BBG!$1:$1048576,MATCH(Credit!EK$1,BBG!$1:$1,0)+2,0)-VLOOKUP($A14,BBG!$1:$1048576,MATCH(Credit!EK$1,BBG!$1:$1,0)-1,0))/3,VLOOKUP($A14,BBG!$1:$1048576,MATCH(Credit!EK$1,BBG!$1:$1,0)-2,0)+(VLOOKUP($A14,BBG!$1:$1048576,MATCH(Credit!EK$1,BBG!$1:$1,0)+1,0)-VLOOKUP($A14,BBG!$1:$1048576,MATCH(Credit!EK$1,BBG!$1:$1,0)-2,0))*2/3)))/100</f>
        <v>0</v>
      </c>
      <c r="EL14" s="17">
        <f ca="1">IF(VLOOKUP($A14,BBG!$1:$1048576,MATCH(Credit!EL$1,BBG!$1:$1,0),0)&lt;&gt;"",VLOOKUP($A14,BBG!$1:$1048576,MATCH(Credit!EL$1,BBG!$1:$1,0),0),IF(AND(VLOOKUP($A14,BBG!$1:$1048576,MATCH(Credit!EL$1,BBG!$1:$1,0)-1,0)&lt;&gt;"",VLOOKUP($A14,BBG!$1:$1048576,MATCH(Credit!EL$1,BBG!$1:$1,0)+1,0)&lt;&gt;""),(VLOOKUP($A14,BBG!$1:$1048576,MATCH(Credit!EL$1,BBG!$1:$1,0)-1,0)+VLOOKUP($A14,BBG!$1:$1048576,MATCH(Credit!EL$1,BBG!$1:$1,0)+1,0))/2,IF(AND(VLOOKUP($A14,BBG!$1:$1048576,MATCH(Credit!EL$1,BBG!$1:$1,0)-1,0)&lt;&gt;"",VLOOKUP($A14,BBG!$1:$1048576,MATCH(Credit!EL$1,BBG!$1:$1,0)+2,0)&lt;&gt;""),VLOOKUP($A14,BBG!$1:$1048576,MATCH(Credit!EL$1,BBG!$1:$1,0)-1,0)+(VLOOKUP($A14,BBG!$1:$1048576,MATCH(Credit!EL$1,BBG!$1:$1,0)+2,0)-VLOOKUP($A14,BBG!$1:$1048576,MATCH(Credit!EL$1,BBG!$1:$1,0)-1,0))/3,VLOOKUP($A14,BBG!$1:$1048576,MATCH(Credit!EL$1,BBG!$1:$1,0)-2,0)+(VLOOKUP($A14,BBG!$1:$1048576,MATCH(Credit!EL$1,BBG!$1:$1,0)+1,0)-VLOOKUP($A14,BBG!$1:$1048576,MATCH(Credit!EL$1,BBG!$1:$1,0)-2,0))*2/3)))/100</f>
        <v>0</v>
      </c>
      <c r="EM14" s="17">
        <f ca="1">IF(VLOOKUP($A14,BBG!$1:$1048576,MATCH(Credit!EM$1,BBG!$1:$1,0),0)&lt;&gt;"",VLOOKUP($A14,BBG!$1:$1048576,MATCH(Credit!EM$1,BBG!$1:$1,0),0),IF(AND(VLOOKUP($A14,BBG!$1:$1048576,MATCH(Credit!EM$1,BBG!$1:$1,0)-1,0)&lt;&gt;"",VLOOKUP($A14,BBG!$1:$1048576,MATCH(Credit!EM$1,BBG!$1:$1,0)+1,0)&lt;&gt;""),(VLOOKUP($A14,BBG!$1:$1048576,MATCH(Credit!EM$1,BBG!$1:$1,0)-1,0)+VLOOKUP($A14,BBG!$1:$1048576,MATCH(Credit!EM$1,BBG!$1:$1,0)+1,0))/2,IF(AND(VLOOKUP($A14,BBG!$1:$1048576,MATCH(Credit!EM$1,BBG!$1:$1,0)-1,0)&lt;&gt;"",VLOOKUP($A14,BBG!$1:$1048576,MATCH(Credit!EM$1,BBG!$1:$1,0)+2,0)&lt;&gt;""),VLOOKUP($A14,BBG!$1:$1048576,MATCH(Credit!EM$1,BBG!$1:$1,0)-1,0)+(VLOOKUP($A14,BBG!$1:$1048576,MATCH(Credit!EM$1,BBG!$1:$1,0)+2,0)-VLOOKUP($A14,BBG!$1:$1048576,MATCH(Credit!EM$1,BBG!$1:$1,0)-1,0))/3,VLOOKUP($A14,BBG!$1:$1048576,MATCH(Credit!EM$1,BBG!$1:$1,0)-2,0)+(VLOOKUP($A14,BBG!$1:$1048576,MATCH(Credit!EM$1,BBG!$1:$1,0)+1,0)-VLOOKUP($A14,BBG!$1:$1048576,MATCH(Credit!EM$1,BBG!$1:$1,0)-2,0))*2/3)))/100</f>
        <v>0</v>
      </c>
      <c r="EN14" s="17">
        <f ca="1">IF(VLOOKUP($A14,BBG!$1:$1048576,MATCH(Credit!EN$1,BBG!$1:$1,0),0)&lt;&gt;"",VLOOKUP($A14,BBG!$1:$1048576,MATCH(Credit!EN$1,BBG!$1:$1,0),0),IF(AND(VLOOKUP($A14,BBG!$1:$1048576,MATCH(Credit!EN$1,BBG!$1:$1,0)-1,0)&lt;&gt;"",VLOOKUP($A14,BBG!$1:$1048576,MATCH(Credit!EN$1,BBG!$1:$1,0)+1,0)&lt;&gt;""),(VLOOKUP($A14,BBG!$1:$1048576,MATCH(Credit!EN$1,BBG!$1:$1,0)-1,0)+VLOOKUP($A14,BBG!$1:$1048576,MATCH(Credit!EN$1,BBG!$1:$1,0)+1,0))/2,IF(AND(VLOOKUP($A14,BBG!$1:$1048576,MATCH(Credit!EN$1,BBG!$1:$1,0)-1,0)&lt;&gt;"",VLOOKUP($A14,BBG!$1:$1048576,MATCH(Credit!EN$1,BBG!$1:$1,0)+2,0)&lt;&gt;""),VLOOKUP($A14,BBG!$1:$1048576,MATCH(Credit!EN$1,BBG!$1:$1,0)-1,0)+(VLOOKUP($A14,BBG!$1:$1048576,MATCH(Credit!EN$1,BBG!$1:$1,0)+2,0)-VLOOKUP($A14,BBG!$1:$1048576,MATCH(Credit!EN$1,BBG!$1:$1,0)-1,0))/3,VLOOKUP($A14,BBG!$1:$1048576,MATCH(Credit!EN$1,BBG!$1:$1,0)-2,0)+(VLOOKUP($A14,BBG!$1:$1048576,MATCH(Credit!EN$1,BBG!$1:$1,0)+1,0)-VLOOKUP($A14,BBG!$1:$1048576,MATCH(Credit!EN$1,BBG!$1:$1,0)-2,0))*2/3)))/100</f>
        <v>0</v>
      </c>
      <c r="EO14" s="17">
        <f ca="1">IF(VLOOKUP($A14,BBG!$1:$1048576,MATCH(Credit!EO$1,BBG!$1:$1,0),0)&lt;&gt;"",VLOOKUP($A14,BBG!$1:$1048576,MATCH(Credit!EO$1,BBG!$1:$1,0),0),IF(AND(VLOOKUP($A14,BBG!$1:$1048576,MATCH(Credit!EO$1,BBG!$1:$1,0)-1,0)&lt;&gt;"",VLOOKUP($A14,BBG!$1:$1048576,MATCH(Credit!EO$1,BBG!$1:$1,0)+1,0)&lt;&gt;""),(VLOOKUP($A14,BBG!$1:$1048576,MATCH(Credit!EO$1,BBG!$1:$1,0)-1,0)+VLOOKUP($A14,BBG!$1:$1048576,MATCH(Credit!EO$1,BBG!$1:$1,0)+1,0))/2,IF(AND(VLOOKUP($A14,BBG!$1:$1048576,MATCH(Credit!EO$1,BBG!$1:$1,0)-1,0)&lt;&gt;"",VLOOKUP($A14,BBG!$1:$1048576,MATCH(Credit!EO$1,BBG!$1:$1,0)+2,0)&lt;&gt;""),VLOOKUP($A14,BBG!$1:$1048576,MATCH(Credit!EO$1,BBG!$1:$1,0)-1,0)+(VLOOKUP($A14,BBG!$1:$1048576,MATCH(Credit!EO$1,BBG!$1:$1,0)+2,0)-VLOOKUP($A14,BBG!$1:$1048576,MATCH(Credit!EO$1,BBG!$1:$1,0)-1,0))/3,VLOOKUP($A14,BBG!$1:$1048576,MATCH(Credit!EO$1,BBG!$1:$1,0)-2,0)+(VLOOKUP($A14,BBG!$1:$1048576,MATCH(Credit!EO$1,BBG!$1:$1,0)+1,0)-VLOOKUP($A14,BBG!$1:$1048576,MATCH(Credit!EO$1,BBG!$1:$1,0)-2,0))*2/3)))/100</f>
        <v>0</v>
      </c>
      <c r="EP14" s="17">
        <f ca="1">IF(VLOOKUP($A14,BBG!$1:$1048576,MATCH(Credit!EP$1,BBG!$1:$1,0),0)&lt;&gt;"",VLOOKUP($A14,BBG!$1:$1048576,MATCH(Credit!EP$1,BBG!$1:$1,0),0),IF(AND(VLOOKUP($A14,BBG!$1:$1048576,MATCH(Credit!EP$1,BBG!$1:$1,0)-1,0)&lt;&gt;"",VLOOKUP($A14,BBG!$1:$1048576,MATCH(Credit!EP$1,BBG!$1:$1,0)+1,0)&lt;&gt;""),(VLOOKUP($A14,BBG!$1:$1048576,MATCH(Credit!EP$1,BBG!$1:$1,0)-1,0)+VLOOKUP($A14,BBG!$1:$1048576,MATCH(Credit!EP$1,BBG!$1:$1,0)+1,0))/2,IF(AND(VLOOKUP($A14,BBG!$1:$1048576,MATCH(Credit!EP$1,BBG!$1:$1,0)-1,0)&lt;&gt;"",VLOOKUP($A14,BBG!$1:$1048576,MATCH(Credit!EP$1,BBG!$1:$1,0)+2,0)&lt;&gt;""),VLOOKUP($A14,BBG!$1:$1048576,MATCH(Credit!EP$1,BBG!$1:$1,0)-1,0)+(VLOOKUP($A14,BBG!$1:$1048576,MATCH(Credit!EP$1,BBG!$1:$1,0)+2,0)-VLOOKUP($A14,BBG!$1:$1048576,MATCH(Credit!EP$1,BBG!$1:$1,0)-1,0))/3,VLOOKUP($A14,BBG!$1:$1048576,MATCH(Credit!EP$1,BBG!$1:$1,0)-2,0)+(VLOOKUP($A14,BBG!$1:$1048576,MATCH(Credit!EP$1,BBG!$1:$1,0)+1,0)-VLOOKUP($A14,BBG!$1:$1048576,MATCH(Credit!EP$1,BBG!$1:$1,0)-2,0))*2/3)))/100</f>
        <v>0</v>
      </c>
      <c r="EQ14" s="17">
        <f ca="1">IF(VLOOKUP($A14,BBG!$1:$1048576,MATCH(Credit!EQ$1,BBG!$1:$1,0),0)&lt;&gt;"",VLOOKUP($A14,BBG!$1:$1048576,MATCH(Credit!EQ$1,BBG!$1:$1,0),0),IF(AND(VLOOKUP($A14,BBG!$1:$1048576,MATCH(Credit!EQ$1,BBG!$1:$1,0)-1,0)&lt;&gt;"",VLOOKUP($A14,BBG!$1:$1048576,MATCH(Credit!EQ$1,BBG!$1:$1,0)+1,0)&lt;&gt;""),(VLOOKUP($A14,BBG!$1:$1048576,MATCH(Credit!EQ$1,BBG!$1:$1,0)-1,0)+VLOOKUP($A14,BBG!$1:$1048576,MATCH(Credit!EQ$1,BBG!$1:$1,0)+1,0))/2,IF(AND(VLOOKUP($A14,BBG!$1:$1048576,MATCH(Credit!EQ$1,BBG!$1:$1,0)-1,0)&lt;&gt;"",VLOOKUP($A14,BBG!$1:$1048576,MATCH(Credit!EQ$1,BBG!$1:$1,0)+2,0)&lt;&gt;""),VLOOKUP($A14,BBG!$1:$1048576,MATCH(Credit!EQ$1,BBG!$1:$1,0)-1,0)+(VLOOKUP($A14,BBG!$1:$1048576,MATCH(Credit!EQ$1,BBG!$1:$1,0)+2,0)-VLOOKUP($A14,BBG!$1:$1048576,MATCH(Credit!EQ$1,BBG!$1:$1,0)-1,0))/3,VLOOKUP($A14,BBG!$1:$1048576,MATCH(Credit!EQ$1,BBG!$1:$1,0)-2,0)+(VLOOKUP($A14,BBG!$1:$1048576,MATCH(Credit!EQ$1,BBG!$1:$1,0)+1,0)-VLOOKUP($A14,BBG!$1:$1048576,MATCH(Credit!EQ$1,BBG!$1:$1,0)-2,0))*2/3)))/100</f>
        <v>0</v>
      </c>
      <c r="ER14" s="17">
        <f ca="1">IF(VLOOKUP($A14,BBG!$1:$1048576,MATCH(Credit!ER$1,BBG!$1:$1,0),0)&lt;&gt;"",VLOOKUP($A14,BBG!$1:$1048576,MATCH(Credit!ER$1,BBG!$1:$1,0),0),IF(AND(VLOOKUP($A14,BBG!$1:$1048576,MATCH(Credit!ER$1,BBG!$1:$1,0)-1,0)&lt;&gt;"",VLOOKUP($A14,BBG!$1:$1048576,MATCH(Credit!ER$1,BBG!$1:$1,0)+1,0)&lt;&gt;""),(VLOOKUP($A14,BBG!$1:$1048576,MATCH(Credit!ER$1,BBG!$1:$1,0)-1,0)+VLOOKUP($A14,BBG!$1:$1048576,MATCH(Credit!ER$1,BBG!$1:$1,0)+1,0))/2,IF(AND(VLOOKUP($A14,BBG!$1:$1048576,MATCH(Credit!ER$1,BBG!$1:$1,0)-1,0)&lt;&gt;"",VLOOKUP($A14,BBG!$1:$1048576,MATCH(Credit!ER$1,BBG!$1:$1,0)+2,0)&lt;&gt;""),VLOOKUP($A14,BBG!$1:$1048576,MATCH(Credit!ER$1,BBG!$1:$1,0)-1,0)+(VLOOKUP($A14,BBG!$1:$1048576,MATCH(Credit!ER$1,BBG!$1:$1,0)+2,0)-VLOOKUP($A14,BBG!$1:$1048576,MATCH(Credit!ER$1,BBG!$1:$1,0)-1,0))/3,VLOOKUP($A14,BBG!$1:$1048576,MATCH(Credit!ER$1,BBG!$1:$1,0)-2,0)+(VLOOKUP($A14,BBG!$1:$1048576,MATCH(Credit!ER$1,BBG!$1:$1,0)+1,0)-VLOOKUP($A14,BBG!$1:$1048576,MATCH(Credit!ER$1,BBG!$1:$1,0)-2,0))*2/3)))/100</f>
        <v>0</v>
      </c>
      <c r="ES14" s="17">
        <f ca="1">IF(VLOOKUP($A14,BBG!$1:$1048576,MATCH(Credit!ES$1,BBG!$1:$1,0),0)&lt;&gt;"",VLOOKUP($A14,BBG!$1:$1048576,MATCH(Credit!ES$1,BBG!$1:$1,0),0),IF(AND(VLOOKUP($A14,BBG!$1:$1048576,MATCH(Credit!ES$1,BBG!$1:$1,0)-1,0)&lt;&gt;"",VLOOKUP($A14,BBG!$1:$1048576,MATCH(Credit!ES$1,BBG!$1:$1,0)+1,0)&lt;&gt;""),(VLOOKUP($A14,BBG!$1:$1048576,MATCH(Credit!ES$1,BBG!$1:$1,0)-1,0)+VLOOKUP($A14,BBG!$1:$1048576,MATCH(Credit!ES$1,BBG!$1:$1,0)+1,0))/2,IF(AND(VLOOKUP($A14,BBG!$1:$1048576,MATCH(Credit!ES$1,BBG!$1:$1,0)-1,0)&lt;&gt;"",VLOOKUP($A14,BBG!$1:$1048576,MATCH(Credit!ES$1,BBG!$1:$1,0)+2,0)&lt;&gt;""),VLOOKUP($A14,BBG!$1:$1048576,MATCH(Credit!ES$1,BBG!$1:$1,0)-1,0)+(VLOOKUP($A14,BBG!$1:$1048576,MATCH(Credit!ES$1,BBG!$1:$1,0)+2,0)-VLOOKUP($A14,BBG!$1:$1048576,MATCH(Credit!ES$1,BBG!$1:$1,0)-1,0))/3,VLOOKUP($A14,BBG!$1:$1048576,MATCH(Credit!ES$1,BBG!$1:$1,0)-2,0)+(VLOOKUP($A14,BBG!$1:$1048576,MATCH(Credit!ES$1,BBG!$1:$1,0)+1,0)-VLOOKUP($A14,BBG!$1:$1048576,MATCH(Credit!ES$1,BBG!$1:$1,0)-2,0))*2/3)))/100</f>
        <v>0</v>
      </c>
      <c r="ET14" s="17">
        <f ca="1">IF(VLOOKUP($A14,BBG!$1:$1048576,MATCH(Credit!ET$1,BBG!$1:$1,0),0)&lt;&gt;"",VLOOKUP($A14,BBG!$1:$1048576,MATCH(Credit!ET$1,BBG!$1:$1,0),0),IF(AND(VLOOKUP($A14,BBG!$1:$1048576,MATCH(Credit!ET$1,BBG!$1:$1,0)-1,0)&lt;&gt;"",VLOOKUP($A14,BBG!$1:$1048576,MATCH(Credit!ET$1,BBG!$1:$1,0)+1,0)&lt;&gt;""),(VLOOKUP($A14,BBG!$1:$1048576,MATCH(Credit!ET$1,BBG!$1:$1,0)-1,0)+VLOOKUP($A14,BBG!$1:$1048576,MATCH(Credit!ET$1,BBG!$1:$1,0)+1,0))/2,IF(AND(VLOOKUP($A14,BBG!$1:$1048576,MATCH(Credit!ET$1,BBG!$1:$1,0)-1,0)&lt;&gt;"",VLOOKUP($A14,BBG!$1:$1048576,MATCH(Credit!ET$1,BBG!$1:$1,0)+2,0)&lt;&gt;""),VLOOKUP($A14,BBG!$1:$1048576,MATCH(Credit!ET$1,BBG!$1:$1,0)-1,0)+(VLOOKUP($A14,BBG!$1:$1048576,MATCH(Credit!ET$1,BBG!$1:$1,0)+2,0)-VLOOKUP($A14,BBG!$1:$1048576,MATCH(Credit!ET$1,BBG!$1:$1,0)-1,0))/3,VLOOKUP($A14,BBG!$1:$1048576,MATCH(Credit!ET$1,BBG!$1:$1,0)-2,0)+(VLOOKUP($A14,BBG!$1:$1048576,MATCH(Credit!ET$1,BBG!$1:$1,0)+1,0)-VLOOKUP($A14,BBG!$1:$1048576,MATCH(Credit!ET$1,BBG!$1:$1,0)-2,0))*2/3)))/100</f>
        <v>0</v>
      </c>
      <c r="EU14" s="17">
        <f ca="1">IF(VLOOKUP($A14,BBG!$1:$1048576,MATCH(Credit!EU$1,BBG!$1:$1,0),0)&lt;&gt;"",VLOOKUP($A14,BBG!$1:$1048576,MATCH(Credit!EU$1,BBG!$1:$1,0),0),IF(AND(VLOOKUP($A14,BBG!$1:$1048576,MATCH(Credit!EU$1,BBG!$1:$1,0)-1,0)&lt;&gt;"",VLOOKUP($A14,BBG!$1:$1048576,MATCH(Credit!EU$1,BBG!$1:$1,0)+1,0)&lt;&gt;""),(VLOOKUP($A14,BBG!$1:$1048576,MATCH(Credit!EU$1,BBG!$1:$1,0)-1,0)+VLOOKUP($A14,BBG!$1:$1048576,MATCH(Credit!EU$1,BBG!$1:$1,0)+1,0))/2,IF(AND(VLOOKUP($A14,BBG!$1:$1048576,MATCH(Credit!EU$1,BBG!$1:$1,0)-1,0)&lt;&gt;"",VLOOKUP($A14,BBG!$1:$1048576,MATCH(Credit!EU$1,BBG!$1:$1,0)+2,0)&lt;&gt;""),VLOOKUP($A14,BBG!$1:$1048576,MATCH(Credit!EU$1,BBG!$1:$1,0)-1,0)+(VLOOKUP($A14,BBG!$1:$1048576,MATCH(Credit!EU$1,BBG!$1:$1,0)+2,0)-VLOOKUP($A14,BBG!$1:$1048576,MATCH(Credit!EU$1,BBG!$1:$1,0)-1,0))/3,VLOOKUP($A14,BBG!$1:$1048576,MATCH(Credit!EU$1,BBG!$1:$1,0)-2,0)+(VLOOKUP($A14,BBG!$1:$1048576,MATCH(Credit!EU$1,BBG!$1:$1,0)+1,0)-VLOOKUP($A14,BBG!$1:$1048576,MATCH(Credit!EU$1,BBG!$1:$1,0)-2,0))*2/3)))/100</f>
        <v>0</v>
      </c>
      <c r="EV14" s="17">
        <f ca="1">IF(VLOOKUP($A14,BBG!$1:$1048576,MATCH(Credit!EV$1,BBG!$1:$1,0),0)&lt;&gt;"",VLOOKUP($A14,BBG!$1:$1048576,MATCH(Credit!EV$1,BBG!$1:$1,0),0),IF(AND(VLOOKUP($A14,BBG!$1:$1048576,MATCH(Credit!EV$1,BBG!$1:$1,0)-1,0)&lt;&gt;"",VLOOKUP($A14,BBG!$1:$1048576,MATCH(Credit!EV$1,BBG!$1:$1,0)+1,0)&lt;&gt;""),(VLOOKUP($A14,BBG!$1:$1048576,MATCH(Credit!EV$1,BBG!$1:$1,0)-1,0)+VLOOKUP($A14,BBG!$1:$1048576,MATCH(Credit!EV$1,BBG!$1:$1,0)+1,0))/2,IF(AND(VLOOKUP($A14,BBG!$1:$1048576,MATCH(Credit!EV$1,BBG!$1:$1,0)-1,0)&lt;&gt;"",VLOOKUP($A14,BBG!$1:$1048576,MATCH(Credit!EV$1,BBG!$1:$1,0)+2,0)&lt;&gt;""),VLOOKUP($A14,BBG!$1:$1048576,MATCH(Credit!EV$1,BBG!$1:$1,0)-1,0)+(VLOOKUP($A14,BBG!$1:$1048576,MATCH(Credit!EV$1,BBG!$1:$1,0)+2,0)-VLOOKUP($A14,BBG!$1:$1048576,MATCH(Credit!EV$1,BBG!$1:$1,0)-1,0))/3,VLOOKUP($A14,BBG!$1:$1048576,MATCH(Credit!EV$1,BBG!$1:$1,0)-2,0)+(VLOOKUP($A14,BBG!$1:$1048576,MATCH(Credit!EV$1,BBG!$1:$1,0)+1,0)-VLOOKUP($A14,BBG!$1:$1048576,MATCH(Credit!EV$1,BBG!$1:$1,0)-2,0))*2/3)))/100</f>
        <v>0</v>
      </c>
      <c r="EW14" s="17">
        <f ca="1">IF(VLOOKUP($A14,BBG!$1:$1048576,MATCH(Credit!EW$1,BBG!$1:$1,0),0)&lt;&gt;"",VLOOKUP($A14,BBG!$1:$1048576,MATCH(Credit!EW$1,BBG!$1:$1,0),0),IF(AND(VLOOKUP($A14,BBG!$1:$1048576,MATCH(Credit!EW$1,BBG!$1:$1,0)-1,0)&lt;&gt;"",VLOOKUP($A14,BBG!$1:$1048576,MATCH(Credit!EW$1,BBG!$1:$1,0)+1,0)&lt;&gt;""),(VLOOKUP($A14,BBG!$1:$1048576,MATCH(Credit!EW$1,BBG!$1:$1,0)-1,0)+VLOOKUP($A14,BBG!$1:$1048576,MATCH(Credit!EW$1,BBG!$1:$1,0)+1,0))/2,IF(AND(VLOOKUP($A14,BBG!$1:$1048576,MATCH(Credit!EW$1,BBG!$1:$1,0)-1,0)&lt;&gt;"",VLOOKUP($A14,BBG!$1:$1048576,MATCH(Credit!EW$1,BBG!$1:$1,0)+2,0)&lt;&gt;""),VLOOKUP($A14,BBG!$1:$1048576,MATCH(Credit!EW$1,BBG!$1:$1,0)-1,0)+(VLOOKUP($A14,BBG!$1:$1048576,MATCH(Credit!EW$1,BBG!$1:$1,0)+2,0)-VLOOKUP($A14,BBG!$1:$1048576,MATCH(Credit!EW$1,BBG!$1:$1,0)-1,0))/3,VLOOKUP($A14,BBG!$1:$1048576,MATCH(Credit!EW$1,BBG!$1:$1,0)-2,0)+(VLOOKUP($A14,BBG!$1:$1048576,MATCH(Credit!EW$1,BBG!$1:$1,0)+1,0)-VLOOKUP($A14,BBG!$1:$1048576,MATCH(Credit!EW$1,BBG!$1:$1,0)-2,0))*2/3)))/100</f>
        <v>0</v>
      </c>
      <c r="EX14" s="17">
        <f ca="1">IF(VLOOKUP($A14,BBG!$1:$1048576,MATCH(Credit!EX$1,BBG!$1:$1,0),0)&lt;&gt;"",VLOOKUP($A14,BBG!$1:$1048576,MATCH(Credit!EX$1,BBG!$1:$1,0),0),IF(AND(VLOOKUP($A14,BBG!$1:$1048576,MATCH(Credit!EX$1,BBG!$1:$1,0)-1,0)&lt;&gt;"",VLOOKUP($A14,BBG!$1:$1048576,MATCH(Credit!EX$1,BBG!$1:$1,0)+1,0)&lt;&gt;""),(VLOOKUP($A14,BBG!$1:$1048576,MATCH(Credit!EX$1,BBG!$1:$1,0)-1,0)+VLOOKUP($A14,BBG!$1:$1048576,MATCH(Credit!EX$1,BBG!$1:$1,0)+1,0))/2,IF(AND(VLOOKUP($A14,BBG!$1:$1048576,MATCH(Credit!EX$1,BBG!$1:$1,0)-1,0)&lt;&gt;"",VLOOKUP($A14,BBG!$1:$1048576,MATCH(Credit!EX$1,BBG!$1:$1,0)+2,0)&lt;&gt;""),VLOOKUP($A14,BBG!$1:$1048576,MATCH(Credit!EX$1,BBG!$1:$1,0)-1,0)+(VLOOKUP($A14,BBG!$1:$1048576,MATCH(Credit!EX$1,BBG!$1:$1,0)+2,0)-VLOOKUP($A14,BBG!$1:$1048576,MATCH(Credit!EX$1,BBG!$1:$1,0)-1,0))/3,VLOOKUP($A14,BBG!$1:$1048576,MATCH(Credit!EX$1,BBG!$1:$1,0)-2,0)+(VLOOKUP($A14,BBG!$1:$1048576,MATCH(Credit!EX$1,BBG!$1:$1,0)+1,0)-VLOOKUP($A14,BBG!$1:$1048576,MATCH(Credit!EX$1,BBG!$1:$1,0)-2,0))*2/3)))/100</f>
        <v>0</v>
      </c>
      <c r="EY14" s="17">
        <f ca="1">IF(VLOOKUP($A14,BBG!$1:$1048576,MATCH(Credit!EY$1,BBG!$1:$1,0),0)&lt;&gt;"",VLOOKUP($A14,BBG!$1:$1048576,MATCH(Credit!EY$1,BBG!$1:$1,0),0),IF(AND(VLOOKUP($A14,BBG!$1:$1048576,MATCH(Credit!EY$1,BBG!$1:$1,0)-1,0)&lt;&gt;"",VLOOKUP($A14,BBG!$1:$1048576,MATCH(Credit!EY$1,BBG!$1:$1,0)+1,0)&lt;&gt;""),(VLOOKUP($A14,BBG!$1:$1048576,MATCH(Credit!EY$1,BBG!$1:$1,0)-1,0)+VLOOKUP($A14,BBG!$1:$1048576,MATCH(Credit!EY$1,BBG!$1:$1,0)+1,0))/2,IF(AND(VLOOKUP($A14,BBG!$1:$1048576,MATCH(Credit!EY$1,BBG!$1:$1,0)-1,0)&lt;&gt;"",VLOOKUP($A14,BBG!$1:$1048576,MATCH(Credit!EY$1,BBG!$1:$1,0)+2,0)&lt;&gt;""),VLOOKUP($A14,BBG!$1:$1048576,MATCH(Credit!EY$1,BBG!$1:$1,0)-1,0)+(VLOOKUP($A14,BBG!$1:$1048576,MATCH(Credit!EY$1,BBG!$1:$1,0)+2,0)-VLOOKUP($A14,BBG!$1:$1048576,MATCH(Credit!EY$1,BBG!$1:$1,0)-1,0))/3,VLOOKUP($A14,BBG!$1:$1048576,MATCH(Credit!EY$1,BBG!$1:$1,0)-2,0)+(VLOOKUP($A14,BBG!$1:$1048576,MATCH(Credit!EY$1,BBG!$1:$1,0)+1,0)-VLOOKUP($A14,BBG!$1:$1048576,MATCH(Credit!EY$1,BBG!$1:$1,0)-2,0))*2/3)))/100</f>
        <v>0</v>
      </c>
      <c r="EZ14" s="17">
        <f ca="1">IF(VLOOKUP($A14,BBG!$1:$1048576,MATCH(Credit!EZ$1,BBG!$1:$1,0),0)&lt;&gt;"",VLOOKUP($A14,BBG!$1:$1048576,MATCH(Credit!EZ$1,BBG!$1:$1,0),0),IF(AND(VLOOKUP($A14,BBG!$1:$1048576,MATCH(Credit!EZ$1,BBG!$1:$1,0)-1,0)&lt;&gt;"",VLOOKUP($A14,BBG!$1:$1048576,MATCH(Credit!EZ$1,BBG!$1:$1,0)+1,0)&lt;&gt;""),(VLOOKUP($A14,BBG!$1:$1048576,MATCH(Credit!EZ$1,BBG!$1:$1,0)-1,0)+VLOOKUP($A14,BBG!$1:$1048576,MATCH(Credit!EZ$1,BBG!$1:$1,0)+1,0))/2,IF(AND(VLOOKUP($A14,BBG!$1:$1048576,MATCH(Credit!EZ$1,BBG!$1:$1,0)-1,0)&lt;&gt;"",VLOOKUP($A14,BBG!$1:$1048576,MATCH(Credit!EZ$1,BBG!$1:$1,0)+2,0)&lt;&gt;""),VLOOKUP($A14,BBG!$1:$1048576,MATCH(Credit!EZ$1,BBG!$1:$1,0)-1,0)+(VLOOKUP($A14,BBG!$1:$1048576,MATCH(Credit!EZ$1,BBG!$1:$1,0)+2,0)-VLOOKUP($A14,BBG!$1:$1048576,MATCH(Credit!EZ$1,BBG!$1:$1,0)-1,0))/3,VLOOKUP($A14,BBG!$1:$1048576,MATCH(Credit!EZ$1,BBG!$1:$1,0)-2,0)+(VLOOKUP($A14,BBG!$1:$1048576,MATCH(Credit!EZ$1,BBG!$1:$1,0)+1,0)-VLOOKUP($A14,BBG!$1:$1048576,MATCH(Credit!EZ$1,BBG!$1:$1,0)-2,0))*2/3)))/100</f>
        <v>0</v>
      </c>
      <c r="FA14" s="17">
        <f ca="1">IF(VLOOKUP($A14,BBG!$1:$1048576,MATCH(Credit!FA$1,BBG!$1:$1,0),0)&lt;&gt;"",VLOOKUP($A14,BBG!$1:$1048576,MATCH(Credit!FA$1,BBG!$1:$1,0),0),IF(AND(VLOOKUP($A14,BBG!$1:$1048576,MATCH(Credit!FA$1,BBG!$1:$1,0)-1,0)&lt;&gt;"",VLOOKUP($A14,BBG!$1:$1048576,MATCH(Credit!FA$1,BBG!$1:$1,0)+1,0)&lt;&gt;""),(VLOOKUP($A14,BBG!$1:$1048576,MATCH(Credit!FA$1,BBG!$1:$1,0)-1,0)+VLOOKUP($A14,BBG!$1:$1048576,MATCH(Credit!FA$1,BBG!$1:$1,0)+1,0))/2,IF(AND(VLOOKUP($A14,BBG!$1:$1048576,MATCH(Credit!FA$1,BBG!$1:$1,0)-1,0)&lt;&gt;"",VLOOKUP($A14,BBG!$1:$1048576,MATCH(Credit!FA$1,BBG!$1:$1,0)+2,0)&lt;&gt;""),VLOOKUP($A14,BBG!$1:$1048576,MATCH(Credit!FA$1,BBG!$1:$1,0)-1,0)+(VLOOKUP($A14,BBG!$1:$1048576,MATCH(Credit!FA$1,BBG!$1:$1,0)+2,0)-VLOOKUP($A14,BBG!$1:$1048576,MATCH(Credit!FA$1,BBG!$1:$1,0)-1,0))/3,VLOOKUP($A14,BBG!$1:$1048576,MATCH(Credit!FA$1,BBG!$1:$1,0)-2,0)+(VLOOKUP($A14,BBG!$1:$1048576,MATCH(Credit!FA$1,BBG!$1:$1,0)+1,0)-VLOOKUP($A14,BBG!$1:$1048576,MATCH(Credit!FA$1,BBG!$1:$1,0)-2,0))*2/3)))/100</f>
        <v>0</v>
      </c>
      <c r="FB14" s="17">
        <f ca="1">IF(VLOOKUP($A14,BBG!$1:$1048576,MATCH(Credit!FB$1,BBG!$1:$1,0),0)&lt;&gt;"",VLOOKUP($A14,BBG!$1:$1048576,MATCH(Credit!FB$1,BBG!$1:$1,0),0),IF(AND(VLOOKUP($A14,BBG!$1:$1048576,MATCH(Credit!FB$1,BBG!$1:$1,0)-1,0)&lt;&gt;"",VLOOKUP($A14,BBG!$1:$1048576,MATCH(Credit!FB$1,BBG!$1:$1,0)+1,0)&lt;&gt;""),(VLOOKUP($A14,BBG!$1:$1048576,MATCH(Credit!FB$1,BBG!$1:$1,0)-1,0)+VLOOKUP($A14,BBG!$1:$1048576,MATCH(Credit!FB$1,BBG!$1:$1,0)+1,0))/2,IF(AND(VLOOKUP($A14,BBG!$1:$1048576,MATCH(Credit!FB$1,BBG!$1:$1,0)-1,0)&lt;&gt;"",VLOOKUP($A14,BBG!$1:$1048576,MATCH(Credit!FB$1,BBG!$1:$1,0)+2,0)&lt;&gt;""),VLOOKUP($A14,BBG!$1:$1048576,MATCH(Credit!FB$1,BBG!$1:$1,0)-1,0)+(VLOOKUP($A14,BBG!$1:$1048576,MATCH(Credit!FB$1,BBG!$1:$1,0)+2,0)-VLOOKUP($A14,BBG!$1:$1048576,MATCH(Credit!FB$1,BBG!$1:$1,0)-1,0))/3,VLOOKUP($A14,BBG!$1:$1048576,MATCH(Credit!FB$1,BBG!$1:$1,0)-2,0)+(VLOOKUP($A14,BBG!$1:$1048576,MATCH(Credit!FB$1,BBG!$1:$1,0)+1,0)-VLOOKUP($A14,BBG!$1:$1048576,MATCH(Credit!FB$1,BBG!$1:$1,0)-2,0))*2/3)))/100</f>
        <v>0</v>
      </c>
      <c r="FC14" s="17">
        <f ca="1">IF(VLOOKUP($A14,BBG!$1:$1048576,MATCH(Credit!FC$1,BBG!$1:$1,0),0)&lt;&gt;"",VLOOKUP($A14,BBG!$1:$1048576,MATCH(Credit!FC$1,BBG!$1:$1,0),0),IF(AND(VLOOKUP($A14,BBG!$1:$1048576,MATCH(Credit!FC$1,BBG!$1:$1,0)-1,0)&lt;&gt;"",VLOOKUP($A14,BBG!$1:$1048576,MATCH(Credit!FC$1,BBG!$1:$1,0)+1,0)&lt;&gt;""),(VLOOKUP($A14,BBG!$1:$1048576,MATCH(Credit!FC$1,BBG!$1:$1,0)-1,0)+VLOOKUP($A14,BBG!$1:$1048576,MATCH(Credit!FC$1,BBG!$1:$1,0)+1,0))/2,IF(AND(VLOOKUP($A14,BBG!$1:$1048576,MATCH(Credit!FC$1,BBG!$1:$1,0)-1,0)&lt;&gt;"",VLOOKUP($A14,BBG!$1:$1048576,MATCH(Credit!FC$1,BBG!$1:$1,0)+2,0)&lt;&gt;""),VLOOKUP($A14,BBG!$1:$1048576,MATCH(Credit!FC$1,BBG!$1:$1,0)-1,0)+(VLOOKUP($A14,BBG!$1:$1048576,MATCH(Credit!FC$1,BBG!$1:$1,0)+2,0)-VLOOKUP($A14,BBG!$1:$1048576,MATCH(Credit!FC$1,BBG!$1:$1,0)-1,0))/3,VLOOKUP($A14,BBG!$1:$1048576,MATCH(Credit!FC$1,BBG!$1:$1,0)-2,0)+(VLOOKUP($A14,BBG!$1:$1048576,MATCH(Credit!FC$1,BBG!$1:$1,0)+1,0)-VLOOKUP($A14,BBG!$1:$1048576,MATCH(Credit!FC$1,BBG!$1:$1,0)-2,0))*2/3)))/100</f>
        <v>0</v>
      </c>
      <c r="FD14" s="17">
        <f ca="1">IF(VLOOKUP($A14,BBG!$1:$1048576,MATCH(Credit!FD$1,BBG!$1:$1,0),0)&lt;&gt;"",VLOOKUP($A14,BBG!$1:$1048576,MATCH(Credit!FD$1,BBG!$1:$1,0),0),IF(AND(VLOOKUP($A14,BBG!$1:$1048576,MATCH(Credit!FD$1,BBG!$1:$1,0)-1,0)&lt;&gt;"",VLOOKUP($A14,BBG!$1:$1048576,MATCH(Credit!FD$1,BBG!$1:$1,0)+1,0)&lt;&gt;""),(VLOOKUP($A14,BBG!$1:$1048576,MATCH(Credit!FD$1,BBG!$1:$1,0)-1,0)+VLOOKUP($A14,BBG!$1:$1048576,MATCH(Credit!FD$1,BBG!$1:$1,0)+1,0))/2,IF(AND(VLOOKUP($A14,BBG!$1:$1048576,MATCH(Credit!FD$1,BBG!$1:$1,0)-1,0)&lt;&gt;"",VLOOKUP($A14,BBG!$1:$1048576,MATCH(Credit!FD$1,BBG!$1:$1,0)+2,0)&lt;&gt;""),VLOOKUP($A14,BBG!$1:$1048576,MATCH(Credit!FD$1,BBG!$1:$1,0)-1,0)+(VLOOKUP($A14,BBG!$1:$1048576,MATCH(Credit!FD$1,BBG!$1:$1,0)+2,0)-VLOOKUP($A14,BBG!$1:$1048576,MATCH(Credit!FD$1,BBG!$1:$1,0)-1,0))/3,VLOOKUP($A14,BBG!$1:$1048576,MATCH(Credit!FD$1,BBG!$1:$1,0)-2,0)+(VLOOKUP($A14,BBG!$1:$1048576,MATCH(Credit!FD$1,BBG!$1:$1,0)+1,0)-VLOOKUP($A14,BBG!$1:$1048576,MATCH(Credit!FD$1,BBG!$1:$1,0)-2,0))*2/3)))/100</f>
        <v>0</v>
      </c>
      <c r="FE14" s="17">
        <f ca="1">IF(VLOOKUP($A14,BBG!$1:$1048576,MATCH(Credit!FE$1,BBG!$1:$1,0),0)&lt;&gt;"",VLOOKUP($A14,BBG!$1:$1048576,MATCH(Credit!FE$1,BBG!$1:$1,0),0),IF(AND(VLOOKUP($A14,BBG!$1:$1048576,MATCH(Credit!FE$1,BBG!$1:$1,0)-1,0)&lt;&gt;"",VLOOKUP($A14,BBG!$1:$1048576,MATCH(Credit!FE$1,BBG!$1:$1,0)+1,0)&lt;&gt;""),(VLOOKUP($A14,BBG!$1:$1048576,MATCH(Credit!FE$1,BBG!$1:$1,0)-1,0)+VLOOKUP($A14,BBG!$1:$1048576,MATCH(Credit!FE$1,BBG!$1:$1,0)+1,0))/2,IF(AND(VLOOKUP($A14,BBG!$1:$1048576,MATCH(Credit!FE$1,BBG!$1:$1,0)-1,0)&lt;&gt;"",VLOOKUP($A14,BBG!$1:$1048576,MATCH(Credit!FE$1,BBG!$1:$1,0)+2,0)&lt;&gt;""),VLOOKUP($A14,BBG!$1:$1048576,MATCH(Credit!FE$1,BBG!$1:$1,0)-1,0)+(VLOOKUP($A14,BBG!$1:$1048576,MATCH(Credit!FE$1,BBG!$1:$1,0)+2,0)-VLOOKUP($A14,BBG!$1:$1048576,MATCH(Credit!FE$1,BBG!$1:$1,0)-1,0))/3,VLOOKUP($A14,BBG!$1:$1048576,MATCH(Credit!FE$1,BBG!$1:$1,0)-2,0)+(VLOOKUP($A14,BBG!$1:$1048576,MATCH(Credit!FE$1,BBG!$1:$1,0)+1,0)-VLOOKUP($A14,BBG!$1:$1048576,MATCH(Credit!FE$1,BBG!$1:$1,0)-2,0))*2/3)))/100</f>
        <v>0</v>
      </c>
      <c r="FF14" s="17">
        <f ca="1">IF(VLOOKUP($A14,BBG!$1:$1048576,MATCH(Credit!FF$1,BBG!$1:$1,0),0)&lt;&gt;"",VLOOKUP($A14,BBG!$1:$1048576,MATCH(Credit!FF$1,BBG!$1:$1,0),0),IF(AND(VLOOKUP($A14,BBG!$1:$1048576,MATCH(Credit!FF$1,BBG!$1:$1,0)-1,0)&lt;&gt;"",VLOOKUP($A14,BBG!$1:$1048576,MATCH(Credit!FF$1,BBG!$1:$1,0)+1,0)&lt;&gt;""),(VLOOKUP($A14,BBG!$1:$1048576,MATCH(Credit!FF$1,BBG!$1:$1,0)-1,0)+VLOOKUP($A14,BBG!$1:$1048576,MATCH(Credit!FF$1,BBG!$1:$1,0)+1,0))/2,IF(AND(VLOOKUP($A14,BBG!$1:$1048576,MATCH(Credit!FF$1,BBG!$1:$1,0)-1,0)&lt;&gt;"",VLOOKUP($A14,BBG!$1:$1048576,MATCH(Credit!FF$1,BBG!$1:$1,0)+2,0)&lt;&gt;""),VLOOKUP($A14,BBG!$1:$1048576,MATCH(Credit!FF$1,BBG!$1:$1,0)-1,0)+(VLOOKUP($A14,BBG!$1:$1048576,MATCH(Credit!FF$1,BBG!$1:$1,0)+2,0)-VLOOKUP($A14,BBG!$1:$1048576,MATCH(Credit!FF$1,BBG!$1:$1,0)-1,0))/3,VLOOKUP($A14,BBG!$1:$1048576,MATCH(Credit!FF$1,BBG!$1:$1,0)-2,0)+(VLOOKUP($A14,BBG!$1:$1048576,MATCH(Credit!FF$1,BBG!$1:$1,0)+1,0)-VLOOKUP($A14,BBG!$1:$1048576,MATCH(Credit!FF$1,BBG!$1:$1,0)-2,0))*2/3)))/100</f>
        <v>0</v>
      </c>
      <c r="FG14" s="17">
        <f ca="1">IF(VLOOKUP($A14,BBG!$1:$1048576,MATCH(Credit!FG$1,BBG!$1:$1,0),0)&lt;&gt;"",VLOOKUP($A14,BBG!$1:$1048576,MATCH(Credit!FG$1,BBG!$1:$1,0),0),IF(AND(VLOOKUP($A14,BBG!$1:$1048576,MATCH(Credit!FG$1,BBG!$1:$1,0)-1,0)&lt;&gt;"",VLOOKUP($A14,BBG!$1:$1048576,MATCH(Credit!FG$1,BBG!$1:$1,0)+1,0)&lt;&gt;""),(VLOOKUP($A14,BBG!$1:$1048576,MATCH(Credit!FG$1,BBG!$1:$1,0)-1,0)+VLOOKUP($A14,BBG!$1:$1048576,MATCH(Credit!FG$1,BBG!$1:$1,0)+1,0))/2,IF(AND(VLOOKUP($A14,BBG!$1:$1048576,MATCH(Credit!FG$1,BBG!$1:$1,0)-1,0)&lt;&gt;"",VLOOKUP($A14,BBG!$1:$1048576,MATCH(Credit!FG$1,BBG!$1:$1,0)+2,0)&lt;&gt;""),VLOOKUP($A14,BBG!$1:$1048576,MATCH(Credit!FG$1,BBG!$1:$1,0)-1,0)+(VLOOKUP($A14,BBG!$1:$1048576,MATCH(Credit!FG$1,BBG!$1:$1,0)+2,0)-VLOOKUP($A14,BBG!$1:$1048576,MATCH(Credit!FG$1,BBG!$1:$1,0)-1,0))/3,VLOOKUP($A14,BBG!$1:$1048576,MATCH(Credit!FG$1,BBG!$1:$1,0)-2,0)+(VLOOKUP($A14,BBG!$1:$1048576,MATCH(Credit!FG$1,BBG!$1:$1,0)+1,0)-VLOOKUP($A14,BBG!$1:$1048576,MATCH(Credit!FG$1,BBG!$1:$1,0)-2,0))*2/3)))/100</f>
        <v>0</v>
      </c>
      <c r="FH14" s="17">
        <f ca="1">IF(VLOOKUP($A14,BBG!$1:$1048576,MATCH(Credit!FH$1,BBG!$1:$1,0),0)&lt;&gt;"",VLOOKUP($A14,BBG!$1:$1048576,MATCH(Credit!FH$1,BBG!$1:$1,0),0),IF(AND(VLOOKUP($A14,BBG!$1:$1048576,MATCH(Credit!FH$1,BBG!$1:$1,0)-1,0)&lt;&gt;"",VLOOKUP($A14,BBG!$1:$1048576,MATCH(Credit!FH$1,BBG!$1:$1,0)+1,0)&lt;&gt;""),(VLOOKUP($A14,BBG!$1:$1048576,MATCH(Credit!FH$1,BBG!$1:$1,0)-1,0)+VLOOKUP($A14,BBG!$1:$1048576,MATCH(Credit!FH$1,BBG!$1:$1,0)+1,0))/2,IF(AND(VLOOKUP($A14,BBG!$1:$1048576,MATCH(Credit!FH$1,BBG!$1:$1,0)-1,0)&lt;&gt;"",VLOOKUP($A14,BBG!$1:$1048576,MATCH(Credit!FH$1,BBG!$1:$1,0)+2,0)&lt;&gt;""),VLOOKUP($A14,BBG!$1:$1048576,MATCH(Credit!FH$1,BBG!$1:$1,0)-1,0)+(VLOOKUP($A14,BBG!$1:$1048576,MATCH(Credit!FH$1,BBG!$1:$1,0)+2,0)-VLOOKUP($A14,BBG!$1:$1048576,MATCH(Credit!FH$1,BBG!$1:$1,0)-1,0))/3,VLOOKUP($A14,BBG!$1:$1048576,MATCH(Credit!FH$1,BBG!$1:$1,0)-2,0)+(VLOOKUP($A14,BBG!$1:$1048576,MATCH(Credit!FH$1,BBG!$1:$1,0)+1,0)-VLOOKUP($A14,BBG!$1:$1048576,MATCH(Credit!FH$1,BBG!$1:$1,0)-2,0))*2/3)))/100</f>
        <v>0</v>
      </c>
      <c r="FI14" s="17">
        <f ca="1">IF(VLOOKUP($A14,BBG!$1:$1048576,MATCH(Credit!FI$1,BBG!$1:$1,0),0)&lt;&gt;"",VLOOKUP($A14,BBG!$1:$1048576,MATCH(Credit!FI$1,BBG!$1:$1,0),0),IF(AND(VLOOKUP($A14,BBG!$1:$1048576,MATCH(Credit!FI$1,BBG!$1:$1,0)-1,0)&lt;&gt;"",VLOOKUP($A14,BBG!$1:$1048576,MATCH(Credit!FI$1,BBG!$1:$1,0)+1,0)&lt;&gt;""),(VLOOKUP($A14,BBG!$1:$1048576,MATCH(Credit!FI$1,BBG!$1:$1,0)-1,0)+VLOOKUP($A14,BBG!$1:$1048576,MATCH(Credit!FI$1,BBG!$1:$1,0)+1,0))/2,IF(AND(VLOOKUP($A14,BBG!$1:$1048576,MATCH(Credit!FI$1,BBG!$1:$1,0)-1,0)&lt;&gt;"",VLOOKUP($A14,BBG!$1:$1048576,MATCH(Credit!FI$1,BBG!$1:$1,0)+2,0)&lt;&gt;""),VLOOKUP($A14,BBG!$1:$1048576,MATCH(Credit!FI$1,BBG!$1:$1,0)-1,0)+(VLOOKUP($A14,BBG!$1:$1048576,MATCH(Credit!FI$1,BBG!$1:$1,0)+2,0)-VLOOKUP($A14,BBG!$1:$1048576,MATCH(Credit!FI$1,BBG!$1:$1,0)-1,0))/3,VLOOKUP($A14,BBG!$1:$1048576,MATCH(Credit!FI$1,BBG!$1:$1,0)-2,0)+(VLOOKUP($A14,BBG!$1:$1048576,MATCH(Credit!FI$1,BBG!$1:$1,0)+1,0)-VLOOKUP($A14,BBG!$1:$1048576,MATCH(Credit!FI$1,BBG!$1:$1,0)-2,0))*2/3)))/100</f>
        <v>0</v>
      </c>
      <c r="FJ14" s="17">
        <f ca="1">IF(VLOOKUP($A14,BBG!$1:$1048576,MATCH(Credit!FJ$1,BBG!$1:$1,0),0)&lt;&gt;"",VLOOKUP($A14,BBG!$1:$1048576,MATCH(Credit!FJ$1,BBG!$1:$1,0),0),IF(AND(VLOOKUP($A14,BBG!$1:$1048576,MATCH(Credit!FJ$1,BBG!$1:$1,0)-1,0)&lt;&gt;"",VLOOKUP($A14,BBG!$1:$1048576,MATCH(Credit!FJ$1,BBG!$1:$1,0)+1,0)&lt;&gt;""),(VLOOKUP($A14,BBG!$1:$1048576,MATCH(Credit!FJ$1,BBG!$1:$1,0)-1,0)+VLOOKUP($A14,BBG!$1:$1048576,MATCH(Credit!FJ$1,BBG!$1:$1,0)+1,0))/2,IF(AND(VLOOKUP($A14,BBG!$1:$1048576,MATCH(Credit!FJ$1,BBG!$1:$1,0)-1,0)&lt;&gt;"",VLOOKUP($A14,BBG!$1:$1048576,MATCH(Credit!FJ$1,BBG!$1:$1,0)+2,0)&lt;&gt;""),VLOOKUP($A14,BBG!$1:$1048576,MATCH(Credit!FJ$1,BBG!$1:$1,0)-1,0)+(VLOOKUP($A14,BBG!$1:$1048576,MATCH(Credit!FJ$1,BBG!$1:$1,0)+2,0)-VLOOKUP($A14,BBG!$1:$1048576,MATCH(Credit!FJ$1,BBG!$1:$1,0)-1,0))/3,VLOOKUP($A14,BBG!$1:$1048576,MATCH(Credit!FJ$1,BBG!$1:$1,0)-2,0)+(VLOOKUP($A14,BBG!$1:$1048576,MATCH(Credit!FJ$1,BBG!$1:$1,0)+1,0)-VLOOKUP($A14,BBG!$1:$1048576,MATCH(Credit!FJ$1,BBG!$1:$1,0)-2,0))*2/3)))/100</f>
        <v>0</v>
      </c>
      <c r="FK14" s="17">
        <f ca="1">IF(VLOOKUP($A14,BBG!$1:$1048576,MATCH(Credit!FK$1,BBG!$1:$1,0),0)&lt;&gt;"",VLOOKUP($A14,BBG!$1:$1048576,MATCH(Credit!FK$1,BBG!$1:$1,0),0),IF(AND(VLOOKUP($A14,BBG!$1:$1048576,MATCH(Credit!FK$1,BBG!$1:$1,0)-1,0)&lt;&gt;"",VLOOKUP($A14,BBG!$1:$1048576,MATCH(Credit!FK$1,BBG!$1:$1,0)+1,0)&lt;&gt;""),(VLOOKUP($A14,BBG!$1:$1048576,MATCH(Credit!FK$1,BBG!$1:$1,0)-1,0)+VLOOKUP($A14,BBG!$1:$1048576,MATCH(Credit!FK$1,BBG!$1:$1,0)+1,0))/2,IF(AND(VLOOKUP($A14,BBG!$1:$1048576,MATCH(Credit!FK$1,BBG!$1:$1,0)-1,0)&lt;&gt;"",VLOOKUP($A14,BBG!$1:$1048576,MATCH(Credit!FK$1,BBG!$1:$1,0)+2,0)&lt;&gt;""),VLOOKUP($A14,BBG!$1:$1048576,MATCH(Credit!FK$1,BBG!$1:$1,0)-1,0)+(VLOOKUP($A14,BBG!$1:$1048576,MATCH(Credit!FK$1,BBG!$1:$1,0)+2,0)-VLOOKUP($A14,BBG!$1:$1048576,MATCH(Credit!FK$1,BBG!$1:$1,0)-1,0))/3,VLOOKUP($A14,BBG!$1:$1048576,MATCH(Credit!FK$1,BBG!$1:$1,0)-2,0)+(VLOOKUP($A14,BBG!$1:$1048576,MATCH(Credit!FK$1,BBG!$1:$1,0)+1,0)-VLOOKUP($A14,BBG!$1:$1048576,MATCH(Credit!FK$1,BBG!$1:$1,0)-2,0))*2/3)))/100</f>
        <v>0</v>
      </c>
      <c r="FL14" s="17">
        <f ca="1">IF(VLOOKUP($A14,BBG!$1:$1048576,MATCH(Credit!FL$1,BBG!$1:$1,0),0)&lt;&gt;"",VLOOKUP($A14,BBG!$1:$1048576,MATCH(Credit!FL$1,BBG!$1:$1,0),0),IF(AND(VLOOKUP($A14,BBG!$1:$1048576,MATCH(Credit!FL$1,BBG!$1:$1,0)-1,0)&lt;&gt;"",VLOOKUP($A14,BBG!$1:$1048576,MATCH(Credit!FL$1,BBG!$1:$1,0)+1,0)&lt;&gt;""),(VLOOKUP($A14,BBG!$1:$1048576,MATCH(Credit!FL$1,BBG!$1:$1,0)-1,0)+VLOOKUP($A14,BBG!$1:$1048576,MATCH(Credit!FL$1,BBG!$1:$1,0)+1,0))/2,IF(AND(VLOOKUP($A14,BBG!$1:$1048576,MATCH(Credit!FL$1,BBG!$1:$1,0)-1,0)&lt;&gt;"",VLOOKUP($A14,BBG!$1:$1048576,MATCH(Credit!FL$1,BBG!$1:$1,0)+2,0)&lt;&gt;""),VLOOKUP($A14,BBG!$1:$1048576,MATCH(Credit!FL$1,BBG!$1:$1,0)-1,0)+(VLOOKUP($A14,BBG!$1:$1048576,MATCH(Credit!FL$1,BBG!$1:$1,0)+2,0)-VLOOKUP($A14,BBG!$1:$1048576,MATCH(Credit!FL$1,BBG!$1:$1,0)-1,0))/3,VLOOKUP($A14,BBG!$1:$1048576,MATCH(Credit!FL$1,BBG!$1:$1,0)-2,0)+(VLOOKUP($A14,BBG!$1:$1048576,MATCH(Credit!FL$1,BBG!$1:$1,0)+1,0)-VLOOKUP($A14,BBG!$1:$1048576,MATCH(Credit!FL$1,BBG!$1:$1,0)-2,0))*2/3)))/100</f>
        <v>0</v>
      </c>
      <c r="FM14" s="17">
        <f ca="1">IF(VLOOKUP($A14,BBG!$1:$1048576,MATCH(Credit!FM$1,BBG!$1:$1,0),0)&lt;&gt;"",VLOOKUP($A14,BBG!$1:$1048576,MATCH(Credit!FM$1,BBG!$1:$1,0),0),IF(AND(VLOOKUP($A14,BBG!$1:$1048576,MATCH(Credit!FM$1,BBG!$1:$1,0)-1,0)&lt;&gt;"",VLOOKUP($A14,BBG!$1:$1048576,MATCH(Credit!FM$1,BBG!$1:$1,0)+1,0)&lt;&gt;""),(VLOOKUP($A14,BBG!$1:$1048576,MATCH(Credit!FM$1,BBG!$1:$1,0)-1,0)+VLOOKUP($A14,BBG!$1:$1048576,MATCH(Credit!FM$1,BBG!$1:$1,0)+1,0))/2,IF(AND(VLOOKUP($A14,BBG!$1:$1048576,MATCH(Credit!FM$1,BBG!$1:$1,0)-1,0)&lt;&gt;"",VLOOKUP($A14,BBG!$1:$1048576,MATCH(Credit!FM$1,BBG!$1:$1,0)+2,0)&lt;&gt;""),VLOOKUP($A14,BBG!$1:$1048576,MATCH(Credit!FM$1,BBG!$1:$1,0)-1,0)+(VLOOKUP($A14,BBG!$1:$1048576,MATCH(Credit!FM$1,BBG!$1:$1,0)+2,0)-VLOOKUP($A14,BBG!$1:$1048576,MATCH(Credit!FM$1,BBG!$1:$1,0)-1,0))/3,VLOOKUP($A14,BBG!$1:$1048576,MATCH(Credit!FM$1,BBG!$1:$1,0)-2,0)+(VLOOKUP($A14,BBG!$1:$1048576,MATCH(Credit!FM$1,BBG!$1:$1,0)+1,0)-VLOOKUP($A14,BBG!$1:$1048576,MATCH(Credit!FM$1,BBG!$1:$1,0)-2,0))*2/3)))/100</f>
        <v>0</v>
      </c>
      <c r="FN14" s="17">
        <f ca="1">IF(VLOOKUP($A14,BBG!$1:$1048576,MATCH(Credit!FN$1,BBG!$1:$1,0),0)&lt;&gt;"",VLOOKUP($A14,BBG!$1:$1048576,MATCH(Credit!FN$1,BBG!$1:$1,0),0),IF(AND(VLOOKUP($A14,BBG!$1:$1048576,MATCH(Credit!FN$1,BBG!$1:$1,0)-1,0)&lt;&gt;"",VLOOKUP($A14,BBG!$1:$1048576,MATCH(Credit!FN$1,BBG!$1:$1,0)+1,0)&lt;&gt;""),(VLOOKUP($A14,BBG!$1:$1048576,MATCH(Credit!FN$1,BBG!$1:$1,0)-1,0)+VLOOKUP($A14,BBG!$1:$1048576,MATCH(Credit!FN$1,BBG!$1:$1,0)+1,0))/2,IF(AND(VLOOKUP($A14,BBG!$1:$1048576,MATCH(Credit!FN$1,BBG!$1:$1,0)-1,0)&lt;&gt;"",VLOOKUP($A14,BBG!$1:$1048576,MATCH(Credit!FN$1,BBG!$1:$1,0)+2,0)&lt;&gt;""),VLOOKUP($A14,BBG!$1:$1048576,MATCH(Credit!FN$1,BBG!$1:$1,0)-1,0)+(VLOOKUP($A14,BBG!$1:$1048576,MATCH(Credit!FN$1,BBG!$1:$1,0)+2,0)-VLOOKUP($A14,BBG!$1:$1048576,MATCH(Credit!FN$1,BBG!$1:$1,0)-1,0))/3,VLOOKUP($A14,BBG!$1:$1048576,MATCH(Credit!FN$1,BBG!$1:$1,0)-2,0)+(VLOOKUP($A14,BBG!$1:$1048576,MATCH(Credit!FN$1,BBG!$1:$1,0)+1,0)-VLOOKUP($A14,BBG!$1:$1048576,MATCH(Credit!FN$1,BBG!$1:$1,0)-2,0))*2/3)))/100</f>
        <v>0</v>
      </c>
      <c r="FO14" s="17">
        <f ca="1">IF(VLOOKUP($A14,BBG!$1:$1048576,MATCH(Credit!FO$1,BBG!$1:$1,0),0)&lt;&gt;"",VLOOKUP($A14,BBG!$1:$1048576,MATCH(Credit!FO$1,BBG!$1:$1,0),0),IF(AND(VLOOKUP($A14,BBG!$1:$1048576,MATCH(Credit!FO$1,BBG!$1:$1,0)-1,0)&lt;&gt;"",VLOOKUP($A14,BBG!$1:$1048576,MATCH(Credit!FO$1,BBG!$1:$1,0)+1,0)&lt;&gt;""),(VLOOKUP($A14,BBG!$1:$1048576,MATCH(Credit!FO$1,BBG!$1:$1,0)-1,0)+VLOOKUP($A14,BBG!$1:$1048576,MATCH(Credit!FO$1,BBG!$1:$1,0)+1,0))/2,IF(AND(VLOOKUP($A14,BBG!$1:$1048576,MATCH(Credit!FO$1,BBG!$1:$1,0)-1,0)&lt;&gt;"",VLOOKUP($A14,BBG!$1:$1048576,MATCH(Credit!FO$1,BBG!$1:$1,0)+2,0)&lt;&gt;""),VLOOKUP($A14,BBG!$1:$1048576,MATCH(Credit!FO$1,BBG!$1:$1,0)-1,0)+(VLOOKUP($A14,BBG!$1:$1048576,MATCH(Credit!FO$1,BBG!$1:$1,0)+2,0)-VLOOKUP($A14,BBG!$1:$1048576,MATCH(Credit!FO$1,BBG!$1:$1,0)-1,0))/3,VLOOKUP($A14,BBG!$1:$1048576,MATCH(Credit!FO$1,BBG!$1:$1,0)-2,0)+(VLOOKUP($A14,BBG!$1:$1048576,MATCH(Credit!FO$1,BBG!$1:$1,0)+1,0)-VLOOKUP($A14,BBG!$1:$1048576,MATCH(Credit!FO$1,BBG!$1:$1,0)-2,0))*2/3)))/100</f>
        <v>0</v>
      </c>
      <c r="FP14" s="17">
        <f ca="1">IF(VLOOKUP($A14,BBG!$1:$1048576,MATCH(Credit!FP$1,BBG!$1:$1,0),0)&lt;&gt;"",VLOOKUP($A14,BBG!$1:$1048576,MATCH(Credit!FP$1,BBG!$1:$1,0),0),IF(AND(VLOOKUP($A14,BBG!$1:$1048576,MATCH(Credit!FP$1,BBG!$1:$1,0)-1,0)&lt;&gt;"",VLOOKUP($A14,BBG!$1:$1048576,MATCH(Credit!FP$1,BBG!$1:$1,0)+1,0)&lt;&gt;""),(VLOOKUP($A14,BBG!$1:$1048576,MATCH(Credit!FP$1,BBG!$1:$1,0)-1,0)+VLOOKUP($A14,BBG!$1:$1048576,MATCH(Credit!FP$1,BBG!$1:$1,0)+1,0))/2,IF(AND(VLOOKUP($A14,BBG!$1:$1048576,MATCH(Credit!FP$1,BBG!$1:$1,0)-1,0)&lt;&gt;"",VLOOKUP($A14,BBG!$1:$1048576,MATCH(Credit!FP$1,BBG!$1:$1,0)+2,0)&lt;&gt;""),VLOOKUP($A14,BBG!$1:$1048576,MATCH(Credit!FP$1,BBG!$1:$1,0)-1,0)+(VLOOKUP($A14,BBG!$1:$1048576,MATCH(Credit!FP$1,BBG!$1:$1,0)+2,0)-VLOOKUP($A14,BBG!$1:$1048576,MATCH(Credit!FP$1,BBG!$1:$1,0)-1,0))/3,VLOOKUP($A14,BBG!$1:$1048576,MATCH(Credit!FP$1,BBG!$1:$1,0)-2,0)+(VLOOKUP($A14,BBG!$1:$1048576,MATCH(Credit!FP$1,BBG!$1:$1,0)+1,0)-VLOOKUP($A14,BBG!$1:$1048576,MATCH(Credit!FP$1,BBG!$1:$1,0)-2,0))*2/3)))/100</f>
        <v>0</v>
      </c>
      <c r="FQ14" s="17">
        <f ca="1">IF(VLOOKUP($A14,BBG!$1:$1048576,MATCH(Credit!FQ$1,BBG!$1:$1,0),0)&lt;&gt;"",VLOOKUP($A14,BBG!$1:$1048576,MATCH(Credit!FQ$1,BBG!$1:$1,0),0),IF(AND(VLOOKUP($A14,BBG!$1:$1048576,MATCH(Credit!FQ$1,BBG!$1:$1,0)-1,0)&lt;&gt;"",VLOOKUP($A14,BBG!$1:$1048576,MATCH(Credit!FQ$1,BBG!$1:$1,0)+1,0)&lt;&gt;""),(VLOOKUP($A14,BBG!$1:$1048576,MATCH(Credit!FQ$1,BBG!$1:$1,0)-1,0)+VLOOKUP($A14,BBG!$1:$1048576,MATCH(Credit!FQ$1,BBG!$1:$1,0)+1,0))/2,IF(AND(VLOOKUP($A14,BBG!$1:$1048576,MATCH(Credit!FQ$1,BBG!$1:$1,0)-1,0)&lt;&gt;"",VLOOKUP($A14,BBG!$1:$1048576,MATCH(Credit!FQ$1,BBG!$1:$1,0)+2,0)&lt;&gt;""),VLOOKUP($A14,BBG!$1:$1048576,MATCH(Credit!FQ$1,BBG!$1:$1,0)-1,0)+(VLOOKUP($A14,BBG!$1:$1048576,MATCH(Credit!FQ$1,BBG!$1:$1,0)+2,0)-VLOOKUP($A14,BBG!$1:$1048576,MATCH(Credit!FQ$1,BBG!$1:$1,0)-1,0))/3,VLOOKUP($A14,BBG!$1:$1048576,MATCH(Credit!FQ$1,BBG!$1:$1,0)-2,0)+(VLOOKUP($A14,BBG!$1:$1048576,MATCH(Credit!FQ$1,BBG!$1:$1,0)+1,0)-VLOOKUP($A14,BBG!$1:$1048576,MATCH(Credit!FQ$1,BBG!$1:$1,0)-2,0))*2/3)))/100</f>
        <v>0</v>
      </c>
      <c r="FR14" s="17">
        <f ca="1">IF(VLOOKUP($A14,BBG!$1:$1048576,MATCH(Credit!FR$1,BBG!$1:$1,0),0)&lt;&gt;"",VLOOKUP($A14,BBG!$1:$1048576,MATCH(Credit!FR$1,BBG!$1:$1,0),0),IF(AND(VLOOKUP($A14,BBG!$1:$1048576,MATCH(Credit!FR$1,BBG!$1:$1,0)-1,0)&lt;&gt;"",VLOOKUP($A14,BBG!$1:$1048576,MATCH(Credit!FR$1,BBG!$1:$1,0)+1,0)&lt;&gt;""),(VLOOKUP($A14,BBG!$1:$1048576,MATCH(Credit!FR$1,BBG!$1:$1,0)-1,0)+VLOOKUP($A14,BBG!$1:$1048576,MATCH(Credit!FR$1,BBG!$1:$1,0)+1,0))/2,IF(AND(VLOOKUP($A14,BBG!$1:$1048576,MATCH(Credit!FR$1,BBG!$1:$1,0)-1,0)&lt;&gt;"",VLOOKUP($A14,BBG!$1:$1048576,MATCH(Credit!FR$1,BBG!$1:$1,0)+2,0)&lt;&gt;""),VLOOKUP($A14,BBG!$1:$1048576,MATCH(Credit!FR$1,BBG!$1:$1,0)-1,0)+(VLOOKUP($A14,BBG!$1:$1048576,MATCH(Credit!FR$1,BBG!$1:$1,0)+2,0)-VLOOKUP($A14,BBG!$1:$1048576,MATCH(Credit!FR$1,BBG!$1:$1,0)-1,0))/3,VLOOKUP($A14,BBG!$1:$1048576,MATCH(Credit!FR$1,BBG!$1:$1,0)-2,0)+(VLOOKUP($A14,BBG!$1:$1048576,MATCH(Credit!FR$1,BBG!$1:$1,0)+1,0)-VLOOKUP($A14,BBG!$1:$1048576,MATCH(Credit!FR$1,BBG!$1:$1,0)-2,0))*2/3)))/100</f>
        <v>0</v>
      </c>
      <c r="FS14" s="17">
        <f ca="1">IF(VLOOKUP($A14,BBG!$1:$1048576,MATCH(Credit!FS$1,BBG!$1:$1,0),0)&lt;&gt;"",VLOOKUP($A14,BBG!$1:$1048576,MATCH(Credit!FS$1,BBG!$1:$1,0),0),IF(AND(VLOOKUP($A14,BBG!$1:$1048576,MATCH(Credit!FS$1,BBG!$1:$1,0)-1,0)&lt;&gt;"",VLOOKUP($A14,BBG!$1:$1048576,MATCH(Credit!FS$1,BBG!$1:$1,0)+1,0)&lt;&gt;""),(VLOOKUP($A14,BBG!$1:$1048576,MATCH(Credit!FS$1,BBG!$1:$1,0)-1,0)+VLOOKUP($A14,BBG!$1:$1048576,MATCH(Credit!FS$1,BBG!$1:$1,0)+1,0))/2,IF(AND(VLOOKUP($A14,BBG!$1:$1048576,MATCH(Credit!FS$1,BBG!$1:$1,0)-1,0)&lt;&gt;"",VLOOKUP($A14,BBG!$1:$1048576,MATCH(Credit!FS$1,BBG!$1:$1,0)+2,0)&lt;&gt;""),VLOOKUP($A14,BBG!$1:$1048576,MATCH(Credit!FS$1,BBG!$1:$1,0)-1,0)+(VLOOKUP($A14,BBG!$1:$1048576,MATCH(Credit!FS$1,BBG!$1:$1,0)+2,0)-VLOOKUP($A14,BBG!$1:$1048576,MATCH(Credit!FS$1,BBG!$1:$1,0)-1,0))/3,VLOOKUP($A14,BBG!$1:$1048576,MATCH(Credit!FS$1,BBG!$1:$1,0)-2,0)+(VLOOKUP($A14,BBG!$1:$1048576,MATCH(Credit!FS$1,BBG!$1:$1,0)+1,0)-VLOOKUP($A14,BBG!$1:$1048576,MATCH(Credit!FS$1,BBG!$1:$1,0)-2,0))*2/3)))/100</f>
        <v>0</v>
      </c>
      <c r="FT14" s="17">
        <f ca="1">IF(VLOOKUP($A14,BBG!$1:$1048576,MATCH(Credit!FT$1,BBG!$1:$1,0),0)&lt;&gt;"",VLOOKUP($A14,BBG!$1:$1048576,MATCH(Credit!FT$1,BBG!$1:$1,0),0),IF(AND(VLOOKUP($A14,BBG!$1:$1048576,MATCH(Credit!FT$1,BBG!$1:$1,0)-1,0)&lt;&gt;"",VLOOKUP($A14,BBG!$1:$1048576,MATCH(Credit!FT$1,BBG!$1:$1,0)+1,0)&lt;&gt;""),(VLOOKUP($A14,BBG!$1:$1048576,MATCH(Credit!FT$1,BBG!$1:$1,0)-1,0)+VLOOKUP($A14,BBG!$1:$1048576,MATCH(Credit!FT$1,BBG!$1:$1,0)+1,0))/2,IF(AND(VLOOKUP($A14,BBG!$1:$1048576,MATCH(Credit!FT$1,BBG!$1:$1,0)-1,0)&lt;&gt;"",VLOOKUP($A14,BBG!$1:$1048576,MATCH(Credit!FT$1,BBG!$1:$1,0)+2,0)&lt;&gt;""),VLOOKUP($A14,BBG!$1:$1048576,MATCH(Credit!FT$1,BBG!$1:$1,0)-1,0)+(VLOOKUP($A14,BBG!$1:$1048576,MATCH(Credit!FT$1,BBG!$1:$1,0)+2,0)-VLOOKUP($A14,BBG!$1:$1048576,MATCH(Credit!FT$1,BBG!$1:$1,0)-1,0))/3,VLOOKUP($A14,BBG!$1:$1048576,MATCH(Credit!FT$1,BBG!$1:$1,0)-2,0)+(VLOOKUP($A14,BBG!$1:$1048576,MATCH(Credit!FT$1,BBG!$1:$1,0)+1,0)-VLOOKUP($A14,BBG!$1:$1048576,MATCH(Credit!FT$1,BBG!$1:$1,0)-2,0))*2/3)))/100</f>
        <v>0</v>
      </c>
      <c r="FU14" s="17">
        <f ca="1">IF(VLOOKUP($A14,BBG!$1:$1048576,MATCH(Credit!FU$1,BBG!$1:$1,0),0)&lt;&gt;"",VLOOKUP($A14,BBG!$1:$1048576,MATCH(Credit!FU$1,BBG!$1:$1,0),0),IF(AND(VLOOKUP($A14,BBG!$1:$1048576,MATCH(Credit!FU$1,BBG!$1:$1,0)-1,0)&lt;&gt;"",VLOOKUP($A14,BBG!$1:$1048576,MATCH(Credit!FU$1,BBG!$1:$1,0)+1,0)&lt;&gt;""),(VLOOKUP($A14,BBG!$1:$1048576,MATCH(Credit!FU$1,BBG!$1:$1,0)-1,0)+VLOOKUP($A14,BBG!$1:$1048576,MATCH(Credit!FU$1,BBG!$1:$1,0)+1,0))/2,IF(AND(VLOOKUP($A14,BBG!$1:$1048576,MATCH(Credit!FU$1,BBG!$1:$1,0)-1,0)&lt;&gt;"",VLOOKUP($A14,BBG!$1:$1048576,MATCH(Credit!FU$1,BBG!$1:$1,0)+2,0)&lt;&gt;""),VLOOKUP($A14,BBG!$1:$1048576,MATCH(Credit!FU$1,BBG!$1:$1,0)-1,0)+(VLOOKUP($A14,BBG!$1:$1048576,MATCH(Credit!FU$1,BBG!$1:$1,0)+2,0)-VLOOKUP($A14,BBG!$1:$1048576,MATCH(Credit!FU$1,BBG!$1:$1,0)-1,0))/3,VLOOKUP($A14,BBG!$1:$1048576,MATCH(Credit!FU$1,BBG!$1:$1,0)-2,0)+(VLOOKUP($A14,BBG!$1:$1048576,MATCH(Credit!FU$1,BBG!$1:$1,0)+1,0)-VLOOKUP($A14,BBG!$1:$1048576,MATCH(Credit!FU$1,BBG!$1:$1,0)-2,0))*2/3)))/100</f>
        <v>0</v>
      </c>
      <c r="FV14" s="17">
        <f ca="1">IF(VLOOKUP($A14,BBG!$1:$1048576,MATCH(Credit!FV$1,BBG!$1:$1,0),0)&lt;&gt;"",VLOOKUP($A14,BBG!$1:$1048576,MATCH(Credit!FV$1,BBG!$1:$1,0),0),IF(AND(VLOOKUP($A14,BBG!$1:$1048576,MATCH(Credit!FV$1,BBG!$1:$1,0)-1,0)&lt;&gt;"",VLOOKUP($A14,BBG!$1:$1048576,MATCH(Credit!FV$1,BBG!$1:$1,0)+1,0)&lt;&gt;""),(VLOOKUP($A14,BBG!$1:$1048576,MATCH(Credit!FV$1,BBG!$1:$1,0)-1,0)+VLOOKUP($A14,BBG!$1:$1048576,MATCH(Credit!FV$1,BBG!$1:$1,0)+1,0))/2,IF(AND(VLOOKUP($A14,BBG!$1:$1048576,MATCH(Credit!FV$1,BBG!$1:$1,0)-1,0)&lt;&gt;"",VLOOKUP($A14,BBG!$1:$1048576,MATCH(Credit!FV$1,BBG!$1:$1,0)+2,0)&lt;&gt;""),VLOOKUP($A14,BBG!$1:$1048576,MATCH(Credit!FV$1,BBG!$1:$1,0)-1,0)+(VLOOKUP($A14,BBG!$1:$1048576,MATCH(Credit!FV$1,BBG!$1:$1,0)+2,0)-VLOOKUP($A14,BBG!$1:$1048576,MATCH(Credit!FV$1,BBG!$1:$1,0)-1,0))/3,VLOOKUP($A14,BBG!$1:$1048576,MATCH(Credit!FV$1,BBG!$1:$1,0)-2,0)+(VLOOKUP($A14,BBG!$1:$1048576,MATCH(Credit!FV$1,BBG!$1:$1,0)+1,0)-VLOOKUP($A14,BBG!$1:$1048576,MATCH(Credit!FV$1,BBG!$1:$1,0)-2,0))*2/3)))/100</f>
        <v>0</v>
      </c>
      <c r="FW14" s="17">
        <f ca="1">IF(VLOOKUP($A14,BBG!$1:$1048576,MATCH(Credit!FW$1,BBG!$1:$1,0),0)&lt;&gt;"",VLOOKUP($A14,BBG!$1:$1048576,MATCH(Credit!FW$1,BBG!$1:$1,0),0),IF(AND(VLOOKUP($A14,BBG!$1:$1048576,MATCH(Credit!FW$1,BBG!$1:$1,0)-1,0)&lt;&gt;"",VLOOKUP($A14,BBG!$1:$1048576,MATCH(Credit!FW$1,BBG!$1:$1,0)+1,0)&lt;&gt;""),(VLOOKUP($A14,BBG!$1:$1048576,MATCH(Credit!FW$1,BBG!$1:$1,0)-1,0)+VLOOKUP($A14,BBG!$1:$1048576,MATCH(Credit!FW$1,BBG!$1:$1,0)+1,0))/2,IF(AND(VLOOKUP($A14,BBG!$1:$1048576,MATCH(Credit!FW$1,BBG!$1:$1,0)-1,0)&lt;&gt;"",VLOOKUP($A14,BBG!$1:$1048576,MATCH(Credit!FW$1,BBG!$1:$1,0)+2,0)&lt;&gt;""),VLOOKUP($A14,BBG!$1:$1048576,MATCH(Credit!FW$1,BBG!$1:$1,0)-1,0)+(VLOOKUP($A14,BBG!$1:$1048576,MATCH(Credit!FW$1,BBG!$1:$1,0)+2,0)-VLOOKUP($A14,BBG!$1:$1048576,MATCH(Credit!FW$1,BBG!$1:$1,0)-1,0))/3,VLOOKUP($A14,BBG!$1:$1048576,MATCH(Credit!FW$1,BBG!$1:$1,0)-2,0)+(VLOOKUP($A14,BBG!$1:$1048576,MATCH(Credit!FW$1,BBG!$1:$1,0)+1,0)-VLOOKUP($A14,BBG!$1:$1048576,MATCH(Credit!FW$1,BBG!$1:$1,0)-2,0))*2/3)))/100</f>
        <v>0</v>
      </c>
      <c r="FX14" s="17">
        <f ca="1">IF(VLOOKUP($A14,BBG!$1:$1048576,MATCH(Credit!FX$1,BBG!$1:$1,0),0)&lt;&gt;"",VLOOKUP($A14,BBG!$1:$1048576,MATCH(Credit!FX$1,BBG!$1:$1,0),0),IF(AND(VLOOKUP($A14,BBG!$1:$1048576,MATCH(Credit!FX$1,BBG!$1:$1,0)-1,0)&lt;&gt;"",VLOOKUP($A14,BBG!$1:$1048576,MATCH(Credit!FX$1,BBG!$1:$1,0)+1,0)&lt;&gt;""),(VLOOKUP($A14,BBG!$1:$1048576,MATCH(Credit!FX$1,BBG!$1:$1,0)-1,0)+VLOOKUP($A14,BBG!$1:$1048576,MATCH(Credit!FX$1,BBG!$1:$1,0)+1,0))/2,IF(AND(VLOOKUP($A14,BBG!$1:$1048576,MATCH(Credit!FX$1,BBG!$1:$1,0)-1,0)&lt;&gt;"",VLOOKUP($A14,BBG!$1:$1048576,MATCH(Credit!FX$1,BBG!$1:$1,0)+2,0)&lt;&gt;""),VLOOKUP($A14,BBG!$1:$1048576,MATCH(Credit!FX$1,BBG!$1:$1,0)-1,0)+(VLOOKUP($A14,BBG!$1:$1048576,MATCH(Credit!FX$1,BBG!$1:$1,0)+2,0)-VLOOKUP($A14,BBG!$1:$1048576,MATCH(Credit!FX$1,BBG!$1:$1,0)-1,0))/3,VLOOKUP($A14,BBG!$1:$1048576,MATCH(Credit!FX$1,BBG!$1:$1,0)-2,0)+(VLOOKUP($A14,BBG!$1:$1048576,MATCH(Credit!FX$1,BBG!$1:$1,0)+1,0)-VLOOKUP($A14,BBG!$1:$1048576,MATCH(Credit!FX$1,BBG!$1:$1,0)-2,0))*2/3)))/100</f>
        <v>0</v>
      </c>
      <c r="FY14" s="17">
        <f ca="1">IF(VLOOKUP($A14,BBG!$1:$1048576,MATCH(Credit!FY$1,BBG!$1:$1,0),0)&lt;&gt;"",VLOOKUP($A14,BBG!$1:$1048576,MATCH(Credit!FY$1,BBG!$1:$1,0),0),IF(AND(VLOOKUP($A14,BBG!$1:$1048576,MATCH(Credit!FY$1,BBG!$1:$1,0)-1,0)&lt;&gt;"",VLOOKUP($A14,BBG!$1:$1048576,MATCH(Credit!FY$1,BBG!$1:$1,0)+1,0)&lt;&gt;""),(VLOOKUP($A14,BBG!$1:$1048576,MATCH(Credit!FY$1,BBG!$1:$1,0)-1,0)+VLOOKUP($A14,BBG!$1:$1048576,MATCH(Credit!FY$1,BBG!$1:$1,0)+1,0))/2,IF(AND(VLOOKUP($A14,BBG!$1:$1048576,MATCH(Credit!FY$1,BBG!$1:$1,0)-1,0)&lt;&gt;"",VLOOKUP($A14,BBG!$1:$1048576,MATCH(Credit!FY$1,BBG!$1:$1,0)+2,0)&lt;&gt;""),VLOOKUP($A14,BBG!$1:$1048576,MATCH(Credit!FY$1,BBG!$1:$1,0)-1,0)+(VLOOKUP($A14,BBG!$1:$1048576,MATCH(Credit!FY$1,BBG!$1:$1,0)+2,0)-VLOOKUP($A14,BBG!$1:$1048576,MATCH(Credit!FY$1,BBG!$1:$1,0)-1,0))/3,VLOOKUP($A14,BBG!$1:$1048576,MATCH(Credit!FY$1,BBG!$1:$1,0)-2,0)+(VLOOKUP($A14,BBG!$1:$1048576,MATCH(Credit!FY$1,BBG!$1:$1,0)+1,0)-VLOOKUP($A14,BBG!$1:$1048576,MATCH(Credit!FY$1,BBG!$1:$1,0)-2,0))*2/3)))/100</f>
        <v>0</v>
      </c>
      <c r="FZ14" s="17">
        <f ca="1">IF(VLOOKUP($A14,BBG!$1:$1048576,MATCH(Credit!FZ$1,BBG!$1:$1,0),0)&lt;&gt;"",VLOOKUP($A14,BBG!$1:$1048576,MATCH(Credit!FZ$1,BBG!$1:$1,0),0),IF(AND(VLOOKUP($A14,BBG!$1:$1048576,MATCH(Credit!FZ$1,BBG!$1:$1,0)-1,0)&lt;&gt;"",VLOOKUP($A14,BBG!$1:$1048576,MATCH(Credit!FZ$1,BBG!$1:$1,0)+1,0)&lt;&gt;""),(VLOOKUP($A14,BBG!$1:$1048576,MATCH(Credit!FZ$1,BBG!$1:$1,0)-1,0)+VLOOKUP($A14,BBG!$1:$1048576,MATCH(Credit!FZ$1,BBG!$1:$1,0)+1,0))/2,IF(AND(VLOOKUP($A14,BBG!$1:$1048576,MATCH(Credit!FZ$1,BBG!$1:$1,0)-1,0)&lt;&gt;"",VLOOKUP($A14,BBG!$1:$1048576,MATCH(Credit!FZ$1,BBG!$1:$1,0)+2,0)&lt;&gt;""),VLOOKUP($A14,BBG!$1:$1048576,MATCH(Credit!FZ$1,BBG!$1:$1,0)-1,0)+(VLOOKUP($A14,BBG!$1:$1048576,MATCH(Credit!FZ$1,BBG!$1:$1,0)+2,0)-VLOOKUP($A14,BBG!$1:$1048576,MATCH(Credit!FZ$1,BBG!$1:$1,0)-1,0))/3,VLOOKUP($A14,BBG!$1:$1048576,MATCH(Credit!FZ$1,BBG!$1:$1,0)-2,0)+(VLOOKUP($A14,BBG!$1:$1048576,MATCH(Credit!FZ$1,BBG!$1:$1,0)+1,0)-VLOOKUP($A14,BBG!$1:$1048576,MATCH(Credit!FZ$1,BBG!$1:$1,0)-2,0))*2/3)))/100</f>
        <v>0</v>
      </c>
      <c r="GA14" s="17">
        <f ca="1">IF(VLOOKUP($A14,BBG!$1:$1048576,MATCH(Credit!GA$1,BBG!$1:$1,0),0)&lt;&gt;"",VLOOKUP($A14,BBG!$1:$1048576,MATCH(Credit!GA$1,BBG!$1:$1,0),0),IF(AND(VLOOKUP($A14,BBG!$1:$1048576,MATCH(Credit!GA$1,BBG!$1:$1,0)-1,0)&lt;&gt;"",VLOOKUP($A14,BBG!$1:$1048576,MATCH(Credit!GA$1,BBG!$1:$1,0)+1,0)&lt;&gt;""),(VLOOKUP($A14,BBG!$1:$1048576,MATCH(Credit!GA$1,BBG!$1:$1,0)-1,0)+VLOOKUP($A14,BBG!$1:$1048576,MATCH(Credit!GA$1,BBG!$1:$1,0)+1,0))/2,IF(AND(VLOOKUP($A14,BBG!$1:$1048576,MATCH(Credit!GA$1,BBG!$1:$1,0)-1,0)&lt;&gt;"",VLOOKUP($A14,BBG!$1:$1048576,MATCH(Credit!GA$1,BBG!$1:$1,0)+2,0)&lt;&gt;""),VLOOKUP($A14,BBG!$1:$1048576,MATCH(Credit!GA$1,BBG!$1:$1,0)-1,0)+(VLOOKUP($A14,BBG!$1:$1048576,MATCH(Credit!GA$1,BBG!$1:$1,0)+2,0)-VLOOKUP($A14,BBG!$1:$1048576,MATCH(Credit!GA$1,BBG!$1:$1,0)-1,0))/3,VLOOKUP($A14,BBG!$1:$1048576,MATCH(Credit!GA$1,BBG!$1:$1,0)-2,0)+(VLOOKUP($A14,BBG!$1:$1048576,MATCH(Credit!GA$1,BBG!$1:$1,0)+1,0)-VLOOKUP($A14,BBG!$1:$1048576,MATCH(Credit!GA$1,BBG!$1:$1,0)-2,0))*2/3)))/100</f>
        <v>0</v>
      </c>
      <c r="GB14" s="17">
        <f ca="1">IF(VLOOKUP($A14,BBG!$1:$1048576,MATCH(Credit!GB$1,BBG!$1:$1,0),0)&lt;&gt;"",VLOOKUP($A14,BBG!$1:$1048576,MATCH(Credit!GB$1,BBG!$1:$1,0),0),IF(AND(VLOOKUP($A14,BBG!$1:$1048576,MATCH(Credit!GB$1,BBG!$1:$1,0)-1,0)&lt;&gt;"",VLOOKUP($A14,BBG!$1:$1048576,MATCH(Credit!GB$1,BBG!$1:$1,0)+1,0)&lt;&gt;""),(VLOOKUP($A14,BBG!$1:$1048576,MATCH(Credit!GB$1,BBG!$1:$1,0)-1,0)+VLOOKUP($A14,BBG!$1:$1048576,MATCH(Credit!GB$1,BBG!$1:$1,0)+1,0))/2,IF(AND(VLOOKUP($A14,BBG!$1:$1048576,MATCH(Credit!GB$1,BBG!$1:$1,0)-1,0)&lt;&gt;"",VLOOKUP($A14,BBG!$1:$1048576,MATCH(Credit!GB$1,BBG!$1:$1,0)+2,0)&lt;&gt;""),VLOOKUP($A14,BBG!$1:$1048576,MATCH(Credit!GB$1,BBG!$1:$1,0)-1,0)+(VLOOKUP($A14,BBG!$1:$1048576,MATCH(Credit!GB$1,BBG!$1:$1,0)+2,0)-VLOOKUP($A14,BBG!$1:$1048576,MATCH(Credit!GB$1,BBG!$1:$1,0)-1,0))/3,VLOOKUP($A14,BBG!$1:$1048576,MATCH(Credit!GB$1,BBG!$1:$1,0)-2,0)+(VLOOKUP($A14,BBG!$1:$1048576,MATCH(Credit!GB$1,BBG!$1:$1,0)+1,0)-VLOOKUP($A14,BBG!$1:$1048576,MATCH(Credit!GB$1,BBG!$1:$1,0)-2,0))*2/3)))/100</f>
        <v>0</v>
      </c>
      <c r="GC14" s="17">
        <f ca="1">IF(VLOOKUP($A14,BBG!$1:$1048576,MATCH(Credit!GC$1,BBG!$1:$1,0),0)&lt;&gt;"",VLOOKUP($A14,BBG!$1:$1048576,MATCH(Credit!GC$1,BBG!$1:$1,0),0),IF(AND(VLOOKUP($A14,BBG!$1:$1048576,MATCH(Credit!GC$1,BBG!$1:$1,0)-1,0)&lt;&gt;"",VLOOKUP($A14,BBG!$1:$1048576,MATCH(Credit!GC$1,BBG!$1:$1,0)+1,0)&lt;&gt;""),(VLOOKUP($A14,BBG!$1:$1048576,MATCH(Credit!GC$1,BBG!$1:$1,0)-1,0)+VLOOKUP($A14,BBG!$1:$1048576,MATCH(Credit!GC$1,BBG!$1:$1,0)+1,0))/2,IF(AND(VLOOKUP($A14,BBG!$1:$1048576,MATCH(Credit!GC$1,BBG!$1:$1,0)-1,0)&lt;&gt;"",VLOOKUP($A14,BBG!$1:$1048576,MATCH(Credit!GC$1,BBG!$1:$1,0)+2,0)&lt;&gt;""),VLOOKUP($A14,BBG!$1:$1048576,MATCH(Credit!GC$1,BBG!$1:$1,0)-1,0)+(VLOOKUP($A14,BBG!$1:$1048576,MATCH(Credit!GC$1,BBG!$1:$1,0)+2,0)-VLOOKUP($A14,BBG!$1:$1048576,MATCH(Credit!GC$1,BBG!$1:$1,0)-1,0))/3,VLOOKUP($A14,BBG!$1:$1048576,MATCH(Credit!GC$1,BBG!$1:$1,0)-2,0)+(VLOOKUP($A14,BBG!$1:$1048576,MATCH(Credit!GC$1,BBG!$1:$1,0)+1,0)-VLOOKUP($A14,BBG!$1:$1048576,MATCH(Credit!GC$1,BBG!$1:$1,0)-2,0))*2/3)))/100</f>
        <v>0</v>
      </c>
      <c r="GD14" s="17">
        <f ca="1">IF(VLOOKUP($A14,BBG!$1:$1048576,MATCH(Credit!GD$1,BBG!$1:$1,0),0)&lt;&gt;"",VLOOKUP($A14,BBG!$1:$1048576,MATCH(Credit!GD$1,BBG!$1:$1,0),0),IF(AND(VLOOKUP($A14,BBG!$1:$1048576,MATCH(Credit!GD$1,BBG!$1:$1,0)-1,0)&lt;&gt;"",VLOOKUP($A14,BBG!$1:$1048576,MATCH(Credit!GD$1,BBG!$1:$1,0)+1,0)&lt;&gt;""),(VLOOKUP($A14,BBG!$1:$1048576,MATCH(Credit!GD$1,BBG!$1:$1,0)-1,0)+VLOOKUP($A14,BBG!$1:$1048576,MATCH(Credit!GD$1,BBG!$1:$1,0)+1,0))/2,IF(AND(VLOOKUP($A14,BBG!$1:$1048576,MATCH(Credit!GD$1,BBG!$1:$1,0)-1,0)&lt;&gt;"",VLOOKUP($A14,BBG!$1:$1048576,MATCH(Credit!GD$1,BBG!$1:$1,0)+2,0)&lt;&gt;""),VLOOKUP($A14,BBG!$1:$1048576,MATCH(Credit!GD$1,BBG!$1:$1,0)-1,0)+(VLOOKUP($A14,BBG!$1:$1048576,MATCH(Credit!GD$1,BBG!$1:$1,0)+2,0)-VLOOKUP($A14,BBG!$1:$1048576,MATCH(Credit!GD$1,BBG!$1:$1,0)-1,0))/3,VLOOKUP($A14,BBG!$1:$1048576,MATCH(Credit!GD$1,BBG!$1:$1,0)-2,0)+(VLOOKUP($A14,BBG!$1:$1048576,MATCH(Credit!GD$1,BBG!$1:$1,0)+1,0)-VLOOKUP($A14,BBG!$1:$1048576,MATCH(Credit!GD$1,BBG!$1:$1,0)-2,0))*2/3)))/100</f>
        <v>0</v>
      </c>
      <c r="GE14" s="17">
        <f ca="1">IF(VLOOKUP($A14,BBG!$1:$1048576,MATCH(Credit!GE$1,BBG!$1:$1,0),0)&lt;&gt;"",VLOOKUP($A14,BBG!$1:$1048576,MATCH(Credit!GE$1,BBG!$1:$1,0),0),IF(AND(VLOOKUP($A14,BBG!$1:$1048576,MATCH(Credit!GE$1,BBG!$1:$1,0)-1,0)&lt;&gt;"",VLOOKUP($A14,BBG!$1:$1048576,MATCH(Credit!GE$1,BBG!$1:$1,0)+1,0)&lt;&gt;""),(VLOOKUP($A14,BBG!$1:$1048576,MATCH(Credit!GE$1,BBG!$1:$1,0)-1,0)+VLOOKUP($A14,BBG!$1:$1048576,MATCH(Credit!GE$1,BBG!$1:$1,0)+1,0))/2,IF(AND(VLOOKUP($A14,BBG!$1:$1048576,MATCH(Credit!GE$1,BBG!$1:$1,0)-1,0)&lt;&gt;"",VLOOKUP($A14,BBG!$1:$1048576,MATCH(Credit!GE$1,BBG!$1:$1,0)+2,0)&lt;&gt;""),VLOOKUP($A14,BBG!$1:$1048576,MATCH(Credit!GE$1,BBG!$1:$1,0)-1,0)+(VLOOKUP($A14,BBG!$1:$1048576,MATCH(Credit!GE$1,BBG!$1:$1,0)+2,0)-VLOOKUP($A14,BBG!$1:$1048576,MATCH(Credit!GE$1,BBG!$1:$1,0)-1,0))/3,VLOOKUP($A14,BBG!$1:$1048576,MATCH(Credit!GE$1,BBG!$1:$1,0)-2,0)+(VLOOKUP($A14,BBG!$1:$1048576,MATCH(Credit!GE$1,BBG!$1:$1,0)+1,0)-VLOOKUP($A14,BBG!$1:$1048576,MATCH(Credit!GE$1,BBG!$1:$1,0)-2,0))*2/3)))/100</f>
        <v>0</v>
      </c>
      <c r="GF14" s="17">
        <f ca="1">IF(VLOOKUP($A14,BBG!$1:$1048576,MATCH(Credit!GF$1,BBG!$1:$1,0),0)&lt;&gt;"",VLOOKUP($A14,BBG!$1:$1048576,MATCH(Credit!GF$1,BBG!$1:$1,0),0),IF(AND(VLOOKUP($A14,BBG!$1:$1048576,MATCH(Credit!GF$1,BBG!$1:$1,0)-1,0)&lt;&gt;"",VLOOKUP($A14,BBG!$1:$1048576,MATCH(Credit!GF$1,BBG!$1:$1,0)+1,0)&lt;&gt;""),(VLOOKUP($A14,BBG!$1:$1048576,MATCH(Credit!GF$1,BBG!$1:$1,0)-1,0)+VLOOKUP($A14,BBG!$1:$1048576,MATCH(Credit!GF$1,BBG!$1:$1,0)+1,0))/2,IF(AND(VLOOKUP($A14,BBG!$1:$1048576,MATCH(Credit!GF$1,BBG!$1:$1,0)-1,0)&lt;&gt;"",VLOOKUP($A14,BBG!$1:$1048576,MATCH(Credit!GF$1,BBG!$1:$1,0)+2,0)&lt;&gt;""),VLOOKUP($A14,BBG!$1:$1048576,MATCH(Credit!GF$1,BBG!$1:$1,0)-1,0)+(VLOOKUP($A14,BBG!$1:$1048576,MATCH(Credit!GF$1,BBG!$1:$1,0)+2,0)-VLOOKUP($A14,BBG!$1:$1048576,MATCH(Credit!GF$1,BBG!$1:$1,0)-1,0))/3,VLOOKUP($A14,BBG!$1:$1048576,MATCH(Credit!GF$1,BBG!$1:$1,0)-2,0)+(VLOOKUP($A14,BBG!$1:$1048576,MATCH(Credit!GF$1,BBG!$1:$1,0)+1,0)-VLOOKUP($A14,BBG!$1:$1048576,MATCH(Credit!GF$1,BBG!$1:$1,0)-2,0))*2/3)))/100</f>
        <v>0</v>
      </c>
      <c r="GG14" s="17">
        <f ca="1">IF(VLOOKUP($A14,BBG!$1:$1048576,MATCH(Credit!GG$1,BBG!$1:$1,0),0)&lt;&gt;"",VLOOKUP($A14,BBG!$1:$1048576,MATCH(Credit!GG$1,BBG!$1:$1,0),0),IF(AND(VLOOKUP($A14,BBG!$1:$1048576,MATCH(Credit!GG$1,BBG!$1:$1,0)-1,0)&lt;&gt;"",VLOOKUP($A14,BBG!$1:$1048576,MATCH(Credit!GG$1,BBG!$1:$1,0)+1,0)&lt;&gt;""),(VLOOKUP($A14,BBG!$1:$1048576,MATCH(Credit!GG$1,BBG!$1:$1,0)-1,0)+VLOOKUP($A14,BBG!$1:$1048576,MATCH(Credit!GG$1,BBG!$1:$1,0)+1,0))/2,IF(AND(VLOOKUP($A14,BBG!$1:$1048576,MATCH(Credit!GG$1,BBG!$1:$1,0)-1,0)&lt;&gt;"",VLOOKUP($A14,BBG!$1:$1048576,MATCH(Credit!GG$1,BBG!$1:$1,0)+2,0)&lt;&gt;""),VLOOKUP($A14,BBG!$1:$1048576,MATCH(Credit!GG$1,BBG!$1:$1,0)-1,0)+(VLOOKUP($A14,BBG!$1:$1048576,MATCH(Credit!GG$1,BBG!$1:$1,0)+2,0)-VLOOKUP($A14,BBG!$1:$1048576,MATCH(Credit!GG$1,BBG!$1:$1,0)-1,0))/3,VLOOKUP($A14,BBG!$1:$1048576,MATCH(Credit!GG$1,BBG!$1:$1,0)-2,0)+(VLOOKUP($A14,BBG!$1:$1048576,MATCH(Credit!GG$1,BBG!$1:$1,0)+1,0)-VLOOKUP($A14,BBG!$1:$1048576,MATCH(Credit!GG$1,BBG!$1:$1,0)-2,0))*2/3)))/100</f>
        <v>0</v>
      </c>
      <c r="GH14" s="17">
        <f ca="1">IF(VLOOKUP($A14,BBG!$1:$1048576,MATCH(Credit!GH$1,BBG!$1:$1,0),0)&lt;&gt;"",VLOOKUP($A14,BBG!$1:$1048576,MATCH(Credit!GH$1,BBG!$1:$1,0),0),IF(AND(VLOOKUP($A14,BBG!$1:$1048576,MATCH(Credit!GH$1,BBG!$1:$1,0)-1,0)&lt;&gt;"",VLOOKUP($A14,BBG!$1:$1048576,MATCH(Credit!GH$1,BBG!$1:$1,0)+1,0)&lt;&gt;""),(VLOOKUP($A14,BBG!$1:$1048576,MATCH(Credit!GH$1,BBG!$1:$1,0)-1,0)+VLOOKUP($A14,BBG!$1:$1048576,MATCH(Credit!GH$1,BBG!$1:$1,0)+1,0))/2,IF(AND(VLOOKUP($A14,BBG!$1:$1048576,MATCH(Credit!GH$1,BBG!$1:$1,0)-1,0)&lt;&gt;"",VLOOKUP($A14,BBG!$1:$1048576,MATCH(Credit!GH$1,BBG!$1:$1,0)+2,0)&lt;&gt;""),VLOOKUP($A14,BBG!$1:$1048576,MATCH(Credit!GH$1,BBG!$1:$1,0)-1,0)+(VLOOKUP($A14,BBG!$1:$1048576,MATCH(Credit!GH$1,BBG!$1:$1,0)+2,0)-VLOOKUP($A14,BBG!$1:$1048576,MATCH(Credit!GH$1,BBG!$1:$1,0)-1,0))/3,VLOOKUP($A14,BBG!$1:$1048576,MATCH(Credit!GH$1,BBG!$1:$1,0)-2,0)+(VLOOKUP($A14,BBG!$1:$1048576,MATCH(Credit!GH$1,BBG!$1:$1,0)+1,0)-VLOOKUP($A14,BBG!$1:$1048576,MATCH(Credit!GH$1,BBG!$1:$1,0)-2,0))*2/3)))/100</f>
        <v>0</v>
      </c>
      <c r="GI14" s="17">
        <f ca="1">IF(VLOOKUP($A14,BBG!$1:$1048576,MATCH(Credit!GI$1,BBG!$1:$1,0),0)&lt;&gt;"",VLOOKUP($A14,BBG!$1:$1048576,MATCH(Credit!GI$1,BBG!$1:$1,0),0),IF(AND(VLOOKUP($A14,BBG!$1:$1048576,MATCH(Credit!GI$1,BBG!$1:$1,0)-1,0)&lt;&gt;"",VLOOKUP($A14,BBG!$1:$1048576,MATCH(Credit!GI$1,BBG!$1:$1,0)+1,0)&lt;&gt;""),(VLOOKUP($A14,BBG!$1:$1048576,MATCH(Credit!GI$1,BBG!$1:$1,0)-1,0)+VLOOKUP($A14,BBG!$1:$1048576,MATCH(Credit!GI$1,BBG!$1:$1,0)+1,0))/2,IF(AND(VLOOKUP($A14,BBG!$1:$1048576,MATCH(Credit!GI$1,BBG!$1:$1,0)-1,0)&lt;&gt;"",VLOOKUP($A14,BBG!$1:$1048576,MATCH(Credit!GI$1,BBG!$1:$1,0)+2,0)&lt;&gt;""),VLOOKUP($A14,BBG!$1:$1048576,MATCH(Credit!GI$1,BBG!$1:$1,0)-1,0)+(VLOOKUP($A14,BBG!$1:$1048576,MATCH(Credit!GI$1,BBG!$1:$1,0)+2,0)-VLOOKUP($A14,BBG!$1:$1048576,MATCH(Credit!GI$1,BBG!$1:$1,0)-1,0))/3,VLOOKUP($A14,BBG!$1:$1048576,MATCH(Credit!GI$1,BBG!$1:$1,0)-2,0)+(VLOOKUP($A14,BBG!$1:$1048576,MATCH(Credit!GI$1,BBG!$1:$1,0)+1,0)-VLOOKUP($A14,BBG!$1:$1048576,MATCH(Credit!GI$1,BBG!$1:$1,0)-2,0))*2/3)))/100</f>
        <v>0</v>
      </c>
      <c r="GJ14" s="17">
        <f ca="1">IF(VLOOKUP($A14,BBG!$1:$1048576,MATCH(Credit!GJ$1,BBG!$1:$1,0),0)&lt;&gt;"",VLOOKUP($A14,BBG!$1:$1048576,MATCH(Credit!GJ$1,BBG!$1:$1,0),0),IF(AND(VLOOKUP($A14,BBG!$1:$1048576,MATCH(Credit!GJ$1,BBG!$1:$1,0)-1,0)&lt;&gt;"",VLOOKUP($A14,BBG!$1:$1048576,MATCH(Credit!GJ$1,BBG!$1:$1,0)+1,0)&lt;&gt;""),(VLOOKUP($A14,BBG!$1:$1048576,MATCH(Credit!GJ$1,BBG!$1:$1,0)-1,0)+VLOOKUP($A14,BBG!$1:$1048576,MATCH(Credit!GJ$1,BBG!$1:$1,0)+1,0))/2,IF(AND(VLOOKUP($A14,BBG!$1:$1048576,MATCH(Credit!GJ$1,BBG!$1:$1,0)-1,0)&lt;&gt;"",VLOOKUP($A14,BBG!$1:$1048576,MATCH(Credit!GJ$1,BBG!$1:$1,0)+2,0)&lt;&gt;""),VLOOKUP($A14,BBG!$1:$1048576,MATCH(Credit!GJ$1,BBG!$1:$1,0)-1,0)+(VLOOKUP($A14,BBG!$1:$1048576,MATCH(Credit!GJ$1,BBG!$1:$1,0)+2,0)-VLOOKUP($A14,BBG!$1:$1048576,MATCH(Credit!GJ$1,BBG!$1:$1,0)-1,0))/3,VLOOKUP($A14,BBG!$1:$1048576,MATCH(Credit!GJ$1,BBG!$1:$1,0)-2,0)+(VLOOKUP($A14,BBG!$1:$1048576,MATCH(Credit!GJ$1,BBG!$1:$1,0)+1,0)-VLOOKUP($A14,BBG!$1:$1048576,MATCH(Credit!GJ$1,BBG!$1:$1,0)-2,0))*2/3)))/100</f>
        <v>0</v>
      </c>
      <c r="GK14" s="17">
        <f ca="1">IF(VLOOKUP($A14,BBG!$1:$1048576,MATCH(Credit!GK$1,BBG!$1:$1,0),0)&lt;&gt;"",VLOOKUP($A14,BBG!$1:$1048576,MATCH(Credit!GK$1,BBG!$1:$1,0),0),IF(AND(VLOOKUP($A14,BBG!$1:$1048576,MATCH(Credit!GK$1,BBG!$1:$1,0)-1,0)&lt;&gt;"",VLOOKUP($A14,BBG!$1:$1048576,MATCH(Credit!GK$1,BBG!$1:$1,0)+1,0)&lt;&gt;""),(VLOOKUP($A14,BBG!$1:$1048576,MATCH(Credit!GK$1,BBG!$1:$1,0)-1,0)+VLOOKUP($A14,BBG!$1:$1048576,MATCH(Credit!GK$1,BBG!$1:$1,0)+1,0))/2,IF(AND(VLOOKUP($A14,BBG!$1:$1048576,MATCH(Credit!GK$1,BBG!$1:$1,0)-1,0)&lt;&gt;"",VLOOKUP($A14,BBG!$1:$1048576,MATCH(Credit!GK$1,BBG!$1:$1,0)+2,0)&lt;&gt;""),VLOOKUP($A14,BBG!$1:$1048576,MATCH(Credit!GK$1,BBG!$1:$1,0)-1,0)+(VLOOKUP($A14,BBG!$1:$1048576,MATCH(Credit!GK$1,BBG!$1:$1,0)+2,0)-VLOOKUP($A14,BBG!$1:$1048576,MATCH(Credit!GK$1,BBG!$1:$1,0)-1,0))/3,VLOOKUP($A14,BBG!$1:$1048576,MATCH(Credit!GK$1,BBG!$1:$1,0)-2,0)+(VLOOKUP($A14,BBG!$1:$1048576,MATCH(Credit!GK$1,BBG!$1:$1,0)+1,0)-VLOOKUP($A14,BBG!$1:$1048576,MATCH(Credit!GK$1,BBG!$1:$1,0)-2,0))*2/3)))/100</f>
        <v>0</v>
      </c>
      <c r="GL14" s="17">
        <f ca="1">IF(VLOOKUP($A14,BBG!$1:$1048576,MATCH(Credit!GL$1,BBG!$1:$1,0),0)&lt;&gt;"",VLOOKUP($A14,BBG!$1:$1048576,MATCH(Credit!GL$1,BBG!$1:$1,0),0),IF(AND(VLOOKUP($A14,BBG!$1:$1048576,MATCH(Credit!GL$1,BBG!$1:$1,0)-1,0)&lt;&gt;"",VLOOKUP($A14,BBG!$1:$1048576,MATCH(Credit!GL$1,BBG!$1:$1,0)+1,0)&lt;&gt;""),(VLOOKUP($A14,BBG!$1:$1048576,MATCH(Credit!GL$1,BBG!$1:$1,0)-1,0)+VLOOKUP($A14,BBG!$1:$1048576,MATCH(Credit!GL$1,BBG!$1:$1,0)+1,0))/2,IF(AND(VLOOKUP($A14,BBG!$1:$1048576,MATCH(Credit!GL$1,BBG!$1:$1,0)-1,0)&lt;&gt;"",VLOOKUP($A14,BBG!$1:$1048576,MATCH(Credit!GL$1,BBG!$1:$1,0)+2,0)&lt;&gt;""),VLOOKUP($A14,BBG!$1:$1048576,MATCH(Credit!GL$1,BBG!$1:$1,0)-1,0)+(VLOOKUP($A14,BBG!$1:$1048576,MATCH(Credit!GL$1,BBG!$1:$1,0)+2,0)-VLOOKUP($A14,BBG!$1:$1048576,MATCH(Credit!GL$1,BBG!$1:$1,0)-1,0))/3,VLOOKUP($A14,BBG!$1:$1048576,MATCH(Credit!GL$1,BBG!$1:$1,0)-2,0)+(VLOOKUP($A14,BBG!$1:$1048576,MATCH(Credit!GL$1,BBG!$1:$1,0)+1,0)-VLOOKUP($A14,BBG!$1:$1048576,MATCH(Credit!GL$1,BBG!$1:$1,0)-2,0))*2/3)))/100</f>
        <v>0</v>
      </c>
      <c r="GM14" s="17">
        <f ca="1">IF(VLOOKUP($A14,BBG!$1:$1048576,MATCH(Credit!GM$1,BBG!$1:$1,0),0)&lt;&gt;"",VLOOKUP($A14,BBG!$1:$1048576,MATCH(Credit!GM$1,BBG!$1:$1,0),0),IF(AND(VLOOKUP($A14,BBG!$1:$1048576,MATCH(Credit!GM$1,BBG!$1:$1,0)-1,0)&lt;&gt;"",VLOOKUP($A14,BBG!$1:$1048576,MATCH(Credit!GM$1,BBG!$1:$1,0)+1,0)&lt;&gt;""),(VLOOKUP($A14,BBG!$1:$1048576,MATCH(Credit!GM$1,BBG!$1:$1,0)-1,0)+VLOOKUP($A14,BBG!$1:$1048576,MATCH(Credit!GM$1,BBG!$1:$1,0)+1,0))/2,IF(AND(VLOOKUP($A14,BBG!$1:$1048576,MATCH(Credit!GM$1,BBG!$1:$1,0)-1,0)&lt;&gt;"",VLOOKUP($A14,BBG!$1:$1048576,MATCH(Credit!GM$1,BBG!$1:$1,0)+2,0)&lt;&gt;""),VLOOKUP($A14,BBG!$1:$1048576,MATCH(Credit!GM$1,BBG!$1:$1,0)-1,0)+(VLOOKUP($A14,BBG!$1:$1048576,MATCH(Credit!GM$1,BBG!$1:$1,0)+2,0)-VLOOKUP($A14,BBG!$1:$1048576,MATCH(Credit!GM$1,BBG!$1:$1,0)-1,0))/3,VLOOKUP($A14,BBG!$1:$1048576,MATCH(Credit!GM$1,BBG!$1:$1,0)-2,0)+(VLOOKUP($A14,BBG!$1:$1048576,MATCH(Credit!GM$1,BBG!$1:$1,0)+1,0)-VLOOKUP($A14,BBG!$1:$1048576,MATCH(Credit!GM$1,BBG!$1:$1,0)-2,0))*2/3)))/100</f>
        <v>0</v>
      </c>
      <c r="GN14" s="17">
        <f ca="1">IF(VLOOKUP($A14,BBG!$1:$1048576,MATCH(Credit!GN$1,BBG!$1:$1,0),0)&lt;&gt;"",VLOOKUP($A14,BBG!$1:$1048576,MATCH(Credit!GN$1,BBG!$1:$1,0),0),IF(AND(VLOOKUP($A14,BBG!$1:$1048576,MATCH(Credit!GN$1,BBG!$1:$1,0)-1,0)&lt;&gt;"",VLOOKUP($A14,BBG!$1:$1048576,MATCH(Credit!GN$1,BBG!$1:$1,0)+1,0)&lt;&gt;""),(VLOOKUP($A14,BBG!$1:$1048576,MATCH(Credit!GN$1,BBG!$1:$1,0)-1,0)+VLOOKUP($A14,BBG!$1:$1048576,MATCH(Credit!GN$1,BBG!$1:$1,0)+1,0))/2,IF(AND(VLOOKUP($A14,BBG!$1:$1048576,MATCH(Credit!GN$1,BBG!$1:$1,0)-1,0)&lt;&gt;"",VLOOKUP($A14,BBG!$1:$1048576,MATCH(Credit!GN$1,BBG!$1:$1,0)+2,0)&lt;&gt;""),VLOOKUP($A14,BBG!$1:$1048576,MATCH(Credit!GN$1,BBG!$1:$1,0)-1,0)+(VLOOKUP($A14,BBG!$1:$1048576,MATCH(Credit!GN$1,BBG!$1:$1,0)+2,0)-VLOOKUP($A14,BBG!$1:$1048576,MATCH(Credit!GN$1,BBG!$1:$1,0)-1,0))/3,VLOOKUP($A14,BBG!$1:$1048576,MATCH(Credit!GN$1,BBG!$1:$1,0)-2,0)+(VLOOKUP($A14,BBG!$1:$1048576,MATCH(Credit!GN$1,BBG!$1:$1,0)+1,0)-VLOOKUP($A14,BBG!$1:$1048576,MATCH(Credit!GN$1,BBG!$1:$1,0)-2,0))*2/3)))/100</f>
        <v>0</v>
      </c>
      <c r="GO14" s="17">
        <f ca="1">IF(VLOOKUP($A14,BBG!$1:$1048576,MATCH(Credit!GO$1,BBG!$1:$1,0),0)&lt;&gt;"",VLOOKUP($A14,BBG!$1:$1048576,MATCH(Credit!GO$1,BBG!$1:$1,0),0),IF(AND(VLOOKUP($A14,BBG!$1:$1048576,MATCH(Credit!GO$1,BBG!$1:$1,0)-1,0)&lt;&gt;"",VLOOKUP($A14,BBG!$1:$1048576,MATCH(Credit!GO$1,BBG!$1:$1,0)+1,0)&lt;&gt;""),(VLOOKUP($A14,BBG!$1:$1048576,MATCH(Credit!GO$1,BBG!$1:$1,0)-1,0)+VLOOKUP($A14,BBG!$1:$1048576,MATCH(Credit!GO$1,BBG!$1:$1,0)+1,0))/2,IF(AND(VLOOKUP($A14,BBG!$1:$1048576,MATCH(Credit!GO$1,BBG!$1:$1,0)-1,0)&lt;&gt;"",VLOOKUP($A14,BBG!$1:$1048576,MATCH(Credit!GO$1,BBG!$1:$1,0)+2,0)&lt;&gt;""),VLOOKUP($A14,BBG!$1:$1048576,MATCH(Credit!GO$1,BBG!$1:$1,0)-1,0)+(VLOOKUP($A14,BBG!$1:$1048576,MATCH(Credit!GO$1,BBG!$1:$1,0)+2,0)-VLOOKUP($A14,BBG!$1:$1048576,MATCH(Credit!GO$1,BBG!$1:$1,0)-1,0))/3,VLOOKUP($A14,BBG!$1:$1048576,MATCH(Credit!GO$1,BBG!$1:$1,0)-2,0)+(VLOOKUP($A14,BBG!$1:$1048576,MATCH(Credit!GO$1,BBG!$1:$1,0)+1,0)-VLOOKUP($A14,BBG!$1:$1048576,MATCH(Credit!GO$1,BBG!$1:$1,0)-2,0))*2/3)))/100</f>
        <v>0</v>
      </c>
      <c r="GP14" s="17">
        <f ca="1">IF(VLOOKUP($A14,BBG!$1:$1048576,MATCH(Credit!GP$1,BBG!$1:$1,0),0)&lt;&gt;"",VLOOKUP($A14,BBG!$1:$1048576,MATCH(Credit!GP$1,BBG!$1:$1,0),0),IF(AND(VLOOKUP($A14,BBG!$1:$1048576,MATCH(Credit!GP$1,BBG!$1:$1,0)-1,0)&lt;&gt;"",VLOOKUP($A14,BBG!$1:$1048576,MATCH(Credit!GP$1,BBG!$1:$1,0)+1,0)&lt;&gt;""),(VLOOKUP($A14,BBG!$1:$1048576,MATCH(Credit!GP$1,BBG!$1:$1,0)-1,0)+VLOOKUP($A14,BBG!$1:$1048576,MATCH(Credit!GP$1,BBG!$1:$1,0)+1,0))/2,IF(AND(VLOOKUP($A14,BBG!$1:$1048576,MATCH(Credit!GP$1,BBG!$1:$1,0)-1,0)&lt;&gt;"",VLOOKUP($A14,BBG!$1:$1048576,MATCH(Credit!GP$1,BBG!$1:$1,0)+2,0)&lt;&gt;""),VLOOKUP($A14,BBG!$1:$1048576,MATCH(Credit!GP$1,BBG!$1:$1,0)-1,0)+(VLOOKUP($A14,BBG!$1:$1048576,MATCH(Credit!GP$1,BBG!$1:$1,0)+2,0)-VLOOKUP($A14,BBG!$1:$1048576,MATCH(Credit!GP$1,BBG!$1:$1,0)-1,0))/3,VLOOKUP($A14,BBG!$1:$1048576,MATCH(Credit!GP$1,BBG!$1:$1,0)-2,0)+(VLOOKUP($A14,BBG!$1:$1048576,MATCH(Credit!GP$1,BBG!$1:$1,0)+1,0)-VLOOKUP($A14,BBG!$1:$1048576,MATCH(Credit!GP$1,BBG!$1:$1,0)-2,0))*2/3)))/100</f>
        <v>0</v>
      </c>
      <c r="GQ14" s="17">
        <f ca="1">IF(VLOOKUP($A14,BBG!$1:$1048576,MATCH(Credit!GQ$1,BBG!$1:$1,0),0)&lt;&gt;"",VLOOKUP($A14,BBG!$1:$1048576,MATCH(Credit!GQ$1,BBG!$1:$1,0),0),IF(AND(VLOOKUP($A14,BBG!$1:$1048576,MATCH(Credit!GQ$1,BBG!$1:$1,0)-1,0)&lt;&gt;"",VLOOKUP($A14,BBG!$1:$1048576,MATCH(Credit!GQ$1,BBG!$1:$1,0)+1,0)&lt;&gt;""),(VLOOKUP($A14,BBG!$1:$1048576,MATCH(Credit!GQ$1,BBG!$1:$1,0)-1,0)+VLOOKUP($A14,BBG!$1:$1048576,MATCH(Credit!GQ$1,BBG!$1:$1,0)+1,0))/2,IF(AND(VLOOKUP($A14,BBG!$1:$1048576,MATCH(Credit!GQ$1,BBG!$1:$1,0)-1,0)&lt;&gt;"",VLOOKUP($A14,BBG!$1:$1048576,MATCH(Credit!GQ$1,BBG!$1:$1,0)+2,0)&lt;&gt;""),VLOOKUP($A14,BBG!$1:$1048576,MATCH(Credit!GQ$1,BBG!$1:$1,0)-1,0)+(VLOOKUP($A14,BBG!$1:$1048576,MATCH(Credit!GQ$1,BBG!$1:$1,0)+2,0)-VLOOKUP($A14,BBG!$1:$1048576,MATCH(Credit!GQ$1,BBG!$1:$1,0)-1,0))/3,VLOOKUP($A14,BBG!$1:$1048576,MATCH(Credit!GQ$1,BBG!$1:$1,0)-2,0)+(VLOOKUP($A14,BBG!$1:$1048576,MATCH(Credit!GQ$1,BBG!$1:$1,0)+1,0)-VLOOKUP($A14,BBG!$1:$1048576,MATCH(Credit!GQ$1,BBG!$1:$1,0)-2,0))*2/3)))/100</f>
        <v>0</v>
      </c>
      <c r="GR14" s="17">
        <f ca="1">IF(VLOOKUP($A14,BBG!$1:$1048576,MATCH(Credit!GR$1,BBG!$1:$1,0),0)&lt;&gt;"",VLOOKUP($A14,BBG!$1:$1048576,MATCH(Credit!GR$1,BBG!$1:$1,0),0),IF(AND(VLOOKUP($A14,BBG!$1:$1048576,MATCH(Credit!GR$1,BBG!$1:$1,0)-1,0)&lt;&gt;"",VLOOKUP($A14,BBG!$1:$1048576,MATCH(Credit!GR$1,BBG!$1:$1,0)+1,0)&lt;&gt;""),(VLOOKUP($A14,BBG!$1:$1048576,MATCH(Credit!GR$1,BBG!$1:$1,0)-1,0)+VLOOKUP($A14,BBG!$1:$1048576,MATCH(Credit!GR$1,BBG!$1:$1,0)+1,0))/2,IF(AND(VLOOKUP($A14,BBG!$1:$1048576,MATCH(Credit!GR$1,BBG!$1:$1,0)-1,0)&lt;&gt;"",VLOOKUP($A14,BBG!$1:$1048576,MATCH(Credit!GR$1,BBG!$1:$1,0)+2,0)&lt;&gt;""),VLOOKUP($A14,BBG!$1:$1048576,MATCH(Credit!GR$1,BBG!$1:$1,0)-1,0)+(VLOOKUP($A14,BBG!$1:$1048576,MATCH(Credit!GR$1,BBG!$1:$1,0)+2,0)-VLOOKUP($A14,BBG!$1:$1048576,MATCH(Credit!GR$1,BBG!$1:$1,0)-1,0))/3,VLOOKUP($A14,BBG!$1:$1048576,MATCH(Credit!GR$1,BBG!$1:$1,0)-2,0)+(VLOOKUP($A14,BBG!$1:$1048576,MATCH(Credit!GR$1,BBG!$1:$1,0)+1,0)-VLOOKUP($A14,BBG!$1:$1048576,MATCH(Credit!GR$1,BBG!$1:$1,0)-2,0))*2/3)))/100</f>
        <v>0</v>
      </c>
      <c r="GS14" s="17">
        <f ca="1">IF(VLOOKUP($A14,BBG!$1:$1048576,MATCH(Credit!GS$1,BBG!$1:$1,0),0)&lt;&gt;"",VLOOKUP($A14,BBG!$1:$1048576,MATCH(Credit!GS$1,BBG!$1:$1,0),0),IF(AND(VLOOKUP($A14,BBG!$1:$1048576,MATCH(Credit!GS$1,BBG!$1:$1,0)-1,0)&lt;&gt;"",VLOOKUP($A14,BBG!$1:$1048576,MATCH(Credit!GS$1,BBG!$1:$1,0)+1,0)&lt;&gt;""),(VLOOKUP($A14,BBG!$1:$1048576,MATCH(Credit!GS$1,BBG!$1:$1,0)-1,0)+VLOOKUP($A14,BBG!$1:$1048576,MATCH(Credit!GS$1,BBG!$1:$1,0)+1,0))/2,IF(AND(VLOOKUP($A14,BBG!$1:$1048576,MATCH(Credit!GS$1,BBG!$1:$1,0)-1,0)&lt;&gt;"",VLOOKUP($A14,BBG!$1:$1048576,MATCH(Credit!GS$1,BBG!$1:$1,0)+2,0)&lt;&gt;""),VLOOKUP($A14,BBG!$1:$1048576,MATCH(Credit!GS$1,BBG!$1:$1,0)-1,0)+(VLOOKUP($A14,BBG!$1:$1048576,MATCH(Credit!GS$1,BBG!$1:$1,0)+2,0)-VLOOKUP($A14,BBG!$1:$1048576,MATCH(Credit!GS$1,BBG!$1:$1,0)-1,0))/3,VLOOKUP($A14,BBG!$1:$1048576,MATCH(Credit!GS$1,BBG!$1:$1,0)-2,0)+(VLOOKUP($A14,BBG!$1:$1048576,MATCH(Credit!GS$1,BBG!$1:$1,0)+1,0)-VLOOKUP($A14,BBG!$1:$1048576,MATCH(Credit!GS$1,BBG!$1:$1,0)-2,0))*2/3)))/100</f>
        <v>0</v>
      </c>
      <c r="GT14" s="17">
        <f ca="1">IF(VLOOKUP($A14,BBG!$1:$1048576,MATCH(Credit!GT$1,BBG!$1:$1,0),0)&lt;&gt;"",VLOOKUP($A14,BBG!$1:$1048576,MATCH(Credit!GT$1,BBG!$1:$1,0),0),IF(AND(VLOOKUP($A14,BBG!$1:$1048576,MATCH(Credit!GT$1,BBG!$1:$1,0)-1,0)&lt;&gt;"",VLOOKUP($A14,BBG!$1:$1048576,MATCH(Credit!GT$1,BBG!$1:$1,0)+1,0)&lt;&gt;""),(VLOOKUP($A14,BBG!$1:$1048576,MATCH(Credit!GT$1,BBG!$1:$1,0)-1,0)+VLOOKUP($A14,BBG!$1:$1048576,MATCH(Credit!GT$1,BBG!$1:$1,0)+1,0))/2,IF(AND(VLOOKUP($A14,BBG!$1:$1048576,MATCH(Credit!GT$1,BBG!$1:$1,0)-1,0)&lt;&gt;"",VLOOKUP($A14,BBG!$1:$1048576,MATCH(Credit!GT$1,BBG!$1:$1,0)+2,0)&lt;&gt;""),VLOOKUP($A14,BBG!$1:$1048576,MATCH(Credit!GT$1,BBG!$1:$1,0)-1,0)+(VLOOKUP($A14,BBG!$1:$1048576,MATCH(Credit!GT$1,BBG!$1:$1,0)+2,0)-VLOOKUP($A14,BBG!$1:$1048576,MATCH(Credit!GT$1,BBG!$1:$1,0)-1,0))/3,VLOOKUP($A14,BBG!$1:$1048576,MATCH(Credit!GT$1,BBG!$1:$1,0)-2,0)+(VLOOKUP($A14,BBG!$1:$1048576,MATCH(Credit!GT$1,BBG!$1:$1,0)+1,0)-VLOOKUP($A14,BBG!$1:$1048576,MATCH(Credit!GT$1,BBG!$1:$1,0)-2,0))*2/3)))/100</f>
        <v>0</v>
      </c>
      <c r="GU14" s="17">
        <f ca="1">IF(VLOOKUP($A14,BBG!$1:$1048576,MATCH(Credit!GU$1,BBG!$1:$1,0),0)&lt;&gt;"",VLOOKUP($A14,BBG!$1:$1048576,MATCH(Credit!GU$1,BBG!$1:$1,0),0),IF(AND(VLOOKUP($A14,BBG!$1:$1048576,MATCH(Credit!GU$1,BBG!$1:$1,0)-1,0)&lt;&gt;"",VLOOKUP($A14,BBG!$1:$1048576,MATCH(Credit!GU$1,BBG!$1:$1,0)+1,0)&lt;&gt;""),(VLOOKUP($A14,BBG!$1:$1048576,MATCH(Credit!GU$1,BBG!$1:$1,0)-1,0)+VLOOKUP($A14,BBG!$1:$1048576,MATCH(Credit!GU$1,BBG!$1:$1,0)+1,0))/2,IF(AND(VLOOKUP($A14,BBG!$1:$1048576,MATCH(Credit!GU$1,BBG!$1:$1,0)-1,0)&lt;&gt;"",VLOOKUP($A14,BBG!$1:$1048576,MATCH(Credit!GU$1,BBG!$1:$1,0)+2,0)&lt;&gt;""),VLOOKUP($A14,BBG!$1:$1048576,MATCH(Credit!GU$1,BBG!$1:$1,0)-1,0)+(VLOOKUP($A14,BBG!$1:$1048576,MATCH(Credit!GU$1,BBG!$1:$1,0)+2,0)-VLOOKUP($A14,BBG!$1:$1048576,MATCH(Credit!GU$1,BBG!$1:$1,0)-1,0))/3,VLOOKUP($A14,BBG!$1:$1048576,MATCH(Credit!GU$1,BBG!$1:$1,0)-2,0)+(VLOOKUP($A14,BBG!$1:$1048576,MATCH(Credit!GU$1,BBG!$1:$1,0)+1,0)-VLOOKUP($A14,BBG!$1:$1048576,MATCH(Credit!GU$1,BBG!$1:$1,0)-2,0))*2/3)))/100</f>
        <v>0</v>
      </c>
      <c r="GV14" s="17">
        <f ca="1">IF(VLOOKUP($A14,BBG!$1:$1048576,MATCH(Credit!GV$1,BBG!$1:$1,0),0)&lt;&gt;"",VLOOKUP($A14,BBG!$1:$1048576,MATCH(Credit!GV$1,BBG!$1:$1,0),0),IF(AND(VLOOKUP($A14,BBG!$1:$1048576,MATCH(Credit!GV$1,BBG!$1:$1,0)-1,0)&lt;&gt;"",VLOOKUP($A14,BBG!$1:$1048576,MATCH(Credit!GV$1,BBG!$1:$1,0)+1,0)&lt;&gt;""),(VLOOKUP($A14,BBG!$1:$1048576,MATCH(Credit!GV$1,BBG!$1:$1,0)-1,0)+VLOOKUP($A14,BBG!$1:$1048576,MATCH(Credit!GV$1,BBG!$1:$1,0)+1,0))/2,IF(AND(VLOOKUP($A14,BBG!$1:$1048576,MATCH(Credit!GV$1,BBG!$1:$1,0)-1,0)&lt;&gt;"",VLOOKUP($A14,BBG!$1:$1048576,MATCH(Credit!GV$1,BBG!$1:$1,0)+2,0)&lt;&gt;""),VLOOKUP($A14,BBG!$1:$1048576,MATCH(Credit!GV$1,BBG!$1:$1,0)-1,0)+(VLOOKUP($A14,BBG!$1:$1048576,MATCH(Credit!GV$1,BBG!$1:$1,0)+2,0)-VLOOKUP($A14,BBG!$1:$1048576,MATCH(Credit!GV$1,BBG!$1:$1,0)-1,0))/3,VLOOKUP($A14,BBG!$1:$1048576,MATCH(Credit!GV$1,BBG!$1:$1,0)-2,0)+(VLOOKUP($A14,BBG!$1:$1048576,MATCH(Credit!GV$1,BBG!$1:$1,0)+1,0)-VLOOKUP($A14,BBG!$1:$1048576,MATCH(Credit!GV$1,BBG!$1:$1,0)-2,0))*2/3)))/100</f>
        <v>0</v>
      </c>
      <c r="GW14" s="17">
        <f ca="1">IF(VLOOKUP($A14,BBG!$1:$1048576,MATCH(Credit!GW$1,BBG!$1:$1,0),0)&lt;&gt;"",VLOOKUP($A14,BBG!$1:$1048576,MATCH(Credit!GW$1,BBG!$1:$1,0),0),IF(AND(VLOOKUP($A14,BBG!$1:$1048576,MATCH(Credit!GW$1,BBG!$1:$1,0)-1,0)&lt;&gt;"",VLOOKUP($A14,BBG!$1:$1048576,MATCH(Credit!GW$1,BBG!$1:$1,0)+1,0)&lt;&gt;""),(VLOOKUP($A14,BBG!$1:$1048576,MATCH(Credit!GW$1,BBG!$1:$1,0)-1,0)+VLOOKUP($A14,BBG!$1:$1048576,MATCH(Credit!GW$1,BBG!$1:$1,0)+1,0))/2,IF(AND(VLOOKUP($A14,BBG!$1:$1048576,MATCH(Credit!GW$1,BBG!$1:$1,0)-1,0)&lt;&gt;"",VLOOKUP($A14,BBG!$1:$1048576,MATCH(Credit!GW$1,BBG!$1:$1,0)+2,0)&lt;&gt;""),VLOOKUP($A14,BBG!$1:$1048576,MATCH(Credit!GW$1,BBG!$1:$1,0)-1,0)+(VLOOKUP($A14,BBG!$1:$1048576,MATCH(Credit!GW$1,BBG!$1:$1,0)+2,0)-VLOOKUP($A14,BBG!$1:$1048576,MATCH(Credit!GW$1,BBG!$1:$1,0)-1,0))/3,VLOOKUP($A14,BBG!$1:$1048576,MATCH(Credit!GW$1,BBG!$1:$1,0)-2,0)+(VLOOKUP($A14,BBG!$1:$1048576,MATCH(Credit!GW$1,BBG!$1:$1,0)+1,0)-VLOOKUP($A14,BBG!$1:$1048576,MATCH(Credit!GW$1,BBG!$1:$1,0)-2,0))*2/3)))/100</f>
        <v>0</v>
      </c>
      <c r="GX14" s="17">
        <f ca="1">IF(VLOOKUP($A14,BBG!$1:$1048576,MATCH(Credit!GX$1,BBG!$1:$1,0),0)&lt;&gt;"",VLOOKUP($A14,BBG!$1:$1048576,MATCH(Credit!GX$1,BBG!$1:$1,0),0),IF(AND(VLOOKUP($A14,BBG!$1:$1048576,MATCH(Credit!GX$1,BBG!$1:$1,0)-1,0)&lt;&gt;"",VLOOKUP($A14,BBG!$1:$1048576,MATCH(Credit!GX$1,BBG!$1:$1,0)+1,0)&lt;&gt;""),(VLOOKUP($A14,BBG!$1:$1048576,MATCH(Credit!GX$1,BBG!$1:$1,0)-1,0)+VLOOKUP($A14,BBG!$1:$1048576,MATCH(Credit!GX$1,BBG!$1:$1,0)+1,0))/2,IF(AND(VLOOKUP($A14,BBG!$1:$1048576,MATCH(Credit!GX$1,BBG!$1:$1,0)-1,0)&lt;&gt;"",VLOOKUP($A14,BBG!$1:$1048576,MATCH(Credit!GX$1,BBG!$1:$1,0)+2,0)&lt;&gt;""),VLOOKUP($A14,BBG!$1:$1048576,MATCH(Credit!GX$1,BBG!$1:$1,0)-1,0)+(VLOOKUP($A14,BBG!$1:$1048576,MATCH(Credit!GX$1,BBG!$1:$1,0)+2,0)-VLOOKUP($A14,BBG!$1:$1048576,MATCH(Credit!GX$1,BBG!$1:$1,0)-1,0))/3,VLOOKUP($A14,BBG!$1:$1048576,MATCH(Credit!GX$1,BBG!$1:$1,0)-2,0)+(VLOOKUP($A14,BBG!$1:$1048576,MATCH(Credit!GX$1,BBG!$1:$1,0)+1,0)-VLOOKUP($A14,BBG!$1:$1048576,MATCH(Credit!GX$1,BBG!$1:$1,0)-2,0))*2/3)))/100</f>
        <v>0</v>
      </c>
      <c r="GY14" s="17">
        <f ca="1">IF(VLOOKUP($A14,BBG!$1:$1048576,MATCH(Credit!GY$1,BBG!$1:$1,0),0)&lt;&gt;"",VLOOKUP($A14,BBG!$1:$1048576,MATCH(Credit!GY$1,BBG!$1:$1,0),0),IF(AND(VLOOKUP($A14,BBG!$1:$1048576,MATCH(Credit!GY$1,BBG!$1:$1,0)-1,0)&lt;&gt;"",VLOOKUP($A14,BBG!$1:$1048576,MATCH(Credit!GY$1,BBG!$1:$1,0)+1,0)&lt;&gt;""),(VLOOKUP($A14,BBG!$1:$1048576,MATCH(Credit!GY$1,BBG!$1:$1,0)-1,0)+VLOOKUP($A14,BBG!$1:$1048576,MATCH(Credit!GY$1,BBG!$1:$1,0)+1,0))/2,IF(AND(VLOOKUP($A14,BBG!$1:$1048576,MATCH(Credit!GY$1,BBG!$1:$1,0)-1,0)&lt;&gt;"",VLOOKUP($A14,BBG!$1:$1048576,MATCH(Credit!GY$1,BBG!$1:$1,0)+2,0)&lt;&gt;""),VLOOKUP($A14,BBG!$1:$1048576,MATCH(Credit!GY$1,BBG!$1:$1,0)-1,0)+(VLOOKUP($A14,BBG!$1:$1048576,MATCH(Credit!GY$1,BBG!$1:$1,0)+2,0)-VLOOKUP($A14,BBG!$1:$1048576,MATCH(Credit!GY$1,BBG!$1:$1,0)-1,0))/3,VLOOKUP($A14,BBG!$1:$1048576,MATCH(Credit!GY$1,BBG!$1:$1,0)-2,0)+(VLOOKUP($A14,BBG!$1:$1048576,MATCH(Credit!GY$1,BBG!$1:$1,0)+1,0)-VLOOKUP($A14,BBG!$1:$1048576,MATCH(Credit!GY$1,BBG!$1:$1,0)-2,0))*2/3)))/100</f>
        <v>0</v>
      </c>
      <c r="GZ14" s="17">
        <f ca="1">IF(VLOOKUP($A14,BBG!$1:$1048576,MATCH(Credit!GZ$1,BBG!$1:$1,0),0)&lt;&gt;"",VLOOKUP($A14,BBG!$1:$1048576,MATCH(Credit!GZ$1,BBG!$1:$1,0),0),IF(AND(VLOOKUP($A14,BBG!$1:$1048576,MATCH(Credit!GZ$1,BBG!$1:$1,0)-1,0)&lt;&gt;"",VLOOKUP($A14,BBG!$1:$1048576,MATCH(Credit!GZ$1,BBG!$1:$1,0)+1,0)&lt;&gt;""),(VLOOKUP($A14,BBG!$1:$1048576,MATCH(Credit!GZ$1,BBG!$1:$1,0)-1,0)+VLOOKUP($A14,BBG!$1:$1048576,MATCH(Credit!GZ$1,BBG!$1:$1,0)+1,0))/2,IF(AND(VLOOKUP($A14,BBG!$1:$1048576,MATCH(Credit!GZ$1,BBG!$1:$1,0)-1,0)&lt;&gt;"",VLOOKUP($A14,BBG!$1:$1048576,MATCH(Credit!GZ$1,BBG!$1:$1,0)+2,0)&lt;&gt;""),VLOOKUP($A14,BBG!$1:$1048576,MATCH(Credit!GZ$1,BBG!$1:$1,0)-1,0)+(VLOOKUP($A14,BBG!$1:$1048576,MATCH(Credit!GZ$1,BBG!$1:$1,0)+2,0)-VLOOKUP($A14,BBG!$1:$1048576,MATCH(Credit!GZ$1,BBG!$1:$1,0)-1,0))/3,VLOOKUP($A14,BBG!$1:$1048576,MATCH(Credit!GZ$1,BBG!$1:$1,0)-2,0)+(VLOOKUP($A14,BBG!$1:$1048576,MATCH(Credit!GZ$1,BBG!$1:$1,0)+1,0)-VLOOKUP($A14,BBG!$1:$1048576,MATCH(Credit!GZ$1,BBG!$1:$1,0)-2,0))*2/3)))/100</f>
        <v>0</v>
      </c>
      <c r="HA14" s="17">
        <f ca="1">IF(VLOOKUP($A14,BBG!$1:$1048576,MATCH(Credit!HA$1,BBG!$1:$1,0),0)&lt;&gt;"",VLOOKUP($A14,BBG!$1:$1048576,MATCH(Credit!HA$1,BBG!$1:$1,0),0),IF(AND(VLOOKUP($A14,BBG!$1:$1048576,MATCH(Credit!HA$1,BBG!$1:$1,0)-1,0)&lt;&gt;"",VLOOKUP($A14,BBG!$1:$1048576,MATCH(Credit!HA$1,BBG!$1:$1,0)+1,0)&lt;&gt;""),(VLOOKUP($A14,BBG!$1:$1048576,MATCH(Credit!HA$1,BBG!$1:$1,0)-1,0)+VLOOKUP($A14,BBG!$1:$1048576,MATCH(Credit!HA$1,BBG!$1:$1,0)+1,0))/2,IF(AND(VLOOKUP($A14,BBG!$1:$1048576,MATCH(Credit!HA$1,BBG!$1:$1,0)-1,0)&lt;&gt;"",VLOOKUP($A14,BBG!$1:$1048576,MATCH(Credit!HA$1,BBG!$1:$1,0)+2,0)&lt;&gt;""),VLOOKUP($A14,BBG!$1:$1048576,MATCH(Credit!HA$1,BBG!$1:$1,0)-1,0)+(VLOOKUP($A14,BBG!$1:$1048576,MATCH(Credit!HA$1,BBG!$1:$1,0)+2,0)-VLOOKUP($A14,BBG!$1:$1048576,MATCH(Credit!HA$1,BBG!$1:$1,0)-1,0))/3,VLOOKUP($A14,BBG!$1:$1048576,MATCH(Credit!HA$1,BBG!$1:$1,0)-2,0)+(VLOOKUP($A14,BBG!$1:$1048576,MATCH(Credit!HA$1,BBG!$1:$1,0)+1,0)-VLOOKUP($A14,BBG!$1:$1048576,MATCH(Credit!HA$1,BBG!$1:$1,0)-2,0))*2/3)))/100</f>
        <v>0</v>
      </c>
      <c r="HB14" s="17">
        <f ca="1">IF(VLOOKUP($A14,BBG!$1:$1048576,MATCH(Credit!HB$1,BBG!$1:$1,0),0)&lt;&gt;"",VLOOKUP($A14,BBG!$1:$1048576,MATCH(Credit!HB$1,BBG!$1:$1,0),0),IF(AND(VLOOKUP($A14,BBG!$1:$1048576,MATCH(Credit!HB$1,BBG!$1:$1,0)-1,0)&lt;&gt;"",VLOOKUP($A14,BBG!$1:$1048576,MATCH(Credit!HB$1,BBG!$1:$1,0)+1,0)&lt;&gt;""),(VLOOKUP($A14,BBG!$1:$1048576,MATCH(Credit!HB$1,BBG!$1:$1,0)-1,0)+VLOOKUP($A14,BBG!$1:$1048576,MATCH(Credit!HB$1,BBG!$1:$1,0)+1,0))/2,IF(AND(VLOOKUP($A14,BBG!$1:$1048576,MATCH(Credit!HB$1,BBG!$1:$1,0)-1,0)&lt;&gt;"",VLOOKUP($A14,BBG!$1:$1048576,MATCH(Credit!HB$1,BBG!$1:$1,0)+2,0)&lt;&gt;""),VLOOKUP($A14,BBG!$1:$1048576,MATCH(Credit!HB$1,BBG!$1:$1,0)-1,0)+(VLOOKUP($A14,BBG!$1:$1048576,MATCH(Credit!HB$1,BBG!$1:$1,0)+2,0)-VLOOKUP($A14,BBG!$1:$1048576,MATCH(Credit!HB$1,BBG!$1:$1,0)-1,0))/3,VLOOKUP($A14,BBG!$1:$1048576,MATCH(Credit!HB$1,BBG!$1:$1,0)-2,0)+(VLOOKUP($A14,BBG!$1:$1048576,MATCH(Credit!HB$1,BBG!$1:$1,0)+1,0)-VLOOKUP($A14,BBG!$1:$1048576,MATCH(Credit!HB$1,BBG!$1:$1,0)-2,0))*2/3)))/100</f>
        <v>0</v>
      </c>
      <c r="HC14" s="17">
        <f ca="1">IF(VLOOKUP($A14,BBG!$1:$1048576,MATCH(Credit!HC$1,BBG!$1:$1,0),0)&lt;&gt;"",VLOOKUP($A14,BBG!$1:$1048576,MATCH(Credit!HC$1,BBG!$1:$1,0),0),IF(AND(VLOOKUP($A14,BBG!$1:$1048576,MATCH(Credit!HC$1,BBG!$1:$1,0)-1,0)&lt;&gt;"",VLOOKUP($A14,BBG!$1:$1048576,MATCH(Credit!HC$1,BBG!$1:$1,0)+1,0)&lt;&gt;""),(VLOOKUP($A14,BBG!$1:$1048576,MATCH(Credit!HC$1,BBG!$1:$1,0)-1,0)+VLOOKUP($A14,BBG!$1:$1048576,MATCH(Credit!HC$1,BBG!$1:$1,0)+1,0))/2,IF(AND(VLOOKUP($A14,BBG!$1:$1048576,MATCH(Credit!HC$1,BBG!$1:$1,0)-1,0)&lt;&gt;"",VLOOKUP($A14,BBG!$1:$1048576,MATCH(Credit!HC$1,BBG!$1:$1,0)+2,0)&lt;&gt;""),VLOOKUP($A14,BBG!$1:$1048576,MATCH(Credit!HC$1,BBG!$1:$1,0)-1,0)+(VLOOKUP($A14,BBG!$1:$1048576,MATCH(Credit!HC$1,BBG!$1:$1,0)+2,0)-VLOOKUP($A14,BBG!$1:$1048576,MATCH(Credit!HC$1,BBG!$1:$1,0)-1,0))/3,VLOOKUP($A14,BBG!$1:$1048576,MATCH(Credit!HC$1,BBG!$1:$1,0)-2,0)+(VLOOKUP($A14,BBG!$1:$1048576,MATCH(Credit!HC$1,BBG!$1:$1,0)+1,0)-VLOOKUP($A14,BBG!$1:$1048576,MATCH(Credit!HC$1,BBG!$1:$1,0)-2,0))*2/3)))/100</f>
        <v>0</v>
      </c>
      <c r="HD14" s="17">
        <f ca="1">IF(VLOOKUP($A14,BBG!$1:$1048576,MATCH(Credit!HD$1,BBG!$1:$1,0),0)&lt;&gt;"",VLOOKUP($A14,BBG!$1:$1048576,MATCH(Credit!HD$1,BBG!$1:$1,0),0),IF(AND(VLOOKUP($A14,BBG!$1:$1048576,MATCH(Credit!HD$1,BBG!$1:$1,0)-1,0)&lt;&gt;"",VLOOKUP($A14,BBG!$1:$1048576,MATCH(Credit!HD$1,BBG!$1:$1,0)+1,0)&lt;&gt;""),(VLOOKUP($A14,BBG!$1:$1048576,MATCH(Credit!HD$1,BBG!$1:$1,0)-1,0)+VLOOKUP($A14,BBG!$1:$1048576,MATCH(Credit!HD$1,BBG!$1:$1,0)+1,0))/2,IF(AND(VLOOKUP($A14,BBG!$1:$1048576,MATCH(Credit!HD$1,BBG!$1:$1,0)-1,0)&lt;&gt;"",VLOOKUP($A14,BBG!$1:$1048576,MATCH(Credit!HD$1,BBG!$1:$1,0)+2,0)&lt;&gt;""),VLOOKUP($A14,BBG!$1:$1048576,MATCH(Credit!HD$1,BBG!$1:$1,0)-1,0)+(VLOOKUP($A14,BBG!$1:$1048576,MATCH(Credit!HD$1,BBG!$1:$1,0)+2,0)-VLOOKUP($A14,BBG!$1:$1048576,MATCH(Credit!HD$1,BBG!$1:$1,0)-1,0))/3,VLOOKUP($A14,BBG!$1:$1048576,MATCH(Credit!HD$1,BBG!$1:$1,0)-2,0)+(VLOOKUP($A14,BBG!$1:$1048576,MATCH(Credit!HD$1,BBG!$1:$1,0)+1,0)-VLOOKUP($A14,BBG!$1:$1048576,MATCH(Credit!HD$1,BBG!$1:$1,0)-2,0))*2/3)))/100</f>
        <v>0</v>
      </c>
      <c r="HE14" s="17">
        <f ca="1">IF(VLOOKUP($A14,BBG!$1:$1048576,MATCH(Credit!HE$1,BBG!$1:$1,0),0)&lt;&gt;"",VLOOKUP($A14,BBG!$1:$1048576,MATCH(Credit!HE$1,BBG!$1:$1,0),0),IF(AND(VLOOKUP($A14,BBG!$1:$1048576,MATCH(Credit!HE$1,BBG!$1:$1,0)-1,0)&lt;&gt;"",VLOOKUP($A14,BBG!$1:$1048576,MATCH(Credit!HE$1,BBG!$1:$1,0)+1,0)&lt;&gt;""),(VLOOKUP($A14,BBG!$1:$1048576,MATCH(Credit!HE$1,BBG!$1:$1,0)-1,0)+VLOOKUP($A14,BBG!$1:$1048576,MATCH(Credit!HE$1,BBG!$1:$1,0)+1,0))/2,IF(AND(VLOOKUP($A14,BBG!$1:$1048576,MATCH(Credit!HE$1,BBG!$1:$1,0)-1,0)&lt;&gt;"",VLOOKUP($A14,BBG!$1:$1048576,MATCH(Credit!HE$1,BBG!$1:$1,0)+2,0)&lt;&gt;""),VLOOKUP($A14,BBG!$1:$1048576,MATCH(Credit!HE$1,BBG!$1:$1,0)-1,0)+(VLOOKUP($A14,BBG!$1:$1048576,MATCH(Credit!HE$1,BBG!$1:$1,0)+2,0)-VLOOKUP($A14,BBG!$1:$1048576,MATCH(Credit!HE$1,BBG!$1:$1,0)-1,0))/3,VLOOKUP($A14,BBG!$1:$1048576,MATCH(Credit!HE$1,BBG!$1:$1,0)-2,0)+(VLOOKUP($A14,BBG!$1:$1048576,MATCH(Credit!HE$1,BBG!$1:$1,0)+1,0)-VLOOKUP($A14,BBG!$1:$1048576,MATCH(Credit!HE$1,BBG!$1:$1,0)-2,0))*2/3)))/100</f>
        <v>0</v>
      </c>
      <c r="HF14" s="17">
        <f ca="1">IF(VLOOKUP($A14,BBG!$1:$1048576,MATCH(Credit!HF$1,BBG!$1:$1,0),0)&lt;&gt;"",VLOOKUP($A14,BBG!$1:$1048576,MATCH(Credit!HF$1,BBG!$1:$1,0),0),IF(AND(VLOOKUP($A14,BBG!$1:$1048576,MATCH(Credit!HF$1,BBG!$1:$1,0)-1,0)&lt;&gt;"",VLOOKUP($A14,BBG!$1:$1048576,MATCH(Credit!HF$1,BBG!$1:$1,0)+1,0)&lt;&gt;""),(VLOOKUP($A14,BBG!$1:$1048576,MATCH(Credit!HF$1,BBG!$1:$1,0)-1,0)+VLOOKUP($A14,BBG!$1:$1048576,MATCH(Credit!HF$1,BBG!$1:$1,0)+1,0))/2,IF(AND(VLOOKUP($A14,BBG!$1:$1048576,MATCH(Credit!HF$1,BBG!$1:$1,0)-1,0)&lt;&gt;"",VLOOKUP($A14,BBG!$1:$1048576,MATCH(Credit!HF$1,BBG!$1:$1,0)+2,0)&lt;&gt;""),VLOOKUP($A14,BBG!$1:$1048576,MATCH(Credit!HF$1,BBG!$1:$1,0)-1,0)+(VLOOKUP($A14,BBG!$1:$1048576,MATCH(Credit!HF$1,BBG!$1:$1,0)+2,0)-VLOOKUP($A14,BBG!$1:$1048576,MATCH(Credit!HF$1,BBG!$1:$1,0)-1,0))/3,VLOOKUP($A14,BBG!$1:$1048576,MATCH(Credit!HF$1,BBG!$1:$1,0)-2,0)+(VLOOKUP($A14,BBG!$1:$1048576,MATCH(Credit!HF$1,BBG!$1:$1,0)+1,0)-VLOOKUP($A14,BBG!$1:$1048576,MATCH(Credit!HF$1,BBG!$1:$1,0)-2,0))*2/3)))/100</f>
        <v>0</v>
      </c>
      <c r="HG14" s="17">
        <f ca="1">IF(VLOOKUP($A14,BBG!$1:$1048576,MATCH(Credit!HG$1,BBG!$1:$1,0),0)&lt;&gt;"",VLOOKUP($A14,BBG!$1:$1048576,MATCH(Credit!HG$1,BBG!$1:$1,0),0),IF(AND(VLOOKUP($A14,BBG!$1:$1048576,MATCH(Credit!HG$1,BBG!$1:$1,0)-1,0)&lt;&gt;"",VLOOKUP($A14,BBG!$1:$1048576,MATCH(Credit!HG$1,BBG!$1:$1,0)+1,0)&lt;&gt;""),(VLOOKUP($A14,BBG!$1:$1048576,MATCH(Credit!HG$1,BBG!$1:$1,0)-1,0)+VLOOKUP($A14,BBG!$1:$1048576,MATCH(Credit!HG$1,BBG!$1:$1,0)+1,0))/2,IF(AND(VLOOKUP($A14,BBG!$1:$1048576,MATCH(Credit!HG$1,BBG!$1:$1,0)-1,0)&lt;&gt;"",VLOOKUP($A14,BBG!$1:$1048576,MATCH(Credit!HG$1,BBG!$1:$1,0)+2,0)&lt;&gt;""),VLOOKUP($A14,BBG!$1:$1048576,MATCH(Credit!HG$1,BBG!$1:$1,0)-1,0)+(VLOOKUP($A14,BBG!$1:$1048576,MATCH(Credit!HG$1,BBG!$1:$1,0)+2,0)-VLOOKUP($A14,BBG!$1:$1048576,MATCH(Credit!HG$1,BBG!$1:$1,0)-1,0))/3,VLOOKUP($A14,BBG!$1:$1048576,MATCH(Credit!HG$1,BBG!$1:$1,0)-2,0)+(VLOOKUP($A14,BBG!$1:$1048576,MATCH(Credit!HG$1,BBG!$1:$1,0)+1,0)-VLOOKUP($A14,BBG!$1:$1048576,MATCH(Credit!HG$1,BBG!$1:$1,0)-2,0))*2/3)))/100</f>
        <v>0</v>
      </c>
      <c r="HH14" s="17">
        <f ca="1">IF(VLOOKUP($A14,BBG!$1:$1048576,MATCH(Credit!HH$1,BBG!$1:$1,0),0)&lt;&gt;"",VLOOKUP($A14,BBG!$1:$1048576,MATCH(Credit!HH$1,BBG!$1:$1,0),0),IF(AND(VLOOKUP($A14,BBG!$1:$1048576,MATCH(Credit!HH$1,BBG!$1:$1,0)-1,0)&lt;&gt;"",VLOOKUP($A14,BBG!$1:$1048576,MATCH(Credit!HH$1,BBG!$1:$1,0)+1,0)&lt;&gt;""),(VLOOKUP($A14,BBG!$1:$1048576,MATCH(Credit!HH$1,BBG!$1:$1,0)-1,0)+VLOOKUP($A14,BBG!$1:$1048576,MATCH(Credit!HH$1,BBG!$1:$1,0)+1,0))/2,IF(AND(VLOOKUP($A14,BBG!$1:$1048576,MATCH(Credit!HH$1,BBG!$1:$1,0)-1,0)&lt;&gt;"",VLOOKUP($A14,BBG!$1:$1048576,MATCH(Credit!HH$1,BBG!$1:$1,0)+2,0)&lt;&gt;""),VLOOKUP($A14,BBG!$1:$1048576,MATCH(Credit!HH$1,BBG!$1:$1,0)-1,0)+(VLOOKUP($A14,BBG!$1:$1048576,MATCH(Credit!HH$1,BBG!$1:$1,0)+2,0)-VLOOKUP($A14,BBG!$1:$1048576,MATCH(Credit!HH$1,BBG!$1:$1,0)-1,0))/3,VLOOKUP($A14,BBG!$1:$1048576,MATCH(Credit!HH$1,BBG!$1:$1,0)-2,0)+(VLOOKUP($A14,BBG!$1:$1048576,MATCH(Credit!HH$1,BBG!$1:$1,0)+1,0)-VLOOKUP($A14,BBG!$1:$1048576,MATCH(Credit!HH$1,BBG!$1:$1,0)-2,0))*2/3)))/100</f>
        <v>0</v>
      </c>
      <c r="HI14" s="17">
        <f ca="1">IF(VLOOKUP($A14,BBG!$1:$1048576,MATCH(Credit!HI$1,BBG!$1:$1,0),0)&lt;&gt;"",VLOOKUP($A14,BBG!$1:$1048576,MATCH(Credit!HI$1,BBG!$1:$1,0),0),IF(AND(VLOOKUP($A14,BBG!$1:$1048576,MATCH(Credit!HI$1,BBG!$1:$1,0)-1,0)&lt;&gt;"",VLOOKUP($A14,BBG!$1:$1048576,MATCH(Credit!HI$1,BBG!$1:$1,0)+1,0)&lt;&gt;""),(VLOOKUP($A14,BBG!$1:$1048576,MATCH(Credit!HI$1,BBG!$1:$1,0)-1,0)+VLOOKUP($A14,BBG!$1:$1048576,MATCH(Credit!HI$1,BBG!$1:$1,0)+1,0))/2,IF(AND(VLOOKUP($A14,BBG!$1:$1048576,MATCH(Credit!HI$1,BBG!$1:$1,0)-1,0)&lt;&gt;"",VLOOKUP($A14,BBG!$1:$1048576,MATCH(Credit!HI$1,BBG!$1:$1,0)+2,0)&lt;&gt;""),VLOOKUP($A14,BBG!$1:$1048576,MATCH(Credit!HI$1,BBG!$1:$1,0)-1,0)+(VLOOKUP($A14,BBG!$1:$1048576,MATCH(Credit!HI$1,BBG!$1:$1,0)+2,0)-VLOOKUP($A14,BBG!$1:$1048576,MATCH(Credit!HI$1,BBG!$1:$1,0)-1,0))/3,VLOOKUP($A14,BBG!$1:$1048576,MATCH(Credit!HI$1,BBG!$1:$1,0)-2,0)+(VLOOKUP($A14,BBG!$1:$1048576,MATCH(Credit!HI$1,BBG!$1:$1,0)+1,0)-VLOOKUP($A14,BBG!$1:$1048576,MATCH(Credit!HI$1,BBG!$1:$1,0)-2,0))*2/3)))/100</f>
        <v>0</v>
      </c>
      <c r="HJ14" s="17">
        <f ca="1">IF(VLOOKUP($A14,BBG!$1:$1048576,MATCH(Credit!HJ$1,BBG!$1:$1,0),0)&lt;&gt;"",VLOOKUP($A14,BBG!$1:$1048576,MATCH(Credit!HJ$1,BBG!$1:$1,0),0),IF(AND(VLOOKUP($A14,BBG!$1:$1048576,MATCH(Credit!HJ$1,BBG!$1:$1,0)-1,0)&lt;&gt;"",VLOOKUP($A14,BBG!$1:$1048576,MATCH(Credit!HJ$1,BBG!$1:$1,0)+1,0)&lt;&gt;""),(VLOOKUP($A14,BBG!$1:$1048576,MATCH(Credit!HJ$1,BBG!$1:$1,0)-1,0)+VLOOKUP($A14,BBG!$1:$1048576,MATCH(Credit!HJ$1,BBG!$1:$1,0)+1,0))/2,IF(AND(VLOOKUP($A14,BBG!$1:$1048576,MATCH(Credit!HJ$1,BBG!$1:$1,0)-1,0)&lt;&gt;"",VLOOKUP($A14,BBG!$1:$1048576,MATCH(Credit!HJ$1,BBG!$1:$1,0)+2,0)&lt;&gt;""),VLOOKUP($A14,BBG!$1:$1048576,MATCH(Credit!HJ$1,BBG!$1:$1,0)-1,0)+(VLOOKUP($A14,BBG!$1:$1048576,MATCH(Credit!HJ$1,BBG!$1:$1,0)+2,0)-VLOOKUP($A14,BBG!$1:$1048576,MATCH(Credit!HJ$1,BBG!$1:$1,0)-1,0))/3,VLOOKUP($A14,BBG!$1:$1048576,MATCH(Credit!HJ$1,BBG!$1:$1,0)-2,0)+(VLOOKUP($A14,BBG!$1:$1048576,MATCH(Credit!HJ$1,BBG!$1:$1,0)+1,0)-VLOOKUP($A14,BBG!$1:$1048576,MATCH(Credit!HJ$1,BBG!$1:$1,0)-2,0))*2/3)))/100</f>
        <v>0</v>
      </c>
      <c r="HK14" s="17">
        <f ca="1">IF(VLOOKUP($A14,BBG!$1:$1048576,MATCH(Credit!HK$1,BBG!$1:$1,0),0)&lt;&gt;"",VLOOKUP($A14,BBG!$1:$1048576,MATCH(Credit!HK$1,BBG!$1:$1,0),0),IF(AND(VLOOKUP($A14,BBG!$1:$1048576,MATCH(Credit!HK$1,BBG!$1:$1,0)-1,0)&lt;&gt;"",VLOOKUP($A14,BBG!$1:$1048576,MATCH(Credit!HK$1,BBG!$1:$1,0)+1,0)&lt;&gt;""),(VLOOKUP($A14,BBG!$1:$1048576,MATCH(Credit!HK$1,BBG!$1:$1,0)-1,0)+VLOOKUP($A14,BBG!$1:$1048576,MATCH(Credit!HK$1,BBG!$1:$1,0)+1,0))/2,IF(AND(VLOOKUP($A14,BBG!$1:$1048576,MATCH(Credit!HK$1,BBG!$1:$1,0)-1,0)&lt;&gt;"",VLOOKUP($A14,BBG!$1:$1048576,MATCH(Credit!HK$1,BBG!$1:$1,0)+2,0)&lt;&gt;""),VLOOKUP($A14,BBG!$1:$1048576,MATCH(Credit!HK$1,BBG!$1:$1,0)-1,0)+(VLOOKUP($A14,BBG!$1:$1048576,MATCH(Credit!HK$1,BBG!$1:$1,0)+2,0)-VLOOKUP($A14,BBG!$1:$1048576,MATCH(Credit!HK$1,BBG!$1:$1,0)-1,0))/3,VLOOKUP($A14,BBG!$1:$1048576,MATCH(Credit!HK$1,BBG!$1:$1,0)-2,0)+(VLOOKUP($A14,BBG!$1:$1048576,MATCH(Credit!HK$1,BBG!$1:$1,0)+1,0)-VLOOKUP($A14,BBG!$1:$1048576,MATCH(Credit!HK$1,BBG!$1:$1,0)-2,0))*2/3)))/100</f>
        <v>0</v>
      </c>
      <c r="HL14" s="17">
        <f ca="1">IF(VLOOKUP($A14,BBG!$1:$1048576,MATCH(Credit!HL$1,BBG!$1:$1,0),0)&lt;&gt;"",VLOOKUP($A14,BBG!$1:$1048576,MATCH(Credit!HL$1,BBG!$1:$1,0),0),IF(AND(VLOOKUP($A14,BBG!$1:$1048576,MATCH(Credit!HL$1,BBG!$1:$1,0)-1,0)&lt;&gt;"",VLOOKUP($A14,BBG!$1:$1048576,MATCH(Credit!HL$1,BBG!$1:$1,0)+1,0)&lt;&gt;""),(VLOOKUP($A14,BBG!$1:$1048576,MATCH(Credit!HL$1,BBG!$1:$1,0)-1,0)+VLOOKUP($A14,BBG!$1:$1048576,MATCH(Credit!HL$1,BBG!$1:$1,0)+1,0))/2,IF(AND(VLOOKUP($A14,BBG!$1:$1048576,MATCH(Credit!HL$1,BBG!$1:$1,0)-1,0)&lt;&gt;"",VLOOKUP($A14,BBG!$1:$1048576,MATCH(Credit!HL$1,BBG!$1:$1,0)+2,0)&lt;&gt;""),VLOOKUP($A14,BBG!$1:$1048576,MATCH(Credit!HL$1,BBG!$1:$1,0)-1,0)+(VLOOKUP($A14,BBG!$1:$1048576,MATCH(Credit!HL$1,BBG!$1:$1,0)+2,0)-VLOOKUP($A14,BBG!$1:$1048576,MATCH(Credit!HL$1,BBG!$1:$1,0)-1,0))/3,VLOOKUP($A14,BBG!$1:$1048576,MATCH(Credit!HL$1,BBG!$1:$1,0)-2,0)+(VLOOKUP($A14,BBG!$1:$1048576,MATCH(Credit!HL$1,BBG!$1:$1,0)+1,0)-VLOOKUP($A14,BBG!$1:$1048576,MATCH(Credit!HL$1,BBG!$1:$1,0)-2,0))*2/3)))/100</f>
        <v>0</v>
      </c>
      <c r="HM14" s="17">
        <f ca="1">IF(VLOOKUP($A14,BBG!$1:$1048576,MATCH(Credit!HM$1,BBG!$1:$1,0),0)&lt;&gt;"",VLOOKUP($A14,BBG!$1:$1048576,MATCH(Credit!HM$1,BBG!$1:$1,0),0),IF(AND(VLOOKUP($A14,BBG!$1:$1048576,MATCH(Credit!HM$1,BBG!$1:$1,0)-1,0)&lt;&gt;"",VLOOKUP($A14,BBG!$1:$1048576,MATCH(Credit!HM$1,BBG!$1:$1,0)+1,0)&lt;&gt;""),(VLOOKUP($A14,BBG!$1:$1048576,MATCH(Credit!HM$1,BBG!$1:$1,0)-1,0)+VLOOKUP($A14,BBG!$1:$1048576,MATCH(Credit!HM$1,BBG!$1:$1,0)+1,0))/2,IF(AND(VLOOKUP($A14,BBG!$1:$1048576,MATCH(Credit!HM$1,BBG!$1:$1,0)-1,0)&lt;&gt;"",VLOOKUP($A14,BBG!$1:$1048576,MATCH(Credit!HM$1,BBG!$1:$1,0)+2,0)&lt;&gt;""),VLOOKUP($A14,BBG!$1:$1048576,MATCH(Credit!HM$1,BBG!$1:$1,0)-1,0)+(VLOOKUP($A14,BBG!$1:$1048576,MATCH(Credit!HM$1,BBG!$1:$1,0)+2,0)-VLOOKUP($A14,BBG!$1:$1048576,MATCH(Credit!HM$1,BBG!$1:$1,0)-1,0))/3,VLOOKUP($A14,BBG!$1:$1048576,MATCH(Credit!HM$1,BBG!$1:$1,0)-2,0)+(VLOOKUP($A14,BBG!$1:$1048576,MATCH(Credit!HM$1,BBG!$1:$1,0)+1,0)-VLOOKUP($A14,BBG!$1:$1048576,MATCH(Credit!HM$1,BBG!$1:$1,0)-2,0))*2/3)))/100</f>
        <v>0</v>
      </c>
      <c r="HN14" s="17">
        <f ca="1">IF(VLOOKUP($A14,BBG!$1:$1048576,MATCH(Credit!HN$1,BBG!$1:$1,0),0)&lt;&gt;"",VLOOKUP($A14,BBG!$1:$1048576,MATCH(Credit!HN$1,BBG!$1:$1,0),0),IF(AND(VLOOKUP($A14,BBG!$1:$1048576,MATCH(Credit!HN$1,BBG!$1:$1,0)-1,0)&lt;&gt;"",VLOOKUP($A14,BBG!$1:$1048576,MATCH(Credit!HN$1,BBG!$1:$1,0)+1,0)&lt;&gt;""),(VLOOKUP($A14,BBG!$1:$1048576,MATCH(Credit!HN$1,BBG!$1:$1,0)-1,0)+VLOOKUP($A14,BBG!$1:$1048576,MATCH(Credit!HN$1,BBG!$1:$1,0)+1,0))/2,IF(AND(VLOOKUP($A14,BBG!$1:$1048576,MATCH(Credit!HN$1,BBG!$1:$1,0)-1,0)&lt;&gt;"",VLOOKUP($A14,BBG!$1:$1048576,MATCH(Credit!HN$1,BBG!$1:$1,0)+2,0)&lt;&gt;""),VLOOKUP($A14,BBG!$1:$1048576,MATCH(Credit!HN$1,BBG!$1:$1,0)-1,0)+(VLOOKUP($A14,BBG!$1:$1048576,MATCH(Credit!HN$1,BBG!$1:$1,0)+2,0)-VLOOKUP($A14,BBG!$1:$1048576,MATCH(Credit!HN$1,BBG!$1:$1,0)-1,0))/3,VLOOKUP($A14,BBG!$1:$1048576,MATCH(Credit!HN$1,BBG!$1:$1,0)-2,0)+(VLOOKUP($A14,BBG!$1:$1048576,MATCH(Credit!HN$1,BBG!$1:$1,0)+1,0)-VLOOKUP($A14,BBG!$1:$1048576,MATCH(Credit!HN$1,BBG!$1:$1,0)-2,0))*2/3)))/100</f>
        <v>0</v>
      </c>
      <c r="HO14" s="17">
        <f ca="1">IF(VLOOKUP($A14,BBG!$1:$1048576,MATCH(Credit!HO$1,BBG!$1:$1,0),0)&lt;&gt;"",VLOOKUP($A14,BBG!$1:$1048576,MATCH(Credit!HO$1,BBG!$1:$1,0),0),IF(AND(VLOOKUP($A14,BBG!$1:$1048576,MATCH(Credit!HO$1,BBG!$1:$1,0)-1,0)&lt;&gt;"",VLOOKUP($A14,BBG!$1:$1048576,MATCH(Credit!HO$1,BBG!$1:$1,0)+1,0)&lt;&gt;""),(VLOOKUP($A14,BBG!$1:$1048576,MATCH(Credit!HO$1,BBG!$1:$1,0)-1,0)+VLOOKUP($A14,BBG!$1:$1048576,MATCH(Credit!HO$1,BBG!$1:$1,0)+1,0))/2,IF(AND(VLOOKUP($A14,BBG!$1:$1048576,MATCH(Credit!HO$1,BBG!$1:$1,0)-1,0)&lt;&gt;"",VLOOKUP($A14,BBG!$1:$1048576,MATCH(Credit!HO$1,BBG!$1:$1,0)+2,0)&lt;&gt;""),VLOOKUP($A14,BBG!$1:$1048576,MATCH(Credit!HO$1,BBG!$1:$1,0)-1,0)+(VLOOKUP($A14,BBG!$1:$1048576,MATCH(Credit!HO$1,BBG!$1:$1,0)+2,0)-VLOOKUP($A14,BBG!$1:$1048576,MATCH(Credit!HO$1,BBG!$1:$1,0)-1,0))/3,VLOOKUP($A14,BBG!$1:$1048576,MATCH(Credit!HO$1,BBG!$1:$1,0)-2,0)+(VLOOKUP($A14,BBG!$1:$1048576,MATCH(Credit!HO$1,BBG!$1:$1,0)+1,0)-VLOOKUP($A14,BBG!$1:$1048576,MATCH(Credit!HO$1,BBG!$1:$1,0)-2,0))*2/3)))/100</f>
        <v>0</v>
      </c>
      <c r="HP14" s="17">
        <f ca="1">IF(VLOOKUP($A14,BBG!$1:$1048576,MATCH(Credit!HP$1,BBG!$1:$1,0),0)&lt;&gt;"",VLOOKUP($A14,BBG!$1:$1048576,MATCH(Credit!HP$1,BBG!$1:$1,0),0),IF(AND(VLOOKUP($A14,BBG!$1:$1048576,MATCH(Credit!HP$1,BBG!$1:$1,0)-1,0)&lt;&gt;"",VLOOKUP($A14,BBG!$1:$1048576,MATCH(Credit!HP$1,BBG!$1:$1,0)+1,0)&lt;&gt;""),(VLOOKUP($A14,BBG!$1:$1048576,MATCH(Credit!HP$1,BBG!$1:$1,0)-1,0)+VLOOKUP($A14,BBG!$1:$1048576,MATCH(Credit!HP$1,BBG!$1:$1,0)+1,0))/2,IF(AND(VLOOKUP($A14,BBG!$1:$1048576,MATCH(Credit!HP$1,BBG!$1:$1,0)-1,0)&lt;&gt;"",VLOOKUP($A14,BBG!$1:$1048576,MATCH(Credit!HP$1,BBG!$1:$1,0)+2,0)&lt;&gt;""),VLOOKUP($A14,BBG!$1:$1048576,MATCH(Credit!HP$1,BBG!$1:$1,0)-1,0)+(VLOOKUP($A14,BBG!$1:$1048576,MATCH(Credit!HP$1,BBG!$1:$1,0)+2,0)-VLOOKUP($A14,BBG!$1:$1048576,MATCH(Credit!HP$1,BBG!$1:$1,0)-1,0))/3,VLOOKUP($A14,BBG!$1:$1048576,MATCH(Credit!HP$1,BBG!$1:$1,0)-2,0)+(VLOOKUP($A14,BBG!$1:$1048576,MATCH(Credit!HP$1,BBG!$1:$1,0)+1,0)-VLOOKUP($A14,BBG!$1:$1048576,MATCH(Credit!HP$1,BBG!$1:$1,0)-2,0))*2/3)))/100</f>
        <v>0</v>
      </c>
      <c r="HQ14" s="17">
        <f ca="1">IF(VLOOKUP($A14,BBG!$1:$1048576,MATCH(Credit!HQ$1,BBG!$1:$1,0),0)&lt;&gt;"",VLOOKUP($A14,BBG!$1:$1048576,MATCH(Credit!HQ$1,BBG!$1:$1,0),0),IF(AND(VLOOKUP($A14,BBG!$1:$1048576,MATCH(Credit!HQ$1,BBG!$1:$1,0)-1,0)&lt;&gt;"",VLOOKUP($A14,BBG!$1:$1048576,MATCH(Credit!HQ$1,BBG!$1:$1,0)+1,0)&lt;&gt;""),(VLOOKUP($A14,BBG!$1:$1048576,MATCH(Credit!HQ$1,BBG!$1:$1,0)-1,0)+VLOOKUP($A14,BBG!$1:$1048576,MATCH(Credit!HQ$1,BBG!$1:$1,0)+1,0))/2,IF(AND(VLOOKUP($A14,BBG!$1:$1048576,MATCH(Credit!HQ$1,BBG!$1:$1,0)-1,0)&lt;&gt;"",VLOOKUP($A14,BBG!$1:$1048576,MATCH(Credit!HQ$1,BBG!$1:$1,0)+2,0)&lt;&gt;""),VLOOKUP($A14,BBG!$1:$1048576,MATCH(Credit!HQ$1,BBG!$1:$1,0)-1,0)+(VLOOKUP($A14,BBG!$1:$1048576,MATCH(Credit!HQ$1,BBG!$1:$1,0)+2,0)-VLOOKUP($A14,BBG!$1:$1048576,MATCH(Credit!HQ$1,BBG!$1:$1,0)-1,0))/3,VLOOKUP($A14,BBG!$1:$1048576,MATCH(Credit!HQ$1,BBG!$1:$1,0)-2,0)+(VLOOKUP($A14,BBG!$1:$1048576,MATCH(Credit!HQ$1,BBG!$1:$1,0)+1,0)-VLOOKUP($A14,BBG!$1:$1048576,MATCH(Credit!HQ$1,BBG!$1:$1,0)-2,0))*2/3)))/100</f>
        <v>0</v>
      </c>
      <c r="HR14" s="17">
        <f ca="1">IF(VLOOKUP($A14,BBG!$1:$1048576,MATCH(Credit!HR$1,BBG!$1:$1,0),0)&lt;&gt;"",VLOOKUP($A14,BBG!$1:$1048576,MATCH(Credit!HR$1,BBG!$1:$1,0),0),IF(AND(VLOOKUP($A14,BBG!$1:$1048576,MATCH(Credit!HR$1,BBG!$1:$1,0)-1,0)&lt;&gt;"",VLOOKUP($A14,BBG!$1:$1048576,MATCH(Credit!HR$1,BBG!$1:$1,0)+1,0)&lt;&gt;""),(VLOOKUP($A14,BBG!$1:$1048576,MATCH(Credit!HR$1,BBG!$1:$1,0)-1,0)+VLOOKUP($A14,BBG!$1:$1048576,MATCH(Credit!HR$1,BBG!$1:$1,0)+1,0))/2,IF(AND(VLOOKUP($A14,BBG!$1:$1048576,MATCH(Credit!HR$1,BBG!$1:$1,0)-1,0)&lt;&gt;"",VLOOKUP($A14,BBG!$1:$1048576,MATCH(Credit!HR$1,BBG!$1:$1,0)+2,0)&lt;&gt;""),VLOOKUP($A14,BBG!$1:$1048576,MATCH(Credit!HR$1,BBG!$1:$1,0)-1,0)+(VLOOKUP($A14,BBG!$1:$1048576,MATCH(Credit!HR$1,BBG!$1:$1,0)+2,0)-VLOOKUP($A14,BBG!$1:$1048576,MATCH(Credit!HR$1,BBG!$1:$1,0)-1,0))/3,VLOOKUP($A14,BBG!$1:$1048576,MATCH(Credit!HR$1,BBG!$1:$1,0)-2,0)+(VLOOKUP($A14,BBG!$1:$1048576,MATCH(Credit!HR$1,BBG!$1:$1,0)+1,0)-VLOOKUP($A14,BBG!$1:$1048576,MATCH(Credit!HR$1,BBG!$1:$1,0)-2,0))*2/3)))/100</f>
        <v>0</v>
      </c>
      <c r="HS14" s="17">
        <f ca="1">IF(VLOOKUP($A14,BBG!$1:$1048576,MATCH(Credit!HS$1,BBG!$1:$1,0),0)&lt;&gt;"",VLOOKUP($A14,BBG!$1:$1048576,MATCH(Credit!HS$1,BBG!$1:$1,0),0),IF(AND(VLOOKUP($A14,BBG!$1:$1048576,MATCH(Credit!HS$1,BBG!$1:$1,0)-1,0)&lt;&gt;"",VLOOKUP($A14,BBG!$1:$1048576,MATCH(Credit!HS$1,BBG!$1:$1,0)+1,0)&lt;&gt;""),(VLOOKUP($A14,BBG!$1:$1048576,MATCH(Credit!HS$1,BBG!$1:$1,0)-1,0)+VLOOKUP($A14,BBG!$1:$1048576,MATCH(Credit!HS$1,BBG!$1:$1,0)+1,0))/2,IF(AND(VLOOKUP($A14,BBG!$1:$1048576,MATCH(Credit!HS$1,BBG!$1:$1,0)-1,0)&lt;&gt;"",VLOOKUP($A14,BBG!$1:$1048576,MATCH(Credit!HS$1,BBG!$1:$1,0)+2,0)&lt;&gt;""),VLOOKUP($A14,BBG!$1:$1048576,MATCH(Credit!HS$1,BBG!$1:$1,0)-1,0)+(VLOOKUP($A14,BBG!$1:$1048576,MATCH(Credit!HS$1,BBG!$1:$1,0)+2,0)-VLOOKUP($A14,BBG!$1:$1048576,MATCH(Credit!HS$1,BBG!$1:$1,0)-1,0))/3,VLOOKUP($A14,BBG!$1:$1048576,MATCH(Credit!HS$1,BBG!$1:$1,0)-2,0)+(VLOOKUP($A14,BBG!$1:$1048576,MATCH(Credit!HS$1,BBG!$1:$1,0)+1,0)-VLOOKUP($A14,BBG!$1:$1048576,MATCH(Credit!HS$1,BBG!$1:$1,0)-2,0))*2/3)))/100</f>
        <v>0</v>
      </c>
      <c r="HT14" s="17">
        <f ca="1">IF(VLOOKUP($A14,BBG!$1:$1048576,MATCH(Credit!HT$1,BBG!$1:$1,0),0)&lt;&gt;"",VLOOKUP($A14,BBG!$1:$1048576,MATCH(Credit!HT$1,BBG!$1:$1,0),0),IF(AND(VLOOKUP($A14,BBG!$1:$1048576,MATCH(Credit!HT$1,BBG!$1:$1,0)-1,0)&lt;&gt;"",VLOOKUP($A14,BBG!$1:$1048576,MATCH(Credit!HT$1,BBG!$1:$1,0)+1,0)&lt;&gt;""),(VLOOKUP($A14,BBG!$1:$1048576,MATCH(Credit!HT$1,BBG!$1:$1,0)-1,0)+VLOOKUP($A14,BBG!$1:$1048576,MATCH(Credit!HT$1,BBG!$1:$1,0)+1,0))/2,IF(AND(VLOOKUP($A14,BBG!$1:$1048576,MATCH(Credit!HT$1,BBG!$1:$1,0)-1,0)&lt;&gt;"",VLOOKUP($A14,BBG!$1:$1048576,MATCH(Credit!HT$1,BBG!$1:$1,0)+2,0)&lt;&gt;""),VLOOKUP($A14,BBG!$1:$1048576,MATCH(Credit!HT$1,BBG!$1:$1,0)-1,0)+(VLOOKUP($A14,BBG!$1:$1048576,MATCH(Credit!HT$1,BBG!$1:$1,0)+2,0)-VLOOKUP($A14,BBG!$1:$1048576,MATCH(Credit!HT$1,BBG!$1:$1,0)-1,0))/3,VLOOKUP($A14,BBG!$1:$1048576,MATCH(Credit!HT$1,BBG!$1:$1,0)-2,0)+(VLOOKUP($A14,BBG!$1:$1048576,MATCH(Credit!HT$1,BBG!$1:$1,0)+1,0)-VLOOKUP($A14,BBG!$1:$1048576,MATCH(Credit!HT$1,BBG!$1:$1,0)-2,0))*2/3)))/100</f>
        <v>0</v>
      </c>
      <c r="HU14" s="17">
        <f ca="1">IF(VLOOKUP($A14,BBG!$1:$1048576,MATCH(Credit!HU$1,BBG!$1:$1,0),0)&lt;&gt;"",VLOOKUP($A14,BBG!$1:$1048576,MATCH(Credit!HU$1,BBG!$1:$1,0),0),IF(AND(VLOOKUP($A14,BBG!$1:$1048576,MATCH(Credit!HU$1,BBG!$1:$1,0)-1,0)&lt;&gt;"",VLOOKUP($A14,BBG!$1:$1048576,MATCH(Credit!HU$1,BBG!$1:$1,0)+1,0)&lt;&gt;""),(VLOOKUP($A14,BBG!$1:$1048576,MATCH(Credit!HU$1,BBG!$1:$1,0)-1,0)+VLOOKUP($A14,BBG!$1:$1048576,MATCH(Credit!HU$1,BBG!$1:$1,0)+1,0))/2,IF(AND(VLOOKUP($A14,BBG!$1:$1048576,MATCH(Credit!HU$1,BBG!$1:$1,0)-1,0)&lt;&gt;"",VLOOKUP($A14,BBG!$1:$1048576,MATCH(Credit!HU$1,BBG!$1:$1,0)+2,0)&lt;&gt;""),VLOOKUP($A14,BBG!$1:$1048576,MATCH(Credit!HU$1,BBG!$1:$1,0)-1,0)+(VLOOKUP($A14,BBG!$1:$1048576,MATCH(Credit!HU$1,BBG!$1:$1,0)+2,0)-VLOOKUP($A14,BBG!$1:$1048576,MATCH(Credit!HU$1,BBG!$1:$1,0)-1,0))/3,VLOOKUP($A14,BBG!$1:$1048576,MATCH(Credit!HU$1,BBG!$1:$1,0)-2,0)+(VLOOKUP($A14,BBG!$1:$1048576,MATCH(Credit!HU$1,BBG!$1:$1,0)+1,0)-VLOOKUP($A14,BBG!$1:$1048576,MATCH(Credit!HU$1,BBG!$1:$1,0)-2,0))*2/3)))/100</f>
        <v>0</v>
      </c>
      <c r="HV14" s="17">
        <f ca="1">IF(VLOOKUP($A14,BBG!$1:$1048576,MATCH(Credit!HV$1,BBG!$1:$1,0),0)&lt;&gt;"",VLOOKUP($A14,BBG!$1:$1048576,MATCH(Credit!HV$1,BBG!$1:$1,0),0),IF(AND(VLOOKUP($A14,BBG!$1:$1048576,MATCH(Credit!HV$1,BBG!$1:$1,0)-1,0)&lt;&gt;"",VLOOKUP($A14,BBG!$1:$1048576,MATCH(Credit!HV$1,BBG!$1:$1,0)+1,0)&lt;&gt;""),(VLOOKUP($A14,BBG!$1:$1048576,MATCH(Credit!HV$1,BBG!$1:$1,0)-1,0)+VLOOKUP($A14,BBG!$1:$1048576,MATCH(Credit!HV$1,BBG!$1:$1,0)+1,0))/2,IF(AND(VLOOKUP($A14,BBG!$1:$1048576,MATCH(Credit!HV$1,BBG!$1:$1,0)-1,0)&lt;&gt;"",VLOOKUP($A14,BBG!$1:$1048576,MATCH(Credit!HV$1,BBG!$1:$1,0)+2,0)&lt;&gt;""),VLOOKUP($A14,BBG!$1:$1048576,MATCH(Credit!HV$1,BBG!$1:$1,0)-1,0)+(VLOOKUP($A14,BBG!$1:$1048576,MATCH(Credit!HV$1,BBG!$1:$1,0)+2,0)-VLOOKUP($A14,BBG!$1:$1048576,MATCH(Credit!HV$1,BBG!$1:$1,0)-1,0))/3,VLOOKUP($A14,BBG!$1:$1048576,MATCH(Credit!HV$1,BBG!$1:$1,0)-2,0)+(VLOOKUP($A14,BBG!$1:$1048576,MATCH(Credit!HV$1,BBG!$1:$1,0)+1,0)-VLOOKUP($A14,BBG!$1:$1048576,MATCH(Credit!HV$1,BBG!$1:$1,0)-2,0))*2/3)))/100</f>
        <v>0</v>
      </c>
      <c r="HW14" s="17">
        <f ca="1">IF(VLOOKUP($A14,BBG!$1:$1048576,MATCH(Credit!HW$1,BBG!$1:$1,0),0)&lt;&gt;"",VLOOKUP($A14,BBG!$1:$1048576,MATCH(Credit!HW$1,BBG!$1:$1,0),0),IF(AND(VLOOKUP($A14,BBG!$1:$1048576,MATCH(Credit!HW$1,BBG!$1:$1,0)-1,0)&lt;&gt;"",VLOOKUP($A14,BBG!$1:$1048576,MATCH(Credit!HW$1,BBG!$1:$1,0)+1,0)&lt;&gt;""),(VLOOKUP($A14,BBG!$1:$1048576,MATCH(Credit!HW$1,BBG!$1:$1,0)-1,0)+VLOOKUP($A14,BBG!$1:$1048576,MATCH(Credit!HW$1,BBG!$1:$1,0)+1,0))/2,IF(AND(VLOOKUP($A14,BBG!$1:$1048576,MATCH(Credit!HW$1,BBG!$1:$1,0)-1,0)&lt;&gt;"",VLOOKUP($A14,BBG!$1:$1048576,MATCH(Credit!HW$1,BBG!$1:$1,0)+2,0)&lt;&gt;""),VLOOKUP($A14,BBG!$1:$1048576,MATCH(Credit!HW$1,BBG!$1:$1,0)-1,0)+(VLOOKUP($A14,BBG!$1:$1048576,MATCH(Credit!HW$1,BBG!$1:$1,0)+2,0)-VLOOKUP($A14,BBG!$1:$1048576,MATCH(Credit!HW$1,BBG!$1:$1,0)-1,0))/3,VLOOKUP($A14,BBG!$1:$1048576,MATCH(Credit!HW$1,BBG!$1:$1,0)-2,0)+(VLOOKUP($A14,BBG!$1:$1048576,MATCH(Credit!HW$1,BBG!$1:$1,0)+1,0)-VLOOKUP($A14,BBG!$1:$1048576,MATCH(Credit!HW$1,BBG!$1:$1,0)-2,0))*2/3)))/100</f>
        <v>0</v>
      </c>
      <c r="HX14" s="17">
        <f ca="1">IF(VLOOKUP($A14,BBG!$1:$1048576,MATCH(Credit!HX$1,BBG!$1:$1,0),0)&lt;&gt;"",VLOOKUP($A14,BBG!$1:$1048576,MATCH(Credit!HX$1,BBG!$1:$1,0),0),IF(AND(VLOOKUP($A14,BBG!$1:$1048576,MATCH(Credit!HX$1,BBG!$1:$1,0)-1,0)&lt;&gt;"",VLOOKUP($A14,BBG!$1:$1048576,MATCH(Credit!HX$1,BBG!$1:$1,0)+1,0)&lt;&gt;""),(VLOOKUP($A14,BBG!$1:$1048576,MATCH(Credit!HX$1,BBG!$1:$1,0)-1,0)+VLOOKUP($A14,BBG!$1:$1048576,MATCH(Credit!HX$1,BBG!$1:$1,0)+1,0))/2,IF(AND(VLOOKUP($A14,BBG!$1:$1048576,MATCH(Credit!HX$1,BBG!$1:$1,0)-1,0)&lt;&gt;"",VLOOKUP($A14,BBG!$1:$1048576,MATCH(Credit!HX$1,BBG!$1:$1,0)+2,0)&lt;&gt;""),VLOOKUP($A14,BBG!$1:$1048576,MATCH(Credit!HX$1,BBG!$1:$1,0)-1,0)+(VLOOKUP($A14,BBG!$1:$1048576,MATCH(Credit!HX$1,BBG!$1:$1,0)+2,0)-VLOOKUP($A14,BBG!$1:$1048576,MATCH(Credit!HX$1,BBG!$1:$1,0)-1,0))/3,VLOOKUP($A14,BBG!$1:$1048576,MATCH(Credit!HX$1,BBG!$1:$1,0)-2,0)+(VLOOKUP($A14,BBG!$1:$1048576,MATCH(Credit!HX$1,BBG!$1:$1,0)+1,0)-VLOOKUP($A14,BBG!$1:$1048576,MATCH(Credit!HX$1,BBG!$1:$1,0)-2,0))*2/3)))/100</f>
        <v>0</v>
      </c>
      <c r="HY14" s="17">
        <f ca="1">IF(VLOOKUP($A14,BBG!$1:$1048576,MATCH(Credit!HY$1,BBG!$1:$1,0),0)&lt;&gt;"",VLOOKUP($A14,BBG!$1:$1048576,MATCH(Credit!HY$1,BBG!$1:$1,0),0),IF(AND(VLOOKUP($A14,BBG!$1:$1048576,MATCH(Credit!HY$1,BBG!$1:$1,0)-1,0)&lt;&gt;"",VLOOKUP($A14,BBG!$1:$1048576,MATCH(Credit!HY$1,BBG!$1:$1,0)+1,0)&lt;&gt;""),(VLOOKUP($A14,BBG!$1:$1048576,MATCH(Credit!HY$1,BBG!$1:$1,0)-1,0)+VLOOKUP($A14,BBG!$1:$1048576,MATCH(Credit!HY$1,BBG!$1:$1,0)+1,0))/2,IF(AND(VLOOKUP($A14,BBG!$1:$1048576,MATCH(Credit!HY$1,BBG!$1:$1,0)-1,0)&lt;&gt;"",VLOOKUP($A14,BBG!$1:$1048576,MATCH(Credit!HY$1,BBG!$1:$1,0)+2,0)&lt;&gt;""),VLOOKUP($A14,BBG!$1:$1048576,MATCH(Credit!HY$1,BBG!$1:$1,0)-1,0)+(VLOOKUP($A14,BBG!$1:$1048576,MATCH(Credit!HY$1,BBG!$1:$1,0)+2,0)-VLOOKUP($A14,BBG!$1:$1048576,MATCH(Credit!HY$1,BBG!$1:$1,0)-1,0))/3,VLOOKUP($A14,BBG!$1:$1048576,MATCH(Credit!HY$1,BBG!$1:$1,0)-2,0)+(VLOOKUP($A14,BBG!$1:$1048576,MATCH(Credit!HY$1,BBG!$1:$1,0)+1,0)-VLOOKUP($A14,BBG!$1:$1048576,MATCH(Credit!HY$1,BBG!$1:$1,0)-2,0))*2/3)))/100</f>
        <v>0</v>
      </c>
      <c r="HZ14" s="17">
        <f ca="1">IF(VLOOKUP($A14,BBG!$1:$1048576,MATCH(Credit!HZ$1,BBG!$1:$1,0),0)&lt;&gt;"",VLOOKUP($A14,BBG!$1:$1048576,MATCH(Credit!HZ$1,BBG!$1:$1,0),0),IF(AND(VLOOKUP($A14,BBG!$1:$1048576,MATCH(Credit!HZ$1,BBG!$1:$1,0)-1,0)&lt;&gt;"",VLOOKUP($A14,BBG!$1:$1048576,MATCH(Credit!HZ$1,BBG!$1:$1,0)+1,0)&lt;&gt;""),(VLOOKUP($A14,BBG!$1:$1048576,MATCH(Credit!HZ$1,BBG!$1:$1,0)-1,0)+VLOOKUP($A14,BBG!$1:$1048576,MATCH(Credit!HZ$1,BBG!$1:$1,0)+1,0))/2,IF(AND(VLOOKUP($A14,BBG!$1:$1048576,MATCH(Credit!HZ$1,BBG!$1:$1,0)-1,0)&lt;&gt;"",VLOOKUP($A14,BBG!$1:$1048576,MATCH(Credit!HZ$1,BBG!$1:$1,0)+2,0)&lt;&gt;""),VLOOKUP($A14,BBG!$1:$1048576,MATCH(Credit!HZ$1,BBG!$1:$1,0)-1,0)+(VLOOKUP($A14,BBG!$1:$1048576,MATCH(Credit!HZ$1,BBG!$1:$1,0)+2,0)-VLOOKUP($A14,BBG!$1:$1048576,MATCH(Credit!HZ$1,BBG!$1:$1,0)-1,0))/3,VLOOKUP($A14,BBG!$1:$1048576,MATCH(Credit!HZ$1,BBG!$1:$1,0)-2,0)+(VLOOKUP($A14,BBG!$1:$1048576,MATCH(Credit!HZ$1,BBG!$1:$1,0)+1,0)-VLOOKUP($A14,BBG!$1:$1048576,MATCH(Credit!HZ$1,BBG!$1:$1,0)-2,0))*2/3)))/100</f>
        <v>0</v>
      </c>
      <c r="IA14" s="17">
        <f ca="1">IF(VLOOKUP($A14,BBG!$1:$1048576,MATCH(Credit!IA$1,BBG!$1:$1,0),0)&lt;&gt;"",VLOOKUP($A14,BBG!$1:$1048576,MATCH(Credit!IA$1,BBG!$1:$1,0),0),IF(AND(VLOOKUP($A14,BBG!$1:$1048576,MATCH(Credit!IA$1,BBG!$1:$1,0)-1,0)&lt;&gt;"",VLOOKUP($A14,BBG!$1:$1048576,MATCH(Credit!IA$1,BBG!$1:$1,0)+1,0)&lt;&gt;""),(VLOOKUP($A14,BBG!$1:$1048576,MATCH(Credit!IA$1,BBG!$1:$1,0)-1,0)+VLOOKUP($A14,BBG!$1:$1048576,MATCH(Credit!IA$1,BBG!$1:$1,0)+1,0))/2,IF(AND(VLOOKUP($A14,BBG!$1:$1048576,MATCH(Credit!IA$1,BBG!$1:$1,0)-1,0)&lt;&gt;"",VLOOKUP($A14,BBG!$1:$1048576,MATCH(Credit!IA$1,BBG!$1:$1,0)+2,0)&lt;&gt;""),VLOOKUP($A14,BBG!$1:$1048576,MATCH(Credit!IA$1,BBG!$1:$1,0)-1,0)+(VLOOKUP($A14,BBG!$1:$1048576,MATCH(Credit!IA$1,BBG!$1:$1,0)+2,0)-VLOOKUP($A14,BBG!$1:$1048576,MATCH(Credit!IA$1,BBG!$1:$1,0)-1,0))/3,VLOOKUP($A14,BBG!$1:$1048576,MATCH(Credit!IA$1,BBG!$1:$1,0)-2,0)+(VLOOKUP($A14,BBG!$1:$1048576,MATCH(Credit!IA$1,BBG!$1:$1,0)+1,0)-VLOOKUP($A14,BBG!$1:$1048576,MATCH(Credit!IA$1,BBG!$1:$1,0)-2,0))*2/3)))/100</f>
        <v>0</v>
      </c>
      <c r="IB14" s="17">
        <f ca="1">IF(VLOOKUP($A14,BBG!$1:$1048576,MATCH(Credit!IB$1,BBG!$1:$1,0),0)&lt;&gt;"",VLOOKUP($A14,BBG!$1:$1048576,MATCH(Credit!IB$1,BBG!$1:$1,0),0),IF(AND(VLOOKUP($A14,BBG!$1:$1048576,MATCH(Credit!IB$1,BBG!$1:$1,0)-1,0)&lt;&gt;"",VLOOKUP($A14,BBG!$1:$1048576,MATCH(Credit!IB$1,BBG!$1:$1,0)+1,0)&lt;&gt;""),(VLOOKUP($A14,BBG!$1:$1048576,MATCH(Credit!IB$1,BBG!$1:$1,0)-1,0)+VLOOKUP($A14,BBG!$1:$1048576,MATCH(Credit!IB$1,BBG!$1:$1,0)+1,0))/2,IF(AND(VLOOKUP($A14,BBG!$1:$1048576,MATCH(Credit!IB$1,BBG!$1:$1,0)-1,0)&lt;&gt;"",VLOOKUP($A14,BBG!$1:$1048576,MATCH(Credit!IB$1,BBG!$1:$1,0)+2,0)&lt;&gt;""),VLOOKUP($A14,BBG!$1:$1048576,MATCH(Credit!IB$1,BBG!$1:$1,0)-1,0)+(VLOOKUP($A14,BBG!$1:$1048576,MATCH(Credit!IB$1,BBG!$1:$1,0)+2,0)-VLOOKUP($A14,BBG!$1:$1048576,MATCH(Credit!IB$1,BBG!$1:$1,0)-1,0))/3,VLOOKUP($A14,BBG!$1:$1048576,MATCH(Credit!IB$1,BBG!$1:$1,0)-2,0)+(VLOOKUP($A14,BBG!$1:$1048576,MATCH(Credit!IB$1,BBG!$1:$1,0)+1,0)-VLOOKUP($A14,BBG!$1:$1048576,MATCH(Credit!IB$1,BBG!$1:$1,0)-2,0))*2/3)))/100</f>
        <v>0</v>
      </c>
      <c r="IC14" s="17">
        <f ca="1">IF(VLOOKUP($A14,BBG!$1:$1048576,MATCH(Credit!IC$1,BBG!$1:$1,0),0)&lt;&gt;"",VLOOKUP($A14,BBG!$1:$1048576,MATCH(Credit!IC$1,BBG!$1:$1,0),0),IF(AND(VLOOKUP($A14,BBG!$1:$1048576,MATCH(Credit!IC$1,BBG!$1:$1,0)-1,0)&lt;&gt;"",VLOOKUP($A14,BBG!$1:$1048576,MATCH(Credit!IC$1,BBG!$1:$1,0)+1,0)&lt;&gt;""),(VLOOKUP($A14,BBG!$1:$1048576,MATCH(Credit!IC$1,BBG!$1:$1,0)-1,0)+VLOOKUP($A14,BBG!$1:$1048576,MATCH(Credit!IC$1,BBG!$1:$1,0)+1,0))/2,IF(AND(VLOOKUP($A14,BBG!$1:$1048576,MATCH(Credit!IC$1,BBG!$1:$1,0)-1,0)&lt;&gt;"",VLOOKUP($A14,BBG!$1:$1048576,MATCH(Credit!IC$1,BBG!$1:$1,0)+2,0)&lt;&gt;""),VLOOKUP($A14,BBG!$1:$1048576,MATCH(Credit!IC$1,BBG!$1:$1,0)-1,0)+(VLOOKUP($A14,BBG!$1:$1048576,MATCH(Credit!IC$1,BBG!$1:$1,0)+2,0)-VLOOKUP($A14,BBG!$1:$1048576,MATCH(Credit!IC$1,BBG!$1:$1,0)-1,0))/3,VLOOKUP($A14,BBG!$1:$1048576,MATCH(Credit!IC$1,BBG!$1:$1,0)-2,0)+(VLOOKUP($A14,BBG!$1:$1048576,MATCH(Credit!IC$1,BBG!$1:$1,0)+1,0)-VLOOKUP($A14,BBG!$1:$1048576,MATCH(Credit!IC$1,BBG!$1:$1,0)-2,0))*2/3)))/100</f>
        <v>0</v>
      </c>
      <c r="ID14" s="17">
        <f ca="1">IF(VLOOKUP($A14,BBG!$1:$1048576,MATCH(Credit!ID$1,BBG!$1:$1,0),0)&lt;&gt;"",VLOOKUP($A14,BBG!$1:$1048576,MATCH(Credit!ID$1,BBG!$1:$1,0),0),IF(AND(VLOOKUP($A14,BBG!$1:$1048576,MATCH(Credit!ID$1,BBG!$1:$1,0)-1,0)&lt;&gt;"",VLOOKUP($A14,BBG!$1:$1048576,MATCH(Credit!ID$1,BBG!$1:$1,0)+1,0)&lt;&gt;""),(VLOOKUP($A14,BBG!$1:$1048576,MATCH(Credit!ID$1,BBG!$1:$1,0)-1,0)+VLOOKUP($A14,BBG!$1:$1048576,MATCH(Credit!ID$1,BBG!$1:$1,0)+1,0))/2,IF(AND(VLOOKUP($A14,BBG!$1:$1048576,MATCH(Credit!ID$1,BBG!$1:$1,0)-1,0)&lt;&gt;"",VLOOKUP($A14,BBG!$1:$1048576,MATCH(Credit!ID$1,BBG!$1:$1,0)+2,0)&lt;&gt;""),VLOOKUP($A14,BBG!$1:$1048576,MATCH(Credit!ID$1,BBG!$1:$1,0)-1,0)+(VLOOKUP($A14,BBG!$1:$1048576,MATCH(Credit!ID$1,BBG!$1:$1,0)+2,0)-VLOOKUP($A14,BBG!$1:$1048576,MATCH(Credit!ID$1,BBG!$1:$1,0)-1,0))/3,VLOOKUP($A14,BBG!$1:$1048576,MATCH(Credit!ID$1,BBG!$1:$1,0)-2,0)+(VLOOKUP($A14,BBG!$1:$1048576,MATCH(Credit!ID$1,BBG!$1:$1,0)+1,0)-VLOOKUP($A14,BBG!$1:$1048576,MATCH(Credit!ID$1,BBG!$1:$1,0)-2,0))*2/3)))/100</f>
        <v>0</v>
      </c>
      <c r="IE14" s="17">
        <f ca="1">IF(VLOOKUP($A14,BBG!$1:$1048576,MATCH(Credit!IE$1,BBG!$1:$1,0),0)&lt;&gt;"",VLOOKUP($A14,BBG!$1:$1048576,MATCH(Credit!IE$1,BBG!$1:$1,0),0),IF(AND(VLOOKUP($A14,BBG!$1:$1048576,MATCH(Credit!IE$1,BBG!$1:$1,0)-1,0)&lt;&gt;"",VLOOKUP($A14,BBG!$1:$1048576,MATCH(Credit!IE$1,BBG!$1:$1,0)+1,0)&lt;&gt;""),(VLOOKUP($A14,BBG!$1:$1048576,MATCH(Credit!IE$1,BBG!$1:$1,0)-1,0)+VLOOKUP($A14,BBG!$1:$1048576,MATCH(Credit!IE$1,BBG!$1:$1,0)+1,0))/2,IF(AND(VLOOKUP($A14,BBG!$1:$1048576,MATCH(Credit!IE$1,BBG!$1:$1,0)-1,0)&lt;&gt;"",VLOOKUP($A14,BBG!$1:$1048576,MATCH(Credit!IE$1,BBG!$1:$1,0)+2,0)&lt;&gt;""),VLOOKUP($A14,BBG!$1:$1048576,MATCH(Credit!IE$1,BBG!$1:$1,0)-1,0)+(VLOOKUP($A14,BBG!$1:$1048576,MATCH(Credit!IE$1,BBG!$1:$1,0)+2,0)-VLOOKUP($A14,BBG!$1:$1048576,MATCH(Credit!IE$1,BBG!$1:$1,0)-1,0))/3,VLOOKUP($A14,BBG!$1:$1048576,MATCH(Credit!IE$1,BBG!$1:$1,0)-2,0)+(VLOOKUP($A14,BBG!$1:$1048576,MATCH(Credit!IE$1,BBG!$1:$1,0)+1,0)-VLOOKUP($A14,BBG!$1:$1048576,MATCH(Credit!IE$1,BBG!$1:$1,0)-2,0))*2/3)))/100</f>
        <v>0</v>
      </c>
      <c r="IF14" s="17">
        <f ca="1">IF(VLOOKUP($A14,BBG!$1:$1048576,MATCH(Credit!IF$1,BBG!$1:$1,0),0)&lt;&gt;"",VLOOKUP($A14,BBG!$1:$1048576,MATCH(Credit!IF$1,BBG!$1:$1,0),0),IF(AND(VLOOKUP($A14,BBG!$1:$1048576,MATCH(Credit!IF$1,BBG!$1:$1,0)-1,0)&lt;&gt;"",VLOOKUP($A14,BBG!$1:$1048576,MATCH(Credit!IF$1,BBG!$1:$1,0)+1,0)&lt;&gt;""),(VLOOKUP($A14,BBG!$1:$1048576,MATCH(Credit!IF$1,BBG!$1:$1,0)-1,0)+VLOOKUP($A14,BBG!$1:$1048576,MATCH(Credit!IF$1,BBG!$1:$1,0)+1,0))/2,IF(AND(VLOOKUP($A14,BBG!$1:$1048576,MATCH(Credit!IF$1,BBG!$1:$1,0)-1,0)&lt;&gt;"",VLOOKUP($A14,BBG!$1:$1048576,MATCH(Credit!IF$1,BBG!$1:$1,0)+2,0)&lt;&gt;""),VLOOKUP($A14,BBG!$1:$1048576,MATCH(Credit!IF$1,BBG!$1:$1,0)-1,0)+(VLOOKUP($A14,BBG!$1:$1048576,MATCH(Credit!IF$1,BBG!$1:$1,0)+2,0)-VLOOKUP($A14,BBG!$1:$1048576,MATCH(Credit!IF$1,BBG!$1:$1,0)-1,0))/3,VLOOKUP($A14,BBG!$1:$1048576,MATCH(Credit!IF$1,BBG!$1:$1,0)-2,0)+(VLOOKUP($A14,BBG!$1:$1048576,MATCH(Credit!IF$1,BBG!$1:$1,0)+1,0)-VLOOKUP($A14,BBG!$1:$1048576,MATCH(Credit!IF$1,BBG!$1:$1,0)-2,0))*2/3)))/100</f>
        <v>0</v>
      </c>
      <c r="IG14" s="17">
        <f ca="1">IF(VLOOKUP($A14,BBG!$1:$1048576,MATCH(Credit!IG$1,BBG!$1:$1,0),0)&lt;&gt;"",VLOOKUP($A14,BBG!$1:$1048576,MATCH(Credit!IG$1,BBG!$1:$1,0),0),IF(AND(VLOOKUP($A14,BBG!$1:$1048576,MATCH(Credit!IG$1,BBG!$1:$1,0)-1,0)&lt;&gt;"",VLOOKUP($A14,BBG!$1:$1048576,MATCH(Credit!IG$1,BBG!$1:$1,0)+1,0)&lt;&gt;""),(VLOOKUP($A14,BBG!$1:$1048576,MATCH(Credit!IG$1,BBG!$1:$1,0)-1,0)+VLOOKUP($A14,BBG!$1:$1048576,MATCH(Credit!IG$1,BBG!$1:$1,0)+1,0))/2,IF(AND(VLOOKUP($A14,BBG!$1:$1048576,MATCH(Credit!IG$1,BBG!$1:$1,0)-1,0)&lt;&gt;"",VLOOKUP($A14,BBG!$1:$1048576,MATCH(Credit!IG$1,BBG!$1:$1,0)+2,0)&lt;&gt;""),VLOOKUP($A14,BBG!$1:$1048576,MATCH(Credit!IG$1,BBG!$1:$1,0)-1,0)+(VLOOKUP($A14,BBG!$1:$1048576,MATCH(Credit!IG$1,BBG!$1:$1,0)+2,0)-VLOOKUP($A14,BBG!$1:$1048576,MATCH(Credit!IG$1,BBG!$1:$1,0)-1,0))/3,VLOOKUP($A14,BBG!$1:$1048576,MATCH(Credit!IG$1,BBG!$1:$1,0)-2,0)+(VLOOKUP($A14,BBG!$1:$1048576,MATCH(Credit!IG$1,BBG!$1:$1,0)+1,0)-VLOOKUP($A14,BBG!$1:$1048576,MATCH(Credit!IG$1,BBG!$1:$1,0)-2,0))*2/3)))/100</f>
        <v>0</v>
      </c>
      <c r="IH14" s="17">
        <f ca="1">IF(VLOOKUP($A14,BBG!$1:$1048576,MATCH(Credit!IH$1,BBG!$1:$1,0),0)&lt;&gt;"",VLOOKUP($A14,BBG!$1:$1048576,MATCH(Credit!IH$1,BBG!$1:$1,0),0),IF(AND(VLOOKUP($A14,BBG!$1:$1048576,MATCH(Credit!IH$1,BBG!$1:$1,0)-1,0)&lt;&gt;"",VLOOKUP($A14,BBG!$1:$1048576,MATCH(Credit!IH$1,BBG!$1:$1,0)+1,0)&lt;&gt;""),(VLOOKUP($A14,BBG!$1:$1048576,MATCH(Credit!IH$1,BBG!$1:$1,0)-1,0)+VLOOKUP($A14,BBG!$1:$1048576,MATCH(Credit!IH$1,BBG!$1:$1,0)+1,0))/2,IF(AND(VLOOKUP($A14,BBG!$1:$1048576,MATCH(Credit!IH$1,BBG!$1:$1,0)-1,0)&lt;&gt;"",VLOOKUP($A14,BBG!$1:$1048576,MATCH(Credit!IH$1,BBG!$1:$1,0)+2,0)&lt;&gt;""),VLOOKUP($A14,BBG!$1:$1048576,MATCH(Credit!IH$1,BBG!$1:$1,0)-1,0)+(VLOOKUP($A14,BBG!$1:$1048576,MATCH(Credit!IH$1,BBG!$1:$1,0)+2,0)-VLOOKUP($A14,BBG!$1:$1048576,MATCH(Credit!IH$1,BBG!$1:$1,0)-1,0))/3,VLOOKUP($A14,BBG!$1:$1048576,MATCH(Credit!IH$1,BBG!$1:$1,0)-2,0)+(VLOOKUP($A14,BBG!$1:$1048576,MATCH(Credit!IH$1,BBG!$1:$1,0)+1,0)-VLOOKUP($A14,BBG!$1:$1048576,MATCH(Credit!IH$1,BBG!$1:$1,0)-2,0))*2/3)))/100</f>
        <v>0</v>
      </c>
      <c r="II14" s="17">
        <f ca="1">IF(VLOOKUP($A14,BBG!$1:$1048576,MATCH(Credit!II$1,BBG!$1:$1,0),0)&lt;&gt;"",VLOOKUP($A14,BBG!$1:$1048576,MATCH(Credit!II$1,BBG!$1:$1,0),0),IF(AND(VLOOKUP($A14,BBG!$1:$1048576,MATCH(Credit!II$1,BBG!$1:$1,0)-1,0)&lt;&gt;"",VLOOKUP($A14,BBG!$1:$1048576,MATCH(Credit!II$1,BBG!$1:$1,0)+1,0)&lt;&gt;""),(VLOOKUP($A14,BBG!$1:$1048576,MATCH(Credit!II$1,BBG!$1:$1,0)-1,0)+VLOOKUP($A14,BBG!$1:$1048576,MATCH(Credit!II$1,BBG!$1:$1,0)+1,0))/2,IF(AND(VLOOKUP($A14,BBG!$1:$1048576,MATCH(Credit!II$1,BBG!$1:$1,0)-1,0)&lt;&gt;"",VLOOKUP($A14,BBG!$1:$1048576,MATCH(Credit!II$1,BBG!$1:$1,0)+2,0)&lt;&gt;""),VLOOKUP($A14,BBG!$1:$1048576,MATCH(Credit!II$1,BBG!$1:$1,0)-1,0)+(VLOOKUP($A14,BBG!$1:$1048576,MATCH(Credit!II$1,BBG!$1:$1,0)+2,0)-VLOOKUP($A14,BBG!$1:$1048576,MATCH(Credit!II$1,BBG!$1:$1,0)-1,0))/3,VLOOKUP($A14,BBG!$1:$1048576,MATCH(Credit!II$1,BBG!$1:$1,0)-2,0)+(VLOOKUP($A14,BBG!$1:$1048576,MATCH(Credit!II$1,BBG!$1:$1,0)+1,0)-VLOOKUP($A14,BBG!$1:$1048576,MATCH(Credit!II$1,BBG!$1:$1,0)-2,0))*2/3)))/100</f>
        <v>0</v>
      </c>
      <c r="IJ14" s="17">
        <f ca="1">IF(VLOOKUP($A14,BBG!$1:$1048576,MATCH(Credit!IJ$1,BBG!$1:$1,0),0)&lt;&gt;"",VLOOKUP($A14,BBG!$1:$1048576,MATCH(Credit!IJ$1,BBG!$1:$1,0),0),IF(AND(VLOOKUP($A14,BBG!$1:$1048576,MATCH(Credit!IJ$1,BBG!$1:$1,0)-1,0)&lt;&gt;"",VLOOKUP($A14,BBG!$1:$1048576,MATCH(Credit!IJ$1,BBG!$1:$1,0)+1,0)&lt;&gt;""),(VLOOKUP($A14,BBG!$1:$1048576,MATCH(Credit!IJ$1,BBG!$1:$1,0)-1,0)+VLOOKUP($A14,BBG!$1:$1048576,MATCH(Credit!IJ$1,BBG!$1:$1,0)+1,0))/2,IF(AND(VLOOKUP($A14,BBG!$1:$1048576,MATCH(Credit!IJ$1,BBG!$1:$1,0)-1,0)&lt;&gt;"",VLOOKUP($A14,BBG!$1:$1048576,MATCH(Credit!IJ$1,BBG!$1:$1,0)+2,0)&lt;&gt;""),VLOOKUP($A14,BBG!$1:$1048576,MATCH(Credit!IJ$1,BBG!$1:$1,0)-1,0)+(VLOOKUP($A14,BBG!$1:$1048576,MATCH(Credit!IJ$1,BBG!$1:$1,0)+2,0)-VLOOKUP($A14,BBG!$1:$1048576,MATCH(Credit!IJ$1,BBG!$1:$1,0)-1,0))/3,VLOOKUP($A14,BBG!$1:$1048576,MATCH(Credit!IJ$1,BBG!$1:$1,0)-2,0)+(VLOOKUP($A14,BBG!$1:$1048576,MATCH(Credit!IJ$1,BBG!$1:$1,0)+1,0)-VLOOKUP($A14,BBG!$1:$1048576,MATCH(Credit!IJ$1,BBG!$1:$1,0)-2,0))*2/3)))/100</f>
        <v>0</v>
      </c>
      <c r="IK14" s="17">
        <f ca="1">IF(VLOOKUP($A14,BBG!$1:$1048576,MATCH(Credit!IK$1,BBG!$1:$1,0),0)&lt;&gt;"",VLOOKUP($A14,BBG!$1:$1048576,MATCH(Credit!IK$1,BBG!$1:$1,0),0),IF(AND(VLOOKUP($A14,BBG!$1:$1048576,MATCH(Credit!IK$1,BBG!$1:$1,0)-1,0)&lt;&gt;"",VLOOKUP($A14,BBG!$1:$1048576,MATCH(Credit!IK$1,BBG!$1:$1,0)+1,0)&lt;&gt;""),(VLOOKUP($A14,BBG!$1:$1048576,MATCH(Credit!IK$1,BBG!$1:$1,0)-1,0)+VLOOKUP($A14,BBG!$1:$1048576,MATCH(Credit!IK$1,BBG!$1:$1,0)+1,0))/2,IF(AND(VLOOKUP($A14,BBG!$1:$1048576,MATCH(Credit!IK$1,BBG!$1:$1,0)-1,0)&lt;&gt;"",VLOOKUP($A14,BBG!$1:$1048576,MATCH(Credit!IK$1,BBG!$1:$1,0)+2,0)&lt;&gt;""),VLOOKUP($A14,BBG!$1:$1048576,MATCH(Credit!IK$1,BBG!$1:$1,0)-1,0)+(VLOOKUP($A14,BBG!$1:$1048576,MATCH(Credit!IK$1,BBG!$1:$1,0)+2,0)-VLOOKUP($A14,BBG!$1:$1048576,MATCH(Credit!IK$1,BBG!$1:$1,0)-1,0))/3,VLOOKUP($A14,BBG!$1:$1048576,MATCH(Credit!IK$1,BBG!$1:$1,0)-2,0)+(VLOOKUP($A14,BBG!$1:$1048576,MATCH(Credit!IK$1,BBG!$1:$1,0)+1,0)-VLOOKUP($A14,BBG!$1:$1048576,MATCH(Credit!IK$1,BBG!$1:$1,0)-2,0))*2/3)))/100</f>
        <v>0</v>
      </c>
      <c r="IL14" s="17">
        <f ca="1">IF(VLOOKUP($A14,BBG!$1:$1048576,MATCH(Credit!IL$1,BBG!$1:$1,0),0)&lt;&gt;"",VLOOKUP($A14,BBG!$1:$1048576,MATCH(Credit!IL$1,BBG!$1:$1,0),0),IF(AND(VLOOKUP($A14,BBG!$1:$1048576,MATCH(Credit!IL$1,BBG!$1:$1,0)-1,0)&lt;&gt;"",VLOOKUP($A14,BBG!$1:$1048576,MATCH(Credit!IL$1,BBG!$1:$1,0)+1,0)&lt;&gt;""),(VLOOKUP($A14,BBG!$1:$1048576,MATCH(Credit!IL$1,BBG!$1:$1,0)-1,0)+VLOOKUP($A14,BBG!$1:$1048576,MATCH(Credit!IL$1,BBG!$1:$1,0)+1,0))/2,IF(AND(VLOOKUP($A14,BBG!$1:$1048576,MATCH(Credit!IL$1,BBG!$1:$1,0)-1,0)&lt;&gt;"",VLOOKUP($A14,BBG!$1:$1048576,MATCH(Credit!IL$1,BBG!$1:$1,0)+2,0)&lt;&gt;""),VLOOKUP($A14,BBG!$1:$1048576,MATCH(Credit!IL$1,BBG!$1:$1,0)-1,0)+(VLOOKUP($A14,BBG!$1:$1048576,MATCH(Credit!IL$1,BBG!$1:$1,0)+2,0)-VLOOKUP($A14,BBG!$1:$1048576,MATCH(Credit!IL$1,BBG!$1:$1,0)-1,0))/3,VLOOKUP($A14,BBG!$1:$1048576,MATCH(Credit!IL$1,BBG!$1:$1,0)-2,0)+(VLOOKUP($A14,BBG!$1:$1048576,MATCH(Credit!IL$1,BBG!$1:$1,0)+1,0)-VLOOKUP($A14,BBG!$1:$1048576,MATCH(Credit!IL$1,BBG!$1:$1,0)-2,0))*2/3)))/100</f>
        <v>0</v>
      </c>
      <c r="IM14" s="17">
        <f ca="1">IF(VLOOKUP($A14,BBG!$1:$1048576,MATCH(Credit!IM$1,BBG!$1:$1,0),0)&lt;&gt;"",VLOOKUP($A14,BBG!$1:$1048576,MATCH(Credit!IM$1,BBG!$1:$1,0),0),IF(AND(VLOOKUP($A14,BBG!$1:$1048576,MATCH(Credit!IM$1,BBG!$1:$1,0)-1,0)&lt;&gt;"",VLOOKUP($A14,BBG!$1:$1048576,MATCH(Credit!IM$1,BBG!$1:$1,0)+1,0)&lt;&gt;""),(VLOOKUP($A14,BBG!$1:$1048576,MATCH(Credit!IM$1,BBG!$1:$1,0)-1,0)+VLOOKUP($A14,BBG!$1:$1048576,MATCH(Credit!IM$1,BBG!$1:$1,0)+1,0))/2,IF(AND(VLOOKUP($A14,BBG!$1:$1048576,MATCH(Credit!IM$1,BBG!$1:$1,0)-1,0)&lt;&gt;"",VLOOKUP($A14,BBG!$1:$1048576,MATCH(Credit!IM$1,BBG!$1:$1,0)+2,0)&lt;&gt;""),VLOOKUP($A14,BBG!$1:$1048576,MATCH(Credit!IM$1,BBG!$1:$1,0)-1,0)+(VLOOKUP($A14,BBG!$1:$1048576,MATCH(Credit!IM$1,BBG!$1:$1,0)+2,0)-VLOOKUP($A14,BBG!$1:$1048576,MATCH(Credit!IM$1,BBG!$1:$1,0)-1,0))/3,VLOOKUP($A14,BBG!$1:$1048576,MATCH(Credit!IM$1,BBG!$1:$1,0)-2,0)+(VLOOKUP($A14,BBG!$1:$1048576,MATCH(Credit!IM$1,BBG!$1:$1,0)+1,0)-VLOOKUP($A14,BBG!$1:$1048576,MATCH(Credit!IM$1,BBG!$1:$1,0)-2,0))*2/3)))/100</f>
        <v>0</v>
      </c>
      <c r="IN14" s="17">
        <f ca="1">IF(VLOOKUP($A14,BBG!$1:$1048576,MATCH(Credit!IN$1,BBG!$1:$1,0),0)&lt;&gt;"",VLOOKUP($A14,BBG!$1:$1048576,MATCH(Credit!IN$1,BBG!$1:$1,0),0),IF(AND(VLOOKUP($A14,BBG!$1:$1048576,MATCH(Credit!IN$1,BBG!$1:$1,0)-1,0)&lt;&gt;"",VLOOKUP($A14,BBG!$1:$1048576,MATCH(Credit!IN$1,BBG!$1:$1,0)+1,0)&lt;&gt;""),(VLOOKUP($A14,BBG!$1:$1048576,MATCH(Credit!IN$1,BBG!$1:$1,0)-1,0)+VLOOKUP($A14,BBG!$1:$1048576,MATCH(Credit!IN$1,BBG!$1:$1,0)+1,0))/2,IF(AND(VLOOKUP($A14,BBG!$1:$1048576,MATCH(Credit!IN$1,BBG!$1:$1,0)-1,0)&lt;&gt;"",VLOOKUP($A14,BBG!$1:$1048576,MATCH(Credit!IN$1,BBG!$1:$1,0)+2,0)&lt;&gt;""),VLOOKUP($A14,BBG!$1:$1048576,MATCH(Credit!IN$1,BBG!$1:$1,0)-1,0)+(VLOOKUP($A14,BBG!$1:$1048576,MATCH(Credit!IN$1,BBG!$1:$1,0)+2,0)-VLOOKUP($A14,BBG!$1:$1048576,MATCH(Credit!IN$1,BBG!$1:$1,0)-1,0))/3,VLOOKUP($A14,BBG!$1:$1048576,MATCH(Credit!IN$1,BBG!$1:$1,0)-2,0)+(VLOOKUP($A14,BBG!$1:$1048576,MATCH(Credit!IN$1,BBG!$1:$1,0)+1,0)-VLOOKUP($A14,BBG!$1:$1048576,MATCH(Credit!IN$1,BBG!$1:$1,0)-2,0))*2/3)))/100</f>
        <v>0</v>
      </c>
      <c r="IO14" s="17">
        <f ca="1">IF(VLOOKUP($A14,BBG!$1:$1048576,MATCH(Credit!IO$1,BBG!$1:$1,0),0)&lt;&gt;"",VLOOKUP($A14,BBG!$1:$1048576,MATCH(Credit!IO$1,BBG!$1:$1,0),0),IF(AND(VLOOKUP($A14,BBG!$1:$1048576,MATCH(Credit!IO$1,BBG!$1:$1,0)-1,0)&lt;&gt;"",VLOOKUP($A14,BBG!$1:$1048576,MATCH(Credit!IO$1,BBG!$1:$1,0)+1,0)&lt;&gt;""),(VLOOKUP($A14,BBG!$1:$1048576,MATCH(Credit!IO$1,BBG!$1:$1,0)-1,0)+VLOOKUP($A14,BBG!$1:$1048576,MATCH(Credit!IO$1,BBG!$1:$1,0)+1,0))/2,IF(AND(VLOOKUP($A14,BBG!$1:$1048576,MATCH(Credit!IO$1,BBG!$1:$1,0)-1,0)&lt;&gt;"",VLOOKUP($A14,BBG!$1:$1048576,MATCH(Credit!IO$1,BBG!$1:$1,0)+2,0)&lt;&gt;""),VLOOKUP($A14,BBG!$1:$1048576,MATCH(Credit!IO$1,BBG!$1:$1,0)-1,0)+(VLOOKUP($A14,BBG!$1:$1048576,MATCH(Credit!IO$1,BBG!$1:$1,0)+2,0)-VLOOKUP($A14,BBG!$1:$1048576,MATCH(Credit!IO$1,BBG!$1:$1,0)-1,0))/3,VLOOKUP($A14,BBG!$1:$1048576,MATCH(Credit!IO$1,BBG!$1:$1,0)-2,0)+(VLOOKUP($A14,BBG!$1:$1048576,MATCH(Credit!IO$1,BBG!$1:$1,0)+1,0)-VLOOKUP($A14,BBG!$1:$1048576,MATCH(Credit!IO$1,BBG!$1:$1,0)-2,0))*2/3)))/100</f>
        <v>0</v>
      </c>
      <c r="IP14" s="17">
        <f ca="1">IF(VLOOKUP($A14,BBG!$1:$1048576,MATCH(Credit!IP$1,BBG!$1:$1,0),0)&lt;&gt;"",VLOOKUP($A14,BBG!$1:$1048576,MATCH(Credit!IP$1,BBG!$1:$1,0),0),IF(AND(VLOOKUP($A14,BBG!$1:$1048576,MATCH(Credit!IP$1,BBG!$1:$1,0)-1,0)&lt;&gt;"",VLOOKUP($A14,BBG!$1:$1048576,MATCH(Credit!IP$1,BBG!$1:$1,0)+1,0)&lt;&gt;""),(VLOOKUP($A14,BBG!$1:$1048576,MATCH(Credit!IP$1,BBG!$1:$1,0)-1,0)+VLOOKUP($A14,BBG!$1:$1048576,MATCH(Credit!IP$1,BBG!$1:$1,0)+1,0))/2,IF(AND(VLOOKUP($A14,BBG!$1:$1048576,MATCH(Credit!IP$1,BBG!$1:$1,0)-1,0)&lt;&gt;"",VLOOKUP($A14,BBG!$1:$1048576,MATCH(Credit!IP$1,BBG!$1:$1,0)+2,0)&lt;&gt;""),VLOOKUP($A14,BBG!$1:$1048576,MATCH(Credit!IP$1,BBG!$1:$1,0)-1,0)+(VLOOKUP($A14,BBG!$1:$1048576,MATCH(Credit!IP$1,BBG!$1:$1,0)+2,0)-VLOOKUP($A14,BBG!$1:$1048576,MATCH(Credit!IP$1,BBG!$1:$1,0)-1,0))/3,VLOOKUP($A14,BBG!$1:$1048576,MATCH(Credit!IP$1,BBG!$1:$1,0)-2,0)+(VLOOKUP($A14,BBG!$1:$1048576,MATCH(Credit!IP$1,BBG!$1:$1,0)+1,0)-VLOOKUP($A14,BBG!$1:$1048576,MATCH(Credit!IP$1,BBG!$1:$1,0)-2,0))*2/3)))/100</f>
        <v>0</v>
      </c>
      <c r="IQ14" s="17">
        <f ca="1">IF(VLOOKUP($A14,BBG!$1:$1048576,MATCH(Credit!IQ$1,BBG!$1:$1,0),0)&lt;&gt;"",VLOOKUP($A14,BBG!$1:$1048576,MATCH(Credit!IQ$1,BBG!$1:$1,0),0),IF(AND(VLOOKUP($A14,BBG!$1:$1048576,MATCH(Credit!IQ$1,BBG!$1:$1,0)-1,0)&lt;&gt;"",VLOOKUP($A14,BBG!$1:$1048576,MATCH(Credit!IQ$1,BBG!$1:$1,0)+1,0)&lt;&gt;""),(VLOOKUP($A14,BBG!$1:$1048576,MATCH(Credit!IQ$1,BBG!$1:$1,0)-1,0)+VLOOKUP($A14,BBG!$1:$1048576,MATCH(Credit!IQ$1,BBG!$1:$1,0)+1,0))/2,IF(AND(VLOOKUP($A14,BBG!$1:$1048576,MATCH(Credit!IQ$1,BBG!$1:$1,0)-1,0)&lt;&gt;"",VLOOKUP($A14,BBG!$1:$1048576,MATCH(Credit!IQ$1,BBG!$1:$1,0)+2,0)&lt;&gt;""),VLOOKUP($A14,BBG!$1:$1048576,MATCH(Credit!IQ$1,BBG!$1:$1,0)-1,0)+(VLOOKUP($A14,BBG!$1:$1048576,MATCH(Credit!IQ$1,BBG!$1:$1,0)+2,0)-VLOOKUP($A14,BBG!$1:$1048576,MATCH(Credit!IQ$1,BBG!$1:$1,0)-1,0))/3,VLOOKUP($A14,BBG!$1:$1048576,MATCH(Credit!IQ$1,BBG!$1:$1,0)-2,0)+(VLOOKUP($A14,BBG!$1:$1048576,MATCH(Credit!IQ$1,BBG!$1:$1,0)+1,0)-VLOOKUP($A14,BBG!$1:$1048576,MATCH(Credit!IQ$1,BBG!$1:$1,0)-2,0))*2/3)))/100</f>
        <v>0</v>
      </c>
      <c r="IR14" s="17">
        <f ca="1">IF(VLOOKUP($A14,BBG!$1:$1048576,MATCH(Credit!IR$1,BBG!$1:$1,0),0)&lt;&gt;"",VLOOKUP($A14,BBG!$1:$1048576,MATCH(Credit!IR$1,BBG!$1:$1,0),0),IF(AND(VLOOKUP($A14,BBG!$1:$1048576,MATCH(Credit!IR$1,BBG!$1:$1,0)-1,0)&lt;&gt;"",VLOOKUP($A14,BBG!$1:$1048576,MATCH(Credit!IR$1,BBG!$1:$1,0)+1,0)&lt;&gt;""),(VLOOKUP($A14,BBG!$1:$1048576,MATCH(Credit!IR$1,BBG!$1:$1,0)-1,0)+VLOOKUP($A14,BBG!$1:$1048576,MATCH(Credit!IR$1,BBG!$1:$1,0)+1,0))/2,IF(AND(VLOOKUP($A14,BBG!$1:$1048576,MATCH(Credit!IR$1,BBG!$1:$1,0)-1,0)&lt;&gt;"",VLOOKUP($A14,BBG!$1:$1048576,MATCH(Credit!IR$1,BBG!$1:$1,0)+2,0)&lt;&gt;""),VLOOKUP($A14,BBG!$1:$1048576,MATCH(Credit!IR$1,BBG!$1:$1,0)-1,0)+(VLOOKUP($A14,BBG!$1:$1048576,MATCH(Credit!IR$1,BBG!$1:$1,0)+2,0)-VLOOKUP($A14,BBG!$1:$1048576,MATCH(Credit!IR$1,BBG!$1:$1,0)-1,0))/3,VLOOKUP($A14,BBG!$1:$1048576,MATCH(Credit!IR$1,BBG!$1:$1,0)-2,0)+(VLOOKUP($A14,BBG!$1:$1048576,MATCH(Credit!IR$1,BBG!$1:$1,0)+1,0)-VLOOKUP($A14,BBG!$1:$1048576,MATCH(Credit!IR$1,BBG!$1:$1,0)-2,0))*2/3)))/100</f>
        <v>0</v>
      </c>
      <c r="IS14" s="17">
        <f ca="1">IF(VLOOKUP($A14,BBG!$1:$1048576,MATCH(Credit!IS$1,BBG!$1:$1,0),0)&lt;&gt;"",VLOOKUP($A14,BBG!$1:$1048576,MATCH(Credit!IS$1,BBG!$1:$1,0),0),IF(AND(VLOOKUP($A14,BBG!$1:$1048576,MATCH(Credit!IS$1,BBG!$1:$1,0)-1,0)&lt;&gt;"",VLOOKUP($A14,BBG!$1:$1048576,MATCH(Credit!IS$1,BBG!$1:$1,0)+1,0)&lt;&gt;""),(VLOOKUP($A14,BBG!$1:$1048576,MATCH(Credit!IS$1,BBG!$1:$1,0)-1,0)+VLOOKUP($A14,BBG!$1:$1048576,MATCH(Credit!IS$1,BBG!$1:$1,0)+1,0))/2,IF(AND(VLOOKUP($A14,BBG!$1:$1048576,MATCH(Credit!IS$1,BBG!$1:$1,0)-1,0)&lt;&gt;"",VLOOKUP($A14,BBG!$1:$1048576,MATCH(Credit!IS$1,BBG!$1:$1,0)+2,0)&lt;&gt;""),VLOOKUP($A14,BBG!$1:$1048576,MATCH(Credit!IS$1,BBG!$1:$1,0)-1,0)+(VLOOKUP($A14,BBG!$1:$1048576,MATCH(Credit!IS$1,BBG!$1:$1,0)+2,0)-VLOOKUP($A14,BBG!$1:$1048576,MATCH(Credit!IS$1,BBG!$1:$1,0)-1,0))/3,VLOOKUP($A14,BBG!$1:$1048576,MATCH(Credit!IS$1,BBG!$1:$1,0)-2,0)+(VLOOKUP($A14,BBG!$1:$1048576,MATCH(Credit!IS$1,BBG!$1:$1,0)+1,0)-VLOOKUP($A14,BBG!$1:$1048576,MATCH(Credit!IS$1,BBG!$1:$1,0)-2,0))*2/3)))/100</f>
        <v>0</v>
      </c>
      <c r="IT14" s="17">
        <f ca="1">IF(VLOOKUP($A14,BBG!$1:$1048576,MATCH(Credit!IT$1,BBG!$1:$1,0),0)&lt;&gt;"",VLOOKUP($A14,BBG!$1:$1048576,MATCH(Credit!IT$1,BBG!$1:$1,0),0),IF(AND(VLOOKUP($A14,BBG!$1:$1048576,MATCH(Credit!IT$1,BBG!$1:$1,0)-1,0)&lt;&gt;"",VLOOKUP($A14,BBG!$1:$1048576,MATCH(Credit!IT$1,BBG!$1:$1,0)+1,0)&lt;&gt;""),(VLOOKUP($A14,BBG!$1:$1048576,MATCH(Credit!IT$1,BBG!$1:$1,0)-1,0)+VLOOKUP($A14,BBG!$1:$1048576,MATCH(Credit!IT$1,BBG!$1:$1,0)+1,0))/2,IF(AND(VLOOKUP($A14,BBG!$1:$1048576,MATCH(Credit!IT$1,BBG!$1:$1,0)-1,0)&lt;&gt;"",VLOOKUP($A14,BBG!$1:$1048576,MATCH(Credit!IT$1,BBG!$1:$1,0)+2,0)&lt;&gt;""),VLOOKUP($A14,BBG!$1:$1048576,MATCH(Credit!IT$1,BBG!$1:$1,0)-1,0)+(VLOOKUP($A14,BBG!$1:$1048576,MATCH(Credit!IT$1,BBG!$1:$1,0)+2,0)-VLOOKUP($A14,BBG!$1:$1048576,MATCH(Credit!IT$1,BBG!$1:$1,0)-1,0))/3,VLOOKUP($A14,BBG!$1:$1048576,MATCH(Credit!IT$1,BBG!$1:$1,0)-2,0)+(VLOOKUP($A14,BBG!$1:$1048576,MATCH(Credit!IT$1,BBG!$1:$1,0)+1,0)-VLOOKUP($A14,BBG!$1:$1048576,MATCH(Credit!IT$1,BBG!$1:$1,0)-2,0))*2/3)))/100</f>
        <v>0</v>
      </c>
      <c r="IU14" s="17">
        <f ca="1">IF(VLOOKUP($A14,BBG!$1:$1048576,MATCH(Credit!IU$1,BBG!$1:$1,0),0)&lt;&gt;"",VLOOKUP($A14,BBG!$1:$1048576,MATCH(Credit!IU$1,BBG!$1:$1,0),0),IF(AND(VLOOKUP($A14,BBG!$1:$1048576,MATCH(Credit!IU$1,BBG!$1:$1,0)-1,0)&lt;&gt;"",VLOOKUP($A14,BBG!$1:$1048576,MATCH(Credit!IU$1,BBG!$1:$1,0)+1,0)&lt;&gt;""),(VLOOKUP($A14,BBG!$1:$1048576,MATCH(Credit!IU$1,BBG!$1:$1,0)-1,0)+VLOOKUP($A14,BBG!$1:$1048576,MATCH(Credit!IU$1,BBG!$1:$1,0)+1,0))/2,IF(AND(VLOOKUP($A14,BBG!$1:$1048576,MATCH(Credit!IU$1,BBG!$1:$1,0)-1,0)&lt;&gt;"",VLOOKUP($A14,BBG!$1:$1048576,MATCH(Credit!IU$1,BBG!$1:$1,0)+2,0)&lt;&gt;""),VLOOKUP($A14,BBG!$1:$1048576,MATCH(Credit!IU$1,BBG!$1:$1,0)-1,0)+(VLOOKUP($A14,BBG!$1:$1048576,MATCH(Credit!IU$1,BBG!$1:$1,0)+2,0)-VLOOKUP($A14,BBG!$1:$1048576,MATCH(Credit!IU$1,BBG!$1:$1,0)-1,0))/3,VLOOKUP($A14,BBG!$1:$1048576,MATCH(Credit!IU$1,BBG!$1:$1,0)-2,0)+(VLOOKUP($A14,BBG!$1:$1048576,MATCH(Credit!IU$1,BBG!$1:$1,0)+1,0)-VLOOKUP($A14,BBG!$1:$1048576,MATCH(Credit!IU$1,BBG!$1:$1,0)-2,0))*2/3)))/100</f>
        <v>0</v>
      </c>
      <c r="IV14" s="17">
        <f ca="1">IF(VLOOKUP($A14,BBG!$1:$1048576,MATCH(Credit!IV$1,BBG!$1:$1,0),0)&lt;&gt;"",VLOOKUP($A14,BBG!$1:$1048576,MATCH(Credit!IV$1,BBG!$1:$1,0),0),IF(AND(VLOOKUP($A14,BBG!$1:$1048576,MATCH(Credit!IV$1,BBG!$1:$1,0)-1,0)&lt;&gt;"",VLOOKUP($A14,BBG!$1:$1048576,MATCH(Credit!IV$1,BBG!$1:$1,0)+1,0)&lt;&gt;""),(VLOOKUP($A14,BBG!$1:$1048576,MATCH(Credit!IV$1,BBG!$1:$1,0)-1,0)+VLOOKUP($A14,BBG!$1:$1048576,MATCH(Credit!IV$1,BBG!$1:$1,0)+1,0))/2,IF(AND(VLOOKUP($A14,BBG!$1:$1048576,MATCH(Credit!IV$1,BBG!$1:$1,0)-1,0)&lt;&gt;"",VLOOKUP($A14,BBG!$1:$1048576,MATCH(Credit!IV$1,BBG!$1:$1,0)+2,0)&lt;&gt;""),VLOOKUP($A14,BBG!$1:$1048576,MATCH(Credit!IV$1,BBG!$1:$1,0)-1,0)+(VLOOKUP($A14,BBG!$1:$1048576,MATCH(Credit!IV$1,BBG!$1:$1,0)+2,0)-VLOOKUP($A14,BBG!$1:$1048576,MATCH(Credit!IV$1,BBG!$1:$1,0)-1,0))/3,VLOOKUP($A14,BBG!$1:$1048576,MATCH(Credit!IV$1,BBG!$1:$1,0)-2,0)+(VLOOKUP($A14,BBG!$1:$1048576,MATCH(Credit!IV$1,BBG!$1:$1,0)+1,0)-VLOOKUP($A14,BBG!$1:$1048576,MATCH(Credit!IV$1,BBG!$1:$1,0)-2,0))*2/3)))/100</f>
        <v>0</v>
      </c>
      <c r="IW14" s="17">
        <f ca="1">IF(VLOOKUP($A14,BBG!$1:$1048576,MATCH(Credit!IW$1,BBG!$1:$1,0),0)&lt;&gt;"",VLOOKUP($A14,BBG!$1:$1048576,MATCH(Credit!IW$1,BBG!$1:$1,0),0),IF(AND(VLOOKUP($A14,BBG!$1:$1048576,MATCH(Credit!IW$1,BBG!$1:$1,0)-1,0)&lt;&gt;"",VLOOKUP($A14,BBG!$1:$1048576,MATCH(Credit!IW$1,BBG!$1:$1,0)+1,0)&lt;&gt;""),(VLOOKUP($A14,BBG!$1:$1048576,MATCH(Credit!IW$1,BBG!$1:$1,0)-1,0)+VLOOKUP($A14,BBG!$1:$1048576,MATCH(Credit!IW$1,BBG!$1:$1,0)+1,0))/2,IF(AND(VLOOKUP($A14,BBG!$1:$1048576,MATCH(Credit!IW$1,BBG!$1:$1,0)-1,0)&lt;&gt;"",VLOOKUP($A14,BBG!$1:$1048576,MATCH(Credit!IW$1,BBG!$1:$1,0)+2,0)&lt;&gt;""),VLOOKUP($A14,BBG!$1:$1048576,MATCH(Credit!IW$1,BBG!$1:$1,0)-1,0)+(VLOOKUP($A14,BBG!$1:$1048576,MATCH(Credit!IW$1,BBG!$1:$1,0)+2,0)-VLOOKUP($A14,BBG!$1:$1048576,MATCH(Credit!IW$1,BBG!$1:$1,0)-1,0))/3,VLOOKUP($A14,BBG!$1:$1048576,MATCH(Credit!IW$1,BBG!$1:$1,0)-2,0)+(VLOOKUP($A14,BBG!$1:$1048576,MATCH(Credit!IW$1,BBG!$1:$1,0)+1,0)-VLOOKUP($A14,BBG!$1:$1048576,MATCH(Credit!IW$1,BBG!$1:$1,0)-2,0))*2/3)))/100</f>
        <v>0</v>
      </c>
      <c r="IX14" s="17">
        <f ca="1">IF(VLOOKUP($A14,BBG!$1:$1048576,MATCH(Credit!IX$1,BBG!$1:$1,0),0)&lt;&gt;"",VLOOKUP($A14,BBG!$1:$1048576,MATCH(Credit!IX$1,BBG!$1:$1,0),0),IF(AND(VLOOKUP($A14,BBG!$1:$1048576,MATCH(Credit!IX$1,BBG!$1:$1,0)-1,0)&lt;&gt;"",VLOOKUP($A14,BBG!$1:$1048576,MATCH(Credit!IX$1,BBG!$1:$1,0)+1,0)&lt;&gt;""),(VLOOKUP($A14,BBG!$1:$1048576,MATCH(Credit!IX$1,BBG!$1:$1,0)-1,0)+VLOOKUP($A14,BBG!$1:$1048576,MATCH(Credit!IX$1,BBG!$1:$1,0)+1,0))/2,IF(AND(VLOOKUP($A14,BBG!$1:$1048576,MATCH(Credit!IX$1,BBG!$1:$1,0)-1,0)&lt;&gt;"",VLOOKUP($A14,BBG!$1:$1048576,MATCH(Credit!IX$1,BBG!$1:$1,0)+2,0)&lt;&gt;""),VLOOKUP($A14,BBG!$1:$1048576,MATCH(Credit!IX$1,BBG!$1:$1,0)-1,0)+(VLOOKUP($A14,BBG!$1:$1048576,MATCH(Credit!IX$1,BBG!$1:$1,0)+2,0)-VLOOKUP($A14,BBG!$1:$1048576,MATCH(Credit!IX$1,BBG!$1:$1,0)-1,0))/3,VLOOKUP($A14,BBG!$1:$1048576,MATCH(Credit!IX$1,BBG!$1:$1,0)-2,0)+(VLOOKUP($A14,BBG!$1:$1048576,MATCH(Credit!IX$1,BBG!$1:$1,0)+1,0)-VLOOKUP($A14,BBG!$1:$1048576,MATCH(Credit!IX$1,BBG!$1:$1,0)-2,0))*2/3)))/100</f>
        <v>0</v>
      </c>
      <c r="IY14" s="17">
        <f ca="1">IF(VLOOKUP($A14,BBG!$1:$1048576,MATCH(Credit!IY$1,BBG!$1:$1,0),0)&lt;&gt;"",VLOOKUP($A14,BBG!$1:$1048576,MATCH(Credit!IY$1,BBG!$1:$1,0),0),IF(AND(VLOOKUP($A14,BBG!$1:$1048576,MATCH(Credit!IY$1,BBG!$1:$1,0)-1,0)&lt;&gt;"",VLOOKUP($A14,BBG!$1:$1048576,MATCH(Credit!IY$1,BBG!$1:$1,0)+1,0)&lt;&gt;""),(VLOOKUP($A14,BBG!$1:$1048576,MATCH(Credit!IY$1,BBG!$1:$1,0)-1,0)+VLOOKUP($A14,BBG!$1:$1048576,MATCH(Credit!IY$1,BBG!$1:$1,0)+1,0))/2,IF(AND(VLOOKUP($A14,BBG!$1:$1048576,MATCH(Credit!IY$1,BBG!$1:$1,0)-1,0)&lt;&gt;"",VLOOKUP($A14,BBG!$1:$1048576,MATCH(Credit!IY$1,BBG!$1:$1,0)+2,0)&lt;&gt;""),VLOOKUP($A14,BBG!$1:$1048576,MATCH(Credit!IY$1,BBG!$1:$1,0)-1,0)+(VLOOKUP($A14,BBG!$1:$1048576,MATCH(Credit!IY$1,BBG!$1:$1,0)+2,0)-VLOOKUP($A14,BBG!$1:$1048576,MATCH(Credit!IY$1,BBG!$1:$1,0)-1,0))/3,VLOOKUP($A14,BBG!$1:$1048576,MATCH(Credit!IY$1,BBG!$1:$1,0)-2,0)+(VLOOKUP($A14,BBG!$1:$1048576,MATCH(Credit!IY$1,BBG!$1:$1,0)+1,0)-VLOOKUP($A14,BBG!$1:$1048576,MATCH(Credit!IY$1,BBG!$1:$1,0)-2,0))*2/3)))/100</f>
        <v>0</v>
      </c>
      <c r="IZ14" s="17">
        <f ca="1">IF(VLOOKUP($A14,BBG!$1:$1048576,MATCH(Credit!IZ$1,BBG!$1:$1,0),0)&lt;&gt;"",VLOOKUP($A14,BBG!$1:$1048576,MATCH(Credit!IZ$1,BBG!$1:$1,0),0),IF(AND(VLOOKUP($A14,BBG!$1:$1048576,MATCH(Credit!IZ$1,BBG!$1:$1,0)-1,0)&lt;&gt;"",VLOOKUP($A14,BBG!$1:$1048576,MATCH(Credit!IZ$1,BBG!$1:$1,0)+1,0)&lt;&gt;""),(VLOOKUP($A14,BBG!$1:$1048576,MATCH(Credit!IZ$1,BBG!$1:$1,0)-1,0)+VLOOKUP($A14,BBG!$1:$1048576,MATCH(Credit!IZ$1,BBG!$1:$1,0)+1,0))/2,IF(AND(VLOOKUP($A14,BBG!$1:$1048576,MATCH(Credit!IZ$1,BBG!$1:$1,0)-1,0)&lt;&gt;"",VLOOKUP($A14,BBG!$1:$1048576,MATCH(Credit!IZ$1,BBG!$1:$1,0)+2,0)&lt;&gt;""),VLOOKUP($A14,BBG!$1:$1048576,MATCH(Credit!IZ$1,BBG!$1:$1,0)-1,0)+(VLOOKUP($A14,BBG!$1:$1048576,MATCH(Credit!IZ$1,BBG!$1:$1,0)+2,0)-VLOOKUP($A14,BBG!$1:$1048576,MATCH(Credit!IZ$1,BBG!$1:$1,0)-1,0))/3,VLOOKUP($A14,BBG!$1:$1048576,MATCH(Credit!IZ$1,BBG!$1:$1,0)-2,0)+(VLOOKUP($A14,BBG!$1:$1048576,MATCH(Credit!IZ$1,BBG!$1:$1,0)+1,0)-VLOOKUP($A14,BBG!$1:$1048576,MATCH(Credit!IZ$1,BBG!$1:$1,0)-2,0))*2/3)))/100</f>
        <v>0</v>
      </c>
      <c r="JA14" s="17">
        <f ca="1">IF(VLOOKUP($A14,BBG!$1:$1048576,MATCH(Credit!JA$1,BBG!$1:$1,0),0)&lt;&gt;"",VLOOKUP($A14,BBG!$1:$1048576,MATCH(Credit!JA$1,BBG!$1:$1,0),0),IF(AND(VLOOKUP($A14,BBG!$1:$1048576,MATCH(Credit!JA$1,BBG!$1:$1,0)-1,0)&lt;&gt;"",VLOOKUP($A14,BBG!$1:$1048576,MATCH(Credit!JA$1,BBG!$1:$1,0)+1,0)&lt;&gt;""),(VLOOKUP($A14,BBG!$1:$1048576,MATCH(Credit!JA$1,BBG!$1:$1,0)-1,0)+VLOOKUP($A14,BBG!$1:$1048576,MATCH(Credit!JA$1,BBG!$1:$1,0)+1,0))/2,IF(AND(VLOOKUP($A14,BBG!$1:$1048576,MATCH(Credit!JA$1,BBG!$1:$1,0)-1,0)&lt;&gt;"",VLOOKUP($A14,BBG!$1:$1048576,MATCH(Credit!JA$1,BBG!$1:$1,0)+2,0)&lt;&gt;""),VLOOKUP($A14,BBG!$1:$1048576,MATCH(Credit!JA$1,BBG!$1:$1,0)-1,0)+(VLOOKUP($A14,BBG!$1:$1048576,MATCH(Credit!JA$1,BBG!$1:$1,0)+2,0)-VLOOKUP($A14,BBG!$1:$1048576,MATCH(Credit!JA$1,BBG!$1:$1,0)-1,0))/3,VLOOKUP($A14,BBG!$1:$1048576,MATCH(Credit!JA$1,BBG!$1:$1,0)-2,0)+(VLOOKUP($A14,BBG!$1:$1048576,MATCH(Credit!JA$1,BBG!$1:$1,0)+1,0)-VLOOKUP($A14,BBG!$1:$1048576,MATCH(Credit!JA$1,BBG!$1:$1,0)-2,0))*2/3)))/100</f>
        <v>0</v>
      </c>
      <c r="JB14" s="17">
        <f ca="1">IF(VLOOKUP($A14,BBG!$1:$1048576,MATCH(Credit!JB$1,BBG!$1:$1,0),0)&lt;&gt;"",VLOOKUP($A14,BBG!$1:$1048576,MATCH(Credit!JB$1,BBG!$1:$1,0),0),IF(AND(VLOOKUP($A14,BBG!$1:$1048576,MATCH(Credit!JB$1,BBG!$1:$1,0)-1,0)&lt;&gt;"",VLOOKUP($A14,BBG!$1:$1048576,MATCH(Credit!JB$1,BBG!$1:$1,0)+1,0)&lt;&gt;""),(VLOOKUP($A14,BBG!$1:$1048576,MATCH(Credit!JB$1,BBG!$1:$1,0)-1,0)+VLOOKUP($A14,BBG!$1:$1048576,MATCH(Credit!JB$1,BBG!$1:$1,0)+1,0))/2,IF(AND(VLOOKUP($A14,BBG!$1:$1048576,MATCH(Credit!JB$1,BBG!$1:$1,0)-1,0)&lt;&gt;"",VLOOKUP($A14,BBG!$1:$1048576,MATCH(Credit!JB$1,BBG!$1:$1,0)+2,0)&lt;&gt;""),VLOOKUP($A14,BBG!$1:$1048576,MATCH(Credit!JB$1,BBG!$1:$1,0)-1,0)+(VLOOKUP($A14,BBG!$1:$1048576,MATCH(Credit!JB$1,BBG!$1:$1,0)+2,0)-VLOOKUP($A14,BBG!$1:$1048576,MATCH(Credit!JB$1,BBG!$1:$1,0)-1,0))/3,VLOOKUP($A14,BBG!$1:$1048576,MATCH(Credit!JB$1,BBG!$1:$1,0)-2,0)+(VLOOKUP($A14,BBG!$1:$1048576,MATCH(Credit!JB$1,BBG!$1:$1,0)+1,0)-VLOOKUP($A14,BBG!$1:$1048576,MATCH(Credit!JB$1,BBG!$1:$1,0)-2,0))*2/3)))/100</f>
        <v>0</v>
      </c>
      <c r="JC14" s="17">
        <f ca="1">IF(VLOOKUP($A14,BBG!$1:$1048576,MATCH(Credit!JC$1,BBG!$1:$1,0),0)&lt;&gt;"",VLOOKUP($A14,BBG!$1:$1048576,MATCH(Credit!JC$1,BBG!$1:$1,0),0),IF(AND(VLOOKUP($A14,BBG!$1:$1048576,MATCH(Credit!JC$1,BBG!$1:$1,0)-1,0)&lt;&gt;"",VLOOKUP($A14,BBG!$1:$1048576,MATCH(Credit!JC$1,BBG!$1:$1,0)+1,0)&lt;&gt;""),(VLOOKUP($A14,BBG!$1:$1048576,MATCH(Credit!JC$1,BBG!$1:$1,0)-1,0)+VLOOKUP($A14,BBG!$1:$1048576,MATCH(Credit!JC$1,BBG!$1:$1,0)+1,0))/2,IF(AND(VLOOKUP($A14,BBG!$1:$1048576,MATCH(Credit!JC$1,BBG!$1:$1,0)-1,0)&lt;&gt;"",VLOOKUP($A14,BBG!$1:$1048576,MATCH(Credit!JC$1,BBG!$1:$1,0)+2,0)&lt;&gt;""),VLOOKUP($A14,BBG!$1:$1048576,MATCH(Credit!JC$1,BBG!$1:$1,0)-1,0)+(VLOOKUP($A14,BBG!$1:$1048576,MATCH(Credit!JC$1,BBG!$1:$1,0)+2,0)-VLOOKUP($A14,BBG!$1:$1048576,MATCH(Credit!JC$1,BBG!$1:$1,0)-1,0))/3,VLOOKUP($A14,BBG!$1:$1048576,MATCH(Credit!JC$1,BBG!$1:$1,0)-2,0)+(VLOOKUP($A14,BBG!$1:$1048576,MATCH(Credit!JC$1,BBG!$1:$1,0)+1,0)-VLOOKUP($A14,BBG!$1:$1048576,MATCH(Credit!JC$1,BBG!$1:$1,0)-2,0))*2/3)))/100</f>
        <v>0</v>
      </c>
      <c r="JD14" s="17">
        <f ca="1">IF(VLOOKUP($A14,BBG!$1:$1048576,MATCH(Credit!JD$1,BBG!$1:$1,0),0)&lt;&gt;"",VLOOKUP($A14,BBG!$1:$1048576,MATCH(Credit!JD$1,BBG!$1:$1,0),0),IF(AND(VLOOKUP($A14,BBG!$1:$1048576,MATCH(Credit!JD$1,BBG!$1:$1,0)-1,0)&lt;&gt;"",VLOOKUP($A14,BBG!$1:$1048576,MATCH(Credit!JD$1,BBG!$1:$1,0)+1,0)&lt;&gt;""),(VLOOKUP($A14,BBG!$1:$1048576,MATCH(Credit!JD$1,BBG!$1:$1,0)-1,0)+VLOOKUP($A14,BBG!$1:$1048576,MATCH(Credit!JD$1,BBG!$1:$1,0)+1,0))/2,IF(AND(VLOOKUP($A14,BBG!$1:$1048576,MATCH(Credit!JD$1,BBG!$1:$1,0)-1,0)&lt;&gt;"",VLOOKUP($A14,BBG!$1:$1048576,MATCH(Credit!JD$1,BBG!$1:$1,0)+2,0)&lt;&gt;""),VLOOKUP($A14,BBG!$1:$1048576,MATCH(Credit!JD$1,BBG!$1:$1,0)-1,0)+(VLOOKUP($A14,BBG!$1:$1048576,MATCH(Credit!JD$1,BBG!$1:$1,0)+2,0)-VLOOKUP($A14,BBG!$1:$1048576,MATCH(Credit!JD$1,BBG!$1:$1,0)-1,0))/3,VLOOKUP($A14,BBG!$1:$1048576,MATCH(Credit!JD$1,BBG!$1:$1,0)-2,0)+(VLOOKUP($A14,BBG!$1:$1048576,MATCH(Credit!JD$1,BBG!$1:$1,0)+1,0)-VLOOKUP($A14,BBG!$1:$1048576,MATCH(Credit!JD$1,BBG!$1:$1,0)-2,0))*2/3)))/100</f>
        <v>0</v>
      </c>
      <c r="JE14" s="17">
        <f ca="1">IF(VLOOKUP($A14,BBG!$1:$1048576,MATCH(Credit!JE$1,BBG!$1:$1,0),0)&lt;&gt;"",VLOOKUP($A14,BBG!$1:$1048576,MATCH(Credit!JE$1,BBG!$1:$1,0),0),IF(AND(VLOOKUP($A14,BBG!$1:$1048576,MATCH(Credit!JE$1,BBG!$1:$1,0)-1,0)&lt;&gt;"",VLOOKUP($A14,BBG!$1:$1048576,MATCH(Credit!JE$1,BBG!$1:$1,0)+1,0)&lt;&gt;""),(VLOOKUP($A14,BBG!$1:$1048576,MATCH(Credit!JE$1,BBG!$1:$1,0)-1,0)+VLOOKUP($A14,BBG!$1:$1048576,MATCH(Credit!JE$1,BBG!$1:$1,0)+1,0))/2,IF(AND(VLOOKUP($A14,BBG!$1:$1048576,MATCH(Credit!JE$1,BBG!$1:$1,0)-1,0)&lt;&gt;"",VLOOKUP($A14,BBG!$1:$1048576,MATCH(Credit!JE$1,BBG!$1:$1,0)+2,0)&lt;&gt;""),VLOOKUP($A14,BBG!$1:$1048576,MATCH(Credit!JE$1,BBG!$1:$1,0)-1,0)+(VLOOKUP($A14,BBG!$1:$1048576,MATCH(Credit!JE$1,BBG!$1:$1,0)+2,0)-VLOOKUP($A14,BBG!$1:$1048576,MATCH(Credit!JE$1,BBG!$1:$1,0)-1,0))/3,VLOOKUP($A14,BBG!$1:$1048576,MATCH(Credit!JE$1,BBG!$1:$1,0)-2,0)+(VLOOKUP($A14,BBG!$1:$1048576,MATCH(Credit!JE$1,BBG!$1:$1,0)+1,0)-VLOOKUP($A14,BBG!$1:$1048576,MATCH(Credit!JE$1,BBG!$1:$1,0)-2,0))*2/3)))/100</f>
        <v>0</v>
      </c>
      <c r="JF14" s="17">
        <f ca="1">IF(VLOOKUP($A14,BBG!$1:$1048576,MATCH(Credit!JF$1,BBG!$1:$1,0),0)&lt;&gt;"",VLOOKUP($A14,BBG!$1:$1048576,MATCH(Credit!JF$1,BBG!$1:$1,0),0),IF(AND(VLOOKUP($A14,BBG!$1:$1048576,MATCH(Credit!JF$1,BBG!$1:$1,0)-1,0)&lt;&gt;"",VLOOKUP($A14,BBG!$1:$1048576,MATCH(Credit!JF$1,BBG!$1:$1,0)+1,0)&lt;&gt;""),(VLOOKUP($A14,BBG!$1:$1048576,MATCH(Credit!JF$1,BBG!$1:$1,0)-1,0)+VLOOKUP($A14,BBG!$1:$1048576,MATCH(Credit!JF$1,BBG!$1:$1,0)+1,0))/2,IF(AND(VLOOKUP($A14,BBG!$1:$1048576,MATCH(Credit!JF$1,BBG!$1:$1,0)-1,0)&lt;&gt;"",VLOOKUP($A14,BBG!$1:$1048576,MATCH(Credit!JF$1,BBG!$1:$1,0)+2,0)&lt;&gt;""),VLOOKUP($A14,BBG!$1:$1048576,MATCH(Credit!JF$1,BBG!$1:$1,0)-1,0)+(VLOOKUP($A14,BBG!$1:$1048576,MATCH(Credit!JF$1,BBG!$1:$1,0)+2,0)-VLOOKUP($A14,BBG!$1:$1048576,MATCH(Credit!JF$1,BBG!$1:$1,0)-1,0))/3,VLOOKUP($A14,BBG!$1:$1048576,MATCH(Credit!JF$1,BBG!$1:$1,0)-2,0)+(VLOOKUP($A14,BBG!$1:$1048576,MATCH(Credit!JF$1,BBG!$1:$1,0)+1,0)-VLOOKUP($A14,BBG!$1:$1048576,MATCH(Credit!JF$1,BBG!$1:$1,0)-2,0))*2/3)))/100</f>
        <v>0</v>
      </c>
      <c r="JG14" s="17">
        <f ca="1">IF(VLOOKUP($A14,BBG!$1:$1048576,MATCH(Credit!JG$1,BBG!$1:$1,0),0)&lt;&gt;"",VLOOKUP($A14,BBG!$1:$1048576,MATCH(Credit!JG$1,BBG!$1:$1,0),0),IF(AND(VLOOKUP($A14,BBG!$1:$1048576,MATCH(Credit!JG$1,BBG!$1:$1,0)-1,0)&lt;&gt;"",VLOOKUP($A14,BBG!$1:$1048576,MATCH(Credit!JG$1,BBG!$1:$1,0)+1,0)&lt;&gt;""),(VLOOKUP($A14,BBG!$1:$1048576,MATCH(Credit!JG$1,BBG!$1:$1,0)-1,0)+VLOOKUP($A14,BBG!$1:$1048576,MATCH(Credit!JG$1,BBG!$1:$1,0)+1,0))/2,IF(AND(VLOOKUP($A14,BBG!$1:$1048576,MATCH(Credit!JG$1,BBG!$1:$1,0)-1,0)&lt;&gt;"",VLOOKUP($A14,BBG!$1:$1048576,MATCH(Credit!JG$1,BBG!$1:$1,0)+2,0)&lt;&gt;""),VLOOKUP($A14,BBG!$1:$1048576,MATCH(Credit!JG$1,BBG!$1:$1,0)-1,0)+(VLOOKUP($A14,BBG!$1:$1048576,MATCH(Credit!JG$1,BBG!$1:$1,0)+2,0)-VLOOKUP($A14,BBG!$1:$1048576,MATCH(Credit!JG$1,BBG!$1:$1,0)-1,0))/3,VLOOKUP($A14,BBG!$1:$1048576,MATCH(Credit!JG$1,BBG!$1:$1,0)-2,0)+(VLOOKUP($A14,BBG!$1:$1048576,MATCH(Credit!JG$1,BBG!$1:$1,0)+1,0)-VLOOKUP($A14,BBG!$1:$1048576,MATCH(Credit!JG$1,BBG!$1:$1,0)-2,0))*2/3)))/100</f>
        <v>0</v>
      </c>
      <c r="JH14" s="17">
        <f ca="1">IF(VLOOKUP($A14,BBG!$1:$1048576,MATCH(Credit!JH$1,BBG!$1:$1,0),0)&lt;&gt;"",VLOOKUP($A14,BBG!$1:$1048576,MATCH(Credit!JH$1,BBG!$1:$1,0),0),IF(AND(VLOOKUP($A14,BBG!$1:$1048576,MATCH(Credit!JH$1,BBG!$1:$1,0)-1,0)&lt;&gt;"",VLOOKUP($A14,BBG!$1:$1048576,MATCH(Credit!JH$1,BBG!$1:$1,0)+1,0)&lt;&gt;""),(VLOOKUP($A14,BBG!$1:$1048576,MATCH(Credit!JH$1,BBG!$1:$1,0)-1,0)+VLOOKUP($A14,BBG!$1:$1048576,MATCH(Credit!JH$1,BBG!$1:$1,0)+1,0))/2,IF(AND(VLOOKUP($A14,BBG!$1:$1048576,MATCH(Credit!JH$1,BBG!$1:$1,0)-1,0)&lt;&gt;"",VLOOKUP($A14,BBG!$1:$1048576,MATCH(Credit!JH$1,BBG!$1:$1,0)+2,0)&lt;&gt;""),VLOOKUP($A14,BBG!$1:$1048576,MATCH(Credit!JH$1,BBG!$1:$1,0)-1,0)+(VLOOKUP($A14,BBG!$1:$1048576,MATCH(Credit!JH$1,BBG!$1:$1,0)+2,0)-VLOOKUP($A14,BBG!$1:$1048576,MATCH(Credit!JH$1,BBG!$1:$1,0)-1,0))/3,VLOOKUP($A14,BBG!$1:$1048576,MATCH(Credit!JH$1,BBG!$1:$1,0)-2,0)+(VLOOKUP($A14,BBG!$1:$1048576,MATCH(Credit!JH$1,BBG!$1:$1,0)+1,0)-VLOOKUP($A14,BBG!$1:$1048576,MATCH(Credit!JH$1,BBG!$1:$1,0)-2,0))*2/3)))/100</f>
        <v>0</v>
      </c>
      <c r="JI14" s="17">
        <f ca="1">IF(VLOOKUP($A14,BBG!$1:$1048576,MATCH(Credit!JI$1,BBG!$1:$1,0),0)&lt;&gt;"",VLOOKUP($A14,BBG!$1:$1048576,MATCH(Credit!JI$1,BBG!$1:$1,0),0),IF(AND(VLOOKUP($A14,BBG!$1:$1048576,MATCH(Credit!JI$1,BBG!$1:$1,0)-1,0)&lt;&gt;"",VLOOKUP($A14,BBG!$1:$1048576,MATCH(Credit!JI$1,BBG!$1:$1,0)+1,0)&lt;&gt;""),(VLOOKUP($A14,BBG!$1:$1048576,MATCH(Credit!JI$1,BBG!$1:$1,0)-1,0)+VLOOKUP($A14,BBG!$1:$1048576,MATCH(Credit!JI$1,BBG!$1:$1,0)+1,0))/2,IF(AND(VLOOKUP($A14,BBG!$1:$1048576,MATCH(Credit!JI$1,BBG!$1:$1,0)-1,0)&lt;&gt;"",VLOOKUP($A14,BBG!$1:$1048576,MATCH(Credit!JI$1,BBG!$1:$1,0)+2,0)&lt;&gt;""),VLOOKUP($A14,BBG!$1:$1048576,MATCH(Credit!JI$1,BBG!$1:$1,0)-1,0)+(VLOOKUP($A14,BBG!$1:$1048576,MATCH(Credit!JI$1,BBG!$1:$1,0)+2,0)-VLOOKUP($A14,BBG!$1:$1048576,MATCH(Credit!JI$1,BBG!$1:$1,0)-1,0))/3,VLOOKUP($A14,BBG!$1:$1048576,MATCH(Credit!JI$1,BBG!$1:$1,0)-2,0)+(VLOOKUP($A14,BBG!$1:$1048576,MATCH(Credit!JI$1,BBG!$1:$1,0)+1,0)-VLOOKUP($A14,BBG!$1:$1048576,MATCH(Credit!JI$1,BBG!$1:$1,0)-2,0))*2/3)))/100</f>
        <v>0</v>
      </c>
      <c r="JJ14" s="17">
        <f ca="1">IF(VLOOKUP($A14,BBG!$1:$1048576,MATCH(Credit!JJ$1,BBG!$1:$1,0),0)&lt;&gt;"",VLOOKUP($A14,BBG!$1:$1048576,MATCH(Credit!JJ$1,BBG!$1:$1,0),0),IF(AND(VLOOKUP($A14,BBG!$1:$1048576,MATCH(Credit!JJ$1,BBG!$1:$1,0)-1,0)&lt;&gt;"",VLOOKUP($A14,BBG!$1:$1048576,MATCH(Credit!JJ$1,BBG!$1:$1,0)+1,0)&lt;&gt;""),(VLOOKUP($A14,BBG!$1:$1048576,MATCH(Credit!JJ$1,BBG!$1:$1,0)-1,0)+VLOOKUP($A14,BBG!$1:$1048576,MATCH(Credit!JJ$1,BBG!$1:$1,0)+1,0))/2,IF(AND(VLOOKUP($A14,BBG!$1:$1048576,MATCH(Credit!JJ$1,BBG!$1:$1,0)-1,0)&lt;&gt;"",VLOOKUP($A14,BBG!$1:$1048576,MATCH(Credit!JJ$1,BBG!$1:$1,0)+2,0)&lt;&gt;""),VLOOKUP($A14,BBG!$1:$1048576,MATCH(Credit!JJ$1,BBG!$1:$1,0)-1,0)+(VLOOKUP($A14,BBG!$1:$1048576,MATCH(Credit!JJ$1,BBG!$1:$1,0)+2,0)-VLOOKUP($A14,BBG!$1:$1048576,MATCH(Credit!JJ$1,BBG!$1:$1,0)-1,0))/3,VLOOKUP($A14,BBG!$1:$1048576,MATCH(Credit!JJ$1,BBG!$1:$1,0)-2,0)+(VLOOKUP($A14,BBG!$1:$1048576,MATCH(Credit!JJ$1,BBG!$1:$1,0)+1,0)-VLOOKUP($A14,BBG!$1:$1048576,MATCH(Credit!JJ$1,BBG!$1:$1,0)-2,0))*2/3)))/100</f>
        <v>0</v>
      </c>
      <c r="JK14" s="17">
        <f ca="1">IF(VLOOKUP($A14,BBG!$1:$1048576,MATCH(Credit!JK$1,BBG!$1:$1,0),0)&lt;&gt;"",VLOOKUP($A14,BBG!$1:$1048576,MATCH(Credit!JK$1,BBG!$1:$1,0),0),IF(AND(VLOOKUP($A14,BBG!$1:$1048576,MATCH(Credit!JK$1,BBG!$1:$1,0)-1,0)&lt;&gt;"",VLOOKUP($A14,BBG!$1:$1048576,MATCH(Credit!JK$1,BBG!$1:$1,0)+1,0)&lt;&gt;""),(VLOOKUP($A14,BBG!$1:$1048576,MATCH(Credit!JK$1,BBG!$1:$1,0)-1,0)+VLOOKUP($A14,BBG!$1:$1048576,MATCH(Credit!JK$1,BBG!$1:$1,0)+1,0))/2,IF(AND(VLOOKUP($A14,BBG!$1:$1048576,MATCH(Credit!JK$1,BBG!$1:$1,0)-1,0)&lt;&gt;"",VLOOKUP($A14,BBG!$1:$1048576,MATCH(Credit!JK$1,BBG!$1:$1,0)+2,0)&lt;&gt;""),VLOOKUP($A14,BBG!$1:$1048576,MATCH(Credit!JK$1,BBG!$1:$1,0)-1,0)+(VLOOKUP($A14,BBG!$1:$1048576,MATCH(Credit!JK$1,BBG!$1:$1,0)+2,0)-VLOOKUP($A14,BBG!$1:$1048576,MATCH(Credit!JK$1,BBG!$1:$1,0)-1,0))/3,VLOOKUP($A14,BBG!$1:$1048576,MATCH(Credit!JK$1,BBG!$1:$1,0)-2,0)+(VLOOKUP($A14,BBG!$1:$1048576,MATCH(Credit!JK$1,BBG!$1:$1,0)+1,0)-VLOOKUP($A14,BBG!$1:$1048576,MATCH(Credit!JK$1,BBG!$1:$1,0)-2,0))*2/3)))/100</f>
        <v>0</v>
      </c>
      <c r="JL14" s="17">
        <f ca="1">IF(VLOOKUP($A14,BBG!$1:$1048576,MATCH(Credit!JL$1,BBG!$1:$1,0),0)&lt;&gt;"",VLOOKUP($A14,BBG!$1:$1048576,MATCH(Credit!JL$1,BBG!$1:$1,0),0),IF(AND(VLOOKUP($A14,BBG!$1:$1048576,MATCH(Credit!JL$1,BBG!$1:$1,0)-1,0)&lt;&gt;"",VLOOKUP($A14,BBG!$1:$1048576,MATCH(Credit!JL$1,BBG!$1:$1,0)+1,0)&lt;&gt;""),(VLOOKUP($A14,BBG!$1:$1048576,MATCH(Credit!JL$1,BBG!$1:$1,0)-1,0)+VLOOKUP($A14,BBG!$1:$1048576,MATCH(Credit!JL$1,BBG!$1:$1,0)+1,0))/2,IF(AND(VLOOKUP($A14,BBG!$1:$1048576,MATCH(Credit!JL$1,BBG!$1:$1,0)-1,0)&lt;&gt;"",VLOOKUP($A14,BBG!$1:$1048576,MATCH(Credit!JL$1,BBG!$1:$1,0)+2,0)&lt;&gt;""),VLOOKUP($A14,BBG!$1:$1048576,MATCH(Credit!JL$1,BBG!$1:$1,0)-1,0)+(VLOOKUP($A14,BBG!$1:$1048576,MATCH(Credit!JL$1,BBG!$1:$1,0)+2,0)-VLOOKUP($A14,BBG!$1:$1048576,MATCH(Credit!JL$1,BBG!$1:$1,0)-1,0))/3,VLOOKUP($A14,BBG!$1:$1048576,MATCH(Credit!JL$1,BBG!$1:$1,0)-2,0)+(VLOOKUP($A14,BBG!$1:$1048576,MATCH(Credit!JL$1,BBG!$1:$1,0)+1,0)-VLOOKUP($A14,BBG!$1:$1048576,MATCH(Credit!JL$1,BBG!$1:$1,0)-2,0))*2/3)))/100</f>
        <v>0</v>
      </c>
      <c r="JM14" s="17">
        <f ca="1">IF(VLOOKUP($A14,BBG!$1:$1048576,MATCH(Credit!JM$1,BBG!$1:$1,0),0)&lt;&gt;"",VLOOKUP($A14,BBG!$1:$1048576,MATCH(Credit!JM$1,BBG!$1:$1,0),0),IF(AND(VLOOKUP($A14,BBG!$1:$1048576,MATCH(Credit!JM$1,BBG!$1:$1,0)-1,0)&lt;&gt;"",VLOOKUP($A14,BBG!$1:$1048576,MATCH(Credit!JM$1,BBG!$1:$1,0)+1,0)&lt;&gt;""),(VLOOKUP($A14,BBG!$1:$1048576,MATCH(Credit!JM$1,BBG!$1:$1,0)-1,0)+VLOOKUP($A14,BBG!$1:$1048576,MATCH(Credit!JM$1,BBG!$1:$1,0)+1,0))/2,IF(AND(VLOOKUP($A14,BBG!$1:$1048576,MATCH(Credit!JM$1,BBG!$1:$1,0)-1,0)&lt;&gt;"",VLOOKUP($A14,BBG!$1:$1048576,MATCH(Credit!JM$1,BBG!$1:$1,0)+2,0)&lt;&gt;""),VLOOKUP($A14,BBG!$1:$1048576,MATCH(Credit!JM$1,BBG!$1:$1,0)-1,0)+(VLOOKUP($A14,BBG!$1:$1048576,MATCH(Credit!JM$1,BBG!$1:$1,0)+2,0)-VLOOKUP($A14,BBG!$1:$1048576,MATCH(Credit!JM$1,BBG!$1:$1,0)-1,0))/3,VLOOKUP($A14,BBG!$1:$1048576,MATCH(Credit!JM$1,BBG!$1:$1,0)-2,0)+(VLOOKUP($A14,BBG!$1:$1048576,MATCH(Credit!JM$1,BBG!$1:$1,0)+1,0)-VLOOKUP($A14,BBG!$1:$1048576,MATCH(Credit!JM$1,BBG!$1:$1,0)-2,0))*2/3)))/100</f>
        <v>0</v>
      </c>
      <c r="JN14" s="17">
        <f ca="1">IF(VLOOKUP($A14,BBG!$1:$1048576,MATCH(Credit!JN$1,BBG!$1:$1,0),0)&lt;&gt;"",VLOOKUP($A14,BBG!$1:$1048576,MATCH(Credit!JN$1,BBG!$1:$1,0),0),IF(AND(VLOOKUP($A14,BBG!$1:$1048576,MATCH(Credit!JN$1,BBG!$1:$1,0)-1,0)&lt;&gt;"",VLOOKUP($A14,BBG!$1:$1048576,MATCH(Credit!JN$1,BBG!$1:$1,0)+1,0)&lt;&gt;""),(VLOOKUP($A14,BBG!$1:$1048576,MATCH(Credit!JN$1,BBG!$1:$1,0)-1,0)+VLOOKUP($A14,BBG!$1:$1048576,MATCH(Credit!JN$1,BBG!$1:$1,0)+1,0))/2,IF(AND(VLOOKUP($A14,BBG!$1:$1048576,MATCH(Credit!JN$1,BBG!$1:$1,0)-1,0)&lt;&gt;"",VLOOKUP($A14,BBG!$1:$1048576,MATCH(Credit!JN$1,BBG!$1:$1,0)+2,0)&lt;&gt;""),VLOOKUP($A14,BBG!$1:$1048576,MATCH(Credit!JN$1,BBG!$1:$1,0)-1,0)+(VLOOKUP($A14,BBG!$1:$1048576,MATCH(Credit!JN$1,BBG!$1:$1,0)+2,0)-VLOOKUP($A14,BBG!$1:$1048576,MATCH(Credit!JN$1,BBG!$1:$1,0)-1,0))/3,VLOOKUP($A14,BBG!$1:$1048576,MATCH(Credit!JN$1,BBG!$1:$1,0)-2,0)+(VLOOKUP($A14,BBG!$1:$1048576,MATCH(Credit!JN$1,BBG!$1:$1,0)+1,0)-VLOOKUP($A14,BBG!$1:$1048576,MATCH(Credit!JN$1,BBG!$1:$1,0)-2,0))*2/3)))/100</f>
        <v>0</v>
      </c>
      <c r="JO14" s="17">
        <f ca="1">IF(VLOOKUP($A14,BBG!$1:$1048576,MATCH(Credit!JO$1,BBG!$1:$1,0),0)&lt;&gt;"",VLOOKUP($A14,BBG!$1:$1048576,MATCH(Credit!JO$1,BBG!$1:$1,0),0),IF(AND(VLOOKUP($A14,BBG!$1:$1048576,MATCH(Credit!JO$1,BBG!$1:$1,0)-1,0)&lt;&gt;"",VLOOKUP($A14,BBG!$1:$1048576,MATCH(Credit!JO$1,BBG!$1:$1,0)+1,0)&lt;&gt;""),(VLOOKUP($A14,BBG!$1:$1048576,MATCH(Credit!JO$1,BBG!$1:$1,0)-1,0)+VLOOKUP($A14,BBG!$1:$1048576,MATCH(Credit!JO$1,BBG!$1:$1,0)+1,0))/2,IF(AND(VLOOKUP($A14,BBG!$1:$1048576,MATCH(Credit!JO$1,BBG!$1:$1,0)-1,0)&lt;&gt;"",VLOOKUP($A14,BBG!$1:$1048576,MATCH(Credit!JO$1,BBG!$1:$1,0)+2,0)&lt;&gt;""),VLOOKUP($A14,BBG!$1:$1048576,MATCH(Credit!JO$1,BBG!$1:$1,0)-1,0)+(VLOOKUP($A14,BBG!$1:$1048576,MATCH(Credit!JO$1,BBG!$1:$1,0)+2,0)-VLOOKUP($A14,BBG!$1:$1048576,MATCH(Credit!JO$1,BBG!$1:$1,0)-1,0))/3,VLOOKUP($A14,BBG!$1:$1048576,MATCH(Credit!JO$1,BBG!$1:$1,0)-2,0)+(VLOOKUP($A14,BBG!$1:$1048576,MATCH(Credit!JO$1,BBG!$1:$1,0)+1,0)-VLOOKUP($A14,BBG!$1:$1048576,MATCH(Credit!JO$1,BBG!$1:$1,0)-2,0))*2/3)))/100</f>
        <v>0</v>
      </c>
      <c r="JP14" s="17">
        <f ca="1">IF(VLOOKUP($A14,BBG!$1:$1048576,MATCH(Credit!JP$1,BBG!$1:$1,0),0)&lt;&gt;"",VLOOKUP($A14,BBG!$1:$1048576,MATCH(Credit!JP$1,BBG!$1:$1,0),0),IF(AND(VLOOKUP($A14,BBG!$1:$1048576,MATCH(Credit!JP$1,BBG!$1:$1,0)-1,0)&lt;&gt;"",VLOOKUP($A14,BBG!$1:$1048576,MATCH(Credit!JP$1,BBG!$1:$1,0)+1,0)&lt;&gt;""),(VLOOKUP($A14,BBG!$1:$1048576,MATCH(Credit!JP$1,BBG!$1:$1,0)-1,0)+VLOOKUP($A14,BBG!$1:$1048576,MATCH(Credit!JP$1,BBG!$1:$1,0)+1,0))/2,IF(AND(VLOOKUP($A14,BBG!$1:$1048576,MATCH(Credit!JP$1,BBG!$1:$1,0)-1,0)&lt;&gt;"",VLOOKUP($A14,BBG!$1:$1048576,MATCH(Credit!JP$1,BBG!$1:$1,0)+2,0)&lt;&gt;""),VLOOKUP($A14,BBG!$1:$1048576,MATCH(Credit!JP$1,BBG!$1:$1,0)-1,0)+(VLOOKUP($A14,BBG!$1:$1048576,MATCH(Credit!JP$1,BBG!$1:$1,0)+2,0)-VLOOKUP($A14,BBG!$1:$1048576,MATCH(Credit!JP$1,BBG!$1:$1,0)-1,0))/3,VLOOKUP($A14,BBG!$1:$1048576,MATCH(Credit!JP$1,BBG!$1:$1,0)-2,0)+(VLOOKUP($A14,BBG!$1:$1048576,MATCH(Credit!JP$1,BBG!$1:$1,0)+1,0)-VLOOKUP($A14,BBG!$1:$1048576,MATCH(Credit!JP$1,BBG!$1:$1,0)-2,0))*2/3)))/100</f>
        <v>0</v>
      </c>
      <c r="JQ14" s="17">
        <f ca="1">IF(VLOOKUP($A14,BBG!$1:$1048576,MATCH(Credit!JQ$1,BBG!$1:$1,0),0)&lt;&gt;"",VLOOKUP($A14,BBG!$1:$1048576,MATCH(Credit!JQ$1,BBG!$1:$1,0),0),IF(AND(VLOOKUP($A14,BBG!$1:$1048576,MATCH(Credit!JQ$1,BBG!$1:$1,0)-1,0)&lt;&gt;"",VLOOKUP($A14,BBG!$1:$1048576,MATCH(Credit!JQ$1,BBG!$1:$1,0)+1,0)&lt;&gt;""),(VLOOKUP($A14,BBG!$1:$1048576,MATCH(Credit!JQ$1,BBG!$1:$1,0)-1,0)+VLOOKUP($A14,BBG!$1:$1048576,MATCH(Credit!JQ$1,BBG!$1:$1,0)+1,0))/2,IF(AND(VLOOKUP($A14,BBG!$1:$1048576,MATCH(Credit!JQ$1,BBG!$1:$1,0)-1,0)&lt;&gt;"",VLOOKUP($A14,BBG!$1:$1048576,MATCH(Credit!JQ$1,BBG!$1:$1,0)+2,0)&lt;&gt;""),VLOOKUP($A14,BBG!$1:$1048576,MATCH(Credit!JQ$1,BBG!$1:$1,0)-1,0)+(VLOOKUP($A14,BBG!$1:$1048576,MATCH(Credit!JQ$1,BBG!$1:$1,0)+2,0)-VLOOKUP($A14,BBG!$1:$1048576,MATCH(Credit!JQ$1,BBG!$1:$1,0)-1,0))/3,VLOOKUP($A14,BBG!$1:$1048576,MATCH(Credit!JQ$1,BBG!$1:$1,0)-2,0)+(VLOOKUP($A14,BBG!$1:$1048576,MATCH(Credit!JQ$1,BBG!$1:$1,0)+1,0)-VLOOKUP($A14,BBG!$1:$1048576,MATCH(Credit!JQ$1,BBG!$1:$1,0)-2,0))*2/3)))/100</f>
        <v>0</v>
      </c>
      <c r="JR14" s="17">
        <f ca="1">IF(VLOOKUP($A14,BBG!$1:$1048576,MATCH(Credit!JR$1,BBG!$1:$1,0),0)&lt;&gt;"",VLOOKUP($A14,BBG!$1:$1048576,MATCH(Credit!JR$1,BBG!$1:$1,0),0),IF(AND(VLOOKUP($A14,BBG!$1:$1048576,MATCH(Credit!JR$1,BBG!$1:$1,0)-1,0)&lt;&gt;"",VLOOKUP($A14,BBG!$1:$1048576,MATCH(Credit!JR$1,BBG!$1:$1,0)+1,0)&lt;&gt;""),(VLOOKUP($A14,BBG!$1:$1048576,MATCH(Credit!JR$1,BBG!$1:$1,0)-1,0)+VLOOKUP($A14,BBG!$1:$1048576,MATCH(Credit!JR$1,BBG!$1:$1,0)+1,0))/2,IF(AND(VLOOKUP($A14,BBG!$1:$1048576,MATCH(Credit!JR$1,BBG!$1:$1,0)-1,0)&lt;&gt;"",VLOOKUP($A14,BBG!$1:$1048576,MATCH(Credit!JR$1,BBG!$1:$1,0)+2,0)&lt;&gt;""),VLOOKUP($A14,BBG!$1:$1048576,MATCH(Credit!JR$1,BBG!$1:$1,0)-1,0)+(VLOOKUP($A14,BBG!$1:$1048576,MATCH(Credit!JR$1,BBG!$1:$1,0)+2,0)-VLOOKUP($A14,BBG!$1:$1048576,MATCH(Credit!JR$1,BBG!$1:$1,0)-1,0))/3,VLOOKUP($A14,BBG!$1:$1048576,MATCH(Credit!JR$1,BBG!$1:$1,0)-2,0)+(VLOOKUP($A14,BBG!$1:$1048576,MATCH(Credit!JR$1,BBG!$1:$1,0)+1,0)-VLOOKUP($A14,BBG!$1:$1048576,MATCH(Credit!JR$1,BBG!$1:$1,0)-2,0))*2/3)))/100</f>
        <v>0</v>
      </c>
      <c r="JS14" s="17">
        <f ca="1">IF(VLOOKUP($A14,BBG!$1:$1048576,MATCH(Credit!JS$1,BBG!$1:$1,0),0)&lt;&gt;"",VLOOKUP($A14,BBG!$1:$1048576,MATCH(Credit!JS$1,BBG!$1:$1,0),0),IF(AND(VLOOKUP($A14,BBG!$1:$1048576,MATCH(Credit!JS$1,BBG!$1:$1,0)-1,0)&lt;&gt;"",VLOOKUP($A14,BBG!$1:$1048576,MATCH(Credit!JS$1,BBG!$1:$1,0)+1,0)&lt;&gt;""),(VLOOKUP($A14,BBG!$1:$1048576,MATCH(Credit!JS$1,BBG!$1:$1,0)-1,0)+VLOOKUP($A14,BBG!$1:$1048576,MATCH(Credit!JS$1,BBG!$1:$1,0)+1,0))/2,IF(AND(VLOOKUP($A14,BBG!$1:$1048576,MATCH(Credit!JS$1,BBG!$1:$1,0)-1,0)&lt;&gt;"",VLOOKUP($A14,BBG!$1:$1048576,MATCH(Credit!JS$1,BBG!$1:$1,0)+2,0)&lt;&gt;""),VLOOKUP($A14,BBG!$1:$1048576,MATCH(Credit!JS$1,BBG!$1:$1,0)-1,0)+(VLOOKUP($A14,BBG!$1:$1048576,MATCH(Credit!JS$1,BBG!$1:$1,0)+2,0)-VLOOKUP($A14,BBG!$1:$1048576,MATCH(Credit!JS$1,BBG!$1:$1,0)-1,0))/3,VLOOKUP($A14,BBG!$1:$1048576,MATCH(Credit!JS$1,BBG!$1:$1,0)-2,0)+(VLOOKUP($A14,BBG!$1:$1048576,MATCH(Credit!JS$1,BBG!$1:$1,0)+1,0)-VLOOKUP($A14,BBG!$1:$1048576,MATCH(Credit!JS$1,BBG!$1:$1,0)-2,0))*2/3)))/100</f>
        <v>0</v>
      </c>
      <c r="JT14" s="17">
        <f ca="1">IF(VLOOKUP($A14,BBG!$1:$1048576,MATCH(Credit!JT$1,BBG!$1:$1,0),0)&lt;&gt;"",VLOOKUP($A14,BBG!$1:$1048576,MATCH(Credit!JT$1,BBG!$1:$1,0),0),IF(AND(VLOOKUP($A14,BBG!$1:$1048576,MATCH(Credit!JT$1,BBG!$1:$1,0)-1,0)&lt;&gt;"",VLOOKUP($A14,BBG!$1:$1048576,MATCH(Credit!JT$1,BBG!$1:$1,0)+1,0)&lt;&gt;""),(VLOOKUP($A14,BBG!$1:$1048576,MATCH(Credit!JT$1,BBG!$1:$1,0)-1,0)+VLOOKUP($A14,BBG!$1:$1048576,MATCH(Credit!JT$1,BBG!$1:$1,0)+1,0))/2,IF(AND(VLOOKUP($A14,BBG!$1:$1048576,MATCH(Credit!JT$1,BBG!$1:$1,0)-1,0)&lt;&gt;"",VLOOKUP($A14,BBG!$1:$1048576,MATCH(Credit!JT$1,BBG!$1:$1,0)+2,0)&lt;&gt;""),VLOOKUP($A14,BBG!$1:$1048576,MATCH(Credit!JT$1,BBG!$1:$1,0)-1,0)+(VLOOKUP($A14,BBG!$1:$1048576,MATCH(Credit!JT$1,BBG!$1:$1,0)+2,0)-VLOOKUP($A14,BBG!$1:$1048576,MATCH(Credit!JT$1,BBG!$1:$1,0)-1,0))/3,VLOOKUP($A14,BBG!$1:$1048576,MATCH(Credit!JT$1,BBG!$1:$1,0)-2,0)+(VLOOKUP($A14,BBG!$1:$1048576,MATCH(Credit!JT$1,BBG!$1:$1,0)+1,0)-VLOOKUP($A14,BBG!$1:$1048576,MATCH(Credit!JT$1,BBG!$1:$1,0)-2,0))*2/3)))/100</f>
        <v>0</v>
      </c>
      <c r="JU14" s="17">
        <f ca="1">IF(VLOOKUP($A14,BBG!$1:$1048576,MATCH(Credit!JU$1,BBG!$1:$1,0),0)&lt;&gt;"",VLOOKUP($A14,BBG!$1:$1048576,MATCH(Credit!JU$1,BBG!$1:$1,0),0),IF(AND(VLOOKUP($A14,BBG!$1:$1048576,MATCH(Credit!JU$1,BBG!$1:$1,0)-1,0)&lt;&gt;"",VLOOKUP($A14,BBG!$1:$1048576,MATCH(Credit!JU$1,BBG!$1:$1,0)+1,0)&lt;&gt;""),(VLOOKUP($A14,BBG!$1:$1048576,MATCH(Credit!JU$1,BBG!$1:$1,0)-1,0)+VLOOKUP($A14,BBG!$1:$1048576,MATCH(Credit!JU$1,BBG!$1:$1,0)+1,0))/2,IF(AND(VLOOKUP($A14,BBG!$1:$1048576,MATCH(Credit!JU$1,BBG!$1:$1,0)-1,0)&lt;&gt;"",VLOOKUP($A14,BBG!$1:$1048576,MATCH(Credit!JU$1,BBG!$1:$1,0)+2,0)&lt;&gt;""),VLOOKUP($A14,BBG!$1:$1048576,MATCH(Credit!JU$1,BBG!$1:$1,0)-1,0)+(VLOOKUP($A14,BBG!$1:$1048576,MATCH(Credit!JU$1,BBG!$1:$1,0)+2,0)-VLOOKUP($A14,BBG!$1:$1048576,MATCH(Credit!JU$1,BBG!$1:$1,0)-1,0))/3,VLOOKUP($A14,BBG!$1:$1048576,MATCH(Credit!JU$1,BBG!$1:$1,0)-2,0)+(VLOOKUP($A14,BBG!$1:$1048576,MATCH(Credit!JU$1,BBG!$1:$1,0)+1,0)-VLOOKUP($A14,BBG!$1:$1048576,MATCH(Credit!JU$1,BBG!$1:$1,0)-2,0))*2/3)))/100</f>
        <v>0</v>
      </c>
      <c r="JV14" s="17">
        <f ca="1">IF(VLOOKUP($A14,BBG!$1:$1048576,MATCH(Credit!JV$1,BBG!$1:$1,0),0)&lt;&gt;"",VLOOKUP($A14,BBG!$1:$1048576,MATCH(Credit!JV$1,BBG!$1:$1,0),0),IF(AND(VLOOKUP($A14,BBG!$1:$1048576,MATCH(Credit!JV$1,BBG!$1:$1,0)-1,0)&lt;&gt;"",VLOOKUP($A14,BBG!$1:$1048576,MATCH(Credit!JV$1,BBG!$1:$1,0)+1,0)&lt;&gt;""),(VLOOKUP($A14,BBG!$1:$1048576,MATCH(Credit!JV$1,BBG!$1:$1,0)-1,0)+VLOOKUP($A14,BBG!$1:$1048576,MATCH(Credit!JV$1,BBG!$1:$1,0)+1,0))/2,IF(AND(VLOOKUP($A14,BBG!$1:$1048576,MATCH(Credit!JV$1,BBG!$1:$1,0)-1,0)&lt;&gt;"",VLOOKUP($A14,BBG!$1:$1048576,MATCH(Credit!JV$1,BBG!$1:$1,0)+2,0)&lt;&gt;""),VLOOKUP($A14,BBG!$1:$1048576,MATCH(Credit!JV$1,BBG!$1:$1,0)-1,0)+(VLOOKUP($A14,BBG!$1:$1048576,MATCH(Credit!JV$1,BBG!$1:$1,0)+2,0)-VLOOKUP($A14,BBG!$1:$1048576,MATCH(Credit!JV$1,BBG!$1:$1,0)-1,0))/3,VLOOKUP($A14,BBG!$1:$1048576,MATCH(Credit!JV$1,BBG!$1:$1,0)-2,0)+(VLOOKUP($A14,BBG!$1:$1048576,MATCH(Credit!JV$1,BBG!$1:$1,0)+1,0)-VLOOKUP($A14,BBG!$1:$1048576,MATCH(Credit!JV$1,BBG!$1:$1,0)-2,0))*2/3)))/100</f>
        <v>0</v>
      </c>
      <c r="JW14" s="17">
        <f ca="1">IF(VLOOKUP($A14,BBG!$1:$1048576,MATCH(Credit!JW$1,BBG!$1:$1,0),0)&lt;&gt;"",VLOOKUP($A14,BBG!$1:$1048576,MATCH(Credit!JW$1,BBG!$1:$1,0),0),IF(AND(VLOOKUP($A14,BBG!$1:$1048576,MATCH(Credit!JW$1,BBG!$1:$1,0)-1,0)&lt;&gt;"",VLOOKUP($A14,BBG!$1:$1048576,MATCH(Credit!JW$1,BBG!$1:$1,0)+1,0)&lt;&gt;""),(VLOOKUP($A14,BBG!$1:$1048576,MATCH(Credit!JW$1,BBG!$1:$1,0)-1,0)+VLOOKUP($A14,BBG!$1:$1048576,MATCH(Credit!JW$1,BBG!$1:$1,0)+1,0))/2,IF(AND(VLOOKUP($A14,BBG!$1:$1048576,MATCH(Credit!JW$1,BBG!$1:$1,0)-1,0)&lt;&gt;"",VLOOKUP($A14,BBG!$1:$1048576,MATCH(Credit!JW$1,BBG!$1:$1,0)+2,0)&lt;&gt;""),VLOOKUP($A14,BBG!$1:$1048576,MATCH(Credit!JW$1,BBG!$1:$1,0)-1,0)+(VLOOKUP($A14,BBG!$1:$1048576,MATCH(Credit!JW$1,BBG!$1:$1,0)+2,0)-VLOOKUP($A14,BBG!$1:$1048576,MATCH(Credit!JW$1,BBG!$1:$1,0)-1,0))/3,VLOOKUP($A14,BBG!$1:$1048576,MATCH(Credit!JW$1,BBG!$1:$1,0)-2,0)+(VLOOKUP($A14,BBG!$1:$1048576,MATCH(Credit!JW$1,BBG!$1:$1,0)+1,0)-VLOOKUP($A14,BBG!$1:$1048576,MATCH(Credit!JW$1,BBG!$1:$1,0)-2,0))*2/3)))/100</f>
        <v>0</v>
      </c>
      <c r="JX14" s="17">
        <f ca="1">IF(VLOOKUP($A14,BBG!$1:$1048576,MATCH(Credit!JX$1,BBG!$1:$1,0),0)&lt;&gt;"",VLOOKUP($A14,BBG!$1:$1048576,MATCH(Credit!JX$1,BBG!$1:$1,0),0),IF(AND(VLOOKUP($A14,BBG!$1:$1048576,MATCH(Credit!JX$1,BBG!$1:$1,0)-1,0)&lt;&gt;"",VLOOKUP($A14,BBG!$1:$1048576,MATCH(Credit!JX$1,BBG!$1:$1,0)+1,0)&lt;&gt;""),(VLOOKUP($A14,BBG!$1:$1048576,MATCH(Credit!JX$1,BBG!$1:$1,0)-1,0)+VLOOKUP($A14,BBG!$1:$1048576,MATCH(Credit!JX$1,BBG!$1:$1,0)+1,0))/2,IF(AND(VLOOKUP($A14,BBG!$1:$1048576,MATCH(Credit!JX$1,BBG!$1:$1,0)-1,0)&lt;&gt;"",VLOOKUP($A14,BBG!$1:$1048576,MATCH(Credit!JX$1,BBG!$1:$1,0)+2,0)&lt;&gt;""),VLOOKUP($A14,BBG!$1:$1048576,MATCH(Credit!JX$1,BBG!$1:$1,0)-1,0)+(VLOOKUP($A14,BBG!$1:$1048576,MATCH(Credit!JX$1,BBG!$1:$1,0)+2,0)-VLOOKUP($A14,BBG!$1:$1048576,MATCH(Credit!JX$1,BBG!$1:$1,0)-1,0))/3,VLOOKUP($A14,BBG!$1:$1048576,MATCH(Credit!JX$1,BBG!$1:$1,0)-2,0)+(VLOOKUP($A14,BBG!$1:$1048576,MATCH(Credit!JX$1,BBG!$1:$1,0)+1,0)-VLOOKUP($A14,BBG!$1:$1048576,MATCH(Credit!JX$1,BBG!$1:$1,0)-2,0))*2/3)))/100</f>
        <v>0</v>
      </c>
      <c r="JY14" s="17">
        <f ca="1">IF(VLOOKUP($A14,BBG!$1:$1048576,MATCH(Credit!JY$1,BBG!$1:$1,0),0)&lt;&gt;"",VLOOKUP($A14,BBG!$1:$1048576,MATCH(Credit!JY$1,BBG!$1:$1,0),0),IF(AND(VLOOKUP($A14,BBG!$1:$1048576,MATCH(Credit!JY$1,BBG!$1:$1,0)-1,0)&lt;&gt;"",VLOOKUP($A14,BBG!$1:$1048576,MATCH(Credit!JY$1,BBG!$1:$1,0)+1,0)&lt;&gt;""),(VLOOKUP($A14,BBG!$1:$1048576,MATCH(Credit!JY$1,BBG!$1:$1,0)-1,0)+VLOOKUP($A14,BBG!$1:$1048576,MATCH(Credit!JY$1,BBG!$1:$1,0)+1,0))/2,IF(AND(VLOOKUP($A14,BBG!$1:$1048576,MATCH(Credit!JY$1,BBG!$1:$1,0)-1,0)&lt;&gt;"",VLOOKUP($A14,BBG!$1:$1048576,MATCH(Credit!JY$1,BBG!$1:$1,0)+2,0)&lt;&gt;""),VLOOKUP($A14,BBG!$1:$1048576,MATCH(Credit!JY$1,BBG!$1:$1,0)-1,0)+(VLOOKUP($A14,BBG!$1:$1048576,MATCH(Credit!JY$1,BBG!$1:$1,0)+2,0)-VLOOKUP($A14,BBG!$1:$1048576,MATCH(Credit!JY$1,BBG!$1:$1,0)-1,0))/3,VLOOKUP($A14,BBG!$1:$1048576,MATCH(Credit!JY$1,BBG!$1:$1,0)-2,0)+(VLOOKUP($A14,BBG!$1:$1048576,MATCH(Credit!JY$1,BBG!$1:$1,0)+1,0)-VLOOKUP($A14,BBG!$1:$1048576,MATCH(Credit!JY$1,BBG!$1:$1,0)-2,0))*2/3)))/100</f>
        <v>0</v>
      </c>
      <c r="JZ14" s="17">
        <f ca="1">IF(VLOOKUP($A14,BBG!$1:$1048576,MATCH(Credit!JZ$1,BBG!$1:$1,0),0)&lt;&gt;"",VLOOKUP($A14,BBG!$1:$1048576,MATCH(Credit!JZ$1,BBG!$1:$1,0),0),IF(AND(VLOOKUP($A14,BBG!$1:$1048576,MATCH(Credit!JZ$1,BBG!$1:$1,0)-1,0)&lt;&gt;"",VLOOKUP($A14,BBG!$1:$1048576,MATCH(Credit!JZ$1,BBG!$1:$1,0)+1,0)&lt;&gt;""),(VLOOKUP($A14,BBG!$1:$1048576,MATCH(Credit!JZ$1,BBG!$1:$1,0)-1,0)+VLOOKUP($A14,BBG!$1:$1048576,MATCH(Credit!JZ$1,BBG!$1:$1,0)+1,0))/2,IF(AND(VLOOKUP($A14,BBG!$1:$1048576,MATCH(Credit!JZ$1,BBG!$1:$1,0)-1,0)&lt;&gt;"",VLOOKUP($A14,BBG!$1:$1048576,MATCH(Credit!JZ$1,BBG!$1:$1,0)+2,0)&lt;&gt;""),VLOOKUP($A14,BBG!$1:$1048576,MATCH(Credit!JZ$1,BBG!$1:$1,0)-1,0)+(VLOOKUP($A14,BBG!$1:$1048576,MATCH(Credit!JZ$1,BBG!$1:$1,0)+2,0)-VLOOKUP($A14,BBG!$1:$1048576,MATCH(Credit!JZ$1,BBG!$1:$1,0)-1,0))/3,VLOOKUP($A14,BBG!$1:$1048576,MATCH(Credit!JZ$1,BBG!$1:$1,0)-2,0)+(VLOOKUP($A14,BBG!$1:$1048576,MATCH(Credit!JZ$1,BBG!$1:$1,0)+1,0)-VLOOKUP($A14,BBG!$1:$1048576,MATCH(Credit!JZ$1,BBG!$1:$1,0)-2,0))*2/3)))/100</f>
        <v>0</v>
      </c>
      <c r="KA14" s="17">
        <f ca="1">IF(VLOOKUP($A14,BBG!$1:$1048576,MATCH(Credit!KA$1,BBG!$1:$1,0),0)&lt;&gt;"",VLOOKUP($A14,BBG!$1:$1048576,MATCH(Credit!KA$1,BBG!$1:$1,0),0),IF(AND(VLOOKUP($A14,BBG!$1:$1048576,MATCH(Credit!KA$1,BBG!$1:$1,0)-1,0)&lt;&gt;"",VLOOKUP($A14,BBG!$1:$1048576,MATCH(Credit!KA$1,BBG!$1:$1,0)+1,0)&lt;&gt;""),(VLOOKUP($A14,BBG!$1:$1048576,MATCH(Credit!KA$1,BBG!$1:$1,0)-1,0)+VLOOKUP($A14,BBG!$1:$1048576,MATCH(Credit!KA$1,BBG!$1:$1,0)+1,0))/2,IF(AND(VLOOKUP($A14,BBG!$1:$1048576,MATCH(Credit!KA$1,BBG!$1:$1,0)-1,0)&lt;&gt;"",VLOOKUP($A14,BBG!$1:$1048576,MATCH(Credit!KA$1,BBG!$1:$1,0)+2,0)&lt;&gt;""),VLOOKUP($A14,BBG!$1:$1048576,MATCH(Credit!KA$1,BBG!$1:$1,0)-1,0)+(VLOOKUP($A14,BBG!$1:$1048576,MATCH(Credit!KA$1,BBG!$1:$1,0)+2,0)-VLOOKUP($A14,BBG!$1:$1048576,MATCH(Credit!KA$1,BBG!$1:$1,0)-1,0))/3,VLOOKUP($A14,BBG!$1:$1048576,MATCH(Credit!KA$1,BBG!$1:$1,0)-2,0)+(VLOOKUP($A14,BBG!$1:$1048576,MATCH(Credit!KA$1,BBG!$1:$1,0)+1,0)-VLOOKUP($A14,BBG!$1:$1048576,MATCH(Credit!KA$1,BBG!$1:$1,0)-2,0))*2/3)))/100</f>
        <v>0</v>
      </c>
      <c r="KB14" s="17">
        <f ca="1">IF(VLOOKUP($A14,BBG!$1:$1048576,MATCH(Credit!KB$1,BBG!$1:$1,0),0)&lt;&gt;"",VLOOKUP($A14,BBG!$1:$1048576,MATCH(Credit!KB$1,BBG!$1:$1,0),0),IF(AND(VLOOKUP($A14,BBG!$1:$1048576,MATCH(Credit!KB$1,BBG!$1:$1,0)-1,0)&lt;&gt;"",VLOOKUP($A14,BBG!$1:$1048576,MATCH(Credit!KB$1,BBG!$1:$1,0)+1,0)&lt;&gt;""),(VLOOKUP($A14,BBG!$1:$1048576,MATCH(Credit!KB$1,BBG!$1:$1,0)-1,0)+VLOOKUP($A14,BBG!$1:$1048576,MATCH(Credit!KB$1,BBG!$1:$1,0)+1,0))/2,IF(AND(VLOOKUP($A14,BBG!$1:$1048576,MATCH(Credit!KB$1,BBG!$1:$1,0)-1,0)&lt;&gt;"",VLOOKUP($A14,BBG!$1:$1048576,MATCH(Credit!KB$1,BBG!$1:$1,0)+2,0)&lt;&gt;""),VLOOKUP($A14,BBG!$1:$1048576,MATCH(Credit!KB$1,BBG!$1:$1,0)-1,0)+(VLOOKUP($A14,BBG!$1:$1048576,MATCH(Credit!KB$1,BBG!$1:$1,0)+2,0)-VLOOKUP($A14,BBG!$1:$1048576,MATCH(Credit!KB$1,BBG!$1:$1,0)-1,0))/3,VLOOKUP($A14,BBG!$1:$1048576,MATCH(Credit!KB$1,BBG!$1:$1,0)-2,0)+(VLOOKUP($A14,BBG!$1:$1048576,MATCH(Credit!KB$1,BBG!$1:$1,0)+1,0)-VLOOKUP($A14,BBG!$1:$1048576,MATCH(Credit!KB$1,BBG!$1:$1,0)-2,0))*2/3)))/100</f>
        <v>0</v>
      </c>
      <c r="KC14" s="17">
        <f ca="1">IF(VLOOKUP($A14,BBG!$1:$1048576,MATCH(Credit!KC$1,BBG!$1:$1,0),0)&lt;&gt;"",VLOOKUP($A14,BBG!$1:$1048576,MATCH(Credit!KC$1,BBG!$1:$1,0),0),IF(AND(VLOOKUP($A14,BBG!$1:$1048576,MATCH(Credit!KC$1,BBG!$1:$1,0)-1,0)&lt;&gt;"",VLOOKUP($A14,BBG!$1:$1048576,MATCH(Credit!KC$1,BBG!$1:$1,0)+1,0)&lt;&gt;""),(VLOOKUP($A14,BBG!$1:$1048576,MATCH(Credit!KC$1,BBG!$1:$1,0)-1,0)+VLOOKUP($A14,BBG!$1:$1048576,MATCH(Credit!KC$1,BBG!$1:$1,0)+1,0))/2,IF(AND(VLOOKUP($A14,BBG!$1:$1048576,MATCH(Credit!KC$1,BBG!$1:$1,0)-1,0)&lt;&gt;"",VLOOKUP($A14,BBG!$1:$1048576,MATCH(Credit!KC$1,BBG!$1:$1,0)+2,0)&lt;&gt;""),VLOOKUP($A14,BBG!$1:$1048576,MATCH(Credit!KC$1,BBG!$1:$1,0)-1,0)+(VLOOKUP($A14,BBG!$1:$1048576,MATCH(Credit!KC$1,BBG!$1:$1,0)+2,0)-VLOOKUP($A14,BBG!$1:$1048576,MATCH(Credit!KC$1,BBG!$1:$1,0)-1,0))/3,VLOOKUP($A14,BBG!$1:$1048576,MATCH(Credit!KC$1,BBG!$1:$1,0)-2,0)+(VLOOKUP($A14,BBG!$1:$1048576,MATCH(Credit!KC$1,BBG!$1:$1,0)+1,0)-VLOOKUP($A14,BBG!$1:$1048576,MATCH(Credit!KC$1,BBG!$1:$1,0)-2,0))*2/3)))/100</f>
        <v>0</v>
      </c>
      <c r="KD14" s="17">
        <f ca="1">IF(VLOOKUP($A14,BBG!$1:$1048576,MATCH(Credit!KD$1,BBG!$1:$1,0),0)&lt;&gt;"",VLOOKUP($A14,BBG!$1:$1048576,MATCH(Credit!KD$1,BBG!$1:$1,0),0),IF(AND(VLOOKUP($A14,BBG!$1:$1048576,MATCH(Credit!KD$1,BBG!$1:$1,0)-1,0)&lt;&gt;"",VLOOKUP($A14,BBG!$1:$1048576,MATCH(Credit!KD$1,BBG!$1:$1,0)+1,0)&lt;&gt;""),(VLOOKUP($A14,BBG!$1:$1048576,MATCH(Credit!KD$1,BBG!$1:$1,0)-1,0)+VLOOKUP($A14,BBG!$1:$1048576,MATCH(Credit!KD$1,BBG!$1:$1,0)+1,0))/2,IF(AND(VLOOKUP($A14,BBG!$1:$1048576,MATCH(Credit!KD$1,BBG!$1:$1,0)-1,0)&lt;&gt;"",VLOOKUP($A14,BBG!$1:$1048576,MATCH(Credit!KD$1,BBG!$1:$1,0)+2,0)&lt;&gt;""),VLOOKUP($A14,BBG!$1:$1048576,MATCH(Credit!KD$1,BBG!$1:$1,0)-1,0)+(VLOOKUP($A14,BBG!$1:$1048576,MATCH(Credit!KD$1,BBG!$1:$1,0)+2,0)-VLOOKUP($A14,BBG!$1:$1048576,MATCH(Credit!KD$1,BBG!$1:$1,0)-1,0))/3,VLOOKUP($A14,BBG!$1:$1048576,MATCH(Credit!KD$1,BBG!$1:$1,0)-2,0)+(VLOOKUP($A14,BBG!$1:$1048576,MATCH(Credit!KD$1,BBG!$1:$1,0)+1,0)-VLOOKUP($A14,BBG!$1:$1048576,MATCH(Credit!KD$1,BBG!$1:$1,0)-2,0))*2/3)))/100</f>
        <v>0</v>
      </c>
      <c r="KE14" s="17">
        <f ca="1">IF(VLOOKUP($A14,BBG!$1:$1048576,MATCH(Credit!KE$1,BBG!$1:$1,0),0)&lt;&gt;"",VLOOKUP($A14,BBG!$1:$1048576,MATCH(Credit!KE$1,BBG!$1:$1,0),0),IF(AND(VLOOKUP($A14,BBG!$1:$1048576,MATCH(Credit!KE$1,BBG!$1:$1,0)-1,0)&lt;&gt;"",VLOOKUP($A14,BBG!$1:$1048576,MATCH(Credit!KE$1,BBG!$1:$1,0)+1,0)&lt;&gt;""),(VLOOKUP($A14,BBG!$1:$1048576,MATCH(Credit!KE$1,BBG!$1:$1,0)-1,0)+VLOOKUP($A14,BBG!$1:$1048576,MATCH(Credit!KE$1,BBG!$1:$1,0)+1,0))/2,IF(AND(VLOOKUP($A14,BBG!$1:$1048576,MATCH(Credit!KE$1,BBG!$1:$1,0)-1,0)&lt;&gt;"",VLOOKUP($A14,BBG!$1:$1048576,MATCH(Credit!KE$1,BBG!$1:$1,0)+2,0)&lt;&gt;""),VLOOKUP($A14,BBG!$1:$1048576,MATCH(Credit!KE$1,BBG!$1:$1,0)-1,0)+(VLOOKUP($A14,BBG!$1:$1048576,MATCH(Credit!KE$1,BBG!$1:$1,0)+2,0)-VLOOKUP($A14,BBG!$1:$1048576,MATCH(Credit!KE$1,BBG!$1:$1,0)-1,0))/3,VLOOKUP($A14,BBG!$1:$1048576,MATCH(Credit!KE$1,BBG!$1:$1,0)-2,0)+(VLOOKUP($A14,BBG!$1:$1048576,MATCH(Credit!KE$1,BBG!$1:$1,0)+1,0)-VLOOKUP($A14,BBG!$1:$1048576,MATCH(Credit!KE$1,BBG!$1:$1,0)-2,0))*2/3)))/100</f>
        <v>0</v>
      </c>
      <c r="KF14" s="17">
        <f ca="1">IF(VLOOKUP($A14,BBG!$1:$1048576,MATCH(Credit!KF$1,BBG!$1:$1,0),0)&lt;&gt;"",VLOOKUP($A14,BBG!$1:$1048576,MATCH(Credit!KF$1,BBG!$1:$1,0),0),IF(AND(VLOOKUP($A14,BBG!$1:$1048576,MATCH(Credit!KF$1,BBG!$1:$1,0)-1,0)&lt;&gt;"",VLOOKUP($A14,BBG!$1:$1048576,MATCH(Credit!KF$1,BBG!$1:$1,0)+1,0)&lt;&gt;""),(VLOOKUP($A14,BBG!$1:$1048576,MATCH(Credit!KF$1,BBG!$1:$1,0)-1,0)+VLOOKUP($A14,BBG!$1:$1048576,MATCH(Credit!KF$1,BBG!$1:$1,0)+1,0))/2,IF(AND(VLOOKUP($A14,BBG!$1:$1048576,MATCH(Credit!KF$1,BBG!$1:$1,0)-1,0)&lt;&gt;"",VLOOKUP($A14,BBG!$1:$1048576,MATCH(Credit!KF$1,BBG!$1:$1,0)+2,0)&lt;&gt;""),VLOOKUP($A14,BBG!$1:$1048576,MATCH(Credit!KF$1,BBG!$1:$1,0)-1,0)+(VLOOKUP($A14,BBG!$1:$1048576,MATCH(Credit!KF$1,BBG!$1:$1,0)+2,0)-VLOOKUP($A14,BBG!$1:$1048576,MATCH(Credit!KF$1,BBG!$1:$1,0)-1,0))/3,VLOOKUP($A14,BBG!$1:$1048576,MATCH(Credit!KF$1,BBG!$1:$1,0)-2,0)+(VLOOKUP($A14,BBG!$1:$1048576,MATCH(Credit!KF$1,BBG!$1:$1,0)+1,0)-VLOOKUP($A14,BBG!$1:$1048576,MATCH(Credit!KF$1,BBG!$1:$1,0)-2,0))*2/3)))/100</f>
        <v>0</v>
      </c>
      <c r="KG14" s="17">
        <f ca="1">IF(VLOOKUP($A14,BBG!$1:$1048576,MATCH(Credit!KG$1,BBG!$1:$1,0),0)&lt;&gt;"",VLOOKUP($A14,BBG!$1:$1048576,MATCH(Credit!KG$1,BBG!$1:$1,0),0),IF(AND(VLOOKUP($A14,BBG!$1:$1048576,MATCH(Credit!KG$1,BBG!$1:$1,0)-1,0)&lt;&gt;"",VLOOKUP($A14,BBG!$1:$1048576,MATCH(Credit!KG$1,BBG!$1:$1,0)+1,0)&lt;&gt;""),(VLOOKUP($A14,BBG!$1:$1048576,MATCH(Credit!KG$1,BBG!$1:$1,0)-1,0)+VLOOKUP($A14,BBG!$1:$1048576,MATCH(Credit!KG$1,BBG!$1:$1,0)+1,0))/2,IF(AND(VLOOKUP($A14,BBG!$1:$1048576,MATCH(Credit!KG$1,BBG!$1:$1,0)-1,0)&lt;&gt;"",VLOOKUP($A14,BBG!$1:$1048576,MATCH(Credit!KG$1,BBG!$1:$1,0)+2,0)&lt;&gt;""),VLOOKUP($A14,BBG!$1:$1048576,MATCH(Credit!KG$1,BBG!$1:$1,0)-1,0)+(VLOOKUP($A14,BBG!$1:$1048576,MATCH(Credit!KG$1,BBG!$1:$1,0)+2,0)-VLOOKUP($A14,BBG!$1:$1048576,MATCH(Credit!KG$1,BBG!$1:$1,0)-1,0))/3,VLOOKUP($A14,BBG!$1:$1048576,MATCH(Credit!KG$1,BBG!$1:$1,0)-2,0)+(VLOOKUP($A14,BBG!$1:$1048576,MATCH(Credit!KG$1,BBG!$1:$1,0)+1,0)-VLOOKUP($A14,BBG!$1:$1048576,MATCH(Credit!KG$1,BBG!$1:$1,0)-2,0))*2/3)))/100</f>
        <v>0</v>
      </c>
      <c r="KH14" s="17">
        <f ca="1">IF(VLOOKUP($A14,BBG!$1:$1048576,MATCH(Credit!KH$1,BBG!$1:$1,0),0)&lt;&gt;"",VLOOKUP($A14,BBG!$1:$1048576,MATCH(Credit!KH$1,BBG!$1:$1,0),0),IF(AND(VLOOKUP($A14,BBG!$1:$1048576,MATCH(Credit!KH$1,BBG!$1:$1,0)-1,0)&lt;&gt;"",VLOOKUP($A14,BBG!$1:$1048576,MATCH(Credit!KH$1,BBG!$1:$1,0)+1,0)&lt;&gt;""),(VLOOKUP($A14,BBG!$1:$1048576,MATCH(Credit!KH$1,BBG!$1:$1,0)-1,0)+VLOOKUP($A14,BBG!$1:$1048576,MATCH(Credit!KH$1,BBG!$1:$1,0)+1,0))/2,IF(AND(VLOOKUP($A14,BBG!$1:$1048576,MATCH(Credit!KH$1,BBG!$1:$1,0)-1,0)&lt;&gt;"",VLOOKUP($A14,BBG!$1:$1048576,MATCH(Credit!KH$1,BBG!$1:$1,0)+2,0)&lt;&gt;""),VLOOKUP($A14,BBG!$1:$1048576,MATCH(Credit!KH$1,BBG!$1:$1,0)-1,0)+(VLOOKUP($A14,BBG!$1:$1048576,MATCH(Credit!KH$1,BBG!$1:$1,0)+2,0)-VLOOKUP($A14,BBG!$1:$1048576,MATCH(Credit!KH$1,BBG!$1:$1,0)-1,0))/3,VLOOKUP($A14,BBG!$1:$1048576,MATCH(Credit!KH$1,BBG!$1:$1,0)-2,0)+(VLOOKUP($A14,BBG!$1:$1048576,MATCH(Credit!KH$1,BBG!$1:$1,0)+1,0)-VLOOKUP($A14,BBG!$1:$1048576,MATCH(Credit!KH$1,BBG!$1:$1,0)-2,0))*2/3)))/100</f>
        <v>0</v>
      </c>
      <c r="KI14" s="17">
        <f ca="1">IF(VLOOKUP($A14,BBG!$1:$1048576,MATCH(Credit!KI$1,BBG!$1:$1,0),0)&lt;&gt;"",VLOOKUP($A14,BBG!$1:$1048576,MATCH(Credit!KI$1,BBG!$1:$1,0),0),IF(AND(VLOOKUP($A14,BBG!$1:$1048576,MATCH(Credit!KI$1,BBG!$1:$1,0)-1,0)&lt;&gt;"",VLOOKUP($A14,BBG!$1:$1048576,MATCH(Credit!KI$1,BBG!$1:$1,0)+1,0)&lt;&gt;""),(VLOOKUP($A14,BBG!$1:$1048576,MATCH(Credit!KI$1,BBG!$1:$1,0)-1,0)+VLOOKUP($A14,BBG!$1:$1048576,MATCH(Credit!KI$1,BBG!$1:$1,0)+1,0))/2,IF(AND(VLOOKUP($A14,BBG!$1:$1048576,MATCH(Credit!KI$1,BBG!$1:$1,0)-1,0)&lt;&gt;"",VLOOKUP($A14,BBG!$1:$1048576,MATCH(Credit!KI$1,BBG!$1:$1,0)+2,0)&lt;&gt;""),VLOOKUP($A14,BBG!$1:$1048576,MATCH(Credit!KI$1,BBG!$1:$1,0)-1,0)+(VLOOKUP($A14,BBG!$1:$1048576,MATCH(Credit!KI$1,BBG!$1:$1,0)+2,0)-VLOOKUP($A14,BBG!$1:$1048576,MATCH(Credit!KI$1,BBG!$1:$1,0)-1,0))/3,VLOOKUP($A14,BBG!$1:$1048576,MATCH(Credit!KI$1,BBG!$1:$1,0)-2,0)+(VLOOKUP($A14,BBG!$1:$1048576,MATCH(Credit!KI$1,BBG!$1:$1,0)+1,0)-VLOOKUP($A14,BBG!$1:$1048576,MATCH(Credit!KI$1,BBG!$1:$1,0)-2,0))*2/3)))/100</f>
        <v>0</v>
      </c>
      <c r="KJ14" s="17">
        <f ca="1">IF(VLOOKUP($A14,BBG!$1:$1048576,MATCH(Credit!KJ$1,BBG!$1:$1,0),0)&lt;&gt;"",VLOOKUP($A14,BBG!$1:$1048576,MATCH(Credit!KJ$1,BBG!$1:$1,0),0),IF(AND(VLOOKUP($A14,BBG!$1:$1048576,MATCH(Credit!KJ$1,BBG!$1:$1,0)-1,0)&lt;&gt;"",VLOOKUP($A14,BBG!$1:$1048576,MATCH(Credit!KJ$1,BBG!$1:$1,0)+1,0)&lt;&gt;""),(VLOOKUP($A14,BBG!$1:$1048576,MATCH(Credit!KJ$1,BBG!$1:$1,0)-1,0)+VLOOKUP($A14,BBG!$1:$1048576,MATCH(Credit!KJ$1,BBG!$1:$1,0)+1,0))/2,IF(AND(VLOOKUP($A14,BBG!$1:$1048576,MATCH(Credit!KJ$1,BBG!$1:$1,0)-1,0)&lt;&gt;"",VLOOKUP($A14,BBG!$1:$1048576,MATCH(Credit!KJ$1,BBG!$1:$1,0)+2,0)&lt;&gt;""),VLOOKUP($A14,BBG!$1:$1048576,MATCH(Credit!KJ$1,BBG!$1:$1,0)-1,0)+(VLOOKUP($A14,BBG!$1:$1048576,MATCH(Credit!KJ$1,BBG!$1:$1,0)+2,0)-VLOOKUP($A14,BBG!$1:$1048576,MATCH(Credit!KJ$1,BBG!$1:$1,0)-1,0))/3,VLOOKUP($A14,BBG!$1:$1048576,MATCH(Credit!KJ$1,BBG!$1:$1,0)-2,0)+(VLOOKUP($A14,BBG!$1:$1048576,MATCH(Credit!KJ$1,BBG!$1:$1,0)+1,0)-VLOOKUP($A14,BBG!$1:$1048576,MATCH(Credit!KJ$1,BBG!$1:$1,0)-2,0))*2/3)))/100</f>
        <v>0</v>
      </c>
      <c r="KK14" s="17">
        <f ca="1">IF(VLOOKUP($A14,BBG!$1:$1048576,MATCH(Credit!KK$1,BBG!$1:$1,0),0)&lt;&gt;"",VLOOKUP($A14,BBG!$1:$1048576,MATCH(Credit!KK$1,BBG!$1:$1,0),0),IF(AND(VLOOKUP($A14,BBG!$1:$1048576,MATCH(Credit!KK$1,BBG!$1:$1,0)-1,0)&lt;&gt;"",VLOOKUP($A14,BBG!$1:$1048576,MATCH(Credit!KK$1,BBG!$1:$1,0)+1,0)&lt;&gt;""),(VLOOKUP($A14,BBG!$1:$1048576,MATCH(Credit!KK$1,BBG!$1:$1,0)-1,0)+VLOOKUP($A14,BBG!$1:$1048576,MATCH(Credit!KK$1,BBG!$1:$1,0)+1,0))/2,IF(AND(VLOOKUP($A14,BBG!$1:$1048576,MATCH(Credit!KK$1,BBG!$1:$1,0)-1,0)&lt;&gt;"",VLOOKUP($A14,BBG!$1:$1048576,MATCH(Credit!KK$1,BBG!$1:$1,0)+2,0)&lt;&gt;""),VLOOKUP($A14,BBG!$1:$1048576,MATCH(Credit!KK$1,BBG!$1:$1,0)-1,0)+(VLOOKUP($A14,BBG!$1:$1048576,MATCH(Credit!KK$1,BBG!$1:$1,0)+2,0)-VLOOKUP($A14,BBG!$1:$1048576,MATCH(Credit!KK$1,BBG!$1:$1,0)-1,0))/3,VLOOKUP($A14,BBG!$1:$1048576,MATCH(Credit!KK$1,BBG!$1:$1,0)-2,0)+(VLOOKUP($A14,BBG!$1:$1048576,MATCH(Credit!KK$1,BBG!$1:$1,0)+1,0)-VLOOKUP($A14,BBG!$1:$1048576,MATCH(Credit!KK$1,BBG!$1:$1,0)-2,0))*2/3)))/100</f>
        <v>0</v>
      </c>
      <c r="KL14" s="17">
        <f ca="1">IF(VLOOKUP($A14,BBG!$1:$1048576,MATCH(Credit!KL$1,BBG!$1:$1,0),0)&lt;&gt;"",VLOOKUP($A14,BBG!$1:$1048576,MATCH(Credit!KL$1,BBG!$1:$1,0),0),IF(AND(VLOOKUP($A14,BBG!$1:$1048576,MATCH(Credit!KL$1,BBG!$1:$1,0)-1,0)&lt;&gt;"",VLOOKUP($A14,BBG!$1:$1048576,MATCH(Credit!KL$1,BBG!$1:$1,0)+1,0)&lt;&gt;""),(VLOOKUP($A14,BBG!$1:$1048576,MATCH(Credit!KL$1,BBG!$1:$1,0)-1,0)+VLOOKUP($A14,BBG!$1:$1048576,MATCH(Credit!KL$1,BBG!$1:$1,0)+1,0))/2,IF(AND(VLOOKUP($A14,BBG!$1:$1048576,MATCH(Credit!KL$1,BBG!$1:$1,0)-1,0)&lt;&gt;"",VLOOKUP($A14,BBG!$1:$1048576,MATCH(Credit!KL$1,BBG!$1:$1,0)+2,0)&lt;&gt;""),VLOOKUP($A14,BBG!$1:$1048576,MATCH(Credit!KL$1,BBG!$1:$1,0)-1,0)+(VLOOKUP($A14,BBG!$1:$1048576,MATCH(Credit!KL$1,BBG!$1:$1,0)+2,0)-VLOOKUP($A14,BBG!$1:$1048576,MATCH(Credit!KL$1,BBG!$1:$1,0)-1,0))/3,VLOOKUP($A14,BBG!$1:$1048576,MATCH(Credit!KL$1,BBG!$1:$1,0)-2,0)+(VLOOKUP($A14,BBG!$1:$1048576,MATCH(Credit!KL$1,BBG!$1:$1,0)+1,0)-VLOOKUP($A14,BBG!$1:$1048576,MATCH(Credit!KL$1,BBG!$1:$1,0)-2,0))*2/3)))/100</f>
        <v>0</v>
      </c>
      <c r="KM14" s="17">
        <f ca="1">IF(VLOOKUP($A14,BBG!$1:$1048576,MATCH(Credit!KM$1,BBG!$1:$1,0),0)&lt;&gt;"",VLOOKUP($A14,BBG!$1:$1048576,MATCH(Credit!KM$1,BBG!$1:$1,0),0),IF(AND(VLOOKUP($A14,BBG!$1:$1048576,MATCH(Credit!KM$1,BBG!$1:$1,0)-1,0)&lt;&gt;"",VLOOKUP($A14,BBG!$1:$1048576,MATCH(Credit!KM$1,BBG!$1:$1,0)+1,0)&lt;&gt;""),(VLOOKUP($A14,BBG!$1:$1048576,MATCH(Credit!KM$1,BBG!$1:$1,0)-1,0)+VLOOKUP($A14,BBG!$1:$1048576,MATCH(Credit!KM$1,BBG!$1:$1,0)+1,0))/2,IF(AND(VLOOKUP($A14,BBG!$1:$1048576,MATCH(Credit!KM$1,BBG!$1:$1,0)-1,0)&lt;&gt;"",VLOOKUP($A14,BBG!$1:$1048576,MATCH(Credit!KM$1,BBG!$1:$1,0)+2,0)&lt;&gt;""),VLOOKUP($A14,BBG!$1:$1048576,MATCH(Credit!KM$1,BBG!$1:$1,0)-1,0)+(VLOOKUP($A14,BBG!$1:$1048576,MATCH(Credit!KM$1,BBG!$1:$1,0)+2,0)-VLOOKUP($A14,BBG!$1:$1048576,MATCH(Credit!KM$1,BBG!$1:$1,0)-1,0))/3,VLOOKUP($A14,BBG!$1:$1048576,MATCH(Credit!KM$1,BBG!$1:$1,0)-2,0)+(VLOOKUP($A14,BBG!$1:$1048576,MATCH(Credit!KM$1,BBG!$1:$1,0)+1,0)-VLOOKUP($A14,BBG!$1:$1048576,MATCH(Credit!KM$1,BBG!$1:$1,0)-2,0))*2/3)))/100</f>
        <v>0</v>
      </c>
      <c r="KN14" s="17">
        <f ca="1">IF(VLOOKUP($A14,BBG!$1:$1048576,MATCH(Credit!KN$1,BBG!$1:$1,0),0)&lt;&gt;"",VLOOKUP($A14,BBG!$1:$1048576,MATCH(Credit!KN$1,BBG!$1:$1,0),0),IF(AND(VLOOKUP($A14,BBG!$1:$1048576,MATCH(Credit!KN$1,BBG!$1:$1,0)-1,0)&lt;&gt;"",VLOOKUP($A14,BBG!$1:$1048576,MATCH(Credit!KN$1,BBG!$1:$1,0)+1,0)&lt;&gt;""),(VLOOKUP($A14,BBG!$1:$1048576,MATCH(Credit!KN$1,BBG!$1:$1,0)-1,0)+VLOOKUP($A14,BBG!$1:$1048576,MATCH(Credit!KN$1,BBG!$1:$1,0)+1,0))/2,IF(AND(VLOOKUP($A14,BBG!$1:$1048576,MATCH(Credit!KN$1,BBG!$1:$1,0)-1,0)&lt;&gt;"",VLOOKUP($A14,BBG!$1:$1048576,MATCH(Credit!KN$1,BBG!$1:$1,0)+2,0)&lt;&gt;""),VLOOKUP($A14,BBG!$1:$1048576,MATCH(Credit!KN$1,BBG!$1:$1,0)-1,0)+(VLOOKUP($A14,BBG!$1:$1048576,MATCH(Credit!KN$1,BBG!$1:$1,0)+2,0)-VLOOKUP($A14,BBG!$1:$1048576,MATCH(Credit!KN$1,BBG!$1:$1,0)-1,0))/3,VLOOKUP($A14,BBG!$1:$1048576,MATCH(Credit!KN$1,BBG!$1:$1,0)-2,0)+(VLOOKUP($A14,BBG!$1:$1048576,MATCH(Credit!KN$1,BBG!$1:$1,0)+1,0)-VLOOKUP($A14,BBG!$1:$1048576,MATCH(Credit!KN$1,BBG!$1:$1,0)-2,0))*2/3)))/100</f>
        <v>0</v>
      </c>
      <c r="KO14" s="17">
        <f ca="1">IF(VLOOKUP($A14,BBG!$1:$1048576,MATCH(Credit!KO$1,BBG!$1:$1,0),0)&lt;&gt;"",VLOOKUP($A14,BBG!$1:$1048576,MATCH(Credit!KO$1,BBG!$1:$1,0),0),IF(AND(VLOOKUP($A14,BBG!$1:$1048576,MATCH(Credit!KO$1,BBG!$1:$1,0)-1,0)&lt;&gt;"",VLOOKUP($A14,BBG!$1:$1048576,MATCH(Credit!KO$1,BBG!$1:$1,0)+1,0)&lt;&gt;""),(VLOOKUP($A14,BBG!$1:$1048576,MATCH(Credit!KO$1,BBG!$1:$1,0)-1,0)+VLOOKUP($A14,BBG!$1:$1048576,MATCH(Credit!KO$1,BBG!$1:$1,0)+1,0))/2,IF(AND(VLOOKUP($A14,BBG!$1:$1048576,MATCH(Credit!KO$1,BBG!$1:$1,0)-1,0)&lt;&gt;"",VLOOKUP($A14,BBG!$1:$1048576,MATCH(Credit!KO$1,BBG!$1:$1,0)+2,0)&lt;&gt;""),VLOOKUP($A14,BBG!$1:$1048576,MATCH(Credit!KO$1,BBG!$1:$1,0)-1,0)+(VLOOKUP($A14,BBG!$1:$1048576,MATCH(Credit!KO$1,BBG!$1:$1,0)+2,0)-VLOOKUP($A14,BBG!$1:$1048576,MATCH(Credit!KO$1,BBG!$1:$1,0)-1,0))/3,VLOOKUP($A14,BBG!$1:$1048576,MATCH(Credit!KO$1,BBG!$1:$1,0)-2,0)+(VLOOKUP($A14,BBG!$1:$1048576,MATCH(Credit!KO$1,BBG!$1:$1,0)+1,0)-VLOOKUP($A14,BBG!$1:$1048576,MATCH(Credit!KO$1,BBG!$1:$1,0)-2,0))*2/3)))/100</f>
        <v>0</v>
      </c>
      <c r="KP14" s="17">
        <f ca="1">IF(VLOOKUP($A14,BBG!$1:$1048576,MATCH(Credit!KP$1,BBG!$1:$1,0),0)&lt;&gt;"",VLOOKUP($A14,BBG!$1:$1048576,MATCH(Credit!KP$1,BBG!$1:$1,0),0),IF(AND(VLOOKUP($A14,BBG!$1:$1048576,MATCH(Credit!KP$1,BBG!$1:$1,0)-1,0)&lt;&gt;"",VLOOKUP($A14,BBG!$1:$1048576,MATCH(Credit!KP$1,BBG!$1:$1,0)+1,0)&lt;&gt;""),(VLOOKUP($A14,BBG!$1:$1048576,MATCH(Credit!KP$1,BBG!$1:$1,0)-1,0)+VLOOKUP($A14,BBG!$1:$1048576,MATCH(Credit!KP$1,BBG!$1:$1,0)+1,0))/2,IF(AND(VLOOKUP($A14,BBG!$1:$1048576,MATCH(Credit!KP$1,BBG!$1:$1,0)-1,0)&lt;&gt;"",VLOOKUP($A14,BBG!$1:$1048576,MATCH(Credit!KP$1,BBG!$1:$1,0)+2,0)&lt;&gt;""),VLOOKUP($A14,BBG!$1:$1048576,MATCH(Credit!KP$1,BBG!$1:$1,0)-1,0)+(VLOOKUP($A14,BBG!$1:$1048576,MATCH(Credit!KP$1,BBG!$1:$1,0)+2,0)-VLOOKUP($A14,BBG!$1:$1048576,MATCH(Credit!KP$1,BBG!$1:$1,0)-1,0))/3,VLOOKUP($A14,BBG!$1:$1048576,MATCH(Credit!KP$1,BBG!$1:$1,0)-2,0)+(VLOOKUP($A14,BBG!$1:$1048576,MATCH(Credit!KP$1,BBG!$1:$1,0)+1,0)-VLOOKUP($A14,BBG!$1:$1048576,MATCH(Credit!KP$1,BBG!$1:$1,0)-2,0))*2/3)))/100</f>
        <v>0</v>
      </c>
      <c r="KQ14" s="17">
        <f ca="1">IF(VLOOKUP($A14,BBG!$1:$1048576,MATCH(Credit!KQ$1,BBG!$1:$1,0),0)&lt;&gt;"",VLOOKUP($A14,BBG!$1:$1048576,MATCH(Credit!KQ$1,BBG!$1:$1,0),0),IF(AND(VLOOKUP($A14,BBG!$1:$1048576,MATCH(Credit!KQ$1,BBG!$1:$1,0)-1,0)&lt;&gt;"",VLOOKUP($A14,BBG!$1:$1048576,MATCH(Credit!KQ$1,BBG!$1:$1,0)+1,0)&lt;&gt;""),(VLOOKUP($A14,BBG!$1:$1048576,MATCH(Credit!KQ$1,BBG!$1:$1,0)-1,0)+VLOOKUP($A14,BBG!$1:$1048576,MATCH(Credit!KQ$1,BBG!$1:$1,0)+1,0))/2,IF(AND(VLOOKUP($A14,BBG!$1:$1048576,MATCH(Credit!KQ$1,BBG!$1:$1,0)-1,0)&lt;&gt;"",VLOOKUP($A14,BBG!$1:$1048576,MATCH(Credit!KQ$1,BBG!$1:$1,0)+2,0)&lt;&gt;""),VLOOKUP($A14,BBG!$1:$1048576,MATCH(Credit!KQ$1,BBG!$1:$1,0)-1,0)+(VLOOKUP($A14,BBG!$1:$1048576,MATCH(Credit!KQ$1,BBG!$1:$1,0)+2,0)-VLOOKUP($A14,BBG!$1:$1048576,MATCH(Credit!KQ$1,BBG!$1:$1,0)-1,0))/3,VLOOKUP($A14,BBG!$1:$1048576,MATCH(Credit!KQ$1,BBG!$1:$1,0)-2,0)+(VLOOKUP($A14,BBG!$1:$1048576,MATCH(Credit!KQ$1,BBG!$1:$1,0)+1,0)-VLOOKUP($A14,BBG!$1:$1048576,MATCH(Credit!KQ$1,BBG!$1:$1,0)-2,0))*2/3)))/100</f>
        <v>0</v>
      </c>
      <c r="KR14" s="17">
        <f ca="1">IF(VLOOKUP($A14,BBG!$1:$1048576,MATCH(Credit!KR$1,BBG!$1:$1,0),0)&lt;&gt;"",VLOOKUP($A14,BBG!$1:$1048576,MATCH(Credit!KR$1,BBG!$1:$1,0),0),IF(AND(VLOOKUP($A14,BBG!$1:$1048576,MATCH(Credit!KR$1,BBG!$1:$1,0)-1,0)&lt;&gt;"",VLOOKUP($A14,BBG!$1:$1048576,MATCH(Credit!KR$1,BBG!$1:$1,0)+1,0)&lt;&gt;""),(VLOOKUP($A14,BBG!$1:$1048576,MATCH(Credit!KR$1,BBG!$1:$1,0)-1,0)+VLOOKUP($A14,BBG!$1:$1048576,MATCH(Credit!KR$1,BBG!$1:$1,0)+1,0))/2,IF(AND(VLOOKUP($A14,BBG!$1:$1048576,MATCH(Credit!KR$1,BBG!$1:$1,0)-1,0)&lt;&gt;"",VLOOKUP($A14,BBG!$1:$1048576,MATCH(Credit!KR$1,BBG!$1:$1,0)+2,0)&lt;&gt;""),VLOOKUP($A14,BBG!$1:$1048576,MATCH(Credit!KR$1,BBG!$1:$1,0)-1,0)+(VLOOKUP($A14,BBG!$1:$1048576,MATCH(Credit!KR$1,BBG!$1:$1,0)+2,0)-VLOOKUP($A14,BBG!$1:$1048576,MATCH(Credit!KR$1,BBG!$1:$1,0)-1,0))/3,VLOOKUP($A14,BBG!$1:$1048576,MATCH(Credit!KR$1,BBG!$1:$1,0)-2,0)+(VLOOKUP($A14,BBG!$1:$1048576,MATCH(Credit!KR$1,BBG!$1:$1,0)+1,0)-VLOOKUP($A14,BBG!$1:$1048576,MATCH(Credit!KR$1,BBG!$1:$1,0)-2,0))*2/3)))/100</f>
        <v>0</v>
      </c>
      <c r="KS14" s="17">
        <f ca="1">IF(VLOOKUP($A14,BBG!$1:$1048576,MATCH(Credit!KS$1,BBG!$1:$1,0),0)&lt;&gt;"",VLOOKUP($A14,BBG!$1:$1048576,MATCH(Credit!KS$1,BBG!$1:$1,0),0),IF(AND(VLOOKUP($A14,BBG!$1:$1048576,MATCH(Credit!KS$1,BBG!$1:$1,0)-1,0)&lt;&gt;"",VLOOKUP($A14,BBG!$1:$1048576,MATCH(Credit!KS$1,BBG!$1:$1,0)+1,0)&lt;&gt;""),(VLOOKUP($A14,BBG!$1:$1048576,MATCH(Credit!KS$1,BBG!$1:$1,0)-1,0)+VLOOKUP($A14,BBG!$1:$1048576,MATCH(Credit!KS$1,BBG!$1:$1,0)+1,0))/2,IF(AND(VLOOKUP($A14,BBG!$1:$1048576,MATCH(Credit!KS$1,BBG!$1:$1,0)-1,0)&lt;&gt;"",VLOOKUP($A14,BBG!$1:$1048576,MATCH(Credit!KS$1,BBG!$1:$1,0)+2,0)&lt;&gt;""),VLOOKUP($A14,BBG!$1:$1048576,MATCH(Credit!KS$1,BBG!$1:$1,0)-1,0)+(VLOOKUP($A14,BBG!$1:$1048576,MATCH(Credit!KS$1,BBG!$1:$1,0)+2,0)-VLOOKUP($A14,BBG!$1:$1048576,MATCH(Credit!KS$1,BBG!$1:$1,0)-1,0))/3,VLOOKUP($A14,BBG!$1:$1048576,MATCH(Credit!KS$1,BBG!$1:$1,0)-2,0)+(VLOOKUP($A14,BBG!$1:$1048576,MATCH(Credit!KS$1,BBG!$1:$1,0)+1,0)-VLOOKUP($A14,BBG!$1:$1048576,MATCH(Credit!KS$1,BBG!$1:$1,0)-2,0))*2/3)))/100</f>
        <v>0</v>
      </c>
      <c r="KT14" s="17">
        <f ca="1">IF(VLOOKUP($A14,BBG!$1:$1048576,MATCH(Credit!KT$1,BBG!$1:$1,0),0)&lt;&gt;"",VLOOKUP($A14,BBG!$1:$1048576,MATCH(Credit!KT$1,BBG!$1:$1,0),0),IF(AND(VLOOKUP($A14,BBG!$1:$1048576,MATCH(Credit!KT$1,BBG!$1:$1,0)-1,0)&lt;&gt;"",VLOOKUP($A14,BBG!$1:$1048576,MATCH(Credit!KT$1,BBG!$1:$1,0)+1,0)&lt;&gt;""),(VLOOKUP($A14,BBG!$1:$1048576,MATCH(Credit!KT$1,BBG!$1:$1,0)-1,0)+VLOOKUP($A14,BBG!$1:$1048576,MATCH(Credit!KT$1,BBG!$1:$1,0)+1,0))/2,IF(AND(VLOOKUP($A14,BBG!$1:$1048576,MATCH(Credit!KT$1,BBG!$1:$1,0)-1,0)&lt;&gt;"",VLOOKUP($A14,BBG!$1:$1048576,MATCH(Credit!KT$1,BBG!$1:$1,0)+2,0)&lt;&gt;""),VLOOKUP($A14,BBG!$1:$1048576,MATCH(Credit!KT$1,BBG!$1:$1,0)-1,0)+(VLOOKUP($A14,BBG!$1:$1048576,MATCH(Credit!KT$1,BBG!$1:$1,0)+2,0)-VLOOKUP($A14,BBG!$1:$1048576,MATCH(Credit!KT$1,BBG!$1:$1,0)-1,0))/3,VLOOKUP($A14,BBG!$1:$1048576,MATCH(Credit!KT$1,BBG!$1:$1,0)-2,0)+(VLOOKUP($A14,BBG!$1:$1048576,MATCH(Credit!KT$1,BBG!$1:$1,0)+1,0)-VLOOKUP($A14,BBG!$1:$1048576,MATCH(Credit!KT$1,BBG!$1:$1,0)-2,0))*2/3)))/100</f>
        <v>0</v>
      </c>
      <c r="KU14" s="17">
        <f ca="1">IF(VLOOKUP($A14,BBG!$1:$1048576,MATCH(Credit!KU$1,BBG!$1:$1,0),0)&lt;&gt;"",VLOOKUP($A14,BBG!$1:$1048576,MATCH(Credit!KU$1,BBG!$1:$1,0),0),IF(AND(VLOOKUP($A14,BBG!$1:$1048576,MATCH(Credit!KU$1,BBG!$1:$1,0)-1,0)&lt;&gt;"",VLOOKUP($A14,BBG!$1:$1048576,MATCH(Credit!KU$1,BBG!$1:$1,0)+1,0)&lt;&gt;""),(VLOOKUP($A14,BBG!$1:$1048576,MATCH(Credit!KU$1,BBG!$1:$1,0)-1,0)+VLOOKUP($A14,BBG!$1:$1048576,MATCH(Credit!KU$1,BBG!$1:$1,0)+1,0))/2,IF(AND(VLOOKUP($A14,BBG!$1:$1048576,MATCH(Credit!KU$1,BBG!$1:$1,0)-1,0)&lt;&gt;"",VLOOKUP($A14,BBG!$1:$1048576,MATCH(Credit!KU$1,BBG!$1:$1,0)+2,0)&lt;&gt;""),VLOOKUP($A14,BBG!$1:$1048576,MATCH(Credit!KU$1,BBG!$1:$1,0)-1,0)+(VLOOKUP($A14,BBG!$1:$1048576,MATCH(Credit!KU$1,BBG!$1:$1,0)+2,0)-VLOOKUP($A14,BBG!$1:$1048576,MATCH(Credit!KU$1,BBG!$1:$1,0)-1,0))/3,VLOOKUP($A14,BBG!$1:$1048576,MATCH(Credit!KU$1,BBG!$1:$1,0)-2,0)+(VLOOKUP($A14,BBG!$1:$1048576,MATCH(Credit!KU$1,BBG!$1:$1,0)+1,0)-VLOOKUP($A14,BBG!$1:$1048576,MATCH(Credit!KU$1,BBG!$1:$1,0)-2,0))*2/3)))/100</f>
        <v>0</v>
      </c>
      <c r="KV14" s="17">
        <f ca="1">IF(VLOOKUP($A14,BBG!$1:$1048576,MATCH(Credit!KV$1,BBG!$1:$1,0),0)&lt;&gt;"",VLOOKUP($A14,BBG!$1:$1048576,MATCH(Credit!KV$1,BBG!$1:$1,0),0),IF(AND(VLOOKUP($A14,BBG!$1:$1048576,MATCH(Credit!KV$1,BBG!$1:$1,0)-1,0)&lt;&gt;"",VLOOKUP($A14,BBG!$1:$1048576,MATCH(Credit!KV$1,BBG!$1:$1,0)+1,0)&lt;&gt;""),(VLOOKUP($A14,BBG!$1:$1048576,MATCH(Credit!KV$1,BBG!$1:$1,0)-1,0)+VLOOKUP($A14,BBG!$1:$1048576,MATCH(Credit!KV$1,BBG!$1:$1,0)+1,0))/2,IF(AND(VLOOKUP($A14,BBG!$1:$1048576,MATCH(Credit!KV$1,BBG!$1:$1,0)-1,0)&lt;&gt;"",VLOOKUP($A14,BBG!$1:$1048576,MATCH(Credit!KV$1,BBG!$1:$1,0)+2,0)&lt;&gt;""),VLOOKUP($A14,BBG!$1:$1048576,MATCH(Credit!KV$1,BBG!$1:$1,0)-1,0)+(VLOOKUP($A14,BBG!$1:$1048576,MATCH(Credit!KV$1,BBG!$1:$1,0)+2,0)-VLOOKUP($A14,BBG!$1:$1048576,MATCH(Credit!KV$1,BBG!$1:$1,0)-1,0))/3,VLOOKUP($A14,BBG!$1:$1048576,MATCH(Credit!KV$1,BBG!$1:$1,0)-2,0)+(VLOOKUP($A14,BBG!$1:$1048576,MATCH(Credit!KV$1,BBG!$1:$1,0)+1,0)-VLOOKUP($A14,BBG!$1:$1048576,MATCH(Credit!KV$1,BBG!$1:$1,0)-2,0))*2/3)))/100</f>
        <v>0</v>
      </c>
      <c r="KW14" s="17">
        <f ca="1">IF(VLOOKUP($A14,BBG!$1:$1048576,MATCH(Credit!KW$1,BBG!$1:$1,0),0)&lt;&gt;"",VLOOKUP($A14,BBG!$1:$1048576,MATCH(Credit!KW$1,BBG!$1:$1,0),0),IF(AND(VLOOKUP($A14,BBG!$1:$1048576,MATCH(Credit!KW$1,BBG!$1:$1,0)-1,0)&lt;&gt;"",VLOOKUP($A14,BBG!$1:$1048576,MATCH(Credit!KW$1,BBG!$1:$1,0)+1,0)&lt;&gt;""),(VLOOKUP($A14,BBG!$1:$1048576,MATCH(Credit!KW$1,BBG!$1:$1,0)-1,0)+VLOOKUP($A14,BBG!$1:$1048576,MATCH(Credit!KW$1,BBG!$1:$1,0)+1,0))/2,IF(AND(VLOOKUP($A14,BBG!$1:$1048576,MATCH(Credit!KW$1,BBG!$1:$1,0)-1,0)&lt;&gt;"",VLOOKUP($A14,BBG!$1:$1048576,MATCH(Credit!KW$1,BBG!$1:$1,0)+2,0)&lt;&gt;""),VLOOKUP($A14,BBG!$1:$1048576,MATCH(Credit!KW$1,BBG!$1:$1,0)-1,0)+(VLOOKUP($A14,BBG!$1:$1048576,MATCH(Credit!KW$1,BBG!$1:$1,0)+2,0)-VLOOKUP($A14,BBG!$1:$1048576,MATCH(Credit!KW$1,BBG!$1:$1,0)-1,0))/3,VLOOKUP($A14,BBG!$1:$1048576,MATCH(Credit!KW$1,BBG!$1:$1,0)-2,0)+(VLOOKUP($A14,BBG!$1:$1048576,MATCH(Credit!KW$1,BBG!$1:$1,0)+1,0)-VLOOKUP($A14,BBG!$1:$1048576,MATCH(Credit!KW$1,BBG!$1:$1,0)-2,0))*2/3)))/100</f>
        <v>0</v>
      </c>
      <c r="KX14" s="17">
        <f ca="1">IF(VLOOKUP($A14,BBG!$1:$1048576,MATCH(Credit!KX$1,BBG!$1:$1,0),0)&lt;&gt;"",VLOOKUP($A14,BBG!$1:$1048576,MATCH(Credit!KX$1,BBG!$1:$1,0),0),IF(AND(VLOOKUP($A14,BBG!$1:$1048576,MATCH(Credit!KX$1,BBG!$1:$1,0)-1,0)&lt;&gt;"",VLOOKUP($A14,BBG!$1:$1048576,MATCH(Credit!KX$1,BBG!$1:$1,0)+1,0)&lt;&gt;""),(VLOOKUP($A14,BBG!$1:$1048576,MATCH(Credit!KX$1,BBG!$1:$1,0)-1,0)+VLOOKUP($A14,BBG!$1:$1048576,MATCH(Credit!KX$1,BBG!$1:$1,0)+1,0))/2,IF(AND(VLOOKUP($A14,BBG!$1:$1048576,MATCH(Credit!KX$1,BBG!$1:$1,0)-1,0)&lt;&gt;"",VLOOKUP($A14,BBG!$1:$1048576,MATCH(Credit!KX$1,BBG!$1:$1,0)+2,0)&lt;&gt;""),VLOOKUP($A14,BBG!$1:$1048576,MATCH(Credit!KX$1,BBG!$1:$1,0)-1,0)+(VLOOKUP($A14,BBG!$1:$1048576,MATCH(Credit!KX$1,BBG!$1:$1,0)+2,0)-VLOOKUP($A14,BBG!$1:$1048576,MATCH(Credit!KX$1,BBG!$1:$1,0)-1,0))/3,VLOOKUP($A14,BBG!$1:$1048576,MATCH(Credit!KX$1,BBG!$1:$1,0)-2,0)+(VLOOKUP($A14,BBG!$1:$1048576,MATCH(Credit!KX$1,BBG!$1:$1,0)+1,0)-VLOOKUP($A14,BBG!$1:$1048576,MATCH(Credit!KX$1,BBG!$1:$1,0)-2,0))*2/3)))/100</f>
        <v>0</v>
      </c>
      <c r="KY14" s="17">
        <f ca="1">IF(VLOOKUP($A14,BBG!$1:$1048576,MATCH(Credit!KY$1,BBG!$1:$1,0),0)&lt;&gt;"",VLOOKUP($A14,BBG!$1:$1048576,MATCH(Credit!KY$1,BBG!$1:$1,0),0),IF(AND(VLOOKUP($A14,BBG!$1:$1048576,MATCH(Credit!KY$1,BBG!$1:$1,0)-1,0)&lt;&gt;"",VLOOKUP($A14,BBG!$1:$1048576,MATCH(Credit!KY$1,BBG!$1:$1,0)+1,0)&lt;&gt;""),(VLOOKUP($A14,BBG!$1:$1048576,MATCH(Credit!KY$1,BBG!$1:$1,0)-1,0)+VLOOKUP($A14,BBG!$1:$1048576,MATCH(Credit!KY$1,BBG!$1:$1,0)+1,0))/2,IF(AND(VLOOKUP($A14,BBG!$1:$1048576,MATCH(Credit!KY$1,BBG!$1:$1,0)-1,0)&lt;&gt;"",VLOOKUP($A14,BBG!$1:$1048576,MATCH(Credit!KY$1,BBG!$1:$1,0)+2,0)&lt;&gt;""),VLOOKUP($A14,BBG!$1:$1048576,MATCH(Credit!KY$1,BBG!$1:$1,0)-1,0)+(VLOOKUP($A14,BBG!$1:$1048576,MATCH(Credit!KY$1,BBG!$1:$1,0)+2,0)-VLOOKUP($A14,BBG!$1:$1048576,MATCH(Credit!KY$1,BBG!$1:$1,0)-1,0))/3,VLOOKUP($A14,BBG!$1:$1048576,MATCH(Credit!KY$1,BBG!$1:$1,0)-2,0)+(VLOOKUP($A14,BBG!$1:$1048576,MATCH(Credit!KY$1,BBG!$1:$1,0)+1,0)-VLOOKUP($A14,BBG!$1:$1048576,MATCH(Credit!KY$1,BBG!$1:$1,0)-2,0))*2/3)))/100</f>
        <v>0</v>
      </c>
      <c r="KZ14" s="17">
        <f ca="1">IF(VLOOKUP($A14,BBG!$1:$1048576,MATCH(Credit!KZ$1,BBG!$1:$1,0),0)&lt;&gt;"",VLOOKUP($A14,BBG!$1:$1048576,MATCH(Credit!KZ$1,BBG!$1:$1,0),0),IF(AND(VLOOKUP($A14,BBG!$1:$1048576,MATCH(Credit!KZ$1,BBG!$1:$1,0)-1,0)&lt;&gt;"",VLOOKUP($A14,BBG!$1:$1048576,MATCH(Credit!KZ$1,BBG!$1:$1,0)+1,0)&lt;&gt;""),(VLOOKUP($A14,BBG!$1:$1048576,MATCH(Credit!KZ$1,BBG!$1:$1,0)-1,0)+VLOOKUP($A14,BBG!$1:$1048576,MATCH(Credit!KZ$1,BBG!$1:$1,0)+1,0))/2,IF(AND(VLOOKUP($A14,BBG!$1:$1048576,MATCH(Credit!KZ$1,BBG!$1:$1,0)-1,0)&lt;&gt;"",VLOOKUP($A14,BBG!$1:$1048576,MATCH(Credit!KZ$1,BBG!$1:$1,0)+2,0)&lt;&gt;""),VLOOKUP($A14,BBG!$1:$1048576,MATCH(Credit!KZ$1,BBG!$1:$1,0)-1,0)+(VLOOKUP($A14,BBG!$1:$1048576,MATCH(Credit!KZ$1,BBG!$1:$1,0)+2,0)-VLOOKUP($A14,BBG!$1:$1048576,MATCH(Credit!KZ$1,BBG!$1:$1,0)-1,0))/3,VLOOKUP($A14,BBG!$1:$1048576,MATCH(Credit!KZ$1,BBG!$1:$1,0)-2,0)+(VLOOKUP($A14,BBG!$1:$1048576,MATCH(Credit!KZ$1,BBG!$1:$1,0)+1,0)-VLOOKUP($A14,BBG!$1:$1048576,MATCH(Credit!KZ$1,BBG!$1:$1,0)-2,0))*2/3)))/100</f>
        <v>0</v>
      </c>
      <c r="LA14" s="17">
        <f ca="1">IF(VLOOKUP($A14,BBG!$1:$1048576,MATCH(Credit!LA$1,BBG!$1:$1,0),0)&lt;&gt;"",VLOOKUP($A14,BBG!$1:$1048576,MATCH(Credit!LA$1,BBG!$1:$1,0),0),IF(AND(VLOOKUP($A14,BBG!$1:$1048576,MATCH(Credit!LA$1,BBG!$1:$1,0)-1,0)&lt;&gt;"",VLOOKUP($A14,BBG!$1:$1048576,MATCH(Credit!LA$1,BBG!$1:$1,0)+1,0)&lt;&gt;""),(VLOOKUP($A14,BBG!$1:$1048576,MATCH(Credit!LA$1,BBG!$1:$1,0)-1,0)+VLOOKUP($A14,BBG!$1:$1048576,MATCH(Credit!LA$1,BBG!$1:$1,0)+1,0))/2,IF(AND(VLOOKUP($A14,BBG!$1:$1048576,MATCH(Credit!LA$1,BBG!$1:$1,0)-1,0)&lt;&gt;"",VLOOKUP($A14,BBG!$1:$1048576,MATCH(Credit!LA$1,BBG!$1:$1,0)+2,0)&lt;&gt;""),VLOOKUP($A14,BBG!$1:$1048576,MATCH(Credit!LA$1,BBG!$1:$1,0)-1,0)+(VLOOKUP($A14,BBG!$1:$1048576,MATCH(Credit!LA$1,BBG!$1:$1,0)+2,0)-VLOOKUP($A14,BBG!$1:$1048576,MATCH(Credit!LA$1,BBG!$1:$1,0)-1,0))/3,VLOOKUP($A14,BBG!$1:$1048576,MATCH(Credit!LA$1,BBG!$1:$1,0)-2,0)+(VLOOKUP($A14,BBG!$1:$1048576,MATCH(Credit!LA$1,BBG!$1:$1,0)+1,0)-VLOOKUP($A14,BBG!$1:$1048576,MATCH(Credit!LA$1,BBG!$1:$1,0)-2,0))*2/3)))/100</f>
        <v>0</v>
      </c>
      <c r="LB14" s="17">
        <f ca="1">IF(VLOOKUP($A14,BBG!$1:$1048576,MATCH(Credit!LB$1,BBG!$1:$1,0),0)&lt;&gt;"",VLOOKUP($A14,BBG!$1:$1048576,MATCH(Credit!LB$1,BBG!$1:$1,0),0),IF(AND(VLOOKUP($A14,BBG!$1:$1048576,MATCH(Credit!LB$1,BBG!$1:$1,0)-1,0)&lt;&gt;"",VLOOKUP($A14,BBG!$1:$1048576,MATCH(Credit!LB$1,BBG!$1:$1,0)+1,0)&lt;&gt;""),(VLOOKUP($A14,BBG!$1:$1048576,MATCH(Credit!LB$1,BBG!$1:$1,0)-1,0)+VLOOKUP($A14,BBG!$1:$1048576,MATCH(Credit!LB$1,BBG!$1:$1,0)+1,0))/2,IF(AND(VLOOKUP($A14,BBG!$1:$1048576,MATCH(Credit!LB$1,BBG!$1:$1,0)-1,0)&lt;&gt;"",VLOOKUP($A14,BBG!$1:$1048576,MATCH(Credit!LB$1,BBG!$1:$1,0)+2,0)&lt;&gt;""),VLOOKUP($A14,BBG!$1:$1048576,MATCH(Credit!LB$1,BBG!$1:$1,0)-1,0)+(VLOOKUP($A14,BBG!$1:$1048576,MATCH(Credit!LB$1,BBG!$1:$1,0)+2,0)-VLOOKUP($A14,BBG!$1:$1048576,MATCH(Credit!LB$1,BBG!$1:$1,0)-1,0))/3,VLOOKUP($A14,BBG!$1:$1048576,MATCH(Credit!LB$1,BBG!$1:$1,0)-2,0)+(VLOOKUP($A14,BBG!$1:$1048576,MATCH(Credit!LB$1,BBG!$1:$1,0)+1,0)-VLOOKUP($A14,BBG!$1:$1048576,MATCH(Credit!LB$1,BBG!$1:$1,0)-2,0))*2/3)))/100</f>
        <v>0</v>
      </c>
      <c r="LC14" s="17">
        <f ca="1">IF(VLOOKUP($A14,BBG!$1:$1048576,MATCH(Credit!LC$1,BBG!$1:$1,0),0)&lt;&gt;"",VLOOKUP($A14,BBG!$1:$1048576,MATCH(Credit!LC$1,BBG!$1:$1,0),0),IF(AND(VLOOKUP($A14,BBG!$1:$1048576,MATCH(Credit!LC$1,BBG!$1:$1,0)-1,0)&lt;&gt;"",VLOOKUP($A14,BBG!$1:$1048576,MATCH(Credit!LC$1,BBG!$1:$1,0)+1,0)&lt;&gt;""),(VLOOKUP($A14,BBG!$1:$1048576,MATCH(Credit!LC$1,BBG!$1:$1,0)-1,0)+VLOOKUP($A14,BBG!$1:$1048576,MATCH(Credit!LC$1,BBG!$1:$1,0)+1,0))/2,IF(AND(VLOOKUP($A14,BBG!$1:$1048576,MATCH(Credit!LC$1,BBG!$1:$1,0)-1,0)&lt;&gt;"",VLOOKUP($A14,BBG!$1:$1048576,MATCH(Credit!LC$1,BBG!$1:$1,0)+2,0)&lt;&gt;""),VLOOKUP($A14,BBG!$1:$1048576,MATCH(Credit!LC$1,BBG!$1:$1,0)-1,0)+(VLOOKUP($A14,BBG!$1:$1048576,MATCH(Credit!LC$1,BBG!$1:$1,0)+2,0)-VLOOKUP($A14,BBG!$1:$1048576,MATCH(Credit!LC$1,BBG!$1:$1,0)-1,0))/3,VLOOKUP($A14,BBG!$1:$1048576,MATCH(Credit!LC$1,BBG!$1:$1,0)-2,0)+(VLOOKUP($A14,BBG!$1:$1048576,MATCH(Credit!LC$1,BBG!$1:$1,0)+1,0)-VLOOKUP($A14,BBG!$1:$1048576,MATCH(Credit!LC$1,BBG!$1:$1,0)-2,0))*2/3)))/100</f>
        <v>0</v>
      </c>
      <c r="LD14" s="17">
        <f ca="1">IF(VLOOKUP($A14,BBG!$1:$1048576,MATCH(Credit!LD$1,BBG!$1:$1,0),0)&lt;&gt;"",VLOOKUP($A14,BBG!$1:$1048576,MATCH(Credit!LD$1,BBG!$1:$1,0),0),IF(AND(VLOOKUP($A14,BBG!$1:$1048576,MATCH(Credit!LD$1,BBG!$1:$1,0)-1,0)&lt;&gt;"",VLOOKUP($A14,BBG!$1:$1048576,MATCH(Credit!LD$1,BBG!$1:$1,0)+1,0)&lt;&gt;""),(VLOOKUP($A14,BBG!$1:$1048576,MATCH(Credit!LD$1,BBG!$1:$1,0)-1,0)+VLOOKUP($A14,BBG!$1:$1048576,MATCH(Credit!LD$1,BBG!$1:$1,0)+1,0))/2,IF(AND(VLOOKUP($A14,BBG!$1:$1048576,MATCH(Credit!LD$1,BBG!$1:$1,0)-1,0)&lt;&gt;"",VLOOKUP($A14,BBG!$1:$1048576,MATCH(Credit!LD$1,BBG!$1:$1,0)+2,0)&lt;&gt;""),VLOOKUP($A14,BBG!$1:$1048576,MATCH(Credit!LD$1,BBG!$1:$1,0)-1,0)+(VLOOKUP($A14,BBG!$1:$1048576,MATCH(Credit!LD$1,BBG!$1:$1,0)+2,0)-VLOOKUP($A14,BBG!$1:$1048576,MATCH(Credit!LD$1,BBG!$1:$1,0)-1,0))/3,VLOOKUP($A14,BBG!$1:$1048576,MATCH(Credit!LD$1,BBG!$1:$1,0)-2,0)+(VLOOKUP($A14,BBG!$1:$1048576,MATCH(Credit!LD$1,BBG!$1:$1,0)+1,0)-VLOOKUP($A14,BBG!$1:$1048576,MATCH(Credit!LD$1,BBG!$1:$1,0)-2,0))*2/3)))/100</f>
        <v>0</v>
      </c>
      <c r="LE14" s="17">
        <f ca="1">IF(VLOOKUP($A14,BBG!$1:$1048576,MATCH(Credit!LE$1,BBG!$1:$1,0),0)&lt;&gt;"",VLOOKUP($A14,BBG!$1:$1048576,MATCH(Credit!LE$1,BBG!$1:$1,0),0),IF(AND(VLOOKUP($A14,BBG!$1:$1048576,MATCH(Credit!LE$1,BBG!$1:$1,0)-1,0)&lt;&gt;"",VLOOKUP($A14,BBG!$1:$1048576,MATCH(Credit!LE$1,BBG!$1:$1,0)+1,0)&lt;&gt;""),(VLOOKUP($A14,BBG!$1:$1048576,MATCH(Credit!LE$1,BBG!$1:$1,0)-1,0)+VLOOKUP($A14,BBG!$1:$1048576,MATCH(Credit!LE$1,BBG!$1:$1,0)+1,0))/2,IF(AND(VLOOKUP($A14,BBG!$1:$1048576,MATCH(Credit!LE$1,BBG!$1:$1,0)-1,0)&lt;&gt;"",VLOOKUP($A14,BBG!$1:$1048576,MATCH(Credit!LE$1,BBG!$1:$1,0)+2,0)&lt;&gt;""),VLOOKUP($A14,BBG!$1:$1048576,MATCH(Credit!LE$1,BBG!$1:$1,0)-1,0)+(VLOOKUP($A14,BBG!$1:$1048576,MATCH(Credit!LE$1,BBG!$1:$1,0)+2,0)-VLOOKUP($A14,BBG!$1:$1048576,MATCH(Credit!LE$1,BBG!$1:$1,0)-1,0))/3,VLOOKUP($A14,BBG!$1:$1048576,MATCH(Credit!LE$1,BBG!$1:$1,0)-2,0)+(VLOOKUP($A14,BBG!$1:$1048576,MATCH(Credit!LE$1,BBG!$1:$1,0)+1,0)-VLOOKUP($A14,BBG!$1:$1048576,MATCH(Credit!LE$1,BBG!$1:$1,0)-2,0))*2/3)))/100</f>
        <v>0</v>
      </c>
      <c r="LF14" s="17">
        <f ca="1">IF(VLOOKUP($A14,BBG!$1:$1048576,MATCH(Credit!LF$1,BBG!$1:$1,0),0)&lt;&gt;"",VLOOKUP($A14,BBG!$1:$1048576,MATCH(Credit!LF$1,BBG!$1:$1,0),0),IF(AND(VLOOKUP($A14,BBG!$1:$1048576,MATCH(Credit!LF$1,BBG!$1:$1,0)-1,0)&lt;&gt;"",VLOOKUP($A14,BBG!$1:$1048576,MATCH(Credit!LF$1,BBG!$1:$1,0)+1,0)&lt;&gt;""),(VLOOKUP($A14,BBG!$1:$1048576,MATCH(Credit!LF$1,BBG!$1:$1,0)-1,0)+VLOOKUP($A14,BBG!$1:$1048576,MATCH(Credit!LF$1,BBG!$1:$1,0)+1,0))/2,IF(AND(VLOOKUP($A14,BBG!$1:$1048576,MATCH(Credit!LF$1,BBG!$1:$1,0)-1,0)&lt;&gt;"",VLOOKUP($A14,BBG!$1:$1048576,MATCH(Credit!LF$1,BBG!$1:$1,0)+2,0)&lt;&gt;""),VLOOKUP($A14,BBG!$1:$1048576,MATCH(Credit!LF$1,BBG!$1:$1,0)-1,0)+(VLOOKUP($A14,BBG!$1:$1048576,MATCH(Credit!LF$1,BBG!$1:$1,0)+2,0)-VLOOKUP($A14,BBG!$1:$1048576,MATCH(Credit!LF$1,BBG!$1:$1,0)-1,0))/3,VLOOKUP($A14,BBG!$1:$1048576,MATCH(Credit!LF$1,BBG!$1:$1,0)-2,0)+(VLOOKUP($A14,BBG!$1:$1048576,MATCH(Credit!LF$1,BBG!$1:$1,0)+1,0)-VLOOKUP($A14,BBG!$1:$1048576,MATCH(Credit!LF$1,BBG!$1:$1,0)-2,0))*2/3)))/100</f>
        <v>0</v>
      </c>
      <c r="LG14" s="17">
        <f ca="1">IF(VLOOKUP($A14,BBG!$1:$1048576,MATCH(Credit!LG$1,BBG!$1:$1,0),0)&lt;&gt;"",VLOOKUP($A14,BBG!$1:$1048576,MATCH(Credit!LG$1,BBG!$1:$1,0),0),IF(AND(VLOOKUP($A14,BBG!$1:$1048576,MATCH(Credit!LG$1,BBG!$1:$1,0)-1,0)&lt;&gt;"",VLOOKUP($A14,BBG!$1:$1048576,MATCH(Credit!LG$1,BBG!$1:$1,0)+1,0)&lt;&gt;""),(VLOOKUP($A14,BBG!$1:$1048576,MATCH(Credit!LG$1,BBG!$1:$1,0)-1,0)+VLOOKUP($A14,BBG!$1:$1048576,MATCH(Credit!LG$1,BBG!$1:$1,0)+1,0))/2,IF(AND(VLOOKUP($A14,BBG!$1:$1048576,MATCH(Credit!LG$1,BBG!$1:$1,0)-1,0)&lt;&gt;"",VLOOKUP($A14,BBG!$1:$1048576,MATCH(Credit!LG$1,BBG!$1:$1,0)+2,0)&lt;&gt;""),VLOOKUP($A14,BBG!$1:$1048576,MATCH(Credit!LG$1,BBG!$1:$1,0)-1,0)+(VLOOKUP($A14,BBG!$1:$1048576,MATCH(Credit!LG$1,BBG!$1:$1,0)+2,0)-VLOOKUP($A14,BBG!$1:$1048576,MATCH(Credit!LG$1,BBG!$1:$1,0)-1,0))/3,VLOOKUP($A14,BBG!$1:$1048576,MATCH(Credit!LG$1,BBG!$1:$1,0)-2,0)+(VLOOKUP($A14,BBG!$1:$1048576,MATCH(Credit!LG$1,BBG!$1:$1,0)+1,0)-VLOOKUP($A14,BBG!$1:$1048576,MATCH(Credit!LG$1,BBG!$1:$1,0)-2,0))*2/3)))/100</f>
        <v>0</v>
      </c>
      <c r="LH14" s="17">
        <f ca="1">IF(VLOOKUP($A14,BBG!$1:$1048576,MATCH(Credit!LH$1,BBG!$1:$1,0),0)&lt;&gt;"",VLOOKUP($A14,BBG!$1:$1048576,MATCH(Credit!LH$1,BBG!$1:$1,0),0),IF(AND(VLOOKUP($A14,BBG!$1:$1048576,MATCH(Credit!LH$1,BBG!$1:$1,0)-1,0)&lt;&gt;"",VLOOKUP($A14,BBG!$1:$1048576,MATCH(Credit!LH$1,BBG!$1:$1,0)+1,0)&lt;&gt;""),(VLOOKUP($A14,BBG!$1:$1048576,MATCH(Credit!LH$1,BBG!$1:$1,0)-1,0)+VLOOKUP($A14,BBG!$1:$1048576,MATCH(Credit!LH$1,BBG!$1:$1,0)+1,0))/2,IF(AND(VLOOKUP($A14,BBG!$1:$1048576,MATCH(Credit!LH$1,BBG!$1:$1,0)-1,0)&lt;&gt;"",VLOOKUP($A14,BBG!$1:$1048576,MATCH(Credit!LH$1,BBG!$1:$1,0)+2,0)&lt;&gt;""),VLOOKUP($A14,BBG!$1:$1048576,MATCH(Credit!LH$1,BBG!$1:$1,0)-1,0)+(VLOOKUP($A14,BBG!$1:$1048576,MATCH(Credit!LH$1,BBG!$1:$1,0)+2,0)-VLOOKUP($A14,BBG!$1:$1048576,MATCH(Credit!LH$1,BBG!$1:$1,0)-1,0))/3,VLOOKUP($A14,BBG!$1:$1048576,MATCH(Credit!LH$1,BBG!$1:$1,0)-2,0)+(VLOOKUP($A14,BBG!$1:$1048576,MATCH(Credit!LH$1,BBG!$1:$1,0)+1,0)-VLOOKUP($A14,BBG!$1:$1048576,MATCH(Credit!LH$1,BBG!$1:$1,0)-2,0))*2/3)))/100</f>
        <v>0</v>
      </c>
      <c r="LI14" s="17">
        <f ca="1">IF(VLOOKUP($A14,BBG!$1:$1048576,MATCH(Credit!LI$1,BBG!$1:$1,0),0)&lt;&gt;"",VLOOKUP($A14,BBG!$1:$1048576,MATCH(Credit!LI$1,BBG!$1:$1,0),0),IF(AND(VLOOKUP($A14,BBG!$1:$1048576,MATCH(Credit!LI$1,BBG!$1:$1,0)-1,0)&lt;&gt;"",VLOOKUP($A14,BBG!$1:$1048576,MATCH(Credit!LI$1,BBG!$1:$1,0)+1,0)&lt;&gt;""),(VLOOKUP($A14,BBG!$1:$1048576,MATCH(Credit!LI$1,BBG!$1:$1,0)-1,0)+VLOOKUP($A14,BBG!$1:$1048576,MATCH(Credit!LI$1,BBG!$1:$1,0)+1,0))/2,IF(AND(VLOOKUP($A14,BBG!$1:$1048576,MATCH(Credit!LI$1,BBG!$1:$1,0)-1,0)&lt;&gt;"",VLOOKUP($A14,BBG!$1:$1048576,MATCH(Credit!LI$1,BBG!$1:$1,0)+2,0)&lt;&gt;""),VLOOKUP($A14,BBG!$1:$1048576,MATCH(Credit!LI$1,BBG!$1:$1,0)-1,0)+(VLOOKUP($A14,BBG!$1:$1048576,MATCH(Credit!LI$1,BBG!$1:$1,0)+2,0)-VLOOKUP($A14,BBG!$1:$1048576,MATCH(Credit!LI$1,BBG!$1:$1,0)-1,0))/3,VLOOKUP($A14,BBG!$1:$1048576,MATCH(Credit!LI$1,BBG!$1:$1,0)-2,0)+(VLOOKUP($A14,BBG!$1:$1048576,MATCH(Credit!LI$1,BBG!$1:$1,0)+1,0)-VLOOKUP($A14,BBG!$1:$1048576,MATCH(Credit!LI$1,BBG!$1:$1,0)-2,0))*2/3)))/100</f>
        <v>0</v>
      </c>
      <c r="LJ14" s="17">
        <f ca="1">IF(VLOOKUP($A14,BBG!$1:$1048576,MATCH(Credit!LJ$1,BBG!$1:$1,0),0)&lt;&gt;"",VLOOKUP($A14,BBG!$1:$1048576,MATCH(Credit!LJ$1,BBG!$1:$1,0),0),IF(AND(VLOOKUP($A14,BBG!$1:$1048576,MATCH(Credit!LJ$1,BBG!$1:$1,0)-1,0)&lt;&gt;"",VLOOKUP($A14,BBG!$1:$1048576,MATCH(Credit!LJ$1,BBG!$1:$1,0)+1,0)&lt;&gt;""),(VLOOKUP($A14,BBG!$1:$1048576,MATCH(Credit!LJ$1,BBG!$1:$1,0)-1,0)+VLOOKUP($A14,BBG!$1:$1048576,MATCH(Credit!LJ$1,BBG!$1:$1,0)+1,0))/2,IF(AND(VLOOKUP($A14,BBG!$1:$1048576,MATCH(Credit!LJ$1,BBG!$1:$1,0)-1,0)&lt;&gt;"",VLOOKUP($A14,BBG!$1:$1048576,MATCH(Credit!LJ$1,BBG!$1:$1,0)+2,0)&lt;&gt;""),VLOOKUP($A14,BBG!$1:$1048576,MATCH(Credit!LJ$1,BBG!$1:$1,0)-1,0)+(VLOOKUP($A14,BBG!$1:$1048576,MATCH(Credit!LJ$1,BBG!$1:$1,0)+2,0)-VLOOKUP($A14,BBG!$1:$1048576,MATCH(Credit!LJ$1,BBG!$1:$1,0)-1,0))/3,VLOOKUP($A14,BBG!$1:$1048576,MATCH(Credit!LJ$1,BBG!$1:$1,0)-2,0)+(VLOOKUP($A14,BBG!$1:$1048576,MATCH(Credit!LJ$1,BBG!$1:$1,0)+1,0)-VLOOKUP($A14,BBG!$1:$1048576,MATCH(Credit!LJ$1,BBG!$1:$1,0)-2,0))*2/3)))/100</f>
        <v>0</v>
      </c>
      <c r="LK14" s="17">
        <f ca="1">IF(VLOOKUP($A14,BBG!$1:$1048576,MATCH(Credit!LK$1,BBG!$1:$1,0),0)&lt;&gt;"",VLOOKUP($A14,BBG!$1:$1048576,MATCH(Credit!LK$1,BBG!$1:$1,0),0),IF(AND(VLOOKUP($A14,BBG!$1:$1048576,MATCH(Credit!LK$1,BBG!$1:$1,0)-1,0)&lt;&gt;"",VLOOKUP($A14,BBG!$1:$1048576,MATCH(Credit!LK$1,BBG!$1:$1,0)+1,0)&lt;&gt;""),(VLOOKUP($A14,BBG!$1:$1048576,MATCH(Credit!LK$1,BBG!$1:$1,0)-1,0)+VLOOKUP($A14,BBG!$1:$1048576,MATCH(Credit!LK$1,BBG!$1:$1,0)+1,0))/2,IF(AND(VLOOKUP($A14,BBG!$1:$1048576,MATCH(Credit!LK$1,BBG!$1:$1,0)-1,0)&lt;&gt;"",VLOOKUP($A14,BBG!$1:$1048576,MATCH(Credit!LK$1,BBG!$1:$1,0)+2,0)&lt;&gt;""),VLOOKUP($A14,BBG!$1:$1048576,MATCH(Credit!LK$1,BBG!$1:$1,0)-1,0)+(VLOOKUP($A14,BBG!$1:$1048576,MATCH(Credit!LK$1,BBG!$1:$1,0)+2,0)-VLOOKUP($A14,BBG!$1:$1048576,MATCH(Credit!LK$1,BBG!$1:$1,0)-1,0))/3,VLOOKUP($A14,BBG!$1:$1048576,MATCH(Credit!LK$1,BBG!$1:$1,0)-2,0)+(VLOOKUP($A14,BBG!$1:$1048576,MATCH(Credit!LK$1,BBG!$1:$1,0)+1,0)-VLOOKUP($A14,BBG!$1:$1048576,MATCH(Credit!LK$1,BBG!$1:$1,0)-2,0))*2/3)))/100</f>
        <v>0</v>
      </c>
      <c r="LL14" s="17">
        <f ca="1">IF(VLOOKUP($A14,BBG!$1:$1048576,MATCH(Credit!LL$1,BBG!$1:$1,0),0)&lt;&gt;"",VLOOKUP($A14,BBG!$1:$1048576,MATCH(Credit!LL$1,BBG!$1:$1,0),0),IF(AND(VLOOKUP($A14,BBG!$1:$1048576,MATCH(Credit!LL$1,BBG!$1:$1,0)-1,0)&lt;&gt;"",VLOOKUP($A14,BBG!$1:$1048576,MATCH(Credit!LL$1,BBG!$1:$1,0)+1,0)&lt;&gt;""),(VLOOKUP($A14,BBG!$1:$1048576,MATCH(Credit!LL$1,BBG!$1:$1,0)-1,0)+VLOOKUP($A14,BBG!$1:$1048576,MATCH(Credit!LL$1,BBG!$1:$1,0)+1,0))/2,IF(AND(VLOOKUP($A14,BBG!$1:$1048576,MATCH(Credit!LL$1,BBG!$1:$1,0)-1,0)&lt;&gt;"",VLOOKUP($A14,BBG!$1:$1048576,MATCH(Credit!LL$1,BBG!$1:$1,0)+2,0)&lt;&gt;""),VLOOKUP($A14,BBG!$1:$1048576,MATCH(Credit!LL$1,BBG!$1:$1,0)-1,0)+(VLOOKUP($A14,BBG!$1:$1048576,MATCH(Credit!LL$1,BBG!$1:$1,0)+2,0)-VLOOKUP($A14,BBG!$1:$1048576,MATCH(Credit!LL$1,BBG!$1:$1,0)-1,0))/3,VLOOKUP($A14,BBG!$1:$1048576,MATCH(Credit!LL$1,BBG!$1:$1,0)-2,0)+(VLOOKUP($A14,BBG!$1:$1048576,MATCH(Credit!LL$1,BBG!$1:$1,0)+1,0)-VLOOKUP($A14,BBG!$1:$1048576,MATCH(Credit!LL$1,BBG!$1:$1,0)-2,0))*2/3)))/100</f>
        <v>0</v>
      </c>
      <c r="LM14" s="17">
        <f ca="1">IF(VLOOKUP($A14,BBG!$1:$1048576,MATCH(Credit!LM$1,BBG!$1:$1,0),0)&lt;&gt;"",VLOOKUP($A14,BBG!$1:$1048576,MATCH(Credit!LM$1,BBG!$1:$1,0),0),IF(AND(VLOOKUP($A14,BBG!$1:$1048576,MATCH(Credit!LM$1,BBG!$1:$1,0)-1,0)&lt;&gt;"",VLOOKUP($A14,BBG!$1:$1048576,MATCH(Credit!LM$1,BBG!$1:$1,0)+1,0)&lt;&gt;""),(VLOOKUP($A14,BBG!$1:$1048576,MATCH(Credit!LM$1,BBG!$1:$1,0)-1,0)+VLOOKUP($A14,BBG!$1:$1048576,MATCH(Credit!LM$1,BBG!$1:$1,0)+1,0))/2,IF(AND(VLOOKUP($A14,BBG!$1:$1048576,MATCH(Credit!LM$1,BBG!$1:$1,0)-1,0)&lt;&gt;"",VLOOKUP($A14,BBG!$1:$1048576,MATCH(Credit!LM$1,BBG!$1:$1,0)+2,0)&lt;&gt;""),VLOOKUP($A14,BBG!$1:$1048576,MATCH(Credit!LM$1,BBG!$1:$1,0)-1,0)+(VLOOKUP($A14,BBG!$1:$1048576,MATCH(Credit!LM$1,BBG!$1:$1,0)+2,0)-VLOOKUP($A14,BBG!$1:$1048576,MATCH(Credit!LM$1,BBG!$1:$1,0)-1,0))/3,VLOOKUP($A14,BBG!$1:$1048576,MATCH(Credit!LM$1,BBG!$1:$1,0)-2,0)+(VLOOKUP($A14,BBG!$1:$1048576,MATCH(Credit!LM$1,BBG!$1:$1,0)+1,0)-VLOOKUP($A14,BBG!$1:$1048576,MATCH(Credit!LM$1,BBG!$1:$1,0)-2,0))*2/3)))/100</f>
        <v>0</v>
      </c>
      <c r="LN14" s="17">
        <f ca="1">IF(VLOOKUP($A14,BBG!$1:$1048576,MATCH(Credit!LN$1,BBG!$1:$1,0),0)&lt;&gt;"",VLOOKUP($A14,BBG!$1:$1048576,MATCH(Credit!LN$1,BBG!$1:$1,0),0),IF(AND(VLOOKUP($A14,BBG!$1:$1048576,MATCH(Credit!LN$1,BBG!$1:$1,0)-1,0)&lt;&gt;"",VLOOKUP($A14,BBG!$1:$1048576,MATCH(Credit!LN$1,BBG!$1:$1,0)+1,0)&lt;&gt;""),(VLOOKUP($A14,BBG!$1:$1048576,MATCH(Credit!LN$1,BBG!$1:$1,0)-1,0)+VLOOKUP($A14,BBG!$1:$1048576,MATCH(Credit!LN$1,BBG!$1:$1,0)+1,0))/2,IF(AND(VLOOKUP($A14,BBG!$1:$1048576,MATCH(Credit!LN$1,BBG!$1:$1,0)-1,0)&lt;&gt;"",VLOOKUP($A14,BBG!$1:$1048576,MATCH(Credit!LN$1,BBG!$1:$1,0)+2,0)&lt;&gt;""),VLOOKUP($A14,BBG!$1:$1048576,MATCH(Credit!LN$1,BBG!$1:$1,0)-1,0)+(VLOOKUP($A14,BBG!$1:$1048576,MATCH(Credit!LN$1,BBG!$1:$1,0)+2,0)-VLOOKUP($A14,BBG!$1:$1048576,MATCH(Credit!LN$1,BBG!$1:$1,0)-1,0))/3,VLOOKUP($A14,BBG!$1:$1048576,MATCH(Credit!LN$1,BBG!$1:$1,0)-2,0)+(VLOOKUP($A14,BBG!$1:$1048576,MATCH(Credit!LN$1,BBG!$1:$1,0)+1,0)-VLOOKUP($A14,BBG!$1:$1048576,MATCH(Credit!LN$1,BBG!$1:$1,0)-2,0))*2/3)))/100</f>
        <v>0</v>
      </c>
      <c r="LO14" s="17">
        <f ca="1">IF(VLOOKUP($A14,BBG!$1:$1048576,MATCH(Credit!LO$1,BBG!$1:$1,0),0)&lt;&gt;"",VLOOKUP($A14,BBG!$1:$1048576,MATCH(Credit!LO$1,BBG!$1:$1,0),0),IF(AND(VLOOKUP($A14,BBG!$1:$1048576,MATCH(Credit!LO$1,BBG!$1:$1,0)-1,0)&lt;&gt;"",VLOOKUP($A14,BBG!$1:$1048576,MATCH(Credit!LO$1,BBG!$1:$1,0)+1,0)&lt;&gt;""),(VLOOKUP($A14,BBG!$1:$1048576,MATCH(Credit!LO$1,BBG!$1:$1,0)-1,0)+VLOOKUP($A14,BBG!$1:$1048576,MATCH(Credit!LO$1,BBG!$1:$1,0)+1,0))/2,IF(AND(VLOOKUP($A14,BBG!$1:$1048576,MATCH(Credit!LO$1,BBG!$1:$1,0)-1,0)&lt;&gt;"",VLOOKUP($A14,BBG!$1:$1048576,MATCH(Credit!LO$1,BBG!$1:$1,0)+2,0)&lt;&gt;""),VLOOKUP($A14,BBG!$1:$1048576,MATCH(Credit!LO$1,BBG!$1:$1,0)-1,0)+(VLOOKUP($A14,BBG!$1:$1048576,MATCH(Credit!LO$1,BBG!$1:$1,0)+2,0)-VLOOKUP($A14,BBG!$1:$1048576,MATCH(Credit!LO$1,BBG!$1:$1,0)-1,0))/3,VLOOKUP($A14,BBG!$1:$1048576,MATCH(Credit!LO$1,BBG!$1:$1,0)-2,0)+(VLOOKUP($A14,BBG!$1:$1048576,MATCH(Credit!LO$1,BBG!$1:$1,0)+1,0)-VLOOKUP($A14,BBG!$1:$1048576,MATCH(Credit!LO$1,BBG!$1:$1,0)-2,0))*2/3)))/100</f>
        <v>0</v>
      </c>
      <c r="LP14" s="17">
        <f ca="1">IF(VLOOKUP($A14,BBG!$1:$1048576,MATCH(Credit!LP$1,BBG!$1:$1,0),0)&lt;&gt;"",VLOOKUP($A14,BBG!$1:$1048576,MATCH(Credit!LP$1,BBG!$1:$1,0),0),IF(AND(VLOOKUP($A14,BBG!$1:$1048576,MATCH(Credit!LP$1,BBG!$1:$1,0)-1,0)&lt;&gt;"",VLOOKUP($A14,BBG!$1:$1048576,MATCH(Credit!LP$1,BBG!$1:$1,0)+1,0)&lt;&gt;""),(VLOOKUP($A14,BBG!$1:$1048576,MATCH(Credit!LP$1,BBG!$1:$1,0)-1,0)+VLOOKUP($A14,BBG!$1:$1048576,MATCH(Credit!LP$1,BBG!$1:$1,0)+1,0))/2,IF(AND(VLOOKUP($A14,BBG!$1:$1048576,MATCH(Credit!LP$1,BBG!$1:$1,0)-1,0)&lt;&gt;"",VLOOKUP($A14,BBG!$1:$1048576,MATCH(Credit!LP$1,BBG!$1:$1,0)+2,0)&lt;&gt;""),VLOOKUP($A14,BBG!$1:$1048576,MATCH(Credit!LP$1,BBG!$1:$1,0)-1,0)+(VLOOKUP($A14,BBG!$1:$1048576,MATCH(Credit!LP$1,BBG!$1:$1,0)+2,0)-VLOOKUP($A14,BBG!$1:$1048576,MATCH(Credit!LP$1,BBG!$1:$1,0)-1,0))/3,VLOOKUP($A14,BBG!$1:$1048576,MATCH(Credit!LP$1,BBG!$1:$1,0)-2,0)+(VLOOKUP($A14,BBG!$1:$1048576,MATCH(Credit!LP$1,BBG!$1:$1,0)+1,0)-VLOOKUP($A14,BBG!$1:$1048576,MATCH(Credit!LP$1,BBG!$1:$1,0)-2,0))*2/3)))/100</f>
        <v>0</v>
      </c>
      <c r="LQ14" s="17">
        <f ca="1">IF(VLOOKUP($A14,BBG!$1:$1048576,MATCH(Credit!LQ$1,BBG!$1:$1,0),0)&lt;&gt;"",VLOOKUP($A14,BBG!$1:$1048576,MATCH(Credit!LQ$1,BBG!$1:$1,0),0),IF(AND(VLOOKUP($A14,BBG!$1:$1048576,MATCH(Credit!LQ$1,BBG!$1:$1,0)-1,0)&lt;&gt;"",VLOOKUP($A14,BBG!$1:$1048576,MATCH(Credit!LQ$1,BBG!$1:$1,0)+1,0)&lt;&gt;""),(VLOOKUP($A14,BBG!$1:$1048576,MATCH(Credit!LQ$1,BBG!$1:$1,0)-1,0)+VLOOKUP($A14,BBG!$1:$1048576,MATCH(Credit!LQ$1,BBG!$1:$1,0)+1,0))/2,IF(AND(VLOOKUP($A14,BBG!$1:$1048576,MATCH(Credit!LQ$1,BBG!$1:$1,0)-1,0)&lt;&gt;"",VLOOKUP($A14,BBG!$1:$1048576,MATCH(Credit!LQ$1,BBG!$1:$1,0)+2,0)&lt;&gt;""),VLOOKUP($A14,BBG!$1:$1048576,MATCH(Credit!LQ$1,BBG!$1:$1,0)-1,0)+(VLOOKUP($A14,BBG!$1:$1048576,MATCH(Credit!LQ$1,BBG!$1:$1,0)+2,0)-VLOOKUP($A14,BBG!$1:$1048576,MATCH(Credit!LQ$1,BBG!$1:$1,0)-1,0))/3,VLOOKUP($A14,BBG!$1:$1048576,MATCH(Credit!LQ$1,BBG!$1:$1,0)-2,0)+(VLOOKUP($A14,BBG!$1:$1048576,MATCH(Credit!LQ$1,BBG!$1:$1,0)+1,0)-VLOOKUP($A14,BBG!$1:$1048576,MATCH(Credit!LQ$1,BBG!$1:$1,0)-2,0))*2/3)))/100</f>
        <v>0</v>
      </c>
      <c r="LR14" s="17">
        <f ca="1">IF(VLOOKUP($A14,BBG!$1:$1048576,MATCH(Credit!LR$1,BBG!$1:$1,0),0)&lt;&gt;"",VLOOKUP($A14,BBG!$1:$1048576,MATCH(Credit!LR$1,BBG!$1:$1,0),0),IF(AND(VLOOKUP($A14,BBG!$1:$1048576,MATCH(Credit!LR$1,BBG!$1:$1,0)-1,0)&lt;&gt;"",VLOOKUP($A14,BBG!$1:$1048576,MATCH(Credit!LR$1,BBG!$1:$1,0)+1,0)&lt;&gt;""),(VLOOKUP($A14,BBG!$1:$1048576,MATCH(Credit!LR$1,BBG!$1:$1,0)-1,0)+VLOOKUP($A14,BBG!$1:$1048576,MATCH(Credit!LR$1,BBG!$1:$1,0)+1,0))/2,IF(AND(VLOOKUP($A14,BBG!$1:$1048576,MATCH(Credit!LR$1,BBG!$1:$1,0)-1,0)&lt;&gt;"",VLOOKUP($A14,BBG!$1:$1048576,MATCH(Credit!LR$1,BBG!$1:$1,0)+2,0)&lt;&gt;""),VLOOKUP($A14,BBG!$1:$1048576,MATCH(Credit!LR$1,BBG!$1:$1,0)-1,0)+(VLOOKUP($A14,BBG!$1:$1048576,MATCH(Credit!LR$1,BBG!$1:$1,0)+2,0)-VLOOKUP($A14,BBG!$1:$1048576,MATCH(Credit!LR$1,BBG!$1:$1,0)-1,0))/3,VLOOKUP($A14,BBG!$1:$1048576,MATCH(Credit!LR$1,BBG!$1:$1,0)-2,0)+(VLOOKUP($A14,BBG!$1:$1048576,MATCH(Credit!LR$1,BBG!$1:$1,0)+1,0)-VLOOKUP($A14,BBG!$1:$1048576,MATCH(Credit!LR$1,BBG!$1:$1,0)-2,0))*2/3)))/100</f>
        <v>0</v>
      </c>
      <c r="LS14" s="17">
        <f ca="1">IF(VLOOKUP($A14,BBG!$1:$1048576,MATCH(Credit!LS$1,BBG!$1:$1,0),0)&lt;&gt;"",VLOOKUP($A14,BBG!$1:$1048576,MATCH(Credit!LS$1,BBG!$1:$1,0),0),IF(AND(VLOOKUP($A14,BBG!$1:$1048576,MATCH(Credit!LS$1,BBG!$1:$1,0)-1,0)&lt;&gt;"",VLOOKUP($A14,BBG!$1:$1048576,MATCH(Credit!LS$1,BBG!$1:$1,0)+1,0)&lt;&gt;""),(VLOOKUP($A14,BBG!$1:$1048576,MATCH(Credit!LS$1,BBG!$1:$1,0)-1,0)+VLOOKUP($A14,BBG!$1:$1048576,MATCH(Credit!LS$1,BBG!$1:$1,0)+1,0))/2,IF(AND(VLOOKUP($A14,BBG!$1:$1048576,MATCH(Credit!LS$1,BBG!$1:$1,0)-1,0)&lt;&gt;"",VLOOKUP($A14,BBG!$1:$1048576,MATCH(Credit!LS$1,BBG!$1:$1,0)+2,0)&lt;&gt;""),VLOOKUP($A14,BBG!$1:$1048576,MATCH(Credit!LS$1,BBG!$1:$1,0)-1,0)+(VLOOKUP($A14,BBG!$1:$1048576,MATCH(Credit!LS$1,BBG!$1:$1,0)+2,0)-VLOOKUP($A14,BBG!$1:$1048576,MATCH(Credit!LS$1,BBG!$1:$1,0)-1,0))/3,VLOOKUP($A14,BBG!$1:$1048576,MATCH(Credit!LS$1,BBG!$1:$1,0)-2,0)+(VLOOKUP($A14,BBG!$1:$1048576,MATCH(Credit!LS$1,BBG!$1:$1,0)+1,0)-VLOOKUP($A14,BBG!$1:$1048576,MATCH(Credit!LS$1,BBG!$1:$1,0)-2,0))*2/3)))/100</f>
        <v>0</v>
      </c>
      <c r="LT14" s="17">
        <f ca="1">IF(VLOOKUP($A14,BBG!$1:$1048576,MATCH(Credit!LT$1,BBG!$1:$1,0),0)&lt;&gt;"",VLOOKUP($A14,BBG!$1:$1048576,MATCH(Credit!LT$1,BBG!$1:$1,0),0),IF(AND(VLOOKUP($A14,BBG!$1:$1048576,MATCH(Credit!LT$1,BBG!$1:$1,0)-1,0)&lt;&gt;"",VLOOKUP($A14,BBG!$1:$1048576,MATCH(Credit!LT$1,BBG!$1:$1,0)+1,0)&lt;&gt;""),(VLOOKUP($A14,BBG!$1:$1048576,MATCH(Credit!LT$1,BBG!$1:$1,0)-1,0)+VLOOKUP($A14,BBG!$1:$1048576,MATCH(Credit!LT$1,BBG!$1:$1,0)+1,0))/2,IF(AND(VLOOKUP($A14,BBG!$1:$1048576,MATCH(Credit!LT$1,BBG!$1:$1,0)-1,0)&lt;&gt;"",VLOOKUP($A14,BBG!$1:$1048576,MATCH(Credit!LT$1,BBG!$1:$1,0)+2,0)&lt;&gt;""),VLOOKUP($A14,BBG!$1:$1048576,MATCH(Credit!LT$1,BBG!$1:$1,0)-1,0)+(VLOOKUP($A14,BBG!$1:$1048576,MATCH(Credit!LT$1,BBG!$1:$1,0)+2,0)-VLOOKUP($A14,BBG!$1:$1048576,MATCH(Credit!LT$1,BBG!$1:$1,0)-1,0))/3,VLOOKUP($A14,BBG!$1:$1048576,MATCH(Credit!LT$1,BBG!$1:$1,0)-2,0)+(VLOOKUP($A14,BBG!$1:$1048576,MATCH(Credit!LT$1,BBG!$1:$1,0)+1,0)-VLOOKUP($A14,BBG!$1:$1048576,MATCH(Credit!LT$1,BBG!$1:$1,0)-2,0))*2/3)))/100</f>
        <v>0</v>
      </c>
      <c r="LU14" s="17">
        <f ca="1">IF(VLOOKUP($A14,BBG!$1:$1048576,MATCH(Credit!LU$1,BBG!$1:$1,0),0)&lt;&gt;"",VLOOKUP($A14,BBG!$1:$1048576,MATCH(Credit!LU$1,BBG!$1:$1,0),0),IF(AND(VLOOKUP($A14,BBG!$1:$1048576,MATCH(Credit!LU$1,BBG!$1:$1,0)-1,0)&lt;&gt;"",VLOOKUP($A14,BBG!$1:$1048576,MATCH(Credit!LU$1,BBG!$1:$1,0)+1,0)&lt;&gt;""),(VLOOKUP($A14,BBG!$1:$1048576,MATCH(Credit!LU$1,BBG!$1:$1,0)-1,0)+VLOOKUP($A14,BBG!$1:$1048576,MATCH(Credit!LU$1,BBG!$1:$1,0)+1,0))/2,IF(AND(VLOOKUP($A14,BBG!$1:$1048576,MATCH(Credit!LU$1,BBG!$1:$1,0)-1,0)&lt;&gt;"",VLOOKUP($A14,BBG!$1:$1048576,MATCH(Credit!LU$1,BBG!$1:$1,0)+2,0)&lt;&gt;""),VLOOKUP($A14,BBG!$1:$1048576,MATCH(Credit!LU$1,BBG!$1:$1,0)-1,0)+(VLOOKUP($A14,BBG!$1:$1048576,MATCH(Credit!LU$1,BBG!$1:$1,0)+2,0)-VLOOKUP($A14,BBG!$1:$1048576,MATCH(Credit!LU$1,BBG!$1:$1,0)-1,0))/3,VLOOKUP($A14,BBG!$1:$1048576,MATCH(Credit!LU$1,BBG!$1:$1,0)-2,0)+(VLOOKUP($A14,BBG!$1:$1048576,MATCH(Credit!LU$1,BBG!$1:$1,0)+1,0)-VLOOKUP($A14,BBG!$1:$1048576,MATCH(Credit!LU$1,BBG!$1:$1,0)-2,0))*2/3)))/100</f>
        <v>0</v>
      </c>
      <c r="LV14" s="17">
        <f ca="1">IF(VLOOKUP($A14,BBG!$1:$1048576,MATCH(Credit!LV$1,BBG!$1:$1,0),0)&lt;&gt;"",VLOOKUP($A14,BBG!$1:$1048576,MATCH(Credit!LV$1,BBG!$1:$1,0),0),IF(AND(VLOOKUP($A14,BBG!$1:$1048576,MATCH(Credit!LV$1,BBG!$1:$1,0)-1,0)&lt;&gt;"",VLOOKUP($A14,BBG!$1:$1048576,MATCH(Credit!LV$1,BBG!$1:$1,0)+1,0)&lt;&gt;""),(VLOOKUP($A14,BBG!$1:$1048576,MATCH(Credit!LV$1,BBG!$1:$1,0)-1,0)+VLOOKUP($A14,BBG!$1:$1048576,MATCH(Credit!LV$1,BBG!$1:$1,0)+1,0))/2,IF(AND(VLOOKUP($A14,BBG!$1:$1048576,MATCH(Credit!LV$1,BBG!$1:$1,0)-1,0)&lt;&gt;"",VLOOKUP($A14,BBG!$1:$1048576,MATCH(Credit!LV$1,BBG!$1:$1,0)+2,0)&lt;&gt;""),VLOOKUP($A14,BBG!$1:$1048576,MATCH(Credit!LV$1,BBG!$1:$1,0)-1,0)+(VLOOKUP($A14,BBG!$1:$1048576,MATCH(Credit!LV$1,BBG!$1:$1,0)+2,0)-VLOOKUP($A14,BBG!$1:$1048576,MATCH(Credit!LV$1,BBG!$1:$1,0)-1,0))/3,VLOOKUP($A14,BBG!$1:$1048576,MATCH(Credit!LV$1,BBG!$1:$1,0)-2,0)+(VLOOKUP($A14,BBG!$1:$1048576,MATCH(Credit!LV$1,BBG!$1:$1,0)+1,0)-VLOOKUP($A14,BBG!$1:$1048576,MATCH(Credit!LV$1,BBG!$1:$1,0)-2,0))*2/3)))/100</f>
        <v>0</v>
      </c>
      <c r="LW14" s="17">
        <f ca="1">IF(VLOOKUP($A14,BBG!$1:$1048576,MATCH(Credit!LW$1,BBG!$1:$1,0),0)&lt;&gt;"",VLOOKUP($A14,BBG!$1:$1048576,MATCH(Credit!LW$1,BBG!$1:$1,0),0),IF(AND(VLOOKUP($A14,BBG!$1:$1048576,MATCH(Credit!LW$1,BBG!$1:$1,0)-1,0)&lt;&gt;"",VLOOKUP($A14,BBG!$1:$1048576,MATCH(Credit!LW$1,BBG!$1:$1,0)+1,0)&lt;&gt;""),(VLOOKUP($A14,BBG!$1:$1048576,MATCH(Credit!LW$1,BBG!$1:$1,0)-1,0)+VLOOKUP($A14,BBG!$1:$1048576,MATCH(Credit!LW$1,BBG!$1:$1,0)+1,0))/2,IF(AND(VLOOKUP($A14,BBG!$1:$1048576,MATCH(Credit!LW$1,BBG!$1:$1,0)-1,0)&lt;&gt;"",VLOOKUP($A14,BBG!$1:$1048576,MATCH(Credit!LW$1,BBG!$1:$1,0)+2,0)&lt;&gt;""),VLOOKUP($A14,BBG!$1:$1048576,MATCH(Credit!LW$1,BBG!$1:$1,0)-1,0)+(VLOOKUP($A14,BBG!$1:$1048576,MATCH(Credit!LW$1,BBG!$1:$1,0)+2,0)-VLOOKUP($A14,BBG!$1:$1048576,MATCH(Credit!LW$1,BBG!$1:$1,0)-1,0))/3,VLOOKUP($A14,BBG!$1:$1048576,MATCH(Credit!LW$1,BBG!$1:$1,0)-2,0)+(VLOOKUP($A14,BBG!$1:$1048576,MATCH(Credit!LW$1,BBG!$1:$1,0)+1,0)-VLOOKUP($A14,BBG!$1:$1048576,MATCH(Credit!LW$1,BBG!$1:$1,0)-2,0))*2/3)))/100</f>
        <v>0</v>
      </c>
      <c r="LX14" s="17">
        <f ca="1">IF(VLOOKUP($A14,BBG!$1:$1048576,MATCH(Credit!LX$1,BBG!$1:$1,0),0)&lt;&gt;"",VLOOKUP($A14,BBG!$1:$1048576,MATCH(Credit!LX$1,BBG!$1:$1,0),0),IF(AND(VLOOKUP($A14,BBG!$1:$1048576,MATCH(Credit!LX$1,BBG!$1:$1,0)-1,0)&lt;&gt;"",VLOOKUP($A14,BBG!$1:$1048576,MATCH(Credit!LX$1,BBG!$1:$1,0)+1,0)&lt;&gt;""),(VLOOKUP($A14,BBG!$1:$1048576,MATCH(Credit!LX$1,BBG!$1:$1,0)-1,0)+VLOOKUP($A14,BBG!$1:$1048576,MATCH(Credit!LX$1,BBG!$1:$1,0)+1,0))/2,IF(AND(VLOOKUP($A14,BBG!$1:$1048576,MATCH(Credit!LX$1,BBG!$1:$1,0)-1,0)&lt;&gt;"",VLOOKUP($A14,BBG!$1:$1048576,MATCH(Credit!LX$1,BBG!$1:$1,0)+2,0)&lt;&gt;""),VLOOKUP($A14,BBG!$1:$1048576,MATCH(Credit!LX$1,BBG!$1:$1,0)-1,0)+(VLOOKUP($A14,BBG!$1:$1048576,MATCH(Credit!LX$1,BBG!$1:$1,0)+2,0)-VLOOKUP($A14,BBG!$1:$1048576,MATCH(Credit!LX$1,BBG!$1:$1,0)-1,0))/3,VLOOKUP($A14,BBG!$1:$1048576,MATCH(Credit!LX$1,BBG!$1:$1,0)-2,0)+(VLOOKUP($A14,BBG!$1:$1048576,MATCH(Credit!LX$1,BBG!$1:$1,0)+1,0)-VLOOKUP($A14,BBG!$1:$1048576,MATCH(Credit!LX$1,BBG!$1:$1,0)-2,0))*2/3)))/100</f>
        <v>0</v>
      </c>
      <c r="LY14" s="17">
        <f ca="1">IF(VLOOKUP($A14,BBG!$1:$1048576,MATCH(Credit!LY$1,BBG!$1:$1,0),0)&lt;&gt;"",VLOOKUP($A14,BBG!$1:$1048576,MATCH(Credit!LY$1,BBG!$1:$1,0),0),IF(AND(VLOOKUP($A14,BBG!$1:$1048576,MATCH(Credit!LY$1,BBG!$1:$1,0)-1,0)&lt;&gt;"",VLOOKUP($A14,BBG!$1:$1048576,MATCH(Credit!LY$1,BBG!$1:$1,0)+1,0)&lt;&gt;""),(VLOOKUP($A14,BBG!$1:$1048576,MATCH(Credit!LY$1,BBG!$1:$1,0)-1,0)+VLOOKUP($A14,BBG!$1:$1048576,MATCH(Credit!LY$1,BBG!$1:$1,0)+1,0))/2,IF(AND(VLOOKUP($A14,BBG!$1:$1048576,MATCH(Credit!LY$1,BBG!$1:$1,0)-1,0)&lt;&gt;"",VLOOKUP($A14,BBG!$1:$1048576,MATCH(Credit!LY$1,BBG!$1:$1,0)+2,0)&lt;&gt;""),VLOOKUP($A14,BBG!$1:$1048576,MATCH(Credit!LY$1,BBG!$1:$1,0)-1,0)+(VLOOKUP($A14,BBG!$1:$1048576,MATCH(Credit!LY$1,BBG!$1:$1,0)+2,0)-VLOOKUP($A14,BBG!$1:$1048576,MATCH(Credit!LY$1,BBG!$1:$1,0)-1,0))/3,VLOOKUP($A14,BBG!$1:$1048576,MATCH(Credit!LY$1,BBG!$1:$1,0)-2,0)+(VLOOKUP($A14,BBG!$1:$1048576,MATCH(Credit!LY$1,BBG!$1:$1,0)+1,0)-VLOOKUP($A14,BBG!$1:$1048576,MATCH(Credit!LY$1,BBG!$1:$1,0)-2,0))*2/3)))/100</f>
        <v>0</v>
      </c>
      <c r="LZ14" s="17">
        <f ca="1">IF(VLOOKUP($A14,BBG!$1:$1048576,MATCH(Credit!LZ$1,BBG!$1:$1,0),0)&lt;&gt;"",VLOOKUP($A14,BBG!$1:$1048576,MATCH(Credit!LZ$1,BBG!$1:$1,0),0),IF(AND(VLOOKUP($A14,BBG!$1:$1048576,MATCH(Credit!LZ$1,BBG!$1:$1,0)-1,0)&lt;&gt;"",VLOOKUP($A14,BBG!$1:$1048576,MATCH(Credit!LZ$1,BBG!$1:$1,0)+1,0)&lt;&gt;""),(VLOOKUP($A14,BBG!$1:$1048576,MATCH(Credit!LZ$1,BBG!$1:$1,0)-1,0)+VLOOKUP($A14,BBG!$1:$1048576,MATCH(Credit!LZ$1,BBG!$1:$1,0)+1,0))/2,IF(AND(VLOOKUP($A14,BBG!$1:$1048576,MATCH(Credit!LZ$1,BBG!$1:$1,0)-1,0)&lt;&gt;"",VLOOKUP($A14,BBG!$1:$1048576,MATCH(Credit!LZ$1,BBG!$1:$1,0)+2,0)&lt;&gt;""),VLOOKUP($A14,BBG!$1:$1048576,MATCH(Credit!LZ$1,BBG!$1:$1,0)-1,0)+(VLOOKUP($A14,BBG!$1:$1048576,MATCH(Credit!LZ$1,BBG!$1:$1,0)+2,0)-VLOOKUP($A14,BBG!$1:$1048576,MATCH(Credit!LZ$1,BBG!$1:$1,0)-1,0))/3,VLOOKUP($A14,BBG!$1:$1048576,MATCH(Credit!LZ$1,BBG!$1:$1,0)-2,0)+(VLOOKUP($A14,BBG!$1:$1048576,MATCH(Credit!LZ$1,BBG!$1:$1,0)+1,0)-VLOOKUP($A14,BBG!$1:$1048576,MATCH(Credit!LZ$1,BBG!$1:$1,0)-2,0))*2/3)))/100</f>
        <v>0</v>
      </c>
      <c r="MA14" s="17">
        <f ca="1">IF(VLOOKUP($A14,BBG!$1:$1048576,MATCH(Credit!MA$1,BBG!$1:$1,0),0)&lt;&gt;"",VLOOKUP($A14,BBG!$1:$1048576,MATCH(Credit!MA$1,BBG!$1:$1,0),0),IF(AND(VLOOKUP($A14,BBG!$1:$1048576,MATCH(Credit!MA$1,BBG!$1:$1,0)-1,0)&lt;&gt;"",VLOOKUP($A14,BBG!$1:$1048576,MATCH(Credit!MA$1,BBG!$1:$1,0)+1,0)&lt;&gt;""),(VLOOKUP($A14,BBG!$1:$1048576,MATCH(Credit!MA$1,BBG!$1:$1,0)-1,0)+VLOOKUP($A14,BBG!$1:$1048576,MATCH(Credit!MA$1,BBG!$1:$1,0)+1,0))/2,IF(AND(VLOOKUP($A14,BBG!$1:$1048576,MATCH(Credit!MA$1,BBG!$1:$1,0)-1,0)&lt;&gt;"",VLOOKUP($A14,BBG!$1:$1048576,MATCH(Credit!MA$1,BBG!$1:$1,0)+2,0)&lt;&gt;""),VLOOKUP($A14,BBG!$1:$1048576,MATCH(Credit!MA$1,BBG!$1:$1,0)-1,0)+(VLOOKUP($A14,BBG!$1:$1048576,MATCH(Credit!MA$1,BBG!$1:$1,0)+2,0)-VLOOKUP($A14,BBG!$1:$1048576,MATCH(Credit!MA$1,BBG!$1:$1,0)-1,0))/3,VLOOKUP($A14,BBG!$1:$1048576,MATCH(Credit!MA$1,BBG!$1:$1,0)-2,0)+(VLOOKUP($A14,BBG!$1:$1048576,MATCH(Credit!MA$1,BBG!$1:$1,0)+1,0)-VLOOKUP($A14,BBG!$1:$1048576,MATCH(Credit!MA$1,BBG!$1:$1,0)-2,0))*2/3)))/100</f>
        <v>0</v>
      </c>
      <c r="MB14" s="17">
        <f ca="1">IF(VLOOKUP($A14,BBG!$1:$1048576,MATCH(Credit!MB$1,BBG!$1:$1,0),0)&lt;&gt;"",VLOOKUP($A14,BBG!$1:$1048576,MATCH(Credit!MB$1,BBG!$1:$1,0),0),IF(AND(VLOOKUP($A14,BBG!$1:$1048576,MATCH(Credit!MB$1,BBG!$1:$1,0)-1,0)&lt;&gt;"",VLOOKUP($A14,BBG!$1:$1048576,MATCH(Credit!MB$1,BBG!$1:$1,0)+1,0)&lt;&gt;""),(VLOOKUP($A14,BBG!$1:$1048576,MATCH(Credit!MB$1,BBG!$1:$1,0)-1,0)+VLOOKUP($A14,BBG!$1:$1048576,MATCH(Credit!MB$1,BBG!$1:$1,0)+1,0))/2,IF(AND(VLOOKUP($A14,BBG!$1:$1048576,MATCH(Credit!MB$1,BBG!$1:$1,0)-1,0)&lt;&gt;"",VLOOKUP($A14,BBG!$1:$1048576,MATCH(Credit!MB$1,BBG!$1:$1,0)+2,0)&lt;&gt;""),VLOOKUP($A14,BBG!$1:$1048576,MATCH(Credit!MB$1,BBG!$1:$1,0)-1,0)+(VLOOKUP($A14,BBG!$1:$1048576,MATCH(Credit!MB$1,BBG!$1:$1,0)+2,0)-VLOOKUP($A14,BBG!$1:$1048576,MATCH(Credit!MB$1,BBG!$1:$1,0)-1,0))/3,VLOOKUP($A14,BBG!$1:$1048576,MATCH(Credit!MB$1,BBG!$1:$1,0)-2,0)+(VLOOKUP($A14,BBG!$1:$1048576,MATCH(Credit!MB$1,BBG!$1:$1,0)+1,0)-VLOOKUP($A14,BBG!$1:$1048576,MATCH(Credit!MB$1,BBG!$1:$1,0)-2,0))*2/3)))/100</f>
        <v>0</v>
      </c>
      <c r="MC14" s="17">
        <f ca="1">IF(VLOOKUP($A14,BBG!$1:$1048576,MATCH(Credit!MC$1,BBG!$1:$1,0),0)&lt;&gt;"",VLOOKUP($A14,BBG!$1:$1048576,MATCH(Credit!MC$1,BBG!$1:$1,0),0),IF(AND(VLOOKUP($A14,BBG!$1:$1048576,MATCH(Credit!MC$1,BBG!$1:$1,0)-1,0)&lt;&gt;"",VLOOKUP($A14,BBG!$1:$1048576,MATCH(Credit!MC$1,BBG!$1:$1,0)+1,0)&lt;&gt;""),(VLOOKUP($A14,BBG!$1:$1048576,MATCH(Credit!MC$1,BBG!$1:$1,0)-1,0)+VLOOKUP($A14,BBG!$1:$1048576,MATCH(Credit!MC$1,BBG!$1:$1,0)+1,0))/2,IF(AND(VLOOKUP($A14,BBG!$1:$1048576,MATCH(Credit!MC$1,BBG!$1:$1,0)-1,0)&lt;&gt;"",VLOOKUP($A14,BBG!$1:$1048576,MATCH(Credit!MC$1,BBG!$1:$1,0)+2,0)&lt;&gt;""),VLOOKUP($A14,BBG!$1:$1048576,MATCH(Credit!MC$1,BBG!$1:$1,0)-1,0)+(VLOOKUP($A14,BBG!$1:$1048576,MATCH(Credit!MC$1,BBG!$1:$1,0)+2,0)-VLOOKUP($A14,BBG!$1:$1048576,MATCH(Credit!MC$1,BBG!$1:$1,0)-1,0))/3,VLOOKUP($A14,BBG!$1:$1048576,MATCH(Credit!MC$1,BBG!$1:$1,0)-2,0)+(VLOOKUP($A14,BBG!$1:$1048576,MATCH(Credit!MC$1,BBG!$1:$1,0)+1,0)-VLOOKUP($A14,BBG!$1:$1048576,MATCH(Credit!MC$1,BBG!$1:$1,0)-2,0))*2/3)))/100</f>
        <v>0</v>
      </c>
      <c r="MD14" s="17">
        <f ca="1">IF(VLOOKUP($A14,BBG!$1:$1048576,MATCH(Credit!MD$1,BBG!$1:$1,0),0)&lt;&gt;"",VLOOKUP($A14,BBG!$1:$1048576,MATCH(Credit!MD$1,BBG!$1:$1,0),0),IF(AND(VLOOKUP($A14,BBG!$1:$1048576,MATCH(Credit!MD$1,BBG!$1:$1,0)-1,0)&lt;&gt;"",VLOOKUP($A14,BBG!$1:$1048576,MATCH(Credit!MD$1,BBG!$1:$1,0)+1,0)&lt;&gt;""),(VLOOKUP($A14,BBG!$1:$1048576,MATCH(Credit!MD$1,BBG!$1:$1,0)-1,0)+VLOOKUP($A14,BBG!$1:$1048576,MATCH(Credit!MD$1,BBG!$1:$1,0)+1,0))/2,IF(AND(VLOOKUP($A14,BBG!$1:$1048576,MATCH(Credit!MD$1,BBG!$1:$1,0)-1,0)&lt;&gt;"",VLOOKUP($A14,BBG!$1:$1048576,MATCH(Credit!MD$1,BBG!$1:$1,0)+2,0)&lt;&gt;""),VLOOKUP($A14,BBG!$1:$1048576,MATCH(Credit!MD$1,BBG!$1:$1,0)-1,0)+(VLOOKUP($A14,BBG!$1:$1048576,MATCH(Credit!MD$1,BBG!$1:$1,0)+2,0)-VLOOKUP($A14,BBG!$1:$1048576,MATCH(Credit!MD$1,BBG!$1:$1,0)-1,0))/3,VLOOKUP($A14,BBG!$1:$1048576,MATCH(Credit!MD$1,BBG!$1:$1,0)-2,0)+(VLOOKUP($A14,BBG!$1:$1048576,MATCH(Credit!MD$1,BBG!$1:$1,0)+1,0)-VLOOKUP($A14,BBG!$1:$1048576,MATCH(Credit!MD$1,BBG!$1:$1,0)-2,0))*2/3)))/100</f>
        <v>0</v>
      </c>
      <c r="ME14" s="17">
        <f ca="1">IF(VLOOKUP($A14,BBG!$1:$1048576,MATCH(Credit!ME$1,BBG!$1:$1,0),0)&lt;&gt;"",VLOOKUP($A14,BBG!$1:$1048576,MATCH(Credit!ME$1,BBG!$1:$1,0),0),IF(AND(VLOOKUP($A14,BBG!$1:$1048576,MATCH(Credit!ME$1,BBG!$1:$1,0)-1,0)&lt;&gt;"",VLOOKUP($A14,BBG!$1:$1048576,MATCH(Credit!ME$1,BBG!$1:$1,0)+1,0)&lt;&gt;""),(VLOOKUP($A14,BBG!$1:$1048576,MATCH(Credit!ME$1,BBG!$1:$1,0)-1,0)+VLOOKUP($A14,BBG!$1:$1048576,MATCH(Credit!ME$1,BBG!$1:$1,0)+1,0))/2,IF(AND(VLOOKUP($A14,BBG!$1:$1048576,MATCH(Credit!ME$1,BBG!$1:$1,0)-1,0)&lt;&gt;"",VLOOKUP($A14,BBG!$1:$1048576,MATCH(Credit!ME$1,BBG!$1:$1,0)+2,0)&lt;&gt;""),VLOOKUP($A14,BBG!$1:$1048576,MATCH(Credit!ME$1,BBG!$1:$1,0)-1,0)+(VLOOKUP($A14,BBG!$1:$1048576,MATCH(Credit!ME$1,BBG!$1:$1,0)+2,0)-VLOOKUP($A14,BBG!$1:$1048576,MATCH(Credit!ME$1,BBG!$1:$1,0)-1,0))/3,VLOOKUP($A14,BBG!$1:$1048576,MATCH(Credit!ME$1,BBG!$1:$1,0)-2,0)+(VLOOKUP($A14,BBG!$1:$1048576,MATCH(Credit!ME$1,BBG!$1:$1,0)+1,0)-VLOOKUP($A14,BBG!$1:$1048576,MATCH(Credit!ME$1,BBG!$1:$1,0)-2,0))*2/3)))/100</f>
        <v>0</v>
      </c>
      <c r="MF14" s="17">
        <f ca="1">IF(VLOOKUP($A14,BBG!$1:$1048576,MATCH(Credit!MF$1,BBG!$1:$1,0),0)&lt;&gt;"",VLOOKUP($A14,BBG!$1:$1048576,MATCH(Credit!MF$1,BBG!$1:$1,0),0),IF(AND(VLOOKUP($A14,BBG!$1:$1048576,MATCH(Credit!MF$1,BBG!$1:$1,0)-1,0)&lt;&gt;"",VLOOKUP($A14,BBG!$1:$1048576,MATCH(Credit!MF$1,BBG!$1:$1,0)+1,0)&lt;&gt;""),(VLOOKUP($A14,BBG!$1:$1048576,MATCH(Credit!MF$1,BBG!$1:$1,0)-1,0)+VLOOKUP($A14,BBG!$1:$1048576,MATCH(Credit!MF$1,BBG!$1:$1,0)+1,0))/2,IF(AND(VLOOKUP($A14,BBG!$1:$1048576,MATCH(Credit!MF$1,BBG!$1:$1,0)-1,0)&lt;&gt;"",VLOOKUP($A14,BBG!$1:$1048576,MATCH(Credit!MF$1,BBG!$1:$1,0)+2,0)&lt;&gt;""),VLOOKUP($A14,BBG!$1:$1048576,MATCH(Credit!MF$1,BBG!$1:$1,0)-1,0)+(VLOOKUP($A14,BBG!$1:$1048576,MATCH(Credit!MF$1,BBG!$1:$1,0)+2,0)-VLOOKUP($A14,BBG!$1:$1048576,MATCH(Credit!MF$1,BBG!$1:$1,0)-1,0))/3,VLOOKUP($A14,BBG!$1:$1048576,MATCH(Credit!MF$1,BBG!$1:$1,0)-2,0)+(VLOOKUP($A14,BBG!$1:$1048576,MATCH(Credit!MF$1,BBG!$1:$1,0)+1,0)-VLOOKUP($A14,BBG!$1:$1048576,MATCH(Credit!MF$1,BBG!$1:$1,0)-2,0))*2/3)))/100</f>
        <v>0</v>
      </c>
      <c r="MG14" s="17">
        <f ca="1">IF(VLOOKUP($A14,BBG!$1:$1048576,MATCH(Credit!MG$1,BBG!$1:$1,0),0)&lt;&gt;"",VLOOKUP($A14,BBG!$1:$1048576,MATCH(Credit!MG$1,BBG!$1:$1,0),0),IF(AND(VLOOKUP($A14,BBG!$1:$1048576,MATCH(Credit!MG$1,BBG!$1:$1,0)-1,0)&lt;&gt;"",VLOOKUP($A14,BBG!$1:$1048576,MATCH(Credit!MG$1,BBG!$1:$1,0)+1,0)&lt;&gt;""),(VLOOKUP($A14,BBG!$1:$1048576,MATCH(Credit!MG$1,BBG!$1:$1,0)-1,0)+VLOOKUP($A14,BBG!$1:$1048576,MATCH(Credit!MG$1,BBG!$1:$1,0)+1,0))/2,IF(AND(VLOOKUP($A14,BBG!$1:$1048576,MATCH(Credit!MG$1,BBG!$1:$1,0)-1,0)&lt;&gt;"",VLOOKUP($A14,BBG!$1:$1048576,MATCH(Credit!MG$1,BBG!$1:$1,0)+2,0)&lt;&gt;""),VLOOKUP($A14,BBG!$1:$1048576,MATCH(Credit!MG$1,BBG!$1:$1,0)-1,0)+(VLOOKUP($A14,BBG!$1:$1048576,MATCH(Credit!MG$1,BBG!$1:$1,0)+2,0)-VLOOKUP($A14,BBG!$1:$1048576,MATCH(Credit!MG$1,BBG!$1:$1,0)-1,0))/3,VLOOKUP($A14,BBG!$1:$1048576,MATCH(Credit!MG$1,BBG!$1:$1,0)-2,0)+(VLOOKUP($A14,BBG!$1:$1048576,MATCH(Credit!MG$1,BBG!$1:$1,0)+1,0)-VLOOKUP($A14,BBG!$1:$1048576,MATCH(Credit!MG$1,BBG!$1:$1,0)-2,0))*2/3)))/100</f>
        <v>0</v>
      </c>
      <c r="MH14" s="17">
        <f ca="1">IF(VLOOKUP($A14,BBG!$1:$1048576,MATCH(Credit!MH$1,BBG!$1:$1,0),0)&lt;&gt;"",VLOOKUP($A14,BBG!$1:$1048576,MATCH(Credit!MH$1,BBG!$1:$1,0),0),IF(AND(VLOOKUP($A14,BBG!$1:$1048576,MATCH(Credit!MH$1,BBG!$1:$1,0)-1,0)&lt;&gt;"",VLOOKUP($A14,BBG!$1:$1048576,MATCH(Credit!MH$1,BBG!$1:$1,0)+1,0)&lt;&gt;""),(VLOOKUP($A14,BBG!$1:$1048576,MATCH(Credit!MH$1,BBG!$1:$1,0)-1,0)+VLOOKUP($A14,BBG!$1:$1048576,MATCH(Credit!MH$1,BBG!$1:$1,0)+1,0))/2,IF(AND(VLOOKUP($A14,BBG!$1:$1048576,MATCH(Credit!MH$1,BBG!$1:$1,0)-1,0)&lt;&gt;"",VLOOKUP($A14,BBG!$1:$1048576,MATCH(Credit!MH$1,BBG!$1:$1,0)+2,0)&lt;&gt;""),VLOOKUP($A14,BBG!$1:$1048576,MATCH(Credit!MH$1,BBG!$1:$1,0)-1,0)+(VLOOKUP($A14,BBG!$1:$1048576,MATCH(Credit!MH$1,BBG!$1:$1,0)+2,0)-VLOOKUP($A14,BBG!$1:$1048576,MATCH(Credit!MH$1,BBG!$1:$1,0)-1,0))/3,VLOOKUP($A14,BBG!$1:$1048576,MATCH(Credit!MH$1,BBG!$1:$1,0)-2,0)+(VLOOKUP($A14,BBG!$1:$1048576,MATCH(Credit!MH$1,BBG!$1:$1,0)+1,0)-VLOOKUP($A14,BBG!$1:$1048576,MATCH(Credit!MH$1,BBG!$1:$1,0)-2,0))*2/3)))/100</f>
        <v>0</v>
      </c>
      <c r="MI14" s="17">
        <f ca="1">IF(VLOOKUP($A14,BBG!$1:$1048576,MATCH(Credit!MI$1,BBG!$1:$1,0),0)&lt;&gt;"",VLOOKUP($A14,BBG!$1:$1048576,MATCH(Credit!MI$1,BBG!$1:$1,0),0),IF(AND(VLOOKUP($A14,BBG!$1:$1048576,MATCH(Credit!MI$1,BBG!$1:$1,0)-1,0)&lt;&gt;"",VLOOKUP($A14,BBG!$1:$1048576,MATCH(Credit!MI$1,BBG!$1:$1,0)+1,0)&lt;&gt;""),(VLOOKUP($A14,BBG!$1:$1048576,MATCH(Credit!MI$1,BBG!$1:$1,0)-1,0)+VLOOKUP($A14,BBG!$1:$1048576,MATCH(Credit!MI$1,BBG!$1:$1,0)+1,0))/2,IF(AND(VLOOKUP($A14,BBG!$1:$1048576,MATCH(Credit!MI$1,BBG!$1:$1,0)-1,0)&lt;&gt;"",VLOOKUP($A14,BBG!$1:$1048576,MATCH(Credit!MI$1,BBG!$1:$1,0)+2,0)&lt;&gt;""),VLOOKUP($A14,BBG!$1:$1048576,MATCH(Credit!MI$1,BBG!$1:$1,0)-1,0)+(VLOOKUP($A14,BBG!$1:$1048576,MATCH(Credit!MI$1,BBG!$1:$1,0)+2,0)-VLOOKUP($A14,BBG!$1:$1048576,MATCH(Credit!MI$1,BBG!$1:$1,0)-1,0))/3,VLOOKUP($A14,BBG!$1:$1048576,MATCH(Credit!MI$1,BBG!$1:$1,0)-2,0)+(VLOOKUP($A14,BBG!$1:$1048576,MATCH(Credit!MI$1,BBG!$1:$1,0)+1,0)-VLOOKUP($A14,BBG!$1:$1048576,MATCH(Credit!MI$1,BBG!$1:$1,0)-2,0))*2/3)))/100</f>
        <v>0</v>
      </c>
      <c r="MJ14" s="17">
        <f ca="1">IF(VLOOKUP($A14,BBG!$1:$1048576,MATCH(Credit!MJ$1,BBG!$1:$1,0),0)&lt;&gt;"",VLOOKUP($A14,BBG!$1:$1048576,MATCH(Credit!MJ$1,BBG!$1:$1,0),0),IF(AND(VLOOKUP($A14,BBG!$1:$1048576,MATCH(Credit!MJ$1,BBG!$1:$1,0)-1,0)&lt;&gt;"",VLOOKUP($A14,BBG!$1:$1048576,MATCH(Credit!MJ$1,BBG!$1:$1,0)+1,0)&lt;&gt;""),(VLOOKUP($A14,BBG!$1:$1048576,MATCH(Credit!MJ$1,BBG!$1:$1,0)-1,0)+VLOOKUP($A14,BBG!$1:$1048576,MATCH(Credit!MJ$1,BBG!$1:$1,0)+1,0))/2,IF(AND(VLOOKUP($A14,BBG!$1:$1048576,MATCH(Credit!MJ$1,BBG!$1:$1,0)-1,0)&lt;&gt;"",VLOOKUP($A14,BBG!$1:$1048576,MATCH(Credit!MJ$1,BBG!$1:$1,0)+2,0)&lt;&gt;""),VLOOKUP($A14,BBG!$1:$1048576,MATCH(Credit!MJ$1,BBG!$1:$1,0)-1,0)+(VLOOKUP($A14,BBG!$1:$1048576,MATCH(Credit!MJ$1,BBG!$1:$1,0)+2,0)-VLOOKUP($A14,BBG!$1:$1048576,MATCH(Credit!MJ$1,BBG!$1:$1,0)-1,0))/3,VLOOKUP($A14,BBG!$1:$1048576,MATCH(Credit!MJ$1,BBG!$1:$1,0)-2,0)+(VLOOKUP($A14,BBG!$1:$1048576,MATCH(Credit!MJ$1,BBG!$1:$1,0)+1,0)-VLOOKUP($A14,BBG!$1:$1048576,MATCH(Credit!MJ$1,BBG!$1:$1,0)-2,0))*2/3)))/100</f>
        <v>0</v>
      </c>
      <c r="MK14" s="17">
        <f ca="1">IF(VLOOKUP($A14,BBG!$1:$1048576,MATCH(Credit!MK$1,BBG!$1:$1,0),0)&lt;&gt;"",VLOOKUP($A14,BBG!$1:$1048576,MATCH(Credit!MK$1,BBG!$1:$1,0),0),IF(AND(VLOOKUP($A14,BBG!$1:$1048576,MATCH(Credit!MK$1,BBG!$1:$1,0)-1,0)&lt;&gt;"",VLOOKUP($A14,BBG!$1:$1048576,MATCH(Credit!MK$1,BBG!$1:$1,0)+1,0)&lt;&gt;""),(VLOOKUP($A14,BBG!$1:$1048576,MATCH(Credit!MK$1,BBG!$1:$1,0)-1,0)+VLOOKUP($A14,BBG!$1:$1048576,MATCH(Credit!MK$1,BBG!$1:$1,0)+1,0))/2,IF(AND(VLOOKUP($A14,BBG!$1:$1048576,MATCH(Credit!MK$1,BBG!$1:$1,0)-1,0)&lt;&gt;"",VLOOKUP($A14,BBG!$1:$1048576,MATCH(Credit!MK$1,BBG!$1:$1,0)+2,0)&lt;&gt;""),VLOOKUP($A14,BBG!$1:$1048576,MATCH(Credit!MK$1,BBG!$1:$1,0)-1,0)+(VLOOKUP($A14,BBG!$1:$1048576,MATCH(Credit!MK$1,BBG!$1:$1,0)+2,0)-VLOOKUP($A14,BBG!$1:$1048576,MATCH(Credit!MK$1,BBG!$1:$1,0)-1,0))/3,VLOOKUP($A14,BBG!$1:$1048576,MATCH(Credit!MK$1,BBG!$1:$1,0)-2,0)+(VLOOKUP($A14,BBG!$1:$1048576,MATCH(Credit!MK$1,BBG!$1:$1,0)+1,0)-VLOOKUP($A14,BBG!$1:$1048576,MATCH(Credit!MK$1,BBG!$1:$1,0)-2,0))*2/3)))/100</f>
        <v>0</v>
      </c>
      <c r="ML14" s="17">
        <f ca="1">IF(VLOOKUP($A14,BBG!$1:$1048576,MATCH(Credit!ML$1,BBG!$1:$1,0),0)&lt;&gt;"",VLOOKUP($A14,BBG!$1:$1048576,MATCH(Credit!ML$1,BBG!$1:$1,0),0),IF(AND(VLOOKUP($A14,BBG!$1:$1048576,MATCH(Credit!ML$1,BBG!$1:$1,0)-1,0)&lt;&gt;"",VLOOKUP($A14,BBG!$1:$1048576,MATCH(Credit!ML$1,BBG!$1:$1,0)+1,0)&lt;&gt;""),(VLOOKUP($A14,BBG!$1:$1048576,MATCH(Credit!ML$1,BBG!$1:$1,0)-1,0)+VLOOKUP($A14,BBG!$1:$1048576,MATCH(Credit!ML$1,BBG!$1:$1,0)+1,0))/2,IF(AND(VLOOKUP($A14,BBG!$1:$1048576,MATCH(Credit!ML$1,BBG!$1:$1,0)-1,0)&lt;&gt;"",VLOOKUP($A14,BBG!$1:$1048576,MATCH(Credit!ML$1,BBG!$1:$1,0)+2,0)&lt;&gt;""),VLOOKUP($A14,BBG!$1:$1048576,MATCH(Credit!ML$1,BBG!$1:$1,0)-1,0)+(VLOOKUP($A14,BBG!$1:$1048576,MATCH(Credit!ML$1,BBG!$1:$1,0)+2,0)-VLOOKUP($A14,BBG!$1:$1048576,MATCH(Credit!ML$1,BBG!$1:$1,0)-1,0))/3,VLOOKUP($A14,BBG!$1:$1048576,MATCH(Credit!ML$1,BBG!$1:$1,0)-2,0)+(VLOOKUP($A14,BBG!$1:$1048576,MATCH(Credit!ML$1,BBG!$1:$1,0)+1,0)-VLOOKUP($A14,BBG!$1:$1048576,MATCH(Credit!ML$1,BBG!$1:$1,0)-2,0))*2/3)))/100</f>
        <v>0</v>
      </c>
      <c r="MM14" s="17">
        <f ca="1">IF(VLOOKUP($A14,BBG!$1:$1048576,MATCH(Credit!MM$1,BBG!$1:$1,0),0)&lt;&gt;"",VLOOKUP($A14,BBG!$1:$1048576,MATCH(Credit!MM$1,BBG!$1:$1,0),0),IF(AND(VLOOKUP($A14,BBG!$1:$1048576,MATCH(Credit!MM$1,BBG!$1:$1,0)-1,0)&lt;&gt;"",VLOOKUP($A14,BBG!$1:$1048576,MATCH(Credit!MM$1,BBG!$1:$1,0)+1,0)&lt;&gt;""),(VLOOKUP($A14,BBG!$1:$1048576,MATCH(Credit!MM$1,BBG!$1:$1,0)-1,0)+VLOOKUP($A14,BBG!$1:$1048576,MATCH(Credit!MM$1,BBG!$1:$1,0)+1,0))/2,IF(AND(VLOOKUP($A14,BBG!$1:$1048576,MATCH(Credit!MM$1,BBG!$1:$1,0)-1,0)&lt;&gt;"",VLOOKUP($A14,BBG!$1:$1048576,MATCH(Credit!MM$1,BBG!$1:$1,0)+2,0)&lt;&gt;""),VLOOKUP($A14,BBG!$1:$1048576,MATCH(Credit!MM$1,BBG!$1:$1,0)-1,0)+(VLOOKUP($A14,BBG!$1:$1048576,MATCH(Credit!MM$1,BBG!$1:$1,0)+2,0)-VLOOKUP($A14,BBG!$1:$1048576,MATCH(Credit!MM$1,BBG!$1:$1,0)-1,0))/3,VLOOKUP($A14,BBG!$1:$1048576,MATCH(Credit!MM$1,BBG!$1:$1,0)-2,0)+(VLOOKUP($A14,BBG!$1:$1048576,MATCH(Credit!MM$1,BBG!$1:$1,0)+1,0)-VLOOKUP($A14,BBG!$1:$1048576,MATCH(Credit!MM$1,BBG!$1:$1,0)-2,0))*2/3)))/100</f>
        <v>0</v>
      </c>
      <c r="MN14" s="17">
        <f ca="1">IF(VLOOKUP($A14,BBG!$1:$1048576,MATCH(Credit!MN$1,BBG!$1:$1,0),0)&lt;&gt;"",VLOOKUP($A14,BBG!$1:$1048576,MATCH(Credit!MN$1,BBG!$1:$1,0),0),IF(AND(VLOOKUP($A14,BBG!$1:$1048576,MATCH(Credit!MN$1,BBG!$1:$1,0)-1,0)&lt;&gt;"",VLOOKUP($A14,BBG!$1:$1048576,MATCH(Credit!MN$1,BBG!$1:$1,0)+1,0)&lt;&gt;""),(VLOOKUP($A14,BBG!$1:$1048576,MATCH(Credit!MN$1,BBG!$1:$1,0)-1,0)+VLOOKUP($A14,BBG!$1:$1048576,MATCH(Credit!MN$1,BBG!$1:$1,0)+1,0))/2,IF(AND(VLOOKUP($A14,BBG!$1:$1048576,MATCH(Credit!MN$1,BBG!$1:$1,0)-1,0)&lt;&gt;"",VLOOKUP($A14,BBG!$1:$1048576,MATCH(Credit!MN$1,BBG!$1:$1,0)+2,0)&lt;&gt;""),VLOOKUP($A14,BBG!$1:$1048576,MATCH(Credit!MN$1,BBG!$1:$1,0)-1,0)+(VLOOKUP($A14,BBG!$1:$1048576,MATCH(Credit!MN$1,BBG!$1:$1,0)+2,0)-VLOOKUP($A14,BBG!$1:$1048576,MATCH(Credit!MN$1,BBG!$1:$1,0)-1,0))/3,VLOOKUP($A14,BBG!$1:$1048576,MATCH(Credit!MN$1,BBG!$1:$1,0)-2,0)+(VLOOKUP($A14,BBG!$1:$1048576,MATCH(Credit!MN$1,BBG!$1:$1,0)+1,0)-VLOOKUP($A14,BBG!$1:$1048576,MATCH(Credit!MN$1,BBG!$1:$1,0)-2,0))*2/3)))/100</f>
        <v>0</v>
      </c>
      <c r="MO14" s="17">
        <f ca="1">IF(VLOOKUP($A14,BBG!$1:$1048576,MATCH(Credit!MO$1,BBG!$1:$1,0),0)&lt;&gt;"",VLOOKUP($A14,BBG!$1:$1048576,MATCH(Credit!MO$1,BBG!$1:$1,0),0),IF(AND(VLOOKUP($A14,BBG!$1:$1048576,MATCH(Credit!MO$1,BBG!$1:$1,0)-1,0)&lt;&gt;"",VLOOKUP($A14,BBG!$1:$1048576,MATCH(Credit!MO$1,BBG!$1:$1,0)+1,0)&lt;&gt;""),(VLOOKUP($A14,BBG!$1:$1048576,MATCH(Credit!MO$1,BBG!$1:$1,0)-1,0)+VLOOKUP($A14,BBG!$1:$1048576,MATCH(Credit!MO$1,BBG!$1:$1,0)+1,0))/2,IF(AND(VLOOKUP($A14,BBG!$1:$1048576,MATCH(Credit!MO$1,BBG!$1:$1,0)-1,0)&lt;&gt;"",VLOOKUP($A14,BBG!$1:$1048576,MATCH(Credit!MO$1,BBG!$1:$1,0)+2,0)&lt;&gt;""),VLOOKUP($A14,BBG!$1:$1048576,MATCH(Credit!MO$1,BBG!$1:$1,0)-1,0)+(VLOOKUP($A14,BBG!$1:$1048576,MATCH(Credit!MO$1,BBG!$1:$1,0)+2,0)-VLOOKUP($A14,BBG!$1:$1048576,MATCH(Credit!MO$1,BBG!$1:$1,0)-1,0))/3,VLOOKUP($A14,BBG!$1:$1048576,MATCH(Credit!MO$1,BBG!$1:$1,0)-2,0)+(VLOOKUP($A14,BBG!$1:$1048576,MATCH(Credit!MO$1,BBG!$1:$1,0)+1,0)-VLOOKUP($A14,BBG!$1:$1048576,MATCH(Credit!MO$1,BBG!$1:$1,0)-2,0))*2/3)))/100</f>
        <v>0</v>
      </c>
      <c r="MP14" s="17">
        <f ca="1">IF(VLOOKUP($A14,BBG!$1:$1048576,MATCH(Credit!MP$1,BBG!$1:$1,0),0)&lt;&gt;"",VLOOKUP($A14,BBG!$1:$1048576,MATCH(Credit!MP$1,BBG!$1:$1,0),0),IF(AND(VLOOKUP($A14,BBG!$1:$1048576,MATCH(Credit!MP$1,BBG!$1:$1,0)-1,0)&lt;&gt;"",VLOOKUP($A14,BBG!$1:$1048576,MATCH(Credit!MP$1,BBG!$1:$1,0)+1,0)&lt;&gt;""),(VLOOKUP($A14,BBG!$1:$1048576,MATCH(Credit!MP$1,BBG!$1:$1,0)-1,0)+VLOOKUP($A14,BBG!$1:$1048576,MATCH(Credit!MP$1,BBG!$1:$1,0)+1,0))/2,IF(AND(VLOOKUP($A14,BBG!$1:$1048576,MATCH(Credit!MP$1,BBG!$1:$1,0)-1,0)&lt;&gt;"",VLOOKUP($A14,BBG!$1:$1048576,MATCH(Credit!MP$1,BBG!$1:$1,0)+2,0)&lt;&gt;""),VLOOKUP($A14,BBG!$1:$1048576,MATCH(Credit!MP$1,BBG!$1:$1,0)-1,0)+(VLOOKUP($A14,BBG!$1:$1048576,MATCH(Credit!MP$1,BBG!$1:$1,0)+2,0)-VLOOKUP($A14,BBG!$1:$1048576,MATCH(Credit!MP$1,BBG!$1:$1,0)-1,0))/3,VLOOKUP($A14,BBG!$1:$1048576,MATCH(Credit!MP$1,BBG!$1:$1,0)-2,0)+(VLOOKUP($A14,BBG!$1:$1048576,MATCH(Credit!MP$1,BBG!$1:$1,0)+1,0)-VLOOKUP($A14,BBG!$1:$1048576,MATCH(Credit!MP$1,BBG!$1:$1,0)-2,0))*2/3)))/100</f>
        <v>0</v>
      </c>
      <c r="MQ14" s="17">
        <f ca="1">IF(VLOOKUP($A14,BBG!$1:$1048576,MATCH(Credit!MQ$1,BBG!$1:$1,0),0)&lt;&gt;"",VLOOKUP($A14,BBG!$1:$1048576,MATCH(Credit!MQ$1,BBG!$1:$1,0),0),IF(AND(VLOOKUP($A14,BBG!$1:$1048576,MATCH(Credit!MQ$1,BBG!$1:$1,0)-1,0)&lt;&gt;"",VLOOKUP($A14,BBG!$1:$1048576,MATCH(Credit!MQ$1,BBG!$1:$1,0)+1,0)&lt;&gt;""),(VLOOKUP($A14,BBG!$1:$1048576,MATCH(Credit!MQ$1,BBG!$1:$1,0)-1,0)+VLOOKUP($A14,BBG!$1:$1048576,MATCH(Credit!MQ$1,BBG!$1:$1,0)+1,0))/2,IF(AND(VLOOKUP($A14,BBG!$1:$1048576,MATCH(Credit!MQ$1,BBG!$1:$1,0)-1,0)&lt;&gt;"",VLOOKUP($A14,BBG!$1:$1048576,MATCH(Credit!MQ$1,BBG!$1:$1,0)+2,0)&lt;&gt;""),VLOOKUP($A14,BBG!$1:$1048576,MATCH(Credit!MQ$1,BBG!$1:$1,0)-1,0)+(VLOOKUP($A14,BBG!$1:$1048576,MATCH(Credit!MQ$1,BBG!$1:$1,0)+2,0)-VLOOKUP($A14,BBG!$1:$1048576,MATCH(Credit!MQ$1,BBG!$1:$1,0)-1,0))/3,VLOOKUP($A14,BBG!$1:$1048576,MATCH(Credit!MQ$1,BBG!$1:$1,0)-2,0)+(VLOOKUP($A14,BBG!$1:$1048576,MATCH(Credit!MQ$1,BBG!$1:$1,0)+1,0)-VLOOKUP($A14,BBG!$1:$1048576,MATCH(Credit!MQ$1,BBG!$1:$1,0)-2,0))*2/3)))/100</f>
        <v>0</v>
      </c>
      <c r="MR14" s="17">
        <f ca="1">IF(VLOOKUP($A14,BBG!$1:$1048576,MATCH(Credit!MR$1,BBG!$1:$1,0),0)&lt;&gt;"",VLOOKUP($A14,BBG!$1:$1048576,MATCH(Credit!MR$1,BBG!$1:$1,0),0),IF(AND(VLOOKUP($A14,BBG!$1:$1048576,MATCH(Credit!MR$1,BBG!$1:$1,0)-1,0)&lt;&gt;"",VLOOKUP($A14,BBG!$1:$1048576,MATCH(Credit!MR$1,BBG!$1:$1,0)+1,0)&lt;&gt;""),(VLOOKUP($A14,BBG!$1:$1048576,MATCH(Credit!MR$1,BBG!$1:$1,0)-1,0)+VLOOKUP($A14,BBG!$1:$1048576,MATCH(Credit!MR$1,BBG!$1:$1,0)+1,0))/2,IF(AND(VLOOKUP($A14,BBG!$1:$1048576,MATCH(Credit!MR$1,BBG!$1:$1,0)-1,0)&lt;&gt;"",VLOOKUP($A14,BBG!$1:$1048576,MATCH(Credit!MR$1,BBG!$1:$1,0)+2,0)&lt;&gt;""),VLOOKUP($A14,BBG!$1:$1048576,MATCH(Credit!MR$1,BBG!$1:$1,0)-1,0)+(VLOOKUP($A14,BBG!$1:$1048576,MATCH(Credit!MR$1,BBG!$1:$1,0)+2,0)-VLOOKUP($A14,BBG!$1:$1048576,MATCH(Credit!MR$1,BBG!$1:$1,0)-1,0))/3,VLOOKUP($A14,BBG!$1:$1048576,MATCH(Credit!MR$1,BBG!$1:$1,0)-2,0)+(VLOOKUP($A14,BBG!$1:$1048576,MATCH(Credit!MR$1,BBG!$1:$1,0)+1,0)-VLOOKUP($A14,BBG!$1:$1048576,MATCH(Credit!MR$1,BBG!$1:$1,0)-2,0))*2/3)))/100</f>
        <v>0</v>
      </c>
      <c r="MS14" s="17">
        <f ca="1">IF(VLOOKUP($A14,BBG!$1:$1048576,MATCH(Credit!MS$1,BBG!$1:$1,0),0)&lt;&gt;"",VLOOKUP($A14,BBG!$1:$1048576,MATCH(Credit!MS$1,BBG!$1:$1,0),0),IF(AND(VLOOKUP($A14,BBG!$1:$1048576,MATCH(Credit!MS$1,BBG!$1:$1,0)-1,0)&lt;&gt;"",VLOOKUP($A14,BBG!$1:$1048576,MATCH(Credit!MS$1,BBG!$1:$1,0)+1,0)&lt;&gt;""),(VLOOKUP($A14,BBG!$1:$1048576,MATCH(Credit!MS$1,BBG!$1:$1,0)-1,0)+VLOOKUP($A14,BBG!$1:$1048576,MATCH(Credit!MS$1,BBG!$1:$1,0)+1,0))/2,IF(AND(VLOOKUP($A14,BBG!$1:$1048576,MATCH(Credit!MS$1,BBG!$1:$1,0)-1,0)&lt;&gt;"",VLOOKUP($A14,BBG!$1:$1048576,MATCH(Credit!MS$1,BBG!$1:$1,0)+2,0)&lt;&gt;""),VLOOKUP($A14,BBG!$1:$1048576,MATCH(Credit!MS$1,BBG!$1:$1,0)-1,0)+(VLOOKUP($A14,BBG!$1:$1048576,MATCH(Credit!MS$1,BBG!$1:$1,0)+2,0)-VLOOKUP($A14,BBG!$1:$1048576,MATCH(Credit!MS$1,BBG!$1:$1,0)-1,0))/3,VLOOKUP($A14,BBG!$1:$1048576,MATCH(Credit!MS$1,BBG!$1:$1,0)-2,0)+(VLOOKUP($A14,BBG!$1:$1048576,MATCH(Credit!MS$1,BBG!$1:$1,0)+1,0)-VLOOKUP($A14,BBG!$1:$1048576,MATCH(Credit!MS$1,BBG!$1:$1,0)-2,0))*2/3)))/100</f>
        <v>0</v>
      </c>
      <c r="MT14" s="17">
        <f ca="1">IF(VLOOKUP($A14,BBG!$1:$1048576,MATCH(Credit!MT$1,BBG!$1:$1,0),0)&lt;&gt;"",VLOOKUP($A14,BBG!$1:$1048576,MATCH(Credit!MT$1,BBG!$1:$1,0),0),IF(AND(VLOOKUP($A14,BBG!$1:$1048576,MATCH(Credit!MT$1,BBG!$1:$1,0)-1,0)&lt;&gt;"",VLOOKUP($A14,BBG!$1:$1048576,MATCH(Credit!MT$1,BBG!$1:$1,0)+1,0)&lt;&gt;""),(VLOOKUP($A14,BBG!$1:$1048576,MATCH(Credit!MT$1,BBG!$1:$1,0)-1,0)+VLOOKUP($A14,BBG!$1:$1048576,MATCH(Credit!MT$1,BBG!$1:$1,0)+1,0))/2,IF(AND(VLOOKUP($A14,BBG!$1:$1048576,MATCH(Credit!MT$1,BBG!$1:$1,0)-1,0)&lt;&gt;"",VLOOKUP($A14,BBG!$1:$1048576,MATCH(Credit!MT$1,BBG!$1:$1,0)+2,0)&lt;&gt;""),VLOOKUP($A14,BBG!$1:$1048576,MATCH(Credit!MT$1,BBG!$1:$1,0)-1,0)+(VLOOKUP($A14,BBG!$1:$1048576,MATCH(Credit!MT$1,BBG!$1:$1,0)+2,0)-VLOOKUP($A14,BBG!$1:$1048576,MATCH(Credit!MT$1,BBG!$1:$1,0)-1,0))/3,VLOOKUP($A14,BBG!$1:$1048576,MATCH(Credit!MT$1,BBG!$1:$1,0)-2,0)+(VLOOKUP($A14,BBG!$1:$1048576,MATCH(Credit!MT$1,BBG!$1:$1,0)+1,0)-VLOOKUP($A14,BBG!$1:$1048576,MATCH(Credit!MT$1,BBG!$1:$1,0)-2,0))*2/3)))/100</f>
        <v>0</v>
      </c>
      <c r="MU14" s="17">
        <f ca="1">IF(VLOOKUP($A14,BBG!$1:$1048576,MATCH(Credit!MU$1,BBG!$1:$1,0),0)&lt;&gt;"",VLOOKUP($A14,BBG!$1:$1048576,MATCH(Credit!MU$1,BBG!$1:$1,0),0),IF(AND(VLOOKUP($A14,BBG!$1:$1048576,MATCH(Credit!MU$1,BBG!$1:$1,0)-1,0)&lt;&gt;"",VLOOKUP($A14,BBG!$1:$1048576,MATCH(Credit!MU$1,BBG!$1:$1,0)+1,0)&lt;&gt;""),(VLOOKUP($A14,BBG!$1:$1048576,MATCH(Credit!MU$1,BBG!$1:$1,0)-1,0)+VLOOKUP($A14,BBG!$1:$1048576,MATCH(Credit!MU$1,BBG!$1:$1,0)+1,0))/2,IF(AND(VLOOKUP($A14,BBG!$1:$1048576,MATCH(Credit!MU$1,BBG!$1:$1,0)-1,0)&lt;&gt;"",VLOOKUP($A14,BBG!$1:$1048576,MATCH(Credit!MU$1,BBG!$1:$1,0)+2,0)&lt;&gt;""),VLOOKUP($A14,BBG!$1:$1048576,MATCH(Credit!MU$1,BBG!$1:$1,0)-1,0)+(VLOOKUP($A14,BBG!$1:$1048576,MATCH(Credit!MU$1,BBG!$1:$1,0)+2,0)-VLOOKUP($A14,BBG!$1:$1048576,MATCH(Credit!MU$1,BBG!$1:$1,0)-1,0))/3,VLOOKUP($A14,BBG!$1:$1048576,MATCH(Credit!MU$1,BBG!$1:$1,0)-2,0)+(VLOOKUP($A14,BBG!$1:$1048576,MATCH(Credit!MU$1,BBG!$1:$1,0)+1,0)-VLOOKUP($A14,BBG!$1:$1048576,MATCH(Credit!MU$1,BBG!$1:$1,0)-2,0))*2/3)))/100</f>
        <v>0</v>
      </c>
    </row>
    <row r="15" spans="1:359" s="22" customFormat="1">
      <c r="A15" s="16"/>
      <c r="B15" s="10" t="s">
        <v>84</v>
      </c>
      <c r="C15" s="12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24"/>
      <c r="AW15" s="24"/>
      <c r="AX15" s="24"/>
      <c r="AY15" s="24"/>
      <c r="AZ15" s="24"/>
      <c r="BA15" s="24"/>
      <c r="BB15" s="24"/>
      <c r="BC15" s="24"/>
      <c r="BD15" s="24"/>
      <c r="BE15" s="24"/>
      <c r="BF15" s="24"/>
      <c r="BG15" s="24"/>
      <c r="BH15" s="24"/>
      <c r="BI15" s="24"/>
      <c r="BJ15" s="24"/>
      <c r="BK15" s="24"/>
      <c r="BL15" s="24"/>
      <c r="BM15" s="17">
        <f t="shared" ref="BM15" ca="1" si="363">AVERAGE(BK14:BM14)</f>
        <v>0</v>
      </c>
      <c r="BN15" s="17">
        <f t="shared" ref="BN15" ca="1" si="364">AVERAGE(BL14:BN14)</f>
        <v>0</v>
      </c>
      <c r="BO15" s="17">
        <f t="shared" ref="BO15" ca="1" si="365">AVERAGE(BM14:BO14)</f>
        <v>0</v>
      </c>
      <c r="BP15" s="17">
        <f t="shared" ref="BP15" ca="1" si="366">AVERAGE(BN14:BP14)</f>
        <v>0</v>
      </c>
      <c r="BQ15" s="17">
        <f t="shared" ref="BQ15" ca="1" si="367">AVERAGE(BO14:BQ14)</f>
        <v>0</v>
      </c>
      <c r="BR15" s="17">
        <f t="shared" ref="BR15" ca="1" si="368">AVERAGE(BP14:BR14)</f>
        <v>0</v>
      </c>
      <c r="BS15" s="17">
        <f t="shared" ref="BS15" ca="1" si="369">AVERAGE(BQ14:BS14)</f>
        <v>0</v>
      </c>
      <c r="BT15" s="17">
        <f t="shared" ref="BT15" ca="1" si="370">AVERAGE(BR14:BT14)</f>
        <v>0</v>
      </c>
      <c r="BU15" s="17">
        <f t="shared" ref="BU15" ca="1" si="371">AVERAGE(BS14:BU14)</f>
        <v>0</v>
      </c>
      <c r="BV15" s="17">
        <f t="shared" ref="BV15" ca="1" si="372">AVERAGE(BT14:BV14)</f>
        <v>0</v>
      </c>
      <c r="BW15" s="17">
        <f t="shared" ref="BW15" ca="1" si="373">AVERAGE(BU14:BW14)</f>
        <v>0</v>
      </c>
      <c r="BX15" s="17">
        <f t="shared" ref="BX15" ca="1" si="374">AVERAGE(BV14:BX14)</f>
        <v>0</v>
      </c>
      <c r="BY15" s="17">
        <f t="shared" ref="BY15" ca="1" si="375">AVERAGE(BW14:BY14)</f>
        <v>0</v>
      </c>
      <c r="BZ15" s="17">
        <f t="shared" ref="BZ15" ca="1" si="376">AVERAGE(BX14:BZ14)</f>
        <v>0</v>
      </c>
      <c r="CA15" s="17">
        <f t="shared" ref="CA15" ca="1" si="377">AVERAGE(BY14:CA14)</f>
        <v>0</v>
      </c>
      <c r="CB15" s="17">
        <f t="shared" ref="CB15" ca="1" si="378">AVERAGE(BZ14:CB14)</f>
        <v>0</v>
      </c>
      <c r="CC15" s="17">
        <f t="shared" ref="CC15" ca="1" si="379">AVERAGE(CA14:CC14)</f>
        <v>0</v>
      </c>
      <c r="CD15" s="17">
        <f t="shared" ref="CD15" ca="1" si="380">AVERAGE(CB14:CD14)</f>
        <v>0</v>
      </c>
      <c r="CE15" s="17">
        <f t="shared" ref="CE15" ca="1" si="381">AVERAGE(CC14:CE14)</f>
        <v>0</v>
      </c>
      <c r="CF15" s="17">
        <f t="shared" ref="CF15" ca="1" si="382">AVERAGE(CD14:CF14)</f>
        <v>0</v>
      </c>
      <c r="CG15" s="17">
        <f t="shared" ref="CG15" ca="1" si="383">AVERAGE(CE14:CG14)</f>
        <v>0</v>
      </c>
      <c r="CH15" s="17">
        <f t="shared" ref="CH15" ca="1" si="384">AVERAGE(CF14:CH14)</f>
        <v>0</v>
      </c>
      <c r="CI15" s="17">
        <f t="shared" ref="CI15" ca="1" si="385">AVERAGE(CG14:CI14)</f>
        <v>0</v>
      </c>
      <c r="CJ15" s="17">
        <f t="shared" ref="CJ15" ca="1" si="386">AVERAGE(CH14:CJ14)</f>
        <v>0</v>
      </c>
      <c r="CK15" s="17">
        <f t="shared" ref="CK15" ca="1" si="387">AVERAGE(CI14:CK14)</f>
        <v>0</v>
      </c>
      <c r="CL15" s="17">
        <f t="shared" ref="CL15" ca="1" si="388">AVERAGE(CJ14:CL14)</f>
        <v>0</v>
      </c>
      <c r="CM15" s="17">
        <f t="shared" ref="CM15" ca="1" si="389">AVERAGE(CK14:CM14)</f>
        <v>0</v>
      </c>
      <c r="CN15" s="17">
        <f t="shared" ref="CN15" ca="1" si="390">AVERAGE(CL14:CN14)</f>
        <v>0</v>
      </c>
      <c r="CO15" s="17">
        <f t="shared" ref="CO15" ca="1" si="391">AVERAGE(CM14:CO14)</f>
        <v>0</v>
      </c>
      <c r="CP15" s="17">
        <f t="shared" ref="CP15" ca="1" si="392">AVERAGE(CN14:CP14)</f>
        <v>0</v>
      </c>
      <c r="CQ15" s="17">
        <f t="shared" ref="CQ15" ca="1" si="393">AVERAGE(CO14:CQ14)</f>
        <v>0</v>
      </c>
      <c r="CR15" s="17">
        <f t="shared" ref="CR15" ca="1" si="394">AVERAGE(CP14:CR14)</f>
        <v>0</v>
      </c>
      <c r="CS15" s="17">
        <f t="shared" ref="CS15" ca="1" si="395">AVERAGE(CQ14:CS14)</f>
        <v>0</v>
      </c>
      <c r="CT15" s="17">
        <f t="shared" ref="CT15" ca="1" si="396">AVERAGE(CR14:CT14)</f>
        <v>0</v>
      </c>
      <c r="CU15" s="17">
        <f t="shared" ref="CU15" ca="1" si="397">AVERAGE(CS14:CU14)</f>
        <v>0</v>
      </c>
      <c r="CV15" s="17">
        <f t="shared" ref="CV15" ca="1" si="398">AVERAGE(CT14:CV14)</f>
        <v>0</v>
      </c>
      <c r="CW15" s="17">
        <f t="shared" ref="CW15" ca="1" si="399">AVERAGE(CU14:CW14)</f>
        <v>0</v>
      </c>
      <c r="CX15" s="17">
        <f t="shared" ref="CX15" ca="1" si="400">AVERAGE(CV14:CX14)</f>
        <v>0</v>
      </c>
      <c r="CY15" s="17">
        <f t="shared" ref="CY15" ca="1" si="401">AVERAGE(CW14:CY14)</f>
        <v>0</v>
      </c>
      <c r="CZ15" s="17">
        <f t="shared" ref="CZ15" ca="1" si="402">AVERAGE(CX14:CZ14)</f>
        <v>0</v>
      </c>
      <c r="DA15" s="17">
        <f t="shared" ref="DA15" ca="1" si="403">AVERAGE(CY14:DA14)</f>
        <v>0</v>
      </c>
      <c r="DB15" s="17">
        <f t="shared" ref="DB15" ca="1" si="404">AVERAGE(CZ14:DB14)</f>
        <v>0</v>
      </c>
      <c r="DC15" s="17">
        <f t="shared" ref="DC15" ca="1" si="405">AVERAGE(DA14:DC14)</f>
        <v>0</v>
      </c>
      <c r="DD15" s="17">
        <f t="shared" ref="DD15" ca="1" si="406">AVERAGE(DB14:DD14)</f>
        <v>0</v>
      </c>
      <c r="DE15" s="17">
        <f t="shared" ref="DE15" ca="1" si="407">AVERAGE(DC14:DE14)</f>
        <v>0</v>
      </c>
      <c r="DF15" s="17">
        <f t="shared" ref="DF15" ca="1" si="408">AVERAGE(DD14:DF14)</f>
        <v>0</v>
      </c>
      <c r="DG15" s="17">
        <f t="shared" ref="DG15" ca="1" si="409">AVERAGE(DE14:DG14)</f>
        <v>0</v>
      </c>
      <c r="DH15" s="17">
        <f t="shared" ref="DH15" ca="1" si="410">AVERAGE(DF14:DH14)</f>
        <v>0</v>
      </c>
      <c r="DI15" s="17">
        <f t="shared" ref="DI15" ca="1" si="411">AVERAGE(DG14:DI14)</f>
        <v>0</v>
      </c>
      <c r="DJ15" s="17">
        <f t="shared" ref="DJ15" ca="1" si="412">AVERAGE(DH14:DJ14)</f>
        <v>0</v>
      </c>
      <c r="DK15" s="17">
        <f t="shared" ref="DK15" ca="1" si="413">AVERAGE(DI14:DK14)</f>
        <v>0</v>
      </c>
      <c r="DL15" s="17">
        <f t="shared" ref="DL15" ca="1" si="414">AVERAGE(DJ14:DL14)</f>
        <v>0</v>
      </c>
      <c r="DM15" s="17">
        <f t="shared" ref="DM15" ca="1" si="415">AVERAGE(DK14:DM14)</f>
        <v>0</v>
      </c>
      <c r="DN15" s="17">
        <f t="shared" ref="DN15" ca="1" si="416">AVERAGE(DL14:DN14)</f>
        <v>0</v>
      </c>
      <c r="DO15" s="17">
        <f t="shared" ref="DO15" ca="1" si="417">AVERAGE(DM14:DO14)</f>
        <v>0</v>
      </c>
      <c r="DP15" s="17">
        <f t="shared" ref="DP15" ca="1" si="418">AVERAGE(DN14:DP14)</f>
        <v>0</v>
      </c>
      <c r="DQ15" s="17">
        <f t="shared" ref="DQ15" ca="1" si="419">AVERAGE(DO14:DQ14)</f>
        <v>0</v>
      </c>
      <c r="DR15" s="17">
        <f t="shared" ref="DR15" ca="1" si="420">AVERAGE(DP14:DR14)</f>
        <v>0</v>
      </c>
      <c r="DS15" s="17">
        <f t="shared" ref="DS15" ca="1" si="421">AVERAGE(DQ14:DS14)</f>
        <v>0</v>
      </c>
      <c r="DT15" s="17">
        <f t="shared" ref="DT15" ca="1" si="422">AVERAGE(DR14:DT14)</f>
        <v>0</v>
      </c>
      <c r="DU15" s="17">
        <f t="shared" ref="DU15" ca="1" si="423">AVERAGE(DS14:DU14)</f>
        <v>0</v>
      </c>
      <c r="DV15" s="17">
        <f t="shared" ref="DV15" ca="1" si="424">AVERAGE(DT14:DV14)</f>
        <v>0</v>
      </c>
      <c r="DW15" s="17">
        <f t="shared" ref="DW15" ca="1" si="425">AVERAGE(DU14:DW14)</f>
        <v>0</v>
      </c>
      <c r="DX15" s="17">
        <f t="shared" ref="DX15" ca="1" si="426">AVERAGE(DV14:DX14)</f>
        <v>0</v>
      </c>
      <c r="DY15" s="17">
        <f t="shared" ref="DY15" ca="1" si="427">AVERAGE(DW14:DY14)</f>
        <v>0</v>
      </c>
      <c r="DZ15" s="17">
        <f t="shared" ref="DZ15" ca="1" si="428">AVERAGE(DX14:DZ14)</f>
        <v>0</v>
      </c>
      <c r="EA15" s="17">
        <f t="shared" ref="EA15" ca="1" si="429">AVERAGE(DY14:EA14)</f>
        <v>0</v>
      </c>
      <c r="EB15" s="17">
        <f t="shared" ref="EB15" ca="1" si="430">AVERAGE(DZ14:EB14)</f>
        <v>0</v>
      </c>
      <c r="EC15" s="17">
        <f t="shared" ref="EC15" ca="1" si="431">AVERAGE(EA14:EC14)</f>
        <v>0</v>
      </c>
      <c r="ED15" s="17">
        <f t="shared" ref="ED15" ca="1" si="432">AVERAGE(EB14:ED14)</f>
        <v>0</v>
      </c>
      <c r="EE15" s="17">
        <f t="shared" ref="EE15" ca="1" si="433">AVERAGE(EC14:EE14)</f>
        <v>0</v>
      </c>
      <c r="EF15" s="17">
        <f t="shared" ref="EF15" ca="1" si="434">AVERAGE(ED14:EF14)</f>
        <v>0</v>
      </c>
      <c r="EG15" s="17">
        <f t="shared" ref="EG15" ca="1" si="435">AVERAGE(EE14:EG14)</f>
        <v>0</v>
      </c>
      <c r="EH15" s="17">
        <f t="shared" ref="EH15" ca="1" si="436">AVERAGE(EF14:EH14)</f>
        <v>0</v>
      </c>
      <c r="EI15" s="17">
        <f t="shared" ref="EI15" ca="1" si="437">AVERAGE(EG14:EI14)</f>
        <v>0</v>
      </c>
      <c r="EJ15" s="17">
        <f t="shared" ref="EJ15" ca="1" si="438">AVERAGE(EH14:EJ14)</f>
        <v>0</v>
      </c>
      <c r="EK15" s="17">
        <f t="shared" ref="EK15" ca="1" si="439">AVERAGE(EI14:EK14)</f>
        <v>0</v>
      </c>
      <c r="EL15" s="17">
        <f t="shared" ref="EL15" ca="1" si="440">AVERAGE(EJ14:EL14)</f>
        <v>0</v>
      </c>
      <c r="EM15" s="17">
        <f t="shared" ref="EM15" ca="1" si="441">AVERAGE(EK14:EM14)</f>
        <v>0</v>
      </c>
      <c r="EN15" s="17">
        <f t="shared" ref="EN15" ca="1" si="442">AVERAGE(EL14:EN14)</f>
        <v>0</v>
      </c>
      <c r="EO15" s="17">
        <f t="shared" ref="EO15" ca="1" si="443">AVERAGE(EM14:EO14)</f>
        <v>0</v>
      </c>
      <c r="EP15" s="17">
        <f t="shared" ref="EP15" ca="1" si="444">AVERAGE(EN14:EP14)</f>
        <v>0</v>
      </c>
      <c r="EQ15" s="17">
        <f t="shared" ref="EQ15" ca="1" si="445">AVERAGE(EO14:EQ14)</f>
        <v>0</v>
      </c>
      <c r="ER15" s="17">
        <f t="shared" ref="ER15" ca="1" si="446">AVERAGE(EP14:ER14)</f>
        <v>0</v>
      </c>
      <c r="ES15" s="17">
        <f t="shared" ref="ES15" ca="1" si="447">AVERAGE(EQ14:ES14)</f>
        <v>0</v>
      </c>
      <c r="ET15" s="17">
        <f t="shared" ref="ET15" ca="1" si="448">AVERAGE(ER14:ET14)</f>
        <v>0</v>
      </c>
      <c r="EU15" s="17">
        <f t="shared" ref="EU15" ca="1" si="449">AVERAGE(ES14:EU14)</f>
        <v>0</v>
      </c>
      <c r="EV15" s="17">
        <f t="shared" ref="EV15" ca="1" si="450">AVERAGE(ET14:EV14)</f>
        <v>0</v>
      </c>
      <c r="EW15" s="17">
        <f t="shared" ref="EW15" ca="1" si="451">AVERAGE(EU14:EW14)</f>
        <v>0</v>
      </c>
      <c r="EX15" s="17">
        <f t="shared" ref="EX15" ca="1" si="452">AVERAGE(EV14:EX14)</f>
        <v>0</v>
      </c>
      <c r="EY15" s="17">
        <f t="shared" ref="EY15" ca="1" si="453">AVERAGE(EW14:EY14)</f>
        <v>0</v>
      </c>
      <c r="EZ15" s="17">
        <f t="shared" ref="EZ15" ca="1" si="454">AVERAGE(EX14:EZ14)</f>
        <v>0</v>
      </c>
      <c r="FA15" s="17">
        <f t="shared" ref="FA15" ca="1" si="455">AVERAGE(EY14:FA14)</f>
        <v>0</v>
      </c>
      <c r="FB15" s="17">
        <f t="shared" ref="FB15" ca="1" si="456">AVERAGE(EZ14:FB14)</f>
        <v>0</v>
      </c>
      <c r="FC15" s="17">
        <f t="shared" ref="FC15" ca="1" si="457">AVERAGE(FA14:FC14)</f>
        <v>0</v>
      </c>
      <c r="FD15" s="17">
        <f t="shared" ref="FD15" ca="1" si="458">AVERAGE(FB14:FD14)</f>
        <v>0</v>
      </c>
      <c r="FE15" s="17">
        <f t="shared" ref="FE15" ca="1" si="459">AVERAGE(FC14:FE14)</f>
        <v>0</v>
      </c>
      <c r="FF15" s="17">
        <f t="shared" ref="FF15" ca="1" si="460">AVERAGE(FD14:FF14)</f>
        <v>0</v>
      </c>
      <c r="FG15" s="17">
        <f t="shared" ref="FG15" ca="1" si="461">AVERAGE(FE14:FG14)</f>
        <v>0</v>
      </c>
      <c r="FH15" s="17">
        <f t="shared" ref="FH15" ca="1" si="462">AVERAGE(FF14:FH14)</f>
        <v>0</v>
      </c>
      <c r="FI15" s="17">
        <f t="shared" ref="FI15" ca="1" si="463">AVERAGE(FG14:FI14)</f>
        <v>0</v>
      </c>
      <c r="FJ15" s="17">
        <f t="shared" ref="FJ15" ca="1" si="464">AVERAGE(FH14:FJ14)</f>
        <v>0</v>
      </c>
      <c r="FK15" s="17">
        <f t="shared" ref="FK15" ca="1" si="465">AVERAGE(FI14:FK14)</f>
        <v>0</v>
      </c>
      <c r="FL15" s="17">
        <f t="shared" ref="FL15" ca="1" si="466">AVERAGE(FJ14:FL14)</f>
        <v>0</v>
      </c>
      <c r="FM15" s="17">
        <f t="shared" ref="FM15" ca="1" si="467">AVERAGE(FK14:FM14)</f>
        <v>0</v>
      </c>
      <c r="FN15" s="17">
        <f t="shared" ref="FN15" ca="1" si="468">AVERAGE(FL14:FN14)</f>
        <v>0</v>
      </c>
      <c r="FO15" s="17">
        <f t="shared" ref="FO15" ca="1" si="469">AVERAGE(FM14:FO14)</f>
        <v>0</v>
      </c>
      <c r="FP15" s="17">
        <f t="shared" ref="FP15" ca="1" si="470">AVERAGE(FN14:FP14)</f>
        <v>0</v>
      </c>
      <c r="FQ15" s="17">
        <f t="shared" ref="FQ15" ca="1" si="471">AVERAGE(FO14:FQ14)</f>
        <v>0</v>
      </c>
      <c r="FR15" s="17">
        <f t="shared" ref="FR15" ca="1" si="472">AVERAGE(FP14:FR14)</f>
        <v>0</v>
      </c>
      <c r="FS15" s="17">
        <f t="shared" ref="FS15" ca="1" si="473">AVERAGE(FQ14:FS14)</f>
        <v>0</v>
      </c>
      <c r="FT15" s="17">
        <f t="shared" ref="FT15" ca="1" si="474">AVERAGE(FR14:FT14)</f>
        <v>0</v>
      </c>
      <c r="FU15" s="17">
        <f t="shared" ref="FU15" ca="1" si="475">AVERAGE(FS14:FU14)</f>
        <v>0</v>
      </c>
      <c r="FV15" s="17">
        <f t="shared" ref="FV15" ca="1" si="476">AVERAGE(FT14:FV14)</f>
        <v>0</v>
      </c>
      <c r="FW15" s="17">
        <f t="shared" ref="FW15" ca="1" si="477">AVERAGE(FU14:FW14)</f>
        <v>0</v>
      </c>
      <c r="FX15" s="17">
        <f t="shared" ref="FX15" ca="1" si="478">AVERAGE(FV14:FX14)</f>
        <v>0</v>
      </c>
      <c r="FY15" s="17">
        <f t="shared" ref="FY15" ca="1" si="479">AVERAGE(FW14:FY14)</f>
        <v>0</v>
      </c>
      <c r="FZ15" s="17">
        <f t="shared" ref="FZ15" ca="1" si="480">AVERAGE(FX14:FZ14)</f>
        <v>0</v>
      </c>
      <c r="GA15" s="17">
        <f t="shared" ref="GA15" ca="1" si="481">AVERAGE(FY14:GA14)</f>
        <v>0</v>
      </c>
      <c r="GB15" s="17">
        <f t="shared" ref="GB15" ca="1" si="482">AVERAGE(FZ14:GB14)</f>
        <v>0</v>
      </c>
      <c r="GC15" s="17">
        <f t="shared" ref="GC15" ca="1" si="483">AVERAGE(GA14:GC14)</f>
        <v>0</v>
      </c>
      <c r="GD15" s="17">
        <f t="shared" ref="GD15" ca="1" si="484">AVERAGE(GB14:GD14)</f>
        <v>0</v>
      </c>
      <c r="GE15" s="17">
        <f t="shared" ref="GE15" ca="1" si="485">AVERAGE(GC14:GE14)</f>
        <v>0</v>
      </c>
      <c r="GF15" s="17">
        <f t="shared" ref="GF15" ca="1" si="486">AVERAGE(GD14:GF14)</f>
        <v>0</v>
      </c>
      <c r="GG15" s="17">
        <f t="shared" ref="GG15" ca="1" si="487">AVERAGE(GE14:GG14)</f>
        <v>0</v>
      </c>
      <c r="GH15" s="17">
        <f t="shared" ref="GH15" ca="1" si="488">AVERAGE(GF14:GH14)</f>
        <v>0</v>
      </c>
      <c r="GI15" s="17">
        <f t="shared" ref="GI15" ca="1" si="489">AVERAGE(GG14:GI14)</f>
        <v>0</v>
      </c>
      <c r="GJ15" s="17">
        <f t="shared" ref="GJ15" ca="1" si="490">AVERAGE(GH14:GJ14)</f>
        <v>0</v>
      </c>
      <c r="GK15" s="17">
        <f t="shared" ref="GK15" ca="1" si="491">AVERAGE(GI14:GK14)</f>
        <v>0</v>
      </c>
      <c r="GL15" s="17">
        <f t="shared" ref="GL15" ca="1" si="492">AVERAGE(GJ14:GL14)</f>
        <v>0</v>
      </c>
      <c r="GM15" s="17">
        <f t="shared" ref="GM15" ca="1" si="493">AVERAGE(GK14:GM14)</f>
        <v>0</v>
      </c>
      <c r="GN15" s="17">
        <f t="shared" ref="GN15" ca="1" si="494">AVERAGE(GL14:GN14)</f>
        <v>0</v>
      </c>
      <c r="GO15" s="17">
        <f t="shared" ref="GO15" ca="1" si="495">AVERAGE(GM14:GO14)</f>
        <v>0</v>
      </c>
      <c r="GP15" s="17">
        <f t="shared" ref="GP15" ca="1" si="496">AVERAGE(GN14:GP14)</f>
        <v>0</v>
      </c>
      <c r="GQ15" s="17">
        <f t="shared" ref="GQ15" ca="1" si="497">AVERAGE(GO14:GQ14)</f>
        <v>0</v>
      </c>
      <c r="GR15" s="17">
        <f t="shared" ref="GR15" ca="1" si="498">AVERAGE(GP14:GR14)</f>
        <v>0</v>
      </c>
      <c r="GS15" s="17">
        <f t="shared" ref="GS15" ca="1" si="499">AVERAGE(GQ14:GS14)</f>
        <v>0</v>
      </c>
      <c r="GT15" s="17">
        <f t="shared" ref="GT15" ca="1" si="500">AVERAGE(GR14:GT14)</f>
        <v>0</v>
      </c>
      <c r="GU15" s="17">
        <f t="shared" ref="GU15" ca="1" si="501">AVERAGE(GS14:GU14)</f>
        <v>0</v>
      </c>
      <c r="GV15" s="17">
        <f t="shared" ref="GV15" ca="1" si="502">AVERAGE(GT14:GV14)</f>
        <v>0</v>
      </c>
      <c r="GW15" s="17">
        <f t="shared" ref="GW15" ca="1" si="503">AVERAGE(GU14:GW14)</f>
        <v>0</v>
      </c>
      <c r="GX15" s="17">
        <f t="shared" ref="GX15" ca="1" si="504">AVERAGE(GV14:GX14)</f>
        <v>0</v>
      </c>
      <c r="GY15" s="17">
        <f t="shared" ref="GY15" ca="1" si="505">AVERAGE(GW14:GY14)</f>
        <v>0</v>
      </c>
      <c r="GZ15" s="17">
        <f t="shared" ref="GZ15" ca="1" si="506">AVERAGE(GX14:GZ14)</f>
        <v>0</v>
      </c>
      <c r="HA15" s="17">
        <f t="shared" ref="HA15" ca="1" si="507">AVERAGE(GY14:HA14)</f>
        <v>0</v>
      </c>
      <c r="HB15" s="17">
        <f t="shared" ref="HB15" ca="1" si="508">AVERAGE(GZ14:HB14)</f>
        <v>0</v>
      </c>
      <c r="HC15" s="17">
        <f t="shared" ref="HC15" ca="1" si="509">AVERAGE(HA14:HC14)</f>
        <v>0</v>
      </c>
      <c r="HD15" s="17">
        <f t="shared" ref="HD15" ca="1" si="510">AVERAGE(HB14:HD14)</f>
        <v>0</v>
      </c>
      <c r="HE15" s="17">
        <f t="shared" ref="HE15" ca="1" si="511">AVERAGE(HC14:HE14)</f>
        <v>0</v>
      </c>
      <c r="HF15" s="17">
        <f t="shared" ref="HF15" ca="1" si="512">AVERAGE(HD14:HF14)</f>
        <v>0</v>
      </c>
      <c r="HG15" s="17">
        <f t="shared" ref="HG15" ca="1" si="513">AVERAGE(HE14:HG14)</f>
        <v>0</v>
      </c>
      <c r="HH15" s="17">
        <f t="shared" ref="HH15" ca="1" si="514">AVERAGE(HF14:HH14)</f>
        <v>0</v>
      </c>
      <c r="HI15" s="17">
        <f t="shared" ref="HI15" ca="1" si="515">AVERAGE(HG14:HI14)</f>
        <v>0</v>
      </c>
      <c r="HJ15" s="17">
        <f t="shared" ref="HJ15" ca="1" si="516">AVERAGE(HH14:HJ14)</f>
        <v>0</v>
      </c>
      <c r="HK15" s="17">
        <f t="shared" ref="HK15" ca="1" si="517">AVERAGE(HI14:HK14)</f>
        <v>0</v>
      </c>
      <c r="HL15" s="17">
        <f t="shared" ref="HL15" ca="1" si="518">AVERAGE(HJ14:HL14)</f>
        <v>0</v>
      </c>
      <c r="HM15" s="17">
        <f t="shared" ref="HM15" ca="1" si="519">AVERAGE(HK14:HM14)</f>
        <v>0</v>
      </c>
      <c r="HN15" s="17">
        <f t="shared" ref="HN15" ca="1" si="520">AVERAGE(HL14:HN14)</f>
        <v>0</v>
      </c>
      <c r="HO15" s="17">
        <f t="shared" ref="HO15" ca="1" si="521">AVERAGE(HM14:HO14)</f>
        <v>0</v>
      </c>
      <c r="HP15" s="17">
        <f t="shared" ref="HP15" ca="1" si="522">AVERAGE(HN14:HP14)</f>
        <v>0</v>
      </c>
      <c r="HQ15" s="17">
        <f t="shared" ref="HQ15" ca="1" si="523">AVERAGE(HO14:HQ14)</f>
        <v>0</v>
      </c>
      <c r="HR15" s="17">
        <f t="shared" ref="HR15" ca="1" si="524">AVERAGE(HP14:HR14)</f>
        <v>0</v>
      </c>
      <c r="HS15" s="17">
        <f t="shared" ref="HS15" ca="1" si="525">AVERAGE(HQ14:HS14)</f>
        <v>0</v>
      </c>
      <c r="HT15" s="17">
        <f t="shared" ref="HT15" ca="1" si="526">AVERAGE(HR14:HT14)</f>
        <v>0</v>
      </c>
      <c r="HU15" s="17">
        <f t="shared" ref="HU15" ca="1" si="527">AVERAGE(HS14:HU14)</f>
        <v>0</v>
      </c>
      <c r="HV15" s="17">
        <f t="shared" ref="HV15" ca="1" si="528">AVERAGE(HT14:HV14)</f>
        <v>0</v>
      </c>
      <c r="HW15" s="17">
        <f t="shared" ref="HW15" ca="1" si="529">AVERAGE(HU14:HW14)</f>
        <v>0</v>
      </c>
      <c r="HX15" s="17">
        <f t="shared" ref="HX15" ca="1" si="530">AVERAGE(HV14:HX14)</f>
        <v>0</v>
      </c>
      <c r="HY15" s="17">
        <f t="shared" ref="HY15" ca="1" si="531">AVERAGE(HW14:HY14)</f>
        <v>0</v>
      </c>
      <c r="HZ15" s="17">
        <f t="shared" ref="HZ15" ca="1" si="532">AVERAGE(HX14:HZ14)</f>
        <v>0</v>
      </c>
      <c r="IA15" s="17">
        <f t="shared" ref="IA15" ca="1" si="533">AVERAGE(HY14:IA14)</f>
        <v>0</v>
      </c>
      <c r="IB15" s="17">
        <f t="shared" ref="IB15" ca="1" si="534">AVERAGE(HZ14:IB14)</f>
        <v>0</v>
      </c>
      <c r="IC15" s="17">
        <f t="shared" ref="IC15" ca="1" si="535">AVERAGE(IA14:IC14)</f>
        <v>0</v>
      </c>
      <c r="ID15" s="17">
        <f t="shared" ref="ID15" ca="1" si="536">AVERAGE(IB14:ID14)</f>
        <v>0</v>
      </c>
      <c r="IE15" s="17">
        <f t="shared" ref="IE15" ca="1" si="537">AVERAGE(IC14:IE14)</f>
        <v>0</v>
      </c>
      <c r="IF15" s="17">
        <f t="shared" ref="IF15" ca="1" si="538">AVERAGE(ID14:IF14)</f>
        <v>0</v>
      </c>
      <c r="IG15" s="17">
        <f t="shared" ref="IG15" ca="1" si="539">AVERAGE(IE14:IG14)</f>
        <v>0</v>
      </c>
      <c r="IH15" s="17">
        <f t="shared" ref="IH15" ca="1" si="540">AVERAGE(IF14:IH14)</f>
        <v>0</v>
      </c>
      <c r="II15" s="17">
        <f t="shared" ref="II15" ca="1" si="541">AVERAGE(IG14:II14)</f>
        <v>0</v>
      </c>
      <c r="IJ15" s="17">
        <f t="shared" ref="IJ15" ca="1" si="542">AVERAGE(IH14:IJ14)</f>
        <v>0</v>
      </c>
      <c r="IK15" s="17">
        <f t="shared" ref="IK15" ca="1" si="543">AVERAGE(II14:IK14)</f>
        <v>0</v>
      </c>
      <c r="IL15" s="17">
        <f t="shared" ref="IL15" ca="1" si="544">AVERAGE(IJ14:IL14)</f>
        <v>0</v>
      </c>
      <c r="IM15" s="17">
        <f t="shared" ref="IM15" ca="1" si="545">AVERAGE(IK14:IM14)</f>
        <v>0</v>
      </c>
      <c r="IN15" s="17">
        <f t="shared" ref="IN15" ca="1" si="546">AVERAGE(IL14:IN14)</f>
        <v>0</v>
      </c>
      <c r="IO15" s="17">
        <f t="shared" ref="IO15" ca="1" si="547">AVERAGE(IM14:IO14)</f>
        <v>0</v>
      </c>
      <c r="IP15" s="17">
        <f t="shared" ref="IP15" ca="1" si="548">AVERAGE(IN14:IP14)</f>
        <v>0</v>
      </c>
      <c r="IQ15" s="17">
        <f t="shared" ref="IQ15" ca="1" si="549">AVERAGE(IO14:IQ14)</f>
        <v>0</v>
      </c>
      <c r="IR15" s="17">
        <f t="shared" ref="IR15" ca="1" si="550">AVERAGE(IP14:IR14)</f>
        <v>0</v>
      </c>
      <c r="IS15" s="17">
        <f t="shared" ref="IS15" ca="1" si="551">AVERAGE(IQ14:IS14)</f>
        <v>0</v>
      </c>
      <c r="IT15" s="17">
        <f t="shared" ref="IT15" ca="1" si="552">AVERAGE(IR14:IT14)</f>
        <v>0</v>
      </c>
      <c r="IU15" s="17">
        <f t="shared" ref="IU15" ca="1" si="553">AVERAGE(IS14:IU14)</f>
        <v>0</v>
      </c>
      <c r="IV15" s="17">
        <f t="shared" ref="IV15" ca="1" si="554">AVERAGE(IT14:IV14)</f>
        <v>0</v>
      </c>
      <c r="IW15" s="17">
        <f t="shared" ref="IW15" ca="1" si="555">AVERAGE(IU14:IW14)</f>
        <v>0</v>
      </c>
      <c r="IX15" s="17">
        <f t="shared" ref="IX15" ca="1" si="556">AVERAGE(IV14:IX14)</f>
        <v>0</v>
      </c>
      <c r="IY15" s="17">
        <f t="shared" ref="IY15" ca="1" si="557">AVERAGE(IW14:IY14)</f>
        <v>0</v>
      </c>
      <c r="IZ15" s="17">
        <f t="shared" ref="IZ15" ca="1" si="558">AVERAGE(IX14:IZ14)</f>
        <v>0</v>
      </c>
      <c r="JA15" s="17">
        <f t="shared" ref="JA15" ca="1" si="559">AVERAGE(IY14:JA14)</f>
        <v>0</v>
      </c>
      <c r="JB15" s="17">
        <f t="shared" ref="JB15" ca="1" si="560">AVERAGE(IZ14:JB14)</f>
        <v>0</v>
      </c>
      <c r="JC15" s="17">
        <f t="shared" ref="JC15" ca="1" si="561">AVERAGE(JA14:JC14)</f>
        <v>0</v>
      </c>
      <c r="JD15" s="17">
        <f t="shared" ref="JD15" ca="1" si="562">AVERAGE(JB14:JD14)</f>
        <v>0</v>
      </c>
      <c r="JE15" s="17">
        <f t="shared" ref="JE15" ca="1" si="563">AVERAGE(JC14:JE14)</f>
        <v>0</v>
      </c>
      <c r="JF15" s="17">
        <f t="shared" ref="JF15" ca="1" si="564">AVERAGE(JD14:JF14)</f>
        <v>0</v>
      </c>
      <c r="JG15" s="17">
        <f t="shared" ref="JG15" ca="1" si="565">AVERAGE(JE14:JG14)</f>
        <v>0</v>
      </c>
      <c r="JH15" s="17">
        <f t="shared" ref="JH15" ca="1" si="566">AVERAGE(JF14:JH14)</f>
        <v>0</v>
      </c>
      <c r="JI15" s="17">
        <f t="shared" ref="JI15" ca="1" si="567">AVERAGE(JG14:JI14)</f>
        <v>0</v>
      </c>
      <c r="JJ15" s="17">
        <f t="shared" ref="JJ15" ca="1" si="568">AVERAGE(JH14:JJ14)</f>
        <v>0</v>
      </c>
      <c r="JK15" s="17">
        <f t="shared" ref="JK15" ca="1" si="569">AVERAGE(JI14:JK14)</f>
        <v>0</v>
      </c>
      <c r="JL15" s="17">
        <f t="shared" ref="JL15" ca="1" si="570">AVERAGE(JJ14:JL14)</f>
        <v>0</v>
      </c>
      <c r="JM15" s="17">
        <f t="shared" ref="JM15" ca="1" si="571">AVERAGE(JK14:JM14)</f>
        <v>0</v>
      </c>
      <c r="JN15" s="17">
        <f t="shared" ref="JN15" ca="1" si="572">AVERAGE(JL14:JN14)</f>
        <v>0</v>
      </c>
      <c r="JO15" s="17">
        <f t="shared" ref="JO15" ca="1" si="573">AVERAGE(JM14:JO14)</f>
        <v>0</v>
      </c>
      <c r="JP15" s="17">
        <f t="shared" ref="JP15" ca="1" si="574">AVERAGE(JN14:JP14)</f>
        <v>0</v>
      </c>
      <c r="JQ15" s="17">
        <f t="shared" ref="JQ15" ca="1" si="575">AVERAGE(JO14:JQ14)</f>
        <v>0</v>
      </c>
      <c r="JR15" s="17">
        <f t="shared" ref="JR15" ca="1" si="576">AVERAGE(JP14:JR14)</f>
        <v>0</v>
      </c>
      <c r="JS15" s="17">
        <f t="shared" ref="JS15" ca="1" si="577">AVERAGE(JQ14:JS14)</f>
        <v>0</v>
      </c>
      <c r="JT15" s="17">
        <f t="shared" ref="JT15" ca="1" si="578">AVERAGE(JR14:JT14)</f>
        <v>0</v>
      </c>
      <c r="JU15" s="17">
        <f t="shared" ref="JU15" ca="1" si="579">AVERAGE(JS14:JU14)</f>
        <v>0</v>
      </c>
      <c r="JV15" s="17">
        <f t="shared" ref="JV15" ca="1" si="580">AVERAGE(JT14:JV14)</f>
        <v>0</v>
      </c>
      <c r="JW15" s="17">
        <f t="shared" ref="JW15" ca="1" si="581">AVERAGE(JU14:JW14)</f>
        <v>0</v>
      </c>
      <c r="JX15" s="17">
        <f t="shared" ref="JX15" ca="1" si="582">AVERAGE(JV14:JX14)</f>
        <v>0</v>
      </c>
      <c r="JY15" s="17">
        <f t="shared" ref="JY15" ca="1" si="583">AVERAGE(JW14:JY14)</f>
        <v>0</v>
      </c>
      <c r="JZ15" s="17">
        <f t="shared" ref="JZ15" ca="1" si="584">AVERAGE(JX14:JZ14)</f>
        <v>0</v>
      </c>
      <c r="KA15" s="17">
        <f t="shared" ref="KA15" ca="1" si="585">AVERAGE(JY14:KA14)</f>
        <v>0</v>
      </c>
      <c r="KB15" s="17">
        <f t="shared" ref="KB15" ca="1" si="586">AVERAGE(JZ14:KB14)</f>
        <v>0</v>
      </c>
      <c r="KC15" s="17">
        <f t="shared" ref="KC15" ca="1" si="587">AVERAGE(KA14:KC14)</f>
        <v>0</v>
      </c>
      <c r="KD15" s="17">
        <f t="shared" ref="KD15" ca="1" si="588">AVERAGE(KB14:KD14)</f>
        <v>0</v>
      </c>
      <c r="KE15" s="17">
        <f t="shared" ref="KE15" ca="1" si="589">AVERAGE(KC14:KE14)</f>
        <v>0</v>
      </c>
      <c r="KF15" s="17">
        <f t="shared" ref="KF15" ca="1" si="590">AVERAGE(KD14:KF14)</f>
        <v>0</v>
      </c>
      <c r="KG15" s="17">
        <f t="shared" ref="KG15" ca="1" si="591">AVERAGE(KE14:KG14)</f>
        <v>0</v>
      </c>
      <c r="KH15" s="17">
        <f t="shared" ref="KH15" ca="1" si="592">AVERAGE(KF14:KH14)</f>
        <v>0</v>
      </c>
      <c r="KI15" s="17">
        <f t="shared" ref="KI15" ca="1" si="593">AVERAGE(KG14:KI14)</f>
        <v>0</v>
      </c>
      <c r="KJ15" s="17">
        <f t="shared" ref="KJ15" ca="1" si="594">AVERAGE(KH14:KJ14)</f>
        <v>0</v>
      </c>
      <c r="KK15" s="17">
        <f t="shared" ref="KK15" ca="1" si="595">AVERAGE(KI14:KK14)</f>
        <v>0</v>
      </c>
      <c r="KL15" s="17">
        <f t="shared" ref="KL15" ca="1" si="596">AVERAGE(KJ14:KL14)</f>
        <v>0</v>
      </c>
      <c r="KM15" s="17">
        <f t="shared" ref="KM15" ca="1" si="597">AVERAGE(KK14:KM14)</f>
        <v>0</v>
      </c>
      <c r="KN15" s="17">
        <f t="shared" ref="KN15" ca="1" si="598">AVERAGE(KL14:KN14)</f>
        <v>0</v>
      </c>
      <c r="KO15" s="17">
        <f t="shared" ref="KO15" ca="1" si="599">AVERAGE(KM14:KO14)</f>
        <v>0</v>
      </c>
      <c r="KP15" s="17">
        <f t="shared" ref="KP15" ca="1" si="600">AVERAGE(KN14:KP14)</f>
        <v>0</v>
      </c>
      <c r="KQ15" s="17">
        <f t="shared" ref="KQ15" ca="1" si="601">AVERAGE(KO14:KQ14)</f>
        <v>0</v>
      </c>
      <c r="KR15" s="17">
        <f t="shared" ref="KR15" ca="1" si="602">AVERAGE(KP14:KR14)</f>
        <v>0</v>
      </c>
      <c r="KS15" s="17">
        <f t="shared" ref="KS15" ca="1" si="603">AVERAGE(KQ14:KS14)</f>
        <v>0</v>
      </c>
      <c r="KT15" s="17">
        <f t="shared" ref="KT15" ca="1" si="604">AVERAGE(KR14:KT14)</f>
        <v>0</v>
      </c>
      <c r="KU15" s="17">
        <f t="shared" ref="KU15" ca="1" si="605">AVERAGE(KS14:KU14)</f>
        <v>0</v>
      </c>
      <c r="KV15" s="17">
        <f t="shared" ref="KV15" ca="1" si="606">AVERAGE(KT14:KV14)</f>
        <v>0</v>
      </c>
      <c r="KW15" s="17">
        <f t="shared" ref="KW15" ca="1" si="607">AVERAGE(KU14:KW14)</f>
        <v>0</v>
      </c>
      <c r="KX15" s="17">
        <f t="shared" ref="KX15" ca="1" si="608">AVERAGE(KV14:KX14)</f>
        <v>0</v>
      </c>
      <c r="KY15" s="17">
        <f t="shared" ref="KY15" ca="1" si="609">AVERAGE(KW14:KY14)</f>
        <v>0</v>
      </c>
      <c r="KZ15" s="17">
        <f t="shared" ref="KZ15" ca="1" si="610">AVERAGE(KX14:KZ14)</f>
        <v>0</v>
      </c>
      <c r="LA15" s="17">
        <f t="shared" ref="LA15" ca="1" si="611">AVERAGE(KY14:LA14)</f>
        <v>0</v>
      </c>
      <c r="LB15" s="17">
        <f t="shared" ref="LB15" ca="1" si="612">AVERAGE(KZ14:LB14)</f>
        <v>0</v>
      </c>
      <c r="LC15" s="17">
        <f t="shared" ref="LC15" ca="1" si="613">AVERAGE(LA14:LC14)</f>
        <v>0</v>
      </c>
      <c r="LD15" s="17">
        <f t="shared" ref="LD15" ca="1" si="614">AVERAGE(LB14:LD14)</f>
        <v>0</v>
      </c>
      <c r="LE15" s="17">
        <f t="shared" ref="LE15" ca="1" si="615">AVERAGE(LC14:LE14)</f>
        <v>0</v>
      </c>
      <c r="LF15" s="17">
        <f t="shared" ref="LF15" ca="1" si="616">AVERAGE(LD14:LF14)</f>
        <v>0</v>
      </c>
      <c r="LG15" s="17">
        <f t="shared" ref="LG15" ca="1" si="617">AVERAGE(LE14:LG14)</f>
        <v>0</v>
      </c>
      <c r="LH15" s="17">
        <f t="shared" ref="LH15" ca="1" si="618">AVERAGE(LF14:LH14)</f>
        <v>0</v>
      </c>
      <c r="LI15" s="17">
        <f t="shared" ref="LI15" ca="1" si="619">AVERAGE(LG14:LI14)</f>
        <v>0</v>
      </c>
      <c r="LJ15" s="17">
        <f t="shared" ref="LJ15" ca="1" si="620">AVERAGE(LH14:LJ14)</f>
        <v>0</v>
      </c>
      <c r="LK15" s="17">
        <f t="shared" ref="LK15" ca="1" si="621">AVERAGE(LI14:LK14)</f>
        <v>0</v>
      </c>
      <c r="LL15" s="17">
        <f t="shared" ref="LL15" ca="1" si="622">AVERAGE(LJ14:LL14)</f>
        <v>0</v>
      </c>
      <c r="LM15" s="17">
        <f t="shared" ref="LM15" ca="1" si="623">AVERAGE(LK14:LM14)</f>
        <v>0</v>
      </c>
      <c r="LN15" s="17">
        <f t="shared" ref="LN15" ca="1" si="624">AVERAGE(LL14:LN14)</f>
        <v>0</v>
      </c>
      <c r="LO15" s="17">
        <f t="shared" ref="LO15" ca="1" si="625">AVERAGE(LM14:LO14)</f>
        <v>0</v>
      </c>
      <c r="LP15" s="17">
        <f t="shared" ref="LP15" ca="1" si="626">AVERAGE(LN14:LP14)</f>
        <v>0</v>
      </c>
      <c r="LQ15" s="17">
        <f t="shared" ref="LQ15" ca="1" si="627">AVERAGE(LO14:LQ14)</f>
        <v>0</v>
      </c>
      <c r="LR15" s="17">
        <f t="shared" ref="LR15" ca="1" si="628">AVERAGE(LP14:LR14)</f>
        <v>0</v>
      </c>
      <c r="LS15" s="17">
        <f t="shared" ref="LS15" ca="1" si="629">AVERAGE(LQ14:LS14)</f>
        <v>0</v>
      </c>
      <c r="LT15" s="17">
        <f t="shared" ref="LT15" ca="1" si="630">AVERAGE(LR14:LT14)</f>
        <v>0</v>
      </c>
      <c r="LU15" s="17">
        <f t="shared" ref="LU15" ca="1" si="631">AVERAGE(LS14:LU14)</f>
        <v>0</v>
      </c>
      <c r="LV15" s="17">
        <f t="shared" ref="LV15" ca="1" si="632">AVERAGE(LT14:LV14)</f>
        <v>0</v>
      </c>
      <c r="LW15" s="17">
        <f t="shared" ref="LW15" ca="1" si="633">AVERAGE(LU14:LW14)</f>
        <v>0</v>
      </c>
      <c r="LX15" s="17">
        <f t="shared" ref="LX15" ca="1" si="634">AVERAGE(LV14:LX14)</f>
        <v>0</v>
      </c>
      <c r="LY15" s="17">
        <f t="shared" ref="LY15" ca="1" si="635">AVERAGE(LW14:LY14)</f>
        <v>0</v>
      </c>
      <c r="LZ15" s="17">
        <f t="shared" ref="LZ15" ca="1" si="636">AVERAGE(LX14:LZ14)</f>
        <v>0</v>
      </c>
      <c r="MA15" s="17">
        <f t="shared" ref="MA15" ca="1" si="637">AVERAGE(LY14:MA14)</f>
        <v>0</v>
      </c>
      <c r="MB15" s="17">
        <f t="shared" ref="MB15" ca="1" si="638">AVERAGE(LZ14:MB14)</f>
        <v>0</v>
      </c>
      <c r="MC15" s="17">
        <f t="shared" ref="MC15" ca="1" si="639">AVERAGE(MA14:MC14)</f>
        <v>0</v>
      </c>
      <c r="MD15" s="17">
        <f t="shared" ref="MD15" ca="1" si="640">AVERAGE(MB14:MD14)</f>
        <v>0</v>
      </c>
      <c r="ME15" s="17">
        <f t="shared" ref="ME15" ca="1" si="641">AVERAGE(MC14:ME14)</f>
        <v>0</v>
      </c>
      <c r="MF15" s="17">
        <f t="shared" ref="MF15" ca="1" si="642">AVERAGE(MD14:MF14)</f>
        <v>0</v>
      </c>
      <c r="MG15" s="17">
        <f t="shared" ref="MG15" ca="1" si="643">AVERAGE(ME14:MG14)</f>
        <v>0</v>
      </c>
      <c r="MH15" s="17">
        <f t="shared" ref="MH15" ca="1" si="644">AVERAGE(MF14:MH14)</f>
        <v>0</v>
      </c>
      <c r="MI15" s="17">
        <f t="shared" ref="MI15" ca="1" si="645">AVERAGE(MG14:MI14)</f>
        <v>0</v>
      </c>
      <c r="MJ15" s="17">
        <f t="shared" ref="MJ15" ca="1" si="646">AVERAGE(MH14:MJ14)</f>
        <v>0</v>
      </c>
      <c r="MK15" s="17">
        <f t="shared" ref="MK15" ca="1" si="647">AVERAGE(MI14:MK14)</f>
        <v>0</v>
      </c>
      <c r="ML15" s="17">
        <f t="shared" ref="ML15" ca="1" si="648">AVERAGE(MJ14:ML14)</f>
        <v>0</v>
      </c>
      <c r="MM15" s="17">
        <f t="shared" ref="MM15" ca="1" si="649">AVERAGE(MK14:MM14)</f>
        <v>0</v>
      </c>
      <c r="MN15" s="17">
        <f t="shared" ref="MN15" ca="1" si="650">AVERAGE(ML14:MN14)</f>
        <v>0</v>
      </c>
      <c r="MO15" s="17">
        <f t="shared" ref="MO15" ca="1" si="651">AVERAGE(MM14:MO14)</f>
        <v>0</v>
      </c>
      <c r="MP15" s="17">
        <f t="shared" ref="MP15" ca="1" si="652">AVERAGE(MN14:MP14)</f>
        <v>0</v>
      </c>
      <c r="MQ15" s="17">
        <f t="shared" ref="MQ15" ca="1" si="653">AVERAGE(MO14:MQ14)</f>
        <v>0</v>
      </c>
      <c r="MR15" s="17">
        <f t="shared" ref="MR15" ca="1" si="654">AVERAGE(MP14:MR14)</f>
        <v>0</v>
      </c>
      <c r="MS15" s="17">
        <f t="shared" ref="MS15" ca="1" si="655">AVERAGE(MQ14:MS14)</f>
        <v>0</v>
      </c>
      <c r="MT15" s="17">
        <f t="shared" ref="MT15" ca="1" si="656">AVERAGE(MR14:MT14)</f>
        <v>0</v>
      </c>
      <c r="MU15" s="17">
        <f t="shared" ref="MU15" ca="1" si="657">AVERAGE(MS14:MU14)</f>
        <v>0</v>
      </c>
    </row>
    <row r="16" spans="1:359" s="22" customFormat="1">
      <c r="A16" s="32"/>
      <c r="B16" s="10" t="s">
        <v>166</v>
      </c>
      <c r="C16" s="17"/>
      <c r="D16" s="17">
        <f t="shared" ref="D16:BO16" ca="1" si="658">(1+D14)/(1+D4/100)-1</f>
        <v>0</v>
      </c>
      <c r="E16" s="17">
        <f t="shared" ca="1" si="658"/>
        <v>0</v>
      </c>
      <c r="F16" s="17">
        <f t="shared" ca="1" si="658"/>
        <v>0</v>
      </c>
      <c r="G16" s="17">
        <f t="shared" ca="1" si="658"/>
        <v>0</v>
      </c>
      <c r="H16" s="17">
        <f t="shared" ca="1" si="658"/>
        <v>0</v>
      </c>
      <c r="I16" s="17">
        <f t="shared" ca="1" si="658"/>
        <v>0</v>
      </c>
      <c r="J16" s="17">
        <f t="shared" ca="1" si="658"/>
        <v>0</v>
      </c>
      <c r="K16" s="17">
        <f t="shared" ca="1" si="658"/>
        <v>0</v>
      </c>
      <c r="L16" s="17">
        <f t="shared" ca="1" si="658"/>
        <v>0</v>
      </c>
      <c r="M16" s="17">
        <f t="shared" ca="1" si="658"/>
        <v>0</v>
      </c>
      <c r="N16" s="17">
        <f t="shared" ca="1" si="658"/>
        <v>0</v>
      </c>
      <c r="O16" s="17">
        <f t="shared" ca="1" si="658"/>
        <v>0</v>
      </c>
      <c r="P16" s="17">
        <f t="shared" ca="1" si="658"/>
        <v>0</v>
      </c>
      <c r="Q16" s="17">
        <f t="shared" ca="1" si="658"/>
        <v>0</v>
      </c>
      <c r="R16" s="17">
        <f t="shared" ca="1" si="658"/>
        <v>0</v>
      </c>
      <c r="S16" s="17">
        <f t="shared" ca="1" si="658"/>
        <v>0</v>
      </c>
      <c r="T16" s="17">
        <f t="shared" ca="1" si="658"/>
        <v>0</v>
      </c>
      <c r="U16" s="17">
        <f t="shared" ca="1" si="658"/>
        <v>0</v>
      </c>
      <c r="V16" s="17">
        <f t="shared" ca="1" si="658"/>
        <v>0</v>
      </c>
      <c r="W16" s="17">
        <f t="shared" ca="1" si="658"/>
        <v>0</v>
      </c>
      <c r="X16" s="17">
        <f t="shared" ca="1" si="658"/>
        <v>0</v>
      </c>
      <c r="Y16" s="17">
        <f t="shared" ca="1" si="658"/>
        <v>0</v>
      </c>
      <c r="Z16" s="17">
        <f t="shared" ca="1" si="658"/>
        <v>0</v>
      </c>
      <c r="AA16" s="17">
        <f t="shared" ca="1" si="658"/>
        <v>0</v>
      </c>
      <c r="AB16" s="17">
        <f t="shared" ca="1" si="658"/>
        <v>0</v>
      </c>
      <c r="AC16" s="17">
        <f t="shared" ca="1" si="658"/>
        <v>0</v>
      </c>
      <c r="AD16" s="17">
        <f t="shared" ca="1" si="658"/>
        <v>0</v>
      </c>
      <c r="AE16" s="17">
        <f t="shared" ca="1" si="658"/>
        <v>0</v>
      </c>
      <c r="AF16" s="17">
        <f t="shared" ca="1" si="658"/>
        <v>0</v>
      </c>
      <c r="AG16" s="17">
        <f t="shared" ca="1" si="658"/>
        <v>0</v>
      </c>
      <c r="AH16" s="17">
        <f t="shared" ca="1" si="658"/>
        <v>0</v>
      </c>
      <c r="AI16" s="17">
        <f t="shared" ca="1" si="658"/>
        <v>0</v>
      </c>
      <c r="AJ16" s="17">
        <f t="shared" ca="1" si="658"/>
        <v>0</v>
      </c>
      <c r="AK16" s="17">
        <f t="shared" ca="1" si="658"/>
        <v>0</v>
      </c>
      <c r="AL16" s="17">
        <f t="shared" ca="1" si="658"/>
        <v>0</v>
      </c>
      <c r="AM16" s="17">
        <f t="shared" ca="1" si="658"/>
        <v>0</v>
      </c>
      <c r="AN16" s="17">
        <f t="shared" ca="1" si="658"/>
        <v>0</v>
      </c>
      <c r="AO16" s="17">
        <f t="shared" ca="1" si="658"/>
        <v>0</v>
      </c>
      <c r="AP16" s="17">
        <f t="shared" ca="1" si="658"/>
        <v>0</v>
      </c>
      <c r="AQ16" s="17">
        <f t="shared" ca="1" si="658"/>
        <v>0</v>
      </c>
      <c r="AR16" s="17">
        <f t="shared" ca="1" si="658"/>
        <v>0</v>
      </c>
      <c r="AS16" s="17">
        <f t="shared" ca="1" si="658"/>
        <v>0</v>
      </c>
      <c r="AT16" s="17">
        <f t="shared" ca="1" si="658"/>
        <v>0</v>
      </c>
      <c r="AU16" s="17">
        <f t="shared" ca="1" si="658"/>
        <v>0</v>
      </c>
      <c r="AV16" s="17">
        <f t="shared" ca="1" si="658"/>
        <v>0</v>
      </c>
      <c r="AW16" s="17">
        <f t="shared" ca="1" si="658"/>
        <v>0</v>
      </c>
      <c r="AX16" s="17">
        <f t="shared" ca="1" si="658"/>
        <v>0</v>
      </c>
      <c r="AY16" s="17">
        <f t="shared" ca="1" si="658"/>
        <v>0</v>
      </c>
      <c r="AZ16" s="17">
        <f t="shared" ca="1" si="658"/>
        <v>0</v>
      </c>
      <c r="BA16" s="17">
        <f t="shared" ca="1" si="658"/>
        <v>0</v>
      </c>
      <c r="BB16" s="17">
        <f t="shared" ca="1" si="658"/>
        <v>0</v>
      </c>
      <c r="BC16" s="17">
        <f t="shared" ca="1" si="658"/>
        <v>0</v>
      </c>
      <c r="BD16" s="17">
        <f t="shared" ca="1" si="658"/>
        <v>0</v>
      </c>
      <c r="BE16" s="17">
        <f t="shared" ca="1" si="658"/>
        <v>0</v>
      </c>
      <c r="BF16" s="17">
        <f t="shared" ca="1" si="658"/>
        <v>0</v>
      </c>
      <c r="BG16" s="17">
        <f t="shared" ca="1" si="658"/>
        <v>0</v>
      </c>
      <c r="BH16" s="17">
        <f t="shared" ca="1" si="658"/>
        <v>0</v>
      </c>
      <c r="BI16" s="17">
        <f t="shared" ca="1" si="658"/>
        <v>0</v>
      </c>
      <c r="BJ16" s="17">
        <f t="shared" ca="1" si="658"/>
        <v>0</v>
      </c>
      <c r="BK16" s="17">
        <f t="shared" ca="1" si="658"/>
        <v>0</v>
      </c>
      <c r="BL16" s="17">
        <f t="shared" ca="1" si="658"/>
        <v>0</v>
      </c>
      <c r="BM16" s="17">
        <f t="shared" ca="1" si="658"/>
        <v>0</v>
      </c>
      <c r="BN16" s="17">
        <f t="shared" ca="1" si="658"/>
        <v>0</v>
      </c>
      <c r="BO16" s="17">
        <f t="shared" ca="1" si="658"/>
        <v>0</v>
      </c>
      <c r="BP16" s="17">
        <f t="shared" ref="BP16:EA16" ca="1" si="659">(1+BP14)/(1+BP4/100)-1</f>
        <v>0</v>
      </c>
      <c r="BQ16" s="17">
        <f t="shared" ca="1" si="659"/>
        <v>0</v>
      </c>
      <c r="BR16" s="17">
        <f t="shared" ca="1" si="659"/>
        <v>0</v>
      </c>
      <c r="BS16" s="17">
        <f t="shared" ca="1" si="659"/>
        <v>0</v>
      </c>
      <c r="BT16" s="17">
        <f t="shared" ca="1" si="659"/>
        <v>0</v>
      </c>
      <c r="BU16" s="17">
        <f t="shared" ca="1" si="659"/>
        <v>0</v>
      </c>
      <c r="BV16" s="17">
        <f t="shared" ca="1" si="659"/>
        <v>0</v>
      </c>
      <c r="BW16" s="17">
        <f t="shared" ca="1" si="659"/>
        <v>0</v>
      </c>
      <c r="BX16" s="17">
        <f t="shared" ca="1" si="659"/>
        <v>0</v>
      </c>
      <c r="BY16" s="17">
        <f t="shared" ca="1" si="659"/>
        <v>0</v>
      </c>
      <c r="BZ16" s="17">
        <f t="shared" ca="1" si="659"/>
        <v>0</v>
      </c>
      <c r="CA16" s="17">
        <f t="shared" ca="1" si="659"/>
        <v>0</v>
      </c>
      <c r="CB16" s="17">
        <f t="shared" ca="1" si="659"/>
        <v>0</v>
      </c>
      <c r="CC16" s="17">
        <f t="shared" ca="1" si="659"/>
        <v>0</v>
      </c>
      <c r="CD16" s="17">
        <f t="shared" ca="1" si="659"/>
        <v>0</v>
      </c>
      <c r="CE16" s="17">
        <f t="shared" ca="1" si="659"/>
        <v>0</v>
      </c>
      <c r="CF16" s="17">
        <f t="shared" ca="1" si="659"/>
        <v>0</v>
      </c>
      <c r="CG16" s="17">
        <f t="shared" ca="1" si="659"/>
        <v>0</v>
      </c>
      <c r="CH16" s="17">
        <f t="shared" ca="1" si="659"/>
        <v>0</v>
      </c>
      <c r="CI16" s="17">
        <f t="shared" ca="1" si="659"/>
        <v>0</v>
      </c>
      <c r="CJ16" s="17">
        <f t="shared" ca="1" si="659"/>
        <v>0</v>
      </c>
      <c r="CK16" s="17">
        <f t="shared" ca="1" si="659"/>
        <v>0</v>
      </c>
      <c r="CL16" s="17">
        <f t="shared" ca="1" si="659"/>
        <v>0</v>
      </c>
      <c r="CM16" s="17">
        <f t="shared" ca="1" si="659"/>
        <v>0</v>
      </c>
      <c r="CN16" s="17">
        <f t="shared" ca="1" si="659"/>
        <v>0</v>
      </c>
      <c r="CO16" s="17">
        <f t="shared" ca="1" si="659"/>
        <v>0</v>
      </c>
      <c r="CP16" s="17">
        <f t="shared" ca="1" si="659"/>
        <v>0</v>
      </c>
      <c r="CQ16" s="17">
        <f t="shared" ca="1" si="659"/>
        <v>0</v>
      </c>
      <c r="CR16" s="17">
        <f t="shared" ca="1" si="659"/>
        <v>0</v>
      </c>
      <c r="CS16" s="17">
        <f t="shared" ca="1" si="659"/>
        <v>0</v>
      </c>
      <c r="CT16" s="17">
        <f t="shared" ca="1" si="659"/>
        <v>0</v>
      </c>
      <c r="CU16" s="17">
        <f t="shared" ca="1" si="659"/>
        <v>0</v>
      </c>
      <c r="CV16" s="17">
        <f t="shared" ca="1" si="659"/>
        <v>0</v>
      </c>
      <c r="CW16" s="17">
        <f t="shared" ca="1" si="659"/>
        <v>0</v>
      </c>
      <c r="CX16" s="17">
        <f t="shared" ca="1" si="659"/>
        <v>0</v>
      </c>
      <c r="CY16" s="17">
        <f t="shared" ca="1" si="659"/>
        <v>0</v>
      </c>
      <c r="CZ16" s="17">
        <f t="shared" ca="1" si="659"/>
        <v>0</v>
      </c>
      <c r="DA16" s="17">
        <f t="shared" ca="1" si="659"/>
        <v>0</v>
      </c>
      <c r="DB16" s="17">
        <f t="shared" ca="1" si="659"/>
        <v>0</v>
      </c>
      <c r="DC16" s="17">
        <f t="shared" ca="1" si="659"/>
        <v>0</v>
      </c>
      <c r="DD16" s="17">
        <f t="shared" ca="1" si="659"/>
        <v>0</v>
      </c>
      <c r="DE16" s="17">
        <f t="shared" ca="1" si="659"/>
        <v>0</v>
      </c>
      <c r="DF16" s="17">
        <f t="shared" ca="1" si="659"/>
        <v>0</v>
      </c>
      <c r="DG16" s="17">
        <f t="shared" ca="1" si="659"/>
        <v>0</v>
      </c>
      <c r="DH16" s="17">
        <f t="shared" ca="1" si="659"/>
        <v>0</v>
      </c>
      <c r="DI16" s="17">
        <f t="shared" ca="1" si="659"/>
        <v>0</v>
      </c>
      <c r="DJ16" s="17">
        <f t="shared" ca="1" si="659"/>
        <v>0</v>
      </c>
      <c r="DK16" s="17">
        <f t="shared" ca="1" si="659"/>
        <v>0</v>
      </c>
      <c r="DL16" s="17">
        <f t="shared" ca="1" si="659"/>
        <v>0</v>
      </c>
      <c r="DM16" s="17">
        <f t="shared" ca="1" si="659"/>
        <v>0</v>
      </c>
      <c r="DN16" s="17">
        <f t="shared" ca="1" si="659"/>
        <v>0</v>
      </c>
      <c r="DO16" s="17">
        <f t="shared" ca="1" si="659"/>
        <v>0</v>
      </c>
      <c r="DP16" s="17">
        <f t="shared" ca="1" si="659"/>
        <v>0</v>
      </c>
      <c r="DQ16" s="17">
        <f t="shared" ca="1" si="659"/>
        <v>0</v>
      </c>
      <c r="DR16" s="17">
        <f t="shared" ca="1" si="659"/>
        <v>0</v>
      </c>
      <c r="DS16" s="17">
        <f t="shared" ca="1" si="659"/>
        <v>0</v>
      </c>
      <c r="DT16" s="17">
        <f t="shared" ca="1" si="659"/>
        <v>0</v>
      </c>
      <c r="DU16" s="17">
        <f t="shared" ca="1" si="659"/>
        <v>0</v>
      </c>
      <c r="DV16" s="17">
        <f t="shared" ca="1" si="659"/>
        <v>0</v>
      </c>
      <c r="DW16" s="17">
        <f t="shared" ca="1" si="659"/>
        <v>0</v>
      </c>
      <c r="DX16" s="17">
        <f t="shared" ca="1" si="659"/>
        <v>0</v>
      </c>
      <c r="DY16" s="17">
        <f t="shared" ca="1" si="659"/>
        <v>0</v>
      </c>
      <c r="DZ16" s="17">
        <f t="shared" ca="1" si="659"/>
        <v>0</v>
      </c>
      <c r="EA16" s="17">
        <f t="shared" ca="1" si="659"/>
        <v>0</v>
      </c>
      <c r="EB16" s="17">
        <f t="shared" ref="EB16:FB16" ca="1" si="660">(1+EB14)/(1+EB4/100)-1</f>
        <v>0</v>
      </c>
      <c r="EC16" s="17">
        <f t="shared" ca="1" si="660"/>
        <v>0</v>
      </c>
      <c r="ED16" s="17">
        <f t="shared" ca="1" si="660"/>
        <v>0</v>
      </c>
      <c r="EE16" s="17">
        <f t="shared" ca="1" si="660"/>
        <v>0</v>
      </c>
      <c r="EF16" s="17">
        <f t="shared" ca="1" si="660"/>
        <v>0</v>
      </c>
      <c r="EG16" s="17">
        <f t="shared" ca="1" si="660"/>
        <v>0</v>
      </c>
      <c r="EH16" s="17">
        <f t="shared" ca="1" si="660"/>
        <v>0</v>
      </c>
      <c r="EI16" s="17">
        <f t="shared" ca="1" si="660"/>
        <v>0</v>
      </c>
      <c r="EJ16" s="17">
        <f t="shared" ca="1" si="660"/>
        <v>0</v>
      </c>
      <c r="EK16" s="17">
        <f t="shared" ca="1" si="660"/>
        <v>0</v>
      </c>
      <c r="EL16" s="17">
        <f t="shared" ca="1" si="660"/>
        <v>0</v>
      </c>
      <c r="EM16" s="17">
        <f t="shared" ca="1" si="660"/>
        <v>0</v>
      </c>
      <c r="EN16" s="17">
        <f t="shared" ca="1" si="660"/>
        <v>0</v>
      </c>
      <c r="EO16" s="17">
        <f t="shared" ca="1" si="660"/>
        <v>0</v>
      </c>
      <c r="EP16" s="17">
        <f t="shared" ca="1" si="660"/>
        <v>0</v>
      </c>
      <c r="EQ16" s="17">
        <f t="shared" ca="1" si="660"/>
        <v>0</v>
      </c>
      <c r="ER16" s="17">
        <f t="shared" ca="1" si="660"/>
        <v>0</v>
      </c>
      <c r="ES16" s="17">
        <f t="shared" ca="1" si="660"/>
        <v>0</v>
      </c>
      <c r="ET16" s="17">
        <f t="shared" ca="1" si="660"/>
        <v>0</v>
      </c>
      <c r="EU16" s="17">
        <f t="shared" ca="1" si="660"/>
        <v>0</v>
      </c>
      <c r="EV16" s="17">
        <f t="shared" ca="1" si="660"/>
        <v>0</v>
      </c>
      <c r="EW16" s="17">
        <f t="shared" ca="1" si="660"/>
        <v>0</v>
      </c>
      <c r="EX16" s="17">
        <f t="shared" ca="1" si="660"/>
        <v>0</v>
      </c>
      <c r="EY16" s="17">
        <f t="shared" ca="1" si="660"/>
        <v>0</v>
      </c>
      <c r="EZ16" s="17">
        <f t="shared" ca="1" si="660"/>
        <v>0</v>
      </c>
      <c r="FA16" s="17">
        <f t="shared" ca="1" si="660"/>
        <v>0</v>
      </c>
      <c r="FB16" s="17">
        <f t="shared" ca="1" si="660"/>
        <v>0</v>
      </c>
      <c r="FC16" s="17">
        <f ca="1">(1+FC14)/(1+FC4/100)-1</f>
        <v>0</v>
      </c>
      <c r="FD16" s="17">
        <f t="shared" ref="FD16:HO16" ca="1" si="661">(1+FD14)/(1+FD4/100)-1</f>
        <v>0</v>
      </c>
      <c r="FE16" s="17">
        <f t="shared" ca="1" si="661"/>
        <v>0</v>
      </c>
      <c r="FF16" s="17">
        <f t="shared" ca="1" si="661"/>
        <v>0</v>
      </c>
      <c r="FG16" s="17">
        <f t="shared" ca="1" si="661"/>
        <v>0</v>
      </c>
      <c r="FH16" s="17">
        <f t="shared" ca="1" si="661"/>
        <v>0</v>
      </c>
      <c r="FI16" s="17">
        <f t="shared" ca="1" si="661"/>
        <v>0</v>
      </c>
      <c r="FJ16" s="17">
        <f t="shared" ca="1" si="661"/>
        <v>0</v>
      </c>
      <c r="FK16" s="17">
        <f t="shared" ca="1" si="661"/>
        <v>0</v>
      </c>
      <c r="FL16" s="17">
        <f t="shared" ca="1" si="661"/>
        <v>0</v>
      </c>
      <c r="FM16" s="17">
        <f t="shared" ca="1" si="661"/>
        <v>0</v>
      </c>
      <c r="FN16" s="17">
        <f t="shared" ca="1" si="661"/>
        <v>0</v>
      </c>
      <c r="FO16" s="17">
        <f t="shared" ca="1" si="661"/>
        <v>0</v>
      </c>
      <c r="FP16" s="17">
        <f t="shared" ca="1" si="661"/>
        <v>0</v>
      </c>
      <c r="FQ16" s="17">
        <f t="shared" ca="1" si="661"/>
        <v>0</v>
      </c>
      <c r="FR16" s="17">
        <f t="shared" ca="1" si="661"/>
        <v>0</v>
      </c>
      <c r="FS16" s="17">
        <f t="shared" ca="1" si="661"/>
        <v>0</v>
      </c>
      <c r="FT16" s="17">
        <f t="shared" ca="1" si="661"/>
        <v>0</v>
      </c>
      <c r="FU16" s="17">
        <f t="shared" ca="1" si="661"/>
        <v>0</v>
      </c>
      <c r="FV16" s="17">
        <f t="shared" ca="1" si="661"/>
        <v>0</v>
      </c>
      <c r="FW16" s="17">
        <f t="shared" ca="1" si="661"/>
        <v>0</v>
      </c>
      <c r="FX16" s="17">
        <f t="shared" ca="1" si="661"/>
        <v>0</v>
      </c>
      <c r="FY16" s="17">
        <f t="shared" ca="1" si="661"/>
        <v>0</v>
      </c>
      <c r="FZ16" s="17">
        <f t="shared" ca="1" si="661"/>
        <v>0</v>
      </c>
      <c r="GA16" s="17">
        <f t="shared" ca="1" si="661"/>
        <v>0</v>
      </c>
      <c r="GB16" s="17">
        <f t="shared" ca="1" si="661"/>
        <v>0</v>
      </c>
      <c r="GC16" s="17">
        <f t="shared" ca="1" si="661"/>
        <v>0</v>
      </c>
      <c r="GD16" s="17">
        <f t="shared" ca="1" si="661"/>
        <v>0</v>
      </c>
      <c r="GE16" s="17">
        <f t="shared" ca="1" si="661"/>
        <v>0</v>
      </c>
      <c r="GF16" s="17">
        <f t="shared" ca="1" si="661"/>
        <v>0</v>
      </c>
      <c r="GG16" s="17">
        <f t="shared" ca="1" si="661"/>
        <v>0</v>
      </c>
      <c r="GH16" s="17">
        <f t="shared" ca="1" si="661"/>
        <v>0</v>
      </c>
      <c r="GI16" s="17">
        <f t="shared" ca="1" si="661"/>
        <v>0</v>
      </c>
      <c r="GJ16" s="17">
        <f t="shared" ca="1" si="661"/>
        <v>0</v>
      </c>
      <c r="GK16" s="17">
        <f t="shared" ca="1" si="661"/>
        <v>0</v>
      </c>
      <c r="GL16" s="17">
        <f t="shared" ca="1" si="661"/>
        <v>0</v>
      </c>
      <c r="GM16" s="17">
        <f t="shared" ca="1" si="661"/>
        <v>0</v>
      </c>
      <c r="GN16" s="17">
        <f t="shared" ca="1" si="661"/>
        <v>0</v>
      </c>
      <c r="GO16" s="17">
        <f t="shared" ca="1" si="661"/>
        <v>0</v>
      </c>
      <c r="GP16" s="17">
        <f t="shared" ca="1" si="661"/>
        <v>0</v>
      </c>
      <c r="GQ16" s="17">
        <f t="shared" ca="1" si="661"/>
        <v>0</v>
      </c>
      <c r="GR16" s="17">
        <f t="shared" ca="1" si="661"/>
        <v>0</v>
      </c>
      <c r="GS16" s="17">
        <f t="shared" ca="1" si="661"/>
        <v>0</v>
      </c>
      <c r="GT16" s="17">
        <f t="shared" ca="1" si="661"/>
        <v>0</v>
      </c>
      <c r="GU16" s="17">
        <f t="shared" ca="1" si="661"/>
        <v>0</v>
      </c>
      <c r="GV16" s="17">
        <f t="shared" ca="1" si="661"/>
        <v>0</v>
      </c>
      <c r="GW16" s="17">
        <f t="shared" ca="1" si="661"/>
        <v>0</v>
      </c>
      <c r="GX16" s="17">
        <f t="shared" ca="1" si="661"/>
        <v>0</v>
      </c>
      <c r="GY16" s="17">
        <f t="shared" ca="1" si="661"/>
        <v>0</v>
      </c>
      <c r="GZ16" s="17">
        <f t="shared" ca="1" si="661"/>
        <v>0</v>
      </c>
      <c r="HA16" s="17">
        <f t="shared" ca="1" si="661"/>
        <v>0</v>
      </c>
      <c r="HB16" s="17">
        <f t="shared" ca="1" si="661"/>
        <v>0</v>
      </c>
      <c r="HC16" s="17">
        <f t="shared" ca="1" si="661"/>
        <v>0</v>
      </c>
      <c r="HD16" s="17">
        <f t="shared" ca="1" si="661"/>
        <v>0</v>
      </c>
      <c r="HE16" s="17">
        <f t="shared" ca="1" si="661"/>
        <v>0</v>
      </c>
      <c r="HF16" s="17">
        <f t="shared" ca="1" si="661"/>
        <v>0</v>
      </c>
      <c r="HG16" s="17">
        <f t="shared" ca="1" si="661"/>
        <v>0</v>
      </c>
      <c r="HH16" s="17">
        <f t="shared" ca="1" si="661"/>
        <v>0</v>
      </c>
      <c r="HI16" s="17">
        <f t="shared" ca="1" si="661"/>
        <v>0</v>
      </c>
      <c r="HJ16" s="17">
        <f t="shared" ca="1" si="661"/>
        <v>0</v>
      </c>
      <c r="HK16" s="17">
        <f t="shared" ca="1" si="661"/>
        <v>0</v>
      </c>
      <c r="HL16" s="17">
        <f t="shared" ca="1" si="661"/>
        <v>0</v>
      </c>
      <c r="HM16" s="17">
        <f t="shared" ca="1" si="661"/>
        <v>0</v>
      </c>
      <c r="HN16" s="17">
        <f t="shared" ca="1" si="661"/>
        <v>0</v>
      </c>
      <c r="HO16" s="17">
        <f t="shared" ca="1" si="661"/>
        <v>0</v>
      </c>
      <c r="HP16" s="17">
        <f t="shared" ref="HP16:KA16" ca="1" si="662">(1+HP14)/(1+HP4/100)-1</f>
        <v>0</v>
      </c>
      <c r="HQ16" s="17">
        <f t="shared" ca="1" si="662"/>
        <v>0</v>
      </c>
      <c r="HR16" s="17">
        <f t="shared" ca="1" si="662"/>
        <v>0</v>
      </c>
      <c r="HS16" s="17">
        <f t="shared" ca="1" si="662"/>
        <v>0</v>
      </c>
      <c r="HT16" s="17">
        <f t="shared" ca="1" si="662"/>
        <v>0</v>
      </c>
      <c r="HU16" s="17">
        <f t="shared" ca="1" si="662"/>
        <v>0</v>
      </c>
      <c r="HV16" s="17">
        <f t="shared" ca="1" si="662"/>
        <v>0</v>
      </c>
      <c r="HW16" s="17">
        <f t="shared" ca="1" si="662"/>
        <v>0</v>
      </c>
      <c r="HX16" s="17">
        <f t="shared" ca="1" si="662"/>
        <v>0</v>
      </c>
      <c r="HY16" s="17">
        <f t="shared" ca="1" si="662"/>
        <v>0</v>
      </c>
      <c r="HZ16" s="17">
        <f t="shared" ca="1" si="662"/>
        <v>0</v>
      </c>
      <c r="IA16" s="17">
        <f t="shared" ca="1" si="662"/>
        <v>0</v>
      </c>
      <c r="IB16" s="17">
        <f t="shared" ca="1" si="662"/>
        <v>0</v>
      </c>
      <c r="IC16" s="17">
        <f t="shared" ca="1" si="662"/>
        <v>0</v>
      </c>
      <c r="ID16" s="17">
        <f t="shared" ca="1" si="662"/>
        <v>0</v>
      </c>
      <c r="IE16" s="17">
        <f t="shared" ca="1" si="662"/>
        <v>0</v>
      </c>
      <c r="IF16" s="17">
        <f t="shared" ca="1" si="662"/>
        <v>0</v>
      </c>
      <c r="IG16" s="17">
        <f t="shared" ca="1" si="662"/>
        <v>0</v>
      </c>
      <c r="IH16" s="17">
        <f t="shared" ca="1" si="662"/>
        <v>0</v>
      </c>
      <c r="II16" s="17">
        <f t="shared" ca="1" si="662"/>
        <v>0</v>
      </c>
      <c r="IJ16" s="17">
        <f t="shared" ca="1" si="662"/>
        <v>0</v>
      </c>
      <c r="IK16" s="17">
        <f t="shared" ca="1" si="662"/>
        <v>0</v>
      </c>
      <c r="IL16" s="17">
        <f t="shared" ca="1" si="662"/>
        <v>0</v>
      </c>
      <c r="IM16" s="17">
        <f t="shared" ca="1" si="662"/>
        <v>0</v>
      </c>
      <c r="IN16" s="17">
        <f t="shared" ca="1" si="662"/>
        <v>0</v>
      </c>
      <c r="IO16" s="17">
        <f t="shared" ca="1" si="662"/>
        <v>0</v>
      </c>
      <c r="IP16" s="17">
        <f t="shared" ca="1" si="662"/>
        <v>0</v>
      </c>
      <c r="IQ16" s="17">
        <f t="shared" ca="1" si="662"/>
        <v>0</v>
      </c>
      <c r="IR16" s="17">
        <f t="shared" ca="1" si="662"/>
        <v>0</v>
      </c>
      <c r="IS16" s="17">
        <f t="shared" ca="1" si="662"/>
        <v>0</v>
      </c>
      <c r="IT16" s="17">
        <f t="shared" ca="1" si="662"/>
        <v>0</v>
      </c>
      <c r="IU16" s="17">
        <f t="shared" ca="1" si="662"/>
        <v>0</v>
      </c>
      <c r="IV16" s="17">
        <f t="shared" ca="1" si="662"/>
        <v>0</v>
      </c>
      <c r="IW16" s="17">
        <f t="shared" ca="1" si="662"/>
        <v>0</v>
      </c>
      <c r="IX16" s="17">
        <f t="shared" ca="1" si="662"/>
        <v>0</v>
      </c>
      <c r="IY16" s="17">
        <f t="shared" ca="1" si="662"/>
        <v>0</v>
      </c>
      <c r="IZ16" s="17">
        <f t="shared" ca="1" si="662"/>
        <v>0</v>
      </c>
      <c r="JA16" s="17">
        <f t="shared" ca="1" si="662"/>
        <v>0</v>
      </c>
      <c r="JB16" s="17">
        <f t="shared" ca="1" si="662"/>
        <v>0</v>
      </c>
      <c r="JC16" s="17">
        <f t="shared" ca="1" si="662"/>
        <v>0</v>
      </c>
      <c r="JD16" s="17">
        <f t="shared" ca="1" si="662"/>
        <v>0</v>
      </c>
      <c r="JE16" s="17">
        <f t="shared" ca="1" si="662"/>
        <v>0</v>
      </c>
      <c r="JF16" s="17">
        <f t="shared" ca="1" si="662"/>
        <v>0</v>
      </c>
      <c r="JG16" s="17">
        <f t="shared" ca="1" si="662"/>
        <v>0</v>
      </c>
      <c r="JH16" s="17">
        <f t="shared" ca="1" si="662"/>
        <v>0</v>
      </c>
      <c r="JI16" s="17">
        <f t="shared" ca="1" si="662"/>
        <v>0</v>
      </c>
      <c r="JJ16" s="17">
        <f t="shared" ca="1" si="662"/>
        <v>0</v>
      </c>
      <c r="JK16" s="17">
        <f t="shared" ca="1" si="662"/>
        <v>0</v>
      </c>
      <c r="JL16" s="17">
        <f t="shared" ca="1" si="662"/>
        <v>0</v>
      </c>
      <c r="JM16" s="17">
        <f t="shared" ca="1" si="662"/>
        <v>0</v>
      </c>
      <c r="JN16" s="17">
        <f t="shared" ca="1" si="662"/>
        <v>0</v>
      </c>
      <c r="JO16" s="17">
        <f t="shared" ca="1" si="662"/>
        <v>0</v>
      </c>
      <c r="JP16" s="17">
        <f t="shared" ca="1" si="662"/>
        <v>0</v>
      </c>
      <c r="JQ16" s="17">
        <f t="shared" ca="1" si="662"/>
        <v>0</v>
      </c>
      <c r="JR16" s="17">
        <f t="shared" ca="1" si="662"/>
        <v>0</v>
      </c>
      <c r="JS16" s="17">
        <f t="shared" ca="1" si="662"/>
        <v>0</v>
      </c>
      <c r="JT16" s="17">
        <f t="shared" ca="1" si="662"/>
        <v>0</v>
      </c>
      <c r="JU16" s="17">
        <f t="shared" ca="1" si="662"/>
        <v>0</v>
      </c>
      <c r="JV16" s="17">
        <f t="shared" ca="1" si="662"/>
        <v>0</v>
      </c>
      <c r="JW16" s="17">
        <f t="shared" ca="1" si="662"/>
        <v>0</v>
      </c>
      <c r="JX16" s="17">
        <f t="shared" ca="1" si="662"/>
        <v>0</v>
      </c>
      <c r="JY16" s="17">
        <f t="shared" ca="1" si="662"/>
        <v>0</v>
      </c>
      <c r="JZ16" s="17">
        <f t="shared" ca="1" si="662"/>
        <v>0</v>
      </c>
      <c r="KA16" s="17">
        <f t="shared" ca="1" si="662"/>
        <v>0</v>
      </c>
      <c r="KB16" s="17">
        <f t="shared" ref="KB16:MM16" ca="1" si="663">(1+KB14)/(1+KB4/100)-1</f>
        <v>0</v>
      </c>
      <c r="KC16" s="17">
        <f t="shared" ca="1" si="663"/>
        <v>0</v>
      </c>
      <c r="KD16" s="17">
        <f t="shared" ca="1" si="663"/>
        <v>0</v>
      </c>
      <c r="KE16" s="17">
        <f t="shared" ca="1" si="663"/>
        <v>0</v>
      </c>
      <c r="KF16" s="17">
        <f t="shared" ca="1" si="663"/>
        <v>0</v>
      </c>
      <c r="KG16" s="17">
        <f t="shared" ca="1" si="663"/>
        <v>0</v>
      </c>
      <c r="KH16" s="17">
        <f t="shared" ca="1" si="663"/>
        <v>0</v>
      </c>
      <c r="KI16" s="17">
        <f t="shared" ca="1" si="663"/>
        <v>0</v>
      </c>
      <c r="KJ16" s="17">
        <f t="shared" ca="1" si="663"/>
        <v>0</v>
      </c>
      <c r="KK16" s="17">
        <f t="shared" ca="1" si="663"/>
        <v>0</v>
      </c>
      <c r="KL16" s="17">
        <f t="shared" ca="1" si="663"/>
        <v>0</v>
      </c>
      <c r="KM16" s="17">
        <f t="shared" ca="1" si="663"/>
        <v>0</v>
      </c>
      <c r="KN16" s="17">
        <f t="shared" ca="1" si="663"/>
        <v>0</v>
      </c>
      <c r="KO16" s="17">
        <f t="shared" ca="1" si="663"/>
        <v>0</v>
      </c>
      <c r="KP16" s="17">
        <f t="shared" ca="1" si="663"/>
        <v>0</v>
      </c>
      <c r="KQ16" s="17">
        <f t="shared" ca="1" si="663"/>
        <v>0</v>
      </c>
      <c r="KR16" s="17">
        <f t="shared" ca="1" si="663"/>
        <v>0</v>
      </c>
      <c r="KS16" s="17">
        <f t="shared" ca="1" si="663"/>
        <v>0</v>
      </c>
      <c r="KT16" s="17">
        <f t="shared" ca="1" si="663"/>
        <v>0</v>
      </c>
      <c r="KU16" s="17">
        <f t="shared" ca="1" si="663"/>
        <v>0</v>
      </c>
      <c r="KV16" s="17">
        <f t="shared" ca="1" si="663"/>
        <v>0</v>
      </c>
      <c r="KW16" s="17">
        <f t="shared" ca="1" si="663"/>
        <v>0</v>
      </c>
      <c r="KX16" s="17">
        <f t="shared" ca="1" si="663"/>
        <v>0</v>
      </c>
      <c r="KY16" s="17">
        <f t="shared" ca="1" si="663"/>
        <v>0</v>
      </c>
      <c r="KZ16" s="17">
        <f t="shared" ca="1" si="663"/>
        <v>0</v>
      </c>
      <c r="LA16" s="17">
        <f t="shared" ca="1" si="663"/>
        <v>0</v>
      </c>
      <c r="LB16" s="17">
        <f t="shared" ca="1" si="663"/>
        <v>0</v>
      </c>
      <c r="LC16" s="17">
        <f t="shared" ca="1" si="663"/>
        <v>0</v>
      </c>
      <c r="LD16" s="17">
        <f t="shared" ca="1" si="663"/>
        <v>0</v>
      </c>
      <c r="LE16" s="17">
        <f t="shared" ca="1" si="663"/>
        <v>0</v>
      </c>
      <c r="LF16" s="17">
        <f t="shared" ca="1" si="663"/>
        <v>0</v>
      </c>
      <c r="LG16" s="17">
        <f t="shared" ca="1" si="663"/>
        <v>0</v>
      </c>
      <c r="LH16" s="17">
        <f t="shared" ca="1" si="663"/>
        <v>0</v>
      </c>
      <c r="LI16" s="17">
        <f t="shared" ca="1" si="663"/>
        <v>0</v>
      </c>
      <c r="LJ16" s="17">
        <f t="shared" ca="1" si="663"/>
        <v>0</v>
      </c>
      <c r="LK16" s="17">
        <f t="shared" ca="1" si="663"/>
        <v>0</v>
      </c>
      <c r="LL16" s="17">
        <f t="shared" ca="1" si="663"/>
        <v>0</v>
      </c>
      <c r="LM16" s="17">
        <f t="shared" ca="1" si="663"/>
        <v>0</v>
      </c>
      <c r="LN16" s="17">
        <f t="shared" ca="1" si="663"/>
        <v>0</v>
      </c>
      <c r="LO16" s="17">
        <f t="shared" ca="1" si="663"/>
        <v>0</v>
      </c>
      <c r="LP16" s="17">
        <f t="shared" ca="1" si="663"/>
        <v>0</v>
      </c>
      <c r="LQ16" s="17">
        <f t="shared" ca="1" si="663"/>
        <v>0</v>
      </c>
      <c r="LR16" s="17">
        <f t="shared" ca="1" si="663"/>
        <v>0</v>
      </c>
      <c r="LS16" s="17">
        <f t="shared" ca="1" si="663"/>
        <v>0</v>
      </c>
      <c r="LT16" s="17">
        <f t="shared" ca="1" si="663"/>
        <v>0</v>
      </c>
      <c r="LU16" s="17">
        <f t="shared" ca="1" si="663"/>
        <v>0</v>
      </c>
      <c r="LV16" s="17">
        <f t="shared" ca="1" si="663"/>
        <v>0</v>
      </c>
      <c r="LW16" s="17">
        <f t="shared" ca="1" si="663"/>
        <v>0</v>
      </c>
      <c r="LX16" s="17">
        <f t="shared" ca="1" si="663"/>
        <v>0</v>
      </c>
      <c r="LY16" s="17">
        <f t="shared" ca="1" si="663"/>
        <v>0</v>
      </c>
      <c r="LZ16" s="17">
        <f t="shared" ca="1" si="663"/>
        <v>0</v>
      </c>
      <c r="MA16" s="17">
        <f t="shared" ca="1" si="663"/>
        <v>0</v>
      </c>
      <c r="MB16" s="17">
        <f t="shared" ca="1" si="663"/>
        <v>0</v>
      </c>
      <c r="MC16" s="17">
        <f t="shared" ca="1" si="663"/>
        <v>0</v>
      </c>
      <c r="MD16" s="17">
        <f t="shared" ca="1" si="663"/>
        <v>0</v>
      </c>
      <c r="ME16" s="17">
        <f t="shared" ca="1" si="663"/>
        <v>0</v>
      </c>
      <c r="MF16" s="17">
        <f t="shared" ca="1" si="663"/>
        <v>0</v>
      </c>
      <c r="MG16" s="17">
        <f t="shared" ca="1" si="663"/>
        <v>0</v>
      </c>
      <c r="MH16" s="17">
        <f t="shared" ca="1" si="663"/>
        <v>0</v>
      </c>
      <c r="MI16" s="17">
        <f t="shared" ca="1" si="663"/>
        <v>0</v>
      </c>
      <c r="MJ16" s="17">
        <f t="shared" ca="1" si="663"/>
        <v>0</v>
      </c>
      <c r="MK16" s="17">
        <f t="shared" ca="1" si="663"/>
        <v>0</v>
      </c>
      <c r="ML16" s="17">
        <f t="shared" ca="1" si="663"/>
        <v>0</v>
      </c>
      <c r="MM16" s="17">
        <f t="shared" ca="1" si="663"/>
        <v>0</v>
      </c>
      <c r="MN16" s="17">
        <f t="shared" ref="MN16:MU16" ca="1" si="664">(1+MN14)/(1+MN4/100)-1</f>
        <v>0</v>
      </c>
      <c r="MO16" s="17">
        <f t="shared" ca="1" si="664"/>
        <v>0</v>
      </c>
      <c r="MP16" s="17">
        <f t="shared" ca="1" si="664"/>
        <v>0</v>
      </c>
      <c r="MQ16" s="17">
        <f t="shared" ca="1" si="664"/>
        <v>0</v>
      </c>
      <c r="MR16" s="17">
        <f t="shared" ca="1" si="664"/>
        <v>0</v>
      </c>
      <c r="MS16" s="17">
        <f t="shared" ca="1" si="664"/>
        <v>0</v>
      </c>
      <c r="MT16" s="17">
        <f t="shared" ca="1" si="664"/>
        <v>0</v>
      </c>
      <c r="MU16" s="17">
        <f t="shared" ca="1" si="664"/>
        <v>0</v>
      </c>
    </row>
    <row r="17" spans="1:359" s="22" customFormat="1">
      <c r="A17" s="32"/>
      <c r="B17" s="10" t="s">
        <v>167</v>
      </c>
      <c r="C17" s="17"/>
      <c r="D17" s="17"/>
      <c r="E17" s="17"/>
      <c r="F17" s="17">
        <f t="shared" ref="F17:BQ17" ca="1" si="665">AVERAGE(D16:F16)</f>
        <v>0</v>
      </c>
      <c r="G17" s="17">
        <f t="shared" ca="1" si="665"/>
        <v>0</v>
      </c>
      <c r="H17" s="17">
        <f t="shared" ca="1" si="665"/>
        <v>0</v>
      </c>
      <c r="I17" s="17">
        <f t="shared" ca="1" si="665"/>
        <v>0</v>
      </c>
      <c r="J17" s="17">
        <f t="shared" ca="1" si="665"/>
        <v>0</v>
      </c>
      <c r="K17" s="17">
        <f t="shared" ca="1" si="665"/>
        <v>0</v>
      </c>
      <c r="L17" s="17">
        <f t="shared" ca="1" si="665"/>
        <v>0</v>
      </c>
      <c r="M17" s="17">
        <f t="shared" ca="1" si="665"/>
        <v>0</v>
      </c>
      <c r="N17" s="17">
        <f t="shared" ca="1" si="665"/>
        <v>0</v>
      </c>
      <c r="O17" s="17">
        <f t="shared" ca="1" si="665"/>
        <v>0</v>
      </c>
      <c r="P17" s="17">
        <f t="shared" ca="1" si="665"/>
        <v>0</v>
      </c>
      <c r="Q17" s="17">
        <f t="shared" ca="1" si="665"/>
        <v>0</v>
      </c>
      <c r="R17" s="17">
        <f t="shared" ca="1" si="665"/>
        <v>0</v>
      </c>
      <c r="S17" s="17">
        <f t="shared" ca="1" si="665"/>
        <v>0</v>
      </c>
      <c r="T17" s="17">
        <f t="shared" ca="1" si="665"/>
        <v>0</v>
      </c>
      <c r="U17" s="17">
        <f t="shared" ca="1" si="665"/>
        <v>0</v>
      </c>
      <c r="V17" s="17">
        <f t="shared" ca="1" si="665"/>
        <v>0</v>
      </c>
      <c r="W17" s="17">
        <f t="shared" ca="1" si="665"/>
        <v>0</v>
      </c>
      <c r="X17" s="17">
        <f t="shared" ca="1" si="665"/>
        <v>0</v>
      </c>
      <c r="Y17" s="17">
        <f t="shared" ca="1" si="665"/>
        <v>0</v>
      </c>
      <c r="Z17" s="17">
        <f t="shared" ca="1" si="665"/>
        <v>0</v>
      </c>
      <c r="AA17" s="17">
        <f t="shared" ca="1" si="665"/>
        <v>0</v>
      </c>
      <c r="AB17" s="17">
        <f t="shared" ca="1" si="665"/>
        <v>0</v>
      </c>
      <c r="AC17" s="17">
        <f t="shared" ca="1" si="665"/>
        <v>0</v>
      </c>
      <c r="AD17" s="17">
        <f t="shared" ca="1" si="665"/>
        <v>0</v>
      </c>
      <c r="AE17" s="17">
        <f t="shared" ca="1" si="665"/>
        <v>0</v>
      </c>
      <c r="AF17" s="17">
        <f t="shared" ca="1" si="665"/>
        <v>0</v>
      </c>
      <c r="AG17" s="17">
        <f t="shared" ca="1" si="665"/>
        <v>0</v>
      </c>
      <c r="AH17" s="17">
        <f t="shared" ca="1" si="665"/>
        <v>0</v>
      </c>
      <c r="AI17" s="17">
        <f t="shared" ca="1" si="665"/>
        <v>0</v>
      </c>
      <c r="AJ17" s="17">
        <f t="shared" ca="1" si="665"/>
        <v>0</v>
      </c>
      <c r="AK17" s="17">
        <f t="shared" ca="1" si="665"/>
        <v>0</v>
      </c>
      <c r="AL17" s="17">
        <f t="shared" ca="1" si="665"/>
        <v>0</v>
      </c>
      <c r="AM17" s="17">
        <f t="shared" ca="1" si="665"/>
        <v>0</v>
      </c>
      <c r="AN17" s="17">
        <f t="shared" ca="1" si="665"/>
        <v>0</v>
      </c>
      <c r="AO17" s="17">
        <f t="shared" ca="1" si="665"/>
        <v>0</v>
      </c>
      <c r="AP17" s="17">
        <f t="shared" ca="1" si="665"/>
        <v>0</v>
      </c>
      <c r="AQ17" s="17">
        <f t="shared" ca="1" si="665"/>
        <v>0</v>
      </c>
      <c r="AR17" s="17">
        <f t="shared" ca="1" si="665"/>
        <v>0</v>
      </c>
      <c r="AS17" s="17">
        <f t="shared" ca="1" si="665"/>
        <v>0</v>
      </c>
      <c r="AT17" s="17">
        <f t="shared" ca="1" si="665"/>
        <v>0</v>
      </c>
      <c r="AU17" s="17">
        <f t="shared" ca="1" si="665"/>
        <v>0</v>
      </c>
      <c r="AV17" s="17">
        <f t="shared" ca="1" si="665"/>
        <v>0</v>
      </c>
      <c r="AW17" s="17">
        <f t="shared" ca="1" si="665"/>
        <v>0</v>
      </c>
      <c r="AX17" s="17">
        <f t="shared" ca="1" si="665"/>
        <v>0</v>
      </c>
      <c r="AY17" s="17">
        <f t="shared" ca="1" si="665"/>
        <v>0</v>
      </c>
      <c r="AZ17" s="17">
        <f t="shared" ca="1" si="665"/>
        <v>0</v>
      </c>
      <c r="BA17" s="17">
        <f t="shared" ca="1" si="665"/>
        <v>0</v>
      </c>
      <c r="BB17" s="17">
        <f t="shared" ca="1" si="665"/>
        <v>0</v>
      </c>
      <c r="BC17" s="17">
        <f t="shared" ca="1" si="665"/>
        <v>0</v>
      </c>
      <c r="BD17" s="17">
        <f t="shared" ca="1" si="665"/>
        <v>0</v>
      </c>
      <c r="BE17" s="17">
        <f t="shared" ca="1" si="665"/>
        <v>0</v>
      </c>
      <c r="BF17" s="17">
        <f t="shared" ca="1" si="665"/>
        <v>0</v>
      </c>
      <c r="BG17" s="17">
        <f t="shared" ca="1" si="665"/>
        <v>0</v>
      </c>
      <c r="BH17" s="17">
        <f t="shared" ca="1" si="665"/>
        <v>0</v>
      </c>
      <c r="BI17" s="17">
        <f t="shared" ca="1" si="665"/>
        <v>0</v>
      </c>
      <c r="BJ17" s="17">
        <f t="shared" ca="1" si="665"/>
        <v>0</v>
      </c>
      <c r="BK17" s="17">
        <f t="shared" ca="1" si="665"/>
        <v>0</v>
      </c>
      <c r="BL17" s="17">
        <f t="shared" ca="1" si="665"/>
        <v>0</v>
      </c>
      <c r="BM17" s="17">
        <f t="shared" ca="1" si="665"/>
        <v>0</v>
      </c>
      <c r="BN17" s="17">
        <f t="shared" ca="1" si="665"/>
        <v>0</v>
      </c>
      <c r="BO17" s="17">
        <f t="shared" ca="1" si="665"/>
        <v>0</v>
      </c>
      <c r="BP17" s="17">
        <f t="shared" ca="1" si="665"/>
        <v>0</v>
      </c>
      <c r="BQ17" s="17">
        <f t="shared" ca="1" si="665"/>
        <v>0</v>
      </c>
      <c r="BR17" s="17">
        <f t="shared" ref="BR17:EC17" ca="1" si="666">AVERAGE(BP16:BR16)</f>
        <v>0</v>
      </c>
      <c r="BS17" s="17">
        <f t="shared" ca="1" si="666"/>
        <v>0</v>
      </c>
      <c r="BT17" s="17">
        <f t="shared" ca="1" si="666"/>
        <v>0</v>
      </c>
      <c r="BU17" s="17">
        <f t="shared" ca="1" si="666"/>
        <v>0</v>
      </c>
      <c r="BV17" s="17">
        <f t="shared" ca="1" si="666"/>
        <v>0</v>
      </c>
      <c r="BW17" s="17">
        <f t="shared" ca="1" si="666"/>
        <v>0</v>
      </c>
      <c r="BX17" s="17">
        <f t="shared" ca="1" si="666"/>
        <v>0</v>
      </c>
      <c r="BY17" s="17">
        <f t="shared" ca="1" si="666"/>
        <v>0</v>
      </c>
      <c r="BZ17" s="17">
        <f t="shared" ca="1" si="666"/>
        <v>0</v>
      </c>
      <c r="CA17" s="17">
        <f t="shared" ca="1" si="666"/>
        <v>0</v>
      </c>
      <c r="CB17" s="17">
        <f t="shared" ca="1" si="666"/>
        <v>0</v>
      </c>
      <c r="CC17" s="17">
        <f t="shared" ca="1" si="666"/>
        <v>0</v>
      </c>
      <c r="CD17" s="17">
        <f t="shared" ca="1" si="666"/>
        <v>0</v>
      </c>
      <c r="CE17" s="17">
        <f t="shared" ca="1" si="666"/>
        <v>0</v>
      </c>
      <c r="CF17" s="17">
        <f t="shared" ca="1" si="666"/>
        <v>0</v>
      </c>
      <c r="CG17" s="17">
        <f t="shared" ca="1" si="666"/>
        <v>0</v>
      </c>
      <c r="CH17" s="17">
        <f t="shared" ca="1" si="666"/>
        <v>0</v>
      </c>
      <c r="CI17" s="17">
        <f t="shared" ca="1" si="666"/>
        <v>0</v>
      </c>
      <c r="CJ17" s="17">
        <f t="shared" ca="1" si="666"/>
        <v>0</v>
      </c>
      <c r="CK17" s="17">
        <f t="shared" ca="1" si="666"/>
        <v>0</v>
      </c>
      <c r="CL17" s="17">
        <f t="shared" ca="1" si="666"/>
        <v>0</v>
      </c>
      <c r="CM17" s="17">
        <f t="shared" ca="1" si="666"/>
        <v>0</v>
      </c>
      <c r="CN17" s="17">
        <f t="shared" ca="1" si="666"/>
        <v>0</v>
      </c>
      <c r="CO17" s="17">
        <f t="shared" ca="1" si="666"/>
        <v>0</v>
      </c>
      <c r="CP17" s="17">
        <f t="shared" ca="1" si="666"/>
        <v>0</v>
      </c>
      <c r="CQ17" s="17">
        <f t="shared" ca="1" si="666"/>
        <v>0</v>
      </c>
      <c r="CR17" s="17">
        <f t="shared" ca="1" si="666"/>
        <v>0</v>
      </c>
      <c r="CS17" s="17">
        <f t="shared" ca="1" si="666"/>
        <v>0</v>
      </c>
      <c r="CT17" s="17">
        <f t="shared" ca="1" si="666"/>
        <v>0</v>
      </c>
      <c r="CU17" s="17">
        <f t="shared" ca="1" si="666"/>
        <v>0</v>
      </c>
      <c r="CV17" s="17">
        <f t="shared" ca="1" si="666"/>
        <v>0</v>
      </c>
      <c r="CW17" s="17">
        <f t="shared" ca="1" si="666"/>
        <v>0</v>
      </c>
      <c r="CX17" s="17">
        <f t="shared" ca="1" si="666"/>
        <v>0</v>
      </c>
      <c r="CY17" s="17">
        <f t="shared" ca="1" si="666"/>
        <v>0</v>
      </c>
      <c r="CZ17" s="17">
        <f t="shared" ca="1" si="666"/>
        <v>0</v>
      </c>
      <c r="DA17" s="17">
        <f t="shared" ca="1" si="666"/>
        <v>0</v>
      </c>
      <c r="DB17" s="17">
        <f t="shared" ca="1" si="666"/>
        <v>0</v>
      </c>
      <c r="DC17" s="17">
        <f t="shared" ca="1" si="666"/>
        <v>0</v>
      </c>
      <c r="DD17" s="17">
        <f t="shared" ca="1" si="666"/>
        <v>0</v>
      </c>
      <c r="DE17" s="17">
        <f t="shared" ca="1" si="666"/>
        <v>0</v>
      </c>
      <c r="DF17" s="17">
        <f t="shared" ca="1" si="666"/>
        <v>0</v>
      </c>
      <c r="DG17" s="17">
        <f t="shared" ca="1" si="666"/>
        <v>0</v>
      </c>
      <c r="DH17" s="17">
        <f t="shared" ca="1" si="666"/>
        <v>0</v>
      </c>
      <c r="DI17" s="17">
        <f t="shared" ca="1" si="666"/>
        <v>0</v>
      </c>
      <c r="DJ17" s="17">
        <f t="shared" ca="1" si="666"/>
        <v>0</v>
      </c>
      <c r="DK17" s="17">
        <f t="shared" ca="1" si="666"/>
        <v>0</v>
      </c>
      <c r="DL17" s="17">
        <f t="shared" ca="1" si="666"/>
        <v>0</v>
      </c>
      <c r="DM17" s="17">
        <f t="shared" ca="1" si="666"/>
        <v>0</v>
      </c>
      <c r="DN17" s="17">
        <f t="shared" ca="1" si="666"/>
        <v>0</v>
      </c>
      <c r="DO17" s="17">
        <f t="shared" ca="1" si="666"/>
        <v>0</v>
      </c>
      <c r="DP17" s="17">
        <f t="shared" ca="1" si="666"/>
        <v>0</v>
      </c>
      <c r="DQ17" s="17">
        <f t="shared" ca="1" si="666"/>
        <v>0</v>
      </c>
      <c r="DR17" s="17">
        <f t="shared" ca="1" si="666"/>
        <v>0</v>
      </c>
      <c r="DS17" s="17">
        <f t="shared" ca="1" si="666"/>
        <v>0</v>
      </c>
      <c r="DT17" s="17">
        <f t="shared" ca="1" si="666"/>
        <v>0</v>
      </c>
      <c r="DU17" s="17">
        <f t="shared" ca="1" si="666"/>
        <v>0</v>
      </c>
      <c r="DV17" s="17">
        <f t="shared" ca="1" si="666"/>
        <v>0</v>
      </c>
      <c r="DW17" s="17">
        <f t="shared" ca="1" si="666"/>
        <v>0</v>
      </c>
      <c r="DX17" s="17">
        <f t="shared" ca="1" si="666"/>
        <v>0</v>
      </c>
      <c r="DY17" s="17">
        <f t="shared" ca="1" si="666"/>
        <v>0</v>
      </c>
      <c r="DZ17" s="17">
        <f t="shared" ca="1" si="666"/>
        <v>0</v>
      </c>
      <c r="EA17" s="17">
        <f t="shared" ca="1" si="666"/>
        <v>0</v>
      </c>
      <c r="EB17" s="17">
        <f t="shared" ca="1" si="666"/>
        <v>0</v>
      </c>
      <c r="EC17" s="17">
        <f t="shared" ca="1" si="666"/>
        <v>0</v>
      </c>
      <c r="ED17" s="17">
        <f t="shared" ref="ED17:GO17" ca="1" si="667">AVERAGE(EB16:ED16)</f>
        <v>0</v>
      </c>
      <c r="EE17" s="17">
        <f t="shared" ca="1" si="667"/>
        <v>0</v>
      </c>
      <c r="EF17" s="17">
        <f t="shared" ca="1" si="667"/>
        <v>0</v>
      </c>
      <c r="EG17" s="17">
        <f t="shared" ca="1" si="667"/>
        <v>0</v>
      </c>
      <c r="EH17" s="17">
        <f t="shared" ca="1" si="667"/>
        <v>0</v>
      </c>
      <c r="EI17" s="17">
        <f t="shared" ca="1" si="667"/>
        <v>0</v>
      </c>
      <c r="EJ17" s="17">
        <f t="shared" ca="1" si="667"/>
        <v>0</v>
      </c>
      <c r="EK17" s="17">
        <f t="shared" ca="1" si="667"/>
        <v>0</v>
      </c>
      <c r="EL17" s="17">
        <f t="shared" ca="1" si="667"/>
        <v>0</v>
      </c>
      <c r="EM17" s="17">
        <f t="shared" ca="1" si="667"/>
        <v>0</v>
      </c>
      <c r="EN17" s="17">
        <f t="shared" ca="1" si="667"/>
        <v>0</v>
      </c>
      <c r="EO17" s="17">
        <f t="shared" ca="1" si="667"/>
        <v>0</v>
      </c>
      <c r="EP17" s="17">
        <f t="shared" ca="1" si="667"/>
        <v>0</v>
      </c>
      <c r="EQ17" s="17">
        <f t="shared" ca="1" si="667"/>
        <v>0</v>
      </c>
      <c r="ER17" s="17">
        <f t="shared" ca="1" si="667"/>
        <v>0</v>
      </c>
      <c r="ES17" s="17">
        <f t="shared" ca="1" si="667"/>
        <v>0</v>
      </c>
      <c r="ET17" s="17">
        <f t="shared" ca="1" si="667"/>
        <v>0</v>
      </c>
      <c r="EU17" s="17">
        <f t="shared" ca="1" si="667"/>
        <v>0</v>
      </c>
      <c r="EV17" s="17">
        <f t="shared" ca="1" si="667"/>
        <v>0</v>
      </c>
      <c r="EW17" s="17">
        <f t="shared" ca="1" si="667"/>
        <v>0</v>
      </c>
      <c r="EX17" s="17">
        <f t="shared" ca="1" si="667"/>
        <v>0</v>
      </c>
      <c r="EY17" s="17">
        <f t="shared" ca="1" si="667"/>
        <v>0</v>
      </c>
      <c r="EZ17" s="17">
        <f t="shared" ca="1" si="667"/>
        <v>0</v>
      </c>
      <c r="FA17" s="17">
        <f t="shared" ca="1" si="667"/>
        <v>0</v>
      </c>
      <c r="FB17" s="17">
        <f t="shared" ca="1" si="667"/>
        <v>0</v>
      </c>
      <c r="FC17" s="17">
        <f t="shared" ca="1" si="667"/>
        <v>0</v>
      </c>
      <c r="FD17" s="17">
        <f t="shared" ca="1" si="667"/>
        <v>0</v>
      </c>
      <c r="FE17" s="17">
        <f t="shared" ca="1" si="667"/>
        <v>0</v>
      </c>
      <c r="FF17" s="17">
        <f t="shared" ca="1" si="667"/>
        <v>0</v>
      </c>
      <c r="FG17" s="17">
        <f t="shared" ca="1" si="667"/>
        <v>0</v>
      </c>
      <c r="FH17" s="17">
        <f t="shared" ca="1" si="667"/>
        <v>0</v>
      </c>
      <c r="FI17" s="17">
        <f t="shared" ca="1" si="667"/>
        <v>0</v>
      </c>
      <c r="FJ17" s="17">
        <f t="shared" ca="1" si="667"/>
        <v>0</v>
      </c>
      <c r="FK17" s="17">
        <f t="shared" ca="1" si="667"/>
        <v>0</v>
      </c>
      <c r="FL17" s="17">
        <f t="shared" ca="1" si="667"/>
        <v>0</v>
      </c>
      <c r="FM17" s="17">
        <f t="shared" ca="1" si="667"/>
        <v>0</v>
      </c>
      <c r="FN17" s="17">
        <f t="shared" ca="1" si="667"/>
        <v>0</v>
      </c>
      <c r="FO17" s="17">
        <f t="shared" ca="1" si="667"/>
        <v>0</v>
      </c>
      <c r="FP17" s="17">
        <f t="shared" ca="1" si="667"/>
        <v>0</v>
      </c>
      <c r="FQ17" s="17">
        <f t="shared" ca="1" si="667"/>
        <v>0</v>
      </c>
      <c r="FR17" s="17">
        <f t="shared" ca="1" si="667"/>
        <v>0</v>
      </c>
      <c r="FS17" s="17">
        <f t="shared" ca="1" si="667"/>
        <v>0</v>
      </c>
      <c r="FT17" s="17">
        <f t="shared" ca="1" si="667"/>
        <v>0</v>
      </c>
      <c r="FU17" s="17">
        <f t="shared" ca="1" si="667"/>
        <v>0</v>
      </c>
      <c r="FV17" s="17">
        <f t="shared" ca="1" si="667"/>
        <v>0</v>
      </c>
      <c r="FW17" s="17">
        <f t="shared" ca="1" si="667"/>
        <v>0</v>
      </c>
      <c r="FX17" s="17">
        <f t="shared" ca="1" si="667"/>
        <v>0</v>
      </c>
      <c r="FY17" s="17">
        <f t="shared" ca="1" si="667"/>
        <v>0</v>
      </c>
      <c r="FZ17" s="17">
        <f t="shared" ca="1" si="667"/>
        <v>0</v>
      </c>
      <c r="GA17" s="17">
        <f t="shared" ca="1" si="667"/>
        <v>0</v>
      </c>
      <c r="GB17" s="17">
        <f t="shared" ca="1" si="667"/>
        <v>0</v>
      </c>
      <c r="GC17" s="17">
        <f t="shared" ca="1" si="667"/>
        <v>0</v>
      </c>
      <c r="GD17" s="17">
        <f t="shared" ca="1" si="667"/>
        <v>0</v>
      </c>
      <c r="GE17" s="17">
        <f t="shared" ca="1" si="667"/>
        <v>0</v>
      </c>
      <c r="GF17" s="17">
        <f t="shared" ca="1" si="667"/>
        <v>0</v>
      </c>
      <c r="GG17" s="17">
        <f t="shared" ca="1" si="667"/>
        <v>0</v>
      </c>
      <c r="GH17" s="17">
        <f t="shared" ca="1" si="667"/>
        <v>0</v>
      </c>
      <c r="GI17" s="17">
        <f t="shared" ca="1" si="667"/>
        <v>0</v>
      </c>
      <c r="GJ17" s="17">
        <f t="shared" ca="1" si="667"/>
        <v>0</v>
      </c>
      <c r="GK17" s="17">
        <f t="shared" ca="1" si="667"/>
        <v>0</v>
      </c>
      <c r="GL17" s="17">
        <f t="shared" ca="1" si="667"/>
        <v>0</v>
      </c>
      <c r="GM17" s="17">
        <f t="shared" ca="1" si="667"/>
        <v>0</v>
      </c>
      <c r="GN17" s="17">
        <f t="shared" ca="1" si="667"/>
        <v>0</v>
      </c>
      <c r="GO17" s="17">
        <f t="shared" ca="1" si="667"/>
        <v>0</v>
      </c>
      <c r="GP17" s="17">
        <f t="shared" ref="GP17:JA17" ca="1" si="668">AVERAGE(GN16:GP16)</f>
        <v>0</v>
      </c>
      <c r="GQ17" s="17">
        <f t="shared" ca="1" si="668"/>
        <v>0</v>
      </c>
      <c r="GR17" s="17">
        <f t="shared" ca="1" si="668"/>
        <v>0</v>
      </c>
      <c r="GS17" s="17">
        <f t="shared" ca="1" si="668"/>
        <v>0</v>
      </c>
      <c r="GT17" s="17">
        <f t="shared" ca="1" si="668"/>
        <v>0</v>
      </c>
      <c r="GU17" s="17">
        <f t="shared" ca="1" si="668"/>
        <v>0</v>
      </c>
      <c r="GV17" s="17">
        <f t="shared" ca="1" si="668"/>
        <v>0</v>
      </c>
      <c r="GW17" s="17">
        <f t="shared" ca="1" si="668"/>
        <v>0</v>
      </c>
      <c r="GX17" s="17">
        <f t="shared" ca="1" si="668"/>
        <v>0</v>
      </c>
      <c r="GY17" s="17">
        <f t="shared" ca="1" si="668"/>
        <v>0</v>
      </c>
      <c r="GZ17" s="17">
        <f t="shared" ca="1" si="668"/>
        <v>0</v>
      </c>
      <c r="HA17" s="17">
        <f t="shared" ca="1" si="668"/>
        <v>0</v>
      </c>
      <c r="HB17" s="17">
        <f t="shared" ca="1" si="668"/>
        <v>0</v>
      </c>
      <c r="HC17" s="17">
        <f t="shared" ca="1" si="668"/>
        <v>0</v>
      </c>
      <c r="HD17" s="17">
        <f t="shared" ca="1" si="668"/>
        <v>0</v>
      </c>
      <c r="HE17" s="17">
        <f t="shared" ca="1" si="668"/>
        <v>0</v>
      </c>
      <c r="HF17" s="17">
        <f t="shared" ca="1" si="668"/>
        <v>0</v>
      </c>
      <c r="HG17" s="17">
        <f t="shared" ca="1" si="668"/>
        <v>0</v>
      </c>
      <c r="HH17" s="17">
        <f t="shared" ca="1" si="668"/>
        <v>0</v>
      </c>
      <c r="HI17" s="17">
        <f t="shared" ca="1" si="668"/>
        <v>0</v>
      </c>
      <c r="HJ17" s="17">
        <f t="shared" ca="1" si="668"/>
        <v>0</v>
      </c>
      <c r="HK17" s="17">
        <f t="shared" ca="1" si="668"/>
        <v>0</v>
      </c>
      <c r="HL17" s="17">
        <f t="shared" ca="1" si="668"/>
        <v>0</v>
      </c>
      <c r="HM17" s="17">
        <f t="shared" ca="1" si="668"/>
        <v>0</v>
      </c>
      <c r="HN17" s="17">
        <f t="shared" ca="1" si="668"/>
        <v>0</v>
      </c>
      <c r="HO17" s="17">
        <f t="shared" ca="1" si="668"/>
        <v>0</v>
      </c>
      <c r="HP17" s="17">
        <f t="shared" ca="1" si="668"/>
        <v>0</v>
      </c>
      <c r="HQ17" s="17">
        <f t="shared" ca="1" si="668"/>
        <v>0</v>
      </c>
      <c r="HR17" s="17">
        <f t="shared" ca="1" si="668"/>
        <v>0</v>
      </c>
      <c r="HS17" s="17">
        <f t="shared" ca="1" si="668"/>
        <v>0</v>
      </c>
      <c r="HT17" s="17">
        <f t="shared" ca="1" si="668"/>
        <v>0</v>
      </c>
      <c r="HU17" s="17">
        <f t="shared" ca="1" si="668"/>
        <v>0</v>
      </c>
      <c r="HV17" s="17">
        <f t="shared" ca="1" si="668"/>
        <v>0</v>
      </c>
      <c r="HW17" s="17">
        <f t="shared" ca="1" si="668"/>
        <v>0</v>
      </c>
      <c r="HX17" s="17">
        <f t="shared" ca="1" si="668"/>
        <v>0</v>
      </c>
      <c r="HY17" s="17">
        <f t="shared" ca="1" si="668"/>
        <v>0</v>
      </c>
      <c r="HZ17" s="17">
        <f t="shared" ca="1" si="668"/>
        <v>0</v>
      </c>
      <c r="IA17" s="17">
        <f t="shared" ca="1" si="668"/>
        <v>0</v>
      </c>
      <c r="IB17" s="17">
        <f t="shared" ca="1" si="668"/>
        <v>0</v>
      </c>
      <c r="IC17" s="17">
        <f t="shared" ca="1" si="668"/>
        <v>0</v>
      </c>
      <c r="ID17" s="17">
        <f t="shared" ca="1" si="668"/>
        <v>0</v>
      </c>
      <c r="IE17" s="17">
        <f t="shared" ca="1" si="668"/>
        <v>0</v>
      </c>
      <c r="IF17" s="17">
        <f t="shared" ca="1" si="668"/>
        <v>0</v>
      </c>
      <c r="IG17" s="17">
        <f t="shared" ca="1" si="668"/>
        <v>0</v>
      </c>
      <c r="IH17" s="17">
        <f t="shared" ca="1" si="668"/>
        <v>0</v>
      </c>
      <c r="II17" s="17">
        <f t="shared" ca="1" si="668"/>
        <v>0</v>
      </c>
      <c r="IJ17" s="17">
        <f t="shared" ca="1" si="668"/>
        <v>0</v>
      </c>
      <c r="IK17" s="17">
        <f t="shared" ca="1" si="668"/>
        <v>0</v>
      </c>
      <c r="IL17" s="17">
        <f t="shared" ca="1" si="668"/>
        <v>0</v>
      </c>
      <c r="IM17" s="17">
        <f t="shared" ca="1" si="668"/>
        <v>0</v>
      </c>
      <c r="IN17" s="17">
        <f t="shared" ca="1" si="668"/>
        <v>0</v>
      </c>
      <c r="IO17" s="17">
        <f t="shared" ca="1" si="668"/>
        <v>0</v>
      </c>
      <c r="IP17" s="17">
        <f t="shared" ca="1" si="668"/>
        <v>0</v>
      </c>
      <c r="IQ17" s="17">
        <f t="shared" ca="1" si="668"/>
        <v>0</v>
      </c>
      <c r="IR17" s="17">
        <f t="shared" ca="1" si="668"/>
        <v>0</v>
      </c>
      <c r="IS17" s="17">
        <f t="shared" ca="1" si="668"/>
        <v>0</v>
      </c>
      <c r="IT17" s="17">
        <f t="shared" ca="1" si="668"/>
        <v>0</v>
      </c>
      <c r="IU17" s="17">
        <f t="shared" ca="1" si="668"/>
        <v>0</v>
      </c>
      <c r="IV17" s="17">
        <f t="shared" ca="1" si="668"/>
        <v>0</v>
      </c>
      <c r="IW17" s="17">
        <f t="shared" ca="1" si="668"/>
        <v>0</v>
      </c>
      <c r="IX17" s="17">
        <f t="shared" ca="1" si="668"/>
        <v>0</v>
      </c>
      <c r="IY17" s="17">
        <f t="shared" ca="1" si="668"/>
        <v>0</v>
      </c>
      <c r="IZ17" s="17">
        <f t="shared" ca="1" si="668"/>
        <v>0</v>
      </c>
      <c r="JA17" s="17">
        <f t="shared" ca="1" si="668"/>
        <v>0</v>
      </c>
      <c r="JB17" s="17">
        <f t="shared" ref="JB17:LM17" ca="1" si="669">AVERAGE(IZ16:JB16)</f>
        <v>0</v>
      </c>
      <c r="JC17" s="17">
        <f t="shared" ca="1" si="669"/>
        <v>0</v>
      </c>
      <c r="JD17" s="17">
        <f t="shared" ca="1" si="669"/>
        <v>0</v>
      </c>
      <c r="JE17" s="17">
        <f t="shared" ca="1" si="669"/>
        <v>0</v>
      </c>
      <c r="JF17" s="17">
        <f t="shared" ca="1" si="669"/>
        <v>0</v>
      </c>
      <c r="JG17" s="17">
        <f t="shared" ca="1" si="669"/>
        <v>0</v>
      </c>
      <c r="JH17" s="17">
        <f t="shared" ca="1" si="669"/>
        <v>0</v>
      </c>
      <c r="JI17" s="17">
        <f t="shared" ca="1" si="669"/>
        <v>0</v>
      </c>
      <c r="JJ17" s="17">
        <f t="shared" ca="1" si="669"/>
        <v>0</v>
      </c>
      <c r="JK17" s="17">
        <f t="shared" ca="1" si="669"/>
        <v>0</v>
      </c>
      <c r="JL17" s="17">
        <f t="shared" ca="1" si="669"/>
        <v>0</v>
      </c>
      <c r="JM17" s="17">
        <f t="shared" ca="1" si="669"/>
        <v>0</v>
      </c>
      <c r="JN17" s="17">
        <f t="shared" ca="1" si="669"/>
        <v>0</v>
      </c>
      <c r="JO17" s="17">
        <f t="shared" ca="1" si="669"/>
        <v>0</v>
      </c>
      <c r="JP17" s="17">
        <f t="shared" ca="1" si="669"/>
        <v>0</v>
      </c>
      <c r="JQ17" s="17">
        <f t="shared" ca="1" si="669"/>
        <v>0</v>
      </c>
      <c r="JR17" s="17">
        <f t="shared" ca="1" si="669"/>
        <v>0</v>
      </c>
      <c r="JS17" s="17">
        <f t="shared" ca="1" si="669"/>
        <v>0</v>
      </c>
      <c r="JT17" s="17">
        <f t="shared" ca="1" si="669"/>
        <v>0</v>
      </c>
      <c r="JU17" s="17">
        <f t="shared" ca="1" si="669"/>
        <v>0</v>
      </c>
      <c r="JV17" s="17">
        <f t="shared" ca="1" si="669"/>
        <v>0</v>
      </c>
      <c r="JW17" s="17">
        <f t="shared" ca="1" si="669"/>
        <v>0</v>
      </c>
      <c r="JX17" s="17">
        <f t="shared" ca="1" si="669"/>
        <v>0</v>
      </c>
      <c r="JY17" s="17">
        <f t="shared" ca="1" si="669"/>
        <v>0</v>
      </c>
      <c r="JZ17" s="17">
        <f t="shared" ca="1" si="669"/>
        <v>0</v>
      </c>
      <c r="KA17" s="17">
        <f t="shared" ca="1" si="669"/>
        <v>0</v>
      </c>
      <c r="KB17" s="17">
        <f t="shared" ca="1" si="669"/>
        <v>0</v>
      </c>
      <c r="KC17" s="17">
        <f t="shared" ca="1" si="669"/>
        <v>0</v>
      </c>
      <c r="KD17" s="17">
        <f t="shared" ca="1" si="669"/>
        <v>0</v>
      </c>
      <c r="KE17" s="17">
        <f t="shared" ca="1" si="669"/>
        <v>0</v>
      </c>
      <c r="KF17" s="17">
        <f t="shared" ca="1" si="669"/>
        <v>0</v>
      </c>
      <c r="KG17" s="17">
        <f t="shared" ca="1" si="669"/>
        <v>0</v>
      </c>
      <c r="KH17" s="17">
        <f t="shared" ca="1" si="669"/>
        <v>0</v>
      </c>
      <c r="KI17" s="17">
        <f t="shared" ca="1" si="669"/>
        <v>0</v>
      </c>
      <c r="KJ17" s="17">
        <f t="shared" ca="1" si="669"/>
        <v>0</v>
      </c>
      <c r="KK17" s="17">
        <f t="shared" ca="1" si="669"/>
        <v>0</v>
      </c>
      <c r="KL17" s="17">
        <f t="shared" ca="1" si="669"/>
        <v>0</v>
      </c>
      <c r="KM17" s="17">
        <f t="shared" ca="1" si="669"/>
        <v>0</v>
      </c>
      <c r="KN17" s="17">
        <f t="shared" ca="1" si="669"/>
        <v>0</v>
      </c>
      <c r="KO17" s="17">
        <f t="shared" ca="1" si="669"/>
        <v>0</v>
      </c>
      <c r="KP17" s="17">
        <f t="shared" ca="1" si="669"/>
        <v>0</v>
      </c>
      <c r="KQ17" s="17">
        <f t="shared" ca="1" si="669"/>
        <v>0</v>
      </c>
      <c r="KR17" s="17">
        <f t="shared" ca="1" si="669"/>
        <v>0</v>
      </c>
      <c r="KS17" s="17">
        <f t="shared" ca="1" si="669"/>
        <v>0</v>
      </c>
      <c r="KT17" s="17">
        <f t="shared" ca="1" si="669"/>
        <v>0</v>
      </c>
      <c r="KU17" s="17">
        <f t="shared" ca="1" si="669"/>
        <v>0</v>
      </c>
      <c r="KV17" s="17">
        <f t="shared" ca="1" si="669"/>
        <v>0</v>
      </c>
      <c r="KW17" s="17">
        <f t="shared" ca="1" si="669"/>
        <v>0</v>
      </c>
      <c r="KX17" s="17">
        <f t="shared" ca="1" si="669"/>
        <v>0</v>
      </c>
      <c r="KY17" s="17">
        <f t="shared" ca="1" si="669"/>
        <v>0</v>
      </c>
      <c r="KZ17" s="17">
        <f t="shared" ca="1" si="669"/>
        <v>0</v>
      </c>
      <c r="LA17" s="17">
        <f t="shared" ca="1" si="669"/>
        <v>0</v>
      </c>
      <c r="LB17" s="17">
        <f t="shared" ca="1" si="669"/>
        <v>0</v>
      </c>
      <c r="LC17" s="17">
        <f t="shared" ca="1" si="669"/>
        <v>0</v>
      </c>
      <c r="LD17" s="17">
        <f t="shared" ca="1" si="669"/>
        <v>0</v>
      </c>
      <c r="LE17" s="17">
        <f t="shared" ca="1" si="669"/>
        <v>0</v>
      </c>
      <c r="LF17" s="17">
        <f t="shared" ca="1" si="669"/>
        <v>0</v>
      </c>
      <c r="LG17" s="17">
        <f t="shared" ca="1" si="669"/>
        <v>0</v>
      </c>
      <c r="LH17" s="17">
        <f t="shared" ca="1" si="669"/>
        <v>0</v>
      </c>
      <c r="LI17" s="17">
        <f t="shared" ca="1" si="669"/>
        <v>0</v>
      </c>
      <c r="LJ17" s="17">
        <f t="shared" ca="1" si="669"/>
        <v>0</v>
      </c>
      <c r="LK17" s="17">
        <f t="shared" ca="1" si="669"/>
        <v>0</v>
      </c>
      <c r="LL17" s="17">
        <f t="shared" ca="1" si="669"/>
        <v>0</v>
      </c>
      <c r="LM17" s="17">
        <f t="shared" ca="1" si="669"/>
        <v>0</v>
      </c>
      <c r="LN17" s="17">
        <f t="shared" ref="LN17:MU17" ca="1" si="670">AVERAGE(LL16:LN16)</f>
        <v>0</v>
      </c>
      <c r="LO17" s="17">
        <f t="shared" ca="1" si="670"/>
        <v>0</v>
      </c>
      <c r="LP17" s="17">
        <f t="shared" ca="1" si="670"/>
        <v>0</v>
      </c>
      <c r="LQ17" s="17">
        <f t="shared" ca="1" si="670"/>
        <v>0</v>
      </c>
      <c r="LR17" s="17">
        <f t="shared" ca="1" si="670"/>
        <v>0</v>
      </c>
      <c r="LS17" s="17">
        <f t="shared" ca="1" si="670"/>
        <v>0</v>
      </c>
      <c r="LT17" s="17">
        <f t="shared" ca="1" si="670"/>
        <v>0</v>
      </c>
      <c r="LU17" s="17">
        <f t="shared" ca="1" si="670"/>
        <v>0</v>
      </c>
      <c r="LV17" s="17">
        <f t="shared" ca="1" si="670"/>
        <v>0</v>
      </c>
      <c r="LW17" s="17">
        <f t="shared" ca="1" si="670"/>
        <v>0</v>
      </c>
      <c r="LX17" s="17">
        <f t="shared" ca="1" si="670"/>
        <v>0</v>
      </c>
      <c r="LY17" s="17">
        <f t="shared" ca="1" si="670"/>
        <v>0</v>
      </c>
      <c r="LZ17" s="17">
        <f t="shared" ca="1" si="670"/>
        <v>0</v>
      </c>
      <c r="MA17" s="17">
        <f t="shared" ca="1" si="670"/>
        <v>0</v>
      </c>
      <c r="MB17" s="17">
        <f t="shared" ca="1" si="670"/>
        <v>0</v>
      </c>
      <c r="MC17" s="17">
        <f t="shared" ca="1" si="670"/>
        <v>0</v>
      </c>
      <c r="MD17" s="17">
        <f t="shared" ca="1" si="670"/>
        <v>0</v>
      </c>
      <c r="ME17" s="17">
        <f t="shared" ca="1" si="670"/>
        <v>0</v>
      </c>
      <c r="MF17" s="17">
        <f t="shared" ca="1" si="670"/>
        <v>0</v>
      </c>
      <c r="MG17" s="17">
        <f t="shared" ca="1" si="670"/>
        <v>0</v>
      </c>
      <c r="MH17" s="17">
        <f t="shared" ca="1" si="670"/>
        <v>0</v>
      </c>
      <c r="MI17" s="17">
        <f t="shared" ca="1" si="670"/>
        <v>0</v>
      </c>
      <c r="MJ17" s="17">
        <f t="shared" ca="1" si="670"/>
        <v>0</v>
      </c>
      <c r="MK17" s="17">
        <f t="shared" ca="1" si="670"/>
        <v>0</v>
      </c>
      <c r="ML17" s="17">
        <f t="shared" ca="1" si="670"/>
        <v>0</v>
      </c>
      <c r="MM17" s="17">
        <f t="shared" ca="1" si="670"/>
        <v>0</v>
      </c>
      <c r="MN17" s="17">
        <f t="shared" ca="1" si="670"/>
        <v>0</v>
      </c>
      <c r="MO17" s="17">
        <f t="shared" ca="1" si="670"/>
        <v>0</v>
      </c>
      <c r="MP17" s="17">
        <f t="shared" ca="1" si="670"/>
        <v>0</v>
      </c>
      <c r="MQ17" s="17">
        <f t="shared" ca="1" si="670"/>
        <v>0</v>
      </c>
      <c r="MR17" s="17">
        <f t="shared" ca="1" si="670"/>
        <v>0</v>
      </c>
      <c r="MS17" s="17">
        <f t="shared" ca="1" si="670"/>
        <v>0</v>
      </c>
      <c r="MT17" s="17">
        <f t="shared" ca="1" si="670"/>
        <v>0</v>
      </c>
      <c r="MU17" s="17">
        <f t="shared" ca="1" si="670"/>
        <v>0</v>
      </c>
    </row>
    <row r="18" spans="1:359" s="12" customFormat="1">
      <c r="A18" s="16"/>
      <c r="B18" s="10"/>
    </row>
    <row r="19" spans="1:359" s="12" customFormat="1">
      <c r="A19" s="16"/>
      <c r="B19" s="10"/>
    </row>
    <row r="20" spans="1:359" s="12" customFormat="1">
      <c r="A20" s="16"/>
      <c r="B20" s="10"/>
    </row>
    <row r="21" spans="1:359" s="12" customFormat="1">
      <c r="A21" s="16"/>
      <c r="B21" s="10"/>
    </row>
    <row r="22" spans="1:359" s="12" customFormat="1">
      <c r="A22" s="19"/>
      <c r="B22" s="10"/>
    </row>
    <row r="23" spans="1:359" s="12" customFormat="1">
      <c r="A23" s="19"/>
      <c r="B23" s="10"/>
    </row>
    <row r="24" spans="1:359" s="12" customFormat="1">
      <c r="A24" s="19"/>
      <c r="B24" s="10"/>
    </row>
    <row r="25" spans="1:359" s="12" customFormat="1">
      <c r="A25" s="19"/>
      <c r="B25" s="10"/>
    </row>
    <row r="26" spans="1:359" s="12" customFormat="1">
      <c r="A26" s="19"/>
      <c r="B26" s="10"/>
    </row>
    <row r="27" spans="1:359">
      <c r="B27" s="10"/>
      <c r="C27" s="12"/>
    </row>
    <row r="28" spans="1:359">
      <c r="B28" s="10"/>
      <c r="C28" s="12"/>
    </row>
    <row r="29" spans="1:359">
      <c r="B29" s="10"/>
      <c r="C29" s="12"/>
    </row>
    <row r="30" spans="1:359">
      <c r="B30" s="10"/>
      <c r="C30" s="12"/>
    </row>
    <row r="31" spans="1:359">
      <c r="B31" s="10"/>
      <c r="C31" s="12"/>
    </row>
    <row r="32" spans="1:359">
      <c r="B32" s="10"/>
      <c r="C32" s="12"/>
    </row>
    <row r="33" spans="2:3">
      <c r="B33" s="10"/>
      <c r="C33" s="12"/>
    </row>
    <row r="34" spans="2:3">
      <c r="B34" s="10"/>
      <c r="C34" s="12"/>
    </row>
    <row r="35" spans="2:3">
      <c r="B35" s="10"/>
      <c r="C35" s="12"/>
    </row>
    <row r="36" spans="2:3">
      <c r="B36" s="10"/>
      <c r="C36" s="12"/>
    </row>
    <row r="37" spans="2:3">
      <c r="B37" s="10"/>
      <c r="C37" s="12"/>
    </row>
    <row r="38" spans="2:3">
      <c r="B38" s="10"/>
      <c r="C38" s="12"/>
    </row>
    <row r="39" spans="2:3">
      <c r="B39" s="10"/>
      <c r="C39" s="12"/>
    </row>
    <row r="40" spans="2:3">
      <c r="B40" s="10"/>
      <c r="C40" s="12"/>
    </row>
    <row r="41" spans="2:3">
      <c r="B41" s="10"/>
      <c r="C41" s="12"/>
    </row>
    <row r="42" spans="2:3">
      <c r="B42" s="10"/>
      <c r="C42" s="12"/>
    </row>
    <row r="43" spans="2:3">
      <c r="B43" s="10"/>
      <c r="C43" s="1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B2:V96"/>
  <sheetViews>
    <sheetView zoomScale="70" zoomScaleNormal="70" workbookViewId="0">
      <selection activeCell="Z13" sqref="Z13"/>
    </sheetView>
  </sheetViews>
  <sheetFormatPr defaultRowHeight="15"/>
  <cols>
    <col min="1" max="16384" width="9.140625" style="46"/>
  </cols>
  <sheetData>
    <row r="2" spans="2:22" ht="15" customHeight="1">
      <c r="B2" s="53" t="s">
        <v>232</v>
      </c>
      <c r="C2" s="53"/>
      <c r="D2" s="53"/>
      <c r="E2" s="53"/>
      <c r="F2" s="53"/>
      <c r="G2" s="53"/>
      <c r="H2" s="53"/>
      <c r="I2" s="53"/>
      <c r="J2" s="53"/>
      <c r="K2" s="53"/>
      <c r="M2" s="53" t="s">
        <v>233</v>
      </c>
      <c r="N2" s="53"/>
      <c r="O2" s="53"/>
      <c r="P2" s="53"/>
      <c r="Q2" s="53"/>
      <c r="R2" s="53"/>
      <c r="S2" s="53"/>
      <c r="T2" s="53"/>
      <c r="U2" s="53"/>
      <c r="V2" s="53"/>
    </row>
    <row r="3" spans="2:22" ht="15" customHeight="1">
      <c r="B3" s="53"/>
      <c r="C3" s="53"/>
      <c r="D3" s="53"/>
      <c r="E3" s="53"/>
      <c r="F3" s="53"/>
      <c r="G3" s="53"/>
      <c r="H3" s="53"/>
      <c r="I3" s="53"/>
      <c r="J3" s="53"/>
      <c r="K3" s="53"/>
      <c r="M3" s="53"/>
      <c r="N3" s="53"/>
      <c r="O3" s="53"/>
      <c r="P3" s="53"/>
      <c r="Q3" s="53"/>
      <c r="R3" s="53"/>
      <c r="S3" s="53"/>
      <c r="T3" s="53"/>
      <c r="U3" s="53"/>
      <c r="V3" s="53"/>
    </row>
    <row r="4" spans="2:22" ht="15" customHeight="1">
      <c r="B4" s="54"/>
      <c r="C4" s="54"/>
      <c r="D4" s="54"/>
      <c r="E4" s="54"/>
      <c r="F4" s="54"/>
      <c r="G4" s="54"/>
      <c r="H4" s="54"/>
      <c r="I4" s="54"/>
      <c r="J4" s="54"/>
      <c r="K4" s="54"/>
      <c r="M4" s="54"/>
      <c r="N4" s="54"/>
      <c r="O4" s="54"/>
      <c r="P4" s="54"/>
      <c r="Q4" s="54"/>
      <c r="R4" s="54"/>
      <c r="S4" s="54"/>
      <c r="T4" s="54"/>
      <c r="U4" s="54"/>
      <c r="V4" s="54"/>
    </row>
    <row r="5" spans="2:22">
      <c r="B5" s="43"/>
      <c r="C5" s="43"/>
      <c r="D5" s="43"/>
      <c r="E5" s="43"/>
      <c r="F5" s="43"/>
      <c r="G5" s="43"/>
      <c r="H5" s="43"/>
      <c r="I5" s="43"/>
      <c r="J5" s="43"/>
      <c r="K5" s="43"/>
      <c r="M5" s="43"/>
      <c r="N5" s="43"/>
      <c r="O5" s="43"/>
      <c r="P5" s="43"/>
      <c r="Q5" s="43"/>
      <c r="R5" s="43"/>
      <c r="S5" s="43"/>
      <c r="T5" s="43"/>
      <c r="U5" s="43"/>
      <c r="V5" s="43"/>
    </row>
    <row r="23" spans="2:22">
      <c r="B23" s="44"/>
      <c r="C23" s="44"/>
      <c r="D23" s="44"/>
      <c r="E23" s="44"/>
      <c r="F23" s="44"/>
      <c r="G23" s="44"/>
      <c r="H23" s="44"/>
      <c r="I23" s="44"/>
      <c r="J23" s="44"/>
      <c r="K23" s="44"/>
      <c r="M23" s="44"/>
      <c r="N23" s="44"/>
      <c r="O23" s="44"/>
      <c r="P23" s="44"/>
      <c r="Q23" s="44"/>
      <c r="R23" s="44"/>
      <c r="S23" s="44"/>
      <c r="T23" s="44"/>
      <c r="U23" s="44"/>
      <c r="V23" s="44"/>
    </row>
    <row r="24" spans="2:22">
      <c r="B24" s="45" t="s">
        <v>224</v>
      </c>
      <c r="M24" s="45" t="s">
        <v>224</v>
      </c>
    </row>
    <row r="26" spans="2:22">
      <c r="B26" s="53" t="s">
        <v>234</v>
      </c>
      <c r="C26" s="53"/>
      <c r="D26" s="53"/>
      <c r="E26" s="53"/>
      <c r="F26" s="53"/>
      <c r="G26" s="53"/>
      <c r="H26" s="53"/>
      <c r="I26" s="53"/>
      <c r="J26" s="53"/>
      <c r="K26" s="53"/>
      <c r="M26" s="53" t="s">
        <v>234</v>
      </c>
      <c r="N26" s="53"/>
      <c r="O26" s="53"/>
      <c r="P26" s="53"/>
      <c r="Q26" s="53"/>
      <c r="R26" s="53"/>
      <c r="S26" s="53"/>
      <c r="T26" s="53"/>
      <c r="U26" s="53"/>
      <c r="V26" s="53"/>
    </row>
    <row r="27" spans="2:22">
      <c r="B27" s="53"/>
      <c r="C27" s="53"/>
      <c r="D27" s="53"/>
      <c r="E27" s="53"/>
      <c r="F27" s="53"/>
      <c r="G27" s="53"/>
      <c r="H27" s="53"/>
      <c r="I27" s="53"/>
      <c r="J27" s="53"/>
      <c r="K27" s="53"/>
      <c r="M27" s="53"/>
      <c r="N27" s="53"/>
      <c r="O27" s="53"/>
      <c r="P27" s="53"/>
      <c r="Q27" s="53"/>
      <c r="R27" s="53"/>
      <c r="S27" s="53"/>
      <c r="T27" s="53"/>
      <c r="U27" s="53"/>
      <c r="V27" s="53"/>
    </row>
    <row r="28" spans="2:22">
      <c r="B28" s="54"/>
      <c r="C28" s="54"/>
      <c r="D28" s="54"/>
      <c r="E28" s="54"/>
      <c r="F28" s="54"/>
      <c r="G28" s="54"/>
      <c r="H28" s="54"/>
      <c r="I28" s="54"/>
      <c r="J28" s="54"/>
      <c r="K28" s="54"/>
      <c r="M28" s="54"/>
      <c r="N28" s="54"/>
      <c r="O28" s="54"/>
      <c r="P28" s="54"/>
      <c r="Q28" s="54"/>
      <c r="R28" s="54"/>
      <c r="S28" s="54"/>
      <c r="T28" s="54"/>
      <c r="U28" s="54"/>
      <c r="V28" s="54"/>
    </row>
    <row r="29" spans="2:22">
      <c r="B29" s="43"/>
      <c r="C29" s="43"/>
      <c r="D29" s="43"/>
      <c r="E29" s="43"/>
      <c r="F29" s="43"/>
      <c r="G29" s="43"/>
      <c r="H29" s="43"/>
      <c r="I29" s="43"/>
      <c r="J29" s="43"/>
      <c r="K29" s="43"/>
      <c r="M29" s="43"/>
      <c r="N29" s="43"/>
      <c r="O29" s="43"/>
      <c r="P29" s="43"/>
      <c r="Q29" s="43"/>
      <c r="R29" s="43"/>
      <c r="S29" s="43"/>
      <c r="T29" s="43"/>
      <c r="U29" s="43"/>
      <c r="V29" s="43"/>
    </row>
    <row r="47" spans="2:22">
      <c r="B47" s="44"/>
      <c r="C47" s="44"/>
      <c r="D47" s="44"/>
      <c r="E47" s="44"/>
      <c r="F47" s="44"/>
      <c r="G47" s="44"/>
      <c r="H47" s="44"/>
      <c r="I47" s="44"/>
      <c r="J47" s="44"/>
      <c r="K47" s="44"/>
      <c r="M47" s="44"/>
      <c r="N47" s="44"/>
      <c r="O47" s="44"/>
      <c r="P47" s="44"/>
      <c r="Q47" s="44"/>
      <c r="R47" s="44"/>
      <c r="S47" s="44"/>
      <c r="T47" s="44"/>
      <c r="U47" s="44"/>
      <c r="V47" s="44"/>
    </row>
    <row r="48" spans="2:22">
      <c r="B48" s="45" t="s">
        <v>224</v>
      </c>
      <c r="M48" s="45" t="s">
        <v>224</v>
      </c>
    </row>
    <row r="50" spans="2:22">
      <c r="B50" s="53" t="s">
        <v>235</v>
      </c>
      <c r="C50" s="53"/>
      <c r="D50" s="53"/>
      <c r="E50" s="53"/>
      <c r="F50" s="53"/>
      <c r="G50" s="53"/>
      <c r="H50" s="53"/>
      <c r="I50" s="53"/>
      <c r="J50" s="53"/>
      <c r="K50" s="53"/>
      <c r="M50" s="53" t="s">
        <v>235</v>
      </c>
      <c r="N50" s="53"/>
      <c r="O50" s="53"/>
      <c r="P50" s="53"/>
      <c r="Q50" s="53"/>
      <c r="R50" s="53"/>
      <c r="S50" s="53"/>
      <c r="T50" s="53"/>
      <c r="U50" s="53"/>
      <c r="V50" s="53"/>
    </row>
    <row r="51" spans="2:22">
      <c r="B51" s="53"/>
      <c r="C51" s="53"/>
      <c r="D51" s="53"/>
      <c r="E51" s="53"/>
      <c r="F51" s="53"/>
      <c r="G51" s="53"/>
      <c r="H51" s="53"/>
      <c r="I51" s="53"/>
      <c r="J51" s="53"/>
      <c r="K51" s="53"/>
      <c r="M51" s="53"/>
      <c r="N51" s="53"/>
      <c r="O51" s="53"/>
      <c r="P51" s="53"/>
      <c r="Q51" s="53"/>
      <c r="R51" s="53"/>
      <c r="S51" s="53"/>
      <c r="T51" s="53"/>
      <c r="U51" s="53"/>
      <c r="V51" s="53"/>
    </row>
    <row r="52" spans="2:22">
      <c r="B52" s="54"/>
      <c r="C52" s="54"/>
      <c r="D52" s="54"/>
      <c r="E52" s="54"/>
      <c r="F52" s="54"/>
      <c r="G52" s="54"/>
      <c r="H52" s="54"/>
      <c r="I52" s="54"/>
      <c r="J52" s="54"/>
      <c r="K52" s="54"/>
      <c r="M52" s="54"/>
      <c r="N52" s="54"/>
      <c r="O52" s="54"/>
      <c r="P52" s="54"/>
      <c r="Q52" s="54"/>
      <c r="R52" s="54"/>
      <c r="S52" s="54"/>
      <c r="T52" s="54"/>
      <c r="U52" s="54"/>
      <c r="V52" s="54"/>
    </row>
    <row r="53" spans="2:22">
      <c r="B53" s="43"/>
      <c r="C53" s="43"/>
      <c r="D53" s="43"/>
      <c r="E53" s="43"/>
      <c r="F53" s="43"/>
      <c r="G53" s="43"/>
      <c r="H53" s="43"/>
      <c r="I53" s="43"/>
      <c r="J53" s="43"/>
      <c r="K53" s="43"/>
      <c r="M53" s="43"/>
      <c r="N53" s="43"/>
      <c r="O53" s="43"/>
      <c r="P53" s="43"/>
      <c r="Q53" s="43"/>
      <c r="R53" s="43"/>
      <c r="S53" s="43"/>
      <c r="T53" s="43"/>
      <c r="U53" s="43"/>
      <c r="V53" s="43"/>
    </row>
    <row r="71" spans="2:22">
      <c r="B71" s="44"/>
      <c r="C71" s="44"/>
      <c r="D71" s="44"/>
      <c r="E71" s="44"/>
      <c r="F71" s="44"/>
      <c r="G71" s="44"/>
      <c r="H71" s="44"/>
      <c r="I71" s="44"/>
      <c r="J71" s="44"/>
      <c r="K71" s="44"/>
      <c r="M71" s="44"/>
      <c r="N71" s="44"/>
      <c r="O71" s="44"/>
      <c r="P71" s="44"/>
      <c r="Q71" s="44"/>
      <c r="R71" s="44"/>
      <c r="S71" s="44"/>
      <c r="T71" s="44"/>
      <c r="U71" s="44"/>
      <c r="V71" s="44"/>
    </row>
    <row r="72" spans="2:22">
      <c r="B72" s="45" t="s">
        <v>224</v>
      </c>
      <c r="M72" s="45" t="s">
        <v>224</v>
      </c>
    </row>
    <row r="74" spans="2:22">
      <c r="B74" s="53" t="s">
        <v>236</v>
      </c>
      <c r="C74" s="53"/>
      <c r="D74" s="53"/>
      <c r="E74" s="53"/>
      <c r="F74" s="53"/>
      <c r="G74" s="53"/>
      <c r="H74" s="53"/>
      <c r="I74" s="53"/>
      <c r="J74" s="53"/>
      <c r="K74" s="53"/>
      <c r="M74" s="53" t="s">
        <v>236</v>
      </c>
      <c r="N74" s="53"/>
      <c r="O74" s="53"/>
      <c r="P74" s="53"/>
      <c r="Q74" s="53"/>
      <c r="R74" s="53"/>
      <c r="S74" s="53"/>
      <c r="T74" s="53"/>
      <c r="U74" s="53"/>
      <c r="V74" s="53"/>
    </row>
    <row r="75" spans="2:22">
      <c r="B75" s="53"/>
      <c r="C75" s="53"/>
      <c r="D75" s="53"/>
      <c r="E75" s="53"/>
      <c r="F75" s="53"/>
      <c r="G75" s="53"/>
      <c r="H75" s="53"/>
      <c r="I75" s="53"/>
      <c r="J75" s="53"/>
      <c r="K75" s="53"/>
      <c r="M75" s="53"/>
      <c r="N75" s="53"/>
      <c r="O75" s="53"/>
      <c r="P75" s="53"/>
      <c r="Q75" s="53"/>
      <c r="R75" s="53"/>
      <c r="S75" s="53"/>
      <c r="T75" s="53"/>
      <c r="U75" s="53"/>
      <c r="V75" s="53"/>
    </row>
    <row r="76" spans="2:22">
      <c r="B76" s="54"/>
      <c r="C76" s="54"/>
      <c r="D76" s="54"/>
      <c r="E76" s="54"/>
      <c r="F76" s="54"/>
      <c r="G76" s="54"/>
      <c r="H76" s="54"/>
      <c r="I76" s="54"/>
      <c r="J76" s="54"/>
      <c r="K76" s="54"/>
      <c r="M76" s="54"/>
      <c r="N76" s="54"/>
      <c r="O76" s="54"/>
      <c r="P76" s="54"/>
      <c r="Q76" s="54"/>
      <c r="R76" s="54"/>
      <c r="S76" s="54"/>
      <c r="T76" s="54"/>
      <c r="U76" s="54"/>
      <c r="V76" s="54"/>
    </row>
    <row r="77" spans="2:22">
      <c r="B77" s="43"/>
      <c r="C77" s="43"/>
      <c r="D77" s="43"/>
      <c r="E77" s="43"/>
      <c r="F77" s="43"/>
      <c r="G77" s="43"/>
      <c r="H77" s="43"/>
      <c r="I77" s="43"/>
      <c r="J77" s="43"/>
      <c r="K77" s="43"/>
      <c r="M77" s="43"/>
      <c r="N77" s="43"/>
      <c r="O77" s="43"/>
      <c r="P77" s="43"/>
      <c r="Q77" s="43"/>
      <c r="R77" s="43"/>
      <c r="S77" s="43"/>
      <c r="T77" s="43"/>
      <c r="U77" s="43"/>
      <c r="V77" s="43"/>
    </row>
    <row r="95" spans="2:22">
      <c r="B95" s="44"/>
      <c r="C95" s="44"/>
      <c r="D95" s="44"/>
      <c r="E95" s="44"/>
      <c r="F95" s="44"/>
      <c r="G95" s="44"/>
      <c r="H95" s="44"/>
      <c r="I95" s="44"/>
      <c r="J95" s="44"/>
      <c r="K95" s="44"/>
      <c r="M95" s="44"/>
      <c r="N95" s="44"/>
      <c r="O95" s="44"/>
      <c r="P95" s="44"/>
      <c r="Q95" s="44"/>
      <c r="R95" s="44"/>
      <c r="S95" s="44"/>
      <c r="T95" s="44"/>
      <c r="U95" s="44"/>
      <c r="V95" s="44"/>
    </row>
    <row r="96" spans="2:22">
      <c r="B96" s="45" t="s">
        <v>224</v>
      </c>
      <c r="M96" s="45" t="s">
        <v>224</v>
      </c>
    </row>
  </sheetData>
  <mergeCells count="8">
    <mergeCell ref="B74:K76"/>
    <mergeCell ref="M74:V76"/>
    <mergeCell ref="M2:V4"/>
    <mergeCell ref="B2:K4"/>
    <mergeCell ref="B26:K28"/>
    <mergeCell ref="M26:V28"/>
    <mergeCell ref="B50:K52"/>
    <mergeCell ref="M50:V5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MU46"/>
  <sheetViews>
    <sheetView zoomScale="90" zoomScaleNormal="90" workbookViewId="0">
      <pane xSplit="2" ySplit="1" topLeftCell="ME2" activePane="bottomRight" state="frozen"/>
      <selection pane="topRight" activeCell="C1" sqref="C1"/>
      <selection pane="bottomLeft" activeCell="A2" sqref="A2"/>
      <selection pane="bottomRight" activeCell="MS9" sqref="MS9"/>
    </sheetView>
  </sheetViews>
  <sheetFormatPr defaultColWidth="9.28515625" defaultRowHeight="15" outlineLevelCol="1"/>
  <cols>
    <col min="1" max="1" width="16.7109375" style="31" bestFit="1" customWidth="1"/>
    <col min="2" max="2" width="63.7109375" style="11" bestFit="1" customWidth="1"/>
    <col min="3" max="158" width="9.7109375" style="13" customWidth="1" outlineLevel="1"/>
    <col min="159" max="240" width="9.7109375" style="13" customWidth="1"/>
    <col min="241" max="242" width="9.28515625" style="13" customWidth="1"/>
    <col min="243" max="244" width="9.28515625" style="13"/>
    <col min="245" max="245" width="9.28515625" style="13" bestFit="1" customWidth="1"/>
    <col min="246" max="247" width="9.28515625" style="13"/>
    <col min="248" max="248" width="9.28515625" style="13" bestFit="1" customWidth="1"/>
    <col min="249" max="250" width="9.28515625" style="13"/>
    <col min="251" max="251" width="9.28515625" style="13" bestFit="1" customWidth="1"/>
    <col min="252" max="253" width="9.28515625" style="13"/>
    <col min="254" max="254" width="9.28515625" style="13" bestFit="1" customWidth="1"/>
    <col min="255" max="256" width="9.28515625" style="13"/>
    <col min="257" max="257" width="9.28515625" style="13" bestFit="1" customWidth="1"/>
    <col min="258" max="259" width="9.28515625" style="13"/>
    <col min="260" max="260" width="9.28515625" style="13" bestFit="1" customWidth="1"/>
    <col min="261" max="262" width="9.28515625" style="13"/>
    <col min="263" max="263" width="9.28515625" style="13" bestFit="1" customWidth="1"/>
    <col min="264" max="265" width="9.28515625" style="13"/>
    <col min="266" max="266" width="9.28515625" style="13" bestFit="1" customWidth="1"/>
    <col min="267" max="268" width="9.28515625" style="13"/>
    <col min="269" max="269" width="9.28515625" style="13" bestFit="1" customWidth="1"/>
    <col min="270" max="271" width="9.28515625" style="13"/>
    <col min="272" max="272" width="9.28515625" style="13" bestFit="1" customWidth="1"/>
    <col min="273" max="274" width="9.28515625" style="13"/>
    <col min="275" max="275" width="9.28515625" style="13" bestFit="1" customWidth="1"/>
    <col min="276" max="277" width="9.28515625" style="13"/>
    <col min="278" max="278" width="9.28515625" style="13" bestFit="1" customWidth="1"/>
    <col min="279" max="280" width="9.28515625" style="13"/>
    <col min="281" max="281" width="9.28515625" style="13" bestFit="1" customWidth="1"/>
    <col min="282" max="283" width="9.28515625" style="13"/>
    <col min="284" max="284" width="9.28515625" style="13" bestFit="1" customWidth="1"/>
    <col min="285" max="286" width="9.28515625" style="13"/>
    <col min="287" max="287" width="9.28515625" style="13" bestFit="1" customWidth="1"/>
    <col min="288" max="289" width="9.28515625" style="13"/>
    <col min="290" max="290" width="9.28515625" style="13" bestFit="1" customWidth="1"/>
    <col min="291" max="292" width="9.28515625" style="13"/>
    <col min="293" max="293" width="9.28515625" style="13" bestFit="1" customWidth="1"/>
    <col min="294" max="295" width="9.28515625" style="13"/>
    <col min="296" max="296" width="9.28515625" style="13" bestFit="1" customWidth="1"/>
    <col min="297" max="298" width="9.28515625" style="13"/>
    <col min="299" max="299" width="9.28515625" style="13" bestFit="1" customWidth="1"/>
    <col min="300" max="301" width="9.28515625" style="13"/>
    <col min="302" max="302" width="9.28515625" style="13" bestFit="1" customWidth="1"/>
    <col min="303" max="304" width="9.28515625" style="13"/>
    <col min="305" max="305" width="9.28515625" style="13" bestFit="1" customWidth="1"/>
    <col min="306" max="307" width="9.28515625" style="13"/>
    <col min="308" max="308" width="9.28515625" style="13" bestFit="1" customWidth="1"/>
    <col min="309" max="310" width="9.28515625" style="13"/>
    <col min="311" max="311" width="9.28515625" style="13" bestFit="1" customWidth="1"/>
    <col min="312" max="313" width="9.28515625" style="13"/>
    <col min="314" max="314" width="9.28515625" style="13" bestFit="1" customWidth="1"/>
    <col min="315" max="316" width="9.28515625" style="13"/>
    <col min="317" max="317" width="9.28515625" style="13" bestFit="1" customWidth="1"/>
    <col min="318" max="319" width="9.28515625" style="13"/>
    <col min="320" max="320" width="9.28515625" style="13" bestFit="1" customWidth="1"/>
    <col min="321" max="322" width="9.28515625" style="13"/>
    <col min="323" max="323" width="9.28515625" style="13" bestFit="1" customWidth="1"/>
    <col min="324" max="325" width="9.28515625" style="13"/>
    <col min="326" max="326" width="9.28515625" style="13" bestFit="1" customWidth="1"/>
    <col min="327" max="328" width="9.28515625" style="13"/>
    <col min="329" max="329" width="9.28515625" style="13" bestFit="1" customWidth="1"/>
    <col min="330" max="331" width="9.28515625" style="13"/>
    <col min="332" max="332" width="9.28515625" style="13" bestFit="1" customWidth="1"/>
    <col min="333" max="334" width="9.28515625" style="13"/>
    <col min="335" max="335" width="9.28515625" style="13" bestFit="1" customWidth="1"/>
    <col min="336" max="337" width="9.28515625" style="13"/>
    <col min="338" max="338" width="9.28515625" style="13" bestFit="1" customWidth="1"/>
    <col min="339" max="340" width="9.28515625" style="13"/>
    <col min="341" max="341" width="9.28515625" style="13" bestFit="1" customWidth="1"/>
    <col min="342" max="343" width="9.28515625" style="13"/>
    <col min="344" max="344" width="9.28515625" style="13" bestFit="1" customWidth="1"/>
    <col min="345" max="346" width="9.28515625" style="13"/>
    <col min="347" max="347" width="9.28515625" style="13" bestFit="1" customWidth="1"/>
    <col min="348" max="349" width="9.28515625" style="13"/>
    <col min="350" max="350" width="9.28515625" style="13" bestFit="1" customWidth="1"/>
    <col min="351" max="352" width="9.28515625" style="13"/>
    <col min="353" max="353" width="9.28515625" style="13" bestFit="1" customWidth="1"/>
    <col min="354" max="355" width="9.28515625" style="13"/>
    <col min="356" max="356" width="9.28515625" style="13" bestFit="1" customWidth="1"/>
    <col min="357" max="358" width="9.140625" style="13" customWidth="1"/>
    <col min="359" max="359" width="9.5703125" style="13" bestFit="1" customWidth="1"/>
    <col min="360" max="16384" width="9.28515625" style="13"/>
  </cols>
  <sheetData>
    <row r="1" spans="1:359" s="8" customFormat="1">
      <c r="A1" s="8" t="s">
        <v>58</v>
      </c>
      <c r="B1" s="9" t="s">
        <v>0</v>
      </c>
      <c r="C1" s="8" t="e">
        <f ca="1">BBG!C1</f>
        <v>#NAME?</v>
      </c>
      <c r="D1" s="8">
        <f>BBG!D1</f>
        <v>32932</v>
      </c>
      <c r="E1" s="8">
        <f>BBG!E1</f>
        <v>32962</v>
      </c>
      <c r="F1" s="8">
        <f>BBG!F1</f>
        <v>32993</v>
      </c>
      <c r="G1" s="8">
        <f>BBG!G1</f>
        <v>33024</v>
      </c>
      <c r="H1" s="8">
        <f>BBG!H1</f>
        <v>33053</v>
      </c>
      <c r="I1" s="8">
        <f>BBG!I1</f>
        <v>33085</v>
      </c>
      <c r="J1" s="8">
        <f>BBG!J1</f>
        <v>33116</v>
      </c>
      <c r="K1" s="8">
        <f>BBG!K1</f>
        <v>33144</v>
      </c>
      <c r="L1" s="8">
        <f>BBG!L1</f>
        <v>33177</v>
      </c>
      <c r="M1" s="8">
        <f>BBG!M1</f>
        <v>33207</v>
      </c>
      <c r="N1" s="8">
        <f>BBG!N1</f>
        <v>33238</v>
      </c>
      <c r="O1" s="8">
        <f>BBG!O1</f>
        <v>33269</v>
      </c>
      <c r="P1" s="8">
        <f>BBG!P1</f>
        <v>33297</v>
      </c>
      <c r="Q1" s="8">
        <f>BBG!Q1</f>
        <v>33326</v>
      </c>
      <c r="R1" s="8">
        <f>BBG!R1</f>
        <v>33358</v>
      </c>
      <c r="S1" s="8">
        <f>BBG!S1</f>
        <v>33389</v>
      </c>
      <c r="T1" s="8">
        <f>BBG!T1</f>
        <v>33417</v>
      </c>
      <c r="U1" s="8">
        <f>BBG!U1</f>
        <v>33450</v>
      </c>
      <c r="V1" s="8">
        <f>BBG!V1</f>
        <v>33480</v>
      </c>
      <c r="W1" s="8">
        <f>BBG!W1</f>
        <v>33511</v>
      </c>
      <c r="X1" s="8">
        <f>BBG!X1</f>
        <v>33542</v>
      </c>
      <c r="Y1" s="8">
        <f>BBG!Y1</f>
        <v>33571</v>
      </c>
      <c r="Z1" s="8">
        <f>BBG!Z1</f>
        <v>33603</v>
      </c>
      <c r="AA1" s="8">
        <f>BBG!AA1</f>
        <v>33634</v>
      </c>
      <c r="AB1" s="8">
        <f>BBG!AB1</f>
        <v>33662</v>
      </c>
      <c r="AC1" s="8">
        <f>BBG!AC1</f>
        <v>33694</v>
      </c>
      <c r="AD1" s="8">
        <f>BBG!AD1</f>
        <v>33724</v>
      </c>
      <c r="AE1" s="8">
        <f>BBG!AE1</f>
        <v>33753</v>
      </c>
      <c r="AF1" s="8">
        <f>BBG!AF1</f>
        <v>33785</v>
      </c>
      <c r="AG1" s="8">
        <f>BBG!AG1</f>
        <v>33816</v>
      </c>
      <c r="AH1" s="8">
        <f>BBG!AH1</f>
        <v>33847</v>
      </c>
      <c r="AI1" s="8">
        <f>BBG!AI1</f>
        <v>33877</v>
      </c>
      <c r="AJ1" s="8">
        <f>BBG!AJ1</f>
        <v>33907</v>
      </c>
      <c r="AK1" s="8">
        <f>BBG!AK1</f>
        <v>33938</v>
      </c>
      <c r="AL1" s="8">
        <f>BBG!AL1</f>
        <v>33969</v>
      </c>
      <c r="AM1" s="8">
        <f>BBG!AM1</f>
        <v>33998</v>
      </c>
      <c r="AN1" s="8">
        <f>BBG!AN1</f>
        <v>34026</v>
      </c>
      <c r="AO1" s="8">
        <f>BBG!AO1</f>
        <v>34059</v>
      </c>
      <c r="AP1" s="8">
        <f>BBG!AP1</f>
        <v>34089</v>
      </c>
      <c r="AQ1" s="8">
        <f>BBG!AQ1</f>
        <v>34120</v>
      </c>
      <c r="AR1" s="8">
        <f>BBG!AR1</f>
        <v>34150</v>
      </c>
      <c r="AS1" s="8">
        <f>BBG!AS1</f>
        <v>34180</v>
      </c>
      <c r="AT1" s="8">
        <f>BBG!AT1</f>
        <v>34212</v>
      </c>
      <c r="AU1" s="8">
        <f>BBG!AU1</f>
        <v>34242</v>
      </c>
      <c r="AV1" s="8">
        <f>BBG!AV1</f>
        <v>34271</v>
      </c>
      <c r="AW1" s="8">
        <f>BBG!AW1</f>
        <v>34303</v>
      </c>
      <c r="AX1" s="8">
        <f>BBG!AX1</f>
        <v>34334</v>
      </c>
      <c r="AY1" s="8">
        <f>BBG!AY1</f>
        <v>34365</v>
      </c>
      <c r="AZ1" s="8">
        <f>BBG!AZ1</f>
        <v>34393</v>
      </c>
      <c r="BA1" s="8">
        <f>BBG!BA1</f>
        <v>34424</v>
      </c>
      <c r="BB1" s="8">
        <f>BBG!BB1</f>
        <v>34453</v>
      </c>
      <c r="BC1" s="8">
        <f>BBG!BC1</f>
        <v>34485</v>
      </c>
      <c r="BD1" s="8">
        <f>BBG!BD1</f>
        <v>34515</v>
      </c>
      <c r="BE1" s="8">
        <f>BBG!BE1</f>
        <v>34544</v>
      </c>
      <c r="BF1" s="8">
        <f>BBG!BF1</f>
        <v>34577</v>
      </c>
      <c r="BG1" s="8">
        <f>BBG!BG1</f>
        <v>34607</v>
      </c>
      <c r="BH1" s="8">
        <f>BBG!BH1</f>
        <v>34638</v>
      </c>
      <c r="BI1" s="8">
        <f>BBG!BI1</f>
        <v>34668</v>
      </c>
      <c r="BJ1" s="8">
        <f>BBG!BJ1</f>
        <v>34698</v>
      </c>
      <c r="BK1" s="8">
        <f>BBG!BK1</f>
        <v>34730</v>
      </c>
      <c r="BL1" s="8">
        <f>BBG!BL1</f>
        <v>34758</v>
      </c>
      <c r="BM1" s="8">
        <f>BBG!BM1</f>
        <v>34789</v>
      </c>
      <c r="BN1" s="8">
        <f>BBG!BN1</f>
        <v>34817</v>
      </c>
      <c r="BO1" s="8">
        <f>BBG!BO1</f>
        <v>34850</v>
      </c>
      <c r="BP1" s="8">
        <f>BBG!BP1</f>
        <v>34880</v>
      </c>
      <c r="BQ1" s="8">
        <f>BBG!BQ1</f>
        <v>34911</v>
      </c>
      <c r="BR1" s="8">
        <f>BBG!BR1</f>
        <v>34942</v>
      </c>
      <c r="BS1" s="8">
        <f>BBG!BS1</f>
        <v>34971</v>
      </c>
      <c r="BT1" s="8">
        <f>BBG!BT1</f>
        <v>35003</v>
      </c>
      <c r="BU1" s="8">
        <f>BBG!BU1</f>
        <v>35033</v>
      </c>
      <c r="BV1" s="8">
        <f>BBG!BV1</f>
        <v>35062</v>
      </c>
      <c r="BW1" s="8">
        <f>BBG!BW1</f>
        <v>35095</v>
      </c>
      <c r="BX1" s="8">
        <f>BBG!BX1</f>
        <v>35124</v>
      </c>
      <c r="BY1" s="8">
        <f>BBG!BY1</f>
        <v>35153</v>
      </c>
      <c r="BZ1" s="8">
        <f>BBG!BZ1</f>
        <v>35185</v>
      </c>
      <c r="CA1" s="8">
        <f>BBG!CA1</f>
        <v>35216</v>
      </c>
      <c r="CB1" s="8">
        <f>BBG!CB1</f>
        <v>35244</v>
      </c>
      <c r="CC1" s="8">
        <f>BBG!CC1</f>
        <v>35277</v>
      </c>
      <c r="CD1" s="8">
        <f>BBG!CD1</f>
        <v>35307</v>
      </c>
      <c r="CE1" s="8">
        <f>BBG!CE1</f>
        <v>35338</v>
      </c>
      <c r="CF1" s="8">
        <f>BBG!CF1</f>
        <v>35369</v>
      </c>
      <c r="CG1" s="8">
        <f>BBG!CG1</f>
        <v>35398</v>
      </c>
      <c r="CH1" s="8">
        <f>BBG!CH1</f>
        <v>35430</v>
      </c>
      <c r="CI1" s="8">
        <f>BBG!CI1</f>
        <v>35461</v>
      </c>
      <c r="CJ1" s="8">
        <f>BBG!CJ1</f>
        <v>35489</v>
      </c>
      <c r="CK1" s="8">
        <f>BBG!CK1</f>
        <v>35520</v>
      </c>
      <c r="CL1" s="8">
        <f>BBG!CL1</f>
        <v>35550</v>
      </c>
      <c r="CM1" s="8">
        <f>BBG!CM1</f>
        <v>35580</v>
      </c>
      <c r="CN1" s="8">
        <f>BBG!CN1</f>
        <v>35611</v>
      </c>
      <c r="CO1" s="8">
        <f>BBG!CO1</f>
        <v>35642</v>
      </c>
      <c r="CP1" s="8">
        <f>BBG!CP1</f>
        <v>35671</v>
      </c>
      <c r="CQ1" s="8">
        <f>BBG!CQ1</f>
        <v>35703</v>
      </c>
      <c r="CR1" s="8">
        <f>BBG!CR1</f>
        <v>35734</v>
      </c>
      <c r="CS1" s="8">
        <f>BBG!CS1</f>
        <v>35762</v>
      </c>
      <c r="CT1" s="8">
        <f>BBG!CT1</f>
        <v>35795</v>
      </c>
      <c r="CU1" s="8">
        <f>BBG!CU1</f>
        <v>35825</v>
      </c>
      <c r="CV1" s="8">
        <f>BBG!CV1</f>
        <v>35853</v>
      </c>
      <c r="CW1" s="8">
        <f>BBG!CW1</f>
        <v>35885</v>
      </c>
      <c r="CX1" s="8">
        <f>BBG!CX1</f>
        <v>35915</v>
      </c>
      <c r="CY1" s="8">
        <f>BBG!CY1</f>
        <v>35944</v>
      </c>
      <c r="CZ1" s="8">
        <f>BBG!CZ1</f>
        <v>35976</v>
      </c>
      <c r="DA1" s="8">
        <f>BBG!DA1</f>
        <v>36007</v>
      </c>
      <c r="DB1" s="8">
        <f>BBG!DB1</f>
        <v>36038</v>
      </c>
      <c r="DC1" s="8">
        <f>BBG!DC1</f>
        <v>36068</v>
      </c>
      <c r="DD1" s="8">
        <f>BBG!DD1</f>
        <v>36098</v>
      </c>
      <c r="DE1" s="8">
        <f>BBG!DE1</f>
        <v>36129</v>
      </c>
      <c r="DF1" s="8">
        <f>BBG!DF1</f>
        <v>36160</v>
      </c>
      <c r="DG1" s="8">
        <f>BBG!DG1</f>
        <v>36189</v>
      </c>
      <c r="DH1" s="8">
        <f>BBG!DH1</f>
        <v>36217</v>
      </c>
      <c r="DI1" s="8">
        <f>BBG!DI1</f>
        <v>36250</v>
      </c>
      <c r="DJ1" s="8">
        <f>BBG!DJ1</f>
        <v>36280</v>
      </c>
      <c r="DK1" s="8">
        <f>BBG!DK1</f>
        <v>36311</v>
      </c>
      <c r="DL1" s="8">
        <f>BBG!DL1</f>
        <v>36341</v>
      </c>
      <c r="DM1" s="8">
        <f>BBG!DM1</f>
        <v>36371</v>
      </c>
      <c r="DN1" s="8">
        <f>BBG!DN1</f>
        <v>36403</v>
      </c>
      <c r="DO1" s="8">
        <f>BBG!DO1</f>
        <v>36433</v>
      </c>
      <c r="DP1" s="8">
        <f>BBG!DP1</f>
        <v>36462</v>
      </c>
      <c r="DQ1" s="8">
        <f>BBG!DQ1</f>
        <v>36494</v>
      </c>
      <c r="DR1" s="8">
        <f>BBG!DR1</f>
        <v>36525</v>
      </c>
      <c r="DS1" s="8">
        <f>BBG!DS1</f>
        <v>36556</v>
      </c>
      <c r="DT1" s="8">
        <f>BBG!DT1</f>
        <v>36585</v>
      </c>
      <c r="DU1" s="8">
        <f>BBG!DU1</f>
        <v>36616</v>
      </c>
      <c r="DV1" s="8">
        <f>BBG!DV1</f>
        <v>36644</v>
      </c>
      <c r="DW1" s="8">
        <f>BBG!DW1</f>
        <v>36677</v>
      </c>
      <c r="DX1" s="8">
        <f>BBG!DX1</f>
        <v>36707</v>
      </c>
      <c r="DY1" s="8">
        <f>BBG!DY1</f>
        <v>36738</v>
      </c>
      <c r="DZ1" s="8">
        <f>BBG!DZ1</f>
        <v>36769</v>
      </c>
      <c r="EA1" s="8">
        <f>BBG!EA1</f>
        <v>36798</v>
      </c>
      <c r="EB1" s="8">
        <f>BBG!EB1</f>
        <v>36830</v>
      </c>
      <c r="EC1" s="8">
        <f>BBG!EC1</f>
        <v>36860</v>
      </c>
      <c r="ED1" s="8">
        <f>BBG!ED1</f>
        <v>36889</v>
      </c>
      <c r="EE1" s="8">
        <f>BBG!EE1</f>
        <v>36922</v>
      </c>
      <c r="EF1" s="8">
        <f>BBG!EF1</f>
        <v>36950</v>
      </c>
      <c r="EG1" s="8">
        <f>BBG!EG1</f>
        <v>36980</v>
      </c>
      <c r="EH1" s="8">
        <f>BBG!EH1</f>
        <v>37011</v>
      </c>
      <c r="EI1" s="8">
        <f>BBG!EI1</f>
        <v>37042</v>
      </c>
      <c r="EJ1" s="8">
        <f>BBG!EJ1</f>
        <v>37071</v>
      </c>
      <c r="EK1" s="8">
        <f>BBG!EK1</f>
        <v>37103</v>
      </c>
      <c r="EL1" s="8">
        <f>BBG!EL1</f>
        <v>37134</v>
      </c>
      <c r="EM1" s="8">
        <f>BBG!EM1</f>
        <v>37162</v>
      </c>
      <c r="EN1" s="8">
        <f>BBG!EN1</f>
        <v>37195</v>
      </c>
      <c r="EO1" s="8">
        <f>BBG!EO1</f>
        <v>37225</v>
      </c>
      <c r="EP1" s="8">
        <f>BBG!EP1</f>
        <v>37256</v>
      </c>
      <c r="EQ1" s="8">
        <f>BBG!EQ1</f>
        <v>37287</v>
      </c>
      <c r="ER1" s="8">
        <f>BBG!ER1</f>
        <v>37315</v>
      </c>
      <c r="ES1" s="8">
        <f>BBG!ES1</f>
        <v>37344</v>
      </c>
      <c r="ET1" s="8">
        <f>BBG!ET1</f>
        <v>37376</v>
      </c>
      <c r="EU1" s="8">
        <f>BBG!EU1</f>
        <v>37407</v>
      </c>
      <c r="EV1" s="8">
        <f>BBG!EV1</f>
        <v>37435</v>
      </c>
      <c r="EW1" s="8">
        <f>BBG!EW1</f>
        <v>37468</v>
      </c>
      <c r="EX1" s="8">
        <f>BBG!EX1</f>
        <v>37498</v>
      </c>
      <c r="EY1" s="8">
        <f>BBG!EY1</f>
        <v>37529</v>
      </c>
      <c r="EZ1" s="8">
        <f>BBG!EZ1</f>
        <v>37560</v>
      </c>
      <c r="FA1" s="8">
        <f>BBG!FA1</f>
        <v>37589</v>
      </c>
      <c r="FB1" s="8">
        <f>BBG!FB1</f>
        <v>37621</v>
      </c>
      <c r="FC1" s="8">
        <f>BBG!FC1</f>
        <v>37652</v>
      </c>
      <c r="FD1" s="8">
        <f>BBG!FD1</f>
        <v>37680</v>
      </c>
      <c r="FE1" s="8">
        <f>BBG!FE1</f>
        <v>37711</v>
      </c>
      <c r="FF1" s="8">
        <f>BBG!FF1</f>
        <v>37741</v>
      </c>
      <c r="FG1" s="8">
        <f>BBG!FG1</f>
        <v>37771</v>
      </c>
      <c r="FH1" s="8">
        <f>BBG!FH1</f>
        <v>37802</v>
      </c>
      <c r="FI1" s="8">
        <f>BBG!FI1</f>
        <v>37833</v>
      </c>
      <c r="FJ1" s="8">
        <f>BBG!FJ1</f>
        <v>37862</v>
      </c>
      <c r="FK1" s="8">
        <f>BBG!FK1</f>
        <v>37894</v>
      </c>
      <c r="FL1" s="8">
        <f>BBG!FL1</f>
        <v>37925</v>
      </c>
      <c r="FM1" s="8">
        <f>BBG!FM1</f>
        <v>37953</v>
      </c>
      <c r="FN1" s="8">
        <f>BBG!FN1</f>
        <v>37986</v>
      </c>
      <c r="FO1" s="8">
        <f>BBG!FO1</f>
        <v>38016</v>
      </c>
      <c r="FP1" s="8">
        <f>BBG!FP1</f>
        <v>38044</v>
      </c>
      <c r="FQ1" s="8">
        <f>BBG!FQ1</f>
        <v>38077</v>
      </c>
      <c r="FR1" s="8">
        <f>BBG!FR1</f>
        <v>38107</v>
      </c>
      <c r="FS1" s="8">
        <f>BBG!FS1</f>
        <v>38138</v>
      </c>
      <c r="FT1" s="8">
        <f>BBG!FT1</f>
        <v>38168</v>
      </c>
      <c r="FU1" s="8">
        <f>BBG!FU1</f>
        <v>38198</v>
      </c>
      <c r="FV1" s="8">
        <f>BBG!FV1</f>
        <v>38230</v>
      </c>
      <c r="FW1" s="8">
        <f>BBG!FW1</f>
        <v>38260</v>
      </c>
      <c r="FX1" s="8">
        <f>BBG!FX1</f>
        <v>38289</v>
      </c>
      <c r="FY1" s="8">
        <f>BBG!FY1</f>
        <v>38321</v>
      </c>
      <c r="FZ1" s="8">
        <f>BBG!FZ1</f>
        <v>38352</v>
      </c>
      <c r="GA1" s="8">
        <f>BBG!GA1</f>
        <v>38383</v>
      </c>
      <c r="GB1" s="8">
        <f>BBG!GB1</f>
        <v>38411</v>
      </c>
      <c r="GC1" s="8">
        <f>BBG!GC1</f>
        <v>38442</v>
      </c>
      <c r="GD1" s="8">
        <f>BBG!GD1</f>
        <v>38471</v>
      </c>
      <c r="GE1" s="8">
        <f>BBG!GE1</f>
        <v>38503</v>
      </c>
      <c r="GF1" s="8">
        <f>BBG!GF1</f>
        <v>38533</v>
      </c>
      <c r="GG1" s="8">
        <f>BBG!GG1</f>
        <v>38562</v>
      </c>
      <c r="GH1" s="8">
        <f>BBG!GH1</f>
        <v>38595</v>
      </c>
      <c r="GI1" s="8">
        <f>BBG!GI1</f>
        <v>38625</v>
      </c>
      <c r="GJ1" s="8">
        <f>BBG!GJ1</f>
        <v>38656</v>
      </c>
      <c r="GK1" s="8">
        <f>BBG!GK1</f>
        <v>38686</v>
      </c>
      <c r="GL1" s="8">
        <f>BBG!GL1</f>
        <v>38716</v>
      </c>
      <c r="GM1" s="8">
        <f>BBG!GM1</f>
        <v>38748</v>
      </c>
      <c r="GN1" s="8">
        <f>BBG!GN1</f>
        <v>38776</v>
      </c>
      <c r="GO1" s="8">
        <f>BBG!GO1</f>
        <v>38807</v>
      </c>
      <c r="GP1" s="8">
        <f>BBG!GP1</f>
        <v>38835</v>
      </c>
      <c r="GQ1" s="8">
        <f>BBG!GQ1</f>
        <v>38868</v>
      </c>
      <c r="GR1" s="8">
        <f>BBG!GR1</f>
        <v>38898</v>
      </c>
      <c r="GS1" s="8">
        <f>BBG!GS1</f>
        <v>38929</v>
      </c>
      <c r="GT1" s="8">
        <f>BBG!GT1</f>
        <v>38960</v>
      </c>
      <c r="GU1" s="8">
        <f>BBG!GU1</f>
        <v>38989</v>
      </c>
      <c r="GV1" s="8">
        <f>BBG!GV1</f>
        <v>39021</v>
      </c>
      <c r="GW1" s="8">
        <f>BBG!GW1</f>
        <v>39051</v>
      </c>
      <c r="GX1" s="8">
        <f>BBG!GX1</f>
        <v>39080</v>
      </c>
      <c r="GY1" s="8">
        <f>BBG!GY1</f>
        <v>39113</v>
      </c>
      <c r="GZ1" s="8">
        <f>BBG!GZ1</f>
        <v>39141</v>
      </c>
      <c r="HA1" s="8">
        <f>BBG!HA1</f>
        <v>39171</v>
      </c>
      <c r="HB1" s="8">
        <f>BBG!HB1</f>
        <v>39202</v>
      </c>
      <c r="HC1" s="8">
        <f>BBG!HC1</f>
        <v>39233</v>
      </c>
      <c r="HD1" s="8">
        <f>BBG!HD1</f>
        <v>39262</v>
      </c>
      <c r="HE1" s="8">
        <f>BBG!HE1</f>
        <v>39294</v>
      </c>
      <c r="HF1" s="8">
        <f>BBG!HF1</f>
        <v>39325</v>
      </c>
      <c r="HG1" s="8">
        <f>BBG!HG1</f>
        <v>39353</v>
      </c>
      <c r="HH1" s="8">
        <f>BBG!HH1</f>
        <v>39386</v>
      </c>
      <c r="HI1" s="8">
        <f>BBG!HI1</f>
        <v>39416</v>
      </c>
      <c r="HJ1" s="8">
        <f>BBG!HJ1</f>
        <v>39447</v>
      </c>
      <c r="HK1" s="8">
        <f>BBG!HK1</f>
        <v>39478</v>
      </c>
      <c r="HL1" s="8">
        <f>BBG!HL1</f>
        <v>39507</v>
      </c>
      <c r="HM1" s="8">
        <f>BBG!HM1</f>
        <v>39538</v>
      </c>
      <c r="HN1" s="8">
        <f>BBG!HN1</f>
        <v>39568</v>
      </c>
      <c r="HO1" s="8">
        <f>BBG!HO1</f>
        <v>39598</v>
      </c>
      <c r="HP1" s="8">
        <f>BBG!HP1</f>
        <v>39629</v>
      </c>
      <c r="HQ1" s="8">
        <f>BBG!HQ1</f>
        <v>39660</v>
      </c>
      <c r="HR1" s="8">
        <f>BBG!HR1</f>
        <v>39689</v>
      </c>
      <c r="HS1" s="8">
        <f>BBG!HS1</f>
        <v>39721</v>
      </c>
      <c r="HT1" s="8">
        <f>BBG!HT1</f>
        <v>39752</v>
      </c>
      <c r="HU1" s="8">
        <f>BBG!HU1</f>
        <v>39780</v>
      </c>
      <c r="HV1" s="8">
        <f>BBG!HV1</f>
        <v>39813</v>
      </c>
      <c r="HW1" s="8">
        <f>BBG!HW1</f>
        <v>39843</v>
      </c>
      <c r="HX1" s="8">
        <f>BBG!HX1</f>
        <v>39871</v>
      </c>
      <c r="HY1" s="8">
        <f>BBG!HY1</f>
        <v>39903</v>
      </c>
      <c r="HZ1" s="8">
        <f>BBG!HZ1</f>
        <v>39933</v>
      </c>
      <c r="IA1" s="8">
        <f>BBG!IA1</f>
        <v>39962</v>
      </c>
      <c r="IB1" s="8">
        <f>BBG!IB1</f>
        <v>39994</v>
      </c>
      <c r="IC1" s="8">
        <f>BBG!IC1</f>
        <v>40025</v>
      </c>
      <c r="ID1" s="8">
        <f>BBG!ID1</f>
        <v>40056</v>
      </c>
      <c r="IE1" s="8">
        <f>BBG!IE1</f>
        <v>40086</v>
      </c>
      <c r="IF1" s="8">
        <f>BBG!IF1</f>
        <v>40116</v>
      </c>
      <c r="IG1" s="8">
        <f>BBG!IG1</f>
        <v>40147</v>
      </c>
      <c r="IH1" s="8">
        <f>BBG!IH1</f>
        <v>40178</v>
      </c>
      <c r="II1" s="8">
        <f>BBG!II1</f>
        <v>40207</v>
      </c>
      <c r="IJ1" s="8">
        <f>BBG!IJ1</f>
        <v>40235</v>
      </c>
      <c r="IK1" s="8">
        <f>BBG!IK1</f>
        <v>40268</v>
      </c>
      <c r="IL1" s="8">
        <f>BBG!IL1</f>
        <v>40298</v>
      </c>
      <c r="IM1" s="8">
        <f>BBG!IM1</f>
        <v>40329</v>
      </c>
      <c r="IN1" s="8">
        <f>BBG!IN1</f>
        <v>40359</v>
      </c>
      <c r="IO1" s="8">
        <f>BBG!IO1</f>
        <v>40389</v>
      </c>
      <c r="IP1" s="8">
        <f>BBG!IP1</f>
        <v>40421</v>
      </c>
      <c r="IQ1" s="8">
        <f>BBG!IQ1</f>
        <v>40451</v>
      </c>
      <c r="IR1" s="8">
        <f>BBG!IR1</f>
        <v>40480</v>
      </c>
      <c r="IS1" s="8">
        <f>BBG!IS1</f>
        <v>40512</v>
      </c>
      <c r="IT1" s="8">
        <f>BBG!IT1</f>
        <v>40543</v>
      </c>
      <c r="IU1" s="8">
        <f>BBG!IU1</f>
        <v>40574</v>
      </c>
      <c r="IV1" s="8">
        <f>BBG!IV1</f>
        <v>40602</v>
      </c>
      <c r="IW1" s="8">
        <f>BBG!IW1</f>
        <v>40633</v>
      </c>
      <c r="IX1" s="8">
        <f>BBG!IX1</f>
        <v>40662</v>
      </c>
      <c r="IY1" s="8">
        <f>BBG!IY1</f>
        <v>40694</v>
      </c>
      <c r="IZ1" s="8">
        <f>BBG!IZ1</f>
        <v>40724</v>
      </c>
      <c r="JA1" s="8">
        <f>BBG!JA1</f>
        <v>40753</v>
      </c>
      <c r="JB1" s="8">
        <f>BBG!JB1</f>
        <v>40786</v>
      </c>
      <c r="JC1" s="8">
        <f>BBG!JC1</f>
        <v>40816</v>
      </c>
      <c r="JD1" s="8">
        <f>BBG!JD1</f>
        <v>40847</v>
      </c>
      <c r="JE1" s="8">
        <f>BBG!JE1</f>
        <v>40877</v>
      </c>
      <c r="JF1" s="8">
        <f>BBG!JF1</f>
        <v>40907</v>
      </c>
      <c r="JG1" s="8">
        <f>BBG!JG1</f>
        <v>40939</v>
      </c>
      <c r="JH1" s="8">
        <f>BBG!JH1</f>
        <v>40968</v>
      </c>
      <c r="JI1" s="8">
        <f>BBG!JI1</f>
        <v>40998</v>
      </c>
      <c r="JJ1" s="8">
        <f>BBG!JJ1</f>
        <v>41029</v>
      </c>
      <c r="JK1" s="8">
        <f>BBG!JK1</f>
        <v>41060</v>
      </c>
      <c r="JL1" s="8">
        <f>BBG!JL1</f>
        <v>41089</v>
      </c>
      <c r="JM1" s="8">
        <f>BBG!JM1</f>
        <v>41121</v>
      </c>
      <c r="JN1" s="8">
        <f>BBG!JN1</f>
        <v>41152</v>
      </c>
      <c r="JO1" s="8">
        <f>BBG!JO1</f>
        <v>41180</v>
      </c>
      <c r="JP1" s="8">
        <f>BBG!JP1</f>
        <v>41213</v>
      </c>
      <c r="JQ1" s="8">
        <f>BBG!JQ1</f>
        <v>41243</v>
      </c>
      <c r="JR1" s="8">
        <f>BBG!JR1</f>
        <v>41274</v>
      </c>
      <c r="JS1" s="8">
        <f>BBG!JS1</f>
        <v>41305</v>
      </c>
      <c r="JT1" s="8">
        <f>BBG!JT1</f>
        <v>41333</v>
      </c>
      <c r="JU1" s="8">
        <f>BBG!JU1</f>
        <v>41362</v>
      </c>
      <c r="JV1" s="8">
        <f>BBG!JV1</f>
        <v>41394</v>
      </c>
      <c r="JW1" s="8">
        <f>BBG!JW1</f>
        <v>41425</v>
      </c>
      <c r="JX1" s="8">
        <f>BBG!JX1</f>
        <v>41453</v>
      </c>
      <c r="JY1" s="8">
        <f>BBG!JY1</f>
        <v>41486</v>
      </c>
      <c r="JZ1" s="8">
        <f>BBG!JZ1</f>
        <v>41516</v>
      </c>
      <c r="KA1" s="8">
        <f>BBG!KA1</f>
        <v>41547</v>
      </c>
      <c r="KB1" s="8">
        <f>BBG!KB1</f>
        <v>41578</v>
      </c>
      <c r="KC1" s="8">
        <f>BBG!KC1</f>
        <v>41607</v>
      </c>
      <c r="KD1" s="8">
        <f>BBG!KD1</f>
        <v>41639</v>
      </c>
      <c r="KE1" s="8">
        <f>BBG!KE1</f>
        <v>41670</v>
      </c>
      <c r="KF1" s="8">
        <f>BBG!KF1</f>
        <v>41698</v>
      </c>
      <c r="KG1" s="8">
        <f>BBG!KG1</f>
        <v>41729</v>
      </c>
      <c r="KH1" s="8">
        <f>BBG!KH1</f>
        <v>41759</v>
      </c>
      <c r="KI1" s="8">
        <f>BBG!KI1</f>
        <v>41789</v>
      </c>
      <c r="KJ1" s="8">
        <f>BBG!KJ1</f>
        <v>41820</v>
      </c>
      <c r="KK1" s="8">
        <f>BBG!KK1</f>
        <v>41851</v>
      </c>
      <c r="KL1" s="8">
        <f>BBG!KL1</f>
        <v>41880</v>
      </c>
      <c r="KM1" s="8">
        <f>BBG!KM1</f>
        <v>41912</v>
      </c>
      <c r="KN1" s="8">
        <f>BBG!KN1</f>
        <v>41943</v>
      </c>
      <c r="KO1" s="8">
        <f>BBG!KO1</f>
        <v>41971</v>
      </c>
      <c r="KP1" s="8">
        <f>BBG!KP1</f>
        <v>42004</v>
      </c>
      <c r="KQ1" s="8">
        <f>BBG!KQ1</f>
        <v>42034</v>
      </c>
      <c r="KR1" s="8">
        <f>BBG!KR1</f>
        <v>42062</v>
      </c>
      <c r="KS1" s="8">
        <f>BBG!KS1</f>
        <v>42094</v>
      </c>
      <c r="KT1" s="8">
        <f>BBG!KT1</f>
        <v>42124</v>
      </c>
      <c r="KU1" s="8">
        <f>BBG!KU1</f>
        <v>42153</v>
      </c>
      <c r="KV1" s="8">
        <f>BBG!KV1</f>
        <v>42185</v>
      </c>
      <c r="KW1" s="8">
        <f>BBG!KW1</f>
        <v>42216</v>
      </c>
      <c r="KX1" s="8">
        <f>BBG!KX1</f>
        <v>42247</v>
      </c>
      <c r="KY1" s="8">
        <f>BBG!KY1</f>
        <v>42277</v>
      </c>
      <c r="KZ1" s="8">
        <f>BBG!KZ1</f>
        <v>42307</v>
      </c>
      <c r="LA1" s="8">
        <f>BBG!LA1</f>
        <v>42338</v>
      </c>
      <c r="LB1" s="8">
        <f>BBG!LB1</f>
        <v>42369</v>
      </c>
      <c r="LC1" s="8">
        <f>BBG!LC1</f>
        <v>42398</v>
      </c>
      <c r="LD1" s="8">
        <f>BBG!LD1</f>
        <v>42429</v>
      </c>
      <c r="LE1" s="8">
        <f>BBG!LE1</f>
        <v>42460</v>
      </c>
      <c r="LF1" s="8">
        <f>BBG!LF1</f>
        <v>42489</v>
      </c>
      <c r="LG1" s="8">
        <f>BBG!LG1</f>
        <v>42521</v>
      </c>
      <c r="LH1" s="8">
        <f>BBG!LH1</f>
        <v>42551</v>
      </c>
      <c r="LI1" s="8">
        <f>BBG!LI1</f>
        <v>42580</v>
      </c>
      <c r="LJ1" s="8">
        <f>BBG!LJ1</f>
        <v>42613</v>
      </c>
      <c r="LK1" s="8">
        <f>BBG!LK1</f>
        <v>42643</v>
      </c>
      <c r="LL1" s="8">
        <f>BBG!LL1</f>
        <v>42674</v>
      </c>
      <c r="LM1" s="8">
        <f>BBG!LM1</f>
        <v>42704</v>
      </c>
      <c r="LN1" s="8">
        <f>BBG!LN1</f>
        <v>42734</v>
      </c>
      <c r="LO1" s="8">
        <f>BBG!LO1</f>
        <v>42766</v>
      </c>
      <c r="LP1" s="8">
        <f>BBG!LP1</f>
        <v>42794</v>
      </c>
      <c r="LQ1" s="8">
        <f>BBG!LQ1</f>
        <v>42825</v>
      </c>
      <c r="LR1" s="8">
        <f>BBG!LR1</f>
        <v>42853</v>
      </c>
      <c r="LS1" s="8">
        <f>BBG!LS1</f>
        <v>42886</v>
      </c>
      <c r="LT1" s="8">
        <f>BBG!LT1</f>
        <v>42916</v>
      </c>
      <c r="LU1" s="8">
        <f>BBG!LU1</f>
        <v>42947</v>
      </c>
      <c r="LV1" s="8">
        <f>BBG!LV1</f>
        <v>42978</v>
      </c>
      <c r="LW1" s="8">
        <f>BBG!LW1</f>
        <v>43007</v>
      </c>
      <c r="LX1" s="8">
        <f>BBG!LX1</f>
        <v>43039</v>
      </c>
      <c r="LY1" s="8">
        <f>BBG!LY1</f>
        <v>43069</v>
      </c>
      <c r="LZ1" s="8">
        <f>BBG!LZ1</f>
        <v>43098</v>
      </c>
      <c r="MA1" s="8">
        <f>BBG!MA1</f>
        <v>43131</v>
      </c>
      <c r="MB1" s="8">
        <f>BBG!MB1</f>
        <v>43159</v>
      </c>
      <c r="MC1" s="8">
        <f>BBG!MC1</f>
        <v>43189</v>
      </c>
      <c r="MD1" s="8">
        <f>BBG!MD1</f>
        <v>43220</v>
      </c>
      <c r="ME1" s="8">
        <f>BBG!ME1</f>
        <v>43251</v>
      </c>
      <c r="MF1" s="8">
        <f>BBG!MF1</f>
        <v>43280</v>
      </c>
      <c r="MG1" s="8">
        <f>BBG!MG1</f>
        <v>43312</v>
      </c>
      <c r="MH1" s="8">
        <f>BBG!MH1</f>
        <v>43343</v>
      </c>
      <c r="MI1" s="8">
        <f>BBG!MI1</f>
        <v>43371</v>
      </c>
      <c r="MJ1" s="8">
        <f>BBG!MJ1</f>
        <v>43404</v>
      </c>
      <c r="MK1" s="8">
        <f>BBG!MK1</f>
        <v>43434</v>
      </c>
      <c r="ML1" s="8">
        <f>BBG!ML1</f>
        <v>43465</v>
      </c>
      <c r="MM1" s="8">
        <f>BBG!MM1</f>
        <v>43496</v>
      </c>
      <c r="MN1" s="8">
        <f>BBG!MN1</f>
        <v>43524</v>
      </c>
      <c r="MO1" s="8">
        <f>BBG!MO1</f>
        <v>43553</v>
      </c>
      <c r="MP1" s="8">
        <f>BBG!MP1</f>
        <v>43585</v>
      </c>
      <c r="MQ1" s="8">
        <f>BBG!MQ1</f>
        <v>43616</v>
      </c>
      <c r="MR1" s="8">
        <f>BBG!MR1</f>
        <v>43644</v>
      </c>
      <c r="MS1" s="8">
        <f>BBG!MS1</f>
        <v>43677</v>
      </c>
      <c r="MT1" s="8">
        <f>BBG!MT1</f>
        <v>43707</v>
      </c>
      <c r="MU1" s="8">
        <f>BBG!MU1</f>
        <v>43738</v>
      </c>
    </row>
    <row r="2" spans="1:359" s="12" customFormat="1">
      <c r="A2" s="20" t="s">
        <v>5</v>
      </c>
      <c r="B2" s="23" t="s">
        <v>175</v>
      </c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50">
        <f ca="1">IF(MOD(MONTH(AC$1),3)=0,VLOOKUP($A2,BBG!$1:$1048576,MATCH(Activity!AC$1,BBG!$1:$1,0),0),IF(MOD(MONTH(AC$1),3)=1,VLOOKUP($A2,BBG!$1:$1048576,MATCH(Activity!AC$1,BBG!$1:$1,0)-1,0)+(VLOOKUP($A2,BBG!$1:$1048576,MATCH(Activity!AC$1,BBG!$1:$1,0)+2,0)-VLOOKUP($A2,BBG!$1:$1048576,MATCH(Activity!AC$1,BBG!$1:$1,0)-1,0))/3,VLOOKUP($A2,BBG!$1:$1048576,MATCH(Activity!AC$1,BBG!$1:$1,0)-2,0)+(VLOOKUP($A2,BBG!$1:$1048576,MATCH(Activity!AC$1,BBG!$1:$1,0)+1,0)-VLOOKUP($A2,BBG!$1:$1048576,MATCH(Activity!AC$1,BBG!$1:$1,0)-2,0))*2/3))/100</f>
        <v>0</v>
      </c>
      <c r="AD2" s="50">
        <f ca="1">IF(MOD(MONTH(AD$1),3)=0,VLOOKUP($A2,BBG!$1:$1048576,MATCH(Activity!AD$1,BBG!$1:$1,0),0),IF(MOD(MONTH(AD$1),3)=1,VLOOKUP($A2,BBG!$1:$1048576,MATCH(Activity!AD$1,BBG!$1:$1,0)-1,0)+(VLOOKUP($A2,BBG!$1:$1048576,MATCH(Activity!AD$1,BBG!$1:$1,0)+2,0)-VLOOKUP($A2,BBG!$1:$1048576,MATCH(Activity!AD$1,BBG!$1:$1,0)-1,0))/3,VLOOKUP($A2,BBG!$1:$1048576,MATCH(Activity!AD$1,BBG!$1:$1,0)-2,0)+(VLOOKUP($A2,BBG!$1:$1048576,MATCH(Activity!AD$1,BBG!$1:$1,0)+1,0)-VLOOKUP($A2,BBG!$1:$1048576,MATCH(Activity!AD$1,BBG!$1:$1,0)-2,0))*2/3))/100</f>
        <v>0</v>
      </c>
      <c r="AE2" s="47">
        <f ca="1">IF(MOD(MONTH(AE$1),3)=0,VLOOKUP($A2,BBG!$1:$1048576,MATCH(Activity!AE$1,BBG!$1:$1,0),0),IF(MOD(MONTH(AE$1),3)=1,VLOOKUP($A2,BBG!$1:$1048576,MATCH(Activity!AE$1,BBG!$1:$1,0)-1,0)+(VLOOKUP($A2,BBG!$1:$1048576,MATCH(Activity!AE$1,BBG!$1:$1,0)+2,0)-VLOOKUP($A2,BBG!$1:$1048576,MATCH(Activity!AE$1,BBG!$1:$1,0)-1,0))/3,VLOOKUP($A2,BBG!$1:$1048576,MATCH(Activity!AE$1,BBG!$1:$1,0)-2,0)+(VLOOKUP($A2,BBG!$1:$1048576,MATCH(Activity!AE$1,BBG!$1:$1,0)+1,0)-VLOOKUP($A2,BBG!$1:$1048576,MATCH(Activity!AE$1,BBG!$1:$1,0)-2,0))*2/3))/100</f>
        <v>0</v>
      </c>
      <c r="AF2" s="47">
        <f ca="1">IF(MOD(MONTH(AF$1),3)=0,VLOOKUP($A2,BBG!$1:$1048576,MATCH(Activity!AF$1,BBG!$1:$1,0),0),IF(MOD(MONTH(AF$1),3)=1,VLOOKUP($A2,BBG!$1:$1048576,MATCH(Activity!AF$1,BBG!$1:$1,0)-1,0)+(VLOOKUP($A2,BBG!$1:$1048576,MATCH(Activity!AF$1,BBG!$1:$1,0)+2,0)-VLOOKUP($A2,BBG!$1:$1048576,MATCH(Activity!AF$1,BBG!$1:$1,0)-1,0))/3,VLOOKUP($A2,BBG!$1:$1048576,MATCH(Activity!AF$1,BBG!$1:$1,0)-2,0)+(VLOOKUP($A2,BBG!$1:$1048576,MATCH(Activity!AF$1,BBG!$1:$1,0)+1,0)-VLOOKUP($A2,BBG!$1:$1048576,MATCH(Activity!AF$1,BBG!$1:$1,0)-2,0))*2/3))/100</f>
        <v>0</v>
      </c>
      <c r="AG2" s="47">
        <f ca="1">IF(MOD(MONTH(AG$1),3)=0,VLOOKUP($A2,BBG!$1:$1048576,MATCH(Activity!AG$1,BBG!$1:$1,0),0),IF(MOD(MONTH(AG$1),3)=1,VLOOKUP($A2,BBG!$1:$1048576,MATCH(Activity!AG$1,BBG!$1:$1,0)-1,0)+(VLOOKUP($A2,BBG!$1:$1048576,MATCH(Activity!AG$1,BBG!$1:$1,0)+2,0)-VLOOKUP($A2,BBG!$1:$1048576,MATCH(Activity!AG$1,BBG!$1:$1,0)-1,0))/3,VLOOKUP($A2,BBG!$1:$1048576,MATCH(Activity!AG$1,BBG!$1:$1,0)-2,0)+(VLOOKUP($A2,BBG!$1:$1048576,MATCH(Activity!AG$1,BBG!$1:$1,0)+1,0)-VLOOKUP($A2,BBG!$1:$1048576,MATCH(Activity!AG$1,BBG!$1:$1,0)-2,0))*2/3))/100</f>
        <v>0</v>
      </c>
      <c r="AH2" s="47">
        <f ca="1">IF(MOD(MONTH(AH$1),3)=0,VLOOKUP($A2,BBG!$1:$1048576,MATCH(Activity!AH$1,BBG!$1:$1,0),0),IF(MOD(MONTH(AH$1),3)=1,VLOOKUP($A2,BBG!$1:$1048576,MATCH(Activity!AH$1,BBG!$1:$1,0)-1,0)+(VLOOKUP($A2,BBG!$1:$1048576,MATCH(Activity!AH$1,BBG!$1:$1,0)+2,0)-VLOOKUP($A2,BBG!$1:$1048576,MATCH(Activity!AH$1,BBG!$1:$1,0)-1,0))/3,VLOOKUP($A2,BBG!$1:$1048576,MATCH(Activity!AH$1,BBG!$1:$1,0)-2,0)+(VLOOKUP($A2,BBG!$1:$1048576,MATCH(Activity!AH$1,BBG!$1:$1,0)+1,0)-VLOOKUP($A2,BBG!$1:$1048576,MATCH(Activity!AH$1,BBG!$1:$1,0)-2,0))*2/3))/100</f>
        <v>0</v>
      </c>
      <c r="AI2" s="47">
        <f ca="1">IF(MOD(MONTH(AI$1),3)=0,VLOOKUP($A2,BBG!$1:$1048576,MATCH(Activity!AI$1,BBG!$1:$1,0),0),IF(MOD(MONTH(AI$1),3)=1,VLOOKUP($A2,BBG!$1:$1048576,MATCH(Activity!AI$1,BBG!$1:$1,0)-1,0)+(VLOOKUP($A2,BBG!$1:$1048576,MATCH(Activity!AI$1,BBG!$1:$1,0)+2,0)-VLOOKUP($A2,BBG!$1:$1048576,MATCH(Activity!AI$1,BBG!$1:$1,0)-1,0))/3,VLOOKUP($A2,BBG!$1:$1048576,MATCH(Activity!AI$1,BBG!$1:$1,0)-2,0)+(VLOOKUP($A2,BBG!$1:$1048576,MATCH(Activity!AI$1,BBG!$1:$1,0)+1,0)-VLOOKUP($A2,BBG!$1:$1048576,MATCH(Activity!AI$1,BBG!$1:$1,0)-2,0))*2/3))/100</f>
        <v>0</v>
      </c>
      <c r="AJ2" s="47">
        <f ca="1">IF(MOD(MONTH(AJ$1),3)=0,VLOOKUP($A2,BBG!$1:$1048576,MATCH(Activity!AJ$1,BBG!$1:$1,0),0),IF(MOD(MONTH(AJ$1),3)=1,VLOOKUP($A2,BBG!$1:$1048576,MATCH(Activity!AJ$1,BBG!$1:$1,0)-1,0)+(VLOOKUP($A2,BBG!$1:$1048576,MATCH(Activity!AJ$1,BBG!$1:$1,0)+2,0)-VLOOKUP($A2,BBG!$1:$1048576,MATCH(Activity!AJ$1,BBG!$1:$1,0)-1,0))/3,VLOOKUP($A2,BBG!$1:$1048576,MATCH(Activity!AJ$1,BBG!$1:$1,0)-2,0)+(VLOOKUP($A2,BBG!$1:$1048576,MATCH(Activity!AJ$1,BBG!$1:$1,0)+1,0)-VLOOKUP($A2,BBG!$1:$1048576,MATCH(Activity!AJ$1,BBG!$1:$1,0)-2,0))*2/3))/100</f>
        <v>0</v>
      </c>
      <c r="AK2" s="47">
        <f ca="1">IF(MOD(MONTH(AK$1),3)=0,VLOOKUP($A2,BBG!$1:$1048576,MATCH(Activity!AK$1,BBG!$1:$1,0),0),IF(MOD(MONTH(AK$1),3)=1,VLOOKUP($A2,BBG!$1:$1048576,MATCH(Activity!AK$1,BBG!$1:$1,0)-1,0)+(VLOOKUP($A2,BBG!$1:$1048576,MATCH(Activity!AK$1,BBG!$1:$1,0)+2,0)-VLOOKUP($A2,BBG!$1:$1048576,MATCH(Activity!AK$1,BBG!$1:$1,0)-1,0))/3,VLOOKUP($A2,BBG!$1:$1048576,MATCH(Activity!AK$1,BBG!$1:$1,0)-2,0)+(VLOOKUP($A2,BBG!$1:$1048576,MATCH(Activity!AK$1,BBG!$1:$1,0)+1,0)-VLOOKUP($A2,BBG!$1:$1048576,MATCH(Activity!AK$1,BBG!$1:$1,0)-2,0))*2/3))/100</f>
        <v>0</v>
      </c>
      <c r="AL2" s="47">
        <f ca="1">IF(MOD(MONTH(AL$1),3)=0,VLOOKUP($A2,BBG!$1:$1048576,MATCH(Activity!AL$1,BBG!$1:$1,0),0),IF(MOD(MONTH(AL$1),3)=1,VLOOKUP($A2,BBG!$1:$1048576,MATCH(Activity!AL$1,BBG!$1:$1,0)-1,0)+(VLOOKUP($A2,BBG!$1:$1048576,MATCH(Activity!AL$1,BBG!$1:$1,0)+2,0)-VLOOKUP($A2,BBG!$1:$1048576,MATCH(Activity!AL$1,BBG!$1:$1,0)-1,0))/3,VLOOKUP($A2,BBG!$1:$1048576,MATCH(Activity!AL$1,BBG!$1:$1,0)-2,0)+(VLOOKUP($A2,BBG!$1:$1048576,MATCH(Activity!AL$1,BBG!$1:$1,0)+1,0)-VLOOKUP($A2,BBG!$1:$1048576,MATCH(Activity!AL$1,BBG!$1:$1,0)-2,0))*2/3))/100</f>
        <v>0</v>
      </c>
      <c r="AM2" s="47">
        <f ca="1">IF(MOD(MONTH(AM$1),3)=0,VLOOKUP($A2,BBG!$1:$1048576,MATCH(Activity!AM$1,BBG!$1:$1,0),0),IF(MOD(MONTH(AM$1),3)=1,VLOOKUP($A2,BBG!$1:$1048576,MATCH(Activity!AM$1,BBG!$1:$1,0)-1,0)+(VLOOKUP($A2,BBG!$1:$1048576,MATCH(Activity!AM$1,BBG!$1:$1,0)+2,0)-VLOOKUP($A2,BBG!$1:$1048576,MATCH(Activity!AM$1,BBG!$1:$1,0)-1,0))/3,VLOOKUP($A2,BBG!$1:$1048576,MATCH(Activity!AM$1,BBG!$1:$1,0)-2,0)+(VLOOKUP($A2,BBG!$1:$1048576,MATCH(Activity!AM$1,BBG!$1:$1,0)+1,0)-VLOOKUP($A2,BBG!$1:$1048576,MATCH(Activity!AM$1,BBG!$1:$1,0)-2,0))*2/3))/100</f>
        <v>0</v>
      </c>
      <c r="AN2" s="47">
        <f ca="1">IF(MOD(MONTH(AN$1),3)=0,VLOOKUP($A2,BBG!$1:$1048576,MATCH(Activity!AN$1,BBG!$1:$1,0),0),IF(MOD(MONTH(AN$1),3)=1,VLOOKUP($A2,BBG!$1:$1048576,MATCH(Activity!AN$1,BBG!$1:$1,0)-1,0)+(VLOOKUP($A2,BBG!$1:$1048576,MATCH(Activity!AN$1,BBG!$1:$1,0)+2,0)-VLOOKUP($A2,BBG!$1:$1048576,MATCH(Activity!AN$1,BBG!$1:$1,0)-1,0))/3,VLOOKUP($A2,BBG!$1:$1048576,MATCH(Activity!AN$1,BBG!$1:$1,0)-2,0)+(VLOOKUP($A2,BBG!$1:$1048576,MATCH(Activity!AN$1,BBG!$1:$1,0)+1,0)-VLOOKUP($A2,BBG!$1:$1048576,MATCH(Activity!AN$1,BBG!$1:$1,0)-2,0))*2/3))/100</f>
        <v>0</v>
      </c>
      <c r="AO2" s="47">
        <f ca="1">IF(MOD(MONTH(AO$1),3)=0,VLOOKUP($A2,BBG!$1:$1048576,MATCH(Activity!AO$1,BBG!$1:$1,0),0),IF(MOD(MONTH(AO$1),3)=1,VLOOKUP($A2,BBG!$1:$1048576,MATCH(Activity!AO$1,BBG!$1:$1,0)-1,0)+(VLOOKUP($A2,BBG!$1:$1048576,MATCH(Activity!AO$1,BBG!$1:$1,0)+2,0)-VLOOKUP($A2,BBG!$1:$1048576,MATCH(Activity!AO$1,BBG!$1:$1,0)-1,0))/3,VLOOKUP($A2,BBG!$1:$1048576,MATCH(Activity!AO$1,BBG!$1:$1,0)-2,0)+(VLOOKUP($A2,BBG!$1:$1048576,MATCH(Activity!AO$1,BBG!$1:$1,0)+1,0)-VLOOKUP($A2,BBG!$1:$1048576,MATCH(Activity!AO$1,BBG!$1:$1,0)-2,0))*2/3))/100</f>
        <v>0</v>
      </c>
      <c r="AP2" s="47">
        <f ca="1">IF(MOD(MONTH(AP$1),3)=0,VLOOKUP($A2,BBG!$1:$1048576,MATCH(Activity!AP$1,BBG!$1:$1,0),0),IF(MOD(MONTH(AP$1),3)=1,VLOOKUP($A2,BBG!$1:$1048576,MATCH(Activity!AP$1,BBG!$1:$1,0)-1,0)+(VLOOKUP($A2,BBG!$1:$1048576,MATCH(Activity!AP$1,BBG!$1:$1,0)+2,0)-VLOOKUP($A2,BBG!$1:$1048576,MATCH(Activity!AP$1,BBG!$1:$1,0)-1,0))/3,VLOOKUP($A2,BBG!$1:$1048576,MATCH(Activity!AP$1,BBG!$1:$1,0)-2,0)+(VLOOKUP($A2,BBG!$1:$1048576,MATCH(Activity!AP$1,BBG!$1:$1,0)+1,0)-VLOOKUP($A2,BBG!$1:$1048576,MATCH(Activity!AP$1,BBG!$1:$1,0)-2,0))*2/3))/100</f>
        <v>0</v>
      </c>
      <c r="AQ2" s="47">
        <f ca="1">IF(MOD(MONTH(AQ$1),3)=0,VLOOKUP($A2,BBG!$1:$1048576,MATCH(Activity!AQ$1,BBG!$1:$1,0),0),IF(MOD(MONTH(AQ$1),3)=1,VLOOKUP($A2,BBG!$1:$1048576,MATCH(Activity!AQ$1,BBG!$1:$1,0)-1,0)+(VLOOKUP($A2,BBG!$1:$1048576,MATCH(Activity!AQ$1,BBG!$1:$1,0)+2,0)-VLOOKUP($A2,BBG!$1:$1048576,MATCH(Activity!AQ$1,BBG!$1:$1,0)-1,0))/3,VLOOKUP($A2,BBG!$1:$1048576,MATCH(Activity!AQ$1,BBG!$1:$1,0)-2,0)+(VLOOKUP($A2,BBG!$1:$1048576,MATCH(Activity!AQ$1,BBG!$1:$1,0)+1,0)-VLOOKUP($A2,BBG!$1:$1048576,MATCH(Activity!AQ$1,BBG!$1:$1,0)-2,0))*2/3))/100</f>
        <v>0</v>
      </c>
      <c r="AR2" s="47">
        <f ca="1">IF(MOD(MONTH(AR$1),3)=0,VLOOKUP($A2,BBG!$1:$1048576,MATCH(Activity!AR$1,BBG!$1:$1,0),0),IF(MOD(MONTH(AR$1),3)=1,VLOOKUP($A2,BBG!$1:$1048576,MATCH(Activity!AR$1,BBG!$1:$1,0)-1,0)+(VLOOKUP($A2,BBG!$1:$1048576,MATCH(Activity!AR$1,BBG!$1:$1,0)+2,0)-VLOOKUP($A2,BBG!$1:$1048576,MATCH(Activity!AR$1,BBG!$1:$1,0)-1,0))/3,VLOOKUP($A2,BBG!$1:$1048576,MATCH(Activity!AR$1,BBG!$1:$1,0)-2,0)+(VLOOKUP($A2,BBG!$1:$1048576,MATCH(Activity!AR$1,BBG!$1:$1,0)+1,0)-VLOOKUP($A2,BBG!$1:$1048576,MATCH(Activity!AR$1,BBG!$1:$1,0)-2,0))*2/3))/100</f>
        <v>0</v>
      </c>
      <c r="AS2" s="47">
        <f ca="1">IF(MOD(MONTH(AS$1),3)=0,VLOOKUP($A2,BBG!$1:$1048576,MATCH(Activity!AS$1,BBG!$1:$1,0),0),IF(MOD(MONTH(AS$1),3)=1,VLOOKUP($A2,BBG!$1:$1048576,MATCH(Activity!AS$1,BBG!$1:$1,0)-1,0)+(VLOOKUP($A2,BBG!$1:$1048576,MATCH(Activity!AS$1,BBG!$1:$1,0)+2,0)-VLOOKUP($A2,BBG!$1:$1048576,MATCH(Activity!AS$1,BBG!$1:$1,0)-1,0))/3,VLOOKUP($A2,BBG!$1:$1048576,MATCH(Activity!AS$1,BBG!$1:$1,0)-2,0)+(VLOOKUP($A2,BBG!$1:$1048576,MATCH(Activity!AS$1,BBG!$1:$1,0)+1,0)-VLOOKUP($A2,BBG!$1:$1048576,MATCH(Activity!AS$1,BBG!$1:$1,0)-2,0))*2/3))/100</f>
        <v>0</v>
      </c>
      <c r="AT2" s="47">
        <f ca="1">IF(MOD(MONTH(AT$1),3)=0,VLOOKUP($A2,BBG!$1:$1048576,MATCH(Activity!AT$1,BBG!$1:$1,0),0),IF(MOD(MONTH(AT$1),3)=1,VLOOKUP($A2,BBG!$1:$1048576,MATCH(Activity!AT$1,BBG!$1:$1,0)-1,0)+(VLOOKUP($A2,BBG!$1:$1048576,MATCH(Activity!AT$1,BBG!$1:$1,0)+2,0)-VLOOKUP($A2,BBG!$1:$1048576,MATCH(Activity!AT$1,BBG!$1:$1,0)-1,0))/3,VLOOKUP($A2,BBG!$1:$1048576,MATCH(Activity!AT$1,BBG!$1:$1,0)-2,0)+(VLOOKUP($A2,BBG!$1:$1048576,MATCH(Activity!AT$1,BBG!$1:$1,0)+1,0)-VLOOKUP($A2,BBG!$1:$1048576,MATCH(Activity!AT$1,BBG!$1:$1,0)-2,0))*2/3))/100</f>
        <v>0</v>
      </c>
      <c r="AU2" s="47">
        <f ca="1">IF(MOD(MONTH(AU$1),3)=0,VLOOKUP($A2,BBG!$1:$1048576,MATCH(Activity!AU$1,BBG!$1:$1,0),0),IF(MOD(MONTH(AU$1),3)=1,VLOOKUP($A2,BBG!$1:$1048576,MATCH(Activity!AU$1,BBG!$1:$1,0)-1,0)+(VLOOKUP($A2,BBG!$1:$1048576,MATCH(Activity!AU$1,BBG!$1:$1,0)+2,0)-VLOOKUP($A2,BBG!$1:$1048576,MATCH(Activity!AU$1,BBG!$1:$1,0)-1,0))/3,VLOOKUP($A2,BBG!$1:$1048576,MATCH(Activity!AU$1,BBG!$1:$1,0)-2,0)+(VLOOKUP($A2,BBG!$1:$1048576,MATCH(Activity!AU$1,BBG!$1:$1,0)+1,0)-VLOOKUP($A2,BBG!$1:$1048576,MATCH(Activity!AU$1,BBG!$1:$1,0)-2,0))*2/3))/100</f>
        <v>0</v>
      </c>
      <c r="AV2" s="47">
        <f ca="1">IF(MOD(MONTH(AV$1),3)=0,VLOOKUP($A2,BBG!$1:$1048576,MATCH(Activity!AV$1,BBG!$1:$1,0),0),IF(MOD(MONTH(AV$1),3)=1,VLOOKUP($A2,BBG!$1:$1048576,MATCH(Activity!AV$1,BBG!$1:$1,0)-1,0)+(VLOOKUP($A2,BBG!$1:$1048576,MATCH(Activity!AV$1,BBG!$1:$1,0)+2,0)-VLOOKUP($A2,BBG!$1:$1048576,MATCH(Activity!AV$1,BBG!$1:$1,0)-1,0))/3,VLOOKUP($A2,BBG!$1:$1048576,MATCH(Activity!AV$1,BBG!$1:$1,0)-2,0)+(VLOOKUP($A2,BBG!$1:$1048576,MATCH(Activity!AV$1,BBG!$1:$1,0)+1,0)-VLOOKUP($A2,BBG!$1:$1048576,MATCH(Activity!AV$1,BBG!$1:$1,0)-2,0))*2/3))/100</f>
        <v>0</v>
      </c>
      <c r="AW2" s="47">
        <f ca="1">IF(MOD(MONTH(AW$1),3)=0,VLOOKUP($A2,BBG!$1:$1048576,MATCH(Activity!AW$1,BBG!$1:$1,0),0),IF(MOD(MONTH(AW$1),3)=1,VLOOKUP($A2,BBG!$1:$1048576,MATCH(Activity!AW$1,BBG!$1:$1,0)-1,0)+(VLOOKUP($A2,BBG!$1:$1048576,MATCH(Activity!AW$1,BBG!$1:$1,0)+2,0)-VLOOKUP($A2,BBG!$1:$1048576,MATCH(Activity!AW$1,BBG!$1:$1,0)-1,0))/3,VLOOKUP($A2,BBG!$1:$1048576,MATCH(Activity!AW$1,BBG!$1:$1,0)-2,0)+(VLOOKUP($A2,BBG!$1:$1048576,MATCH(Activity!AW$1,BBG!$1:$1,0)+1,0)-VLOOKUP($A2,BBG!$1:$1048576,MATCH(Activity!AW$1,BBG!$1:$1,0)-2,0))*2/3))/100</f>
        <v>0</v>
      </c>
      <c r="AX2" s="47">
        <f ca="1">IF(MOD(MONTH(AX$1),3)=0,VLOOKUP($A2,BBG!$1:$1048576,MATCH(Activity!AX$1,BBG!$1:$1,0),0),IF(MOD(MONTH(AX$1),3)=1,VLOOKUP($A2,BBG!$1:$1048576,MATCH(Activity!AX$1,BBG!$1:$1,0)-1,0)+(VLOOKUP($A2,BBG!$1:$1048576,MATCH(Activity!AX$1,BBG!$1:$1,0)+2,0)-VLOOKUP($A2,BBG!$1:$1048576,MATCH(Activity!AX$1,BBG!$1:$1,0)-1,0))/3,VLOOKUP($A2,BBG!$1:$1048576,MATCH(Activity!AX$1,BBG!$1:$1,0)-2,0)+(VLOOKUP($A2,BBG!$1:$1048576,MATCH(Activity!AX$1,BBG!$1:$1,0)+1,0)-VLOOKUP($A2,BBG!$1:$1048576,MATCH(Activity!AX$1,BBG!$1:$1,0)-2,0))*2/3))/100</f>
        <v>0</v>
      </c>
      <c r="AY2" s="47">
        <f ca="1">IF(MOD(MONTH(AY$1),3)=0,VLOOKUP($A2,BBG!$1:$1048576,MATCH(Activity!AY$1,BBG!$1:$1,0),0),IF(MOD(MONTH(AY$1),3)=1,VLOOKUP($A2,BBG!$1:$1048576,MATCH(Activity!AY$1,BBG!$1:$1,0)-1,0)+(VLOOKUP($A2,BBG!$1:$1048576,MATCH(Activity!AY$1,BBG!$1:$1,0)+2,0)-VLOOKUP($A2,BBG!$1:$1048576,MATCH(Activity!AY$1,BBG!$1:$1,0)-1,0))/3,VLOOKUP($A2,BBG!$1:$1048576,MATCH(Activity!AY$1,BBG!$1:$1,0)-2,0)+(VLOOKUP($A2,BBG!$1:$1048576,MATCH(Activity!AY$1,BBG!$1:$1,0)+1,0)-VLOOKUP($A2,BBG!$1:$1048576,MATCH(Activity!AY$1,BBG!$1:$1,0)-2,0))*2/3))/100</f>
        <v>0</v>
      </c>
      <c r="AZ2" s="47">
        <f ca="1">IF(MOD(MONTH(AZ$1),3)=0,VLOOKUP($A2,BBG!$1:$1048576,MATCH(Activity!AZ$1,BBG!$1:$1,0),0),IF(MOD(MONTH(AZ$1),3)=1,VLOOKUP($A2,BBG!$1:$1048576,MATCH(Activity!AZ$1,BBG!$1:$1,0)-1,0)+(VLOOKUP($A2,BBG!$1:$1048576,MATCH(Activity!AZ$1,BBG!$1:$1,0)+2,0)-VLOOKUP($A2,BBG!$1:$1048576,MATCH(Activity!AZ$1,BBG!$1:$1,0)-1,0))/3,VLOOKUP($A2,BBG!$1:$1048576,MATCH(Activity!AZ$1,BBG!$1:$1,0)-2,0)+(VLOOKUP($A2,BBG!$1:$1048576,MATCH(Activity!AZ$1,BBG!$1:$1,0)+1,0)-VLOOKUP($A2,BBG!$1:$1048576,MATCH(Activity!AZ$1,BBG!$1:$1,0)-2,0))*2/3))/100</f>
        <v>0</v>
      </c>
      <c r="BA2" s="47">
        <f ca="1">IF(MOD(MONTH(BA$1),3)=0,VLOOKUP($A2,BBG!$1:$1048576,MATCH(Activity!BA$1,BBG!$1:$1,0),0),IF(MOD(MONTH(BA$1),3)=1,VLOOKUP($A2,BBG!$1:$1048576,MATCH(Activity!BA$1,BBG!$1:$1,0)-1,0)+(VLOOKUP($A2,BBG!$1:$1048576,MATCH(Activity!BA$1,BBG!$1:$1,0)+2,0)-VLOOKUP($A2,BBG!$1:$1048576,MATCH(Activity!BA$1,BBG!$1:$1,0)-1,0))/3,VLOOKUP($A2,BBG!$1:$1048576,MATCH(Activity!BA$1,BBG!$1:$1,0)-2,0)+(VLOOKUP($A2,BBG!$1:$1048576,MATCH(Activity!BA$1,BBG!$1:$1,0)+1,0)-VLOOKUP($A2,BBG!$1:$1048576,MATCH(Activity!BA$1,BBG!$1:$1,0)-2,0))*2/3))/100</f>
        <v>0</v>
      </c>
      <c r="BB2" s="47">
        <f ca="1">IF(MOD(MONTH(BB$1),3)=0,VLOOKUP($A2,BBG!$1:$1048576,MATCH(Activity!BB$1,BBG!$1:$1,0),0),IF(MOD(MONTH(BB$1),3)=1,VLOOKUP($A2,BBG!$1:$1048576,MATCH(Activity!BB$1,BBG!$1:$1,0)-1,0)+(VLOOKUP($A2,BBG!$1:$1048576,MATCH(Activity!BB$1,BBG!$1:$1,0)+2,0)-VLOOKUP($A2,BBG!$1:$1048576,MATCH(Activity!BB$1,BBG!$1:$1,0)-1,0))/3,VLOOKUP($A2,BBG!$1:$1048576,MATCH(Activity!BB$1,BBG!$1:$1,0)-2,0)+(VLOOKUP($A2,BBG!$1:$1048576,MATCH(Activity!BB$1,BBG!$1:$1,0)+1,0)-VLOOKUP($A2,BBG!$1:$1048576,MATCH(Activity!BB$1,BBG!$1:$1,0)-2,0))*2/3))/100</f>
        <v>0</v>
      </c>
      <c r="BC2" s="47">
        <f ca="1">IF(MOD(MONTH(BC$1),3)=0,VLOOKUP($A2,BBG!$1:$1048576,MATCH(Activity!BC$1,BBG!$1:$1,0),0),IF(MOD(MONTH(BC$1),3)=1,VLOOKUP($A2,BBG!$1:$1048576,MATCH(Activity!BC$1,BBG!$1:$1,0)-1,0)+(VLOOKUP($A2,BBG!$1:$1048576,MATCH(Activity!BC$1,BBG!$1:$1,0)+2,0)-VLOOKUP($A2,BBG!$1:$1048576,MATCH(Activity!BC$1,BBG!$1:$1,0)-1,0))/3,VLOOKUP($A2,BBG!$1:$1048576,MATCH(Activity!BC$1,BBG!$1:$1,0)-2,0)+(VLOOKUP($A2,BBG!$1:$1048576,MATCH(Activity!BC$1,BBG!$1:$1,0)+1,0)-VLOOKUP($A2,BBG!$1:$1048576,MATCH(Activity!BC$1,BBG!$1:$1,0)-2,0))*2/3))/100</f>
        <v>0</v>
      </c>
      <c r="BD2" s="47">
        <f ca="1">IF(MOD(MONTH(BD$1),3)=0,VLOOKUP($A2,BBG!$1:$1048576,MATCH(Activity!BD$1,BBG!$1:$1,0),0),IF(MOD(MONTH(BD$1),3)=1,VLOOKUP($A2,BBG!$1:$1048576,MATCH(Activity!BD$1,BBG!$1:$1,0)-1,0)+(VLOOKUP($A2,BBG!$1:$1048576,MATCH(Activity!BD$1,BBG!$1:$1,0)+2,0)-VLOOKUP($A2,BBG!$1:$1048576,MATCH(Activity!BD$1,BBG!$1:$1,0)-1,0))/3,VLOOKUP($A2,BBG!$1:$1048576,MATCH(Activity!BD$1,BBG!$1:$1,0)-2,0)+(VLOOKUP($A2,BBG!$1:$1048576,MATCH(Activity!BD$1,BBG!$1:$1,0)+1,0)-VLOOKUP($A2,BBG!$1:$1048576,MATCH(Activity!BD$1,BBG!$1:$1,0)-2,0))*2/3))/100</f>
        <v>0</v>
      </c>
      <c r="BE2" s="47">
        <f ca="1">IF(MOD(MONTH(BE$1),3)=0,VLOOKUP($A2,BBG!$1:$1048576,MATCH(Activity!BE$1,BBG!$1:$1,0),0),IF(MOD(MONTH(BE$1),3)=1,VLOOKUP($A2,BBG!$1:$1048576,MATCH(Activity!BE$1,BBG!$1:$1,0)-1,0)+(VLOOKUP($A2,BBG!$1:$1048576,MATCH(Activity!BE$1,BBG!$1:$1,0)+2,0)-VLOOKUP($A2,BBG!$1:$1048576,MATCH(Activity!BE$1,BBG!$1:$1,0)-1,0))/3,VLOOKUP($A2,BBG!$1:$1048576,MATCH(Activity!BE$1,BBG!$1:$1,0)-2,0)+(VLOOKUP($A2,BBG!$1:$1048576,MATCH(Activity!BE$1,BBG!$1:$1,0)+1,0)-VLOOKUP($A2,BBG!$1:$1048576,MATCH(Activity!BE$1,BBG!$1:$1,0)-2,0))*2/3))/100</f>
        <v>0</v>
      </c>
      <c r="BF2" s="47">
        <f ca="1">IF(MOD(MONTH(BF$1),3)=0,VLOOKUP($A2,BBG!$1:$1048576,MATCH(Activity!BF$1,BBG!$1:$1,0),0),IF(MOD(MONTH(BF$1),3)=1,VLOOKUP($A2,BBG!$1:$1048576,MATCH(Activity!BF$1,BBG!$1:$1,0)-1,0)+(VLOOKUP($A2,BBG!$1:$1048576,MATCH(Activity!BF$1,BBG!$1:$1,0)+2,0)-VLOOKUP($A2,BBG!$1:$1048576,MATCH(Activity!BF$1,BBG!$1:$1,0)-1,0))/3,VLOOKUP($A2,BBG!$1:$1048576,MATCH(Activity!BF$1,BBG!$1:$1,0)-2,0)+(VLOOKUP($A2,BBG!$1:$1048576,MATCH(Activity!BF$1,BBG!$1:$1,0)+1,0)-VLOOKUP($A2,BBG!$1:$1048576,MATCH(Activity!BF$1,BBG!$1:$1,0)-2,0))*2/3))/100</f>
        <v>0</v>
      </c>
      <c r="BG2" s="47">
        <f ca="1">IF(MOD(MONTH(BG$1),3)=0,VLOOKUP($A2,BBG!$1:$1048576,MATCH(Activity!BG$1,BBG!$1:$1,0),0),IF(MOD(MONTH(BG$1),3)=1,VLOOKUP($A2,BBG!$1:$1048576,MATCH(Activity!BG$1,BBG!$1:$1,0)-1,0)+(VLOOKUP($A2,BBG!$1:$1048576,MATCH(Activity!BG$1,BBG!$1:$1,0)+2,0)-VLOOKUP($A2,BBG!$1:$1048576,MATCH(Activity!BG$1,BBG!$1:$1,0)-1,0))/3,VLOOKUP($A2,BBG!$1:$1048576,MATCH(Activity!BG$1,BBG!$1:$1,0)-2,0)+(VLOOKUP($A2,BBG!$1:$1048576,MATCH(Activity!BG$1,BBG!$1:$1,0)+1,0)-VLOOKUP($A2,BBG!$1:$1048576,MATCH(Activity!BG$1,BBG!$1:$1,0)-2,0))*2/3))/100</f>
        <v>0</v>
      </c>
      <c r="BH2" s="47">
        <f ca="1">IF(MOD(MONTH(BH$1),3)=0,VLOOKUP($A2,BBG!$1:$1048576,MATCH(Activity!BH$1,BBG!$1:$1,0),0),IF(MOD(MONTH(BH$1),3)=1,VLOOKUP($A2,BBG!$1:$1048576,MATCH(Activity!BH$1,BBG!$1:$1,0)-1,0)+(VLOOKUP($A2,BBG!$1:$1048576,MATCH(Activity!BH$1,BBG!$1:$1,0)+2,0)-VLOOKUP($A2,BBG!$1:$1048576,MATCH(Activity!BH$1,BBG!$1:$1,0)-1,0))/3,VLOOKUP($A2,BBG!$1:$1048576,MATCH(Activity!BH$1,BBG!$1:$1,0)-2,0)+(VLOOKUP($A2,BBG!$1:$1048576,MATCH(Activity!BH$1,BBG!$1:$1,0)+1,0)-VLOOKUP($A2,BBG!$1:$1048576,MATCH(Activity!BH$1,BBG!$1:$1,0)-2,0))*2/3))/100</f>
        <v>0</v>
      </c>
      <c r="BI2" s="47">
        <f ca="1">IF(MOD(MONTH(BI$1),3)=0,VLOOKUP($A2,BBG!$1:$1048576,MATCH(Activity!BI$1,BBG!$1:$1,0),0),IF(MOD(MONTH(BI$1),3)=1,VLOOKUP($A2,BBG!$1:$1048576,MATCH(Activity!BI$1,BBG!$1:$1,0)-1,0)+(VLOOKUP($A2,BBG!$1:$1048576,MATCH(Activity!BI$1,BBG!$1:$1,0)+2,0)-VLOOKUP($A2,BBG!$1:$1048576,MATCH(Activity!BI$1,BBG!$1:$1,0)-1,0))/3,VLOOKUP($A2,BBG!$1:$1048576,MATCH(Activity!BI$1,BBG!$1:$1,0)-2,0)+(VLOOKUP($A2,BBG!$1:$1048576,MATCH(Activity!BI$1,BBG!$1:$1,0)+1,0)-VLOOKUP($A2,BBG!$1:$1048576,MATCH(Activity!BI$1,BBG!$1:$1,0)-2,0))*2/3))/100</f>
        <v>0</v>
      </c>
      <c r="BJ2" s="47">
        <f ca="1">IF(MOD(MONTH(BJ$1),3)=0,VLOOKUP($A2,BBG!$1:$1048576,MATCH(Activity!BJ$1,BBG!$1:$1,0),0),IF(MOD(MONTH(BJ$1),3)=1,VLOOKUP($A2,BBG!$1:$1048576,MATCH(Activity!BJ$1,BBG!$1:$1,0)-1,0)+(VLOOKUP($A2,BBG!$1:$1048576,MATCH(Activity!BJ$1,BBG!$1:$1,0)+2,0)-VLOOKUP($A2,BBG!$1:$1048576,MATCH(Activity!BJ$1,BBG!$1:$1,0)-1,0))/3,VLOOKUP($A2,BBG!$1:$1048576,MATCH(Activity!BJ$1,BBG!$1:$1,0)-2,0)+(VLOOKUP($A2,BBG!$1:$1048576,MATCH(Activity!BJ$1,BBG!$1:$1,0)+1,0)-VLOOKUP($A2,BBG!$1:$1048576,MATCH(Activity!BJ$1,BBG!$1:$1,0)-2,0))*2/3))/100</f>
        <v>0</v>
      </c>
      <c r="BK2" s="47">
        <f ca="1">IF(MOD(MONTH(BK$1),3)=0,VLOOKUP($A2,BBG!$1:$1048576,MATCH(Activity!BK$1,BBG!$1:$1,0),0),IF(MOD(MONTH(BK$1),3)=1,VLOOKUP($A2,BBG!$1:$1048576,MATCH(Activity!BK$1,BBG!$1:$1,0)-1,0)+(VLOOKUP($A2,BBG!$1:$1048576,MATCH(Activity!BK$1,BBG!$1:$1,0)+2,0)-VLOOKUP($A2,BBG!$1:$1048576,MATCH(Activity!BK$1,BBG!$1:$1,0)-1,0))/3,VLOOKUP($A2,BBG!$1:$1048576,MATCH(Activity!BK$1,BBG!$1:$1,0)-2,0)+(VLOOKUP($A2,BBG!$1:$1048576,MATCH(Activity!BK$1,BBG!$1:$1,0)+1,0)-VLOOKUP($A2,BBG!$1:$1048576,MATCH(Activity!BK$1,BBG!$1:$1,0)-2,0))*2/3))/100</f>
        <v>0</v>
      </c>
      <c r="BL2" s="47">
        <f ca="1">IF(MOD(MONTH(BL$1),3)=0,VLOOKUP($A2,BBG!$1:$1048576,MATCH(Activity!BL$1,BBG!$1:$1,0),0),IF(MOD(MONTH(BL$1),3)=1,VLOOKUP($A2,BBG!$1:$1048576,MATCH(Activity!BL$1,BBG!$1:$1,0)-1,0)+(VLOOKUP($A2,BBG!$1:$1048576,MATCH(Activity!BL$1,BBG!$1:$1,0)+2,0)-VLOOKUP($A2,BBG!$1:$1048576,MATCH(Activity!BL$1,BBG!$1:$1,0)-1,0))/3,VLOOKUP($A2,BBG!$1:$1048576,MATCH(Activity!BL$1,BBG!$1:$1,0)-2,0)+(VLOOKUP($A2,BBG!$1:$1048576,MATCH(Activity!BL$1,BBG!$1:$1,0)+1,0)-VLOOKUP($A2,BBG!$1:$1048576,MATCH(Activity!BL$1,BBG!$1:$1,0)-2,0))*2/3))/100</f>
        <v>0</v>
      </c>
      <c r="BM2" s="47">
        <f ca="1">IF(MOD(MONTH(BM$1),3)=0,VLOOKUP($A2,BBG!$1:$1048576,MATCH(Activity!BM$1,BBG!$1:$1,0),0),IF(MOD(MONTH(BM$1),3)=1,VLOOKUP($A2,BBG!$1:$1048576,MATCH(Activity!BM$1,BBG!$1:$1,0)-1,0)+(VLOOKUP($A2,BBG!$1:$1048576,MATCH(Activity!BM$1,BBG!$1:$1,0)+2,0)-VLOOKUP($A2,BBG!$1:$1048576,MATCH(Activity!BM$1,BBG!$1:$1,0)-1,0))/3,VLOOKUP($A2,BBG!$1:$1048576,MATCH(Activity!BM$1,BBG!$1:$1,0)-2,0)+(VLOOKUP($A2,BBG!$1:$1048576,MATCH(Activity!BM$1,BBG!$1:$1,0)+1,0)-VLOOKUP($A2,BBG!$1:$1048576,MATCH(Activity!BM$1,BBG!$1:$1,0)-2,0))*2/3))/100</f>
        <v>0</v>
      </c>
      <c r="BN2" s="47">
        <f ca="1">IF(MOD(MONTH(BN$1),3)=0,VLOOKUP($A2,BBG!$1:$1048576,MATCH(Activity!BN$1,BBG!$1:$1,0),0),IF(MOD(MONTH(BN$1),3)=1,VLOOKUP($A2,BBG!$1:$1048576,MATCH(Activity!BN$1,BBG!$1:$1,0)-1,0)+(VLOOKUP($A2,BBG!$1:$1048576,MATCH(Activity!BN$1,BBG!$1:$1,0)+2,0)-VLOOKUP($A2,BBG!$1:$1048576,MATCH(Activity!BN$1,BBG!$1:$1,0)-1,0))/3,VLOOKUP($A2,BBG!$1:$1048576,MATCH(Activity!BN$1,BBG!$1:$1,0)-2,0)+(VLOOKUP($A2,BBG!$1:$1048576,MATCH(Activity!BN$1,BBG!$1:$1,0)+1,0)-VLOOKUP($A2,BBG!$1:$1048576,MATCH(Activity!BN$1,BBG!$1:$1,0)-2,0))*2/3))/100</f>
        <v>0</v>
      </c>
      <c r="BO2" s="47">
        <f ca="1">IF(MOD(MONTH(BO$1),3)=0,VLOOKUP($A2,BBG!$1:$1048576,MATCH(Activity!BO$1,BBG!$1:$1,0),0),IF(MOD(MONTH(BO$1),3)=1,VLOOKUP($A2,BBG!$1:$1048576,MATCH(Activity!BO$1,BBG!$1:$1,0)-1,0)+(VLOOKUP($A2,BBG!$1:$1048576,MATCH(Activity!BO$1,BBG!$1:$1,0)+2,0)-VLOOKUP($A2,BBG!$1:$1048576,MATCH(Activity!BO$1,BBG!$1:$1,0)-1,0))/3,VLOOKUP($A2,BBG!$1:$1048576,MATCH(Activity!BO$1,BBG!$1:$1,0)-2,0)+(VLOOKUP($A2,BBG!$1:$1048576,MATCH(Activity!BO$1,BBG!$1:$1,0)+1,0)-VLOOKUP($A2,BBG!$1:$1048576,MATCH(Activity!BO$1,BBG!$1:$1,0)-2,0))*2/3))/100</f>
        <v>0</v>
      </c>
      <c r="BP2" s="47">
        <f ca="1">IF(MOD(MONTH(BP$1),3)=0,VLOOKUP($A2,BBG!$1:$1048576,MATCH(Activity!BP$1,BBG!$1:$1,0),0),IF(MOD(MONTH(BP$1),3)=1,VLOOKUP($A2,BBG!$1:$1048576,MATCH(Activity!BP$1,BBG!$1:$1,0)-1,0)+(VLOOKUP($A2,BBG!$1:$1048576,MATCH(Activity!BP$1,BBG!$1:$1,0)+2,0)-VLOOKUP($A2,BBG!$1:$1048576,MATCH(Activity!BP$1,BBG!$1:$1,0)-1,0))/3,VLOOKUP($A2,BBG!$1:$1048576,MATCH(Activity!BP$1,BBG!$1:$1,0)-2,0)+(VLOOKUP($A2,BBG!$1:$1048576,MATCH(Activity!BP$1,BBG!$1:$1,0)+1,0)-VLOOKUP($A2,BBG!$1:$1048576,MATCH(Activity!BP$1,BBG!$1:$1,0)-2,0))*2/3))/100</f>
        <v>0</v>
      </c>
      <c r="BQ2" s="47">
        <f ca="1">IF(MOD(MONTH(BQ$1),3)=0,VLOOKUP($A2,BBG!$1:$1048576,MATCH(Activity!BQ$1,BBG!$1:$1,0),0),IF(MOD(MONTH(BQ$1),3)=1,VLOOKUP($A2,BBG!$1:$1048576,MATCH(Activity!BQ$1,BBG!$1:$1,0)-1,0)+(VLOOKUP($A2,BBG!$1:$1048576,MATCH(Activity!BQ$1,BBG!$1:$1,0)+2,0)-VLOOKUP($A2,BBG!$1:$1048576,MATCH(Activity!BQ$1,BBG!$1:$1,0)-1,0))/3,VLOOKUP($A2,BBG!$1:$1048576,MATCH(Activity!BQ$1,BBG!$1:$1,0)-2,0)+(VLOOKUP($A2,BBG!$1:$1048576,MATCH(Activity!BQ$1,BBG!$1:$1,0)+1,0)-VLOOKUP($A2,BBG!$1:$1048576,MATCH(Activity!BQ$1,BBG!$1:$1,0)-2,0))*2/3))/100</f>
        <v>0</v>
      </c>
      <c r="BR2" s="47">
        <f ca="1">IF(MOD(MONTH(BR$1),3)=0,VLOOKUP($A2,BBG!$1:$1048576,MATCH(Activity!BR$1,BBG!$1:$1,0),0),IF(MOD(MONTH(BR$1),3)=1,VLOOKUP($A2,BBG!$1:$1048576,MATCH(Activity!BR$1,BBG!$1:$1,0)-1,0)+(VLOOKUP($A2,BBG!$1:$1048576,MATCH(Activity!BR$1,BBG!$1:$1,0)+2,0)-VLOOKUP($A2,BBG!$1:$1048576,MATCH(Activity!BR$1,BBG!$1:$1,0)-1,0))/3,VLOOKUP($A2,BBG!$1:$1048576,MATCH(Activity!BR$1,BBG!$1:$1,0)-2,0)+(VLOOKUP($A2,BBG!$1:$1048576,MATCH(Activity!BR$1,BBG!$1:$1,0)+1,0)-VLOOKUP($A2,BBG!$1:$1048576,MATCH(Activity!BR$1,BBG!$1:$1,0)-2,0))*2/3))/100</f>
        <v>0</v>
      </c>
      <c r="BS2" s="47">
        <f ca="1">IF(MOD(MONTH(BS$1),3)=0,VLOOKUP($A2,BBG!$1:$1048576,MATCH(Activity!BS$1,BBG!$1:$1,0),0),IF(MOD(MONTH(BS$1),3)=1,VLOOKUP($A2,BBG!$1:$1048576,MATCH(Activity!BS$1,BBG!$1:$1,0)-1,0)+(VLOOKUP($A2,BBG!$1:$1048576,MATCH(Activity!BS$1,BBG!$1:$1,0)+2,0)-VLOOKUP($A2,BBG!$1:$1048576,MATCH(Activity!BS$1,BBG!$1:$1,0)-1,0))/3,VLOOKUP($A2,BBG!$1:$1048576,MATCH(Activity!BS$1,BBG!$1:$1,0)-2,0)+(VLOOKUP($A2,BBG!$1:$1048576,MATCH(Activity!BS$1,BBG!$1:$1,0)+1,0)-VLOOKUP($A2,BBG!$1:$1048576,MATCH(Activity!BS$1,BBG!$1:$1,0)-2,0))*2/3))/100</f>
        <v>0</v>
      </c>
      <c r="BT2" s="47">
        <f ca="1">IF(MOD(MONTH(BT$1),3)=0,VLOOKUP($A2,BBG!$1:$1048576,MATCH(Activity!BT$1,BBG!$1:$1,0),0),IF(MOD(MONTH(BT$1),3)=1,VLOOKUP($A2,BBG!$1:$1048576,MATCH(Activity!BT$1,BBG!$1:$1,0)-1,0)+(VLOOKUP($A2,BBG!$1:$1048576,MATCH(Activity!BT$1,BBG!$1:$1,0)+2,0)-VLOOKUP($A2,BBG!$1:$1048576,MATCH(Activity!BT$1,BBG!$1:$1,0)-1,0))/3,VLOOKUP($A2,BBG!$1:$1048576,MATCH(Activity!BT$1,BBG!$1:$1,0)-2,0)+(VLOOKUP($A2,BBG!$1:$1048576,MATCH(Activity!BT$1,BBG!$1:$1,0)+1,0)-VLOOKUP($A2,BBG!$1:$1048576,MATCH(Activity!BT$1,BBG!$1:$1,0)-2,0))*2/3))/100</f>
        <v>0</v>
      </c>
      <c r="BU2" s="47">
        <f ca="1">IF(MOD(MONTH(BU$1),3)=0,VLOOKUP($A2,BBG!$1:$1048576,MATCH(Activity!BU$1,BBG!$1:$1,0),0),IF(MOD(MONTH(BU$1),3)=1,VLOOKUP($A2,BBG!$1:$1048576,MATCH(Activity!BU$1,BBG!$1:$1,0)-1,0)+(VLOOKUP($A2,BBG!$1:$1048576,MATCH(Activity!BU$1,BBG!$1:$1,0)+2,0)-VLOOKUP($A2,BBG!$1:$1048576,MATCH(Activity!BU$1,BBG!$1:$1,0)-1,0))/3,VLOOKUP($A2,BBG!$1:$1048576,MATCH(Activity!BU$1,BBG!$1:$1,0)-2,0)+(VLOOKUP($A2,BBG!$1:$1048576,MATCH(Activity!BU$1,BBG!$1:$1,0)+1,0)-VLOOKUP($A2,BBG!$1:$1048576,MATCH(Activity!BU$1,BBG!$1:$1,0)-2,0))*2/3))/100</f>
        <v>0</v>
      </c>
      <c r="BV2" s="47">
        <f ca="1">IF(MOD(MONTH(BV$1),3)=0,VLOOKUP($A2,BBG!$1:$1048576,MATCH(Activity!BV$1,BBG!$1:$1,0),0),IF(MOD(MONTH(BV$1),3)=1,VLOOKUP($A2,BBG!$1:$1048576,MATCH(Activity!BV$1,BBG!$1:$1,0)-1,0)+(VLOOKUP($A2,BBG!$1:$1048576,MATCH(Activity!BV$1,BBG!$1:$1,0)+2,0)-VLOOKUP($A2,BBG!$1:$1048576,MATCH(Activity!BV$1,BBG!$1:$1,0)-1,0))/3,VLOOKUP($A2,BBG!$1:$1048576,MATCH(Activity!BV$1,BBG!$1:$1,0)-2,0)+(VLOOKUP($A2,BBG!$1:$1048576,MATCH(Activity!BV$1,BBG!$1:$1,0)+1,0)-VLOOKUP($A2,BBG!$1:$1048576,MATCH(Activity!BV$1,BBG!$1:$1,0)-2,0))*2/3))/100</f>
        <v>0</v>
      </c>
      <c r="BW2" s="47">
        <f ca="1">IF(MOD(MONTH(BW$1),3)=0,VLOOKUP($A2,BBG!$1:$1048576,MATCH(Activity!BW$1,BBG!$1:$1,0),0),IF(MOD(MONTH(BW$1),3)=1,VLOOKUP($A2,BBG!$1:$1048576,MATCH(Activity!BW$1,BBG!$1:$1,0)-1,0)+(VLOOKUP($A2,BBG!$1:$1048576,MATCH(Activity!BW$1,BBG!$1:$1,0)+2,0)-VLOOKUP($A2,BBG!$1:$1048576,MATCH(Activity!BW$1,BBG!$1:$1,0)-1,0))/3,VLOOKUP($A2,BBG!$1:$1048576,MATCH(Activity!BW$1,BBG!$1:$1,0)-2,0)+(VLOOKUP($A2,BBG!$1:$1048576,MATCH(Activity!BW$1,BBG!$1:$1,0)+1,0)-VLOOKUP($A2,BBG!$1:$1048576,MATCH(Activity!BW$1,BBG!$1:$1,0)-2,0))*2/3))/100</f>
        <v>0</v>
      </c>
      <c r="BX2" s="47">
        <f ca="1">IF(MOD(MONTH(BX$1),3)=0,VLOOKUP($A2,BBG!$1:$1048576,MATCH(Activity!BX$1,BBG!$1:$1,0),0),IF(MOD(MONTH(BX$1),3)=1,VLOOKUP($A2,BBG!$1:$1048576,MATCH(Activity!BX$1,BBG!$1:$1,0)-1,0)+(VLOOKUP($A2,BBG!$1:$1048576,MATCH(Activity!BX$1,BBG!$1:$1,0)+2,0)-VLOOKUP($A2,BBG!$1:$1048576,MATCH(Activity!BX$1,BBG!$1:$1,0)-1,0))/3,VLOOKUP($A2,BBG!$1:$1048576,MATCH(Activity!BX$1,BBG!$1:$1,0)-2,0)+(VLOOKUP($A2,BBG!$1:$1048576,MATCH(Activity!BX$1,BBG!$1:$1,0)+1,0)-VLOOKUP($A2,BBG!$1:$1048576,MATCH(Activity!BX$1,BBG!$1:$1,0)-2,0))*2/3))/100</f>
        <v>0</v>
      </c>
      <c r="BY2" s="47">
        <f ca="1">IF(MOD(MONTH(BY$1),3)=0,VLOOKUP($A2,BBG!$1:$1048576,MATCH(Activity!BY$1,BBG!$1:$1,0),0),IF(MOD(MONTH(BY$1),3)=1,VLOOKUP($A2,BBG!$1:$1048576,MATCH(Activity!BY$1,BBG!$1:$1,0)-1,0)+(VLOOKUP($A2,BBG!$1:$1048576,MATCH(Activity!BY$1,BBG!$1:$1,0)+2,0)-VLOOKUP($A2,BBG!$1:$1048576,MATCH(Activity!BY$1,BBG!$1:$1,0)-1,0))/3,VLOOKUP($A2,BBG!$1:$1048576,MATCH(Activity!BY$1,BBG!$1:$1,0)-2,0)+(VLOOKUP($A2,BBG!$1:$1048576,MATCH(Activity!BY$1,BBG!$1:$1,0)+1,0)-VLOOKUP($A2,BBG!$1:$1048576,MATCH(Activity!BY$1,BBG!$1:$1,0)-2,0))*2/3))/100</f>
        <v>0</v>
      </c>
      <c r="BZ2" s="47">
        <f ca="1">IF(MOD(MONTH(BZ$1),3)=0,VLOOKUP($A2,BBG!$1:$1048576,MATCH(Activity!BZ$1,BBG!$1:$1,0),0),IF(MOD(MONTH(BZ$1),3)=1,VLOOKUP($A2,BBG!$1:$1048576,MATCH(Activity!BZ$1,BBG!$1:$1,0)-1,0)+(VLOOKUP($A2,BBG!$1:$1048576,MATCH(Activity!BZ$1,BBG!$1:$1,0)+2,0)-VLOOKUP($A2,BBG!$1:$1048576,MATCH(Activity!BZ$1,BBG!$1:$1,0)-1,0))/3,VLOOKUP($A2,BBG!$1:$1048576,MATCH(Activity!BZ$1,BBG!$1:$1,0)-2,0)+(VLOOKUP($A2,BBG!$1:$1048576,MATCH(Activity!BZ$1,BBG!$1:$1,0)+1,0)-VLOOKUP($A2,BBG!$1:$1048576,MATCH(Activity!BZ$1,BBG!$1:$1,0)-2,0))*2/3))/100</f>
        <v>0</v>
      </c>
      <c r="CA2" s="47">
        <f ca="1">IF(MOD(MONTH(CA$1),3)=0,VLOOKUP($A2,BBG!$1:$1048576,MATCH(Activity!CA$1,BBG!$1:$1,0),0),IF(MOD(MONTH(CA$1),3)=1,VLOOKUP($A2,BBG!$1:$1048576,MATCH(Activity!CA$1,BBG!$1:$1,0)-1,0)+(VLOOKUP($A2,BBG!$1:$1048576,MATCH(Activity!CA$1,BBG!$1:$1,0)+2,0)-VLOOKUP($A2,BBG!$1:$1048576,MATCH(Activity!CA$1,BBG!$1:$1,0)-1,0))/3,VLOOKUP($A2,BBG!$1:$1048576,MATCH(Activity!CA$1,BBG!$1:$1,0)-2,0)+(VLOOKUP($A2,BBG!$1:$1048576,MATCH(Activity!CA$1,BBG!$1:$1,0)+1,0)-VLOOKUP($A2,BBG!$1:$1048576,MATCH(Activity!CA$1,BBG!$1:$1,0)-2,0))*2/3))/100</f>
        <v>0</v>
      </c>
      <c r="CB2" s="47">
        <f ca="1">IF(MOD(MONTH(CB$1),3)=0,VLOOKUP($A2,BBG!$1:$1048576,MATCH(Activity!CB$1,BBG!$1:$1,0),0),IF(MOD(MONTH(CB$1),3)=1,VLOOKUP($A2,BBG!$1:$1048576,MATCH(Activity!CB$1,BBG!$1:$1,0)-1,0)+(VLOOKUP($A2,BBG!$1:$1048576,MATCH(Activity!CB$1,BBG!$1:$1,0)+2,0)-VLOOKUP($A2,BBG!$1:$1048576,MATCH(Activity!CB$1,BBG!$1:$1,0)-1,0))/3,VLOOKUP($A2,BBG!$1:$1048576,MATCH(Activity!CB$1,BBG!$1:$1,0)-2,0)+(VLOOKUP($A2,BBG!$1:$1048576,MATCH(Activity!CB$1,BBG!$1:$1,0)+1,0)-VLOOKUP($A2,BBG!$1:$1048576,MATCH(Activity!CB$1,BBG!$1:$1,0)-2,0))*2/3))/100</f>
        <v>0</v>
      </c>
      <c r="CC2" s="47">
        <f ca="1">IF(MOD(MONTH(CC$1),3)=0,VLOOKUP($A2,BBG!$1:$1048576,MATCH(Activity!CC$1,BBG!$1:$1,0),0),IF(MOD(MONTH(CC$1),3)=1,VLOOKUP($A2,BBG!$1:$1048576,MATCH(Activity!CC$1,BBG!$1:$1,0)-1,0)+(VLOOKUP($A2,BBG!$1:$1048576,MATCH(Activity!CC$1,BBG!$1:$1,0)+2,0)-VLOOKUP($A2,BBG!$1:$1048576,MATCH(Activity!CC$1,BBG!$1:$1,0)-1,0))/3,VLOOKUP($A2,BBG!$1:$1048576,MATCH(Activity!CC$1,BBG!$1:$1,0)-2,0)+(VLOOKUP($A2,BBG!$1:$1048576,MATCH(Activity!CC$1,BBG!$1:$1,0)+1,0)-VLOOKUP($A2,BBG!$1:$1048576,MATCH(Activity!CC$1,BBG!$1:$1,0)-2,0))*2/3))/100</f>
        <v>0</v>
      </c>
      <c r="CD2" s="47">
        <f ca="1">IF(MOD(MONTH(CD$1),3)=0,VLOOKUP($A2,BBG!$1:$1048576,MATCH(Activity!CD$1,BBG!$1:$1,0),0),IF(MOD(MONTH(CD$1),3)=1,VLOOKUP($A2,BBG!$1:$1048576,MATCH(Activity!CD$1,BBG!$1:$1,0)-1,0)+(VLOOKUP($A2,BBG!$1:$1048576,MATCH(Activity!CD$1,BBG!$1:$1,0)+2,0)-VLOOKUP($A2,BBG!$1:$1048576,MATCH(Activity!CD$1,BBG!$1:$1,0)-1,0))/3,VLOOKUP($A2,BBG!$1:$1048576,MATCH(Activity!CD$1,BBG!$1:$1,0)-2,0)+(VLOOKUP($A2,BBG!$1:$1048576,MATCH(Activity!CD$1,BBG!$1:$1,0)+1,0)-VLOOKUP($A2,BBG!$1:$1048576,MATCH(Activity!CD$1,BBG!$1:$1,0)-2,0))*2/3))/100</f>
        <v>0</v>
      </c>
      <c r="CE2" s="47">
        <f ca="1">IF(MOD(MONTH(CE$1),3)=0,VLOOKUP($A2,BBG!$1:$1048576,MATCH(Activity!CE$1,BBG!$1:$1,0),0),IF(MOD(MONTH(CE$1),3)=1,VLOOKUP($A2,BBG!$1:$1048576,MATCH(Activity!CE$1,BBG!$1:$1,0)-1,0)+(VLOOKUP($A2,BBG!$1:$1048576,MATCH(Activity!CE$1,BBG!$1:$1,0)+2,0)-VLOOKUP($A2,BBG!$1:$1048576,MATCH(Activity!CE$1,BBG!$1:$1,0)-1,0))/3,VLOOKUP($A2,BBG!$1:$1048576,MATCH(Activity!CE$1,BBG!$1:$1,0)-2,0)+(VLOOKUP($A2,BBG!$1:$1048576,MATCH(Activity!CE$1,BBG!$1:$1,0)+1,0)-VLOOKUP($A2,BBG!$1:$1048576,MATCH(Activity!CE$1,BBG!$1:$1,0)-2,0))*2/3))/100</f>
        <v>0</v>
      </c>
      <c r="CF2" s="47">
        <f ca="1">IF(MOD(MONTH(CF$1),3)=0,VLOOKUP($A2,BBG!$1:$1048576,MATCH(Activity!CF$1,BBG!$1:$1,0),0),IF(MOD(MONTH(CF$1),3)=1,VLOOKUP($A2,BBG!$1:$1048576,MATCH(Activity!CF$1,BBG!$1:$1,0)-1,0)+(VLOOKUP($A2,BBG!$1:$1048576,MATCH(Activity!CF$1,BBG!$1:$1,0)+2,0)-VLOOKUP($A2,BBG!$1:$1048576,MATCH(Activity!CF$1,BBG!$1:$1,0)-1,0))/3,VLOOKUP($A2,BBG!$1:$1048576,MATCH(Activity!CF$1,BBG!$1:$1,0)-2,0)+(VLOOKUP($A2,BBG!$1:$1048576,MATCH(Activity!CF$1,BBG!$1:$1,0)+1,0)-VLOOKUP($A2,BBG!$1:$1048576,MATCH(Activity!CF$1,BBG!$1:$1,0)-2,0))*2/3))/100</f>
        <v>0</v>
      </c>
      <c r="CG2" s="47">
        <f ca="1">IF(MOD(MONTH(CG$1),3)=0,VLOOKUP($A2,BBG!$1:$1048576,MATCH(Activity!CG$1,BBG!$1:$1,0),0),IF(MOD(MONTH(CG$1),3)=1,VLOOKUP($A2,BBG!$1:$1048576,MATCH(Activity!CG$1,BBG!$1:$1,0)-1,0)+(VLOOKUP($A2,BBG!$1:$1048576,MATCH(Activity!CG$1,BBG!$1:$1,0)+2,0)-VLOOKUP($A2,BBG!$1:$1048576,MATCH(Activity!CG$1,BBG!$1:$1,0)-1,0))/3,VLOOKUP($A2,BBG!$1:$1048576,MATCH(Activity!CG$1,BBG!$1:$1,0)-2,0)+(VLOOKUP($A2,BBG!$1:$1048576,MATCH(Activity!CG$1,BBG!$1:$1,0)+1,0)-VLOOKUP($A2,BBG!$1:$1048576,MATCH(Activity!CG$1,BBG!$1:$1,0)-2,0))*2/3))/100</f>
        <v>0</v>
      </c>
      <c r="CH2" s="47">
        <f ca="1">IF(MOD(MONTH(CH$1),3)=0,VLOOKUP($A2,BBG!$1:$1048576,MATCH(Activity!CH$1,BBG!$1:$1,0),0),IF(MOD(MONTH(CH$1),3)=1,VLOOKUP($A2,BBG!$1:$1048576,MATCH(Activity!CH$1,BBG!$1:$1,0)-1,0)+(VLOOKUP($A2,BBG!$1:$1048576,MATCH(Activity!CH$1,BBG!$1:$1,0)+2,0)-VLOOKUP($A2,BBG!$1:$1048576,MATCH(Activity!CH$1,BBG!$1:$1,0)-1,0))/3,VLOOKUP($A2,BBG!$1:$1048576,MATCH(Activity!CH$1,BBG!$1:$1,0)-2,0)+(VLOOKUP($A2,BBG!$1:$1048576,MATCH(Activity!CH$1,BBG!$1:$1,0)+1,0)-VLOOKUP($A2,BBG!$1:$1048576,MATCH(Activity!CH$1,BBG!$1:$1,0)-2,0))*2/3))/100</f>
        <v>0</v>
      </c>
      <c r="CI2" s="47">
        <f ca="1">IF(MOD(MONTH(CI$1),3)=0,VLOOKUP($A2,BBG!$1:$1048576,MATCH(Activity!CI$1,BBG!$1:$1,0),0),IF(MOD(MONTH(CI$1),3)=1,VLOOKUP($A2,BBG!$1:$1048576,MATCH(Activity!CI$1,BBG!$1:$1,0)-1,0)+(VLOOKUP($A2,BBG!$1:$1048576,MATCH(Activity!CI$1,BBG!$1:$1,0)+2,0)-VLOOKUP($A2,BBG!$1:$1048576,MATCH(Activity!CI$1,BBG!$1:$1,0)-1,0))/3,VLOOKUP($A2,BBG!$1:$1048576,MATCH(Activity!CI$1,BBG!$1:$1,0)-2,0)+(VLOOKUP($A2,BBG!$1:$1048576,MATCH(Activity!CI$1,BBG!$1:$1,0)+1,0)-VLOOKUP($A2,BBG!$1:$1048576,MATCH(Activity!CI$1,BBG!$1:$1,0)-2,0))*2/3))/100</f>
        <v>0</v>
      </c>
      <c r="CJ2" s="47">
        <f ca="1">IF(MOD(MONTH(CJ$1),3)=0,VLOOKUP($A2,BBG!$1:$1048576,MATCH(Activity!CJ$1,BBG!$1:$1,0),0),IF(MOD(MONTH(CJ$1),3)=1,VLOOKUP($A2,BBG!$1:$1048576,MATCH(Activity!CJ$1,BBG!$1:$1,0)-1,0)+(VLOOKUP($A2,BBG!$1:$1048576,MATCH(Activity!CJ$1,BBG!$1:$1,0)+2,0)-VLOOKUP($A2,BBG!$1:$1048576,MATCH(Activity!CJ$1,BBG!$1:$1,0)-1,0))/3,VLOOKUP($A2,BBG!$1:$1048576,MATCH(Activity!CJ$1,BBG!$1:$1,0)-2,0)+(VLOOKUP($A2,BBG!$1:$1048576,MATCH(Activity!CJ$1,BBG!$1:$1,0)+1,0)-VLOOKUP($A2,BBG!$1:$1048576,MATCH(Activity!CJ$1,BBG!$1:$1,0)-2,0))*2/3))/100</f>
        <v>0</v>
      </c>
      <c r="CK2" s="47">
        <f ca="1">IF(MOD(MONTH(CK$1),3)=0,VLOOKUP($A2,BBG!$1:$1048576,MATCH(Activity!CK$1,BBG!$1:$1,0),0),IF(MOD(MONTH(CK$1),3)=1,VLOOKUP($A2,BBG!$1:$1048576,MATCH(Activity!CK$1,BBG!$1:$1,0)-1,0)+(VLOOKUP($A2,BBG!$1:$1048576,MATCH(Activity!CK$1,BBG!$1:$1,0)+2,0)-VLOOKUP($A2,BBG!$1:$1048576,MATCH(Activity!CK$1,BBG!$1:$1,0)-1,0))/3,VLOOKUP($A2,BBG!$1:$1048576,MATCH(Activity!CK$1,BBG!$1:$1,0)-2,0)+(VLOOKUP($A2,BBG!$1:$1048576,MATCH(Activity!CK$1,BBG!$1:$1,0)+1,0)-VLOOKUP($A2,BBG!$1:$1048576,MATCH(Activity!CK$1,BBG!$1:$1,0)-2,0))*2/3))/100</f>
        <v>0</v>
      </c>
      <c r="CL2" s="47">
        <f ca="1">IF(MOD(MONTH(CL$1),3)=0,VLOOKUP($A2,BBG!$1:$1048576,MATCH(Activity!CL$1,BBG!$1:$1,0),0),IF(MOD(MONTH(CL$1),3)=1,VLOOKUP($A2,BBG!$1:$1048576,MATCH(Activity!CL$1,BBG!$1:$1,0)-1,0)+(VLOOKUP($A2,BBG!$1:$1048576,MATCH(Activity!CL$1,BBG!$1:$1,0)+2,0)-VLOOKUP($A2,BBG!$1:$1048576,MATCH(Activity!CL$1,BBG!$1:$1,0)-1,0))/3,VLOOKUP($A2,BBG!$1:$1048576,MATCH(Activity!CL$1,BBG!$1:$1,0)-2,0)+(VLOOKUP($A2,BBG!$1:$1048576,MATCH(Activity!CL$1,BBG!$1:$1,0)+1,0)-VLOOKUP($A2,BBG!$1:$1048576,MATCH(Activity!CL$1,BBG!$1:$1,0)-2,0))*2/3))/100</f>
        <v>0</v>
      </c>
      <c r="CM2" s="47">
        <f ca="1">IF(MOD(MONTH(CM$1),3)=0,VLOOKUP($A2,BBG!$1:$1048576,MATCH(Activity!CM$1,BBG!$1:$1,0),0),IF(MOD(MONTH(CM$1),3)=1,VLOOKUP($A2,BBG!$1:$1048576,MATCH(Activity!CM$1,BBG!$1:$1,0)-1,0)+(VLOOKUP($A2,BBG!$1:$1048576,MATCH(Activity!CM$1,BBG!$1:$1,0)+2,0)-VLOOKUP($A2,BBG!$1:$1048576,MATCH(Activity!CM$1,BBG!$1:$1,0)-1,0))/3,VLOOKUP($A2,BBG!$1:$1048576,MATCH(Activity!CM$1,BBG!$1:$1,0)-2,0)+(VLOOKUP($A2,BBG!$1:$1048576,MATCH(Activity!CM$1,BBG!$1:$1,0)+1,0)-VLOOKUP($A2,BBG!$1:$1048576,MATCH(Activity!CM$1,BBG!$1:$1,0)-2,0))*2/3))/100</f>
        <v>0</v>
      </c>
      <c r="CN2" s="47">
        <f ca="1">IF(MOD(MONTH(CN$1),3)=0,VLOOKUP($A2,BBG!$1:$1048576,MATCH(Activity!CN$1,BBG!$1:$1,0),0),IF(MOD(MONTH(CN$1),3)=1,VLOOKUP($A2,BBG!$1:$1048576,MATCH(Activity!CN$1,BBG!$1:$1,0)-1,0)+(VLOOKUP($A2,BBG!$1:$1048576,MATCH(Activity!CN$1,BBG!$1:$1,0)+2,0)-VLOOKUP($A2,BBG!$1:$1048576,MATCH(Activity!CN$1,BBG!$1:$1,0)-1,0))/3,VLOOKUP($A2,BBG!$1:$1048576,MATCH(Activity!CN$1,BBG!$1:$1,0)-2,0)+(VLOOKUP($A2,BBG!$1:$1048576,MATCH(Activity!CN$1,BBG!$1:$1,0)+1,0)-VLOOKUP($A2,BBG!$1:$1048576,MATCH(Activity!CN$1,BBG!$1:$1,0)-2,0))*2/3))/100</f>
        <v>0</v>
      </c>
      <c r="CO2" s="47">
        <f ca="1">IF(MOD(MONTH(CO$1),3)=0,VLOOKUP($A2,BBG!$1:$1048576,MATCH(Activity!CO$1,BBG!$1:$1,0),0),IF(MOD(MONTH(CO$1),3)=1,VLOOKUP($A2,BBG!$1:$1048576,MATCH(Activity!CO$1,BBG!$1:$1,0)-1,0)+(VLOOKUP($A2,BBG!$1:$1048576,MATCH(Activity!CO$1,BBG!$1:$1,0)+2,0)-VLOOKUP($A2,BBG!$1:$1048576,MATCH(Activity!CO$1,BBG!$1:$1,0)-1,0))/3,VLOOKUP($A2,BBG!$1:$1048576,MATCH(Activity!CO$1,BBG!$1:$1,0)-2,0)+(VLOOKUP($A2,BBG!$1:$1048576,MATCH(Activity!CO$1,BBG!$1:$1,0)+1,0)-VLOOKUP($A2,BBG!$1:$1048576,MATCH(Activity!CO$1,BBG!$1:$1,0)-2,0))*2/3))/100</f>
        <v>0</v>
      </c>
      <c r="CP2" s="47">
        <f ca="1">IF(MOD(MONTH(CP$1),3)=0,VLOOKUP($A2,BBG!$1:$1048576,MATCH(Activity!CP$1,BBG!$1:$1,0),0),IF(MOD(MONTH(CP$1),3)=1,VLOOKUP($A2,BBG!$1:$1048576,MATCH(Activity!CP$1,BBG!$1:$1,0)-1,0)+(VLOOKUP($A2,BBG!$1:$1048576,MATCH(Activity!CP$1,BBG!$1:$1,0)+2,0)-VLOOKUP($A2,BBG!$1:$1048576,MATCH(Activity!CP$1,BBG!$1:$1,0)-1,0))/3,VLOOKUP($A2,BBG!$1:$1048576,MATCH(Activity!CP$1,BBG!$1:$1,0)-2,0)+(VLOOKUP($A2,BBG!$1:$1048576,MATCH(Activity!CP$1,BBG!$1:$1,0)+1,0)-VLOOKUP($A2,BBG!$1:$1048576,MATCH(Activity!CP$1,BBG!$1:$1,0)-2,0))*2/3))/100</f>
        <v>0</v>
      </c>
      <c r="CQ2" s="47">
        <f ca="1">IF(MOD(MONTH(CQ$1),3)=0,VLOOKUP($A2,BBG!$1:$1048576,MATCH(Activity!CQ$1,BBG!$1:$1,0),0),IF(MOD(MONTH(CQ$1),3)=1,VLOOKUP($A2,BBG!$1:$1048576,MATCH(Activity!CQ$1,BBG!$1:$1,0)-1,0)+(VLOOKUP($A2,BBG!$1:$1048576,MATCH(Activity!CQ$1,BBG!$1:$1,0)+2,0)-VLOOKUP($A2,BBG!$1:$1048576,MATCH(Activity!CQ$1,BBG!$1:$1,0)-1,0))/3,VLOOKUP($A2,BBG!$1:$1048576,MATCH(Activity!CQ$1,BBG!$1:$1,0)-2,0)+(VLOOKUP($A2,BBG!$1:$1048576,MATCH(Activity!CQ$1,BBG!$1:$1,0)+1,0)-VLOOKUP($A2,BBG!$1:$1048576,MATCH(Activity!CQ$1,BBG!$1:$1,0)-2,0))*2/3))/100</f>
        <v>0</v>
      </c>
      <c r="CR2" s="47">
        <f ca="1">IF(MOD(MONTH(CR$1),3)=0,VLOOKUP($A2,BBG!$1:$1048576,MATCH(Activity!CR$1,BBG!$1:$1,0),0),IF(MOD(MONTH(CR$1),3)=1,VLOOKUP($A2,BBG!$1:$1048576,MATCH(Activity!CR$1,BBG!$1:$1,0)-1,0)+(VLOOKUP($A2,BBG!$1:$1048576,MATCH(Activity!CR$1,BBG!$1:$1,0)+2,0)-VLOOKUP($A2,BBG!$1:$1048576,MATCH(Activity!CR$1,BBG!$1:$1,0)-1,0))/3,VLOOKUP($A2,BBG!$1:$1048576,MATCH(Activity!CR$1,BBG!$1:$1,0)-2,0)+(VLOOKUP($A2,BBG!$1:$1048576,MATCH(Activity!CR$1,BBG!$1:$1,0)+1,0)-VLOOKUP($A2,BBG!$1:$1048576,MATCH(Activity!CR$1,BBG!$1:$1,0)-2,0))*2/3))/100</f>
        <v>0</v>
      </c>
      <c r="CS2" s="47">
        <f ca="1">IF(MOD(MONTH(CS$1),3)=0,VLOOKUP($A2,BBG!$1:$1048576,MATCH(Activity!CS$1,BBG!$1:$1,0),0),IF(MOD(MONTH(CS$1),3)=1,VLOOKUP($A2,BBG!$1:$1048576,MATCH(Activity!CS$1,BBG!$1:$1,0)-1,0)+(VLOOKUP($A2,BBG!$1:$1048576,MATCH(Activity!CS$1,BBG!$1:$1,0)+2,0)-VLOOKUP($A2,BBG!$1:$1048576,MATCH(Activity!CS$1,BBG!$1:$1,0)-1,0))/3,VLOOKUP($A2,BBG!$1:$1048576,MATCH(Activity!CS$1,BBG!$1:$1,0)-2,0)+(VLOOKUP($A2,BBG!$1:$1048576,MATCH(Activity!CS$1,BBG!$1:$1,0)+1,0)-VLOOKUP($A2,BBG!$1:$1048576,MATCH(Activity!CS$1,BBG!$1:$1,0)-2,0))*2/3))/100</f>
        <v>0</v>
      </c>
      <c r="CT2" s="47">
        <f ca="1">IF(MOD(MONTH(CT$1),3)=0,VLOOKUP($A2,BBG!$1:$1048576,MATCH(Activity!CT$1,BBG!$1:$1,0),0),IF(MOD(MONTH(CT$1),3)=1,VLOOKUP($A2,BBG!$1:$1048576,MATCH(Activity!CT$1,BBG!$1:$1,0)-1,0)+(VLOOKUP($A2,BBG!$1:$1048576,MATCH(Activity!CT$1,BBG!$1:$1,0)+2,0)-VLOOKUP($A2,BBG!$1:$1048576,MATCH(Activity!CT$1,BBG!$1:$1,0)-1,0))/3,VLOOKUP($A2,BBG!$1:$1048576,MATCH(Activity!CT$1,BBG!$1:$1,0)-2,0)+(VLOOKUP($A2,BBG!$1:$1048576,MATCH(Activity!CT$1,BBG!$1:$1,0)+1,0)-VLOOKUP($A2,BBG!$1:$1048576,MATCH(Activity!CT$1,BBG!$1:$1,0)-2,0))*2/3))/100</f>
        <v>0</v>
      </c>
      <c r="CU2" s="47">
        <f ca="1">IF(MOD(MONTH(CU$1),3)=0,VLOOKUP($A2,BBG!$1:$1048576,MATCH(Activity!CU$1,BBG!$1:$1,0),0),IF(MOD(MONTH(CU$1),3)=1,VLOOKUP($A2,BBG!$1:$1048576,MATCH(Activity!CU$1,BBG!$1:$1,0)-1,0)+(VLOOKUP($A2,BBG!$1:$1048576,MATCH(Activity!CU$1,BBG!$1:$1,0)+2,0)-VLOOKUP($A2,BBG!$1:$1048576,MATCH(Activity!CU$1,BBG!$1:$1,0)-1,0))/3,VLOOKUP($A2,BBG!$1:$1048576,MATCH(Activity!CU$1,BBG!$1:$1,0)-2,0)+(VLOOKUP($A2,BBG!$1:$1048576,MATCH(Activity!CU$1,BBG!$1:$1,0)+1,0)-VLOOKUP($A2,BBG!$1:$1048576,MATCH(Activity!CU$1,BBG!$1:$1,0)-2,0))*2/3))/100</f>
        <v>0</v>
      </c>
      <c r="CV2" s="47">
        <f ca="1">IF(MOD(MONTH(CV$1),3)=0,VLOOKUP($A2,BBG!$1:$1048576,MATCH(Activity!CV$1,BBG!$1:$1,0),0),IF(MOD(MONTH(CV$1),3)=1,VLOOKUP($A2,BBG!$1:$1048576,MATCH(Activity!CV$1,BBG!$1:$1,0)-1,0)+(VLOOKUP($A2,BBG!$1:$1048576,MATCH(Activity!CV$1,BBG!$1:$1,0)+2,0)-VLOOKUP($A2,BBG!$1:$1048576,MATCH(Activity!CV$1,BBG!$1:$1,0)-1,0))/3,VLOOKUP($A2,BBG!$1:$1048576,MATCH(Activity!CV$1,BBG!$1:$1,0)-2,0)+(VLOOKUP($A2,BBG!$1:$1048576,MATCH(Activity!CV$1,BBG!$1:$1,0)+1,0)-VLOOKUP($A2,BBG!$1:$1048576,MATCH(Activity!CV$1,BBG!$1:$1,0)-2,0))*2/3))/100</f>
        <v>0</v>
      </c>
      <c r="CW2" s="47">
        <f ca="1">IF(MOD(MONTH(CW$1),3)=0,VLOOKUP($A2,BBG!$1:$1048576,MATCH(Activity!CW$1,BBG!$1:$1,0),0),IF(MOD(MONTH(CW$1),3)=1,VLOOKUP($A2,BBG!$1:$1048576,MATCH(Activity!CW$1,BBG!$1:$1,0)-1,0)+(VLOOKUP($A2,BBG!$1:$1048576,MATCH(Activity!CW$1,BBG!$1:$1,0)+2,0)-VLOOKUP($A2,BBG!$1:$1048576,MATCH(Activity!CW$1,BBG!$1:$1,0)-1,0))/3,VLOOKUP($A2,BBG!$1:$1048576,MATCH(Activity!CW$1,BBG!$1:$1,0)-2,0)+(VLOOKUP($A2,BBG!$1:$1048576,MATCH(Activity!CW$1,BBG!$1:$1,0)+1,0)-VLOOKUP($A2,BBG!$1:$1048576,MATCH(Activity!CW$1,BBG!$1:$1,0)-2,0))*2/3))/100</f>
        <v>0</v>
      </c>
      <c r="CX2" s="47">
        <f ca="1">IF(MOD(MONTH(CX$1),3)=0,VLOOKUP($A2,BBG!$1:$1048576,MATCH(Activity!CX$1,BBG!$1:$1,0),0),IF(MOD(MONTH(CX$1),3)=1,VLOOKUP($A2,BBG!$1:$1048576,MATCH(Activity!CX$1,BBG!$1:$1,0)-1,0)+(VLOOKUP($A2,BBG!$1:$1048576,MATCH(Activity!CX$1,BBG!$1:$1,0)+2,0)-VLOOKUP($A2,BBG!$1:$1048576,MATCH(Activity!CX$1,BBG!$1:$1,0)-1,0))/3,VLOOKUP($A2,BBG!$1:$1048576,MATCH(Activity!CX$1,BBG!$1:$1,0)-2,0)+(VLOOKUP($A2,BBG!$1:$1048576,MATCH(Activity!CX$1,BBG!$1:$1,0)+1,0)-VLOOKUP($A2,BBG!$1:$1048576,MATCH(Activity!CX$1,BBG!$1:$1,0)-2,0))*2/3))/100</f>
        <v>0</v>
      </c>
      <c r="CY2" s="47">
        <f ca="1">IF(MOD(MONTH(CY$1),3)=0,VLOOKUP($A2,BBG!$1:$1048576,MATCH(Activity!CY$1,BBG!$1:$1,0),0),IF(MOD(MONTH(CY$1),3)=1,VLOOKUP($A2,BBG!$1:$1048576,MATCH(Activity!CY$1,BBG!$1:$1,0)-1,0)+(VLOOKUP($A2,BBG!$1:$1048576,MATCH(Activity!CY$1,BBG!$1:$1,0)+2,0)-VLOOKUP($A2,BBG!$1:$1048576,MATCH(Activity!CY$1,BBG!$1:$1,0)-1,0))/3,VLOOKUP($A2,BBG!$1:$1048576,MATCH(Activity!CY$1,BBG!$1:$1,0)-2,0)+(VLOOKUP($A2,BBG!$1:$1048576,MATCH(Activity!CY$1,BBG!$1:$1,0)+1,0)-VLOOKUP($A2,BBG!$1:$1048576,MATCH(Activity!CY$1,BBG!$1:$1,0)-2,0))*2/3))/100</f>
        <v>0</v>
      </c>
      <c r="CZ2" s="47">
        <f ca="1">IF(MOD(MONTH(CZ$1),3)=0,VLOOKUP($A2,BBG!$1:$1048576,MATCH(Activity!CZ$1,BBG!$1:$1,0),0),IF(MOD(MONTH(CZ$1),3)=1,VLOOKUP($A2,BBG!$1:$1048576,MATCH(Activity!CZ$1,BBG!$1:$1,0)-1,0)+(VLOOKUP($A2,BBG!$1:$1048576,MATCH(Activity!CZ$1,BBG!$1:$1,0)+2,0)-VLOOKUP($A2,BBG!$1:$1048576,MATCH(Activity!CZ$1,BBG!$1:$1,0)-1,0))/3,VLOOKUP($A2,BBG!$1:$1048576,MATCH(Activity!CZ$1,BBG!$1:$1,0)-2,0)+(VLOOKUP($A2,BBG!$1:$1048576,MATCH(Activity!CZ$1,BBG!$1:$1,0)+1,0)-VLOOKUP($A2,BBG!$1:$1048576,MATCH(Activity!CZ$1,BBG!$1:$1,0)-2,0))*2/3))/100</f>
        <v>0</v>
      </c>
      <c r="DA2" s="47">
        <f ca="1">IF(MOD(MONTH(DA$1),3)=0,VLOOKUP($A2,BBG!$1:$1048576,MATCH(Activity!DA$1,BBG!$1:$1,0),0),IF(MOD(MONTH(DA$1),3)=1,VLOOKUP($A2,BBG!$1:$1048576,MATCH(Activity!DA$1,BBG!$1:$1,0)-1,0)+(VLOOKUP($A2,BBG!$1:$1048576,MATCH(Activity!DA$1,BBG!$1:$1,0)+2,0)-VLOOKUP($A2,BBG!$1:$1048576,MATCH(Activity!DA$1,BBG!$1:$1,0)-1,0))/3,VLOOKUP($A2,BBG!$1:$1048576,MATCH(Activity!DA$1,BBG!$1:$1,0)-2,0)+(VLOOKUP($A2,BBG!$1:$1048576,MATCH(Activity!DA$1,BBG!$1:$1,0)+1,0)-VLOOKUP($A2,BBG!$1:$1048576,MATCH(Activity!DA$1,BBG!$1:$1,0)-2,0))*2/3))/100</f>
        <v>0</v>
      </c>
      <c r="DB2" s="47">
        <f ca="1">IF(MOD(MONTH(DB$1),3)=0,VLOOKUP($A2,BBG!$1:$1048576,MATCH(Activity!DB$1,BBG!$1:$1,0),0),IF(MOD(MONTH(DB$1),3)=1,VLOOKUP($A2,BBG!$1:$1048576,MATCH(Activity!DB$1,BBG!$1:$1,0)-1,0)+(VLOOKUP($A2,BBG!$1:$1048576,MATCH(Activity!DB$1,BBG!$1:$1,0)+2,0)-VLOOKUP($A2,BBG!$1:$1048576,MATCH(Activity!DB$1,BBG!$1:$1,0)-1,0))/3,VLOOKUP($A2,BBG!$1:$1048576,MATCH(Activity!DB$1,BBG!$1:$1,0)-2,0)+(VLOOKUP($A2,BBG!$1:$1048576,MATCH(Activity!DB$1,BBG!$1:$1,0)+1,0)-VLOOKUP($A2,BBG!$1:$1048576,MATCH(Activity!DB$1,BBG!$1:$1,0)-2,0))*2/3))/100</f>
        <v>0</v>
      </c>
      <c r="DC2" s="47">
        <f ca="1">IF(MOD(MONTH(DC$1),3)=0,VLOOKUP($A2,BBG!$1:$1048576,MATCH(Activity!DC$1,BBG!$1:$1,0),0),IF(MOD(MONTH(DC$1),3)=1,VLOOKUP($A2,BBG!$1:$1048576,MATCH(Activity!DC$1,BBG!$1:$1,0)-1,0)+(VLOOKUP($A2,BBG!$1:$1048576,MATCH(Activity!DC$1,BBG!$1:$1,0)+2,0)-VLOOKUP($A2,BBG!$1:$1048576,MATCH(Activity!DC$1,BBG!$1:$1,0)-1,0))/3,VLOOKUP($A2,BBG!$1:$1048576,MATCH(Activity!DC$1,BBG!$1:$1,0)-2,0)+(VLOOKUP($A2,BBG!$1:$1048576,MATCH(Activity!DC$1,BBG!$1:$1,0)+1,0)-VLOOKUP($A2,BBG!$1:$1048576,MATCH(Activity!DC$1,BBG!$1:$1,0)-2,0))*2/3))/100</f>
        <v>0</v>
      </c>
      <c r="DD2" s="47">
        <f ca="1">IF(MOD(MONTH(DD$1),3)=0,VLOOKUP($A2,BBG!$1:$1048576,MATCH(Activity!DD$1,BBG!$1:$1,0),0),IF(MOD(MONTH(DD$1),3)=1,VLOOKUP($A2,BBG!$1:$1048576,MATCH(Activity!DD$1,BBG!$1:$1,0)-1,0)+(VLOOKUP($A2,BBG!$1:$1048576,MATCH(Activity!DD$1,BBG!$1:$1,0)+2,0)-VLOOKUP($A2,BBG!$1:$1048576,MATCH(Activity!DD$1,BBG!$1:$1,0)-1,0))/3,VLOOKUP($A2,BBG!$1:$1048576,MATCH(Activity!DD$1,BBG!$1:$1,0)-2,0)+(VLOOKUP($A2,BBG!$1:$1048576,MATCH(Activity!DD$1,BBG!$1:$1,0)+1,0)-VLOOKUP($A2,BBG!$1:$1048576,MATCH(Activity!DD$1,BBG!$1:$1,0)-2,0))*2/3))/100</f>
        <v>0</v>
      </c>
      <c r="DE2" s="47">
        <f ca="1">IF(MOD(MONTH(DE$1),3)=0,VLOOKUP($A2,BBG!$1:$1048576,MATCH(Activity!DE$1,BBG!$1:$1,0),0),IF(MOD(MONTH(DE$1),3)=1,VLOOKUP($A2,BBG!$1:$1048576,MATCH(Activity!DE$1,BBG!$1:$1,0)-1,0)+(VLOOKUP($A2,BBG!$1:$1048576,MATCH(Activity!DE$1,BBG!$1:$1,0)+2,0)-VLOOKUP($A2,BBG!$1:$1048576,MATCH(Activity!DE$1,BBG!$1:$1,0)-1,0))/3,VLOOKUP($A2,BBG!$1:$1048576,MATCH(Activity!DE$1,BBG!$1:$1,0)-2,0)+(VLOOKUP($A2,BBG!$1:$1048576,MATCH(Activity!DE$1,BBG!$1:$1,0)+1,0)-VLOOKUP($A2,BBG!$1:$1048576,MATCH(Activity!DE$1,BBG!$1:$1,0)-2,0))*2/3))/100</f>
        <v>0</v>
      </c>
      <c r="DF2" s="47">
        <f ca="1">IF(MOD(MONTH(DF$1),3)=0,VLOOKUP($A2,BBG!$1:$1048576,MATCH(Activity!DF$1,BBG!$1:$1,0),0),IF(MOD(MONTH(DF$1),3)=1,VLOOKUP($A2,BBG!$1:$1048576,MATCH(Activity!DF$1,BBG!$1:$1,0)-1,0)+(VLOOKUP($A2,BBG!$1:$1048576,MATCH(Activity!DF$1,BBG!$1:$1,0)+2,0)-VLOOKUP($A2,BBG!$1:$1048576,MATCH(Activity!DF$1,BBG!$1:$1,0)-1,0))/3,VLOOKUP($A2,BBG!$1:$1048576,MATCH(Activity!DF$1,BBG!$1:$1,0)-2,0)+(VLOOKUP($A2,BBG!$1:$1048576,MATCH(Activity!DF$1,BBG!$1:$1,0)+1,0)-VLOOKUP($A2,BBG!$1:$1048576,MATCH(Activity!DF$1,BBG!$1:$1,0)-2,0))*2/3))/100</f>
        <v>0</v>
      </c>
      <c r="DG2" s="47">
        <f ca="1">IF(MOD(MONTH(DG$1),3)=0,VLOOKUP($A2,BBG!$1:$1048576,MATCH(Activity!DG$1,BBG!$1:$1,0),0),IF(MOD(MONTH(DG$1),3)=1,VLOOKUP($A2,BBG!$1:$1048576,MATCH(Activity!DG$1,BBG!$1:$1,0)-1,0)+(VLOOKUP($A2,BBG!$1:$1048576,MATCH(Activity!DG$1,BBG!$1:$1,0)+2,0)-VLOOKUP($A2,BBG!$1:$1048576,MATCH(Activity!DG$1,BBG!$1:$1,0)-1,0))/3,VLOOKUP($A2,BBG!$1:$1048576,MATCH(Activity!DG$1,BBG!$1:$1,0)-2,0)+(VLOOKUP($A2,BBG!$1:$1048576,MATCH(Activity!DG$1,BBG!$1:$1,0)+1,0)-VLOOKUP($A2,BBG!$1:$1048576,MATCH(Activity!DG$1,BBG!$1:$1,0)-2,0))*2/3))/100</f>
        <v>0</v>
      </c>
      <c r="DH2" s="47">
        <f ca="1">IF(MOD(MONTH(DH$1),3)=0,VLOOKUP($A2,BBG!$1:$1048576,MATCH(Activity!DH$1,BBG!$1:$1,0),0),IF(MOD(MONTH(DH$1),3)=1,VLOOKUP($A2,BBG!$1:$1048576,MATCH(Activity!DH$1,BBG!$1:$1,0)-1,0)+(VLOOKUP($A2,BBG!$1:$1048576,MATCH(Activity!DH$1,BBG!$1:$1,0)+2,0)-VLOOKUP($A2,BBG!$1:$1048576,MATCH(Activity!DH$1,BBG!$1:$1,0)-1,0))/3,VLOOKUP($A2,BBG!$1:$1048576,MATCH(Activity!DH$1,BBG!$1:$1,0)-2,0)+(VLOOKUP($A2,BBG!$1:$1048576,MATCH(Activity!DH$1,BBG!$1:$1,0)+1,0)-VLOOKUP($A2,BBG!$1:$1048576,MATCH(Activity!DH$1,BBG!$1:$1,0)-2,0))*2/3))/100</f>
        <v>0</v>
      </c>
      <c r="DI2" s="47">
        <f ca="1">IF(MOD(MONTH(DI$1),3)=0,VLOOKUP($A2,BBG!$1:$1048576,MATCH(Activity!DI$1,BBG!$1:$1,0),0),IF(MOD(MONTH(DI$1),3)=1,VLOOKUP($A2,BBG!$1:$1048576,MATCH(Activity!DI$1,BBG!$1:$1,0)-1,0)+(VLOOKUP($A2,BBG!$1:$1048576,MATCH(Activity!DI$1,BBG!$1:$1,0)+2,0)-VLOOKUP($A2,BBG!$1:$1048576,MATCH(Activity!DI$1,BBG!$1:$1,0)-1,0))/3,VLOOKUP($A2,BBG!$1:$1048576,MATCH(Activity!DI$1,BBG!$1:$1,0)-2,0)+(VLOOKUP($A2,BBG!$1:$1048576,MATCH(Activity!DI$1,BBG!$1:$1,0)+1,0)-VLOOKUP($A2,BBG!$1:$1048576,MATCH(Activity!DI$1,BBG!$1:$1,0)-2,0))*2/3))/100</f>
        <v>0</v>
      </c>
      <c r="DJ2" s="47">
        <f ca="1">IF(MOD(MONTH(DJ$1),3)=0,VLOOKUP($A2,BBG!$1:$1048576,MATCH(Activity!DJ$1,BBG!$1:$1,0),0),IF(MOD(MONTH(DJ$1),3)=1,VLOOKUP($A2,BBG!$1:$1048576,MATCH(Activity!DJ$1,BBG!$1:$1,0)-1,0)+(VLOOKUP($A2,BBG!$1:$1048576,MATCH(Activity!DJ$1,BBG!$1:$1,0)+2,0)-VLOOKUP($A2,BBG!$1:$1048576,MATCH(Activity!DJ$1,BBG!$1:$1,0)-1,0))/3,VLOOKUP($A2,BBG!$1:$1048576,MATCH(Activity!DJ$1,BBG!$1:$1,0)-2,0)+(VLOOKUP($A2,BBG!$1:$1048576,MATCH(Activity!DJ$1,BBG!$1:$1,0)+1,0)-VLOOKUP($A2,BBG!$1:$1048576,MATCH(Activity!DJ$1,BBG!$1:$1,0)-2,0))*2/3))/100</f>
        <v>0</v>
      </c>
      <c r="DK2" s="47">
        <f ca="1">IF(MOD(MONTH(DK$1),3)=0,VLOOKUP($A2,BBG!$1:$1048576,MATCH(Activity!DK$1,BBG!$1:$1,0),0),IF(MOD(MONTH(DK$1),3)=1,VLOOKUP($A2,BBG!$1:$1048576,MATCH(Activity!DK$1,BBG!$1:$1,0)-1,0)+(VLOOKUP($A2,BBG!$1:$1048576,MATCH(Activity!DK$1,BBG!$1:$1,0)+2,0)-VLOOKUP($A2,BBG!$1:$1048576,MATCH(Activity!DK$1,BBG!$1:$1,0)-1,0))/3,VLOOKUP($A2,BBG!$1:$1048576,MATCH(Activity!DK$1,BBG!$1:$1,0)-2,0)+(VLOOKUP($A2,BBG!$1:$1048576,MATCH(Activity!DK$1,BBG!$1:$1,0)+1,0)-VLOOKUP($A2,BBG!$1:$1048576,MATCH(Activity!DK$1,BBG!$1:$1,0)-2,0))*2/3))/100</f>
        <v>0</v>
      </c>
      <c r="DL2" s="47">
        <f ca="1">IF(MOD(MONTH(DL$1),3)=0,VLOOKUP($A2,BBG!$1:$1048576,MATCH(Activity!DL$1,BBG!$1:$1,0),0),IF(MOD(MONTH(DL$1),3)=1,VLOOKUP($A2,BBG!$1:$1048576,MATCH(Activity!DL$1,BBG!$1:$1,0)-1,0)+(VLOOKUP($A2,BBG!$1:$1048576,MATCH(Activity!DL$1,BBG!$1:$1,0)+2,0)-VLOOKUP($A2,BBG!$1:$1048576,MATCH(Activity!DL$1,BBG!$1:$1,0)-1,0))/3,VLOOKUP($A2,BBG!$1:$1048576,MATCH(Activity!DL$1,BBG!$1:$1,0)-2,0)+(VLOOKUP($A2,BBG!$1:$1048576,MATCH(Activity!DL$1,BBG!$1:$1,0)+1,0)-VLOOKUP($A2,BBG!$1:$1048576,MATCH(Activity!DL$1,BBG!$1:$1,0)-2,0))*2/3))/100</f>
        <v>0</v>
      </c>
      <c r="DM2" s="47">
        <f ca="1">IF(MOD(MONTH(DM$1),3)=0,VLOOKUP($A2,BBG!$1:$1048576,MATCH(Activity!DM$1,BBG!$1:$1,0),0),IF(MOD(MONTH(DM$1),3)=1,VLOOKUP($A2,BBG!$1:$1048576,MATCH(Activity!DM$1,BBG!$1:$1,0)-1,0)+(VLOOKUP($A2,BBG!$1:$1048576,MATCH(Activity!DM$1,BBG!$1:$1,0)+2,0)-VLOOKUP($A2,BBG!$1:$1048576,MATCH(Activity!DM$1,BBG!$1:$1,0)-1,0))/3,VLOOKUP($A2,BBG!$1:$1048576,MATCH(Activity!DM$1,BBG!$1:$1,0)-2,0)+(VLOOKUP($A2,BBG!$1:$1048576,MATCH(Activity!DM$1,BBG!$1:$1,0)+1,0)-VLOOKUP($A2,BBG!$1:$1048576,MATCH(Activity!DM$1,BBG!$1:$1,0)-2,0))*2/3))/100</f>
        <v>0</v>
      </c>
      <c r="DN2" s="47">
        <f ca="1">IF(MOD(MONTH(DN$1),3)=0,VLOOKUP($A2,BBG!$1:$1048576,MATCH(Activity!DN$1,BBG!$1:$1,0),0),IF(MOD(MONTH(DN$1),3)=1,VLOOKUP($A2,BBG!$1:$1048576,MATCH(Activity!DN$1,BBG!$1:$1,0)-1,0)+(VLOOKUP($A2,BBG!$1:$1048576,MATCH(Activity!DN$1,BBG!$1:$1,0)+2,0)-VLOOKUP($A2,BBG!$1:$1048576,MATCH(Activity!DN$1,BBG!$1:$1,0)-1,0))/3,VLOOKUP($A2,BBG!$1:$1048576,MATCH(Activity!DN$1,BBG!$1:$1,0)-2,0)+(VLOOKUP($A2,BBG!$1:$1048576,MATCH(Activity!DN$1,BBG!$1:$1,0)+1,0)-VLOOKUP($A2,BBG!$1:$1048576,MATCH(Activity!DN$1,BBG!$1:$1,0)-2,0))*2/3))/100</f>
        <v>0</v>
      </c>
      <c r="DO2" s="47">
        <f ca="1">IF(MOD(MONTH(DO$1),3)=0,VLOOKUP($A2,BBG!$1:$1048576,MATCH(Activity!DO$1,BBG!$1:$1,0),0),IF(MOD(MONTH(DO$1),3)=1,VLOOKUP($A2,BBG!$1:$1048576,MATCH(Activity!DO$1,BBG!$1:$1,0)-1,0)+(VLOOKUP($A2,BBG!$1:$1048576,MATCH(Activity!DO$1,BBG!$1:$1,0)+2,0)-VLOOKUP($A2,BBG!$1:$1048576,MATCH(Activity!DO$1,BBG!$1:$1,0)-1,0))/3,VLOOKUP($A2,BBG!$1:$1048576,MATCH(Activity!DO$1,BBG!$1:$1,0)-2,0)+(VLOOKUP($A2,BBG!$1:$1048576,MATCH(Activity!DO$1,BBG!$1:$1,0)+1,0)-VLOOKUP($A2,BBG!$1:$1048576,MATCH(Activity!DO$1,BBG!$1:$1,0)-2,0))*2/3))/100</f>
        <v>0</v>
      </c>
      <c r="DP2" s="47">
        <f ca="1">IF(MOD(MONTH(DP$1),3)=0,VLOOKUP($A2,BBG!$1:$1048576,MATCH(Activity!DP$1,BBG!$1:$1,0),0),IF(MOD(MONTH(DP$1),3)=1,VLOOKUP($A2,BBG!$1:$1048576,MATCH(Activity!DP$1,BBG!$1:$1,0)-1,0)+(VLOOKUP($A2,BBG!$1:$1048576,MATCH(Activity!DP$1,BBG!$1:$1,0)+2,0)-VLOOKUP($A2,BBG!$1:$1048576,MATCH(Activity!DP$1,BBG!$1:$1,0)-1,0))/3,VLOOKUP($A2,BBG!$1:$1048576,MATCH(Activity!DP$1,BBG!$1:$1,0)-2,0)+(VLOOKUP($A2,BBG!$1:$1048576,MATCH(Activity!DP$1,BBG!$1:$1,0)+1,0)-VLOOKUP($A2,BBG!$1:$1048576,MATCH(Activity!DP$1,BBG!$1:$1,0)-2,0))*2/3))/100</f>
        <v>0</v>
      </c>
      <c r="DQ2" s="47">
        <f ca="1">IF(MOD(MONTH(DQ$1),3)=0,VLOOKUP($A2,BBG!$1:$1048576,MATCH(Activity!DQ$1,BBG!$1:$1,0),0),IF(MOD(MONTH(DQ$1),3)=1,VLOOKUP($A2,BBG!$1:$1048576,MATCH(Activity!DQ$1,BBG!$1:$1,0)-1,0)+(VLOOKUP($A2,BBG!$1:$1048576,MATCH(Activity!DQ$1,BBG!$1:$1,0)+2,0)-VLOOKUP($A2,BBG!$1:$1048576,MATCH(Activity!DQ$1,BBG!$1:$1,0)-1,0))/3,VLOOKUP($A2,BBG!$1:$1048576,MATCH(Activity!DQ$1,BBG!$1:$1,0)-2,0)+(VLOOKUP($A2,BBG!$1:$1048576,MATCH(Activity!DQ$1,BBG!$1:$1,0)+1,0)-VLOOKUP($A2,BBG!$1:$1048576,MATCH(Activity!DQ$1,BBG!$1:$1,0)-2,0))*2/3))/100</f>
        <v>0</v>
      </c>
      <c r="DR2" s="47">
        <f ca="1">IF(MOD(MONTH(DR$1),3)=0,VLOOKUP($A2,BBG!$1:$1048576,MATCH(Activity!DR$1,BBG!$1:$1,0),0),IF(MOD(MONTH(DR$1),3)=1,VLOOKUP($A2,BBG!$1:$1048576,MATCH(Activity!DR$1,BBG!$1:$1,0)-1,0)+(VLOOKUP($A2,BBG!$1:$1048576,MATCH(Activity!DR$1,BBG!$1:$1,0)+2,0)-VLOOKUP($A2,BBG!$1:$1048576,MATCH(Activity!DR$1,BBG!$1:$1,0)-1,0))/3,VLOOKUP($A2,BBG!$1:$1048576,MATCH(Activity!DR$1,BBG!$1:$1,0)-2,0)+(VLOOKUP($A2,BBG!$1:$1048576,MATCH(Activity!DR$1,BBG!$1:$1,0)+1,0)-VLOOKUP($A2,BBG!$1:$1048576,MATCH(Activity!DR$1,BBG!$1:$1,0)-2,0))*2/3))/100</f>
        <v>0</v>
      </c>
      <c r="DS2" s="47">
        <f ca="1">IF(MOD(MONTH(DS$1),3)=0,VLOOKUP($A2,BBG!$1:$1048576,MATCH(Activity!DS$1,BBG!$1:$1,0),0),IF(MOD(MONTH(DS$1),3)=1,VLOOKUP($A2,BBG!$1:$1048576,MATCH(Activity!DS$1,BBG!$1:$1,0)-1,0)+(VLOOKUP($A2,BBG!$1:$1048576,MATCH(Activity!DS$1,BBG!$1:$1,0)+2,0)-VLOOKUP($A2,BBG!$1:$1048576,MATCH(Activity!DS$1,BBG!$1:$1,0)-1,0))/3,VLOOKUP($A2,BBG!$1:$1048576,MATCH(Activity!DS$1,BBG!$1:$1,0)-2,0)+(VLOOKUP($A2,BBG!$1:$1048576,MATCH(Activity!DS$1,BBG!$1:$1,0)+1,0)-VLOOKUP($A2,BBG!$1:$1048576,MATCH(Activity!DS$1,BBG!$1:$1,0)-2,0))*2/3))/100</f>
        <v>0</v>
      </c>
      <c r="DT2" s="47">
        <f ca="1">IF(MOD(MONTH(DT$1),3)=0,VLOOKUP($A2,BBG!$1:$1048576,MATCH(Activity!DT$1,BBG!$1:$1,0),0),IF(MOD(MONTH(DT$1),3)=1,VLOOKUP($A2,BBG!$1:$1048576,MATCH(Activity!DT$1,BBG!$1:$1,0)-1,0)+(VLOOKUP($A2,BBG!$1:$1048576,MATCH(Activity!DT$1,BBG!$1:$1,0)+2,0)-VLOOKUP($A2,BBG!$1:$1048576,MATCH(Activity!DT$1,BBG!$1:$1,0)-1,0))/3,VLOOKUP($A2,BBG!$1:$1048576,MATCH(Activity!DT$1,BBG!$1:$1,0)-2,0)+(VLOOKUP($A2,BBG!$1:$1048576,MATCH(Activity!DT$1,BBG!$1:$1,0)+1,0)-VLOOKUP($A2,BBG!$1:$1048576,MATCH(Activity!DT$1,BBG!$1:$1,0)-2,0))*2/3))/100</f>
        <v>0</v>
      </c>
      <c r="DU2" s="47">
        <f ca="1">IF(MOD(MONTH(DU$1),3)=0,VLOOKUP($A2,BBG!$1:$1048576,MATCH(Activity!DU$1,BBG!$1:$1,0),0),IF(MOD(MONTH(DU$1),3)=1,VLOOKUP($A2,BBG!$1:$1048576,MATCH(Activity!DU$1,BBG!$1:$1,0)-1,0)+(VLOOKUP($A2,BBG!$1:$1048576,MATCH(Activity!DU$1,BBG!$1:$1,0)+2,0)-VLOOKUP($A2,BBG!$1:$1048576,MATCH(Activity!DU$1,BBG!$1:$1,0)-1,0))/3,VLOOKUP($A2,BBG!$1:$1048576,MATCH(Activity!DU$1,BBG!$1:$1,0)-2,0)+(VLOOKUP($A2,BBG!$1:$1048576,MATCH(Activity!DU$1,BBG!$1:$1,0)+1,0)-VLOOKUP($A2,BBG!$1:$1048576,MATCH(Activity!DU$1,BBG!$1:$1,0)-2,0))*2/3))/100</f>
        <v>0</v>
      </c>
      <c r="DV2" s="47">
        <f ca="1">IF(MOD(MONTH(DV$1),3)=0,VLOOKUP($A2,BBG!$1:$1048576,MATCH(Activity!DV$1,BBG!$1:$1,0),0),IF(MOD(MONTH(DV$1),3)=1,VLOOKUP($A2,BBG!$1:$1048576,MATCH(Activity!DV$1,BBG!$1:$1,0)-1,0)+(VLOOKUP($A2,BBG!$1:$1048576,MATCH(Activity!DV$1,BBG!$1:$1,0)+2,0)-VLOOKUP($A2,BBG!$1:$1048576,MATCH(Activity!DV$1,BBG!$1:$1,0)-1,0))/3,VLOOKUP($A2,BBG!$1:$1048576,MATCH(Activity!DV$1,BBG!$1:$1,0)-2,0)+(VLOOKUP($A2,BBG!$1:$1048576,MATCH(Activity!DV$1,BBG!$1:$1,0)+1,0)-VLOOKUP($A2,BBG!$1:$1048576,MATCH(Activity!DV$1,BBG!$1:$1,0)-2,0))*2/3))/100</f>
        <v>0</v>
      </c>
      <c r="DW2" s="47">
        <f ca="1">IF(MOD(MONTH(DW$1),3)=0,VLOOKUP($A2,BBG!$1:$1048576,MATCH(Activity!DW$1,BBG!$1:$1,0),0),IF(MOD(MONTH(DW$1),3)=1,VLOOKUP($A2,BBG!$1:$1048576,MATCH(Activity!DW$1,BBG!$1:$1,0)-1,0)+(VLOOKUP($A2,BBG!$1:$1048576,MATCH(Activity!DW$1,BBG!$1:$1,0)+2,0)-VLOOKUP($A2,BBG!$1:$1048576,MATCH(Activity!DW$1,BBG!$1:$1,0)-1,0))/3,VLOOKUP($A2,BBG!$1:$1048576,MATCH(Activity!DW$1,BBG!$1:$1,0)-2,0)+(VLOOKUP($A2,BBG!$1:$1048576,MATCH(Activity!DW$1,BBG!$1:$1,0)+1,0)-VLOOKUP($A2,BBG!$1:$1048576,MATCH(Activity!DW$1,BBG!$1:$1,0)-2,0))*2/3))/100</f>
        <v>0</v>
      </c>
      <c r="DX2" s="47">
        <f ca="1">IF(MOD(MONTH(DX$1),3)=0,VLOOKUP($A2,BBG!$1:$1048576,MATCH(Activity!DX$1,BBG!$1:$1,0),0),IF(MOD(MONTH(DX$1),3)=1,VLOOKUP($A2,BBG!$1:$1048576,MATCH(Activity!DX$1,BBG!$1:$1,0)-1,0)+(VLOOKUP($A2,BBG!$1:$1048576,MATCH(Activity!DX$1,BBG!$1:$1,0)+2,0)-VLOOKUP($A2,BBG!$1:$1048576,MATCH(Activity!DX$1,BBG!$1:$1,0)-1,0))/3,VLOOKUP($A2,BBG!$1:$1048576,MATCH(Activity!DX$1,BBG!$1:$1,0)-2,0)+(VLOOKUP($A2,BBG!$1:$1048576,MATCH(Activity!DX$1,BBG!$1:$1,0)+1,0)-VLOOKUP($A2,BBG!$1:$1048576,MATCH(Activity!DX$1,BBG!$1:$1,0)-2,0))*2/3))/100</f>
        <v>0</v>
      </c>
      <c r="DY2" s="47">
        <f ca="1">IF(MOD(MONTH(DY$1),3)=0,VLOOKUP($A2,BBG!$1:$1048576,MATCH(Activity!DY$1,BBG!$1:$1,0),0),IF(MOD(MONTH(DY$1),3)=1,VLOOKUP($A2,BBG!$1:$1048576,MATCH(Activity!DY$1,BBG!$1:$1,0)-1,0)+(VLOOKUP($A2,BBG!$1:$1048576,MATCH(Activity!DY$1,BBG!$1:$1,0)+2,0)-VLOOKUP($A2,BBG!$1:$1048576,MATCH(Activity!DY$1,BBG!$1:$1,0)-1,0))/3,VLOOKUP($A2,BBG!$1:$1048576,MATCH(Activity!DY$1,BBG!$1:$1,0)-2,0)+(VLOOKUP($A2,BBG!$1:$1048576,MATCH(Activity!DY$1,BBG!$1:$1,0)+1,0)-VLOOKUP($A2,BBG!$1:$1048576,MATCH(Activity!DY$1,BBG!$1:$1,0)-2,0))*2/3))/100</f>
        <v>0</v>
      </c>
      <c r="DZ2" s="47">
        <f ca="1">IF(MOD(MONTH(DZ$1),3)=0,VLOOKUP($A2,BBG!$1:$1048576,MATCH(Activity!DZ$1,BBG!$1:$1,0),0),IF(MOD(MONTH(DZ$1),3)=1,VLOOKUP($A2,BBG!$1:$1048576,MATCH(Activity!DZ$1,BBG!$1:$1,0)-1,0)+(VLOOKUP($A2,BBG!$1:$1048576,MATCH(Activity!DZ$1,BBG!$1:$1,0)+2,0)-VLOOKUP($A2,BBG!$1:$1048576,MATCH(Activity!DZ$1,BBG!$1:$1,0)-1,0))/3,VLOOKUP($A2,BBG!$1:$1048576,MATCH(Activity!DZ$1,BBG!$1:$1,0)-2,0)+(VLOOKUP($A2,BBG!$1:$1048576,MATCH(Activity!DZ$1,BBG!$1:$1,0)+1,0)-VLOOKUP($A2,BBG!$1:$1048576,MATCH(Activity!DZ$1,BBG!$1:$1,0)-2,0))*2/3))/100</f>
        <v>0</v>
      </c>
      <c r="EA2" s="47">
        <f ca="1">IF(MOD(MONTH(EA$1),3)=0,VLOOKUP($A2,BBG!$1:$1048576,MATCH(Activity!EA$1,BBG!$1:$1,0),0),IF(MOD(MONTH(EA$1),3)=1,VLOOKUP($A2,BBG!$1:$1048576,MATCH(Activity!EA$1,BBG!$1:$1,0)-1,0)+(VLOOKUP($A2,BBG!$1:$1048576,MATCH(Activity!EA$1,BBG!$1:$1,0)+2,0)-VLOOKUP($A2,BBG!$1:$1048576,MATCH(Activity!EA$1,BBG!$1:$1,0)-1,0))/3,VLOOKUP($A2,BBG!$1:$1048576,MATCH(Activity!EA$1,BBG!$1:$1,0)-2,0)+(VLOOKUP($A2,BBG!$1:$1048576,MATCH(Activity!EA$1,BBG!$1:$1,0)+1,0)-VLOOKUP($A2,BBG!$1:$1048576,MATCH(Activity!EA$1,BBG!$1:$1,0)-2,0))*2/3))/100</f>
        <v>0</v>
      </c>
      <c r="EB2" s="47">
        <f ca="1">IF(MOD(MONTH(EB$1),3)=0,VLOOKUP($A2,BBG!$1:$1048576,MATCH(Activity!EB$1,BBG!$1:$1,0),0),IF(MOD(MONTH(EB$1),3)=1,VLOOKUP($A2,BBG!$1:$1048576,MATCH(Activity!EB$1,BBG!$1:$1,0)-1,0)+(VLOOKUP($A2,BBG!$1:$1048576,MATCH(Activity!EB$1,BBG!$1:$1,0)+2,0)-VLOOKUP($A2,BBG!$1:$1048576,MATCH(Activity!EB$1,BBG!$1:$1,0)-1,0))/3,VLOOKUP($A2,BBG!$1:$1048576,MATCH(Activity!EB$1,BBG!$1:$1,0)-2,0)+(VLOOKUP($A2,BBG!$1:$1048576,MATCH(Activity!EB$1,BBG!$1:$1,0)+1,0)-VLOOKUP($A2,BBG!$1:$1048576,MATCH(Activity!EB$1,BBG!$1:$1,0)-2,0))*2/3))/100</f>
        <v>0</v>
      </c>
      <c r="EC2" s="47">
        <f ca="1">IF(MOD(MONTH(EC$1),3)=0,VLOOKUP($A2,BBG!$1:$1048576,MATCH(Activity!EC$1,BBG!$1:$1,0),0),IF(MOD(MONTH(EC$1),3)=1,VLOOKUP($A2,BBG!$1:$1048576,MATCH(Activity!EC$1,BBG!$1:$1,0)-1,0)+(VLOOKUP($A2,BBG!$1:$1048576,MATCH(Activity!EC$1,BBG!$1:$1,0)+2,0)-VLOOKUP($A2,BBG!$1:$1048576,MATCH(Activity!EC$1,BBG!$1:$1,0)-1,0))/3,VLOOKUP($A2,BBG!$1:$1048576,MATCH(Activity!EC$1,BBG!$1:$1,0)-2,0)+(VLOOKUP($A2,BBG!$1:$1048576,MATCH(Activity!EC$1,BBG!$1:$1,0)+1,0)-VLOOKUP($A2,BBG!$1:$1048576,MATCH(Activity!EC$1,BBG!$1:$1,0)-2,0))*2/3))/100</f>
        <v>0</v>
      </c>
      <c r="ED2" s="47">
        <f ca="1">IF(MOD(MONTH(ED$1),3)=0,VLOOKUP($A2,BBG!$1:$1048576,MATCH(Activity!ED$1,BBG!$1:$1,0),0),IF(MOD(MONTH(ED$1),3)=1,VLOOKUP($A2,BBG!$1:$1048576,MATCH(Activity!ED$1,BBG!$1:$1,0)-1,0)+(VLOOKUP($A2,BBG!$1:$1048576,MATCH(Activity!ED$1,BBG!$1:$1,0)+2,0)-VLOOKUP($A2,BBG!$1:$1048576,MATCH(Activity!ED$1,BBG!$1:$1,0)-1,0))/3,VLOOKUP($A2,BBG!$1:$1048576,MATCH(Activity!ED$1,BBG!$1:$1,0)-2,0)+(VLOOKUP($A2,BBG!$1:$1048576,MATCH(Activity!ED$1,BBG!$1:$1,0)+1,0)-VLOOKUP($A2,BBG!$1:$1048576,MATCH(Activity!ED$1,BBG!$1:$1,0)-2,0))*2/3))/100</f>
        <v>0</v>
      </c>
      <c r="EE2" s="47">
        <f ca="1">IF(MOD(MONTH(EE$1),3)=0,VLOOKUP($A2,BBG!$1:$1048576,MATCH(Activity!EE$1,BBG!$1:$1,0),0),IF(MOD(MONTH(EE$1),3)=1,VLOOKUP($A2,BBG!$1:$1048576,MATCH(Activity!EE$1,BBG!$1:$1,0)-1,0)+(VLOOKUP($A2,BBG!$1:$1048576,MATCH(Activity!EE$1,BBG!$1:$1,0)+2,0)-VLOOKUP($A2,BBG!$1:$1048576,MATCH(Activity!EE$1,BBG!$1:$1,0)-1,0))/3,VLOOKUP($A2,BBG!$1:$1048576,MATCH(Activity!EE$1,BBG!$1:$1,0)-2,0)+(VLOOKUP($A2,BBG!$1:$1048576,MATCH(Activity!EE$1,BBG!$1:$1,0)+1,0)-VLOOKUP($A2,BBG!$1:$1048576,MATCH(Activity!EE$1,BBG!$1:$1,0)-2,0))*2/3))/100</f>
        <v>0</v>
      </c>
      <c r="EF2" s="47">
        <f ca="1">IF(MOD(MONTH(EF$1),3)=0,VLOOKUP($A2,BBG!$1:$1048576,MATCH(Activity!EF$1,BBG!$1:$1,0),0),IF(MOD(MONTH(EF$1),3)=1,VLOOKUP($A2,BBG!$1:$1048576,MATCH(Activity!EF$1,BBG!$1:$1,0)-1,0)+(VLOOKUP($A2,BBG!$1:$1048576,MATCH(Activity!EF$1,BBG!$1:$1,0)+2,0)-VLOOKUP($A2,BBG!$1:$1048576,MATCH(Activity!EF$1,BBG!$1:$1,0)-1,0))/3,VLOOKUP($A2,BBG!$1:$1048576,MATCH(Activity!EF$1,BBG!$1:$1,0)-2,0)+(VLOOKUP($A2,BBG!$1:$1048576,MATCH(Activity!EF$1,BBG!$1:$1,0)+1,0)-VLOOKUP($A2,BBG!$1:$1048576,MATCH(Activity!EF$1,BBG!$1:$1,0)-2,0))*2/3))/100</f>
        <v>0</v>
      </c>
      <c r="EG2" s="47">
        <f ca="1">IF(MOD(MONTH(EG$1),3)=0,VLOOKUP($A2,BBG!$1:$1048576,MATCH(Activity!EG$1,BBG!$1:$1,0),0),IF(MOD(MONTH(EG$1),3)=1,VLOOKUP($A2,BBG!$1:$1048576,MATCH(Activity!EG$1,BBG!$1:$1,0)-1,0)+(VLOOKUP($A2,BBG!$1:$1048576,MATCH(Activity!EG$1,BBG!$1:$1,0)+2,0)-VLOOKUP($A2,BBG!$1:$1048576,MATCH(Activity!EG$1,BBG!$1:$1,0)-1,0))/3,VLOOKUP($A2,BBG!$1:$1048576,MATCH(Activity!EG$1,BBG!$1:$1,0)-2,0)+(VLOOKUP($A2,BBG!$1:$1048576,MATCH(Activity!EG$1,BBG!$1:$1,0)+1,0)-VLOOKUP($A2,BBG!$1:$1048576,MATCH(Activity!EG$1,BBG!$1:$1,0)-2,0))*2/3))/100</f>
        <v>0</v>
      </c>
      <c r="EH2" s="47">
        <f ca="1">IF(MOD(MONTH(EH$1),3)=0,VLOOKUP($A2,BBG!$1:$1048576,MATCH(Activity!EH$1,BBG!$1:$1,0),0),IF(MOD(MONTH(EH$1),3)=1,VLOOKUP($A2,BBG!$1:$1048576,MATCH(Activity!EH$1,BBG!$1:$1,0)-1,0)+(VLOOKUP($A2,BBG!$1:$1048576,MATCH(Activity!EH$1,BBG!$1:$1,0)+2,0)-VLOOKUP($A2,BBG!$1:$1048576,MATCH(Activity!EH$1,BBG!$1:$1,0)-1,0))/3,VLOOKUP($A2,BBG!$1:$1048576,MATCH(Activity!EH$1,BBG!$1:$1,0)-2,0)+(VLOOKUP($A2,BBG!$1:$1048576,MATCH(Activity!EH$1,BBG!$1:$1,0)+1,0)-VLOOKUP($A2,BBG!$1:$1048576,MATCH(Activity!EH$1,BBG!$1:$1,0)-2,0))*2/3))/100</f>
        <v>0</v>
      </c>
      <c r="EI2" s="47">
        <f ca="1">IF(MOD(MONTH(EI$1),3)=0,VLOOKUP($A2,BBG!$1:$1048576,MATCH(Activity!EI$1,BBG!$1:$1,0),0),IF(MOD(MONTH(EI$1),3)=1,VLOOKUP($A2,BBG!$1:$1048576,MATCH(Activity!EI$1,BBG!$1:$1,0)-1,0)+(VLOOKUP($A2,BBG!$1:$1048576,MATCH(Activity!EI$1,BBG!$1:$1,0)+2,0)-VLOOKUP($A2,BBG!$1:$1048576,MATCH(Activity!EI$1,BBG!$1:$1,0)-1,0))/3,VLOOKUP($A2,BBG!$1:$1048576,MATCH(Activity!EI$1,BBG!$1:$1,0)-2,0)+(VLOOKUP($A2,BBG!$1:$1048576,MATCH(Activity!EI$1,BBG!$1:$1,0)+1,0)-VLOOKUP($A2,BBG!$1:$1048576,MATCH(Activity!EI$1,BBG!$1:$1,0)-2,0))*2/3))/100</f>
        <v>0</v>
      </c>
      <c r="EJ2" s="47">
        <f ca="1">IF(MOD(MONTH(EJ$1),3)=0,VLOOKUP($A2,BBG!$1:$1048576,MATCH(Activity!EJ$1,BBG!$1:$1,0),0),IF(MOD(MONTH(EJ$1),3)=1,VLOOKUP($A2,BBG!$1:$1048576,MATCH(Activity!EJ$1,BBG!$1:$1,0)-1,0)+(VLOOKUP($A2,BBG!$1:$1048576,MATCH(Activity!EJ$1,BBG!$1:$1,0)+2,0)-VLOOKUP($A2,BBG!$1:$1048576,MATCH(Activity!EJ$1,BBG!$1:$1,0)-1,0))/3,VLOOKUP($A2,BBG!$1:$1048576,MATCH(Activity!EJ$1,BBG!$1:$1,0)-2,0)+(VLOOKUP($A2,BBG!$1:$1048576,MATCH(Activity!EJ$1,BBG!$1:$1,0)+1,0)-VLOOKUP($A2,BBG!$1:$1048576,MATCH(Activity!EJ$1,BBG!$1:$1,0)-2,0))*2/3))/100</f>
        <v>0</v>
      </c>
      <c r="EK2" s="47">
        <f ca="1">IF(MOD(MONTH(EK$1),3)=0,VLOOKUP($A2,BBG!$1:$1048576,MATCH(Activity!EK$1,BBG!$1:$1,0),0),IF(MOD(MONTH(EK$1),3)=1,VLOOKUP($A2,BBG!$1:$1048576,MATCH(Activity!EK$1,BBG!$1:$1,0)-1,0)+(VLOOKUP($A2,BBG!$1:$1048576,MATCH(Activity!EK$1,BBG!$1:$1,0)+2,0)-VLOOKUP($A2,BBG!$1:$1048576,MATCH(Activity!EK$1,BBG!$1:$1,0)-1,0))/3,VLOOKUP($A2,BBG!$1:$1048576,MATCH(Activity!EK$1,BBG!$1:$1,0)-2,0)+(VLOOKUP($A2,BBG!$1:$1048576,MATCH(Activity!EK$1,BBG!$1:$1,0)+1,0)-VLOOKUP($A2,BBG!$1:$1048576,MATCH(Activity!EK$1,BBG!$1:$1,0)-2,0))*2/3))/100</f>
        <v>0</v>
      </c>
      <c r="EL2" s="47">
        <f ca="1">IF(MOD(MONTH(EL$1),3)=0,VLOOKUP($A2,BBG!$1:$1048576,MATCH(Activity!EL$1,BBG!$1:$1,0),0),IF(MOD(MONTH(EL$1),3)=1,VLOOKUP($A2,BBG!$1:$1048576,MATCH(Activity!EL$1,BBG!$1:$1,0)-1,0)+(VLOOKUP($A2,BBG!$1:$1048576,MATCH(Activity!EL$1,BBG!$1:$1,0)+2,0)-VLOOKUP($A2,BBG!$1:$1048576,MATCH(Activity!EL$1,BBG!$1:$1,0)-1,0))/3,VLOOKUP($A2,BBG!$1:$1048576,MATCH(Activity!EL$1,BBG!$1:$1,0)-2,0)+(VLOOKUP($A2,BBG!$1:$1048576,MATCH(Activity!EL$1,BBG!$1:$1,0)+1,0)-VLOOKUP($A2,BBG!$1:$1048576,MATCH(Activity!EL$1,BBG!$1:$1,0)-2,0))*2/3))/100</f>
        <v>0</v>
      </c>
      <c r="EM2" s="47">
        <f ca="1">IF(MOD(MONTH(EM$1),3)=0,VLOOKUP($A2,BBG!$1:$1048576,MATCH(Activity!EM$1,BBG!$1:$1,0),0),IF(MOD(MONTH(EM$1),3)=1,VLOOKUP($A2,BBG!$1:$1048576,MATCH(Activity!EM$1,BBG!$1:$1,0)-1,0)+(VLOOKUP($A2,BBG!$1:$1048576,MATCH(Activity!EM$1,BBG!$1:$1,0)+2,0)-VLOOKUP($A2,BBG!$1:$1048576,MATCH(Activity!EM$1,BBG!$1:$1,0)-1,0))/3,VLOOKUP($A2,BBG!$1:$1048576,MATCH(Activity!EM$1,BBG!$1:$1,0)-2,0)+(VLOOKUP($A2,BBG!$1:$1048576,MATCH(Activity!EM$1,BBG!$1:$1,0)+1,0)-VLOOKUP($A2,BBG!$1:$1048576,MATCH(Activity!EM$1,BBG!$1:$1,0)-2,0))*2/3))/100</f>
        <v>0</v>
      </c>
      <c r="EN2" s="47">
        <f ca="1">IF(MOD(MONTH(EN$1),3)=0,VLOOKUP($A2,BBG!$1:$1048576,MATCH(Activity!EN$1,BBG!$1:$1,0),0),IF(MOD(MONTH(EN$1),3)=1,VLOOKUP($A2,BBG!$1:$1048576,MATCH(Activity!EN$1,BBG!$1:$1,0)-1,0)+(VLOOKUP($A2,BBG!$1:$1048576,MATCH(Activity!EN$1,BBG!$1:$1,0)+2,0)-VLOOKUP($A2,BBG!$1:$1048576,MATCH(Activity!EN$1,BBG!$1:$1,0)-1,0))/3,VLOOKUP($A2,BBG!$1:$1048576,MATCH(Activity!EN$1,BBG!$1:$1,0)-2,0)+(VLOOKUP($A2,BBG!$1:$1048576,MATCH(Activity!EN$1,BBG!$1:$1,0)+1,0)-VLOOKUP($A2,BBG!$1:$1048576,MATCH(Activity!EN$1,BBG!$1:$1,0)-2,0))*2/3))/100</f>
        <v>0</v>
      </c>
      <c r="EO2" s="47">
        <f ca="1">IF(MOD(MONTH(EO$1),3)=0,VLOOKUP($A2,BBG!$1:$1048576,MATCH(Activity!EO$1,BBG!$1:$1,0),0),IF(MOD(MONTH(EO$1),3)=1,VLOOKUP($A2,BBG!$1:$1048576,MATCH(Activity!EO$1,BBG!$1:$1,0)-1,0)+(VLOOKUP($A2,BBG!$1:$1048576,MATCH(Activity!EO$1,BBG!$1:$1,0)+2,0)-VLOOKUP($A2,BBG!$1:$1048576,MATCH(Activity!EO$1,BBG!$1:$1,0)-1,0))/3,VLOOKUP($A2,BBG!$1:$1048576,MATCH(Activity!EO$1,BBG!$1:$1,0)-2,0)+(VLOOKUP($A2,BBG!$1:$1048576,MATCH(Activity!EO$1,BBG!$1:$1,0)+1,0)-VLOOKUP($A2,BBG!$1:$1048576,MATCH(Activity!EO$1,BBG!$1:$1,0)-2,0))*2/3))/100</f>
        <v>0</v>
      </c>
      <c r="EP2" s="47">
        <f ca="1">IF(MOD(MONTH(EP$1),3)=0,VLOOKUP($A2,BBG!$1:$1048576,MATCH(Activity!EP$1,BBG!$1:$1,0),0),IF(MOD(MONTH(EP$1),3)=1,VLOOKUP($A2,BBG!$1:$1048576,MATCH(Activity!EP$1,BBG!$1:$1,0)-1,0)+(VLOOKUP($A2,BBG!$1:$1048576,MATCH(Activity!EP$1,BBG!$1:$1,0)+2,0)-VLOOKUP($A2,BBG!$1:$1048576,MATCH(Activity!EP$1,BBG!$1:$1,0)-1,0))/3,VLOOKUP($A2,BBG!$1:$1048576,MATCH(Activity!EP$1,BBG!$1:$1,0)-2,0)+(VLOOKUP($A2,BBG!$1:$1048576,MATCH(Activity!EP$1,BBG!$1:$1,0)+1,0)-VLOOKUP($A2,BBG!$1:$1048576,MATCH(Activity!EP$1,BBG!$1:$1,0)-2,0))*2/3))/100</f>
        <v>0</v>
      </c>
      <c r="EQ2" s="47">
        <f ca="1">IF(MOD(MONTH(EQ$1),3)=0,VLOOKUP($A2,BBG!$1:$1048576,MATCH(Activity!EQ$1,BBG!$1:$1,0),0),IF(MOD(MONTH(EQ$1),3)=1,VLOOKUP($A2,BBG!$1:$1048576,MATCH(Activity!EQ$1,BBG!$1:$1,0)-1,0)+(VLOOKUP($A2,BBG!$1:$1048576,MATCH(Activity!EQ$1,BBG!$1:$1,0)+2,0)-VLOOKUP($A2,BBG!$1:$1048576,MATCH(Activity!EQ$1,BBG!$1:$1,0)-1,0))/3,VLOOKUP($A2,BBG!$1:$1048576,MATCH(Activity!EQ$1,BBG!$1:$1,0)-2,0)+(VLOOKUP($A2,BBG!$1:$1048576,MATCH(Activity!EQ$1,BBG!$1:$1,0)+1,0)-VLOOKUP($A2,BBG!$1:$1048576,MATCH(Activity!EQ$1,BBG!$1:$1,0)-2,0))*2/3))/100</f>
        <v>0</v>
      </c>
      <c r="ER2" s="47">
        <f ca="1">IF(MOD(MONTH(ER$1),3)=0,VLOOKUP($A2,BBG!$1:$1048576,MATCH(Activity!ER$1,BBG!$1:$1,0),0),IF(MOD(MONTH(ER$1),3)=1,VLOOKUP($A2,BBG!$1:$1048576,MATCH(Activity!ER$1,BBG!$1:$1,0)-1,0)+(VLOOKUP($A2,BBG!$1:$1048576,MATCH(Activity!ER$1,BBG!$1:$1,0)+2,0)-VLOOKUP($A2,BBG!$1:$1048576,MATCH(Activity!ER$1,BBG!$1:$1,0)-1,0))/3,VLOOKUP($A2,BBG!$1:$1048576,MATCH(Activity!ER$1,BBG!$1:$1,0)-2,0)+(VLOOKUP($A2,BBG!$1:$1048576,MATCH(Activity!ER$1,BBG!$1:$1,0)+1,0)-VLOOKUP($A2,BBG!$1:$1048576,MATCH(Activity!ER$1,BBG!$1:$1,0)-2,0))*2/3))/100</f>
        <v>0</v>
      </c>
      <c r="ES2" s="47">
        <f ca="1">IF(MOD(MONTH(ES$1),3)=0,VLOOKUP($A2,BBG!$1:$1048576,MATCH(Activity!ES$1,BBG!$1:$1,0),0),IF(MOD(MONTH(ES$1),3)=1,VLOOKUP($A2,BBG!$1:$1048576,MATCH(Activity!ES$1,BBG!$1:$1,0)-1,0)+(VLOOKUP($A2,BBG!$1:$1048576,MATCH(Activity!ES$1,BBG!$1:$1,0)+2,0)-VLOOKUP($A2,BBG!$1:$1048576,MATCH(Activity!ES$1,BBG!$1:$1,0)-1,0))/3,VLOOKUP($A2,BBG!$1:$1048576,MATCH(Activity!ES$1,BBG!$1:$1,0)-2,0)+(VLOOKUP($A2,BBG!$1:$1048576,MATCH(Activity!ES$1,BBG!$1:$1,0)+1,0)-VLOOKUP($A2,BBG!$1:$1048576,MATCH(Activity!ES$1,BBG!$1:$1,0)-2,0))*2/3))/100</f>
        <v>0</v>
      </c>
      <c r="ET2" s="47">
        <f ca="1">IF(MOD(MONTH(ET$1),3)=0,VLOOKUP($A2,BBG!$1:$1048576,MATCH(Activity!ET$1,BBG!$1:$1,0),0),IF(MOD(MONTH(ET$1),3)=1,VLOOKUP($A2,BBG!$1:$1048576,MATCH(Activity!ET$1,BBG!$1:$1,0)-1,0)+(VLOOKUP($A2,BBG!$1:$1048576,MATCH(Activity!ET$1,BBG!$1:$1,0)+2,0)-VLOOKUP($A2,BBG!$1:$1048576,MATCH(Activity!ET$1,BBG!$1:$1,0)-1,0))/3,VLOOKUP($A2,BBG!$1:$1048576,MATCH(Activity!ET$1,BBG!$1:$1,0)-2,0)+(VLOOKUP($A2,BBG!$1:$1048576,MATCH(Activity!ET$1,BBG!$1:$1,0)+1,0)-VLOOKUP($A2,BBG!$1:$1048576,MATCH(Activity!ET$1,BBG!$1:$1,0)-2,0))*2/3))/100</f>
        <v>0</v>
      </c>
      <c r="EU2" s="47">
        <f ca="1">IF(MOD(MONTH(EU$1),3)=0,VLOOKUP($A2,BBG!$1:$1048576,MATCH(Activity!EU$1,BBG!$1:$1,0),0),IF(MOD(MONTH(EU$1),3)=1,VLOOKUP($A2,BBG!$1:$1048576,MATCH(Activity!EU$1,BBG!$1:$1,0)-1,0)+(VLOOKUP($A2,BBG!$1:$1048576,MATCH(Activity!EU$1,BBG!$1:$1,0)+2,0)-VLOOKUP($A2,BBG!$1:$1048576,MATCH(Activity!EU$1,BBG!$1:$1,0)-1,0))/3,VLOOKUP($A2,BBG!$1:$1048576,MATCH(Activity!EU$1,BBG!$1:$1,0)-2,0)+(VLOOKUP($A2,BBG!$1:$1048576,MATCH(Activity!EU$1,BBG!$1:$1,0)+1,0)-VLOOKUP($A2,BBG!$1:$1048576,MATCH(Activity!EU$1,BBG!$1:$1,0)-2,0))*2/3))/100</f>
        <v>0</v>
      </c>
      <c r="EV2" s="47">
        <f ca="1">IF(MOD(MONTH(EV$1),3)=0,VLOOKUP($A2,BBG!$1:$1048576,MATCH(Activity!EV$1,BBG!$1:$1,0),0),IF(MOD(MONTH(EV$1),3)=1,VLOOKUP($A2,BBG!$1:$1048576,MATCH(Activity!EV$1,BBG!$1:$1,0)-1,0)+(VLOOKUP($A2,BBG!$1:$1048576,MATCH(Activity!EV$1,BBG!$1:$1,0)+2,0)-VLOOKUP($A2,BBG!$1:$1048576,MATCH(Activity!EV$1,BBG!$1:$1,0)-1,0))/3,VLOOKUP($A2,BBG!$1:$1048576,MATCH(Activity!EV$1,BBG!$1:$1,0)-2,0)+(VLOOKUP($A2,BBG!$1:$1048576,MATCH(Activity!EV$1,BBG!$1:$1,0)+1,0)-VLOOKUP($A2,BBG!$1:$1048576,MATCH(Activity!EV$1,BBG!$1:$1,0)-2,0))*2/3))/100</f>
        <v>0</v>
      </c>
      <c r="EW2" s="47">
        <f ca="1">IF(MOD(MONTH(EW$1),3)=0,VLOOKUP($A2,BBG!$1:$1048576,MATCH(Activity!EW$1,BBG!$1:$1,0),0),IF(MOD(MONTH(EW$1),3)=1,VLOOKUP($A2,BBG!$1:$1048576,MATCH(Activity!EW$1,BBG!$1:$1,0)-1,0)+(VLOOKUP($A2,BBG!$1:$1048576,MATCH(Activity!EW$1,BBG!$1:$1,0)+2,0)-VLOOKUP($A2,BBG!$1:$1048576,MATCH(Activity!EW$1,BBG!$1:$1,0)-1,0))/3,VLOOKUP($A2,BBG!$1:$1048576,MATCH(Activity!EW$1,BBG!$1:$1,0)-2,0)+(VLOOKUP($A2,BBG!$1:$1048576,MATCH(Activity!EW$1,BBG!$1:$1,0)+1,0)-VLOOKUP($A2,BBG!$1:$1048576,MATCH(Activity!EW$1,BBG!$1:$1,0)-2,0))*2/3))/100</f>
        <v>0</v>
      </c>
      <c r="EX2" s="47">
        <f ca="1">IF(MOD(MONTH(EX$1),3)=0,VLOOKUP($A2,BBG!$1:$1048576,MATCH(Activity!EX$1,BBG!$1:$1,0),0),IF(MOD(MONTH(EX$1),3)=1,VLOOKUP($A2,BBG!$1:$1048576,MATCH(Activity!EX$1,BBG!$1:$1,0)-1,0)+(VLOOKUP($A2,BBG!$1:$1048576,MATCH(Activity!EX$1,BBG!$1:$1,0)+2,0)-VLOOKUP($A2,BBG!$1:$1048576,MATCH(Activity!EX$1,BBG!$1:$1,0)-1,0))/3,VLOOKUP($A2,BBG!$1:$1048576,MATCH(Activity!EX$1,BBG!$1:$1,0)-2,0)+(VLOOKUP($A2,BBG!$1:$1048576,MATCH(Activity!EX$1,BBG!$1:$1,0)+1,0)-VLOOKUP($A2,BBG!$1:$1048576,MATCH(Activity!EX$1,BBG!$1:$1,0)-2,0))*2/3))/100</f>
        <v>0</v>
      </c>
      <c r="EY2" s="47">
        <f ca="1">IF(MOD(MONTH(EY$1),3)=0,VLOOKUP($A2,BBG!$1:$1048576,MATCH(Activity!EY$1,BBG!$1:$1,0),0),IF(MOD(MONTH(EY$1),3)=1,VLOOKUP($A2,BBG!$1:$1048576,MATCH(Activity!EY$1,BBG!$1:$1,0)-1,0)+(VLOOKUP($A2,BBG!$1:$1048576,MATCH(Activity!EY$1,BBG!$1:$1,0)+2,0)-VLOOKUP($A2,BBG!$1:$1048576,MATCH(Activity!EY$1,BBG!$1:$1,0)-1,0))/3,VLOOKUP($A2,BBG!$1:$1048576,MATCH(Activity!EY$1,BBG!$1:$1,0)-2,0)+(VLOOKUP($A2,BBG!$1:$1048576,MATCH(Activity!EY$1,BBG!$1:$1,0)+1,0)-VLOOKUP($A2,BBG!$1:$1048576,MATCH(Activity!EY$1,BBG!$1:$1,0)-2,0))*2/3))/100</f>
        <v>0</v>
      </c>
      <c r="EZ2" s="47">
        <f ca="1">IF(MOD(MONTH(EZ$1),3)=0,VLOOKUP($A2,BBG!$1:$1048576,MATCH(Activity!EZ$1,BBG!$1:$1,0),0),IF(MOD(MONTH(EZ$1),3)=1,VLOOKUP($A2,BBG!$1:$1048576,MATCH(Activity!EZ$1,BBG!$1:$1,0)-1,0)+(VLOOKUP($A2,BBG!$1:$1048576,MATCH(Activity!EZ$1,BBG!$1:$1,0)+2,0)-VLOOKUP($A2,BBG!$1:$1048576,MATCH(Activity!EZ$1,BBG!$1:$1,0)-1,0))/3,VLOOKUP($A2,BBG!$1:$1048576,MATCH(Activity!EZ$1,BBG!$1:$1,0)-2,0)+(VLOOKUP($A2,BBG!$1:$1048576,MATCH(Activity!EZ$1,BBG!$1:$1,0)+1,0)-VLOOKUP($A2,BBG!$1:$1048576,MATCH(Activity!EZ$1,BBG!$1:$1,0)-2,0))*2/3))/100</f>
        <v>0</v>
      </c>
      <c r="FA2" s="47">
        <f ca="1">IF(MOD(MONTH(FA$1),3)=0,VLOOKUP($A2,BBG!$1:$1048576,MATCH(Activity!FA$1,BBG!$1:$1,0),0),IF(MOD(MONTH(FA$1),3)=1,VLOOKUP($A2,BBG!$1:$1048576,MATCH(Activity!FA$1,BBG!$1:$1,0)-1,0)+(VLOOKUP($A2,BBG!$1:$1048576,MATCH(Activity!FA$1,BBG!$1:$1,0)+2,0)-VLOOKUP($A2,BBG!$1:$1048576,MATCH(Activity!FA$1,BBG!$1:$1,0)-1,0))/3,VLOOKUP($A2,BBG!$1:$1048576,MATCH(Activity!FA$1,BBG!$1:$1,0)-2,0)+(VLOOKUP($A2,BBG!$1:$1048576,MATCH(Activity!FA$1,BBG!$1:$1,0)+1,0)-VLOOKUP($A2,BBG!$1:$1048576,MATCH(Activity!FA$1,BBG!$1:$1,0)-2,0))*2/3))/100</f>
        <v>0</v>
      </c>
      <c r="FB2" s="47">
        <f ca="1">IF(MOD(MONTH(FB$1),3)=0,VLOOKUP($A2,BBG!$1:$1048576,MATCH(Activity!FB$1,BBG!$1:$1,0),0),IF(MOD(MONTH(FB$1),3)=1,VLOOKUP($A2,BBG!$1:$1048576,MATCH(Activity!FB$1,BBG!$1:$1,0)-1,0)+(VLOOKUP($A2,BBG!$1:$1048576,MATCH(Activity!FB$1,BBG!$1:$1,0)+2,0)-VLOOKUP($A2,BBG!$1:$1048576,MATCH(Activity!FB$1,BBG!$1:$1,0)-1,0))/3,VLOOKUP($A2,BBG!$1:$1048576,MATCH(Activity!FB$1,BBG!$1:$1,0)-2,0)+(VLOOKUP($A2,BBG!$1:$1048576,MATCH(Activity!FB$1,BBG!$1:$1,0)+1,0)-VLOOKUP($A2,BBG!$1:$1048576,MATCH(Activity!FB$1,BBG!$1:$1,0)-2,0))*2/3))/100</f>
        <v>0</v>
      </c>
      <c r="FC2" s="47">
        <f ca="1">IF(MOD(MONTH(FC$1),3)=0,VLOOKUP($A2,BBG!$1:$1048576,MATCH(Activity!FC$1,BBG!$1:$1,0),0),IF(MOD(MONTH(FC$1),3)=1,VLOOKUP($A2,BBG!$1:$1048576,MATCH(Activity!FC$1,BBG!$1:$1,0)-1,0)+(VLOOKUP($A2,BBG!$1:$1048576,MATCH(Activity!FC$1,BBG!$1:$1,0)+2,0)-VLOOKUP($A2,BBG!$1:$1048576,MATCH(Activity!FC$1,BBG!$1:$1,0)-1,0))/3,VLOOKUP($A2,BBG!$1:$1048576,MATCH(Activity!FC$1,BBG!$1:$1,0)-2,0)+(VLOOKUP($A2,BBG!$1:$1048576,MATCH(Activity!FC$1,BBG!$1:$1,0)+1,0)-VLOOKUP($A2,BBG!$1:$1048576,MATCH(Activity!FC$1,BBG!$1:$1,0)-2,0))*2/3))/100</f>
        <v>0</v>
      </c>
      <c r="FD2" s="47">
        <f ca="1">IF(MOD(MONTH(FD$1),3)=0,VLOOKUP($A2,BBG!$1:$1048576,MATCH(Activity!FD$1,BBG!$1:$1,0),0),IF(MOD(MONTH(FD$1),3)=1,VLOOKUP($A2,BBG!$1:$1048576,MATCH(Activity!FD$1,BBG!$1:$1,0)-1,0)+(VLOOKUP($A2,BBG!$1:$1048576,MATCH(Activity!FD$1,BBG!$1:$1,0)+2,0)-VLOOKUP($A2,BBG!$1:$1048576,MATCH(Activity!FD$1,BBG!$1:$1,0)-1,0))/3,VLOOKUP($A2,BBG!$1:$1048576,MATCH(Activity!FD$1,BBG!$1:$1,0)-2,0)+(VLOOKUP($A2,BBG!$1:$1048576,MATCH(Activity!FD$1,BBG!$1:$1,0)+1,0)-VLOOKUP($A2,BBG!$1:$1048576,MATCH(Activity!FD$1,BBG!$1:$1,0)-2,0))*2/3))/100</f>
        <v>0</v>
      </c>
      <c r="FE2" s="47">
        <f ca="1">IF(MOD(MONTH(FE$1),3)=0,VLOOKUP($A2,BBG!$1:$1048576,MATCH(Activity!FE$1,BBG!$1:$1,0),0),IF(MOD(MONTH(FE$1),3)=1,VLOOKUP($A2,BBG!$1:$1048576,MATCH(Activity!FE$1,BBG!$1:$1,0)-1,0)+(VLOOKUP($A2,BBG!$1:$1048576,MATCH(Activity!FE$1,BBG!$1:$1,0)+2,0)-VLOOKUP($A2,BBG!$1:$1048576,MATCH(Activity!FE$1,BBG!$1:$1,0)-1,0))/3,VLOOKUP($A2,BBG!$1:$1048576,MATCH(Activity!FE$1,BBG!$1:$1,0)-2,0)+(VLOOKUP($A2,BBG!$1:$1048576,MATCH(Activity!FE$1,BBG!$1:$1,0)+1,0)-VLOOKUP($A2,BBG!$1:$1048576,MATCH(Activity!FE$1,BBG!$1:$1,0)-2,0))*2/3))/100</f>
        <v>0</v>
      </c>
      <c r="FF2" s="47">
        <f ca="1">IF(MOD(MONTH(FF$1),3)=0,VLOOKUP($A2,BBG!$1:$1048576,MATCH(Activity!FF$1,BBG!$1:$1,0),0),IF(MOD(MONTH(FF$1),3)=1,VLOOKUP($A2,BBG!$1:$1048576,MATCH(Activity!FF$1,BBG!$1:$1,0)-1,0)+(VLOOKUP($A2,BBG!$1:$1048576,MATCH(Activity!FF$1,BBG!$1:$1,0)+2,0)-VLOOKUP($A2,BBG!$1:$1048576,MATCH(Activity!FF$1,BBG!$1:$1,0)-1,0))/3,VLOOKUP($A2,BBG!$1:$1048576,MATCH(Activity!FF$1,BBG!$1:$1,0)-2,0)+(VLOOKUP($A2,BBG!$1:$1048576,MATCH(Activity!FF$1,BBG!$1:$1,0)+1,0)-VLOOKUP($A2,BBG!$1:$1048576,MATCH(Activity!FF$1,BBG!$1:$1,0)-2,0))*2/3))/100</f>
        <v>0</v>
      </c>
      <c r="FG2" s="47">
        <f ca="1">IF(MOD(MONTH(FG$1),3)=0,VLOOKUP($A2,BBG!$1:$1048576,MATCH(Activity!FG$1,BBG!$1:$1,0),0),IF(MOD(MONTH(FG$1),3)=1,VLOOKUP($A2,BBG!$1:$1048576,MATCH(Activity!FG$1,BBG!$1:$1,0)-1,0)+(VLOOKUP($A2,BBG!$1:$1048576,MATCH(Activity!FG$1,BBG!$1:$1,0)+2,0)-VLOOKUP($A2,BBG!$1:$1048576,MATCH(Activity!FG$1,BBG!$1:$1,0)-1,0))/3,VLOOKUP($A2,BBG!$1:$1048576,MATCH(Activity!FG$1,BBG!$1:$1,0)-2,0)+(VLOOKUP($A2,BBG!$1:$1048576,MATCH(Activity!FG$1,BBG!$1:$1,0)+1,0)-VLOOKUP($A2,BBG!$1:$1048576,MATCH(Activity!FG$1,BBG!$1:$1,0)-2,0))*2/3))/100</f>
        <v>0</v>
      </c>
      <c r="FH2" s="47">
        <f ca="1">IF(MOD(MONTH(FH$1),3)=0,VLOOKUP($A2,BBG!$1:$1048576,MATCH(Activity!FH$1,BBG!$1:$1,0),0),IF(MOD(MONTH(FH$1),3)=1,VLOOKUP($A2,BBG!$1:$1048576,MATCH(Activity!FH$1,BBG!$1:$1,0)-1,0)+(VLOOKUP($A2,BBG!$1:$1048576,MATCH(Activity!FH$1,BBG!$1:$1,0)+2,0)-VLOOKUP($A2,BBG!$1:$1048576,MATCH(Activity!FH$1,BBG!$1:$1,0)-1,0))/3,VLOOKUP($A2,BBG!$1:$1048576,MATCH(Activity!FH$1,BBG!$1:$1,0)-2,0)+(VLOOKUP($A2,BBG!$1:$1048576,MATCH(Activity!FH$1,BBG!$1:$1,0)+1,0)-VLOOKUP($A2,BBG!$1:$1048576,MATCH(Activity!FH$1,BBG!$1:$1,0)-2,0))*2/3))/100</f>
        <v>0</v>
      </c>
      <c r="FI2" s="47">
        <f ca="1">IF(MOD(MONTH(FI$1),3)=0,VLOOKUP($A2,BBG!$1:$1048576,MATCH(Activity!FI$1,BBG!$1:$1,0),0),IF(MOD(MONTH(FI$1),3)=1,VLOOKUP($A2,BBG!$1:$1048576,MATCH(Activity!FI$1,BBG!$1:$1,0)-1,0)+(VLOOKUP($A2,BBG!$1:$1048576,MATCH(Activity!FI$1,BBG!$1:$1,0)+2,0)-VLOOKUP($A2,BBG!$1:$1048576,MATCH(Activity!FI$1,BBG!$1:$1,0)-1,0))/3,VLOOKUP($A2,BBG!$1:$1048576,MATCH(Activity!FI$1,BBG!$1:$1,0)-2,0)+(VLOOKUP($A2,BBG!$1:$1048576,MATCH(Activity!FI$1,BBG!$1:$1,0)+1,0)-VLOOKUP($A2,BBG!$1:$1048576,MATCH(Activity!FI$1,BBG!$1:$1,0)-2,0))*2/3))/100</f>
        <v>0</v>
      </c>
      <c r="FJ2" s="47">
        <f ca="1">IF(MOD(MONTH(FJ$1),3)=0,VLOOKUP($A2,BBG!$1:$1048576,MATCH(Activity!FJ$1,BBG!$1:$1,0),0),IF(MOD(MONTH(FJ$1),3)=1,VLOOKUP($A2,BBG!$1:$1048576,MATCH(Activity!FJ$1,BBG!$1:$1,0)-1,0)+(VLOOKUP($A2,BBG!$1:$1048576,MATCH(Activity!FJ$1,BBG!$1:$1,0)+2,0)-VLOOKUP($A2,BBG!$1:$1048576,MATCH(Activity!FJ$1,BBG!$1:$1,0)-1,0))/3,VLOOKUP($A2,BBG!$1:$1048576,MATCH(Activity!FJ$1,BBG!$1:$1,0)-2,0)+(VLOOKUP($A2,BBG!$1:$1048576,MATCH(Activity!FJ$1,BBG!$1:$1,0)+1,0)-VLOOKUP($A2,BBG!$1:$1048576,MATCH(Activity!FJ$1,BBG!$1:$1,0)-2,0))*2/3))/100</f>
        <v>0</v>
      </c>
      <c r="FK2" s="47">
        <f ca="1">IF(MOD(MONTH(FK$1),3)=0,VLOOKUP($A2,BBG!$1:$1048576,MATCH(Activity!FK$1,BBG!$1:$1,0),0),IF(MOD(MONTH(FK$1),3)=1,VLOOKUP($A2,BBG!$1:$1048576,MATCH(Activity!FK$1,BBG!$1:$1,0)-1,0)+(VLOOKUP($A2,BBG!$1:$1048576,MATCH(Activity!FK$1,BBG!$1:$1,0)+2,0)-VLOOKUP($A2,BBG!$1:$1048576,MATCH(Activity!FK$1,BBG!$1:$1,0)-1,0))/3,VLOOKUP($A2,BBG!$1:$1048576,MATCH(Activity!FK$1,BBG!$1:$1,0)-2,0)+(VLOOKUP($A2,BBG!$1:$1048576,MATCH(Activity!FK$1,BBG!$1:$1,0)+1,0)-VLOOKUP($A2,BBG!$1:$1048576,MATCH(Activity!FK$1,BBG!$1:$1,0)-2,0))*2/3))/100</f>
        <v>0</v>
      </c>
      <c r="FL2" s="47">
        <f ca="1">IF(MOD(MONTH(FL$1),3)=0,VLOOKUP($A2,BBG!$1:$1048576,MATCH(Activity!FL$1,BBG!$1:$1,0),0),IF(MOD(MONTH(FL$1),3)=1,VLOOKUP($A2,BBG!$1:$1048576,MATCH(Activity!FL$1,BBG!$1:$1,0)-1,0)+(VLOOKUP($A2,BBG!$1:$1048576,MATCH(Activity!FL$1,BBG!$1:$1,0)+2,0)-VLOOKUP($A2,BBG!$1:$1048576,MATCH(Activity!FL$1,BBG!$1:$1,0)-1,0))/3,VLOOKUP($A2,BBG!$1:$1048576,MATCH(Activity!FL$1,BBG!$1:$1,0)-2,0)+(VLOOKUP($A2,BBG!$1:$1048576,MATCH(Activity!FL$1,BBG!$1:$1,0)+1,0)-VLOOKUP($A2,BBG!$1:$1048576,MATCH(Activity!FL$1,BBG!$1:$1,0)-2,0))*2/3))/100</f>
        <v>0</v>
      </c>
      <c r="FM2" s="47">
        <f ca="1">IF(MOD(MONTH(FM$1),3)=0,VLOOKUP($A2,BBG!$1:$1048576,MATCH(Activity!FM$1,BBG!$1:$1,0),0),IF(MOD(MONTH(FM$1),3)=1,VLOOKUP($A2,BBG!$1:$1048576,MATCH(Activity!FM$1,BBG!$1:$1,0)-1,0)+(VLOOKUP($A2,BBG!$1:$1048576,MATCH(Activity!FM$1,BBG!$1:$1,0)+2,0)-VLOOKUP($A2,BBG!$1:$1048576,MATCH(Activity!FM$1,BBG!$1:$1,0)-1,0))/3,VLOOKUP($A2,BBG!$1:$1048576,MATCH(Activity!FM$1,BBG!$1:$1,0)-2,0)+(VLOOKUP($A2,BBG!$1:$1048576,MATCH(Activity!FM$1,BBG!$1:$1,0)+1,0)-VLOOKUP($A2,BBG!$1:$1048576,MATCH(Activity!FM$1,BBG!$1:$1,0)-2,0))*2/3))/100</f>
        <v>0</v>
      </c>
      <c r="FN2" s="47">
        <f ca="1">IF(MOD(MONTH(FN$1),3)=0,VLOOKUP($A2,BBG!$1:$1048576,MATCH(Activity!FN$1,BBG!$1:$1,0),0),IF(MOD(MONTH(FN$1),3)=1,VLOOKUP($A2,BBG!$1:$1048576,MATCH(Activity!FN$1,BBG!$1:$1,0)-1,0)+(VLOOKUP($A2,BBG!$1:$1048576,MATCH(Activity!FN$1,BBG!$1:$1,0)+2,0)-VLOOKUP($A2,BBG!$1:$1048576,MATCH(Activity!FN$1,BBG!$1:$1,0)-1,0))/3,VLOOKUP($A2,BBG!$1:$1048576,MATCH(Activity!FN$1,BBG!$1:$1,0)-2,0)+(VLOOKUP($A2,BBG!$1:$1048576,MATCH(Activity!FN$1,BBG!$1:$1,0)+1,0)-VLOOKUP($A2,BBG!$1:$1048576,MATCH(Activity!FN$1,BBG!$1:$1,0)-2,0))*2/3))/100</f>
        <v>0</v>
      </c>
      <c r="FO2" s="47">
        <f ca="1">IF(MOD(MONTH(FO$1),3)=0,VLOOKUP($A2,BBG!$1:$1048576,MATCH(Activity!FO$1,BBG!$1:$1,0),0),IF(MOD(MONTH(FO$1),3)=1,VLOOKUP($A2,BBG!$1:$1048576,MATCH(Activity!FO$1,BBG!$1:$1,0)-1,0)+(VLOOKUP($A2,BBG!$1:$1048576,MATCH(Activity!FO$1,BBG!$1:$1,0)+2,0)-VLOOKUP($A2,BBG!$1:$1048576,MATCH(Activity!FO$1,BBG!$1:$1,0)-1,0))/3,VLOOKUP($A2,BBG!$1:$1048576,MATCH(Activity!FO$1,BBG!$1:$1,0)-2,0)+(VLOOKUP($A2,BBG!$1:$1048576,MATCH(Activity!FO$1,BBG!$1:$1,0)+1,0)-VLOOKUP($A2,BBG!$1:$1048576,MATCH(Activity!FO$1,BBG!$1:$1,0)-2,0))*2/3))/100</f>
        <v>0</v>
      </c>
      <c r="FP2" s="47">
        <f ca="1">IF(MOD(MONTH(FP$1),3)=0,VLOOKUP($A2,BBG!$1:$1048576,MATCH(Activity!FP$1,BBG!$1:$1,0),0),IF(MOD(MONTH(FP$1),3)=1,VLOOKUP($A2,BBG!$1:$1048576,MATCH(Activity!FP$1,BBG!$1:$1,0)-1,0)+(VLOOKUP($A2,BBG!$1:$1048576,MATCH(Activity!FP$1,BBG!$1:$1,0)+2,0)-VLOOKUP($A2,BBG!$1:$1048576,MATCH(Activity!FP$1,BBG!$1:$1,0)-1,0))/3,VLOOKUP($A2,BBG!$1:$1048576,MATCH(Activity!FP$1,BBG!$1:$1,0)-2,0)+(VLOOKUP($A2,BBG!$1:$1048576,MATCH(Activity!FP$1,BBG!$1:$1,0)+1,0)-VLOOKUP($A2,BBG!$1:$1048576,MATCH(Activity!FP$1,BBG!$1:$1,0)-2,0))*2/3))/100</f>
        <v>0</v>
      </c>
      <c r="FQ2" s="47">
        <f ca="1">IF(MOD(MONTH(FQ$1),3)=0,VLOOKUP($A2,BBG!$1:$1048576,MATCH(Activity!FQ$1,BBG!$1:$1,0),0),IF(MOD(MONTH(FQ$1),3)=1,VLOOKUP($A2,BBG!$1:$1048576,MATCH(Activity!FQ$1,BBG!$1:$1,0)-1,0)+(VLOOKUP($A2,BBG!$1:$1048576,MATCH(Activity!FQ$1,BBG!$1:$1,0)+2,0)-VLOOKUP($A2,BBG!$1:$1048576,MATCH(Activity!FQ$1,BBG!$1:$1,0)-1,0))/3,VLOOKUP($A2,BBG!$1:$1048576,MATCH(Activity!FQ$1,BBG!$1:$1,0)-2,0)+(VLOOKUP($A2,BBG!$1:$1048576,MATCH(Activity!FQ$1,BBG!$1:$1,0)+1,0)-VLOOKUP($A2,BBG!$1:$1048576,MATCH(Activity!FQ$1,BBG!$1:$1,0)-2,0))*2/3))/100</f>
        <v>0</v>
      </c>
      <c r="FR2" s="47">
        <f ca="1">IF(MOD(MONTH(FR$1),3)=0,VLOOKUP($A2,BBG!$1:$1048576,MATCH(Activity!FR$1,BBG!$1:$1,0),0),IF(MOD(MONTH(FR$1),3)=1,VLOOKUP($A2,BBG!$1:$1048576,MATCH(Activity!FR$1,BBG!$1:$1,0)-1,0)+(VLOOKUP($A2,BBG!$1:$1048576,MATCH(Activity!FR$1,BBG!$1:$1,0)+2,0)-VLOOKUP($A2,BBG!$1:$1048576,MATCH(Activity!FR$1,BBG!$1:$1,0)-1,0))/3,VLOOKUP($A2,BBG!$1:$1048576,MATCH(Activity!FR$1,BBG!$1:$1,0)-2,0)+(VLOOKUP($A2,BBG!$1:$1048576,MATCH(Activity!FR$1,BBG!$1:$1,0)+1,0)-VLOOKUP($A2,BBG!$1:$1048576,MATCH(Activity!FR$1,BBG!$1:$1,0)-2,0))*2/3))/100</f>
        <v>0</v>
      </c>
      <c r="FS2" s="47">
        <f ca="1">IF(MOD(MONTH(FS$1),3)=0,VLOOKUP($A2,BBG!$1:$1048576,MATCH(Activity!FS$1,BBG!$1:$1,0),0),IF(MOD(MONTH(FS$1),3)=1,VLOOKUP($A2,BBG!$1:$1048576,MATCH(Activity!FS$1,BBG!$1:$1,0)-1,0)+(VLOOKUP($A2,BBG!$1:$1048576,MATCH(Activity!FS$1,BBG!$1:$1,0)+2,0)-VLOOKUP($A2,BBG!$1:$1048576,MATCH(Activity!FS$1,BBG!$1:$1,0)-1,0))/3,VLOOKUP($A2,BBG!$1:$1048576,MATCH(Activity!FS$1,BBG!$1:$1,0)-2,0)+(VLOOKUP($A2,BBG!$1:$1048576,MATCH(Activity!FS$1,BBG!$1:$1,0)+1,0)-VLOOKUP($A2,BBG!$1:$1048576,MATCH(Activity!FS$1,BBG!$1:$1,0)-2,0))*2/3))/100</f>
        <v>0</v>
      </c>
      <c r="FT2" s="47">
        <f ca="1">IF(MOD(MONTH(FT$1),3)=0,VLOOKUP($A2,BBG!$1:$1048576,MATCH(Activity!FT$1,BBG!$1:$1,0),0),IF(MOD(MONTH(FT$1),3)=1,VLOOKUP($A2,BBG!$1:$1048576,MATCH(Activity!FT$1,BBG!$1:$1,0)-1,0)+(VLOOKUP($A2,BBG!$1:$1048576,MATCH(Activity!FT$1,BBG!$1:$1,0)+2,0)-VLOOKUP($A2,BBG!$1:$1048576,MATCH(Activity!FT$1,BBG!$1:$1,0)-1,0))/3,VLOOKUP($A2,BBG!$1:$1048576,MATCH(Activity!FT$1,BBG!$1:$1,0)-2,0)+(VLOOKUP($A2,BBG!$1:$1048576,MATCH(Activity!FT$1,BBG!$1:$1,0)+1,0)-VLOOKUP($A2,BBG!$1:$1048576,MATCH(Activity!FT$1,BBG!$1:$1,0)-2,0))*2/3))/100</f>
        <v>0</v>
      </c>
      <c r="FU2" s="47">
        <f ca="1">IF(MOD(MONTH(FU$1),3)=0,VLOOKUP($A2,BBG!$1:$1048576,MATCH(Activity!FU$1,BBG!$1:$1,0),0),IF(MOD(MONTH(FU$1),3)=1,VLOOKUP($A2,BBG!$1:$1048576,MATCH(Activity!FU$1,BBG!$1:$1,0)-1,0)+(VLOOKUP($A2,BBG!$1:$1048576,MATCH(Activity!FU$1,BBG!$1:$1,0)+2,0)-VLOOKUP($A2,BBG!$1:$1048576,MATCH(Activity!FU$1,BBG!$1:$1,0)-1,0))/3,VLOOKUP($A2,BBG!$1:$1048576,MATCH(Activity!FU$1,BBG!$1:$1,0)-2,0)+(VLOOKUP($A2,BBG!$1:$1048576,MATCH(Activity!FU$1,BBG!$1:$1,0)+1,0)-VLOOKUP($A2,BBG!$1:$1048576,MATCH(Activity!FU$1,BBG!$1:$1,0)-2,0))*2/3))/100</f>
        <v>0</v>
      </c>
      <c r="FV2" s="47">
        <f ca="1">IF(MOD(MONTH(FV$1),3)=0,VLOOKUP($A2,BBG!$1:$1048576,MATCH(Activity!FV$1,BBG!$1:$1,0),0),IF(MOD(MONTH(FV$1),3)=1,VLOOKUP($A2,BBG!$1:$1048576,MATCH(Activity!FV$1,BBG!$1:$1,0)-1,0)+(VLOOKUP($A2,BBG!$1:$1048576,MATCH(Activity!FV$1,BBG!$1:$1,0)+2,0)-VLOOKUP($A2,BBG!$1:$1048576,MATCH(Activity!FV$1,BBG!$1:$1,0)-1,0))/3,VLOOKUP($A2,BBG!$1:$1048576,MATCH(Activity!FV$1,BBG!$1:$1,0)-2,0)+(VLOOKUP($A2,BBG!$1:$1048576,MATCH(Activity!FV$1,BBG!$1:$1,0)+1,0)-VLOOKUP($A2,BBG!$1:$1048576,MATCH(Activity!FV$1,BBG!$1:$1,0)-2,0))*2/3))/100</f>
        <v>0</v>
      </c>
      <c r="FW2" s="47">
        <f ca="1">IF(MOD(MONTH(FW$1),3)=0,VLOOKUP($A2,BBG!$1:$1048576,MATCH(Activity!FW$1,BBG!$1:$1,0),0),IF(MOD(MONTH(FW$1),3)=1,VLOOKUP($A2,BBG!$1:$1048576,MATCH(Activity!FW$1,BBG!$1:$1,0)-1,0)+(VLOOKUP($A2,BBG!$1:$1048576,MATCH(Activity!FW$1,BBG!$1:$1,0)+2,0)-VLOOKUP($A2,BBG!$1:$1048576,MATCH(Activity!FW$1,BBG!$1:$1,0)-1,0))/3,VLOOKUP($A2,BBG!$1:$1048576,MATCH(Activity!FW$1,BBG!$1:$1,0)-2,0)+(VLOOKUP($A2,BBG!$1:$1048576,MATCH(Activity!FW$1,BBG!$1:$1,0)+1,0)-VLOOKUP($A2,BBG!$1:$1048576,MATCH(Activity!FW$1,BBG!$1:$1,0)-2,0))*2/3))/100</f>
        <v>0</v>
      </c>
      <c r="FX2" s="47">
        <f ca="1">IF(MOD(MONTH(FX$1),3)=0,VLOOKUP($A2,BBG!$1:$1048576,MATCH(Activity!FX$1,BBG!$1:$1,0),0),IF(MOD(MONTH(FX$1),3)=1,VLOOKUP($A2,BBG!$1:$1048576,MATCH(Activity!FX$1,BBG!$1:$1,0)-1,0)+(VLOOKUP($A2,BBG!$1:$1048576,MATCH(Activity!FX$1,BBG!$1:$1,0)+2,0)-VLOOKUP($A2,BBG!$1:$1048576,MATCH(Activity!FX$1,BBG!$1:$1,0)-1,0))/3,VLOOKUP($A2,BBG!$1:$1048576,MATCH(Activity!FX$1,BBG!$1:$1,0)-2,0)+(VLOOKUP($A2,BBG!$1:$1048576,MATCH(Activity!FX$1,BBG!$1:$1,0)+1,0)-VLOOKUP($A2,BBG!$1:$1048576,MATCH(Activity!FX$1,BBG!$1:$1,0)-2,0))*2/3))/100</f>
        <v>0</v>
      </c>
      <c r="FY2" s="47">
        <f ca="1">IF(MOD(MONTH(FY$1),3)=0,VLOOKUP($A2,BBG!$1:$1048576,MATCH(Activity!FY$1,BBG!$1:$1,0),0),IF(MOD(MONTH(FY$1),3)=1,VLOOKUP($A2,BBG!$1:$1048576,MATCH(Activity!FY$1,BBG!$1:$1,0)-1,0)+(VLOOKUP($A2,BBG!$1:$1048576,MATCH(Activity!FY$1,BBG!$1:$1,0)+2,0)-VLOOKUP($A2,BBG!$1:$1048576,MATCH(Activity!FY$1,BBG!$1:$1,0)-1,0))/3,VLOOKUP($A2,BBG!$1:$1048576,MATCH(Activity!FY$1,BBG!$1:$1,0)-2,0)+(VLOOKUP($A2,BBG!$1:$1048576,MATCH(Activity!FY$1,BBG!$1:$1,0)+1,0)-VLOOKUP($A2,BBG!$1:$1048576,MATCH(Activity!FY$1,BBG!$1:$1,0)-2,0))*2/3))/100</f>
        <v>0</v>
      </c>
      <c r="FZ2" s="47">
        <f ca="1">IF(MOD(MONTH(FZ$1),3)=0,VLOOKUP($A2,BBG!$1:$1048576,MATCH(Activity!FZ$1,BBG!$1:$1,0),0),IF(MOD(MONTH(FZ$1),3)=1,VLOOKUP($A2,BBG!$1:$1048576,MATCH(Activity!FZ$1,BBG!$1:$1,0)-1,0)+(VLOOKUP($A2,BBG!$1:$1048576,MATCH(Activity!FZ$1,BBG!$1:$1,0)+2,0)-VLOOKUP($A2,BBG!$1:$1048576,MATCH(Activity!FZ$1,BBG!$1:$1,0)-1,0))/3,VLOOKUP($A2,BBG!$1:$1048576,MATCH(Activity!FZ$1,BBG!$1:$1,0)-2,0)+(VLOOKUP($A2,BBG!$1:$1048576,MATCH(Activity!FZ$1,BBG!$1:$1,0)+1,0)-VLOOKUP($A2,BBG!$1:$1048576,MATCH(Activity!FZ$1,BBG!$1:$1,0)-2,0))*2/3))/100</f>
        <v>0</v>
      </c>
      <c r="GA2" s="47">
        <f ca="1">IF(MOD(MONTH(GA$1),3)=0,VLOOKUP($A2,BBG!$1:$1048576,MATCH(Activity!GA$1,BBG!$1:$1,0),0),IF(MOD(MONTH(GA$1),3)=1,VLOOKUP($A2,BBG!$1:$1048576,MATCH(Activity!GA$1,BBG!$1:$1,0)-1,0)+(VLOOKUP($A2,BBG!$1:$1048576,MATCH(Activity!GA$1,BBG!$1:$1,0)+2,0)-VLOOKUP($A2,BBG!$1:$1048576,MATCH(Activity!GA$1,BBG!$1:$1,0)-1,0))/3,VLOOKUP($A2,BBG!$1:$1048576,MATCH(Activity!GA$1,BBG!$1:$1,0)-2,0)+(VLOOKUP($A2,BBG!$1:$1048576,MATCH(Activity!GA$1,BBG!$1:$1,0)+1,0)-VLOOKUP($A2,BBG!$1:$1048576,MATCH(Activity!GA$1,BBG!$1:$1,0)-2,0))*2/3))/100</f>
        <v>0</v>
      </c>
      <c r="GB2" s="47">
        <f ca="1">IF(MOD(MONTH(GB$1),3)=0,VLOOKUP($A2,BBG!$1:$1048576,MATCH(Activity!GB$1,BBG!$1:$1,0),0),IF(MOD(MONTH(GB$1),3)=1,VLOOKUP($A2,BBG!$1:$1048576,MATCH(Activity!GB$1,BBG!$1:$1,0)-1,0)+(VLOOKUP($A2,BBG!$1:$1048576,MATCH(Activity!GB$1,BBG!$1:$1,0)+2,0)-VLOOKUP($A2,BBG!$1:$1048576,MATCH(Activity!GB$1,BBG!$1:$1,0)-1,0))/3,VLOOKUP($A2,BBG!$1:$1048576,MATCH(Activity!GB$1,BBG!$1:$1,0)-2,0)+(VLOOKUP($A2,BBG!$1:$1048576,MATCH(Activity!GB$1,BBG!$1:$1,0)+1,0)-VLOOKUP($A2,BBG!$1:$1048576,MATCH(Activity!GB$1,BBG!$1:$1,0)-2,0))*2/3))/100</f>
        <v>0</v>
      </c>
      <c r="GC2" s="47">
        <f ca="1">IF(MOD(MONTH(GC$1),3)=0,VLOOKUP($A2,BBG!$1:$1048576,MATCH(Activity!GC$1,BBG!$1:$1,0),0),IF(MOD(MONTH(GC$1),3)=1,VLOOKUP($A2,BBG!$1:$1048576,MATCH(Activity!GC$1,BBG!$1:$1,0)-1,0)+(VLOOKUP($A2,BBG!$1:$1048576,MATCH(Activity!GC$1,BBG!$1:$1,0)+2,0)-VLOOKUP($A2,BBG!$1:$1048576,MATCH(Activity!GC$1,BBG!$1:$1,0)-1,0))/3,VLOOKUP($A2,BBG!$1:$1048576,MATCH(Activity!GC$1,BBG!$1:$1,0)-2,0)+(VLOOKUP($A2,BBG!$1:$1048576,MATCH(Activity!GC$1,BBG!$1:$1,0)+1,0)-VLOOKUP($A2,BBG!$1:$1048576,MATCH(Activity!GC$1,BBG!$1:$1,0)-2,0))*2/3))/100</f>
        <v>0</v>
      </c>
      <c r="GD2" s="47">
        <f ca="1">IF(MOD(MONTH(GD$1),3)=0,VLOOKUP($A2,BBG!$1:$1048576,MATCH(Activity!GD$1,BBG!$1:$1,0),0),IF(MOD(MONTH(GD$1),3)=1,VLOOKUP($A2,BBG!$1:$1048576,MATCH(Activity!GD$1,BBG!$1:$1,0)-1,0)+(VLOOKUP($A2,BBG!$1:$1048576,MATCH(Activity!GD$1,BBG!$1:$1,0)+2,0)-VLOOKUP($A2,BBG!$1:$1048576,MATCH(Activity!GD$1,BBG!$1:$1,0)-1,0))/3,VLOOKUP($A2,BBG!$1:$1048576,MATCH(Activity!GD$1,BBG!$1:$1,0)-2,0)+(VLOOKUP($A2,BBG!$1:$1048576,MATCH(Activity!GD$1,BBG!$1:$1,0)+1,0)-VLOOKUP($A2,BBG!$1:$1048576,MATCH(Activity!GD$1,BBG!$1:$1,0)-2,0))*2/3))/100</f>
        <v>0</v>
      </c>
      <c r="GE2" s="47">
        <f ca="1">IF(MOD(MONTH(GE$1),3)=0,VLOOKUP($A2,BBG!$1:$1048576,MATCH(Activity!GE$1,BBG!$1:$1,0),0),IF(MOD(MONTH(GE$1),3)=1,VLOOKUP($A2,BBG!$1:$1048576,MATCH(Activity!GE$1,BBG!$1:$1,0)-1,0)+(VLOOKUP($A2,BBG!$1:$1048576,MATCH(Activity!GE$1,BBG!$1:$1,0)+2,0)-VLOOKUP($A2,BBG!$1:$1048576,MATCH(Activity!GE$1,BBG!$1:$1,0)-1,0))/3,VLOOKUP($A2,BBG!$1:$1048576,MATCH(Activity!GE$1,BBG!$1:$1,0)-2,0)+(VLOOKUP($A2,BBG!$1:$1048576,MATCH(Activity!GE$1,BBG!$1:$1,0)+1,0)-VLOOKUP($A2,BBG!$1:$1048576,MATCH(Activity!GE$1,BBG!$1:$1,0)-2,0))*2/3))/100</f>
        <v>0</v>
      </c>
      <c r="GF2" s="47">
        <f ca="1">IF(MOD(MONTH(GF$1),3)=0,VLOOKUP($A2,BBG!$1:$1048576,MATCH(Activity!GF$1,BBG!$1:$1,0),0),IF(MOD(MONTH(GF$1),3)=1,VLOOKUP($A2,BBG!$1:$1048576,MATCH(Activity!GF$1,BBG!$1:$1,0)-1,0)+(VLOOKUP($A2,BBG!$1:$1048576,MATCH(Activity!GF$1,BBG!$1:$1,0)+2,0)-VLOOKUP($A2,BBG!$1:$1048576,MATCH(Activity!GF$1,BBG!$1:$1,0)-1,0))/3,VLOOKUP($A2,BBG!$1:$1048576,MATCH(Activity!GF$1,BBG!$1:$1,0)-2,0)+(VLOOKUP($A2,BBG!$1:$1048576,MATCH(Activity!GF$1,BBG!$1:$1,0)+1,0)-VLOOKUP($A2,BBG!$1:$1048576,MATCH(Activity!GF$1,BBG!$1:$1,0)-2,0))*2/3))/100</f>
        <v>0</v>
      </c>
      <c r="GG2" s="47">
        <f ca="1">IF(MOD(MONTH(GG$1),3)=0,VLOOKUP($A2,BBG!$1:$1048576,MATCH(Activity!GG$1,BBG!$1:$1,0),0),IF(MOD(MONTH(GG$1),3)=1,VLOOKUP($A2,BBG!$1:$1048576,MATCH(Activity!GG$1,BBG!$1:$1,0)-1,0)+(VLOOKUP($A2,BBG!$1:$1048576,MATCH(Activity!GG$1,BBG!$1:$1,0)+2,0)-VLOOKUP($A2,BBG!$1:$1048576,MATCH(Activity!GG$1,BBG!$1:$1,0)-1,0))/3,VLOOKUP($A2,BBG!$1:$1048576,MATCH(Activity!GG$1,BBG!$1:$1,0)-2,0)+(VLOOKUP($A2,BBG!$1:$1048576,MATCH(Activity!GG$1,BBG!$1:$1,0)+1,0)-VLOOKUP($A2,BBG!$1:$1048576,MATCH(Activity!GG$1,BBG!$1:$1,0)-2,0))*2/3))/100</f>
        <v>0</v>
      </c>
      <c r="GH2" s="47">
        <f ca="1">IF(MOD(MONTH(GH$1),3)=0,VLOOKUP($A2,BBG!$1:$1048576,MATCH(Activity!GH$1,BBG!$1:$1,0),0),IF(MOD(MONTH(GH$1),3)=1,VLOOKUP($A2,BBG!$1:$1048576,MATCH(Activity!GH$1,BBG!$1:$1,0)-1,0)+(VLOOKUP($A2,BBG!$1:$1048576,MATCH(Activity!GH$1,BBG!$1:$1,0)+2,0)-VLOOKUP($A2,BBG!$1:$1048576,MATCH(Activity!GH$1,BBG!$1:$1,0)-1,0))/3,VLOOKUP($A2,BBG!$1:$1048576,MATCH(Activity!GH$1,BBG!$1:$1,0)-2,0)+(VLOOKUP($A2,BBG!$1:$1048576,MATCH(Activity!GH$1,BBG!$1:$1,0)+1,0)-VLOOKUP($A2,BBG!$1:$1048576,MATCH(Activity!GH$1,BBG!$1:$1,0)-2,0))*2/3))/100</f>
        <v>0</v>
      </c>
      <c r="GI2" s="47">
        <f ca="1">IF(MOD(MONTH(GI$1),3)=0,VLOOKUP($A2,BBG!$1:$1048576,MATCH(Activity!GI$1,BBG!$1:$1,0),0),IF(MOD(MONTH(GI$1),3)=1,VLOOKUP($A2,BBG!$1:$1048576,MATCH(Activity!GI$1,BBG!$1:$1,0)-1,0)+(VLOOKUP($A2,BBG!$1:$1048576,MATCH(Activity!GI$1,BBG!$1:$1,0)+2,0)-VLOOKUP($A2,BBG!$1:$1048576,MATCH(Activity!GI$1,BBG!$1:$1,0)-1,0))/3,VLOOKUP($A2,BBG!$1:$1048576,MATCH(Activity!GI$1,BBG!$1:$1,0)-2,0)+(VLOOKUP($A2,BBG!$1:$1048576,MATCH(Activity!GI$1,BBG!$1:$1,0)+1,0)-VLOOKUP($A2,BBG!$1:$1048576,MATCH(Activity!GI$1,BBG!$1:$1,0)-2,0))*2/3))/100</f>
        <v>0</v>
      </c>
      <c r="GJ2" s="47">
        <f ca="1">IF(MOD(MONTH(GJ$1),3)=0,VLOOKUP($A2,BBG!$1:$1048576,MATCH(Activity!GJ$1,BBG!$1:$1,0),0),IF(MOD(MONTH(GJ$1),3)=1,VLOOKUP($A2,BBG!$1:$1048576,MATCH(Activity!GJ$1,BBG!$1:$1,0)-1,0)+(VLOOKUP($A2,BBG!$1:$1048576,MATCH(Activity!GJ$1,BBG!$1:$1,0)+2,0)-VLOOKUP($A2,BBG!$1:$1048576,MATCH(Activity!GJ$1,BBG!$1:$1,0)-1,0))/3,VLOOKUP($A2,BBG!$1:$1048576,MATCH(Activity!GJ$1,BBG!$1:$1,0)-2,0)+(VLOOKUP($A2,BBG!$1:$1048576,MATCH(Activity!GJ$1,BBG!$1:$1,0)+1,0)-VLOOKUP($A2,BBG!$1:$1048576,MATCH(Activity!GJ$1,BBG!$1:$1,0)-2,0))*2/3))/100</f>
        <v>0</v>
      </c>
      <c r="GK2" s="47">
        <f ca="1">IF(MOD(MONTH(GK$1),3)=0,VLOOKUP($A2,BBG!$1:$1048576,MATCH(Activity!GK$1,BBG!$1:$1,0),0),IF(MOD(MONTH(GK$1),3)=1,VLOOKUP($A2,BBG!$1:$1048576,MATCH(Activity!GK$1,BBG!$1:$1,0)-1,0)+(VLOOKUP($A2,BBG!$1:$1048576,MATCH(Activity!GK$1,BBG!$1:$1,0)+2,0)-VLOOKUP($A2,BBG!$1:$1048576,MATCH(Activity!GK$1,BBG!$1:$1,0)-1,0))/3,VLOOKUP($A2,BBG!$1:$1048576,MATCH(Activity!GK$1,BBG!$1:$1,0)-2,0)+(VLOOKUP($A2,BBG!$1:$1048576,MATCH(Activity!GK$1,BBG!$1:$1,0)+1,0)-VLOOKUP($A2,BBG!$1:$1048576,MATCH(Activity!GK$1,BBG!$1:$1,0)-2,0))*2/3))/100</f>
        <v>0</v>
      </c>
      <c r="GL2" s="47">
        <f ca="1">IF(MOD(MONTH(GL$1),3)=0,VLOOKUP($A2,BBG!$1:$1048576,MATCH(Activity!GL$1,BBG!$1:$1,0),0),IF(MOD(MONTH(GL$1),3)=1,VLOOKUP($A2,BBG!$1:$1048576,MATCH(Activity!GL$1,BBG!$1:$1,0)-1,0)+(VLOOKUP($A2,BBG!$1:$1048576,MATCH(Activity!GL$1,BBG!$1:$1,0)+2,0)-VLOOKUP($A2,BBG!$1:$1048576,MATCH(Activity!GL$1,BBG!$1:$1,0)-1,0))/3,VLOOKUP($A2,BBG!$1:$1048576,MATCH(Activity!GL$1,BBG!$1:$1,0)-2,0)+(VLOOKUP($A2,BBG!$1:$1048576,MATCH(Activity!GL$1,BBG!$1:$1,0)+1,0)-VLOOKUP($A2,BBG!$1:$1048576,MATCH(Activity!GL$1,BBG!$1:$1,0)-2,0))*2/3))/100</f>
        <v>0</v>
      </c>
      <c r="GM2" s="47">
        <f ca="1">IF(MOD(MONTH(GM$1),3)=0,VLOOKUP($A2,BBG!$1:$1048576,MATCH(Activity!GM$1,BBG!$1:$1,0),0),IF(MOD(MONTH(GM$1),3)=1,VLOOKUP($A2,BBG!$1:$1048576,MATCH(Activity!GM$1,BBG!$1:$1,0)-1,0)+(VLOOKUP($A2,BBG!$1:$1048576,MATCH(Activity!GM$1,BBG!$1:$1,0)+2,0)-VLOOKUP($A2,BBG!$1:$1048576,MATCH(Activity!GM$1,BBG!$1:$1,0)-1,0))/3,VLOOKUP($A2,BBG!$1:$1048576,MATCH(Activity!GM$1,BBG!$1:$1,0)-2,0)+(VLOOKUP($A2,BBG!$1:$1048576,MATCH(Activity!GM$1,BBG!$1:$1,0)+1,0)-VLOOKUP($A2,BBG!$1:$1048576,MATCH(Activity!GM$1,BBG!$1:$1,0)-2,0))*2/3))/100</f>
        <v>0</v>
      </c>
      <c r="GN2" s="47">
        <f ca="1">IF(MOD(MONTH(GN$1),3)=0,VLOOKUP($A2,BBG!$1:$1048576,MATCH(Activity!GN$1,BBG!$1:$1,0),0),IF(MOD(MONTH(GN$1),3)=1,VLOOKUP($A2,BBG!$1:$1048576,MATCH(Activity!GN$1,BBG!$1:$1,0)-1,0)+(VLOOKUP($A2,BBG!$1:$1048576,MATCH(Activity!GN$1,BBG!$1:$1,0)+2,0)-VLOOKUP($A2,BBG!$1:$1048576,MATCH(Activity!GN$1,BBG!$1:$1,0)-1,0))/3,VLOOKUP($A2,BBG!$1:$1048576,MATCH(Activity!GN$1,BBG!$1:$1,0)-2,0)+(VLOOKUP($A2,BBG!$1:$1048576,MATCH(Activity!GN$1,BBG!$1:$1,0)+1,0)-VLOOKUP($A2,BBG!$1:$1048576,MATCH(Activity!GN$1,BBG!$1:$1,0)-2,0))*2/3))/100</f>
        <v>0</v>
      </c>
      <c r="GO2" s="47">
        <f ca="1">IF(MOD(MONTH(GO$1),3)=0,VLOOKUP($A2,BBG!$1:$1048576,MATCH(Activity!GO$1,BBG!$1:$1,0),0),IF(MOD(MONTH(GO$1),3)=1,VLOOKUP($A2,BBG!$1:$1048576,MATCH(Activity!GO$1,BBG!$1:$1,0)-1,0)+(VLOOKUP($A2,BBG!$1:$1048576,MATCH(Activity!GO$1,BBG!$1:$1,0)+2,0)-VLOOKUP($A2,BBG!$1:$1048576,MATCH(Activity!GO$1,BBG!$1:$1,0)-1,0))/3,VLOOKUP($A2,BBG!$1:$1048576,MATCH(Activity!GO$1,BBG!$1:$1,0)-2,0)+(VLOOKUP($A2,BBG!$1:$1048576,MATCH(Activity!GO$1,BBG!$1:$1,0)+1,0)-VLOOKUP($A2,BBG!$1:$1048576,MATCH(Activity!GO$1,BBG!$1:$1,0)-2,0))*2/3))/100</f>
        <v>0</v>
      </c>
      <c r="GP2" s="47">
        <f ca="1">IF(MOD(MONTH(GP$1),3)=0,VLOOKUP($A2,BBG!$1:$1048576,MATCH(Activity!GP$1,BBG!$1:$1,0),0),IF(MOD(MONTH(GP$1),3)=1,VLOOKUP($A2,BBG!$1:$1048576,MATCH(Activity!GP$1,BBG!$1:$1,0)-1,0)+(VLOOKUP($A2,BBG!$1:$1048576,MATCH(Activity!GP$1,BBG!$1:$1,0)+2,0)-VLOOKUP($A2,BBG!$1:$1048576,MATCH(Activity!GP$1,BBG!$1:$1,0)-1,0))/3,VLOOKUP($A2,BBG!$1:$1048576,MATCH(Activity!GP$1,BBG!$1:$1,0)-2,0)+(VLOOKUP($A2,BBG!$1:$1048576,MATCH(Activity!GP$1,BBG!$1:$1,0)+1,0)-VLOOKUP($A2,BBG!$1:$1048576,MATCH(Activity!GP$1,BBG!$1:$1,0)-2,0))*2/3))/100</f>
        <v>0</v>
      </c>
      <c r="GQ2" s="47">
        <f ca="1">IF(MOD(MONTH(GQ$1),3)=0,VLOOKUP($A2,BBG!$1:$1048576,MATCH(Activity!GQ$1,BBG!$1:$1,0),0),IF(MOD(MONTH(GQ$1),3)=1,VLOOKUP($A2,BBG!$1:$1048576,MATCH(Activity!GQ$1,BBG!$1:$1,0)-1,0)+(VLOOKUP($A2,BBG!$1:$1048576,MATCH(Activity!GQ$1,BBG!$1:$1,0)+2,0)-VLOOKUP($A2,BBG!$1:$1048576,MATCH(Activity!GQ$1,BBG!$1:$1,0)-1,0))/3,VLOOKUP($A2,BBG!$1:$1048576,MATCH(Activity!GQ$1,BBG!$1:$1,0)-2,0)+(VLOOKUP($A2,BBG!$1:$1048576,MATCH(Activity!GQ$1,BBG!$1:$1,0)+1,0)-VLOOKUP($A2,BBG!$1:$1048576,MATCH(Activity!GQ$1,BBG!$1:$1,0)-2,0))*2/3))/100</f>
        <v>0</v>
      </c>
      <c r="GR2" s="47">
        <f ca="1">IF(MOD(MONTH(GR$1),3)=0,VLOOKUP($A2,BBG!$1:$1048576,MATCH(Activity!GR$1,BBG!$1:$1,0),0),IF(MOD(MONTH(GR$1),3)=1,VLOOKUP($A2,BBG!$1:$1048576,MATCH(Activity!GR$1,BBG!$1:$1,0)-1,0)+(VLOOKUP($A2,BBG!$1:$1048576,MATCH(Activity!GR$1,BBG!$1:$1,0)+2,0)-VLOOKUP($A2,BBG!$1:$1048576,MATCH(Activity!GR$1,BBG!$1:$1,0)-1,0))/3,VLOOKUP($A2,BBG!$1:$1048576,MATCH(Activity!GR$1,BBG!$1:$1,0)-2,0)+(VLOOKUP($A2,BBG!$1:$1048576,MATCH(Activity!GR$1,BBG!$1:$1,0)+1,0)-VLOOKUP($A2,BBG!$1:$1048576,MATCH(Activity!GR$1,BBG!$1:$1,0)-2,0))*2/3))/100</f>
        <v>0</v>
      </c>
      <c r="GS2" s="47">
        <f ca="1">IF(MOD(MONTH(GS$1),3)=0,VLOOKUP($A2,BBG!$1:$1048576,MATCH(Activity!GS$1,BBG!$1:$1,0),0),IF(MOD(MONTH(GS$1),3)=1,VLOOKUP($A2,BBG!$1:$1048576,MATCH(Activity!GS$1,BBG!$1:$1,0)-1,0)+(VLOOKUP($A2,BBG!$1:$1048576,MATCH(Activity!GS$1,BBG!$1:$1,0)+2,0)-VLOOKUP($A2,BBG!$1:$1048576,MATCH(Activity!GS$1,BBG!$1:$1,0)-1,0))/3,VLOOKUP($A2,BBG!$1:$1048576,MATCH(Activity!GS$1,BBG!$1:$1,0)-2,0)+(VLOOKUP($A2,BBG!$1:$1048576,MATCH(Activity!GS$1,BBG!$1:$1,0)+1,0)-VLOOKUP($A2,BBG!$1:$1048576,MATCH(Activity!GS$1,BBG!$1:$1,0)-2,0))*2/3))/100</f>
        <v>0</v>
      </c>
      <c r="GT2" s="47">
        <f ca="1">IF(MOD(MONTH(GT$1),3)=0,VLOOKUP($A2,BBG!$1:$1048576,MATCH(Activity!GT$1,BBG!$1:$1,0),0),IF(MOD(MONTH(GT$1),3)=1,VLOOKUP($A2,BBG!$1:$1048576,MATCH(Activity!GT$1,BBG!$1:$1,0)-1,0)+(VLOOKUP($A2,BBG!$1:$1048576,MATCH(Activity!GT$1,BBG!$1:$1,0)+2,0)-VLOOKUP($A2,BBG!$1:$1048576,MATCH(Activity!GT$1,BBG!$1:$1,0)-1,0))/3,VLOOKUP($A2,BBG!$1:$1048576,MATCH(Activity!GT$1,BBG!$1:$1,0)-2,0)+(VLOOKUP($A2,BBG!$1:$1048576,MATCH(Activity!GT$1,BBG!$1:$1,0)+1,0)-VLOOKUP($A2,BBG!$1:$1048576,MATCH(Activity!GT$1,BBG!$1:$1,0)-2,0))*2/3))/100</f>
        <v>0</v>
      </c>
      <c r="GU2" s="47">
        <f ca="1">IF(MOD(MONTH(GU$1),3)=0,VLOOKUP($A2,BBG!$1:$1048576,MATCH(Activity!GU$1,BBG!$1:$1,0),0),IF(MOD(MONTH(GU$1),3)=1,VLOOKUP($A2,BBG!$1:$1048576,MATCH(Activity!GU$1,BBG!$1:$1,0)-1,0)+(VLOOKUP($A2,BBG!$1:$1048576,MATCH(Activity!GU$1,BBG!$1:$1,0)+2,0)-VLOOKUP($A2,BBG!$1:$1048576,MATCH(Activity!GU$1,BBG!$1:$1,0)-1,0))/3,VLOOKUP($A2,BBG!$1:$1048576,MATCH(Activity!GU$1,BBG!$1:$1,0)-2,0)+(VLOOKUP($A2,BBG!$1:$1048576,MATCH(Activity!GU$1,BBG!$1:$1,0)+1,0)-VLOOKUP($A2,BBG!$1:$1048576,MATCH(Activity!GU$1,BBG!$1:$1,0)-2,0))*2/3))/100</f>
        <v>0</v>
      </c>
      <c r="GV2" s="47">
        <f ca="1">IF(MOD(MONTH(GV$1),3)=0,VLOOKUP($A2,BBG!$1:$1048576,MATCH(Activity!GV$1,BBG!$1:$1,0),0),IF(MOD(MONTH(GV$1),3)=1,VLOOKUP($A2,BBG!$1:$1048576,MATCH(Activity!GV$1,BBG!$1:$1,0)-1,0)+(VLOOKUP($A2,BBG!$1:$1048576,MATCH(Activity!GV$1,BBG!$1:$1,0)+2,0)-VLOOKUP($A2,BBG!$1:$1048576,MATCH(Activity!GV$1,BBG!$1:$1,0)-1,0))/3,VLOOKUP($A2,BBG!$1:$1048576,MATCH(Activity!GV$1,BBG!$1:$1,0)-2,0)+(VLOOKUP($A2,BBG!$1:$1048576,MATCH(Activity!GV$1,BBG!$1:$1,0)+1,0)-VLOOKUP($A2,BBG!$1:$1048576,MATCH(Activity!GV$1,BBG!$1:$1,0)-2,0))*2/3))/100</f>
        <v>0</v>
      </c>
      <c r="GW2" s="47">
        <f ca="1">IF(MOD(MONTH(GW$1),3)=0,VLOOKUP($A2,BBG!$1:$1048576,MATCH(Activity!GW$1,BBG!$1:$1,0),0),IF(MOD(MONTH(GW$1),3)=1,VLOOKUP($A2,BBG!$1:$1048576,MATCH(Activity!GW$1,BBG!$1:$1,0)-1,0)+(VLOOKUP($A2,BBG!$1:$1048576,MATCH(Activity!GW$1,BBG!$1:$1,0)+2,0)-VLOOKUP($A2,BBG!$1:$1048576,MATCH(Activity!GW$1,BBG!$1:$1,0)-1,0))/3,VLOOKUP($A2,BBG!$1:$1048576,MATCH(Activity!GW$1,BBG!$1:$1,0)-2,0)+(VLOOKUP($A2,BBG!$1:$1048576,MATCH(Activity!GW$1,BBG!$1:$1,0)+1,0)-VLOOKUP($A2,BBG!$1:$1048576,MATCH(Activity!GW$1,BBG!$1:$1,0)-2,0))*2/3))/100</f>
        <v>0</v>
      </c>
      <c r="GX2" s="47">
        <f ca="1">IF(MOD(MONTH(GX$1),3)=0,VLOOKUP($A2,BBG!$1:$1048576,MATCH(Activity!GX$1,BBG!$1:$1,0),0),IF(MOD(MONTH(GX$1),3)=1,VLOOKUP($A2,BBG!$1:$1048576,MATCH(Activity!GX$1,BBG!$1:$1,0)-1,0)+(VLOOKUP($A2,BBG!$1:$1048576,MATCH(Activity!GX$1,BBG!$1:$1,0)+2,0)-VLOOKUP($A2,BBG!$1:$1048576,MATCH(Activity!GX$1,BBG!$1:$1,0)-1,0))/3,VLOOKUP($A2,BBG!$1:$1048576,MATCH(Activity!GX$1,BBG!$1:$1,0)-2,0)+(VLOOKUP($A2,BBG!$1:$1048576,MATCH(Activity!GX$1,BBG!$1:$1,0)+1,0)-VLOOKUP($A2,BBG!$1:$1048576,MATCH(Activity!GX$1,BBG!$1:$1,0)-2,0))*2/3))/100</f>
        <v>0</v>
      </c>
      <c r="GY2" s="47">
        <f ca="1">IF(MOD(MONTH(GY$1),3)=0,VLOOKUP($A2,BBG!$1:$1048576,MATCH(Activity!GY$1,BBG!$1:$1,0),0),IF(MOD(MONTH(GY$1),3)=1,VLOOKUP($A2,BBG!$1:$1048576,MATCH(Activity!GY$1,BBG!$1:$1,0)-1,0)+(VLOOKUP($A2,BBG!$1:$1048576,MATCH(Activity!GY$1,BBG!$1:$1,0)+2,0)-VLOOKUP($A2,BBG!$1:$1048576,MATCH(Activity!GY$1,BBG!$1:$1,0)-1,0))/3,VLOOKUP($A2,BBG!$1:$1048576,MATCH(Activity!GY$1,BBG!$1:$1,0)-2,0)+(VLOOKUP($A2,BBG!$1:$1048576,MATCH(Activity!GY$1,BBG!$1:$1,0)+1,0)-VLOOKUP($A2,BBG!$1:$1048576,MATCH(Activity!GY$1,BBG!$1:$1,0)-2,0))*2/3))/100</f>
        <v>0</v>
      </c>
      <c r="GZ2" s="47">
        <f ca="1">IF(MOD(MONTH(GZ$1),3)=0,VLOOKUP($A2,BBG!$1:$1048576,MATCH(Activity!GZ$1,BBG!$1:$1,0),0),IF(MOD(MONTH(GZ$1),3)=1,VLOOKUP($A2,BBG!$1:$1048576,MATCH(Activity!GZ$1,BBG!$1:$1,0)-1,0)+(VLOOKUP($A2,BBG!$1:$1048576,MATCH(Activity!GZ$1,BBG!$1:$1,0)+2,0)-VLOOKUP($A2,BBG!$1:$1048576,MATCH(Activity!GZ$1,BBG!$1:$1,0)-1,0))/3,VLOOKUP($A2,BBG!$1:$1048576,MATCH(Activity!GZ$1,BBG!$1:$1,0)-2,0)+(VLOOKUP($A2,BBG!$1:$1048576,MATCH(Activity!GZ$1,BBG!$1:$1,0)+1,0)-VLOOKUP($A2,BBG!$1:$1048576,MATCH(Activity!GZ$1,BBG!$1:$1,0)-2,0))*2/3))/100</f>
        <v>0</v>
      </c>
      <c r="HA2" s="47">
        <f ca="1">IF(MOD(MONTH(HA$1),3)=0,VLOOKUP($A2,BBG!$1:$1048576,MATCH(Activity!HA$1,BBG!$1:$1,0),0),IF(MOD(MONTH(HA$1),3)=1,VLOOKUP($A2,BBG!$1:$1048576,MATCH(Activity!HA$1,BBG!$1:$1,0)-1,0)+(VLOOKUP($A2,BBG!$1:$1048576,MATCH(Activity!HA$1,BBG!$1:$1,0)+2,0)-VLOOKUP($A2,BBG!$1:$1048576,MATCH(Activity!HA$1,BBG!$1:$1,0)-1,0))/3,VLOOKUP($A2,BBG!$1:$1048576,MATCH(Activity!HA$1,BBG!$1:$1,0)-2,0)+(VLOOKUP($A2,BBG!$1:$1048576,MATCH(Activity!HA$1,BBG!$1:$1,0)+1,0)-VLOOKUP($A2,BBG!$1:$1048576,MATCH(Activity!HA$1,BBG!$1:$1,0)-2,0))*2/3))/100</f>
        <v>0</v>
      </c>
      <c r="HB2" s="47">
        <f ca="1">IF(MOD(MONTH(HB$1),3)=0,VLOOKUP($A2,BBG!$1:$1048576,MATCH(Activity!HB$1,BBG!$1:$1,0),0),IF(MOD(MONTH(HB$1),3)=1,VLOOKUP($A2,BBG!$1:$1048576,MATCH(Activity!HB$1,BBG!$1:$1,0)-1,0)+(VLOOKUP($A2,BBG!$1:$1048576,MATCH(Activity!HB$1,BBG!$1:$1,0)+2,0)-VLOOKUP($A2,BBG!$1:$1048576,MATCH(Activity!HB$1,BBG!$1:$1,0)-1,0))/3,VLOOKUP($A2,BBG!$1:$1048576,MATCH(Activity!HB$1,BBG!$1:$1,0)-2,0)+(VLOOKUP($A2,BBG!$1:$1048576,MATCH(Activity!HB$1,BBG!$1:$1,0)+1,0)-VLOOKUP($A2,BBG!$1:$1048576,MATCH(Activity!HB$1,BBG!$1:$1,0)-2,0))*2/3))/100</f>
        <v>0</v>
      </c>
      <c r="HC2" s="47">
        <f ca="1">IF(MOD(MONTH(HC$1),3)=0,VLOOKUP($A2,BBG!$1:$1048576,MATCH(Activity!HC$1,BBG!$1:$1,0),0),IF(MOD(MONTH(HC$1),3)=1,VLOOKUP($A2,BBG!$1:$1048576,MATCH(Activity!HC$1,BBG!$1:$1,0)-1,0)+(VLOOKUP($A2,BBG!$1:$1048576,MATCH(Activity!HC$1,BBG!$1:$1,0)+2,0)-VLOOKUP($A2,BBG!$1:$1048576,MATCH(Activity!HC$1,BBG!$1:$1,0)-1,0))/3,VLOOKUP($A2,BBG!$1:$1048576,MATCH(Activity!HC$1,BBG!$1:$1,0)-2,0)+(VLOOKUP($A2,BBG!$1:$1048576,MATCH(Activity!HC$1,BBG!$1:$1,0)+1,0)-VLOOKUP($A2,BBG!$1:$1048576,MATCH(Activity!HC$1,BBG!$1:$1,0)-2,0))*2/3))/100</f>
        <v>0</v>
      </c>
      <c r="HD2" s="47">
        <f ca="1">IF(MOD(MONTH(HD$1),3)=0,VLOOKUP($A2,BBG!$1:$1048576,MATCH(Activity!HD$1,BBG!$1:$1,0),0),IF(MOD(MONTH(HD$1),3)=1,VLOOKUP($A2,BBG!$1:$1048576,MATCH(Activity!HD$1,BBG!$1:$1,0)-1,0)+(VLOOKUP($A2,BBG!$1:$1048576,MATCH(Activity!HD$1,BBG!$1:$1,0)+2,0)-VLOOKUP($A2,BBG!$1:$1048576,MATCH(Activity!HD$1,BBG!$1:$1,0)-1,0))/3,VLOOKUP($A2,BBG!$1:$1048576,MATCH(Activity!HD$1,BBG!$1:$1,0)-2,0)+(VLOOKUP($A2,BBG!$1:$1048576,MATCH(Activity!HD$1,BBG!$1:$1,0)+1,0)-VLOOKUP($A2,BBG!$1:$1048576,MATCH(Activity!HD$1,BBG!$1:$1,0)-2,0))*2/3))/100</f>
        <v>0</v>
      </c>
      <c r="HE2" s="47">
        <f ca="1">IF(MOD(MONTH(HE$1),3)=0,VLOOKUP($A2,BBG!$1:$1048576,MATCH(Activity!HE$1,BBG!$1:$1,0),0),IF(MOD(MONTH(HE$1),3)=1,VLOOKUP($A2,BBG!$1:$1048576,MATCH(Activity!HE$1,BBG!$1:$1,0)-1,0)+(VLOOKUP($A2,BBG!$1:$1048576,MATCH(Activity!HE$1,BBG!$1:$1,0)+2,0)-VLOOKUP($A2,BBG!$1:$1048576,MATCH(Activity!HE$1,BBG!$1:$1,0)-1,0))/3,VLOOKUP($A2,BBG!$1:$1048576,MATCH(Activity!HE$1,BBG!$1:$1,0)-2,0)+(VLOOKUP($A2,BBG!$1:$1048576,MATCH(Activity!HE$1,BBG!$1:$1,0)+1,0)-VLOOKUP($A2,BBG!$1:$1048576,MATCH(Activity!HE$1,BBG!$1:$1,0)-2,0))*2/3))/100</f>
        <v>0</v>
      </c>
      <c r="HF2" s="47">
        <f ca="1">IF(MOD(MONTH(HF$1),3)=0,VLOOKUP($A2,BBG!$1:$1048576,MATCH(Activity!HF$1,BBG!$1:$1,0),0),IF(MOD(MONTH(HF$1),3)=1,VLOOKUP($A2,BBG!$1:$1048576,MATCH(Activity!HF$1,BBG!$1:$1,0)-1,0)+(VLOOKUP($A2,BBG!$1:$1048576,MATCH(Activity!HF$1,BBG!$1:$1,0)+2,0)-VLOOKUP($A2,BBG!$1:$1048576,MATCH(Activity!HF$1,BBG!$1:$1,0)-1,0))/3,VLOOKUP($A2,BBG!$1:$1048576,MATCH(Activity!HF$1,BBG!$1:$1,0)-2,0)+(VLOOKUP($A2,BBG!$1:$1048576,MATCH(Activity!HF$1,BBG!$1:$1,0)+1,0)-VLOOKUP($A2,BBG!$1:$1048576,MATCH(Activity!HF$1,BBG!$1:$1,0)-2,0))*2/3))/100</f>
        <v>0</v>
      </c>
      <c r="HG2" s="47">
        <f ca="1">IF(MOD(MONTH(HG$1),3)=0,VLOOKUP($A2,BBG!$1:$1048576,MATCH(Activity!HG$1,BBG!$1:$1,0),0),IF(MOD(MONTH(HG$1),3)=1,VLOOKUP($A2,BBG!$1:$1048576,MATCH(Activity!HG$1,BBG!$1:$1,0)-1,0)+(VLOOKUP($A2,BBG!$1:$1048576,MATCH(Activity!HG$1,BBG!$1:$1,0)+2,0)-VLOOKUP($A2,BBG!$1:$1048576,MATCH(Activity!HG$1,BBG!$1:$1,0)-1,0))/3,VLOOKUP($A2,BBG!$1:$1048576,MATCH(Activity!HG$1,BBG!$1:$1,0)-2,0)+(VLOOKUP($A2,BBG!$1:$1048576,MATCH(Activity!HG$1,BBG!$1:$1,0)+1,0)-VLOOKUP($A2,BBG!$1:$1048576,MATCH(Activity!HG$1,BBG!$1:$1,0)-2,0))*2/3))/100</f>
        <v>0</v>
      </c>
      <c r="HH2" s="47">
        <f ca="1">IF(MOD(MONTH(HH$1),3)=0,VLOOKUP($A2,BBG!$1:$1048576,MATCH(Activity!HH$1,BBG!$1:$1,0),0),IF(MOD(MONTH(HH$1),3)=1,VLOOKUP($A2,BBG!$1:$1048576,MATCH(Activity!HH$1,BBG!$1:$1,0)-1,0)+(VLOOKUP($A2,BBG!$1:$1048576,MATCH(Activity!HH$1,BBG!$1:$1,0)+2,0)-VLOOKUP($A2,BBG!$1:$1048576,MATCH(Activity!HH$1,BBG!$1:$1,0)-1,0))/3,VLOOKUP($A2,BBG!$1:$1048576,MATCH(Activity!HH$1,BBG!$1:$1,0)-2,0)+(VLOOKUP($A2,BBG!$1:$1048576,MATCH(Activity!HH$1,BBG!$1:$1,0)+1,0)-VLOOKUP($A2,BBG!$1:$1048576,MATCH(Activity!HH$1,BBG!$1:$1,0)-2,0))*2/3))/100</f>
        <v>0</v>
      </c>
      <c r="HI2" s="47">
        <f ca="1">IF(MOD(MONTH(HI$1),3)=0,VLOOKUP($A2,BBG!$1:$1048576,MATCH(Activity!HI$1,BBG!$1:$1,0),0),IF(MOD(MONTH(HI$1),3)=1,VLOOKUP($A2,BBG!$1:$1048576,MATCH(Activity!HI$1,BBG!$1:$1,0)-1,0)+(VLOOKUP($A2,BBG!$1:$1048576,MATCH(Activity!HI$1,BBG!$1:$1,0)+2,0)-VLOOKUP($A2,BBG!$1:$1048576,MATCH(Activity!HI$1,BBG!$1:$1,0)-1,0))/3,VLOOKUP($A2,BBG!$1:$1048576,MATCH(Activity!HI$1,BBG!$1:$1,0)-2,0)+(VLOOKUP($A2,BBG!$1:$1048576,MATCH(Activity!HI$1,BBG!$1:$1,0)+1,0)-VLOOKUP($A2,BBG!$1:$1048576,MATCH(Activity!HI$1,BBG!$1:$1,0)-2,0))*2/3))/100</f>
        <v>0</v>
      </c>
      <c r="HJ2" s="47">
        <f ca="1">IF(MOD(MONTH(HJ$1),3)=0,VLOOKUP($A2,BBG!$1:$1048576,MATCH(Activity!HJ$1,BBG!$1:$1,0),0),IF(MOD(MONTH(HJ$1),3)=1,VLOOKUP($A2,BBG!$1:$1048576,MATCH(Activity!HJ$1,BBG!$1:$1,0)-1,0)+(VLOOKUP($A2,BBG!$1:$1048576,MATCH(Activity!HJ$1,BBG!$1:$1,0)+2,0)-VLOOKUP($A2,BBG!$1:$1048576,MATCH(Activity!HJ$1,BBG!$1:$1,0)-1,0))/3,VLOOKUP($A2,BBG!$1:$1048576,MATCH(Activity!HJ$1,BBG!$1:$1,0)-2,0)+(VLOOKUP($A2,BBG!$1:$1048576,MATCH(Activity!HJ$1,BBG!$1:$1,0)+1,0)-VLOOKUP($A2,BBG!$1:$1048576,MATCH(Activity!HJ$1,BBG!$1:$1,0)-2,0))*2/3))/100</f>
        <v>0</v>
      </c>
      <c r="HK2" s="47">
        <f ca="1">IF(MOD(MONTH(HK$1),3)=0,VLOOKUP($A2,BBG!$1:$1048576,MATCH(Activity!HK$1,BBG!$1:$1,0),0),IF(MOD(MONTH(HK$1),3)=1,VLOOKUP($A2,BBG!$1:$1048576,MATCH(Activity!HK$1,BBG!$1:$1,0)-1,0)+(VLOOKUP($A2,BBG!$1:$1048576,MATCH(Activity!HK$1,BBG!$1:$1,0)+2,0)-VLOOKUP($A2,BBG!$1:$1048576,MATCH(Activity!HK$1,BBG!$1:$1,0)-1,0))/3,VLOOKUP($A2,BBG!$1:$1048576,MATCH(Activity!HK$1,BBG!$1:$1,0)-2,0)+(VLOOKUP($A2,BBG!$1:$1048576,MATCH(Activity!HK$1,BBG!$1:$1,0)+1,0)-VLOOKUP($A2,BBG!$1:$1048576,MATCH(Activity!HK$1,BBG!$1:$1,0)-2,0))*2/3))/100</f>
        <v>0</v>
      </c>
      <c r="HL2" s="47">
        <f ca="1">IF(MOD(MONTH(HL$1),3)=0,VLOOKUP($A2,BBG!$1:$1048576,MATCH(Activity!HL$1,BBG!$1:$1,0),0),IF(MOD(MONTH(HL$1),3)=1,VLOOKUP($A2,BBG!$1:$1048576,MATCH(Activity!HL$1,BBG!$1:$1,0)-1,0)+(VLOOKUP($A2,BBG!$1:$1048576,MATCH(Activity!HL$1,BBG!$1:$1,0)+2,0)-VLOOKUP($A2,BBG!$1:$1048576,MATCH(Activity!HL$1,BBG!$1:$1,0)-1,0))/3,VLOOKUP($A2,BBG!$1:$1048576,MATCH(Activity!HL$1,BBG!$1:$1,0)-2,0)+(VLOOKUP($A2,BBG!$1:$1048576,MATCH(Activity!HL$1,BBG!$1:$1,0)+1,0)-VLOOKUP($A2,BBG!$1:$1048576,MATCH(Activity!HL$1,BBG!$1:$1,0)-2,0))*2/3))/100</f>
        <v>0</v>
      </c>
      <c r="HM2" s="47">
        <f ca="1">IF(MOD(MONTH(HM$1),3)=0,VLOOKUP($A2,BBG!$1:$1048576,MATCH(Activity!HM$1,BBG!$1:$1,0),0),IF(MOD(MONTH(HM$1),3)=1,VLOOKUP($A2,BBG!$1:$1048576,MATCH(Activity!HM$1,BBG!$1:$1,0)-1,0)+(VLOOKUP($A2,BBG!$1:$1048576,MATCH(Activity!HM$1,BBG!$1:$1,0)+2,0)-VLOOKUP($A2,BBG!$1:$1048576,MATCH(Activity!HM$1,BBG!$1:$1,0)-1,0))/3,VLOOKUP($A2,BBG!$1:$1048576,MATCH(Activity!HM$1,BBG!$1:$1,0)-2,0)+(VLOOKUP($A2,BBG!$1:$1048576,MATCH(Activity!HM$1,BBG!$1:$1,0)+1,0)-VLOOKUP($A2,BBG!$1:$1048576,MATCH(Activity!HM$1,BBG!$1:$1,0)-2,0))*2/3))/100</f>
        <v>0</v>
      </c>
      <c r="HN2" s="47">
        <f ca="1">IF(MOD(MONTH(HN$1),3)=0,VLOOKUP($A2,BBG!$1:$1048576,MATCH(Activity!HN$1,BBG!$1:$1,0),0),IF(MOD(MONTH(HN$1),3)=1,VLOOKUP($A2,BBG!$1:$1048576,MATCH(Activity!HN$1,BBG!$1:$1,0)-1,0)+(VLOOKUP($A2,BBG!$1:$1048576,MATCH(Activity!HN$1,BBG!$1:$1,0)+2,0)-VLOOKUP($A2,BBG!$1:$1048576,MATCH(Activity!HN$1,BBG!$1:$1,0)-1,0))/3,VLOOKUP($A2,BBG!$1:$1048576,MATCH(Activity!HN$1,BBG!$1:$1,0)-2,0)+(VLOOKUP($A2,BBG!$1:$1048576,MATCH(Activity!HN$1,BBG!$1:$1,0)+1,0)-VLOOKUP($A2,BBG!$1:$1048576,MATCH(Activity!HN$1,BBG!$1:$1,0)-2,0))*2/3))/100</f>
        <v>0</v>
      </c>
      <c r="HO2" s="47">
        <f ca="1">IF(MOD(MONTH(HO$1),3)=0,VLOOKUP($A2,BBG!$1:$1048576,MATCH(Activity!HO$1,BBG!$1:$1,0),0),IF(MOD(MONTH(HO$1),3)=1,VLOOKUP($A2,BBG!$1:$1048576,MATCH(Activity!HO$1,BBG!$1:$1,0)-1,0)+(VLOOKUP($A2,BBG!$1:$1048576,MATCH(Activity!HO$1,BBG!$1:$1,0)+2,0)-VLOOKUP($A2,BBG!$1:$1048576,MATCH(Activity!HO$1,BBG!$1:$1,0)-1,0))/3,VLOOKUP($A2,BBG!$1:$1048576,MATCH(Activity!HO$1,BBG!$1:$1,0)-2,0)+(VLOOKUP($A2,BBG!$1:$1048576,MATCH(Activity!HO$1,BBG!$1:$1,0)+1,0)-VLOOKUP($A2,BBG!$1:$1048576,MATCH(Activity!HO$1,BBG!$1:$1,0)-2,0))*2/3))/100</f>
        <v>0</v>
      </c>
      <c r="HP2" s="47">
        <f ca="1">IF(MOD(MONTH(HP$1),3)=0,VLOOKUP($A2,BBG!$1:$1048576,MATCH(Activity!HP$1,BBG!$1:$1,0),0),IF(MOD(MONTH(HP$1),3)=1,VLOOKUP($A2,BBG!$1:$1048576,MATCH(Activity!HP$1,BBG!$1:$1,0)-1,0)+(VLOOKUP($A2,BBG!$1:$1048576,MATCH(Activity!HP$1,BBG!$1:$1,0)+2,0)-VLOOKUP($A2,BBG!$1:$1048576,MATCH(Activity!HP$1,BBG!$1:$1,0)-1,0))/3,VLOOKUP($A2,BBG!$1:$1048576,MATCH(Activity!HP$1,BBG!$1:$1,0)-2,0)+(VLOOKUP($A2,BBG!$1:$1048576,MATCH(Activity!HP$1,BBG!$1:$1,0)+1,0)-VLOOKUP($A2,BBG!$1:$1048576,MATCH(Activity!HP$1,BBG!$1:$1,0)-2,0))*2/3))/100</f>
        <v>0</v>
      </c>
      <c r="HQ2" s="47">
        <f ca="1">IF(MOD(MONTH(HQ$1),3)=0,VLOOKUP($A2,BBG!$1:$1048576,MATCH(Activity!HQ$1,BBG!$1:$1,0),0),IF(MOD(MONTH(HQ$1),3)=1,VLOOKUP($A2,BBG!$1:$1048576,MATCH(Activity!HQ$1,BBG!$1:$1,0)-1,0)+(VLOOKUP($A2,BBG!$1:$1048576,MATCH(Activity!HQ$1,BBG!$1:$1,0)+2,0)-VLOOKUP($A2,BBG!$1:$1048576,MATCH(Activity!HQ$1,BBG!$1:$1,0)-1,0))/3,VLOOKUP($A2,BBG!$1:$1048576,MATCH(Activity!HQ$1,BBG!$1:$1,0)-2,0)+(VLOOKUP($A2,BBG!$1:$1048576,MATCH(Activity!HQ$1,BBG!$1:$1,0)+1,0)-VLOOKUP($A2,BBG!$1:$1048576,MATCH(Activity!HQ$1,BBG!$1:$1,0)-2,0))*2/3))/100</f>
        <v>0</v>
      </c>
      <c r="HR2" s="47">
        <f ca="1">IF(MOD(MONTH(HR$1),3)=0,VLOOKUP($A2,BBG!$1:$1048576,MATCH(Activity!HR$1,BBG!$1:$1,0),0),IF(MOD(MONTH(HR$1),3)=1,VLOOKUP($A2,BBG!$1:$1048576,MATCH(Activity!HR$1,BBG!$1:$1,0)-1,0)+(VLOOKUP($A2,BBG!$1:$1048576,MATCH(Activity!HR$1,BBG!$1:$1,0)+2,0)-VLOOKUP($A2,BBG!$1:$1048576,MATCH(Activity!HR$1,BBG!$1:$1,0)-1,0))/3,VLOOKUP($A2,BBG!$1:$1048576,MATCH(Activity!HR$1,BBG!$1:$1,0)-2,0)+(VLOOKUP($A2,BBG!$1:$1048576,MATCH(Activity!HR$1,BBG!$1:$1,0)+1,0)-VLOOKUP($A2,BBG!$1:$1048576,MATCH(Activity!HR$1,BBG!$1:$1,0)-2,0))*2/3))/100</f>
        <v>0</v>
      </c>
      <c r="HS2" s="47">
        <f ca="1">IF(MOD(MONTH(HS$1),3)=0,VLOOKUP($A2,BBG!$1:$1048576,MATCH(Activity!HS$1,BBG!$1:$1,0),0),IF(MOD(MONTH(HS$1),3)=1,VLOOKUP($A2,BBG!$1:$1048576,MATCH(Activity!HS$1,BBG!$1:$1,0)-1,0)+(VLOOKUP($A2,BBG!$1:$1048576,MATCH(Activity!HS$1,BBG!$1:$1,0)+2,0)-VLOOKUP($A2,BBG!$1:$1048576,MATCH(Activity!HS$1,BBG!$1:$1,0)-1,0))/3,VLOOKUP($A2,BBG!$1:$1048576,MATCH(Activity!HS$1,BBG!$1:$1,0)-2,0)+(VLOOKUP($A2,BBG!$1:$1048576,MATCH(Activity!HS$1,BBG!$1:$1,0)+1,0)-VLOOKUP($A2,BBG!$1:$1048576,MATCH(Activity!HS$1,BBG!$1:$1,0)-2,0))*2/3))/100</f>
        <v>0</v>
      </c>
      <c r="HT2" s="47">
        <f ca="1">IF(MOD(MONTH(HT$1),3)=0,VLOOKUP($A2,BBG!$1:$1048576,MATCH(Activity!HT$1,BBG!$1:$1,0),0),IF(MOD(MONTH(HT$1),3)=1,VLOOKUP($A2,BBG!$1:$1048576,MATCH(Activity!HT$1,BBG!$1:$1,0)-1,0)+(VLOOKUP($A2,BBG!$1:$1048576,MATCH(Activity!HT$1,BBG!$1:$1,0)+2,0)-VLOOKUP($A2,BBG!$1:$1048576,MATCH(Activity!HT$1,BBG!$1:$1,0)-1,0))/3,VLOOKUP($A2,BBG!$1:$1048576,MATCH(Activity!HT$1,BBG!$1:$1,0)-2,0)+(VLOOKUP($A2,BBG!$1:$1048576,MATCH(Activity!HT$1,BBG!$1:$1,0)+1,0)-VLOOKUP($A2,BBG!$1:$1048576,MATCH(Activity!HT$1,BBG!$1:$1,0)-2,0))*2/3))/100</f>
        <v>0</v>
      </c>
      <c r="HU2" s="47">
        <f ca="1">IF(MOD(MONTH(HU$1),3)=0,VLOOKUP($A2,BBG!$1:$1048576,MATCH(Activity!HU$1,BBG!$1:$1,0),0),IF(MOD(MONTH(HU$1),3)=1,VLOOKUP($A2,BBG!$1:$1048576,MATCH(Activity!HU$1,BBG!$1:$1,0)-1,0)+(VLOOKUP($A2,BBG!$1:$1048576,MATCH(Activity!HU$1,BBG!$1:$1,0)+2,0)-VLOOKUP($A2,BBG!$1:$1048576,MATCH(Activity!HU$1,BBG!$1:$1,0)-1,0))/3,VLOOKUP($A2,BBG!$1:$1048576,MATCH(Activity!HU$1,BBG!$1:$1,0)-2,0)+(VLOOKUP($A2,BBG!$1:$1048576,MATCH(Activity!HU$1,BBG!$1:$1,0)+1,0)-VLOOKUP($A2,BBG!$1:$1048576,MATCH(Activity!HU$1,BBG!$1:$1,0)-2,0))*2/3))/100</f>
        <v>0</v>
      </c>
      <c r="HV2" s="47">
        <f ca="1">IF(MOD(MONTH(HV$1),3)=0,VLOOKUP($A2,BBG!$1:$1048576,MATCH(Activity!HV$1,BBG!$1:$1,0),0),IF(MOD(MONTH(HV$1),3)=1,VLOOKUP($A2,BBG!$1:$1048576,MATCH(Activity!HV$1,BBG!$1:$1,0)-1,0)+(VLOOKUP($A2,BBG!$1:$1048576,MATCH(Activity!HV$1,BBG!$1:$1,0)+2,0)-VLOOKUP($A2,BBG!$1:$1048576,MATCH(Activity!HV$1,BBG!$1:$1,0)-1,0))/3,VLOOKUP($A2,BBG!$1:$1048576,MATCH(Activity!HV$1,BBG!$1:$1,0)-2,0)+(VLOOKUP($A2,BBG!$1:$1048576,MATCH(Activity!HV$1,BBG!$1:$1,0)+1,0)-VLOOKUP($A2,BBG!$1:$1048576,MATCH(Activity!HV$1,BBG!$1:$1,0)-2,0))*2/3))/100</f>
        <v>0</v>
      </c>
      <c r="HW2" s="47">
        <f ca="1">IF(MOD(MONTH(HW$1),3)=0,VLOOKUP($A2,BBG!$1:$1048576,MATCH(Activity!HW$1,BBG!$1:$1,0),0),IF(MOD(MONTH(HW$1),3)=1,VLOOKUP($A2,BBG!$1:$1048576,MATCH(Activity!HW$1,BBG!$1:$1,0)-1,0)+(VLOOKUP($A2,BBG!$1:$1048576,MATCH(Activity!HW$1,BBG!$1:$1,0)+2,0)-VLOOKUP($A2,BBG!$1:$1048576,MATCH(Activity!HW$1,BBG!$1:$1,0)-1,0))/3,VLOOKUP($A2,BBG!$1:$1048576,MATCH(Activity!HW$1,BBG!$1:$1,0)-2,0)+(VLOOKUP($A2,BBG!$1:$1048576,MATCH(Activity!HW$1,BBG!$1:$1,0)+1,0)-VLOOKUP($A2,BBG!$1:$1048576,MATCH(Activity!HW$1,BBG!$1:$1,0)-2,0))*2/3))/100</f>
        <v>0</v>
      </c>
      <c r="HX2" s="47">
        <f ca="1">IF(MOD(MONTH(HX$1),3)=0,VLOOKUP($A2,BBG!$1:$1048576,MATCH(Activity!HX$1,BBG!$1:$1,0),0),IF(MOD(MONTH(HX$1),3)=1,VLOOKUP($A2,BBG!$1:$1048576,MATCH(Activity!HX$1,BBG!$1:$1,0)-1,0)+(VLOOKUP($A2,BBG!$1:$1048576,MATCH(Activity!HX$1,BBG!$1:$1,0)+2,0)-VLOOKUP($A2,BBG!$1:$1048576,MATCH(Activity!HX$1,BBG!$1:$1,0)-1,0))/3,VLOOKUP($A2,BBG!$1:$1048576,MATCH(Activity!HX$1,BBG!$1:$1,0)-2,0)+(VLOOKUP($A2,BBG!$1:$1048576,MATCH(Activity!HX$1,BBG!$1:$1,0)+1,0)-VLOOKUP($A2,BBG!$1:$1048576,MATCH(Activity!HX$1,BBG!$1:$1,0)-2,0))*2/3))/100</f>
        <v>0</v>
      </c>
      <c r="HY2" s="47">
        <f ca="1">IF(MOD(MONTH(HY$1),3)=0,VLOOKUP($A2,BBG!$1:$1048576,MATCH(Activity!HY$1,BBG!$1:$1,0),0),IF(MOD(MONTH(HY$1),3)=1,VLOOKUP($A2,BBG!$1:$1048576,MATCH(Activity!HY$1,BBG!$1:$1,0)-1,0)+(VLOOKUP($A2,BBG!$1:$1048576,MATCH(Activity!HY$1,BBG!$1:$1,0)+2,0)-VLOOKUP($A2,BBG!$1:$1048576,MATCH(Activity!HY$1,BBG!$1:$1,0)-1,0))/3,VLOOKUP($A2,BBG!$1:$1048576,MATCH(Activity!HY$1,BBG!$1:$1,0)-2,0)+(VLOOKUP($A2,BBG!$1:$1048576,MATCH(Activity!HY$1,BBG!$1:$1,0)+1,0)-VLOOKUP($A2,BBG!$1:$1048576,MATCH(Activity!HY$1,BBG!$1:$1,0)-2,0))*2/3))/100</f>
        <v>0</v>
      </c>
      <c r="HZ2" s="47">
        <f ca="1">IF(MOD(MONTH(HZ$1),3)=0,VLOOKUP($A2,BBG!$1:$1048576,MATCH(Activity!HZ$1,BBG!$1:$1,0),0),IF(MOD(MONTH(HZ$1),3)=1,VLOOKUP($A2,BBG!$1:$1048576,MATCH(Activity!HZ$1,BBG!$1:$1,0)-1,0)+(VLOOKUP($A2,BBG!$1:$1048576,MATCH(Activity!HZ$1,BBG!$1:$1,0)+2,0)-VLOOKUP($A2,BBG!$1:$1048576,MATCH(Activity!HZ$1,BBG!$1:$1,0)-1,0))/3,VLOOKUP($A2,BBG!$1:$1048576,MATCH(Activity!HZ$1,BBG!$1:$1,0)-2,0)+(VLOOKUP($A2,BBG!$1:$1048576,MATCH(Activity!HZ$1,BBG!$1:$1,0)+1,0)-VLOOKUP($A2,BBG!$1:$1048576,MATCH(Activity!HZ$1,BBG!$1:$1,0)-2,0))*2/3))/100</f>
        <v>0</v>
      </c>
      <c r="IA2" s="47">
        <f ca="1">IF(MOD(MONTH(IA$1),3)=0,VLOOKUP($A2,BBG!$1:$1048576,MATCH(Activity!IA$1,BBG!$1:$1,0),0),IF(MOD(MONTH(IA$1),3)=1,VLOOKUP($A2,BBG!$1:$1048576,MATCH(Activity!IA$1,BBG!$1:$1,0)-1,0)+(VLOOKUP($A2,BBG!$1:$1048576,MATCH(Activity!IA$1,BBG!$1:$1,0)+2,0)-VLOOKUP($A2,BBG!$1:$1048576,MATCH(Activity!IA$1,BBG!$1:$1,0)-1,0))/3,VLOOKUP($A2,BBG!$1:$1048576,MATCH(Activity!IA$1,BBG!$1:$1,0)-2,0)+(VLOOKUP($A2,BBG!$1:$1048576,MATCH(Activity!IA$1,BBG!$1:$1,0)+1,0)-VLOOKUP($A2,BBG!$1:$1048576,MATCH(Activity!IA$1,BBG!$1:$1,0)-2,0))*2/3))/100</f>
        <v>0</v>
      </c>
      <c r="IB2" s="47">
        <f ca="1">IF(MOD(MONTH(IB$1),3)=0,VLOOKUP($A2,BBG!$1:$1048576,MATCH(Activity!IB$1,BBG!$1:$1,0),0),IF(MOD(MONTH(IB$1),3)=1,VLOOKUP($A2,BBG!$1:$1048576,MATCH(Activity!IB$1,BBG!$1:$1,0)-1,0)+(VLOOKUP($A2,BBG!$1:$1048576,MATCH(Activity!IB$1,BBG!$1:$1,0)+2,0)-VLOOKUP($A2,BBG!$1:$1048576,MATCH(Activity!IB$1,BBG!$1:$1,0)-1,0))/3,VLOOKUP($A2,BBG!$1:$1048576,MATCH(Activity!IB$1,BBG!$1:$1,0)-2,0)+(VLOOKUP($A2,BBG!$1:$1048576,MATCH(Activity!IB$1,BBG!$1:$1,0)+1,0)-VLOOKUP($A2,BBG!$1:$1048576,MATCH(Activity!IB$1,BBG!$1:$1,0)-2,0))*2/3))/100</f>
        <v>0</v>
      </c>
      <c r="IC2" s="47">
        <f ca="1">IF(MOD(MONTH(IC$1),3)=0,VLOOKUP($A2,BBG!$1:$1048576,MATCH(Activity!IC$1,BBG!$1:$1,0),0),IF(MOD(MONTH(IC$1),3)=1,VLOOKUP($A2,BBG!$1:$1048576,MATCH(Activity!IC$1,BBG!$1:$1,0)-1,0)+(VLOOKUP($A2,BBG!$1:$1048576,MATCH(Activity!IC$1,BBG!$1:$1,0)+2,0)-VLOOKUP($A2,BBG!$1:$1048576,MATCH(Activity!IC$1,BBG!$1:$1,0)-1,0))/3,VLOOKUP($A2,BBG!$1:$1048576,MATCH(Activity!IC$1,BBG!$1:$1,0)-2,0)+(VLOOKUP($A2,BBG!$1:$1048576,MATCH(Activity!IC$1,BBG!$1:$1,0)+1,0)-VLOOKUP($A2,BBG!$1:$1048576,MATCH(Activity!IC$1,BBG!$1:$1,0)-2,0))*2/3))/100</f>
        <v>0</v>
      </c>
      <c r="ID2" s="47">
        <f ca="1">IF(MOD(MONTH(ID$1),3)=0,VLOOKUP($A2,BBG!$1:$1048576,MATCH(Activity!ID$1,BBG!$1:$1,0),0),IF(MOD(MONTH(ID$1),3)=1,VLOOKUP($A2,BBG!$1:$1048576,MATCH(Activity!ID$1,BBG!$1:$1,0)-1,0)+(VLOOKUP($A2,BBG!$1:$1048576,MATCH(Activity!ID$1,BBG!$1:$1,0)+2,0)-VLOOKUP($A2,BBG!$1:$1048576,MATCH(Activity!ID$1,BBG!$1:$1,0)-1,0))/3,VLOOKUP($A2,BBG!$1:$1048576,MATCH(Activity!ID$1,BBG!$1:$1,0)-2,0)+(VLOOKUP($A2,BBG!$1:$1048576,MATCH(Activity!ID$1,BBG!$1:$1,0)+1,0)-VLOOKUP($A2,BBG!$1:$1048576,MATCH(Activity!ID$1,BBG!$1:$1,0)-2,0))*2/3))/100</f>
        <v>0</v>
      </c>
      <c r="IE2" s="47">
        <f ca="1">IF(MOD(MONTH(IE$1),3)=0,VLOOKUP($A2,BBG!$1:$1048576,MATCH(Activity!IE$1,BBG!$1:$1,0),0),IF(MOD(MONTH(IE$1),3)=1,VLOOKUP($A2,BBG!$1:$1048576,MATCH(Activity!IE$1,BBG!$1:$1,0)-1,0)+(VLOOKUP($A2,BBG!$1:$1048576,MATCH(Activity!IE$1,BBG!$1:$1,0)+2,0)-VLOOKUP($A2,BBG!$1:$1048576,MATCH(Activity!IE$1,BBG!$1:$1,0)-1,0))/3,VLOOKUP($A2,BBG!$1:$1048576,MATCH(Activity!IE$1,BBG!$1:$1,0)-2,0)+(VLOOKUP($A2,BBG!$1:$1048576,MATCH(Activity!IE$1,BBG!$1:$1,0)+1,0)-VLOOKUP($A2,BBG!$1:$1048576,MATCH(Activity!IE$1,BBG!$1:$1,0)-2,0))*2/3))/100</f>
        <v>0</v>
      </c>
      <c r="IF2" s="47">
        <f ca="1">IF(MOD(MONTH(IF$1),3)=0,VLOOKUP($A2,BBG!$1:$1048576,MATCH(Activity!IF$1,BBG!$1:$1,0),0),IF(MOD(MONTH(IF$1),3)=1,VLOOKUP($A2,BBG!$1:$1048576,MATCH(Activity!IF$1,BBG!$1:$1,0)-1,0)+(VLOOKUP($A2,BBG!$1:$1048576,MATCH(Activity!IF$1,BBG!$1:$1,0)+2,0)-VLOOKUP($A2,BBG!$1:$1048576,MATCH(Activity!IF$1,BBG!$1:$1,0)-1,0))/3,VLOOKUP($A2,BBG!$1:$1048576,MATCH(Activity!IF$1,BBG!$1:$1,0)-2,0)+(VLOOKUP($A2,BBG!$1:$1048576,MATCH(Activity!IF$1,BBG!$1:$1,0)+1,0)-VLOOKUP($A2,BBG!$1:$1048576,MATCH(Activity!IF$1,BBG!$1:$1,0)-2,0))*2/3))/100</f>
        <v>0</v>
      </c>
      <c r="IG2" s="47">
        <f ca="1">IF(MOD(MONTH(IG$1),3)=0,VLOOKUP($A2,BBG!$1:$1048576,MATCH(Activity!IG$1,BBG!$1:$1,0),0),IF(MOD(MONTH(IG$1),3)=1,VLOOKUP($A2,BBG!$1:$1048576,MATCH(Activity!IG$1,BBG!$1:$1,0)-1,0)+(VLOOKUP($A2,BBG!$1:$1048576,MATCH(Activity!IG$1,BBG!$1:$1,0)+2,0)-VLOOKUP($A2,BBG!$1:$1048576,MATCH(Activity!IG$1,BBG!$1:$1,0)-1,0))/3,VLOOKUP($A2,BBG!$1:$1048576,MATCH(Activity!IG$1,BBG!$1:$1,0)-2,0)+(VLOOKUP($A2,BBG!$1:$1048576,MATCH(Activity!IG$1,BBG!$1:$1,0)+1,0)-VLOOKUP($A2,BBG!$1:$1048576,MATCH(Activity!IG$1,BBG!$1:$1,0)-2,0))*2/3))/100</f>
        <v>0</v>
      </c>
      <c r="IH2" s="47">
        <f ca="1">IF(MOD(MONTH(IH$1),3)=0,VLOOKUP($A2,BBG!$1:$1048576,MATCH(Activity!IH$1,BBG!$1:$1,0),0),IF(MOD(MONTH(IH$1),3)=1,VLOOKUP($A2,BBG!$1:$1048576,MATCH(Activity!IH$1,BBG!$1:$1,0)-1,0)+(VLOOKUP($A2,BBG!$1:$1048576,MATCH(Activity!IH$1,BBG!$1:$1,0)+2,0)-VLOOKUP($A2,BBG!$1:$1048576,MATCH(Activity!IH$1,BBG!$1:$1,0)-1,0))/3,VLOOKUP($A2,BBG!$1:$1048576,MATCH(Activity!IH$1,BBG!$1:$1,0)-2,0)+(VLOOKUP($A2,BBG!$1:$1048576,MATCH(Activity!IH$1,BBG!$1:$1,0)+1,0)-VLOOKUP($A2,BBG!$1:$1048576,MATCH(Activity!IH$1,BBG!$1:$1,0)-2,0))*2/3))/100</f>
        <v>0</v>
      </c>
      <c r="II2" s="47">
        <f ca="1">IF(MOD(MONTH(II$1),3)=0,VLOOKUP($A2,BBG!$1:$1048576,MATCH(Activity!II$1,BBG!$1:$1,0),0),IF(MOD(MONTH(II$1),3)=1,VLOOKUP($A2,BBG!$1:$1048576,MATCH(Activity!II$1,BBG!$1:$1,0)-1,0)+(VLOOKUP($A2,BBG!$1:$1048576,MATCH(Activity!II$1,BBG!$1:$1,0)+2,0)-VLOOKUP($A2,BBG!$1:$1048576,MATCH(Activity!II$1,BBG!$1:$1,0)-1,0))/3,VLOOKUP($A2,BBG!$1:$1048576,MATCH(Activity!II$1,BBG!$1:$1,0)-2,0)+(VLOOKUP($A2,BBG!$1:$1048576,MATCH(Activity!II$1,BBG!$1:$1,0)+1,0)-VLOOKUP($A2,BBG!$1:$1048576,MATCH(Activity!II$1,BBG!$1:$1,0)-2,0))*2/3))/100</f>
        <v>0</v>
      </c>
      <c r="IJ2" s="47">
        <f ca="1">IF(MOD(MONTH(IJ$1),3)=0,VLOOKUP($A2,BBG!$1:$1048576,MATCH(Activity!IJ$1,BBG!$1:$1,0),0),IF(MOD(MONTH(IJ$1),3)=1,VLOOKUP($A2,BBG!$1:$1048576,MATCH(Activity!IJ$1,BBG!$1:$1,0)-1,0)+(VLOOKUP($A2,BBG!$1:$1048576,MATCH(Activity!IJ$1,BBG!$1:$1,0)+2,0)-VLOOKUP($A2,BBG!$1:$1048576,MATCH(Activity!IJ$1,BBG!$1:$1,0)-1,0))/3,VLOOKUP($A2,BBG!$1:$1048576,MATCH(Activity!IJ$1,BBG!$1:$1,0)-2,0)+(VLOOKUP($A2,BBG!$1:$1048576,MATCH(Activity!IJ$1,BBG!$1:$1,0)+1,0)-VLOOKUP($A2,BBG!$1:$1048576,MATCH(Activity!IJ$1,BBG!$1:$1,0)-2,0))*2/3))/100</f>
        <v>0</v>
      </c>
      <c r="IK2" s="47">
        <f ca="1">IF(MOD(MONTH(IK$1),3)=0,VLOOKUP($A2,BBG!$1:$1048576,MATCH(Activity!IK$1,BBG!$1:$1,0),0),IF(MOD(MONTH(IK$1),3)=1,VLOOKUP($A2,BBG!$1:$1048576,MATCH(Activity!IK$1,BBG!$1:$1,0)-1,0)+(VLOOKUP($A2,BBG!$1:$1048576,MATCH(Activity!IK$1,BBG!$1:$1,0)+2,0)-VLOOKUP($A2,BBG!$1:$1048576,MATCH(Activity!IK$1,BBG!$1:$1,0)-1,0))/3,VLOOKUP($A2,BBG!$1:$1048576,MATCH(Activity!IK$1,BBG!$1:$1,0)-2,0)+(VLOOKUP($A2,BBG!$1:$1048576,MATCH(Activity!IK$1,BBG!$1:$1,0)+1,0)-VLOOKUP($A2,BBG!$1:$1048576,MATCH(Activity!IK$1,BBG!$1:$1,0)-2,0))*2/3))/100</f>
        <v>0</v>
      </c>
      <c r="IL2" s="47">
        <f ca="1">IF(MOD(MONTH(IL$1),3)=0,VLOOKUP($A2,BBG!$1:$1048576,MATCH(Activity!IL$1,BBG!$1:$1,0),0),IF(MOD(MONTH(IL$1),3)=1,VLOOKUP($A2,BBG!$1:$1048576,MATCH(Activity!IL$1,BBG!$1:$1,0)-1,0)+(VLOOKUP($A2,BBG!$1:$1048576,MATCH(Activity!IL$1,BBG!$1:$1,0)+2,0)-VLOOKUP($A2,BBG!$1:$1048576,MATCH(Activity!IL$1,BBG!$1:$1,0)-1,0))/3,VLOOKUP($A2,BBG!$1:$1048576,MATCH(Activity!IL$1,BBG!$1:$1,0)-2,0)+(VLOOKUP($A2,BBG!$1:$1048576,MATCH(Activity!IL$1,BBG!$1:$1,0)+1,0)-VLOOKUP($A2,BBG!$1:$1048576,MATCH(Activity!IL$1,BBG!$1:$1,0)-2,0))*2/3))/100</f>
        <v>0</v>
      </c>
      <c r="IM2" s="47">
        <f ca="1">IF(MOD(MONTH(IM$1),3)=0,VLOOKUP($A2,BBG!$1:$1048576,MATCH(Activity!IM$1,BBG!$1:$1,0),0),IF(MOD(MONTH(IM$1),3)=1,VLOOKUP($A2,BBG!$1:$1048576,MATCH(Activity!IM$1,BBG!$1:$1,0)-1,0)+(VLOOKUP($A2,BBG!$1:$1048576,MATCH(Activity!IM$1,BBG!$1:$1,0)+2,0)-VLOOKUP($A2,BBG!$1:$1048576,MATCH(Activity!IM$1,BBG!$1:$1,0)-1,0))/3,VLOOKUP($A2,BBG!$1:$1048576,MATCH(Activity!IM$1,BBG!$1:$1,0)-2,0)+(VLOOKUP($A2,BBG!$1:$1048576,MATCH(Activity!IM$1,BBG!$1:$1,0)+1,0)-VLOOKUP($A2,BBG!$1:$1048576,MATCH(Activity!IM$1,BBG!$1:$1,0)-2,0))*2/3))/100</f>
        <v>0</v>
      </c>
      <c r="IN2" s="47">
        <f ca="1">IF(MOD(MONTH(IN$1),3)=0,VLOOKUP($A2,BBG!$1:$1048576,MATCH(Activity!IN$1,BBG!$1:$1,0),0),IF(MOD(MONTH(IN$1),3)=1,VLOOKUP($A2,BBG!$1:$1048576,MATCH(Activity!IN$1,BBG!$1:$1,0)-1,0)+(VLOOKUP($A2,BBG!$1:$1048576,MATCH(Activity!IN$1,BBG!$1:$1,0)+2,0)-VLOOKUP($A2,BBG!$1:$1048576,MATCH(Activity!IN$1,BBG!$1:$1,0)-1,0))/3,VLOOKUP($A2,BBG!$1:$1048576,MATCH(Activity!IN$1,BBG!$1:$1,0)-2,0)+(VLOOKUP($A2,BBG!$1:$1048576,MATCH(Activity!IN$1,BBG!$1:$1,0)+1,0)-VLOOKUP($A2,BBG!$1:$1048576,MATCH(Activity!IN$1,BBG!$1:$1,0)-2,0))*2/3))/100</f>
        <v>0</v>
      </c>
      <c r="IO2" s="47">
        <f ca="1">IF(MOD(MONTH(IO$1),3)=0,VLOOKUP($A2,BBG!$1:$1048576,MATCH(Activity!IO$1,BBG!$1:$1,0),0),IF(MOD(MONTH(IO$1),3)=1,VLOOKUP($A2,BBG!$1:$1048576,MATCH(Activity!IO$1,BBG!$1:$1,0)-1,0)+(VLOOKUP($A2,BBG!$1:$1048576,MATCH(Activity!IO$1,BBG!$1:$1,0)+2,0)-VLOOKUP($A2,BBG!$1:$1048576,MATCH(Activity!IO$1,BBG!$1:$1,0)-1,0))/3,VLOOKUP($A2,BBG!$1:$1048576,MATCH(Activity!IO$1,BBG!$1:$1,0)-2,0)+(VLOOKUP($A2,BBG!$1:$1048576,MATCH(Activity!IO$1,BBG!$1:$1,0)+1,0)-VLOOKUP($A2,BBG!$1:$1048576,MATCH(Activity!IO$1,BBG!$1:$1,0)-2,0))*2/3))/100</f>
        <v>0</v>
      </c>
      <c r="IP2" s="47">
        <f ca="1">IF(MOD(MONTH(IP$1),3)=0,VLOOKUP($A2,BBG!$1:$1048576,MATCH(Activity!IP$1,BBG!$1:$1,0),0),IF(MOD(MONTH(IP$1),3)=1,VLOOKUP($A2,BBG!$1:$1048576,MATCH(Activity!IP$1,BBG!$1:$1,0)-1,0)+(VLOOKUP($A2,BBG!$1:$1048576,MATCH(Activity!IP$1,BBG!$1:$1,0)+2,0)-VLOOKUP($A2,BBG!$1:$1048576,MATCH(Activity!IP$1,BBG!$1:$1,0)-1,0))/3,VLOOKUP($A2,BBG!$1:$1048576,MATCH(Activity!IP$1,BBG!$1:$1,0)-2,0)+(VLOOKUP($A2,BBG!$1:$1048576,MATCH(Activity!IP$1,BBG!$1:$1,0)+1,0)-VLOOKUP($A2,BBG!$1:$1048576,MATCH(Activity!IP$1,BBG!$1:$1,0)-2,0))*2/3))/100</f>
        <v>0</v>
      </c>
      <c r="IQ2" s="47">
        <f ca="1">IF(MOD(MONTH(IQ$1),3)=0,VLOOKUP($A2,BBG!$1:$1048576,MATCH(Activity!IQ$1,BBG!$1:$1,0),0),IF(MOD(MONTH(IQ$1),3)=1,VLOOKUP($A2,BBG!$1:$1048576,MATCH(Activity!IQ$1,BBG!$1:$1,0)-1,0)+(VLOOKUP($A2,BBG!$1:$1048576,MATCH(Activity!IQ$1,BBG!$1:$1,0)+2,0)-VLOOKUP($A2,BBG!$1:$1048576,MATCH(Activity!IQ$1,BBG!$1:$1,0)-1,0))/3,VLOOKUP($A2,BBG!$1:$1048576,MATCH(Activity!IQ$1,BBG!$1:$1,0)-2,0)+(VLOOKUP($A2,BBG!$1:$1048576,MATCH(Activity!IQ$1,BBG!$1:$1,0)+1,0)-VLOOKUP($A2,BBG!$1:$1048576,MATCH(Activity!IQ$1,BBG!$1:$1,0)-2,0))*2/3))/100</f>
        <v>0</v>
      </c>
      <c r="IR2" s="47">
        <f ca="1">IF(MOD(MONTH(IR$1),3)=0,VLOOKUP($A2,BBG!$1:$1048576,MATCH(Activity!IR$1,BBG!$1:$1,0),0),IF(MOD(MONTH(IR$1),3)=1,VLOOKUP($A2,BBG!$1:$1048576,MATCH(Activity!IR$1,BBG!$1:$1,0)-1,0)+(VLOOKUP($A2,BBG!$1:$1048576,MATCH(Activity!IR$1,BBG!$1:$1,0)+2,0)-VLOOKUP($A2,BBG!$1:$1048576,MATCH(Activity!IR$1,BBG!$1:$1,0)-1,0))/3,VLOOKUP($A2,BBG!$1:$1048576,MATCH(Activity!IR$1,BBG!$1:$1,0)-2,0)+(VLOOKUP($A2,BBG!$1:$1048576,MATCH(Activity!IR$1,BBG!$1:$1,0)+1,0)-VLOOKUP($A2,BBG!$1:$1048576,MATCH(Activity!IR$1,BBG!$1:$1,0)-2,0))*2/3))/100</f>
        <v>0</v>
      </c>
      <c r="IS2" s="47">
        <f ca="1">IF(MOD(MONTH(IS$1),3)=0,VLOOKUP($A2,BBG!$1:$1048576,MATCH(Activity!IS$1,BBG!$1:$1,0),0),IF(MOD(MONTH(IS$1),3)=1,VLOOKUP($A2,BBG!$1:$1048576,MATCH(Activity!IS$1,BBG!$1:$1,0)-1,0)+(VLOOKUP($A2,BBG!$1:$1048576,MATCH(Activity!IS$1,BBG!$1:$1,0)+2,0)-VLOOKUP($A2,BBG!$1:$1048576,MATCH(Activity!IS$1,BBG!$1:$1,0)-1,0))/3,VLOOKUP($A2,BBG!$1:$1048576,MATCH(Activity!IS$1,BBG!$1:$1,0)-2,0)+(VLOOKUP($A2,BBG!$1:$1048576,MATCH(Activity!IS$1,BBG!$1:$1,0)+1,0)-VLOOKUP($A2,BBG!$1:$1048576,MATCH(Activity!IS$1,BBG!$1:$1,0)-2,0))*2/3))/100</f>
        <v>0</v>
      </c>
      <c r="IT2" s="47">
        <f ca="1">IF(MOD(MONTH(IT$1),3)=0,VLOOKUP($A2,BBG!$1:$1048576,MATCH(Activity!IT$1,BBG!$1:$1,0),0),IF(MOD(MONTH(IT$1),3)=1,VLOOKUP($A2,BBG!$1:$1048576,MATCH(Activity!IT$1,BBG!$1:$1,0)-1,0)+(VLOOKUP($A2,BBG!$1:$1048576,MATCH(Activity!IT$1,BBG!$1:$1,0)+2,0)-VLOOKUP($A2,BBG!$1:$1048576,MATCH(Activity!IT$1,BBG!$1:$1,0)-1,0))/3,VLOOKUP($A2,BBG!$1:$1048576,MATCH(Activity!IT$1,BBG!$1:$1,0)-2,0)+(VLOOKUP($A2,BBG!$1:$1048576,MATCH(Activity!IT$1,BBG!$1:$1,0)+1,0)-VLOOKUP($A2,BBG!$1:$1048576,MATCH(Activity!IT$1,BBG!$1:$1,0)-2,0))*2/3))/100</f>
        <v>0</v>
      </c>
      <c r="IU2" s="47">
        <f ca="1">IF(MOD(MONTH(IU$1),3)=0,VLOOKUP($A2,BBG!$1:$1048576,MATCH(Activity!IU$1,BBG!$1:$1,0),0),IF(MOD(MONTH(IU$1),3)=1,VLOOKUP($A2,BBG!$1:$1048576,MATCH(Activity!IU$1,BBG!$1:$1,0)-1,0)+(VLOOKUP($A2,BBG!$1:$1048576,MATCH(Activity!IU$1,BBG!$1:$1,0)+2,0)-VLOOKUP($A2,BBG!$1:$1048576,MATCH(Activity!IU$1,BBG!$1:$1,0)-1,0))/3,VLOOKUP($A2,BBG!$1:$1048576,MATCH(Activity!IU$1,BBG!$1:$1,0)-2,0)+(VLOOKUP($A2,BBG!$1:$1048576,MATCH(Activity!IU$1,BBG!$1:$1,0)+1,0)-VLOOKUP($A2,BBG!$1:$1048576,MATCH(Activity!IU$1,BBG!$1:$1,0)-2,0))*2/3))/100</f>
        <v>0</v>
      </c>
      <c r="IV2" s="47">
        <f ca="1">IF(MOD(MONTH(IV$1),3)=0,VLOOKUP($A2,BBG!$1:$1048576,MATCH(Activity!IV$1,BBG!$1:$1,0),0),IF(MOD(MONTH(IV$1),3)=1,VLOOKUP($A2,BBG!$1:$1048576,MATCH(Activity!IV$1,BBG!$1:$1,0)-1,0)+(VLOOKUP($A2,BBG!$1:$1048576,MATCH(Activity!IV$1,BBG!$1:$1,0)+2,0)-VLOOKUP($A2,BBG!$1:$1048576,MATCH(Activity!IV$1,BBG!$1:$1,0)-1,0))/3,VLOOKUP($A2,BBG!$1:$1048576,MATCH(Activity!IV$1,BBG!$1:$1,0)-2,0)+(VLOOKUP($A2,BBG!$1:$1048576,MATCH(Activity!IV$1,BBG!$1:$1,0)+1,0)-VLOOKUP($A2,BBG!$1:$1048576,MATCH(Activity!IV$1,BBG!$1:$1,0)-2,0))*2/3))/100</f>
        <v>0</v>
      </c>
      <c r="IW2" s="47">
        <f ca="1">IF(MOD(MONTH(IW$1),3)=0,VLOOKUP($A2,BBG!$1:$1048576,MATCH(Activity!IW$1,BBG!$1:$1,0),0),IF(MOD(MONTH(IW$1),3)=1,VLOOKUP($A2,BBG!$1:$1048576,MATCH(Activity!IW$1,BBG!$1:$1,0)-1,0)+(VLOOKUP($A2,BBG!$1:$1048576,MATCH(Activity!IW$1,BBG!$1:$1,0)+2,0)-VLOOKUP($A2,BBG!$1:$1048576,MATCH(Activity!IW$1,BBG!$1:$1,0)-1,0))/3,VLOOKUP($A2,BBG!$1:$1048576,MATCH(Activity!IW$1,BBG!$1:$1,0)-2,0)+(VLOOKUP($A2,BBG!$1:$1048576,MATCH(Activity!IW$1,BBG!$1:$1,0)+1,0)-VLOOKUP($A2,BBG!$1:$1048576,MATCH(Activity!IW$1,BBG!$1:$1,0)-2,0))*2/3))/100</f>
        <v>0</v>
      </c>
      <c r="IX2" s="47">
        <f ca="1">IF(MOD(MONTH(IX$1),3)=0,VLOOKUP($A2,BBG!$1:$1048576,MATCH(Activity!IX$1,BBG!$1:$1,0),0),IF(MOD(MONTH(IX$1),3)=1,VLOOKUP($A2,BBG!$1:$1048576,MATCH(Activity!IX$1,BBG!$1:$1,0)-1,0)+(VLOOKUP($A2,BBG!$1:$1048576,MATCH(Activity!IX$1,BBG!$1:$1,0)+2,0)-VLOOKUP($A2,BBG!$1:$1048576,MATCH(Activity!IX$1,BBG!$1:$1,0)-1,0))/3,VLOOKUP($A2,BBG!$1:$1048576,MATCH(Activity!IX$1,BBG!$1:$1,0)-2,0)+(VLOOKUP($A2,BBG!$1:$1048576,MATCH(Activity!IX$1,BBG!$1:$1,0)+1,0)-VLOOKUP($A2,BBG!$1:$1048576,MATCH(Activity!IX$1,BBG!$1:$1,0)-2,0))*2/3))/100</f>
        <v>0</v>
      </c>
      <c r="IY2" s="47">
        <f ca="1">IF(MOD(MONTH(IY$1),3)=0,VLOOKUP($A2,BBG!$1:$1048576,MATCH(Activity!IY$1,BBG!$1:$1,0),0),IF(MOD(MONTH(IY$1),3)=1,VLOOKUP($A2,BBG!$1:$1048576,MATCH(Activity!IY$1,BBG!$1:$1,0)-1,0)+(VLOOKUP($A2,BBG!$1:$1048576,MATCH(Activity!IY$1,BBG!$1:$1,0)+2,0)-VLOOKUP($A2,BBG!$1:$1048576,MATCH(Activity!IY$1,BBG!$1:$1,0)-1,0))/3,VLOOKUP($A2,BBG!$1:$1048576,MATCH(Activity!IY$1,BBG!$1:$1,0)-2,0)+(VLOOKUP($A2,BBG!$1:$1048576,MATCH(Activity!IY$1,BBG!$1:$1,0)+1,0)-VLOOKUP($A2,BBG!$1:$1048576,MATCH(Activity!IY$1,BBG!$1:$1,0)-2,0))*2/3))/100</f>
        <v>0</v>
      </c>
      <c r="IZ2" s="47">
        <f ca="1">IF(MOD(MONTH(IZ$1),3)=0,VLOOKUP($A2,BBG!$1:$1048576,MATCH(Activity!IZ$1,BBG!$1:$1,0),0),IF(MOD(MONTH(IZ$1),3)=1,VLOOKUP($A2,BBG!$1:$1048576,MATCH(Activity!IZ$1,BBG!$1:$1,0)-1,0)+(VLOOKUP($A2,BBG!$1:$1048576,MATCH(Activity!IZ$1,BBG!$1:$1,0)+2,0)-VLOOKUP($A2,BBG!$1:$1048576,MATCH(Activity!IZ$1,BBG!$1:$1,0)-1,0))/3,VLOOKUP($A2,BBG!$1:$1048576,MATCH(Activity!IZ$1,BBG!$1:$1,0)-2,0)+(VLOOKUP($A2,BBG!$1:$1048576,MATCH(Activity!IZ$1,BBG!$1:$1,0)+1,0)-VLOOKUP($A2,BBG!$1:$1048576,MATCH(Activity!IZ$1,BBG!$1:$1,0)-2,0))*2/3))/100</f>
        <v>0</v>
      </c>
      <c r="JA2" s="47">
        <f ca="1">IF(MOD(MONTH(JA$1),3)=0,VLOOKUP($A2,BBG!$1:$1048576,MATCH(Activity!JA$1,BBG!$1:$1,0),0),IF(MOD(MONTH(JA$1),3)=1,VLOOKUP($A2,BBG!$1:$1048576,MATCH(Activity!JA$1,BBG!$1:$1,0)-1,0)+(VLOOKUP($A2,BBG!$1:$1048576,MATCH(Activity!JA$1,BBG!$1:$1,0)+2,0)-VLOOKUP($A2,BBG!$1:$1048576,MATCH(Activity!JA$1,BBG!$1:$1,0)-1,0))/3,VLOOKUP($A2,BBG!$1:$1048576,MATCH(Activity!JA$1,BBG!$1:$1,0)-2,0)+(VLOOKUP($A2,BBG!$1:$1048576,MATCH(Activity!JA$1,BBG!$1:$1,0)+1,0)-VLOOKUP($A2,BBG!$1:$1048576,MATCH(Activity!JA$1,BBG!$1:$1,0)-2,0))*2/3))/100</f>
        <v>0</v>
      </c>
      <c r="JB2" s="47">
        <f ca="1">IF(MOD(MONTH(JB$1),3)=0,VLOOKUP($A2,BBG!$1:$1048576,MATCH(Activity!JB$1,BBG!$1:$1,0),0),IF(MOD(MONTH(JB$1),3)=1,VLOOKUP($A2,BBG!$1:$1048576,MATCH(Activity!JB$1,BBG!$1:$1,0)-1,0)+(VLOOKUP($A2,BBG!$1:$1048576,MATCH(Activity!JB$1,BBG!$1:$1,0)+2,0)-VLOOKUP($A2,BBG!$1:$1048576,MATCH(Activity!JB$1,BBG!$1:$1,0)-1,0))/3,VLOOKUP($A2,BBG!$1:$1048576,MATCH(Activity!JB$1,BBG!$1:$1,0)-2,0)+(VLOOKUP($A2,BBG!$1:$1048576,MATCH(Activity!JB$1,BBG!$1:$1,0)+1,0)-VLOOKUP($A2,BBG!$1:$1048576,MATCH(Activity!JB$1,BBG!$1:$1,0)-2,0))*2/3))/100</f>
        <v>0</v>
      </c>
      <c r="JC2" s="47">
        <f ca="1">IF(MOD(MONTH(JC$1),3)=0,VLOOKUP($A2,BBG!$1:$1048576,MATCH(Activity!JC$1,BBG!$1:$1,0),0),IF(MOD(MONTH(JC$1),3)=1,VLOOKUP($A2,BBG!$1:$1048576,MATCH(Activity!JC$1,BBG!$1:$1,0)-1,0)+(VLOOKUP($A2,BBG!$1:$1048576,MATCH(Activity!JC$1,BBG!$1:$1,0)+2,0)-VLOOKUP($A2,BBG!$1:$1048576,MATCH(Activity!JC$1,BBG!$1:$1,0)-1,0))/3,VLOOKUP($A2,BBG!$1:$1048576,MATCH(Activity!JC$1,BBG!$1:$1,0)-2,0)+(VLOOKUP($A2,BBG!$1:$1048576,MATCH(Activity!JC$1,BBG!$1:$1,0)+1,0)-VLOOKUP($A2,BBG!$1:$1048576,MATCH(Activity!JC$1,BBG!$1:$1,0)-2,0))*2/3))/100</f>
        <v>0</v>
      </c>
      <c r="JD2" s="47">
        <f ca="1">IF(MOD(MONTH(JD$1),3)=0,VLOOKUP($A2,BBG!$1:$1048576,MATCH(Activity!JD$1,BBG!$1:$1,0),0),IF(MOD(MONTH(JD$1),3)=1,VLOOKUP($A2,BBG!$1:$1048576,MATCH(Activity!JD$1,BBG!$1:$1,0)-1,0)+(VLOOKUP($A2,BBG!$1:$1048576,MATCH(Activity!JD$1,BBG!$1:$1,0)+2,0)-VLOOKUP($A2,BBG!$1:$1048576,MATCH(Activity!JD$1,BBG!$1:$1,0)-1,0))/3,VLOOKUP($A2,BBG!$1:$1048576,MATCH(Activity!JD$1,BBG!$1:$1,0)-2,0)+(VLOOKUP($A2,BBG!$1:$1048576,MATCH(Activity!JD$1,BBG!$1:$1,0)+1,0)-VLOOKUP($A2,BBG!$1:$1048576,MATCH(Activity!JD$1,BBG!$1:$1,0)-2,0))*2/3))/100</f>
        <v>0</v>
      </c>
      <c r="JE2" s="47">
        <f ca="1">IF(MOD(MONTH(JE$1),3)=0,VLOOKUP($A2,BBG!$1:$1048576,MATCH(Activity!JE$1,BBG!$1:$1,0),0),IF(MOD(MONTH(JE$1),3)=1,VLOOKUP($A2,BBG!$1:$1048576,MATCH(Activity!JE$1,BBG!$1:$1,0)-1,0)+(VLOOKUP($A2,BBG!$1:$1048576,MATCH(Activity!JE$1,BBG!$1:$1,0)+2,0)-VLOOKUP($A2,BBG!$1:$1048576,MATCH(Activity!JE$1,BBG!$1:$1,0)-1,0))/3,VLOOKUP($A2,BBG!$1:$1048576,MATCH(Activity!JE$1,BBG!$1:$1,0)-2,0)+(VLOOKUP($A2,BBG!$1:$1048576,MATCH(Activity!JE$1,BBG!$1:$1,0)+1,0)-VLOOKUP($A2,BBG!$1:$1048576,MATCH(Activity!JE$1,BBG!$1:$1,0)-2,0))*2/3))/100</f>
        <v>0</v>
      </c>
      <c r="JF2" s="47">
        <f ca="1">IF(MOD(MONTH(JF$1),3)=0,VLOOKUP($A2,BBG!$1:$1048576,MATCH(Activity!JF$1,BBG!$1:$1,0),0),IF(MOD(MONTH(JF$1),3)=1,VLOOKUP($A2,BBG!$1:$1048576,MATCH(Activity!JF$1,BBG!$1:$1,0)-1,0)+(VLOOKUP($A2,BBG!$1:$1048576,MATCH(Activity!JF$1,BBG!$1:$1,0)+2,0)-VLOOKUP($A2,BBG!$1:$1048576,MATCH(Activity!JF$1,BBG!$1:$1,0)-1,0))/3,VLOOKUP($A2,BBG!$1:$1048576,MATCH(Activity!JF$1,BBG!$1:$1,0)-2,0)+(VLOOKUP($A2,BBG!$1:$1048576,MATCH(Activity!JF$1,BBG!$1:$1,0)+1,0)-VLOOKUP($A2,BBG!$1:$1048576,MATCH(Activity!JF$1,BBG!$1:$1,0)-2,0))*2/3))/100</f>
        <v>0</v>
      </c>
      <c r="JG2" s="47">
        <f ca="1">IF(MOD(MONTH(JG$1),3)=0,VLOOKUP($A2,BBG!$1:$1048576,MATCH(Activity!JG$1,BBG!$1:$1,0),0),IF(MOD(MONTH(JG$1),3)=1,VLOOKUP($A2,BBG!$1:$1048576,MATCH(Activity!JG$1,BBG!$1:$1,0)-1,0)+(VLOOKUP($A2,BBG!$1:$1048576,MATCH(Activity!JG$1,BBG!$1:$1,0)+2,0)-VLOOKUP($A2,BBG!$1:$1048576,MATCH(Activity!JG$1,BBG!$1:$1,0)-1,0))/3,VLOOKUP($A2,BBG!$1:$1048576,MATCH(Activity!JG$1,BBG!$1:$1,0)-2,0)+(VLOOKUP($A2,BBG!$1:$1048576,MATCH(Activity!JG$1,BBG!$1:$1,0)+1,0)-VLOOKUP($A2,BBG!$1:$1048576,MATCH(Activity!JG$1,BBG!$1:$1,0)-2,0))*2/3))/100</f>
        <v>0</v>
      </c>
      <c r="JH2" s="47">
        <f ca="1">IF(MOD(MONTH(JH$1),3)=0,VLOOKUP($A2,BBG!$1:$1048576,MATCH(Activity!JH$1,BBG!$1:$1,0),0),IF(MOD(MONTH(JH$1),3)=1,VLOOKUP($A2,BBG!$1:$1048576,MATCH(Activity!JH$1,BBG!$1:$1,0)-1,0)+(VLOOKUP($A2,BBG!$1:$1048576,MATCH(Activity!JH$1,BBG!$1:$1,0)+2,0)-VLOOKUP($A2,BBG!$1:$1048576,MATCH(Activity!JH$1,BBG!$1:$1,0)-1,0))/3,VLOOKUP($A2,BBG!$1:$1048576,MATCH(Activity!JH$1,BBG!$1:$1,0)-2,0)+(VLOOKUP($A2,BBG!$1:$1048576,MATCH(Activity!JH$1,BBG!$1:$1,0)+1,0)-VLOOKUP($A2,BBG!$1:$1048576,MATCH(Activity!JH$1,BBG!$1:$1,0)-2,0))*2/3))/100</f>
        <v>0</v>
      </c>
      <c r="JI2" s="47">
        <f ca="1">IF(MOD(MONTH(JI$1),3)=0,VLOOKUP($A2,BBG!$1:$1048576,MATCH(Activity!JI$1,BBG!$1:$1,0),0),IF(MOD(MONTH(JI$1),3)=1,VLOOKUP($A2,BBG!$1:$1048576,MATCH(Activity!JI$1,BBG!$1:$1,0)-1,0)+(VLOOKUP($A2,BBG!$1:$1048576,MATCH(Activity!JI$1,BBG!$1:$1,0)+2,0)-VLOOKUP($A2,BBG!$1:$1048576,MATCH(Activity!JI$1,BBG!$1:$1,0)-1,0))/3,VLOOKUP($A2,BBG!$1:$1048576,MATCH(Activity!JI$1,BBG!$1:$1,0)-2,0)+(VLOOKUP($A2,BBG!$1:$1048576,MATCH(Activity!JI$1,BBG!$1:$1,0)+1,0)-VLOOKUP($A2,BBG!$1:$1048576,MATCH(Activity!JI$1,BBG!$1:$1,0)-2,0))*2/3))/100</f>
        <v>0</v>
      </c>
      <c r="JJ2" s="47">
        <f ca="1">IF(MOD(MONTH(JJ$1),3)=0,VLOOKUP($A2,BBG!$1:$1048576,MATCH(Activity!JJ$1,BBG!$1:$1,0),0),IF(MOD(MONTH(JJ$1),3)=1,VLOOKUP($A2,BBG!$1:$1048576,MATCH(Activity!JJ$1,BBG!$1:$1,0)-1,0)+(VLOOKUP($A2,BBG!$1:$1048576,MATCH(Activity!JJ$1,BBG!$1:$1,0)+2,0)-VLOOKUP($A2,BBG!$1:$1048576,MATCH(Activity!JJ$1,BBG!$1:$1,0)-1,0))/3,VLOOKUP($A2,BBG!$1:$1048576,MATCH(Activity!JJ$1,BBG!$1:$1,0)-2,0)+(VLOOKUP($A2,BBG!$1:$1048576,MATCH(Activity!JJ$1,BBG!$1:$1,0)+1,0)-VLOOKUP($A2,BBG!$1:$1048576,MATCH(Activity!JJ$1,BBG!$1:$1,0)-2,0))*2/3))/100</f>
        <v>0</v>
      </c>
      <c r="JK2" s="47">
        <f ca="1">IF(MOD(MONTH(JK$1),3)=0,VLOOKUP($A2,BBG!$1:$1048576,MATCH(Activity!JK$1,BBG!$1:$1,0),0),IF(MOD(MONTH(JK$1),3)=1,VLOOKUP($A2,BBG!$1:$1048576,MATCH(Activity!JK$1,BBG!$1:$1,0)-1,0)+(VLOOKUP($A2,BBG!$1:$1048576,MATCH(Activity!JK$1,BBG!$1:$1,0)+2,0)-VLOOKUP($A2,BBG!$1:$1048576,MATCH(Activity!JK$1,BBG!$1:$1,0)-1,0))/3,VLOOKUP($A2,BBG!$1:$1048576,MATCH(Activity!JK$1,BBG!$1:$1,0)-2,0)+(VLOOKUP($A2,BBG!$1:$1048576,MATCH(Activity!JK$1,BBG!$1:$1,0)+1,0)-VLOOKUP($A2,BBG!$1:$1048576,MATCH(Activity!JK$1,BBG!$1:$1,0)-2,0))*2/3))/100</f>
        <v>0</v>
      </c>
      <c r="JL2" s="47">
        <f ca="1">IF(MOD(MONTH(JL$1),3)=0,VLOOKUP($A2,BBG!$1:$1048576,MATCH(Activity!JL$1,BBG!$1:$1,0),0),IF(MOD(MONTH(JL$1),3)=1,VLOOKUP($A2,BBG!$1:$1048576,MATCH(Activity!JL$1,BBG!$1:$1,0)-1,0)+(VLOOKUP($A2,BBG!$1:$1048576,MATCH(Activity!JL$1,BBG!$1:$1,0)+2,0)-VLOOKUP($A2,BBG!$1:$1048576,MATCH(Activity!JL$1,BBG!$1:$1,0)-1,0))/3,VLOOKUP($A2,BBG!$1:$1048576,MATCH(Activity!JL$1,BBG!$1:$1,0)-2,0)+(VLOOKUP($A2,BBG!$1:$1048576,MATCH(Activity!JL$1,BBG!$1:$1,0)+1,0)-VLOOKUP($A2,BBG!$1:$1048576,MATCH(Activity!JL$1,BBG!$1:$1,0)-2,0))*2/3))/100</f>
        <v>0</v>
      </c>
      <c r="JM2" s="47">
        <f ca="1">IF(MOD(MONTH(JM$1),3)=0,VLOOKUP($A2,BBG!$1:$1048576,MATCH(Activity!JM$1,BBG!$1:$1,0),0),IF(MOD(MONTH(JM$1),3)=1,VLOOKUP($A2,BBG!$1:$1048576,MATCH(Activity!JM$1,BBG!$1:$1,0)-1,0)+(VLOOKUP($A2,BBG!$1:$1048576,MATCH(Activity!JM$1,BBG!$1:$1,0)+2,0)-VLOOKUP($A2,BBG!$1:$1048576,MATCH(Activity!JM$1,BBG!$1:$1,0)-1,0))/3,VLOOKUP($A2,BBG!$1:$1048576,MATCH(Activity!JM$1,BBG!$1:$1,0)-2,0)+(VLOOKUP($A2,BBG!$1:$1048576,MATCH(Activity!JM$1,BBG!$1:$1,0)+1,0)-VLOOKUP($A2,BBG!$1:$1048576,MATCH(Activity!JM$1,BBG!$1:$1,0)-2,0))*2/3))/100</f>
        <v>0</v>
      </c>
      <c r="JN2" s="47">
        <f ca="1">IF(MOD(MONTH(JN$1),3)=0,VLOOKUP($A2,BBG!$1:$1048576,MATCH(Activity!JN$1,BBG!$1:$1,0),0),IF(MOD(MONTH(JN$1),3)=1,VLOOKUP($A2,BBG!$1:$1048576,MATCH(Activity!JN$1,BBG!$1:$1,0)-1,0)+(VLOOKUP($A2,BBG!$1:$1048576,MATCH(Activity!JN$1,BBG!$1:$1,0)+2,0)-VLOOKUP($A2,BBG!$1:$1048576,MATCH(Activity!JN$1,BBG!$1:$1,0)-1,0))/3,VLOOKUP($A2,BBG!$1:$1048576,MATCH(Activity!JN$1,BBG!$1:$1,0)-2,0)+(VLOOKUP($A2,BBG!$1:$1048576,MATCH(Activity!JN$1,BBG!$1:$1,0)+1,0)-VLOOKUP($A2,BBG!$1:$1048576,MATCH(Activity!JN$1,BBG!$1:$1,0)-2,0))*2/3))/100</f>
        <v>0</v>
      </c>
      <c r="JO2" s="47">
        <f ca="1">IF(MOD(MONTH(JO$1),3)=0,VLOOKUP($A2,BBG!$1:$1048576,MATCH(Activity!JO$1,BBG!$1:$1,0),0),IF(MOD(MONTH(JO$1),3)=1,VLOOKUP($A2,BBG!$1:$1048576,MATCH(Activity!JO$1,BBG!$1:$1,0)-1,0)+(VLOOKUP($A2,BBG!$1:$1048576,MATCH(Activity!JO$1,BBG!$1:$1,0)+2,0)-VLOOKUP($A2,BBG!$1:$1048576,MATCH(Activity!JO$1,BBG!$1:$1,0)-1,0))/3,VLOOKUP($A2,BBG!$1:$1048576,MATCH(Activity!JO$1,BBG!$1:$1,0)-2,0)+(VLOOKUP($A2,BBG!$1:$1048576,MATCH(Activity!JO$1,BBG!$1:$1,0)+1,0)-VLOOKUP($A2,BBG!$1:$1048576,MATCH(Activity!JO$1,BBG!$1:$1,0)-2,0))*2/3))/100</f>
        <v>0</v>
      </c>
      <c r="JP2" s="47">
        <f ca="1">IF(MOD(MONTH(JP$1),3)=0,VLOOKUP($A2,BBG!$1:$1048576,MATCH(Activity!JP$1,BBG!$1:$1,0),0),IF(MOD(MONTH(JP$1),3)=1,VLOOKUP($A2,BBG!$1:$1048576,MATCH(Activity!JP$1,BBG!$1:$1,0)-1,0)+(VLOOKUP($A2,BBG!$1:$1048576,MATCH(Activity!JP$1,BBG!$1:$1,0)+2,0)-VLOOKUP($A2,BBG!$1:$1048576,MATCH(Activity!JP$1,BBG!$1:$1,0)-1,0))/3,VLOOKUP($A2,BBG!$1:$1048576,MATCH(Activity!JP$1,BBG!$1:$1,0)-2,0)+(VLOOKUP($A2,BBG!$1:$1048576,MATCH(Activity!JP$1,BBG!$1:$1,0)+1,0)-VLOOKUP($A2,BBG!$1:$1048576,MATCH(Activity!JP$1,BBG!$1:$1,0)-2,0))*2/3))/100</f>
        <v>0</v>
      </c>
      <c r="JQ2" s="47">
        <f ca="1">IF(MOD(MONTH(JQ$1),3)=0,VLOOKUP($A2,BBG!$1:$1048576,MATCH(Activity!JQ$1,BBG!$1:$1,0),0),IF(MOD(MONTH(JQ$1),3)=1,VLOOKUP($A2,BBG!$1:$1048576,MATCH(Activity!JQ$1,BBG!$1:$1,0)-1,0)+(VLOOKUP($A2,BBG!$1:$1048576,MATCH(Activity!JQ$1,BBG!$1:$1,0)+2,0)-VLOOKUP($A2,BBG!$1:$1048576,MATCH(Activity!JQ$1,BBG!$1:$1,0)-1,0))/3,VLOOKUP($A2,BBG!$1:$1048576,MATCH(Activity!JQ$1,BBG!$1:$1,0)-2,0)+(VLOOKUP($A2,BBG!$1:$1048576,MATCH(Activity!JQ$1,BBG!$1:$1,0)+1,0)-VLOOKUP($A2,BBG!$1:$1048576,MATCH(Activity!JQ$1,BBG!$1:$1,0)-2,0))*2/3))/100</f>
        <v>0</v>
      </c>
      <c r="JR2" s="47">
        <f ca="1">IF(MOD(MONTH(JR$1),3)=0,VLOOKUP($A2,BBG!$1:$1048576,MATCH(Activity!JR$1,BBG!$1:$1,0),0),IF(MOD(MONTH(JR$1),3)=1,VLOOKUP($A2,BBG!$1:$1048576,MATCH(Activity!JR$1,BBG!$1:$1,0)-1,0)+(VLOOKUP($A2,BBG!$1:$1048576,MATCH(Activity!JR$1,BBG!$1:$1,0)+2,0)-VLOOKUP($A2,BBG!$1:$1048576,MATCH(Activity!JR$1,BBG!$1:$1,0)-1,0))/3,VLOOKUP($A2,BBG!$1:$1048576,MATCH(Activity!JR$1,BBG!$1:$1,0)-2,0)+(VLOOKUP($A2,BBG!$1:$1048576,MATCH(Activity!JR$1,BBG!$1:$1,0)+1,0)-VLOOKUP($A2,BBG!$1:$1048576,MATCH(Activity!JR$1,BBG!$1:$1,0)-2,0))*2/3))/100</f>
        <v>0</v>
      </c>
      <c r="JS2" s="47">
        <f ca="1">IF(MOD(MONTH(JS$1),3)=0,VLOOKUP($A2,BBG!$1:$1048576,MATCH(Activity!JS$1,BBG!$1:$1,0),0),IF(MOD(MONTH(JS$1),3)=1,VLOOKUP($A2,BBG!$1:$1048576,MATCH(Activity!JS$1,BBG!$1:$1,0)-1,0)+(VLOOKUP($A2,BBG!$1:$1048576,MATCH(Activity!JS$1,BBG!$1:$1,0)+2,0)-VLOOKUP($A2,BBG!$1:$1048576,MATCH(Activity!JS$1,BBG!$1:$1,0)-1,0))/3,VLOOKUP($A2,BBG!$1:$1048576,MATCH(Activity!JS$1,BBG!$1:$1,0)-2,0)+(VLOOKUP($A2,BBG!$1:$1048576,MATCH(Activity!JS$1,BBG!$1:$1,0)+1,0)-VLOOKUP($A2,BBG!$1:$1048576,MATCH(Activity!JS$1,BBG!$1:$1,0)-2,0))*2/3))/100</f>
        <v>0</v>
      </c>
      <c r="JT2" s="47">
        <f ca="1">IF(MOD(MONTH(JT$1),3)=0,VLOOKUP($A2,BBG!$1:$1048576,MATCH(Activity!JT$1,BBG!$1:$1,0),0),IF(MOD(MONTH(JT$1),3)=1,VLOOKUP($A2,BBG!$1:$1048576,MATCH(Activity!JT$1,BBG!$1:$1,0)-1,0)+(VLOOKUP($A2,BBG!$1:$1048576,MATCH(Activity!JT$1,BBG!$1:$1,0)+2,0)-VLOOKUP($A2,BBG!$1:$1048576,MATCH(Activity!JT$1,BBG!$1:$1,0)-1,0))/3,VLOOKUP($A2,BBG!$1:$1048576,MATCH(Activity!JT$1,BBG!$1:$1,0)-2,0)+(VLOOKUP($A2,BBG!$1:$1048576,MATCH(Activity!JT$1,BBG!$1:$1,0)+1,0)-VLOOKUP($A2,BBG!$1:$1048576,MATCH(Activity!JT$1,BBG!$1:$1,0)-2,0))*2/3))/100</f>
        <v>0</v>
      </c>
      <c r="JU2" s="47">
        <f ca="1">IF(MOD(MONTH(JU$1),3)=0,VLOOKUP($A2,BBG!$1:$1048576,MATCH(Activity!JU$1,BBG!$1:$1,0),0),IF(MOD(MONTH(JU$1),3)=1,VLOOKUP($A2,BBG!$1:$1048576,MATCH(Activity!JU$1,BBG!$1:$1,0)-1,0)+(VLOOKUP($A2,BBG!$1:$1048576,MATCH(Activity!JU$1,BBG!$1:$1,0)+2,0)-VLOOKUP($A2,BBG!$1:$1048576,MATCH(Activity!JU$1,BBG!$1:$1,0)-1,0))/3,VLOOKUP($A2,BBG!$1:$1048576,MATCH(Activity!JU$1,BBG!$1:$1,0)-2,0)+(VLOOKUP($A2,BBG!$1:$1048576,MATCH(Activity!JU$1,BBG!$1:$1,0)+1,0)-VLOOKUP($A2,BBG!$1:$1048576,MATCH(Activity!JU$1,BBG!$1:$1,0)-2,0))*2/3))/100</f>
        <v>0</v>
      </c>
      <c r="JV2" s="47">
        <f ca="1">IF(MOD(MONTH(JV$1),3)=0,VLOOKUP($A2,BBG!$1:$1048576,MATCH(Activity!JV$1,BBG!$1:$1,0),0),IF(MOD(MONTH(JV$1),3)=1,VLOOKUP($A2,BBG!$1:$1048576,MATCH(Activity!JV$1,BBG!$1:$1,0)-1,0)+(VLOOKUP($A2,BBG!$1:$1048576,MATCH(Activity!JV$1,BBG!$1:$1,0)+2,0)-VLOOKUP($A2,BBG!$1:$1048576,MATCH(Activity!JV$1,BBG!$1:$1,0)-1,0))/3,VLOOKUP($A2,BBG!$1:$1048576,MATCH(Activity!JV$1,BBG!$1:$1,0)-2,0)+(VLOOKUP($A2,BBG!$1:$1048576,MATCH(Activity!JV$1,BBG!$1:$1,0)+1,0)-VLOOKUP($A2,BBG!$1:$1048576,MATCH(Activity!JV$1,BBG!$1:$1,0)-2,0))*2/3))/100</f>
        <v>0</v>
      </c>
      <c r="JW2" s="47">
        <f ca="1">IF(MOD(MONTH(JW$1),3)=0,VLOOKUP($A2,BBG!$1:$1048576,MATCH(Activity!JW$1,BBG!$1:$1,0),0),IF(MOD(MONTH(JW$1),3)=1,VLOOKUP($A2,BBG!$1:$1048576,MATCH(Activity!JW$1,BBG!$1:$1,0)-1,0)+(VLOOKUP($A2,BBG!$1:$1048576,MATCH(Activity!JW$1,BBG!$1:$1,0)+2,0)-VLOOKUP($A2,BBG!$1:$1048576,MATCH(Activity!JW$1,BBG!$1:$1,0)-1,0))/3,VLOOKUP($A2,BBG!$1:$1048576,MATCH(Activity!JW$1,BBG!$1:$1,0)-2,0)+(VLOOKUP($A2,BBG!$1:$1048576,MATCH(Activity!JW$1,BBG!$1:$1,0)+1,0)-VLOOKUP($A2,BBG!$1:$1048576,MATCH(Activity!JW$1,BBG!$1:$1,0)-2,0))*2/3))/100</f>
        <v>0</v>
      </c>
      <c r="JX2" s="47">
        <f ca="1">IF(MOD(MONTH(JX$1),3)=0,VLOOKUP($A2,BBG!$1:$1048576,MATCH(Activity!JX$1,BBG!$1:$1,0),0),IF(MOD(MONTH(JX$1),3)=1,VLOOKUP($A2,BBG!$1:$1048576,MATCH(Activity!JX$1,BBG!$1:$1,0)-1,0)+(VLOOKUP($A2,BBG!$1:$1048576,MATCH(Activity!JX$1,BBG!$1:$1,0)+2,0)-VLOOKUP($A2,BBG!$1:$1048576,MATCH(Activity!JX$1,BBG!$1:$1,0)-1,0))/3,VLOOKUP($A2,BBG!$1:$1048576,MATCH(Activity!JX$1,BBG!$1:$1,0)-2,0)+(VLOOKUP($A2,BBG!$1:$1048576,MATCH(Activity!JX$1,BBG!$1:$1,0)+1,0)-VLOOKUP($A2,BBG!$1:$1048576,MATCH(Activity!JX$1,BBG!$1:$1,0)-2,0))*2/3))/100</f>
        <v>0</v>
      </c>
      <c r="JY2" s="47">
        <f ca="1">IF(MOD(MONTH(JY$1),3)=0,VLOOKUP($A2,BBG!$1:$1048576,MATCH(Activity!JY$1,BBG!$1:$1,0),0),IF(MOD(MONTH(JY$1),3)=1,VLOOKUP($A2,BBG!$1:$1048576,MATCH(Activity!JY$1,BBG!$1:$1,0)-1,0)+(VLOOKUP($A2,BBG!$1:$1048576,MATCH(Activity!JY$1,BBG!$1:$1,0)+2,0)-VLOOKUP($A2,BBG!$1:$1048576,MATCH(Activity!JY$1,BBG!$1:$1,0)-1,0))/3,VLOOKUP($A2,BBG!$1:$1048576,MATCH(Activity!JY$1,BBG!$1:$1,0)-2,0)+(VLOOKUP($A2,BBG!$1:$1048576,MATCH(Activity!JY$1,BBG!$1:$1,0)+1,0)-VLOOKUP($A2,BBG!$1:$1048576,MATCH(Activity!JY$1,BBG!$1:$1,0)-2,0))*2/3))/100</f>
        <v>0</v>
      </c>
      <c r="JZ2" s="47">
        <f ca="1">IF(MOD(MONTH(JZ$1),3)=0,VLOOKUP($A2,BBG!$1:$1048576,MATCH(Activity!JZ$1,BBG!$1:$1,0),0),IF(MOD(MONTH(JZ$1),3)=1,VLOOKUP($A2,BBG!$1:$1048576,MATCH(Activity!JZ$1,BBG!$1:$1,0)-1,0)+(VLOOKUP($A2,BBG!$1:$1048576,MATCH(Activity!JZ$1,BBG!$1:$1,0)+2,0)-VLOOKUP($A2,BBG!$1:$1048576,MATCH(Activity!JZ$1,BBG!$1:$1,0)-1,0))/3,VLOOKUP($A2,BBG!$1:$1048576,MATCH(Activity!JZ$1,BBG!$1:$1,0)-2,0)+(VLOOKUP($A2,BBG!$1:$1048576,MATCH(Activity!JZ$1,BBG!$1:$1,0)+1,0)-VLOOKUP($A2,BBG!$1:$1048576,MATCH(Activity!JZ$1,BBG!$1:$1,0)-2,0))*2/3))/100</f>
        <v>0</v>
      </c>
      <c r="KA2" s="47">
        <f ca="1">IF(MOD(MONTH(KA$1),3)=0,VLOOKUP($A2,BBG!$1:$1048576,MATCH(Activity!KA$1,BBG!$1:$1,0),0),IF(MOD(MONTH(KA$1),3)=1,VLOOKUP($A2,BBG!$1:$1048576,MATCH(Activity!KA$1,BBG!$1:$1,0)-1,0)+(VLOOKUP($A2,BBG!$1:$1048576,MATCH(Activity!KA$1,BBG!$1:$1,0)+2,0)-VLOOKUP($A2,BBG!$1:$1048576,MATCH(Activity!KA$1,BBG!$1:$1,0)-1,0))/3,VLOOKUP($A2,BBG!$1:$1048576,MATCH(Activity!KA$1,BBG!$1:$1,0)-2,0)+(VLOOKUP($A2,BBG!$1:$1048576,MATCH(Activity!KA$1,BBG!$1:$1,0)+1,0)-VLOOKUP($A2,BBG!$1:$1048576,MATCH(Activity!KA$1,BBG!$1:$1,0)-2,0))*2/3))/100</f>
        <v>0</v>
      </c>
      <c r="KB2" s="47">
        <f ca="1">IF(MOD(MONTH(KB$1),3)=0,VLOOKUP($A2,BBG!$1:$1048576,MATCH(Activity!KB$1,BBG!$1:$1,0),0),IF(MOD(MONTH(KB$1),3)=1,VLOOKUP($A2,BBG!$1:$1048576,MATCH(Activity!KB$1,BBG!$1:$1,0)-1,0)+(VLOOKUP($A2,BBG!$1:$1048576,MATCH(Activity!KB$1,BBG!$1:$1,0)+2,0)-VLOOKUP($A2,BBG!$1:$1048576,MATCH(Activity!KB$1,BBG!$1:$1,0)-1,0))/3,VLOOKUP($A2,BBG!$1:$1048576,MATCH(Activity!KB$1,BBG!$1:$1,0)-2,0)+(VLOOKUP($A2,BBG!$1:$1048576,MATCH(Activity!KB$1,BBG!$1:$1,0)+1,0)-VLOOKUP($A2,BBG!$1:$1048576,MATCH(Activity!KB$1,BBG!$1:$1,0)-2,0))*2/3))/100</f>
        <v>0</v>
      </c>
      <c r="KC2" s="47">
        <f ca="1">IF(MOD(MONTH(KC$1),3)=0,VLOOKUP($A2,BBG!$1:$1048576,MATCH(Activity!KC$1,BBG!$1:$1,0),0),IF(MOD(MONTH(KC$1),3)=1,VLOOKUP($A2,BBG!$1:$1048576,MATCH(Activity!KC$1,BBG!$1:$1,0)-1,0)+(VLOOKUP($A2,BBG!$1:$1048576,MATCH(Activity!KC$1,BBG!$1:$1,0)+2,0)-VLOOKUP($A2,BBG!$1:$1048576,MATCH(Activity!KC$1,BBG!$1:$1,0)-1,0))/3,VLOOKUP($A2,BBG!$1:$1048576,MATCH(Activity!KC$1,BBG!$1:$1,0)-2,0)+(VLOOKUP($A2,BBG!$1:$1048576,MATCH(Activity!KC$1,BBG!$1:$1,0)+1,0)-VLOOKUP($A2,BBG!$1:$1048576,MATCH(Activity!KC$1,BBG!$1:$1,0)-2,0))*2/3))/100</f>
        <v>0</v>
      </c>
      <c r="KD2" s="47">
        <f ca="1">IF(MOD(MONTH(KD$1),3)=0,VLOOKUP($A2,BBG!$1:$1048576,MATCH(Activity!KD$1,BBG!$1:$1,0),0),IF(MOD(MONTH(KD$1),3)=1,VLOOKUP($A2,BBG!$1:$1048576,MATCH(Activity!KD$1,BBG!$1:$1,0)-1,0)+(VLOOKUP($A2,BBG!$1:$1048576,MATCH(Activity!KD$1,BBG!$1:$1,0)+2,0)-VLOOKUP($A2,BBG!$1:$1048576,MATCH(Activity!KD$1,BBG!$1:$1,0)-1,0))/3,VLOOKUP($A2,BBG!$1:$1048576,MATCH(Activity!KD$1,BBG!$1:$1,0)-2,0)+(VLOOKUP($A2,BBG!$1:$1048576,MATCH(Activity!KD$1,BBG!$1:$1,0)+1,0)-VLOOKUP($A2,BBG!$1:$1048576,MATCH(Activity!KD$1,BBG!$1:$1,0)-2,0))*2/3))/100</f>
        <v>0</v>
      </c>
      <c r="KE2" s="47">
        <f ca="1">IF(MOD(MONTH(KE$1),3)=0,VLOOKUP($A2,BBG!$1:$1048576,MATCH(Activity!KE$1,BBG!$1:$1,0),0),IF(MOD(MONTH(KE$1),3)=1,VLOOKUP($A2,BBG!$1:$1048576,MATCH(Activity!KE$1,BBG!$1:$1,0)-1,0)+(VLOOKUP($A2,BBG!$1:$1048576,MATCH(Activity!KE$1,BBG!$1:$1,0)+2,0)-VLOOKUP($A2,BBG!$1:$1048576,MATCH(Activity!KE$1,BBG!$1:$1,0)-1,0))/3,VLOOKUP($A2,BBG!$1:$1048576,MATCH(Activity!KE$1,BBG!$1:$1,0)-2,0)+(VLOOKUP($A2,BBG!$1:$1048576,MATCH(Activity!KE$1,BBG!$1:$1,0)+1,0)-VLOOKUP($A2,BBG!$1:$1048576,MATCH(Activity!KE$1,BBG!$1:$1,0)-2,0))*2/3))/100</f>
        <v>0</v>
      </c>
      <c r="KF2" s="47">
        <f ca="1">IF(MOD(MONTH(KF$1),3)=0,VLOOKUP($A2,BBG!$1:$1048576,MATCH(Activity!KF$1,BBG!$1:$1,0),0),IF(MOD(MONTH(KF$1),3)=1,VLOOKUP($A2,BBG!$1:$1048576,MATCH(Activity!KF$1,BBG!$1:$1,0)-1,0)+(VLOOKUP($A2,BBG!$1:$1048576,MATCH(Activity!KF$1,BBG!$1:$1,0)+2,0)-VLOOKUP($A2,BBG!$1:$1048576,MATCH(Activity!KF$1,BBG!$1:$1,0)-1,0))/3,VLOOKUP($A2,BBG!$1:$1048576,MATCH(Activity!KF$1,BBG!$1:$1,0)-2,0)+(VLOOKUP($A2,BBG!$1:$1048576,MATCH(Activity!KF$1,BBG!$1:$1,0)+1,0)-VLOOKUP($A2,BBG!$1:$1048576,MATCH(Activity!KF$1,BBG!$1:$1,0)-2,0))*2/3))/100</f>
        <v>0</v>
      </c>
      <c r="KG2" s="47">
        <f ca="1">IF(MOD(MONTH(KG$1),3)=0,VLOOKUP($A2,BBG!$1:$1048576,MATCH(Activity!KG$1,BBG!$1:$1,0),0),IF(MOD(MONTH(KG$1),3)=1,VLOOKUP($A2,BBG!$1:$1048576,MATCH(Activity!KG$1,BBG!$1:$1,0)-1,0)+(VLOOKUP($A2,BBG!$1:$1048576,MATCH(Activity!KG$1,BBG!$1:$1,0)+2,0)-VLOOKUP($A2,BBG!$1:$1048576,MATCH(Activity!KG$1,BBG!$1:$1,0)-1,0))/3,VLOOKUP($A2,BBG!$1:$1048576,MATCH(Activity!KG$1,BBG!$1:$1,0)-2,0)+(VLOOKUP($A2,BBG!$1:$1048576,MATCH(Activity!KG$1,BBG!$1:$1,0)+1,0)-VLOOKUP($A2,BBG!$1:$1048576,MATCH(Activity!KG$1,BBG!$1:$1,0)-2,0))*2/3))/100</f>
        <v>0</v>
      </c>
      <c r="KH2" s="47">
        <f ca="1">IF(MOD(MONTH(KH$1),3)=0,VLOOKUP($A2,BBG!$1:$1048576,MATCH(Activity!KH$1,BBG!$1:$1,0),0),IF(MOD(MONTH(KH$1),3)=1,VLOOKUP($A2,BBG!$1:$1048576,MATCH(Activity!KH$1,BBG!$1:$1,0)-1,0)+(VLOOKUP($A2,BBG!$1:$1048576,MATCH(Activity!KH$1,BBG!$1:$1,0)+2,0)-VLOOKUP($A2,BBG!$1:$1048576,MATCH(Activity!KH$1,BBG!$1:$1,0)-1,0))/3,VLOOKUP($A2,BBG!$1:$1048576,MATCH(Activity!KH$1,BBG!$1:$1,0)-2,0)+(VLOOKUP($A2,BBG!$1:$1048576,MATCH(Activity!KH$1,BBG!$1:$1,0)+1,0)-VLOOKUP($A2,BBG!$1:$1048576,MATCH(Activity!KH$1,BBG!$1:$1,0)-2,0))*2/3))/100</f>
        <v>0</v>
      </c>
      <c r="KI2" s="47">
        <f ca="1">IF(MOD(MONTH(KI$1),3)=0,VLOOKUP($A2,BBG!$1:$1048576,MATCH(Activity!KI$1,BBG!$1:$1,0),0),IF(MOD(MONTH(KI$1),3)=1,VLOOKUP($A2,BBG!$1:$1048576,MATCH(Activity!KI$1,BBG!$1:$1,0)-1,0)+(VLOOKUP($A2,BBG!$1:$1048576,MATCH(Activity!KI$1,BBG!$1:$1,0)+2,0)-VLOOKUP($A2,BBG!$1:$1048576,MATCH(Activity!KI$1,BBG!$1:$1,0)-1,0))/3,VLOOKUP($A2,BBG!$1:$1048576,MATCH(Activity!KI$1,BBG!$1:$1,0)-2,0)+(VLOOKUP($A2,BBG!$1:$1048576,MATCH(Activity!KI$1,BBG!$1:$1,0)+1,0)-VLOOKUP($A2,BBG!$1:$1048576,MATCH(Activity!KI$1,BBG!$1:$1,0)-2,0))*2/3))/100</f>
        <v>0</v>
      </c>
      <c r="KJ2" s="47">
        <f ca="1">IF(MOD(MONTH(KJ$1),3)=0,VLOOKUP($A2,BBG!$1:$1048576,MATCH(Activity!KJ$1,BBG!$1:$1,0),0),IF(MOD(MONTH(KJ$1),3)=1,VLOOKUP($A2,BBG!$1:$1048576,MATCH(Activity!KJ$1,BBG!$1:$1,0)-1,0)+(VLOOKUP($A2,BBG!$1:$1048576,MATCH(Activity!KJ$1,BBG!$1:$1,0)+2,0)-VLOOKUP($A2,BBG!$1:$1048576,MATCH(Activity!KJ$1,BBG!$1:$1,0)-1,0))/3,VLOOKUP($A2,BBG!$1:$1048576,MATCH(Activity!KJ$1,BBG!$1:$1,0)-2,0)+(VLOOKUP($A2,BBG!$1:$1048576,MATCH(Activity!KJ$1,BBG!$1:$1,0)+1,0)-VLOOKUP($A2,BBG!$1:$1048576,MATCH(Activity!KJ$1,BBG!$1:$1,0)-2,0))*2/3))/100</f>
        <v>0</v>
      </c>
      <c r="KK2" s="47">
        <f ca="1">IF(MOD(MONTH(KK$1),3)=0,VLOOKUP($A2,BBG!$1:$1048576,MATCH(Activity!KK$1,BBG!$1:$1,0),0),IF(MOD(MONTH(KK$1),3)=1,VLOOKUP($A2,BBG!$1:$1048576,MATCH(Activity!KK$1,BBG!$1:$1,0)-1,0)+(VLOOKUP($A2,BBG!$1:$1048576,MATCH(Activity!KK$1,BBG!$1:$1,0)+2,0)-VLOOKUP($A2,BBG!$1:$1048576,MATCH(Activity!KK$1,BBG!$1:$1,0)-1,0))/3,VLOOKUP($A2,BBG!$1:$1048576,MATCH(Activity!KK$1,BBG!$1:$1,0)-2,0)+(VLOOKUP($A2,BBG!$1:$1048576,MATCH(Activity!KK$1,BBG!$1:$1,0)+1,0)-VLOOKUP($A2,BBG!$1:$1048576,MATCH(Activity!KK$1,BBG!$1:$1,0)-2,0))*2/3))/100</f>
        <v>0</v>
      </c>
      <c r="KL2" s="47">
        <f ca="1">IF(MOD(MONTH(KL$1),3)=0,VLOOKUP($A2,BBG!$1:$1048576,MATCH(Activity!KL$1,BBG!$1:$1,0),0),IF(MOD(MONTH(KL$1),3)=1,VLOOKUP($A2,BBG!$1:$1048576,MATCH(Activity!KL$1,BBG!$1:$1,0)-1,0)+(VLOOKUP($A2,BBG!$1:$1048576,MATCH(Activity!KL$1,BBG!$1:$1,0)+2,0)-VLOOKUP($A2,BBG!$1:$1048576,MATCH(Activity!KL$1,BBG!$1:$1,0)-1,0))/3,VLOOKUP($A2,BBG!$1:$1048576,MATCH(Activity!KL$1,BBG!$1:$1,0)-2,0)+(VLOOKUP($A2,BBG!$1:$1048576,MATCH(Activity!KL$1,BBG!$1:$1,0)+1,0)-VLOOKUP($A2,BBG!$1:$1048576,MATCH(Activity!KL$1,BBG!$1:$1,0)-2,0))*2/3))/100</f>
        <v>0</v>
      </c>
      <c r="KM2" s="47">
        <f ca="1">IF(MOD(MONTH(KM$1),3)=0,VLOOKUP($A2,BBG!$1:$1048576,MATCH(Activity!KM$1,BBG!$1:$1,0),0),IF(MOD(MONTH(KM$1),3)=1,VLOOKUP($A2,BBG!$1:$1048576,MATCH(Activity!KM$1,BBG!$1:$1,0)-1,0)+(VLOOKUP($A2,BBG!$1:$1048576,MATCH(Activity!KM$1,BBG!$1:$1,0)+2,0)-VLOOKUP($A2,BBG!$1:$1048576,MATCH(Activity!KM$1,BBG!$1:$1,0)-1,0))/3,VLOOKUP($A2,BBG!$1:$1048576,MATCH(Activity!KM$1,BBG!$1:$1,0)-2,0)+(VLOOKUP($A2,BBG!$1:$1048576,MATCH(Activity!KM$1,BBG!$1:$1,0)+1,0)-VLOOKUP($A2,BBG!$1:$1048576,MATCH(Activity!KM$1,BBG!$1:$1,0)-2,0))*2/3))/100</f>
        <v>0</v>
      </c>
      <c r="KN2" s="47">
        <f ca="1">IF(MOD(MONTH(KN$1),3)=0,VLOOKUP($A2,BBG!$1:$1048576,MATCH(Activity!KN$1,BBG!$1:$1,0),0),IF(MOD(MONTH(KN$1),3)=1,VLOOKUP($A2,BBG!$1:$1048576,MATCH(Activity!KN$1,BBG!$1:$1,0)-1,0)+(VLOOKUP($A2,BBG!$1:$1048576,MATCH(Activity!KN$1,BBG!$1:$1,0)+2,0)-VLOOKUP($A2,BBG!$1:$1048576,MATCH(Activity!KN$1,BBG!$1:$1,0)-1,0))/3,VLOOKUP($A2,BBG!$1:$1048576,MATCH(Activity!KN$1,BBG!$1:$1,0)-2,0)+(VLOOKUP($A2,BBG!$1:$1048576,MATCH(Activity!KN$1,BBG!$1:$1,0)+1,0)-VLOOKUP($A2,BBG!$1:$1048576,MATCH(Activity!KN$1,BBG!$1:$1,0)-2,0))*2/3))/100</f>
        <v>0</v>
      </c>
      <c r="KO2" s="47">
        <f ca="1">IF(MOD(MONTH(KO$1),3)=0,VLOOKUP($A2,BBG!$1:$1048576,MATCH(Activity!KO$1,BBG!$1:$1,0),0),IF(MOD(MONTH(KO$1),3)=1,VLOOKUP($A2,BBG!$1:$1048576,MATCH(Activity!KO$1,BBG!$1:$1,0)-1,0)+(VLOOKUP($A2,BBG!$1:$1048576,MATCH(Activity!KO$1,BBG!$1:$1,0)+2,0)-VLOOKUP($A2,BBG!$1:$1048576,MATCH(Activity!KO$1,BBG!$1:$1,0)-1,0))/3,VLOOKUP($A2,BBG!$1:$1048576,MATCH(Activity!KO$1,BBG!$1:$1,0)-2,0)+(VLOOKUP($A2,BBG!$1:$1048576,MATCH(Activity!KO$1,BBG!$1:$1,0)+1,0)-VLOOKUP($A2,BBG!$1:$1048576,MATCH(Activity!KO$1,BBG!$1:$1,0)-2,0))*2/3))/100</f>
        <v>0</v>
      </c>
      <c r="KP2" s="47">
        <f ca="1">IF(MOD(MONTH(KP$1),3)=0,VLOOKUP($A2,BBG!$1:$1048576,MATCH(Activity!KP$1,BBG!$1:$1,0),0),IF(MOD(MONTH(KP$1),3)=1,VLOOKUP($A2,BBG!$1:$1048576,MATCH(Activity!KP$1,BBG!$1:$1,0)-1,0)+(VLOOKUP($A2,BBG!$1:$1048576,MATCH(Activity!KP$1,BBG!$1:$1,0)+2,0)-VLOOKUP($A2,BBG!$1:$1048576,MATCH(Activity!KP$1,BBG!$1:$1,0)-1,0))/3,VLOOKUP($A2,BBG!$1:$1048576,MATCH(Activity!KP$1,BBG!$1:$1,0)-2,0)+(VLOOKUP($A2,BBG!$1:$1048576,MATCH(Activity!KP$1,BBG!$1:$1,0)+1,0)-VLOOKUP($A2,BBG!$1:$1048576,MATCH(Activity!KP$1,BBG!$1:$1,0)-2,0))*2/3))/100</f>
        <v>0</v>
      </c>
      <c r="KQ2" s="47">
        <f ca="1">IF(MOD(MONTH(KQ$1),3)=0,VLOOKUP($A2,BBG!$1:$1048576,MATCH(Activity!KQ$1,BBG!$1:$1,0),0),IF(MOD(MONTH(KQ$1),3)=1,VLOOKUP($A2,BBG!$1:$1048576,MATCH(Activity!KQ$1,BBG!$1:$1,0)-1,0)+(VLOOKUP($A2,BBG!$1:$1048576,MATCH(Activity!KQ$1,BBG!$1:$1,0)+2,0)-VLOOKUP($A2,BBG!$1:$1048576,MATCH(Activity!KQ$1,BBG!$1:$1,0)-1,0))/3,VLOOKUP($A2,BBG!$1:$1048576,MATCH(Activity!KQ$1,BBG!$1:$1,0)-2,0)+(VLOOKUP($A2,BBG!$1:$1048576,MATCH(Activity!KQ$1,BBG!$1:$1,0)+1,0)-VLOOKUP($A2,BBG!$1:$1048576,MATCH(Activity!KQ$1,BBG!$1:$1,0)-2,0))*2/3))/100</f>
        <v>0</v>
      </c>
      <c r="KR2" s="47">
        <f ca="1">IF(MOD(MONTH(KR$1),3)=0,VLOOKUP($A2,BBG!$1:$1048576,MATCH(Activity!KR$1,BBG!$1:$1,0),0),IF(MOD(MONTH(KR$1),3)=1,VLOOKUP($A2,BBG!$1:$1048576,MATCH(Activity!KR$1,BBG!$1:$1,0)-1,0)+(VLOOKUP($A2,BBG!$1:$1048576,MATCH(Activity!KR$1,BBG!$1:$1,0)+2,0)-VLOOKUP($A2,BBG!$1:$1048576,MATCH(Activity!KR$1,BBG!$1:$1,0)-1,0))/3,VLOOKUP($A2,BBG!$1:$1048576,MATCH(Activity!KR$1,BBG!$1:$1,0)-2,0)+(VLOOKUP($A2,BBG!$1:$1048576,MATCH(Activity!KR$1,BBG!$1:$1,0)+1,0)-VLOOKUP($A2,BBG!$1:$1048576,MATCH(Activity!KR$1,BBG!$1:$1,0)-2,0))*2/3))/100</f>
        <v>0</v>
      </c>
      <c r="KS2" s="47">
        <f ca="1">IF(MOD(MONTH(KS$1),3)=0,VLOOKUP($A2,BBG!$1:$1048576,MATCH(Activity!KS$1,BBG!$1:$1,0),0),IF(MOD(MONTH(KS$1),3)=1,VLOOKUP($A2,BBG!$1:$1048576,MATCH(Activity!KS$1,BBG!$1:$1,0)-1,0)+(VLOOKUP($A2,BBG!$1:$1048576,MATCH(Activity!KS$1,BBG!$1:$1,0)+2,0)-VLOOKUP($A2,BBG!$1:$1048576,MATCH(Activity!KS$1,BBG!$1:$1,0)-1,0))/3,VLOOKUP($A2,BBG!$1:$1048576,MATCH(Activity!KS$1,BBG!$1:$1,0)-2,0)+(VLOOKUP($A2,BBG!$1:$1048576,MATCH(Activity!KS$1,BBG!$1:$1,0)+1,0)-VLOOKUP($A2,BBG!$1:$1048576,MATCH(Activity!KS$1,BBG!$1:$1,0)-2,0))*2/3))/100</f>
        <v>0</v>
      </c>
      <c r="KT2" s="47">
        <f ca="1">IF(MOD(MONTH(KT$1),3)=0,VLOOKUP($A2,BBG!$1:$1048576,MATCH(Activity!KT$1,BBG!$1:$1,0),0),IF(MOD(MONTH(KT$1),3)=1,VLOOKUP($A2,BBG!$1:$1048576,MATCH(Activity!KT$1,BBG!$1:$1,0)-1,0)+(VLOOKUP($A2,BBG!$1:$1048576,MATCH(Activity!KT$1,BBG!$1:$1,0)+2,0)-VLOOKUP($A2,BBG!$1:$1048576,MATCH(Activity!KT$1,BBG!$1:$1,0)-1,0))/3,VLOOKUP($A2,BBG!$1:$1048576,MATCH(Activity!KT$1,BBG!$1:$1,0)-2,0)+(VLOOKUP($A2,BBG!$1:$1048576,MATCH(Activity!KT$1,BBG!$1:$1,0)+1,0)-VLOOKUP($A2,BBG!$1:$1048576,MATCH(Activity!KT$1,BBG!$1:$1,0)-2,0))*2/3))/100</f>
        <v>0</v>
      </c>
      <c r="KU2" s="47">
        <f ca="1">IF(MOD(MONTH(KU$1),3)=0,VLOOKUP($A2,BBG!$1:$1048576,MATCH(Activity!KU$1,BBG!$1:$1,0),0),IF(MOD(MONTH(KU$1),3)=1,VLOOKUP($A2,BBG!$1:$1048576,MATCH(Activity!KU$1,BBG!$1:$1,0)-1,0)+(VLOOKUP($A2,BBG!$1:$1048576,MATCH(Activity!KU$1,BBG!$1:$1,0)+2,0)-VLOOKUP($A2,BBG!$1:$1048576,MATCH(Activity!KU$1,BBG!$1:$1,0)-1,0))/3,VLOOKUP($A2,BBG!$1:$1048576,MATCH(Activity!KU$1,BBG!$1:$1,0)-2,0)+(VLOOKUP($A2,BBG!$1:$1048576,MATCH(Activity!KU$1,BBG!$1:$1,0)+1,0)-VLOOKUP($A2,BBG!$1:$1048576,MATCH(Activity!KU$1,BBG!$1:$1,0)-2,0))*2/3))/100</f>
        <v>0</v>
      </c>
      <c r="KV2" s="47">
        <f ca="1">IF(MOD(MONTH(KV$1),3)=0,VLOOKUP($A2,BBG!$1:$1048576,MATCH(Activity!KV$1,BBG!$1:$1,0),0),IF(MOD(MONTH(KV$1),3)=1,VLOOKUP($A2,BBG!$1:$1048576,MATCH(Activity!KV$1,BBG!$1:$1,0)-1,0)+(VLOOKUP($A2,BBG!$1:$1048576,MATCH(Activity!KV$1,BBG!$1:$1,0)+2,0)-VLOOKUP($A2,BBG!$1:$1048576,MATCH(Activity!KV$1,BBG!$1:$1,0)-1,0))/3,VLOOKUP($A2,BBG!$1:$1048576,MATCH(Activity!KV$1,BBG!$1:$1,0)-2,0)+(VLOOKUP($A2,BBG!$1:$1048576,MATCH(Activity!KV$1,BBG!$1:$1,0)+1,0)-VLOOKUP($A2,BBG!$1:$1048576,MATCH(Activity!KV$1,BBG!$1:$1,0)-2,0))*2/3))/100</f>
        <v>0</v>
      </c>
      <c r="KW2" s="47">
        <f ca="1">IF(MOD(MONTH(KW$1),3)=0,VLOOKUP($A2,BBG!$1:$1048576,MATCH(Activity!KW$1,BBG!$1:$1,0),0),IF(MOD(MONTH(KW$1),3)=1,VLOOKUP($A2,BBG!$1:$1048576,MATCH(Activity!KW$1,BBG!$1:$1,0)-1,0)+(VLOOKUP($A2,BBG!$1:$1048576,MATCH(Activity!KW$1,BBG!$1:$1,0)+2,0)-VLOOKUP($A2,BBG!$1:$1048576,MATCH(Activity!KW$1,BBG!$1:$1,0)-1,0))/3,VLOOKUP($A2,BBG!$1:$1048576,MATCH(Activity!KW$1,BBG!$1:$1,0)-2,0)+(VLOOKUP($A2,BBG!$1:$1048576,MATCH(Activity!KW$1,BBG!$1:$1,0)+1,0)-VLOOKUP($A2,BBG!$1:$1048576,MATCH(Activity!KW$1,BBG!$1:$1,0)-2,0))*2/3))/100</f>
        <v>0</v>
      </c>
      <c r="KX2" s="47">
        <f ca="1">IF(MOD(MONTH(KX$1),3)=0,VLOOKUP($A2,BBG!$1:$1048576,MATCH(Activity!KX$1,BBG!$1:$1,0),0),IF(MOD(MONTH(KX$1),3)=1,VLOOKUP($A2,BBG!$1:$1048576,MATCH(Activity!KX$1,BBG!$1:$1,0)-1,0)+(VLOOKUP($A2,BBG!$1:$1048576,MATCH(Activity!KX$1,BBG!$1:$1,0)+2,0)-VLOOKUP($A2,BBG!$1:$1048576,MATCH(Activity!KX$1,BBG!$1:$1,0)-1,0))/3,VLOOKUP($A2,BBG!$1:$1048576,MATCH(Activity!KX$1,BBG!$1:$1,0)-2,0)+(VLOOKUP($A2,BBG!$1:$1048576,MATCH(Activity!KX$1,BBG!$1:$1,0)+1,0)-VLOOKUP($A2,BBG!$1:$1048576,MATCH(Activity!KX$1,BBG!$1:$1,0)-2,0))*2/3))/100</f>
        <v>0</v>
      </c>
      <c r="KY2" s="47">
        <f ca="1">IF(MOD(MONTH(KY$1),3)=0,VLOOKUP($A2,BBG!$1:$1048576,MATCH(Activity!KY$1,BBG!$1:$1,0),0),IF(MOD(MONTH(KY$1),3)=1,VLOOKUP($A2,BBG!$1:$1048576,MATCH(Activity!KY$1,BBG!$1:$1,0)-1,0)+(VLOOKUP($A2,BBG!$1:$1048576,MATCH(Activity!KY$1,BBG!$1:$1,0)+2,0)-VLOOKUP($A2,BBG!$1:$1048576,MATCH(Activity!KY$1,BBG!$1:$1,0)-1,0))/3,VLOOKUP($A2,BBG!$1:$1048576,MATCH(Activity!KY$1,BBG!$1:$1,0)-2,0)+(VLOOKUP($A2,BBG!$1:$1048576,MATCH(Activity!KY$1,BBG!$1:$1,0)+1,0)-VLOOKUP($A2,BBG!$1:$1048576,MATCH(Activity!KY$1,BBG!$1:$1,0)-2,0))*2/3))/100</f>
        <v>0</v>
      </c>
      <c r="KZ2" s="47">
        <f ca="1">IF(MOD(MONTH(KZ$1),3)=0,VLOOKUP($A2,BBG!$1:$1048576,MATCH(Activity!KZ$1,BBG!$1:$1,0),0),IF(MOD(MONTH(KZ$1),3)=1,VLOOKUP($A2,BBG!$1:$1048576,MATCH(Activity!KZ$1,BBG!$1:$1,0)-1,0)+(VLOOKUP($A2,BBG!$1:$1048576,MATCH(Activity!KZ$1,BBG!$1:$1,0)+2,0)-VLOOKUP($A2,BBG!$1:$1048576,MATCH(Activity!KZ$1,BBG!$1:$1,0)-1,0))/3,VLOOKUP($A2,BBG!$1:$1048576,MATCH(Activity!KZ$1,BBG!$1:$1,0)-2,0)+(VLOOKUP($A2,BBG!$1:$1048576,MATCH(Activity!KZ$1,BBG!$1:$1,0)+1,0)-VLOOKUP($A2,BBG!$1:$1048576,MATCH(Activity!KZ$1,BBG!$1:$1,0)-2,0))*2/3))/100</f>
        <v>0</v>
      </c>
      <c r="LA2" s="47">
        <f ca="1">IF(MOD(MONTH(LA$1),3)=0,VLOOKUP($A2,BBG!$1:$1048576,MATCH(Activity!LA$1,BBG!$1:$1,0),0),IF(MOD(MONTH(LA$1),3)=1,VLOOKUP($A2,BBG!$1:$1048576,MATCH(Activity!LA$1,BBG!$1:$1,0)-1,0)+(VLOOKUP($A2,BBG!$1:$1048576,MATCH(Activity!LA$1,BBG!$1:$1,0)+2,0)-VLOOKUP($A2,BBG!$1:$1048576,MATCH(Activity!LA$1,BBG!$1:$1,0)-1,0))/3,VLOOKUP($A2,BBG!$1:$1048576,MATCH(Activity!LA$1,BBG!$1:$1,0)-2,0)+(VLOOKUP($A2,BBG!$1:$1048576,MATCH(Activity!LA$1,BBG!$1:$1,0)+1,0)-VLOOKUP($A2,BBG!$1:$1048576,MATCH(Activity!LA$1,BBG!$1:$1,0)-2,0))*2/3))/100</f>
        <v>0</v>
      </c>
      <c r="LB2" s="47">
        <f ca="1">IF(MOD(MONTH(LB$1),3)=0,VLOOKUP($A2,BBG!$1:$1048576,MATCH(Activity!LB$1,BBG!$1:$1,0),0),IF(MOD(MONTH(LB$1),3)=1,VLOOKUP($A2,BBG!$1:$1048576,MATCH(Activity!LB$1,BBG!$1:$1,0)-1,0)+(VLOOKUP($A2,BBG!$1:$1048576,MATCH(Activity!LB$1,BBG!$1:$1,0)+2,0)-VLOOKUP($A2,BBG!$1:$1048576,MATCH(Activity!LB$1,BBG!$1:$1,0)-1,0))/3,VLOOKUP($A2,BBG!$1:$1048576,MATCH(Activity!LB$1,BBG!$1:$1,0)-2,0)+(VLOOKUP($A2,BBG!$1:$1048576,MATCH(Activity!LB$1,BBG!$1:$1,0)+1,0)-VLOOKUP($A2,BBG!$1:$1048576,MATCH(Activity!LB$1,BBG!$1:$1,0)-2,0))*2/3))/100</f>
        <v>0</v>
      </c>
      <c r="LC2" s="47">
        <f ca="1">IF(MOD(MONTH(LC$1),3)=0,VLOOKUP($A2,BBG!$1:$1048576,MATCH(Activity!LC$1,BBG!$1:$1,0),0),IF(MOD(MONTH(LC$1),3)=1,VLOOKUP($A2,BBG!$1:$1048576,MATCH(Activity!LC$1,BBG!$1:$1,0)-1,0)+(VLOOKUP($A2,BBG!$1:$1048576,MATCH(Activity!LC$1,BBG!$1:$1,0)+2,0)-VLOOKUP($A2,BBG!$1:$1048576,MATCH(Activity!LC$1,BBG!$1:$1,0)-1,0))/3,VLOOKUP($A2,BBG!$1:$1048576,MATCH(Activity!LC$1,BBG!$1:$1,0)-2,0)+(VLOOKUP($A2,BBG!$1:$1048576,MATCH(Activity!LC$1,BBG!$1:$1,0)+1,0)-VLOOKUP($A2,BBG!$1:$1048576,MATCH(Activity!LC$1,BBG!$1:$1,0)-2,0))*2/3))/100</f>
        <v>0</v>
      </c>
      <c r="LD2" s="47">
        <f ca="1">IF(MOD(MONTH(LD$1),3)=0,VLOOKUP($A2,BBG!$1:$1048576,MATCH(Activity!LD$1,BBG!$1:$1,0),0),IF(MOD(MONTH(LD$1),3)=1,VLOOKUP($A2,BBG!$1:$1048576,MATCH(Activity!LD$1,BBG!$1:$1,0)-1,0)+(VLOOKUP($A2,BBG!$1:$1048576,MATCH(Activity!LD$1,BBG!$1:$1,0)+2,0)-VLOOKUP($A2,BBG!$1:$1048576,MATCH(Activity!LD$1,BBG!$1:$1,0)-1,0))/3,VLOOKUP($A2,BBG!$1:$1048576,MATCH(Activity!LD$1,BBG!$1:$1,0)-2,0)+(VLOOKUP($A2,BBG!$1:$1048576,MATCH(Activity!LD$1,BBG!$1:$1,0)+1,0)-VLOOKUP($A2,BBG!$1:$1048576,MATCH(Activity!LD$1,BBG!$1:$1,0)-2,0))*2/3))/100</f>
        <v>0</v>
      </c>
      <c r="LE2" s="47">
        <f ca="1">IF(MOD(MONTH(LE$1),3)=0,VLOOKUP($A2,BBG!$1:$1048576,MATCH(Activity!LE$1,BBG!$1:$1,0),0),IF(MOD(MONTH(LE$1),3)=1,VLOOKUP($A2,BBG!$1:$1048576,MATCH(Activity!LE$1,BBG!$1:$1,0)-1,0)+(VLOOKUP($A2,BBG!$1:$1048576,MATCH(Activity!LE$1,BBG!$1:$1,0)+2,0)-VLOOKUP($A2,BBG!$1:$1048576,MATCH(Activity!LE$1,BBG!$1:$1,0)-1,0))/3,VLOOKUP($A2,BBG!$1:$1048576,MATCH(Activity!LE$1,BBG!$1:$1,0)-2,0)+(VLOOKUP($A2,BBG!$1:$1048576,MATCH(Activity!LE$1,BBG!$1:$1,0)+1,0)-VLOOKUP($A2,BBG!$1:$1048576,MATCH(Activity!LE$1,BBG!$1:$1,0)-2,0))*2/3))/100</f>
        <v>0</v>
      </c>
      <c r="LF2" s="47">
        <f ca="1">IF(MOD(MONTH(LF$1),3)=0,VLOOKUP($A2,BBG!$1:$1048576,MATCH(Activity!LF$1,BBG!$1:$1,0),0),IF(MOD(MONTH(LF$1),3)=1,VLOOKUP($A2,BBG!$1:$1048576,MATCH(Activity!LF$1,BBG!$1:$1,0)-1,0)+(VLOOKUP($A2,BBG!$1:$1048576,MATCH(Activity!LF$1,BBG!$1:$1,0)+2,0)-VLOOKUP($A2,BBG!$1:$1048576,MATCH(Activity!LF$1,BBG!$1:$1,0)-1,0))/3,VLOOKUP($A2,BBG!$1:$1048576,MATCH(Activity!LF$1,BBG!$1:$1,0)-2,0)+(VLOOKUP($A2,BBG!$1:$1048576,MATCH(Activity!LF$1,BBG!$1:$1,0)+1,0)-VLOOKUP($A2,BBG!$1:$1048576,MATCH(Activity!LF$1,BBG!$1:$1,0)-2,0))*2/3))/100</f>
        <v>0</v>
      </c>
      <c r="LG2" s="47">
        <f ca="1">IF(MOD(MONTH(LG$1),3)=0,VLOOKUP($A2,BBG!$1:$1048576,MATCH(Activity!LG$1,BBG!$1:$1,0),0),IF(MOD(MONTH(LG$1),3)=1,VLOOKUP($A2,BBG!$1:$1048576,MATCH(Activity!LG$1,BBG!$1:$1,0)-1,0)+(VLOOKUP($A2,BBG!$1:$1048576,MATCH(Activity!LG$1,BBG!$1:$1,0)+2,0)-VLOOKUP($A2,BBG!$1:$1048576,MATCH(Activity!LG$1,BBG!$1:$1,0)-1,0))/3,VLOOKUP($A2,BBG!$1:$1048576,MATCH(Activity!LG$1,BBG!$1:$1,0)-2,0)+(VLOOKUP($A2,BBG!$1:$1048576,MATCH(Activity!LG$1,BBG!$1:$1,0)+1,0)-VLOOKUP($A2,BBG!$1:$1048576,MATCH(Activity!LG$1,BBG!$1:$1,0)-2,0))*2/3))/100</f>
        <v>0</v>
      </c>
      <c r="LH2" s="47">
        <f ca="1">IF(MOD(MONTH(LH$1),3)=0,VLOOKUP($A2,BBG!$1:$1048576,MATCH(Activity!LH$1,BBG!$1:$1,0),0),IF(MOD(MONTH(LH$1),3)=1,VLOOKUP($A2,BBG!$1:$1048576,MATCH(Activity!LH$1,BBG!$1:$1,0)-1,0)+(VLOOKUP($A2,BBG!$1:$1048576,MATCH(Activity!LH$1,BBG!$1:$1,0)+2,0)-VLOOKUP($A2,BBG!$1:$1048576,MATCH(Activity!LH$1,BBG!$1:$1,0)-1,0))/3,VLOOKUP($A2,BBG!$1:$1048576,MATCH(Activity!LH$1,BBG!$1:$1,0)-2,0)+(VLOOKUP($A2,BBG!$1:$1048576,MATCH(Activity!LH$1,BBG!$1:$1,0)+1,0)-VLOOKUP($A2,BBG!$1:$1048576,MATCH(Activity!LH$1,BBG!$1:$1,0)-2,0))*2/3))/100</f>
        <v>0</v>
      </c>
      <c r="LI2" s="47">
        <f ca="1">IF(MOD(MONTH(LI$1),3)=0,VLOOKUP($A2,BBG!$1:$1048576,MATCH(Activity!LI$1,BBG!$1:$1,0),0),IF(MOD(MONTH(LI$1),3)=1,VLOOKUP($A2,BBG!$1:$1048576,MATCH(Activity!LI$1,BBG!$1:$1,0)-1,0)+(VLOOKUP($A2,BBG!$1:$1048576,MATCH(Activity!LI$1,BBG!$1:$1,0)+2,0)-VLOOKUP($A2,BBG!$1:$1048576,MATCH(Activity!LI$1,BBG!$1:$1,0)-1,0))/3,VLOOKUP($A2,BBG!$1:$1048576,MATCH(Activity!LI$1,BBG!$1:$1,0)-2,0)+(VLOOKUP($A2,BBG!$1:$1048576,MATCH(Activity!LI$1,BBG!$1:$1,0)+1,0)-VLOOKUP($A2,BBG!$1:$1048576,MATCH(Activity!LI$1,BBG!$1:$1,0)-2,0))*2/3))/100</f>
        <v>0</v>
      </c>
      <c r="LJ2" s="47">
        <f ca="1">IF(MOD(MONTH(LJ$1),3)=0,VLOOKUP($A2,BBG!$1:$1048576,MATCH(Activity!LJ$1,BBG!$1:$1,0),0),IF(MOD(MONTH(LJ$1),3)=1,VLOOKUP($A2,BBG!$1:$1048576,MATCH(Activity!LJ$1,BBG!$1:$1,0)-1,0)+(VLOOKUP($A2,BBG!$1:$1048576,MATCH(Activity!LJ$1,BBG!$1:$1,0)+2,0)-VLOOKUP($A2,BBG!$1:$1048576,MATCH(Activity!LJ$1,BBG!$1:$1,0)-1,0))/3,VLOOKUP($A2,BBG!$1:$1048576,MATCH(Activity!LJ$1,BBG!$1:$1,0)-2,0)+(VLOOKUP($A2,BBG!$1:$1048576,MATCH(Activity!LJ$1,BBG!$1:$1,0)+1,0)-VLOOKUP($A2,BBG!$1:$1048576,MATCH(Activity!LJ$1,BBG!$1:$1,0)-2,0))*2/3))/100</f>
        <v>0</v>
      </c>
      <c r="LK2" s="47">
        <f ca="1">IF(MOD(MONTH(LK$1),3)=0,VLOOKUP($A2,BBG!$1:$1048576,MATCH(Activity!LK$1,BBG!$1:$1,0),0),IF(MOD(MONTH(LK$1),3)=1,VLOOKUP($A2,BBG!$1:$1048576,MATCH(Activity!LK$1,BBG!$1:$1,0)-1,0)+(VLOOKUP($A2,BBG!$1:$1048576,MATCH(Activity!LK$1,BBG!$1:$1,0)+2,0)-VLOOKUP($A2,BBG!$1:$1048576,MATCH(Activity!LK$1,BBG!$1:$1,0)-1,0))/3,VLOOKUP($A2,BBG!$1:$1048576,MATCH(Activity!LK$1,BBG!$1:$1,0)-2,0)+(VLOOKUP($A2,BBG!$1:$1048576,MATCH(Activity!LK$1,BBG!$1:$1,0)+1,0)-VLOOKUP($A2,BBG!$1:$1048576,MATCH(Activity!LK$1,BBG!$1:$1,0)-2,0))*2/3))/100</f>
        <v>0</v>
      </c>
      <c r="LL2" s="47">
        <f ca="1">IF(MOD(MONTH(LL$1),3)=0,VLOOKUP($A2,BBG!$1:$1048576,MATCH(Activity!LL$1,BBG!$1:$1,0),0),IF(MOD(MONTH(LL$1),3)=1,VLOOKUP($A2,BBG!$1:$1048576,MATCH(Activity!LL$1,BBG!$1:$1,0)-1,0)+(VLOOKUP($A2,BBG!$1:$1048576,MATCH(Activity!LL$1,BBG!$1:$1,0)+2,0)-VLOOKUP($A2,BBG!$1:$1048576,MATCH(Activity!LL$1,BBG!$1:$1,0)-1,0))/3,VLOOKUP($A2,BBG!$1:$1048576,MATCH(Activity!LL$1,BBG!$1:$1,0)-2,0)+(VLOOKUP($A2,BBG!$1:$1048576,MATCH(Activity!LL$1,BBG!$1:$1,0)+1,0)-VLOOKUP($A2,BBG!$1:$1048576,MATCH(Activity!LL$1,BBG!$1:$1,0)-2,0))*2/3))/100</f>
        <v>0</v>
      </c>
      <c r="LM2" s="47">
        <f ca="1">IF(MOD(MONTH(LM$1),3)=0,VLOOKUP($A2,BBG!$1:$1048576,MATCH(Activity!LM$1,BBG!$1:$1,0),0),IF(MOD(MONTH(LM$1),3)=1,VLOOKUP($A2,BBG!$1:$1048576,MATCH(Activity!LM$1,BBG!$1:$1,0)-1,0)+(VLOOKUP($A2,BBG!$1:$1048576,MATCH(Activity!LM$1,BBG!$1:$1,0)+2,0)-VLOOKUP($A2,BBG!$1:$1048576,MATCH(Activity!LM$1,BBG!$1:$1,0)-1,0))/3,VLOOKUP($A2,BBG!$1:$1048576,MATCH(Activity!LM$1,BBG!$1:$1,0)-2,0)+(VLOOKUP($A2,BBG!$1:$1048576,MATCH(Activity!LM$1,BBG!$1:$1,0)+1,0)-VLOOKUP($A2,BBG!$1:$1048576,MATCH(Activity!LM$1,BBG!$1:$1,0)-2,0))*2/3))/100</f>
        <v>0</v>
      </c>
      <c r="LN2" s="47">
        <f ca="1">IF(MOD(MONTH(LN$1),3)=0,VLOOKUP($A2,BBG!$1:$1048576,MATCH(Activity!LN$1,BBG!$1:$1,0),0),IF(MOD(MONTH(LN$1),3)=1,VLOOKUP($A2,BBG!$1:$1048576,MATCH(Activity!LN$1,BBG!$1:$1,0)-1,0)+(VLOOKUP($A2,BBG!$1:$1048576,MATCH(Activity!LN$1,BBG!$1:$1,0)+2,0)-VLOOKUP($A2,BBG!$1:$1048576,MATCH(Activity!LN$1,BBG!$1:$1,0)-1,0))/3,VLOOKUP($A2,BBG!$1:$1048576,MATCH(Activity!LN$1,BBG!$1:$1,0)-2,0)+(VLOOKUP($A2,BBG!$1:$1048576,MATCH(Activity!LN$1,BBG!$1:$1,0)+1,0)-VLOOKUP($A2,BBG!$1:$1048576,MATCH(Activity!LN$1,BBG!$1:$1,0)-2,0))*2/3))/100</f>
        <v>0</v>
      </c>
      <c r="LO2" s="47">
        <f ca="1">IF(MOD(MONTH(LO$1),3)=0,VLOOKUP($A2,BBG!$1:$1048576,MATCH(Activity!LO$1,BBG!$1:$1,0),0),IF(MOD(MONTH(LO$1),3)=1,VLOOKUP($A2,BBG!$1:$1048576,MATCH(Activity!LO$1,BBG!$1:$1,0)-1,0)+(VLOOKUP($A2,BBG!$1:$1048576,MATCH(Activity!LO$1,BBG!$1:$1,0)+2,0)-VLOOKUP($A2,BBG!$1:$1048576,MATCH(Activity!LO$1,BBG!$1:$1,0)-1,0))/3,VLOOKUP($A2,BBG!$1:$1048576,MATCH(Activity!LO$1,BBG!$1:$1,0)-2,0)+(VLOOKUP($A2,BBG!$1:$1048576,MATCH(Activity!LO$1,BBG!$1:$1,0)+1,0)-VLOOKUP($A2,BBG!$1:$1048576,MATCH(Activity!LO$1,BBG!$1:$1,0)-2,0))*2/3))/100</f>
        <v>0</v>
      </c>
      <c r="LP2" s="47">
        <f ca="1">IF(MOD(MONTH(LP$1),3)=0,VLOOKUP($A2,BBG!$1:$1048576,MATCH(Activity!LP$1,BBG!$1:$1,0),0),IF(MOD(MONTH(LP$1),3)=1,VLOOKUP($A2,BBG!$1:$1048576,MATCH(Activity!LP$1,BBG!$1:$1,0)-1,0)+(VLOOKUP($A2,BBG!$1:$1048576,MATCH(Activity!LP$1,BBG!$1:$1,0)+2,0)-VLOOKUP($A2,BBG!$1:$1048576,MATCH(Activity!LP$1,BBG!$1:$1,0)-1,0))/3,VLOOKUP($A2,BBG!$1:$1048576,MATCH(Activity!LP$1,BBG!$1:$1,0)-2,0)+(VLOOKUP($A2,BBG!$1:$1048576,MATCH(Activity!LP$1,BBG!$1:$1,0)+1,0)-VLOOKUP($A2,BBG!$1:$1048576,MATCH(Activity!LP$1,BBG!$1:$1,0)-2,0))*2/3))/100</f>
        <v>0</v>
      </c>
      <c r="LQ2" s="47">
        <f ca="1">IF(MOD(MONTH(LQ$1),3)=0,VLOOKUP($A2,BBG!$1:$1048576,MATCH(Activity!LQ$1,BBG!$1:$1,0),0),IF(MOD(MONTH(LQ$1),3)=1,VLOOKUP($A2,BBG!$1:$1048576,MATCH(Activity!LQ$1,BBG!$1:$1,0)-1,0)+(VLOOKUP($A2,BBG!$1:$1048576,MATCH(Activity!LQ$1,BBG!$1:$1,0)+2,0)-VLOOKUP($A2,BBG!$1:$1048576,MATCH(Activity!LQ$1,BBG!$1:$1,0)-1,0))/3,VLOOKUP($A2,BBG!$1:$1048576,MATCH(Activity!LQ$1,BBG!$1:$1,0)-2,0)+(VLOOKUP($A2,BBG!$1:$1048576,MATCH(Activity!LQ$1,BBG!$1:$1,0)+1,0)-VLOOKUP($A2,BBG!$1:$1048576,MATCH(Activity!LQ$1,BBG!$1:$1,0)-2,0))*2/3))/100</f>
        <v>0</v>
      </c>
      <c r="LR2" s="47">
        <f ca="1">IF(MOD(MONTH(LR$1),3)=0,VLOOKUP($A2,BBG!$1:$1048576,MATCH(Activity!LR$1,BBG!$1:$1,0),0),IF(MOD(MONTH(LR$1),3)=1,VLOOKUP($A2,BBG!$1:$1048576,MATCH(Activity!LR$1,BBG!$1:$1,0)-1,0)+(VLOOKUP($A2,BBG!$1:$1048576,MATCH(Activity!LR$1,BBG!$1:$1,0)+2,0)-VLOOKUP($A2,BBG!$1:$1048576,MATCH(Activity!LR$1,BBG!$1:$1,0)-1,0))/3,VLOOKUP($A2,BBG!$1:$1048576,MATCH(Activity!LR$1,BBG!$1:$1,0)-2,0)+(VLOOKUP($A2,BBG!$1:$1048576,MATCH(Activity!LR$1,BBG!$1:$1,0)+1,0)-VLOOKUP($A2,BBG!$1:$1048576,MATCH(Activity!LR$1,BBG!$1:$1,0)-2,0))*2/3))/100</f>
        <v>0</v>
      </c>
      <c r="LS2" s="47">
        <f ca="1">IF(MOD(MONTH(LS$1),3)=0,VLOOKUP($A2,BBG!$1:$1048576,MATCH(Activity!LS$1,BBG!$1:$1,0),0),IF(MOD(MONTH(LS$1),3)=1,VLOOKUP($A2,BBG!$1:$1048576,MATCH(Activity!LS$1,BBG!$1:$1,0)-1,0)+(VLOOKUP($A2,BBG!$1:$1048576,MATCH(Activity!LS$1,BBG!$1:$1,0)+2,0)-VLOOKUP($A2,BBG!$1:$1048576,MATCH(Activity!LS$1,BBG!$1:$1,0)-1,0))/3,VLOOKUP($A2,BBG!$1:$1048576,MATCH(Activity!LS$1,BBG!$1:$1,0)-2,0)+(VLOOKUP($A2,BBG!$1:$1048576,MATCH(Activity!LS$1,BBG!$1:$1,0)+1,0)-VLOOKUP($A2,BBG!$1:$1048576,MATCH(Activity!LS$1,BBG!$1:$1,0)-2,0))*2/3))/100</f>
        <v>0</v>
      </c>
      <c r="LT2" s="47">
        <f ca="1">IF(MOD(MONTH(LT$1),3)=0,VLOOKUP($A2,BBG!$1:$1048576,MATCH(Activity!LT$1,BBG!$1:$1,0),0),IF(MOD(MONTH(LT$1),3)=1,VLOOKUP($A2,BBG!$1:$1048576,MATCH(Activity!LT$1,BBG!$1:$1,0)-1,0)+(VLOOKUP($A2,BBG!$1:$1048576,MATCH(Activity!LT$1,BBG!$1:$1,0)+2,0)-VLOOKUP($A2,BBG!$1:$1048576,MATCH(Activity!LT$1,BBG!$1:$1,0)-1,0))/3,VLOOKUP($A2,BBG!$1:$1048576,MATCH(Activity!LT$1,BBG!$1:$1,0)-2,0)+(VLOOKUP($A2,BBG!$1:$1048576,MATCH(Activity!LT$1,BBG!$1:$1,0)+1,0)-VLOOKUP($A2,BBG!$1:$1048576,MATCH(Activity!LT$1,BBG!$1:$1,0)-2,0))*2/3))/100</f>
        <v>0</v>
      </c>
      <c r="LU2" s="47">
        <f ca="1">IF(MOD(MONTH(LU$1),3)=0,VLOOKUP($A2,BBG!$1:$1048576,MATCH(Activity!LU$1,BBG!$1:$1,0),0),IF(MOD(MONTH(LU$1),3)=1,VLOOKUP($A2,BBG!$1:$1048576,MATCH(Activity!LU$1,BBG!$1:$1,0)-1,0)+(VLOOKUP($A2,BBG!$1:$1048576,MATCH(Activity!LU$1,BBG!$1:$1,0)+2,0)-VLOOKUP($A2,BBG!$1:$1048576,MATCH(Activity!LU$1,BBG!$1:$1,0)-1,0))/3,VLOOKUP($A2,BBG!$1:$1048576,MATCH(Activity!LU$1,BBG!$1:$1,0)-2,0)+(VLOOKUP($A2,BBG!$1:$1048576,MATCH(Activity!LU$1,BBG!$1:$1,0)+1,0)-VLOOKUP($A2,BBG!$1:$1048576,MATCH(Activity!LU$1,BBG!$1:$1,0)-2,0))*2/3))/100</f>
        <v>0</v>
      </c>
      <c r="LV2" s="47">
        <f ca="1">IF(MOD(MONTH(LV$1),3)=0,VLOOKUP($A2,BBG!$1:$1048576,MATCH(Activity!LV$1,BBG!$1:$1,0),0),IF(MOD(MONTH(LV$1),3)=1,VLOOKUP($A2,BBG!$1:$1048576,MATCH(Activity!LV$1,BBG!$1:$1,0)-1,0)+(VLOOKUP($A2,BBG!$1:$1048576,MATCH(Activity!LV$1,BBG!$1:$1,0)+2,0)-VLOOKUP($A2,BBG!$1:$1048576,MATCH(Activity!LV$1,BBG!$1:$1,0)-1,0))/3,VLOOKUP($A2,BBG!$1:$1048576,MATCH(Activity!LV$1,BBG!$1:$1,0)-2,0)+(VLOOKUP($A2,BBG!$1:$1048576,MATCH(Activity!LV$1,BBG!$1:$1,0)+1,0)-VLOOKUP($A2,BBG!$1:$1048576,MATCH(Activity!LV$1,BBG!$1:$1,0)-2,0))*2/3))/100</f>
        <v>0</v>
      </c>
      <c r="LW2" s="47">
        <f ca="1">IF(MOD(MONTH(LW$1),3)=0,VLOOKUP($A2,BBG!$1:$1048576,MATCH(Activity!LW$1,BBG!$1:$1,0),0),IF(MOD(MONTH(LW$1),3)=1,VLOOKUP($A2,BBG!$1:$1048576,MATCH(Activity!LW$1,BBG!$1:$1,0)-1,0)+(VLOOKUP($A2,BBG!$1:$1048576,MATCH(Activity!LW$1,BBG!$1:$1,0)+2,0)-VLOOKUP($A2,BBG!$1:$1048576,MATCH(Activity!LW$1,BBG!$1:$1,0)-1,0))/3,VLOOKUP($A2,BBG!$1:$1048576,MATCH(Activity!LW$1,BBG!$1:$1,0)-2,0)+(VLOOKUP($A2,BBG!$1:$1048576,MATCH(Activity!LW$1,BBG!$1:$1,0)+1,0)-VLOOKUP($A2,BBG!$1:$1048576,MATCH(Activity!LW$1,BBG!$1:$1,0)-2,0))*2/3))/100</f>
        <v>0</v>
      </c>
      <c r="LX2" s="47">
        <f ca="1">IF(MOD(MONTH(LX$1),3)=0,VLOOKUP($A2,BBG!$1:$1048576,MATCH(Activity!LX$1,BBG!$1:$1,0),0),IF(MOD(MONTH(LX$1),3)=1,VLOOKUP($A2,BBG!$1:$1048576,MATCH(Activity!LX$1,BBG!$1:$1,0)-1,0)+(VLOOKUP($A2,BBG!$1:$1048576,MATCH(Activity!LX$1,BBG!$1:$1,0)+2,0)-VLOOKUP($A2,BBG!$1:$1048576,MATCH(Activity!LX$1,BBG!$1:$1,0)-1,0))/3,VLOOKUP($A2,BBG!$1:$1048576,MATCH(Activity!LX$1,BBG!$1:$1,0)-2,0)+(VLOOKUP($A2,BBG!$1:$1048576,MATCH(Activity!LX$1,BBG!$1:$1,0)+1,0)-VLOOKUP($A2,BBG!$1:$1048576,MATCH(Activity!LX$1,BBG!$1:$1,0)-2,0))*2/3))/100</f>
        <v>0</v>
      </c>
      <c r="LY2" s="47">
        <f ca="1">IF(MOD(MONTH(LY$1),3)=0,VLOOKUP($A2,BBG!$1:$1048576,MATCH(Activity!LY$1,BBG!$1:$1,0),0),IF(MOD(MONTH(LY$1),3)=1,VLOOKUP($A2,BBG!$1:$1048576,MATCH(Activity!LY$1,BBG!$1:$1,0)-1,0)+(VLOOKUP($A2,BBG!$1:$1048576,MATCH(Activity!LY$1,BBG!$1:$1,0)+2,0)-VLOOKUP($A2,BBG!$1:$1048576,MATCH(Activity!LY$1,BBG!$1:$1,0)-1,0))/3,VLOOKUP($A2,BBG!$1:$1048576,MATCH(Activity!LY$1,BBG!$1:$1,0)-2,0)+(VLOOKUP($A2,BBG!$1:$1048576,MATCH(Activity!LY$1,BBG!$1:$1,0)+1,0)-VLOOKUP($A2,BBG!$1:$1048576,MATCH(Activity!LY$1,BBG!$1:$1,0)-2,0))*2/3))/100</f>
        <v>0</v>
      </c>
      <c r="LZ2" s="47">
        <f ca="1">IF(MOD(MONTH(LZ$1),3)=0,VLOOKUP($A2,BBG!$1:$1048576,MATCH(Activity!LZ$1,BBG!$1:$1,0),0),IF(MOD(MONTH(LZ$1),3)=1,VLOOKUP($A2,BBG!$1:$1048576,MATCH(Activity!LZ$1,BBG!$1:$1,0)-1,0)+(VLOOKUP($A2,BBG!$1:$1048576,MATCH(Activity!LZ$1,BBG!$1:$1,0)+2,0)-VLOOKUP($A2,BBG!$1:$1048576,MATCH(Activity!LZ$1,BBG!$1:$1,0)-1,0))/3,VLOOKUP($A2,BBG!$1:$1048576,MATCH(Activity!LZ$1,BBG!$1:$1,0)-2,0)+(VLOOKUP($A2,BBG!$1:$1048576,MATCH(Activity!LZ$1,BBG!$1:$1,0)+1,0)-VLOOKUP($A2,BBG!$1:$1048576,MATCH(Activity!LZ$1,BBG!$1:$1,0)-2,0))*2/3))/100</f>
        <v>0</v>
      </c>
      <c r="MA2" s="47">
        <f ca="1">IF(MOD(MONTH(MA$1),3)=0,VLOOKUP($A2,BBG!$1:$1048576,MATCH(Activity!MA$1,BBG!$1:$1,0),0),IF(MOD(MONTH(MA$1),3)=1,VLOOKUP($A2,BBG!$1:$1048576,MATCH(Activity!MA$1,BBG!$1:$1,0)-1,0)+(VLOOKUP($A2,BBG!$1:$1048576,MATCH(Activity!MA$1,BBG!$1:$1,0)+2,0)-VLOOKUP($A2,BBG!$1:$1048576,MATCH(Activity!MA$1,BBG!$1:$1,0)-1,0))/3,VLOOKUP($A2,BBG!$1:$1048576,MATCH(Activity!MA$1,BBG!$1:$1,0)-2,0)+(VLOOKUP($A2,BBG!$1:$1048576,MATCH(Activity!MA$1,BBG!$1:$1,0)+1,0)-VLOOKUP($A2,BBG!$1:$1048576,MATCH(Activity!MA$1,BBG!$1:$1,0)-2,0))*2/3))/100</f>
        <v>0</v>
      </c>
      <c r="MB2" s="47">
        <f ca="1">IF(MOD(MONTH(MB$1),3)=0,VLOOKUP($A2,BBG!$1:$1048576,MATCH(Activity!MB$1,BBG!$1:$1,0),0),IF(MOD(MONTH(MB$1),3)=1,VLOOKUP($A2,BBG!$1:$1048576,MATCH(Activity!MB$1,BBG!$1:$1,0)-1,0)+(VLOOKUP($A2,BBG!$1:$1048576,MATCH(Activity!MB$1,BBG!$1:$1,0)+2,0)-VLOOKUP($A2,BBG!$1:$1048576,MATCH(Activity!MB$1,BBG!$1:$1,0)-1,0))/3,VLOOKUP($A2,BBG!$1:$1048576,MATCH(Activity!MB$1,BBG!$1:$1,0)-2,0)+(VLOOKUP($A2,BBG!$1:$1048576,MATCH(Activity!MB$1,BBG!$1:$1,0)+1,0)-VLOOKUP($A2,BBG!$1:$1048576,MATCH(Activity!MB$1,BBG!$1:$1,0)-2,0))*2/3))/100</f>
        <v>0</v>
      </c>
      <c r="MC2" s="47">
        <f ca="1">IF(MOD(MONTH(MC$1),3)=0,VLOOKUP($A2,BBG!$1:$1048576,MATCH(Activity!MC$1,BBG!$1:$1,0),0),IF(MOD(MONTH(MC$1),3)=1,VLOOKUP($A2,BBG!$1:$1048576,MATCH(Activity!MC$1,BBG!$1:$1,0)-1,0)+(VLOOKUP($A2,BBG!$1:$1048576,MATCH(Activity!MC$1,BBG!$1:$1,0)+2,0)-VLOOKUP($A2,BBG!$1:$1048576,MATCH(Activity!MC$1,BBG!$1:$1,0)-1,0))/3,VLOOKUP($A2,BBG!$1:$1048576,MATCH(Activity!MC$1,BBG!$1:$1,0)-2,0)+(VLOOKUP($A2,BBG!$1:$1048576,MATCH(Activity!MC$1,BBG!$1:$1,0)+1,0)-VLOOKUP($A2,BBG!$1:$1048576,MATCH(Activity!MC$1,BBG!$1:$1,0)-2,0))*2/3))/100</f>
        <v>0</v>
      </c>
      <c r="MD2" s="47">
        <f ca="1">IF(MOD(MONTH(MD$1),3)=0,VLOOKUP($A2,BBG!$1:$1048576,MATCH(Activity!MD$1,BBG!$1:$1,0),0),IF(MOD(MONTH(MD$1),3)=1,VLOOKUP($A2,BBG!$1:$1048576,MATCH(Activity!MD$1,BBG!$1:$1,0)-1,0)+(VLOOKUP($A2,BBG!$1:$1048576,MATCH(Activity!MD$1,BBG!$1:$1,0)+2,0)-VLOOKUP($A2,BBG!$1:$1048576,MATCH(Activity!MD$1,BBG!$1:$1,0)-1,0))/3,VLOOKUP($A2,BBG!$1:$1048576,MATCH(Activity!MD$1,BBG!$1:$1,0)-2,0)+(VLOOKUP($A2,BBG!$1:$1048576,MATCH(Activity!MD$1,BBG!$1:$1,0)+1,0)-VLOOKUP($A2,BBG!$1:$1048576,MATCH(Activity!MD$1,BBG!$1:$1,0)-2,0))*2/3))/100</f>
        <v>0</v>
      </c>
      <c r="ME2" s="47">
        <f ca="1">IF(MOD(MONTH(ME$1),3)=0,VLOOKUP($A2,BBG!$1:$1048576,MATCH(Activity!ME$1,BBG!$1:$1,0),0),IF(MOD(MONTH(ME$1),3)=1,VLOOKUP($A2,BBG!$1:$1048576,MATCH(Activity!ME$1,BBG!$1:$1,0)-1,0)+(VLOOKUP($A2,BBG!$1:$1048576,MATCH(Activity!ME$1,BBG!$1:$1,0)+2,0)-VLOOKUP($A2,BBG!$1:$1048576,MATCH(Activity!ME$1,BBG!$1:$1,0)-1,0))/3,VLOOKUP($A2,BBG!$1:$1048576,MATCH(Activity!ME$1,BBG!$1:$1,0)-2,0)+(VLOOKUP($A2,BBG!$1:$1048576,MATCH(Activity!ME$1,BBG!$1:$1,0)+1,0)-VLOOKUP($A2,BBG!$1:$1048576,MATCH(Activity!ME$1,BBG!$1:$1,0)-2,0))*2/3))/100</f>
        <v>0</v>
      </c>
      <c r="MF2" s="47">
        <f ca="1">IF(MOD(MONTH(MF$1),3)=0,VLOOKUP($A2,BBG!$1:$1048576,MATCH(Activity!MF$1,BBG!$1:$1,0),0),IF(MOD(MONTH(MF$1),3)=1,VLOOKUP($A2,BBG!$1:$1048576,MATCH(Activity!MF$1,BBG!$1:$1,0)-1,0)+(VLOOKUP($A2,BBG!$1:$1048576,MATCH(Activity!MF$1,BBG!$1:$1,0)+2,0)-VLOOKUP($A2,BBG!$1:$1048576,MATCH(Activity!MF$1,BBG!$1:$1,0)-1,0))/3,VLOOKUP($A2,BBG!$1:$1048576,MATCH(Activity!MF$1,BBG!$1:$1,0)-2,0)+(VLOOKUP($A2,BBG!$1:$1048576,MATCH(Activity!MF$1,BBG!$1:$1,0)+1,0)-VLOOKUP($A2,BBG!$1:$1048576,MATCH(Activity!MF$1,BBG!$1:$1,0)-2,0))*2/3))/100</f>
        <v>0</v>
      </c>
      <c r="MG2" s="47">
        <f ca="1">IF(MOD(MONTH(MG$1),3)=0,VLOOKUP($A2,BBG!$1:$1048576,MATCH(Activity!MG$1,BBG!$1:$1,0),0),IF(MOD(MONTH(MG$1),3)=1,VLOOKUP($A2,BBG!$1:$1048576,MATCH(Activity!MG$1,BBG!$1:$1,0)-1,0)+(VLOOKUP($A2,BBG!$1:$1048576,MATCH(Activity!MG$1,BBG!$1:$1,0)+2,0)-VLOOKUP($A2,BBG!$1:$1048576,MATCH(Activity!MG$1,BBG!$1:$1,0)-1,0))/3,VLOOKUP($A2,BBG!$1:$1048576,MATCH(Activity!MG$1,BBG!$1:$1,0)-2,0)+(VLOOKUP($A2,BBG!$1:$1048576,MATCH(Activity!MG$1,BBG!$1:$1,0)+1,0)-VLOOKUP($A2,BBG!$1:$1048576,MATCH(Activity!MG$1,BBG!$1:$1,0)-2,0))*2/3))/100</f>
        <v>0</v>
      </c>
      <c r="MH2" s="47">
        <f ca="1">IF(MOD(MONTH(MH$1),3)=0,VLOOKUP($A2,BBG!$1:$1048576,MATCH(Activity!MH$1,BBG!$1:$1,0),0),IF(MOD(MONTH(MH$1),3)=1,VLOOKUP($A2,BBG!$1:$1048576,MATCH(Activity!MH$1,BBG!$1:$1,0)-1,0)+(VLOOKUP($A2,BBG!$1:$1048576,MATCH(Activity!MH$1,BBG!$1:$1,0)+2,0)-VLOOKUP($A2,BBG!$1:$1048576,MATCH(Activity!MH$1,BBG!$1:$1,0)-1,0))/3,VLOOKUP($A2,BBG!$1:$1048576,MATCH(Activity!MH$1,BBG!$1:$1,0)-2,0)+(VLOOKUP($A2,BBG!$1:$1048576,MATCH(Activity!MH$1,BBG!$1:$1,0)+1,0)-VLOOKUP($A2,BBG!$1:$1048576,MATCH(Activity!MH$1,BBG!$1:$1,0)-2,0))*2/3))/100</f>
        <v>0</v>
      </c>
      <c r="MI2" s="47">
        <f ca="1">IF(MOD(MONTH(MI$1),3)=0,VLOOKUP($A2,BBG!$1:$1048576,MATCH(Activity!MI$1,BBG!$1:$1,0),0),IF(MOD(MONTH(MI$1),3)=1,VLOOKUP($A2,BBG!$1:$1048576,MATCH(Activity!MI$1,BBG!$1:$1,0)-1,0)+(VLOOKUP($A2,BBG!$1:$1048576,MATCH(Activity!MI$1,BBG!$1:$1,0)+2,0)-VLOOKUP($A2,BBG!$1:$1048576,MATCH(Activity!MI$1,BBG!$1:$1,0)-1,0))/3,VLOOKUP($A2,BBG!$1:$1048576,MATCH(Activity!MI$1,BBG!$1:$1,0)-2,0)+(VLOOKUP($A2,BBG!$1:$1048576,MATCH(Activity!MI$1,BBG!$1:$1,0)+1,0)-VLOOKUP($A2,BBG!$1:$1048576,MATCH(Activity!MI$1,BBG!$1:$1,0)-2,0))*2/3))/100</f>
        <v>0</v>
      </c>
      <c r="MJ2" s="47">
        <f ca="1">IF(MOD(MONTH(MJ$1),3)=0,VLOOKUP($A2,BBG!$1:$1048576,MATCH(Activity!MJ$1,BBG!$1:$1,0),0),IF(MOD(MONTH(MJ$1),3)=1,VLOOKUP($A2,BBG!$1:$1048576,MATCH(Activity!MJ$1,BBG!$1:$1,0)-1,0)+(VLOOKUP($A2,BBG!$1:$1048576,MATCH(Activity!MJ$1,BBG!$1:$1,0)+2,0)-VLOOKUP($A2,BBG!$1:$1048576,MATCH(Activity!MJ$1,BBG!$1:$1,0)-1,0))/3,VLOOKUP($A2,BBG!$1:$1048576,MATCH(Activity!MJ$1,BBG!$1:$1,0)-2,0)+(VLOOKUP($A2,BBG!$1:$1048576,MATCH(Activity!MJ$1,BBG!$1:$1,0)+1,0)-VLOOKUP($A2,BBG!$1:$1048576,MATCH(Activity!MJ$1,BBG!$1:$1,0)-2,0))*2/3))/100</f>
        <v>0</v>
      </c>
      <c r="MK2" s="47">
        <f ca="1">IF(MOD(MONTH(MK$1),3)=0,VLOOKUP($A2,BBG!$1:$1048576,MATCH(Activity!MK$1,BBG!$1:$1,0),0),IF(MOD(MONTH(MK$1),3)=1,VLOOKUP($A2,BBG!$1:$1048576,MATCH(Activity!MK$1,BBG!$1:$1,0)-1,0)+(VLOOKUP($A2,BBG!$1:$1048576,MATCH(Activity!MK$1,BBG!$1:$1,0)+2,0)-VLOOKUP($A2,BBG!$1:$1048576,MATCH(Activity!MK$1,BBG!$1:$1,0)-1,0))/3,VLOOKUP($A2,BBG!$1:$1048576,MATCH(Activity!MK$1,BBG!$1:$1,0)-2,0)+(VLOOKUP($A2,BBG!$1:$1048576,MATCH(Activity!MK$1,BBG!$1:$1,0)+1,0)-VLOOKUP($A2,BBG!$1:$1048576,MATCH(Activity!MK$1,BBG!$1:$1,0)-2,0))*2/3))/100</f>
        <v>0</v>
      </c>
      <c r="ML2" s="47">
        <f ca="1">IF(MOD(MONTH(ML$1),3)=0,VLOOKUP($A2,BBG!$1:$1048576,MATCH(Activity!ML$1,BBG!$1:$1,0),0),IF(MOD(MONTH(ML$1),3)=1,VLOOKUP($A2,BBG!$1:$1048576,MATCH(Activity!ML$1,BBG!$1:$1,0)-1,0)+(VLOOKUP($A2,BBG!$1:$1048576,MATCH(Activity!ML$1,BBG!$1:$1,0)+2,0)-VLOOKUP($A2,BBG!$1:$1048576,MATCH(Activity!ML$1,BBG!$1:$1,0)-1,0))/3,VLOOKUP($A2,BBG!$1:$1048576,MATCH(Activity!ML$1,BBG!$1:$1,0)-2,0)+(VLOOKUP($A2,BBG!$1:$1048576,MATCH(Activity!ML$1,BBG!$1:$1,0)+1,0)-VLOOKUP($A2,BBG!$1:$1048576,MATCH(Activity!ML$1,BBG!$1:$1,0)-2,0))*2/3))/100</f>
        <v>0</v>
      </c>
      <c r="MM2" s="47">
        <f ca="1">IF(MOD(MONTH(MM$1),3)=0,VLOOKUP($A2,BBG!$1:$1048576,MATCH(Activity!MM$1,BBG!$1:$1,0),0),IF(MOD(MONTH(MM$1),3)=1,VLOOKUP($A2,BBG!$1:$1048576,MATCH(Activity!MM$1,BBG!$1:$1,0)-1,0)+(VLOOKUP($A2,BBG!$1:$1048576,MATCH(Activity!MM$1,BBG!$1:$1,0)+2,0)-VLOOKUP($A2,BBG!$1:$1048576,MATCH(Activity!MM$1,BBG!$1:$1,0)-1,0))/3,VLOOKUP($A2,BBG!$1:$1048576,MATCH(Activity!MM$1,BBG!$1:$1,0)-2,0)+(VLOOKUP($A2,BBG!$1:$1048576,MATCH(Activity!MM$1,BBG!$1:$1,0)+1,0)-VLOOKUP($A2,BBG!$1:$1048576,MATCH(Activity!MM$1,BBG!$1:$1,0)-2,0))*2/3))/100</f>
        <v>0</v>
      </c>
      <c r="MN2" s="47">
        <f ca="1">IF(MOD(MONTH(MN$1),3)=0,VLOOKUP($A2,BBG!$1:$1048576,MATCH(Activity!MN$1,BBG!$1:$1,0),0),IF(MOD(MONTH(MN$1),3)=1,VLOOKUP($A2,BBG!$1:$1048576,MATCH(Activity!MN$1,BBG!$1:$1,0)-1,0)+(VLOOKUP($A2,BBG!$1:$1048576,MATCH(Activity!MN$1,BBG!$1:$1,0)+2,0)-VLOOKUP($A2,BBG!$1:$1048576,MATCH(Activity!MN$1,BBG!$1:$1,0)-1,0))/3,VLOOKUP($A2,BBG!$1:$1048576,MATCH(Activity!MN$1,BBG!$1:$1,0)-2,0)+(VLOOKUP($A2,BBG!$1:$1048576,MATCH(Activity!MN$1,BBG!$1:$1,0)+1,0)-VLOOKUP($A2,BBG!$1:$1048576,MATCH(Activity!MN$1,BBG!$1:$1,0)-2,0))*2/3))/100</f>
        <v>0</v>
      </c>
      <c r="MO2" s="47">
        <f ca="1">IF(MOD(MONTH(MO$1),3)=0,VLOOKUP($A2,BBG!$1:$1048576,MATCH(Activity!MO$1,BBG!$1:$1,0),0),IF(MOD(MONTH(MO$1),3)=1,VLOOKUP($A2,BBG!$1:$1048576,MATCH(Activity!MO$1,BBG!$1:$1,0)-1,0)+(VLOOKUP($A2,BBG!$1:$1048576,MATCH(Activity!MO$1,BBG!$1:$1,0)+2,0)-VLOOKUP($A2,BBG!$1:$1048576,MATCH(Activity!MO$1,BBG!$1:$1,0)-1,0))/3,VLOOKUP($A2,BBG!$1:$1048576,MATCH(Activity!MO$1,BBG!$1:$1,0)-2,0)+(VLOOKUP($A2,BBG!$1:$1048576,MATCH(Activity!MO$1,BBG!$1:$1,0)+1,0)-VLOOKUP($A2,BBG!$1:$1048576,MATCH(Activity!MO$1,BBG!$1:$1,0)-2,0))*2/3))/100</f>
        <v>0</v>
      </c>
      <c r="MP2" s="47">
        <f ca="1">IF(MOD(MONTH(MP$1),3)=0,VLOOKUP($A2,BBG!$1:$1048576,MATCH(Activity!MP$1,BBG!$1:$1,0),0),IF(MOD(MONTH(MP$1),3)=1,VLOOKUP($A2,BBG!$1:$1048576,MATCH(Activity!MP$1,BBG!$1:$1,0)-1,0)+(VLOOKUP($A2,BBG!$1:$1048576,MATCH(Activity!MP$1,BBG!$1:$1,0)+2,0)-VLOOKUP($A2,BBG!$1:$1048576,MATCH(Activity!MP$1,BBG!$1:$1,0)-1,0))/3,VLOOKUP($A2,BBG!$1:$1048576,MATCH(Activity!MP$1,BBG!$1:$1,0)-2,0)+(VLOOKUP($A2,BBG!$1:$1048576,MATCH(Activity!MP$1,BBG!$1:$1,0)+1,0)-VLOOKUP($A2,BBG!$1:$1048576,MATCH(Activity!MP$1,BBG!$1:$1,0)-2,0))*2/3))/100</f>
        <v>0</v>
      </c>
      <c r="MQ2" s="47">
        <f ca="1">IF(MOD(MONTH(MQ$1),3)=0,VLOOKUP($A2,BBG!$1:$1048576,MATCH(Activity!MQ$1,BBG!$1:$1,0),0),IF(MOD(MONTH(MQ$1),3)=1,VLOOKUP($A2,BBG!$1:$1048576,MATCH(Activity!MQ$1,BBG!$1:$1,0)-1,0)+(VLOOKUP($A2,BBG!$1:$1048576,MATCH(Activity!MQ$1,BBG!$1:$1,0)+2,0)-VLOOKUP($A2,BBG!$1:$1048576,MATCH(Activity!MQ$1,BBG!$1:$1,0)-1,0))/3,VLOOKUP($A2,BBG!$1:$1048576,MATCH(Activity!MQ$1,BBG!$1:$1,0)-2,0)+(VLOOKUP($A2,BBG!$1:$1048576,MATCH(Activity!MQ$1,BBG!$1:$1,0)+1,0)-VLOOKUP($A2,BBG!$1:$1048576,MATCH(Activity!MQ$1,BBG!$1:$1,0)-2,0))*2/3))/100</f>
        <v>0</v>
      </c>
      <c r="MR2" s="47">
        <f ca="1">IF(MOD(MONTH(MR$1),3)=0,VLOOKUP($A2,BBG!$1:$1048576,MATCH(Activity!MR$1,BBG!$1:$1,0),0),IF(MOD(MONTH(MR$1),3)=1,VLOOKUP($A2,BBG!$1:$1048576,MATCH(Activity!MR$1,BBG!$1:$1,0)-1,0)+(VLOOKUP($A2,BBG!$1:$1048576,MATCH(Activity!MR$1,BBG!$1:$1,0)+2,0)-VLOOKUP($A2,BBG!$1:$1048576,MATCH(Activity!MR$1,BBG!$1:$1,0)-1,0))/3,VLOOKUP($A2,BBG!$1:$1048576,MATCH(Activity!MR$1,BBG!$1:$1,0)-2,0)+(VLOOKUP($A2,BBG!$1:$1048576,MATCH(Activity!MR$1,BBG!$1:$1,0)+1,0)-VLOOKUP($A2,BBG!$1:$1048576,MATCH(Activity!MR$1,BBG!$1:$1,0)-2,0))*2/3))/100</f>
        <v>0</v>
      </c>
      <c r="MS2" s="47">
        <f ca="1">IF(MOD(MONTH(MS$1),3)=0,VLOOKUP($A2,BBG!$1:$1048576,MATCH(Activity!MS$1,BBG!$1:$1,0),0),IF(MOD(MONTH(MS$1),3)=1,VLOOKUP($A2,BBG!$1:$1048576,MATCH(Activity!MS$1,BBG!$1:$1,0)-1,0)+(VLOOKUP($A2,BBG!$1:$1048576,MATCH(Activity!MS$1,BBG!$1:$1,0)+2,0)-VLOOKUP($A2,BBG!$1:$1048576,MATCH(Activity!MS$1,BBG!$1:$1,0)-1,0))/3,VLOOKUP($A2,BBG!$1:$1048576,MATCH(Activity!MS$1,BBG!$1:$1,0)-2,0)+(VLOOKUP($A2,BBG!$1:$1048576,MATCH(Activity!MS$1,BBG!$1:$1,0)+1,0)-VLOOKUP($A2,BBG!$1:$1048576,MATCH(Activity!MS$1,BBG!$1:$1,0)-2,0))*2/3))/100</f>
        <v>0</v>
      </c>
      <c r="MT2" s="47">
        <f ca="1">IF(MOD(MONTH(MT$1),3)=0,VLOOKUP($A2,BBG!$1:$1048576,MATCH(Activity!MT$1,BBG!$1:$1,0),0),IF(MOD(MONTH(MT$1),3)=1,VLOOKUP($A2,BBG!$1:$1048576,MATCH(Activity!MT$1,BBG!$1:$1,0)-1,0)+(VLOOKUP($A2,BBG!$1:$1048576,MATCH(Activity!MT$1,BBG!$1:$1,0)+2,0)-VLOOKUP($A2,BBG!$1:$1048576,MATCH(Activity!MT$1,BBG!$1:$1,0)-1,0))/3,VLOOKUP($A2,BBG!$1:$1048576,MATCH(Activity!MT$1,BBG!$1:$1,0)-2,0)+(VLOOKUP($A2,BBG!$1:$1048576,MATCH(Activity!MT$1,BBG!$1:$1,0)+1,0)-VLOOKUP($A2,BBG!$1:$1048576,MATCH(Activity!MT$1,BBG!$1:$1,0)-2,0))*2/3))/100</f>
        <v>0</v>
      </c>
      <c r="MU2" s="47">
        <f ca="1">IF(MOD(MONTH(MU$1),3)=0,VLOOKUP($A2,BBG!$1:$1048576,MATCH(Activity!MU$1,BBG!$1:$1,0),0),IF(MOD(MONTH(MU$1),3)=1,VLOOKUP($A2,BBG!$1:$1048576,MATCH(Activity!MU$1,BBG!$1:$1,0)-1,0)+(VLOOKUP($A2,BBG!$1:$1048576,MATCH(Activity!MU$1,BBG!$1:$1,0)+2,0)-VLOOKUP($A2,BBG!$1:$1048576,MATCH(Activity!MU$1,BBG!$1:$1,0)-1,0))/3,VLOOKUP($A2,BBG!$1:$1048576,MATCH(Activity!MU$1,BBG!$1:$1,0)-2,0)+(VLOOKUP($A2,BBG!$1:$1048576,MATCH(Activity!MU$1,BBG!$1:$1,0)+1,0)-VLOOKUP($A2,BBG!$1:$1048576,MATCH(Activity!MU$1,BBG!$1:$1,0)-2,0))*2/3))/100</f>
        <v>0</v>
      </c>
    </row>
    <row r="3" spans="1:359" s="18" customFormat="1">
      <c r="A3" s="32"/>
      <c r="B3" s="23" t="s">
        <v>174</v>
      </c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49"/>
      <c r="AD3" s="49"/>
      <c r="AE3" s="48">
        <f ca="1">AVERAGE(AC2:AE2)</f>
        <v>0</v>
      </c>
      <c r="AF3" s="48">
        <f t="shared" ref="AF3:CQ3" ca="1" si="0">AVERAGE(AD2:AF2)</f>
        <v>0</v>
      </c>
      <c r="AG3" s="48">
        <f t="shared" ca="1" si="0"/>
        <v>0</v>
      </c>
      <c r="AH3" s="48">
        <f t="shared" ca="1" si="0"/>
        <v>0</v>
      </c>
      <c r="AI3" s="48">
        <f t="shared" ca="1" si="0"/>
        <v>0</v>
      </c>
      <c r="AJ3" s="48">
        <f t="shared" ca="1" si="0"/>
        <v>0</v>
      </c>
      <c r="AK3" s="48">
        <f t="shared" ca="1" si="0"/>
        <v>0</v>
      </c>
      <c r="AL3" s="48">
        <f t="shared" ca="1" si="0"/>
        <v>0</v>
      </c>
      <c r="AM3" s="48">
        <f t="shared" ca="1" si="0"/>
        <v>0</v>
      </c>
      <c r="AN3" s="48">
        <f t="shared" ca="1" si="0"/>
        <v>0</v>
      </c>
      <c r="AO3" s="48">
        <f t="shared" ca="1" si="0"/>
        <v>0</v>
      </c>
      <c r="AP3" s="48">
        <f t="shared" ca="1" si="0"/>
        <v>0</v>
      </c>
      <c r="AQ3" s="48">
        <f t="shared" ca="1" si="0"/>
        <v>0</v>
      </c>
      <c r="AR3" s="48">
        <f t="shared" ca="1" si="0"/>
        <v>0</v>
      </c>
      <c r="AS3" s="48">
        <f t="shared" ca="1" si="0"/>
        <v>0</v>
      </c>
      <c r="AT3" s="48">
        <f t="shared" ca="1" si="0"/>
        <v>0</v>
      </c>
      <c r="AU3" s="48">
        <f t="shared" ca="1" si="0"/>
        <v>0</v>
      </c>
      <c r="AV3" s="48">
        <f t="shared" ca="1" si="0"/>
        <v>0</v>
      </c>
      <c r="AW3" s="48">
        <f t="shared" ca="1" si="0"/>
        <v>0</v>
      </c>
      <c r="AX3" s="48">
        <f t="shared" ca="1" si="0"/>
        <v>0</v>
      </c>
      <c r="AY3" s="48">
        <f t="shared" ca="1" si="0"/>
        <v>0</v>
      </c>
      <c r="AZ3" s="48">
        <f t="shared" ca="1" si="0"/>
        <v>0</v>
      </c>
      <c r="BA3" s="48">
        <f t="shared" ca="1" si="0"/>
        <v>0</v>
      </c>
      <c r="BB3" s="48">
        <f t="shared" ca="1" si="0"/>
        <v>0</v>
      </c>
      <c r="BC3" s="48">
        <f t="shared" ca="1" si="0"/>
        <v>0</v>
      </c>
      <c r="BD3" s="48">
        <f t="shared" ca="1" si="0"/>
        <v>0</v>
      </c>
      <c r="BE3" s="48">
        <f t="shared" ca="1" si="0"/>
        <v>0</v>
      </c>
      <c r="BF3" s="48">
        <f t="shared" ca="1" si="0"/>
        <v>0</v>
      </c>
      <c r="BG3" s="48">
        <f t="shared" ca="1" si="0"/>
        <v>0</v>
      </c>
      <c r="BH3" s="48">
        <f t="shared" ca="1" si="0"/>
        <v>0</v>
      </c>
      <c r="BI3" s="48">
        <f t="shared" ca="1" si="0"/>
        <v>0</v>
      </c>
      <c r="BJ3" s="48">
        <f t="shared" ca="1" si="0"/>
        <v>0</v>
      </c>
      <c r="BK3" s="48">
        <f t="shared" ca="1" si="0"/>
        <v>0</v>
      </c>
      <c r="BL3" s="48">
        <f t="shared" ca="1" si="0"/>
        <v>0</v>
      </c>
      <c r="BM3" s="48">
        <f t="shared" ca="1" si="0"/>
        <v>0</v>
      </c>
      <c r="BN3" s="48">
        <f t="shared" ca="1" si="0"/>
        <v>0</v>
      </c>
      <c r="BO3" s="48">
        <f t="shared" ca="1" si="0"/>
        <v>0</v>
      </c>
      <c r="BP3" s="48">
        <f t="shared" ca="1" si="0"/>
        <v>0</v>
      </c>
      <c r="BQ3" s="48">
        <f t="shared" ca="1" si="0"/>
        <v>0</v>
      </c>
      <c r="BR3" s="48">
        <f t="shared" ca="1" si="0"/>
        <v>0</v>
      </c>
      <c r="BS3" s="48">
        <f t="shared" ca="1" si="0"/>
        <v>0</v>
      </c>
      <c r="BT3" s="48">
        <f t="shared" ca="1" si="0"/>
        <v>0</v>
      </c>
      <c r="BU3" s="48">
        <f t="shared" ca="1" si="0"/>
        <v>0</v>
      </c>
      <c r="BV3" s="48">
        <f t="shared" ca="1" si="0"/>
        <v>0</v>
      </c>
      <c r="BW3" s="48">
        <f t="shared" ca="1" si="0"/>
        <v>0</v>
      </c>
      <c r="BX3" s="48">
        <f t="shared" ca="1" si="0"/>
        <v>0</v>
      </c>
      <c r="BY3" s="48">
        <f t="shared" ca="1" si="0"/>
        <v>0</v>
      </c>
      <c r="BZ3" s="48">
        <f t="shared" ca="1" si="0"/>
        <v>0</v>
      </c>
      <c r="CA3" s="48">
        <f t="shared" ca="1" si="0"/>
        <v>0</v>
      </c>
      <c r="CB3" s="48">
        <f t="shared" ca="1" si="0"/>
        <v>0</v>
      </c>
      <c r="CC3" s="48">
        <f t="shared" ca="1" si="0"/>
        <v>0</v>
      </c>
      <c r="CD3" s="48">
        <f t="shared" ca="1" si="0"/>
        <v>0</v>
      </c>
      <c r="CE3" s="48">
        <f t="shared" ca="1" si="0"/>
        <v>0</v>
      </c>
      <c r="CF3" s="48">
        <f t="shared" ca="1" si="0"/>
        <v>0</v>
      </c>
      <c r="CG3" s="48">
        <f t="shared" ca="1" si="0"/>
        <v>0</v>
      </c>
      <c r="CH3" s="48">
        <f t="shared" ca="1" si="0"/>
        <v>0</v>
      </c>
      <c r="CI3" s="48">
        <f t="shared" ca="1" si="0"/>
        <v>0</v>
      </c>
      <c r="CJ3" s="48">
        <f t="shared" ca="1" si="0"/>
        <v>0</v>
      </c>
      <c r="CK3" s="48">
        <f t="shared" ca="1" si="0"/>
        <v>0</v>
      </c>
      <c r="CL3" s="48">
        <f t="shared" ca="1" si="0"/>
        <v>0</v>
      </c>
      <c r="CM3" s="48">
        <f t="shared" ca="1" si="0"/>
        <v>0</v>
      </c>
      <c r="CN3" s="48">
        <f t="shared" ca="1" si="0"/>
        <v>0</v>
      </c>
      <c r="CO3" s="48">
        <f t="shared" ca="1" si="0"/>
        <v>0</v>
      </c>
      <c r="CP3" s="48">
        <f t="shared" ca="1" si="0"/>
        <v>0</v>
      </c>
      <c r="CQ3" s="48">
        <f t="shared" ca="1" si="0"/>
        <v>0</v>
      </c>
      <c r="CR3" s="48">
        <f t="shared" ref="CR3:FC3" ca="1" si="1">AVERAGE(CP2:CR2)</f>
        <v>0</v>
      </c>
      <c r="CS3" s="48">
        <f t="shared" ca="1" si="1"/>
        <v>0</v>
      </c>
      <c r="CT3" s="48">
        <f t="shared" ca="1" si="1"/>
        <v>0</v>
      </c>
      <c r="CU3" s="48">
        <f t="shared" ca="1" si="1"/>
        <v>0</v>
      </c>
      <c r="CV3" s="48">
        <f t="shared" ca="1" si="1"/>
        <v>0</v>
      </c>
      <c r="CW3" s="48">
        <f t="shared" ca="1" si="1"/>
        <v>0</v>
      </c>
      <c r="CX3" s="48">
        <f t="shared" ca="1" si="1"/>
        <v>0</v>
      </c>
      <c r="CY3" s="48">
        <f t="shared" ca="1" si="1"/>
        <v>0</v>
      </c>
      <c r="CZ3" s="48">
        <f t="shared" ca="1" si="1"/>
        <v>0</v>
      </c>
      <c r="DA3" s="48">
        <f t="shared" ca="1" si="1"/>
        <v>0</v>
      </c>
      <c r="DB3" s="48">
        <f t="shared" ca="1" si="1"/>
        <v>0</v>
      </c>
      <c r="DC3" s="48">
        <f t="shared" ca="1" si="1"/>
        <v>0</v>
      </c>
      <c r="DD3" s="48">
        <f t="shared" ca="1" si="1"/>
        <v>0</v>
      </c>
      <c r="DE3" s="48">
        <f t="shared" ca="1" si="1"/>
        <v>0</v>
      </c>
      <c r="DF3" s="48">
        <f t="shared" ca="1" si="1"/>
        <v>0</v>
      </c>
      <c r="DG3" s="48">
        <f t="shared" ca="1" si="1"/>
        <v>0</v>
      </c>
      <c r="DH3" s="48">
        <f t="shared" ca="1" si="1"/>
        <v>0</v>
      </c>
      <c r="DI3" s="48">
        <f t="shared" ca="1" si="1"/>
        <v>0</v>
      </c>
      <c r="DJ3" s="48">
        <f t="shared" ca="1" si="1"/>
        <v>0</v>
      </c>
      <c r="DK3" s="48">
        <f t="shared" ca="1" si="1"/>
        <v>0</v>
      </c>
      <c r="DL3" s="48">
        <f t="shared" ca="1" si="1"/>
        <v>0</v>
      </c>
      <c r="DM3" s="48">
        <f t="shared" ca="1" si="1"/>
        <v>0</v>
      </c>
      <c r="DN3" s="48">
        <f t="shared" ca="1" si="1"/>
        <v>0</v>
      </c>
      <c r="DO3" s="48">
        <f t="shared" ca="1" si="1"/>
        <v>0</v>
      </c>
      <c r="DP3" s="48">
        <f t="shared" ca="1" si="1"/>
        <v>0</v>
      </c>
      <c r="DQ3" s="48">
        <f t="shared" ca="1" si="1"/>
        <v>0</v>
      </c>
      <c r="DR3" s="48">
        <f t="shared" ca="1" si="1"/>
        <v>0</v>
      </c>
      <c r="DS3" s="48">
        <f t="shared" ca="1" si="1"/>
        <v>0</v>
      </c>
      <c r="DT3" s="48">
        <f t="shared" ca="1" si="1"/>
        <v>0</v>
      </c>
      <c r="DU3" s="48">
        <f t="shared" ca="1" si="1"/>
        <v>0</v>
      </c>
      <c r="DV3" s="48">
        <f t="shared" ca="1" si="1"/>
        <v>0</v>
      </c>
      <c r="DW3" s="48">
        <f t="shared" ca="1" si="1"/>
        <v>0</v>
      </c>
      <c r="DX3" s="48">
        <f t="shared" ca="1" si="1"/>
        <v>0</v>
      </c>
      <c r="DY3" s="48">
        <f t="shared" ca="1" si="1"/>
        <v>0</v>
      </c>
      <c r="DZ3" s="48">
        <f t="shared" ca="1" si="1"/>
        <v>0</v>
      </c>
      <c r="EA3" s="48">
        <f t="shared" ca="1" si="1"/>
        <v>0</v>
      </c>
      <c r="EB3" s="48">
        <f t="shared" ca="1" si="1"/>
        <v>0</v>
      </c>
      <c r="EC3" s="48">
        <f t="shared" ca="1" si="1"/>
        <v>0</v>
      </c>
      <c r="ED3" s="48">
        <f t="shared" ca="1" si="1"/>
        <v>0</v>
      </c>
      <c r="EE3" s="48">
        <f t="shared" ca="1" si="1"/>
        <v>0</v>
      </c>
      <c r="EF3" s="48">
        <f t="shared" ca="1" si="1"/>
        <v>0</v>
      </c>
      <c r="EG3" s="48">
        <f t="shared" ca="1" si="1"/>
        <v>0</v>
      </c>
      <c r="EH3" s="48">
        <f t="shared" ca="1" si="1"/>
        <v>0</v>
      </c>
      <c r="EI3" s="48">
        <f t="shared" ca="1" si="1"/>
        <v>0</v>
      </c>
      <c r="EJ3" s="48">
        <f t="shared" ca="1" si="1"/>
        <v>0</v>
      </c>
      <c r="EK3" s="48">
        <f t="shared" ca="1" si="1"/>
        <v>0</v>
      </c>
      <c r="EL3" s="48">
        <f t="shared" ca="1" si="1"/>
        <v>0</v>
      </c>
      <c r="EM3" s="48">
        <f t="shared" ca="1" si="1"/>
        <v>0</v>
      </c>
      <c r="EN3" s="48">
        <f t="shared" ca="1" si="1"/>
        <v>0</v>
      </c>
      <c r="EO3" s="48">
        <f t="shared" ca="1" si="1"/>
        <v>0</v>
      </c>
      <c r="EP3" s="48">
        <f t="shared" ca="1" si="1"/>
        <v>0</v>
      </c>
      <c r="EQ3" s="48">
        <f t="shared" ca="1" si="1"/>
        <v>0</v>
      </c>
      <c r="ER3" s="48">
        <f t="shared" ca="1" si="1"/>
        <v>0</v>
      </c>
      <c r="ES3" s="48">
        <f t="shared" ca="1" si="1"/>
        <v>0</v>
      </c>
      <c r="ET3" s="48">
        <f t="shared" ca="1" si="1"/>
        <v>0</v>
      </c>
      <c r="EU3" s="48">
        <f t="shared" ca="1" si="1"/>
        <v>0</v>
      </c>
      <c r="EV3" s="48">
        <f t="shared" ca="1" si="1"/>
        <v>0</v>
      </c>
      <c r="EW3" s="48">
        <f t="shared" ca="1" si="1"/>
        <v>0</v>
      </c>
      <c r="EX3" s="48">
        <f t="shared" ca="1" si="1"/>
        <v>0</v>
      </c>
      <c r="EY3" s="48">
        <f t="shared" ca="1" si="1"/>
        <v>0</v>
      </c>
      <c r="EZ3" s="48">
        <f t="shared" ca="1" si="1"/>
        <v>0</v>
      </c>
      <c r="FA3" s="48">
        <f t="shared" ca="1" si="1"/>
        <v>0</v>
      </c>
      <c r="FB3" s="48">
        <f t="shared" ca="1" si="1"/>
        <v>0</v>
      </c>
      <c r="FC3" s="48">
        <f t="shared" ca="1" si="1"/>
        <v>0</v>
      </c>
      <c r="FD3" s="48">
        <f t="shared" ref="FD3:HO3" ca="1" si="2">AVERAGE(FB2:FD2)</f>
        <v>0</v>
      </c>
      <c r="FE3" s="48">
        <f t="shared" ca="1" si="2"/>
        <v>0</v>
      </c>
      <c r="FF3" s="48">
        <f t="shared" ca="1" si="2"/>
        <v>0</v>
      </c>
      <c r="FG3" s="48">
        <f t="shared" ca="1" si="2"/>
        <v>0</v>
      </c>
      <c r="FH3" s="48">
        <f t="shared" ca="1" si="2"/>
        <v>0</v>
      </c>
      <c r="FI3" s="48">
        <f t="shared" ca="1" si="2"/>
        <v>0</v>
      </c>
      <c r="FJ3" s="48">
        <f t="shared" ca="1" si="2"/>
        <v>0</v>
      </c>
      <c r="FK3" s="48">
        <f t="shared" ca="1" si="2"/>
        <v>0</v>
      </c>
      <c r="FL3" s="48">
        <f t="shared" ca="1" si="2"/>
        <v>0</v>
      </c>
      <c r="FM3" s="48">
        <f t="shared" ca="1" si="2"/>
        <v>0</v>
      </c>
      <c r="FN3" s="48">
        <f t="shared" ca="1" si="2"/>
        <v>0</v>
      </c>
      <c r="FO3" s="48">
        <f t="shared" ca="1" si="2"/>
        <v>0</v>
      </c>
      <c r="FP3" s="48">
        <f t="shared" ca="1" si="2"/>
        <v>0</v>
      </c>
      <c r="FQ3" s="48">
        <f t="shared" ca="1" si="2"/>
        <v>0</v>
      </c>
      <c r="FR3" s="48">
        <f t="shared" ca="1" si="2"/>
        <v>0</v>
      </c>
      <c r="FS3" s="48">
        <f t="shared" ca="1" si="2"/>
        <v>0</v>
      </c>
      <c r="FT3" s="48">
        <f t="shared" ca="1" si="2"/>
        <v>0</v>
      </c>
      <c r="FU3" s="48">
        <f t="shared" ca="1" si="2"/>
        <v>0</v>
      </c>
      <c r="FV3" s="48">
        <f t="shared" ca="1" si="2"/>
        <v>0</v>
      </c>
      <c r="FW3" s="48">
        <f t="shared" ca="1" si="2"/>
        <v>0</v>
      </c>
      <c r="FX3" s="48">
        <f t="shared" ca="1" si="2"/>
        <v>0</v>
      </c>
      <c r="FY3" s="48">
        <f t="shared" ca="1" si="2"/>
        <v>0</v>
      </c>
      <c r="FZ3" s="48">
        <f t="shared" ca="1" si="2"/>
        <v>0</v>
      </c>
      <c r="GA3" s="48">
        <f t="shared" ca="1" si="2"/>
        <v>0</v>
      </c>
      <c r="GB3" s="48">
        <f t="shared" ca="1" si="2"/>
        <v>0</v>
      </c>
      <c r="GC3" s="48">
        <f t="shared" ca="1" si="2"/>
        <v>0</v>
      </c>
      <c r="GD3" s="48">
        <f t="shared" ca="1" si="2"/>
        <v>0</v>
      </c>
      <c r="GE3" s="48">
        <f t="shared" ca="1" si="2"/>
        <v>0</v>
      </c>
      <c r="GF3" s="48">
        <f t="shared" ca="1" si="2"/>
        <v>0</v>
      </c>
      <c r="GG3" s="48">
        <f t="shared" ca="1" si="2"/>
        <v>0</v>
      </c>
      <c r="GH3" s="48">
        <f t="shared" ca="1" si="2"/>
        <v>0</v>
      </c>
      <c r="GI3" s="48">
        <f t="shared" ca="1" si="2"/>
        <v>0</v>
      </c>
      <c r="GJ3" s="48">
        <f t="shared" ca="1" si="2"/>
        <v>0</v>
      </c>
      <c r="GK3" s="48">
        <f t="shared" ca="1" si="2"/>
        <v>0</v>
      </c>
      <c r="GL3" s="48">
        <f t="shared" ca="1" si="2"/>
        <v>0</v>
      </c>
      <c r="GM3" s="48">
        <f t="shared" ca="1" si="2"/>
        <v>0</v>
      </c>
      <c r="GN3" s="48">
        <f t="shared" ca="1" si="2"/>
        <v>0</v>
      </c>
      <c r="GO3" s="48">
        <f t="shared" ca="1" si="2"/>
        <v>0</v>
      </c>
      <c r="GP3" s="48">
        <f t="shared" ca="1" si="2"/>
        <v>0</v>
      </c>
      <c r="GQ3" s="48">
        <f t="shared" ca="1" si="2"/>
        <v>0</v>
      </c>
      <c r="GR3" s="48">
        <f t="shared" ca="1" si="2"/>
        <v>0</v>
      </c>
      <c r="GS3" s="48">
        <f t="shared" ca="1" si="2"/>
        <v>0</v>
      </c>
      <c r="GT3" s="48">
        <f t="shared" ca="1" si="2"/>
        <v>0</v>
      </c>
      <c r="GU3" s="48">
        <f t="shared" ca="1" si="2"/>
        <v>0</v>
      </c>
      <c r="GV3" s="48">
        <f t="shared" ca="1" si="2"/>
        <v>0</v>
      </c>
      <c r="GW3" s="48">
        <f t="shared" ca="1" si="2"/>
        <v>0</v>
      </c>
      <c r="GX3" s="48">
        <f t="shared" ca="1" si="2"/>
        <v>0</v>
      </c>
      <c r="GY3" s="48">
        <f t="shared" ca="1" si="2"/>
        <v>0</v>
      </c>
      <c r="GZ3" s="48">
        <f t="shared" ca="1" si="2"/>
        <v>0</v>
      </c>
      <c r="HA3" s="48">
        <f t="shared" ca="1" si="2"/>
        <v>0</v>
      </c>
      <c r="HB3" s="48">
        <f t="shared" ca="1" si="2"/>
        <v>0</v>
      </c>
      <c r="HC3" s="48">
        <f t="shared" ca="1" si="2"/>
        <v>0</v>
      </c>
      <c r="HD3" s="48">
        <f t="shared" ca="1" si="2"/>
        <v>0</v>
      </c>
      <c r="HE3" s="48">
        <f t="shared" ca="1" si="2"/>
        <v>0</v>
      </c>
      <c r="HF3" s="48">
        <f t="shared" ca="1" si="2"/>
        <v>0</v>
      </c>
      <c r="HG3" s="48">
        <f t="shared" ca="1" si="2"/>
        <v>0</v>
      </c>
      <c r="HH3" s="48">
        <f t="shared" ca="1" si="2"/>
        <v>0</v>
      </c>
      <c r="HI3" s="48">
        <f t="shared" ca="1" si="2"/>
        <v>0</v>
      </c>
      <c r="HJ3" s="48">
        <f t="shared" ca="1" si="2"/>
        <v>0</v>
      </c>
      <c r="HK3" s="48">
        <f t="shared" ca="1" si="2"/>
        <v>0</v>
      </c>
      <c r="HL3" s="48">
        <f t="shared" ca="1" si="2"/>
        <v>0</v>
      </c>
      <c r="HM3" s="48">
        <f t="shared" ca="1" si="2"/>
        <v>0</v>
      </c>
      <c r="HN3" s="48">
        <f t="shared" ca="1" si="2"/>
        <v>0</v>
      </c>
      <c r="HO3" s="48">
        <f t="shared" ca="1" si="2"/>
        <v>0</v>
      </c>
      <c r="HP3" s="48">
        <f t="shared" ref="HP3:KA3" ca="1" si="3">AVERAGE(HN2:HP2)</f>
        <v>0</v>
      </c>
      <c r="HQ3" s="48">
        <f t="shared" ca="1" si="3"/>
        <v>0</v>
      </c>
      <c r="HR3" s="48">
        <f t="shared" ca="1" si="3"/>
        <v>0</v>
      </c>
      <c r="HS3" s="48">
        <f t="shared" ca="1" si="3"/>
        <v>0</v>
      </c>
      <c r="HT3" s="48">
        <f t="shared" ca="1" si="3"/>
        <v>0</v>
      </c>
      <c r="HU3" s="48">
        <f t="shared" ca="1" si="3"/>
        <v>0</v>
      </c>
      <c r="HV3" s="48">
        <f t="shared" ca="1" si="3"/>
        <v>0</v>
      </c>
      <c r="HW3" s="48">
        <f t="shared" ca="1" si="3"/>
        <v>0</v>
      </c>
      <c r="HX3" s="48">
        <f t="shared" ca="1" si="3"/>
        <v>0</v>
      </c>
      <c r="HY3" s="48">
        <f t="shared" ca="1" si="3"/>
        <v>0</v>
      </c>
      <c r="HZ3" s="48">
        <f t="shared" ca="1" si="3"/>
        <v>0</v>
      </c>
      <c r="IA3" s="48">
        <f t="shared" ca="1" si="3"/>
        <v>0</v>
      </c>
      <c r="IB3" s="48">
        <f t="shared" ca="1" si="3"/>
        <v>0</v>
      </c>
      <c r="IC3" s="48">
        <f t="shared" ca="1" si="3"/>
        <v>0</v>
      </c>
      <c r="ID3" s="48">
        <f t="shared" ca="1" si="3"/>
        <v>0</v>
      </c>
      <c r="IE3" s="48">
        <f t="shared" ca="1" si="3"/>
        <v>0</v>
      </c>
      <c r="IF3" s="48">
        <f t="shared" ca="1" si="3"/>
        <v>0</v>
      </c>
      <c r="IG3" s="48">
        <f t="shared" ca="1" si="3"/>
        <v>0</v>
      </c>
      <c r="IH3" s="48">
        <f t="shared" ca="1" si="3"/>
        <v>0</v>
      </c>
      <c r="II3" s="48">
        <f t="shared" ca="1" si="3"/>
        <v>0</v>
      </c>
      <c r="IJ3" s="48">
        <f t="shared" ca="1" si="3"/>
        <v>0</v>
      </c>
      <c r="IK3" s="48">
        <f t="shared" ca="1" si="3"/>
        <v>0</v>
      </c>
      <c r="IL3" s="48">
        <f t="shared" ca="1" si="3"/>
        <v>0</v>
      </c>
      <c r="IM3" s="48">
        <f t="shared" ca="1" si="3"/>
        <v>0</v>
      </c>
      <c r="IN3" s="48">
        <f t="shared" ca="1" si="3"/>
        <v>0</v>
      </c>
      <c r="IO3" s="48">
        <f t="shared" ca="1" si="3"/>
        <v>0</v>
      </c>
      <c r="IP3" s="48">
        <f t="shared" ca="1" si="3"/>
        <v>0</v>
      </c>
      <c r="IQ3" s="48">
        <f t="shared" ca="1" si="3"/>
        <v>0</v>
      </c>
      <c r="IR3" s="48">
        <f t="shared" ca="1" si="3"/>
        <v>0</v>
      </c>
      <c r="IS3" s="48">
        <f t="shared" ca="1" si="3"/>
        <v>0</v>
      </c>
      <c r="IT3" s="48">
        <f t="shared" ca="1" si="3"/>
        <v>0</v>
      </c>
      <c r="IU3" s="48">
        <f t="shared" ca="1" si="3"/>
        <v>0</v>
      </c>
      <c r="IV3" s="48">
        <f t="shared" ca="1" si="3"/>
        <v>0</v>
      </c>
      <c r="IW3" s="48">
        <f t="shared" ca="1" si="3"/>
        <v>0</v>
      </c>
      <c r="IX3" s="48">
        <f t="shared" ca="1" si="3"/>
        <v>0</v>
      </c>
      <c r="IY3" s="48">
        <f t="shared" ca="1" si="3"/>
        <v>0</v>
      </c>
      <c r="IZ3" s="48">
        <f t="shared" ca="1" si="3"/>
        <v>0</v>
      </c>
      <c r="JA3" s="48">
        <f t="shared" ca="1" si="3"/>
        <v>0</v>
      </c>
      <c r="JB3" s="48">
        <f t="shared" ca="1" si="3"/>
        <v>0</v>
      </c>
      <c r="JC3" s="48">
        <f t="shared" ca="1" si="3"/>
        <v>0</v>
      </c>
      <c r="JD3" s="48">
        <f t="shared" ca="1" si="3"/>
        <v>0</v>
      </c>
      <c r="JE3" s="48">
        <f t="shared" ca="1" si="3"/>
        <v>0</v>
      </c>
      <c r="JF3" s="48">
        <f t="shared" ca="1" si="3"/>
        <v>0</v>
      </c>
      <c r="JG3" s="48">
        <f t="shared" ca="1" si="3"/>
        <v>0</v>
      </c>
      <c r="JH3" s="48">
        <f t="shared" ca="1" si="3"/>
        <v>0</v>
      </c>
      <c r="JI3" s="48">
        <f t="shared" ca="1" si="3"/>
        <v>0</v>
      </c>
      <c r="JJ3" s="48">
        <f t="shared" ca="1" si="3"/>
        <v>0</v>
      </c>
      <c r="JK3" s="48">
        <f t="shared" ca="1" si="3"/>
        <v>0</v>
      </c>
      <c r="JL3" s="48">
        <f t="shared" ca="1" si="3"/>
        <v>0</v>
      </c>
      <c r="JM3" s="48">
        <f t="shared" ca="1" si="3"/>
        <v>0</v>
      </c>
      <c r="JN3" s="48">
        <f t="shared" ca="1" si="3"/>
        <v>0</v>
      </c>
      <c r="JO3" s="48">
        <f t="shared" ca="1" si="3"/>
        <v>0</v>
      </c>
      <c r="JP3" s="48">
        <f t="shared" ca="1" si="3"/>
        <v>0</v>
      </c>
      <c r="JQ3" s="48">
        <f t="shared" ca="1" si="3"/>
        <v>0</v>
      </c>
      <c r="JR3" s="48">
        <f t="shared" ca="1" si="3"/>
        <v>0</v>
      </c>
      <c r="JS3" s="48">
        <f t="shared" ca="1" si="3"/>
        <v>0</v>
      </c>
      <c r="JT3" s="48">
        <f t="shared" ca="1" si="3"/>
        <v>0</v>
      </c>
      <c r="JU3" s="48">
        <f t="shared" ca="1" si="3"/>
        <v>0</v>
      </c>
      <c r="JV3" s="48">
        <f t="shared" ca="1" si="3"/>
        <v>0</v>
      </c>
      <c r="JW3" s="48">
        <f t="shared" ca="1" si="3"/>
        <v>0</v>
      </c>
      <c r="JX3" s="48">
        <f t="shared" ca="1" si="3"/>
        <v>0</v>
      </c>
      <c r="JY3" s="48">
        <f t="shared" ca="1" si="3"/>
        <v>0</v>
      </c>
      <c r="JZ3" s="48">
        <f t="shared" ca="1" si="3"/>
        <v>0</v>
      </c>
      <c r="KA3" s="48">
        <f t="shared" ca="1" si="3"/>
        <v>0</v>
      </c>
      <c r="KB3" s="48">
        <f t="shared" ref="KB3:MM3" ca="1" si="4">AVERAGE(JZ2:KB2)</f>
        <v>0</v>
      </c>
      <c r="KC3" s="48">
        <f t="shared" ca="1" si="4"/>
        <v>0</v>
      </c>
      <c r="KD3" s="48">
        <f t="shared" ca="1" si="4"/>
        <v>0</v>
      </c>
      <c r="KE3" s="48">
        <f t="shared" ca="1" si="4"/>
        <v>0</v>
      </c>
      <c r="KF3" s="48">
        <f t="shared" ca="1" si="4"/>
        <v>0</v>
      </c>
      <c r="KG3" s="48">
        <f t="shared" ca="1" si="4"/>
        <v>0</v>
      </c>
      <c r="KH3" s="48">
        <f t="shared" ca="1" si="4"/>
        <v>0</v>
      </c>
      <c r="KI3" s="48">
        <f t="shared" ca="1" si="4"/>
        <v>0</v>
      </c>
      <c r="KJ3" s="48">
        <f t="shared" ca="1" si="4"/>
        <v>0</v>
      </c>
      <c r="KK3" s="48">
        <f t="shared" ca="1" si="4"/>
        <v>0</v>
      </c>
      <c r="KL3" s="48">
        <f t="shared" ca="1" si="4"/>
        <v>0</v>
      </c>
      <c r="KM3" s="48">
        <f t="shared" ca="1" si="4"/>
        <v>0</v>
      </c>
      <c r="KN3" s="48">
        <f t="shared" ca="1" si="4"/>
        <v>0</v>
      </c>
      <c r="KO3" s="48">
        <f t="shared" ca="1" si="4"/>
        <v>0</v>
      </c>
      <c r="KP3" s="48">
        <f t="shared" ca="1" si="4"/>
        <v>0</v>
      </c>
      <c r="KQ3" s="48">
        <f t="shared" ca="1" si="4"/>
        <v>0</v>
      </c>
      <c r="KR3" s="48">
        <f t="shared" ca="1" si="4"/>
        <v>0</v>
      </c>
      <c r="KS3" s="48">
        <f t="shared" ca="1" si="4"/>
        <v>0</v>
      </c>
      <c r="KT3" s="48">
        <f t="shared" ca="1" si="4"/>
        <v>0</v>
      </c>
      <c r="KU3" s="48">
        <f t="shared" ca="1" si="4"/>
        <v>0</v>
      </c>
      <c r="KV3" s="48">
        <f t="shared" ca="1" si="4"/>
        <v>0</v>
      </c>
      <c r="KW3" s="48">
        <f t="shared" ca="1" si="4"/>
        <v>0</v>
      </c>
      <c r="KX3" s="48">
        <f t="shared" ca="1" si="4"/>
        <v>0</v>
      </c>
      <c r="KY3" s="48">
        <f t="shared" ca="1" si="4"/>
        <v>0</v>
      </c>
      <c r="KZ3" s="48">
        <f t="shared" ca="1" si="4"/>
        <v>0</v>
      </c>
      <c r="LA3" s="48">
        <f t="shared" ca="1" si="4"/>
        <v>0</v>
      </c>
      <c r="LB3" s="48">
        <f t="shared" ca="1" si="4"/>
        <v>0</v>
      </c>
      <c r="LC3" s="48">
        <f t="shared" ca="1" si="4"/>
        <v>0</v>
      </c>
      <c r="LD3" s="48">
        <f t="shared" ca="1" si="4"/>
        <v>0</v>
      </c>
      <c r="LE3" s="48">
        <f t="shared" ca="1" si="4"/>
        <v>0</v>
      </c>
      <c r="LF3" s="48">
        <f t="shared" ca="1" si="4"/>
        <v>0</v>
      </c>
      <c r="LG3" s="48">
        <f t="shared" ca="1" si="4"/>
        <v>0</v>
      </c>
      <c r="LH3" s="48">
        <f t="shared" ca="1" si="4"/>
        <v>0</v>
      </c>
      <c r="LI3" s="48">
        <f t="shared" ca="1" si="4"/>
        <v>0</v>
      </c>
      <c r="LJ3" s="48">
        <f t="shared" ca="1" si="4"/>
        <v>0</v>
      </c>
      <c r="LK3" s="48">
        <f t="shared" ca="1" si="4"/>
        <v>0</v>
      </c>
      <c r="LL3" s="48">
        <f t="shared" ca="1" si="4"/>
        <v>0</v>
      </c>
      <c r="LM3" s="48">
        <f t="shared" ca="1" si="4"/>
        <v>0</v>
      </c>
      <c r="LN3" s="48">
        <f t="shared" ca="1" si="4"/>
        <v>0</v>
      </c>
      <c r="LO3" s="48">
        <f t="shared" ca="1" si="4"/>
        <v>0</v>
      </c>
      <c r="LP3" s="48">
        <f t="shared" ca="1" si="4"/>
        <v>0</v>
      </c>
      <c r="LQ3" s="48">
        <f t="shared" ca="1" si="4"/>
        <v>0</v>
      </c>
      <c r="LR3" s="48">
        <f t="shared" ca="1" si="4"/>
        <v>0</v>
      </c>
      <c r="LS3" s="48">
        <f t="shared" ca="1" si="4"/>
        <v>0</v>
      </c>
      <c r="LT3" s="48">
        <f t="shared" ca="1" si="4"/>
        <v>0</v>
      </c>
      <c r="LU3" s="48">
        <f t="shared" ca="1" si="4"/>
        <v>0</v>
      </c>
      <c r="LV3" s="48">
        <f t="shared" ca="1" si="4"/>
        <v>0</v>
      </c>
      <c r="LW3" s="48">
        <f t="shared" ca="1" si="4"/>
        <v>0</v>
      </c>
      <c r="LX3" s="48">
        <f t="shared" ca="1" si="4"/>
        <v>0</v>
      </c>
      <c r="LY3" s="48">
        <f t="shared" ca="1" si="4"/>
        <v>0</v>
      </c>
      <c r="LZ3" s="48">
        <f t="shared" ca="1" si="4"/>
        <v>0</v>
      </c>
      <c r="MA3" s="48">
        <f t="shared" ca="1" si="4"/>
        <v>0</v>
      </c>
      <c r="MB3" s="48">
        <f t="shared" ca="1" si="4"/>
        <v>0</v>
      </c>
      <c r="MC3" s="48">
        <f t="shared" ca="1" si="4"/>
        <v>0</v>
      </c>
      <c r="MD3" s="48">
        <f t="shared" ca="1" si="4"/>
        <v>0</v>
      </c>
      <c r="ME3" s="48">
        <f t="shared" ca="1" si="4"/>
        <v>0</v>
      </c>
      <c r="MF3" s="48">
        <f t="shared" ca="1" si="4"/>
        <v>0</v>
      </c>
      <c r="MG3" s="48">
        <f t="shared" ca="1" si="4"/>
        <v>0</v>
      </c>
      <c r="MH3" s="48">
        <f t="shared" ca="1" si="4"/>
        <v>0</v>
      </c>
      <c r="MI3" s="48">
        <f t="shared" ca="1" si="4"/>
        <v>0</v>
      </c>
      <c r="MJ3" s="48">
        <f t="shared" ca="1" si="4"/>
        <v>0</v>
      </c>
      <c r="MK3" s="48">
        <f t="shared" ca="1" si="4"/>
        <v>0</v>
      </c>
      <c r="ML3" s="48">
        <f t="shared" ca="1" si="4"/>
        <v>0</v>
      </c>
      <c r="MM3" s="48">
        <f t="shared" ca="1" si="4"/>
        <v>0</v>
      </c>
      <c r="MN3" s="48">
        <f t="shared" ref="MN3:MU3" ca="1" si="5">AVERAGE(ML2:MN2)</f>
        <v>0</v>
      </c>
      <c r="MO3" s="48">
        <f t="shared" ca="1" si="5"/>
        <v>0</v>
      </c>
      <c r="MP3" s="48">
        <f t="shared" ca="1" si="5"/>
        <v>0</v>
      </c>
      <c r="MQ3" s="48">
        <f t="shared" ca="1" si="5"/>
        <v>0</v>
      </c>
      <c r="MR3" s="48">
        <f t="shared" ca="1" si="5"/>
        <v>0</v>
      </c>
      <c r="MS3" s="48">
        <f t="shared" ca="1" si="5"/>
        <v>0</v>
      </c>
      <c r="MT3" s="48">
        <f t="shared" ca="1" si="5"/>
        <v>0</v>
      </c>
      <c r="MU3" s="48">
        <f t="shared" ca="1" si="5"/>
        <v>0</v>
      </c>
    </row>
    <row r="4" spans="1:359" s="12" customFormat="1">
      <c r="A4" s="31" t="s">
        <v>4</v>
      </c>
      <c r="B4" s="23" t="s">
        <v>40</v>
      </c>
      <c r="D4" s="48">
        <f ca="1">VLOOKUP($A4,BBG!$1:$1048576,MATCH(Activity!D$1,Activity!$1:$1,0),0)/100</f>
        <v>0</v>
      </c>
      <c r="E4" s="48">
        <f ca="1">VLOOKUP($A4,BBG!$1:$1048576,MATCH(Activity!E$1,Activity!$1:$1,0),0)/100</f>
        <v>0</v>
      </c>
      <c r="F4" s="48">
        <f ca="1">VLOOKUP($A4,BBG!$1:$1048576,MATCH(Activity!F$1,Activity!$1:$1,0),0)/100</f>
        <v>0</v>
      </c>
      <c r="G4" s="48">
        <f ca="1">VLOOKUP($A4,BBG!$1:$1048576,MATCH(Activity!G$1,Activity!$1:$1,0),0)/100</f>
        <v>0</v>
      </c>
      <c r="H4" s="48">
        <f ca="1">VLOOKUP($A4,BBG!$1:$1048576,MATCH(Activity!H$1,Activity!$1:$1,0),0)/100</f>
        <v>0</v>
      </c>
      <c r="I4" s="48">
        <f ca="1">VLOOKUP($A4,BBG!$1:$1048576,MATCH(Activity!I$1,Activity!$1:$1,0),0)/100</f>
        <v>0</v>
      </c>
      <c r="J4" s="48">
        <f ca="1">VLOOKUP($A4,BBG!$1:$1048576,MATCH(Activity!J$1,Activity!$1:$1,0),0)/100</f>
        <v>0</v>
      </c>
      <c r="K4" s="48">
        <f ca="1">VLOOKUP($A4,BBG!$1:$1048576,MATCH(Activity!K$1,Activity!$1:$1,0),0)/100</f>
        <v>0</v>
      </c>
      <c r="L4" s="48">
        <f ca="1">VLOOKUP($A4,BBG!$1:$1048576,MATCH(Activity!L$1,Activity!$1:$1,0),0)/100</f>
        <v>0</v>
      </c>
      <c r="M4" s="48">
        <f ca="1">VLOOKUP($A4,BBG!$1:$1048576,MATCH(Activity!M$1,Activity!$1:$1,0),0)/100</f>
        <v>0</v>
      </c>
      <c r="N4" s="48">
        <f ca="1">VLOOKUP($A4,BBG!$1:$1048576,MATCH(Activity!N$1,Activity!$1:$1,0),0)/100</f>
        <v>0</v>
      </c>
      <c r="O4" s="48">
        <f ca="1">VLOOKUP($A4,BBG!$1:$1048576,MATCH(Activity!O$1,Activity!$1:$1,0),0)/100</f>
        <v>0</v>
      </c>
      <c r="P4" s="48">
        <f ca="1">VLOOKUP($A4,BBG!$1:$1048576,MATCH(Activity!P$1,Activity!$1:$1,0),0)/100</f>
        <v>0</v>
      </c>
      <c r="Q4" s="48">
        <f ca="1">VLOOKUP($A4,BBG!$1:$1048576,MATCH(Activity!Q$1,Activity!$1:$1,0),0)/100</f>
        <v>0</v>
      </c>
      <c r="R4" s="48">
        <f ca="1">VLOOKUP($A4,BBG!$1:$1048576,MATCH(Activity!R$1,Activity!$1:$1,0),0)/100</f>
        <v>0</v>
      </c>
      <c r="S4" s="48">
        <f ca="1">VLOOKUP($A4,BBG!$1:$1048576,MATCH(Activity!S$1,Activity!$1:$1,0),0)/100</f>
        <v>0</v>
      </c>
      <c r="T4" s="48">
        <f ca="1">VLOOKUP($A4,BBG!$1:$1048576,MATCH(Activity!T$1,Activity!$1:$1,0),0)/100</f>
        <v>0</v>
      </c>
      <c r="U4" s="48">
        <f ca="1">VLOOKUP($A4,BBG!$1:$1048576,MATCH(Activity!U$1,Activity!$1:$1,0),0)/100</f>
        <v>0</v>
      </c>
      <c r="V4" s="48">
        <f ca="1">VLOOKUP($A4,BBG!$1:$1048576,MATCH(Activity!V$1,Activity!$1:$1,0),0)/100</f>
        <v>0</v>
      </c>
      <c r="W4" s="48">
        <f ca="1">VLOOKUP($A4,BBG!$1:$1048576,MATCH(Activity!W$1,Activity!$1:$1,0),0)/100</f>
        <v>0</v>
      </c>
      <c r="X4" s="48">
        <f ca="1">VLOOKUP($A4,BBG!$1:$1048576,MATCH(Activity!X$1,Activity!$1:$1,0),0)/100</f>
        <v>0</v>
      </c>
      <c r="Y4" s="48">
        <f ca="1">VLOOKUP($A4,BBG!$1:$1048576,MATCH(Activity!Y$1,Activity!$1:$1,0),0)/100</f>
        <v>0</v>
      </c>
      <c r="Z4" s="48">
        <f ca="1">VLOOKUP($A4,BBG!$1:$1048576,MATCH(Activity!Z$1,Activity!$1:$1,0),0)/100</f>
        <v>0</v>
      </c>
      <c r="AA4" s="48">
        <f ca="1">VLOOKUP($A4,BBG!$1:$1048576,MATCH(Activity!AA$1,Activity!$1:$1,0),0)/100</f>
        <v>0</v>
      </c>
      <c r="AB4" s="48">
        <f ca="1">VLOOKUP($A4,BBG!$1:$1048576,MATCH(Activity!AB$1,Activity!$1:$1,0),0)/100</f>
        <v>0</v>
      </c>
      <c r="AC4" s="48">
        <f ca="1">VLOOKUP($A4,BBG!$1:$1048576,MATCH(Activity!AC$1,Activity!$1:$1,0),0)/100</f>
        <v>0</v>
      </c>
      <c r="AD4" s="48">
        <f ca="1">VLOOKUP($A4,BBG!$1:$1048576,MATCH(Activity!AD$1,Activity!$1:$1,0),0)/100</f>
        <v>0</v>
      </c>
      <c r="AE4" s="48">
        <f ca="1">VLOOKUP($A4,BBG!$1:$1048576,MATCH(Activity!AE$1,Activity!$1:$1,0),0)/100</f>
        <v>0</v>
      </c>
      <c r="AF4" s="48">
        <f ca="1">VLOOKUP($A4,BBG!$1:$1048576,MATCH(Activity!AF$1,Activity!$1:$1,0),0)/100</f>
        <v>0</v>
      </c>
      <c r="AG4" s="48">
        <f ca="1">VLOOKUP($A4,BBG!$1:$1048576,MATCH(Activity!AG$1,Activity!$1:$1,0),0)/100</f>
        <v>0</v>
      </c>
      <c r="AH4" s="48">
        <f ca="1">VLOOKUP($A4,BBG!$1:$1048576,MATCH(Activity!AH$1,Activity!$1:$1,0),0)/100</f>
        <v>0</v>
      </c>
      <c r="AI4" s="48">
        <f ca="1">VLOOKUP($A4,BBG!$1:$1048576,MATCH(Activity!AI$1,Activity!$1:$1,0),0)/100</f>
        <v>0</v>
      </c>
      <c r="AJ4" s="48">
        <f ca="1">VLOOKUP($A4,BBG!$1:$1048576,MATCH(Activity!AJ$1,Activity!$1:$1,0),0)/100</f>
        <v>0</v>
      </c>
      <c r="AK4" s="48">
        <f ca="1">VLOOKUP($A4,BBG!$1:$1048576,MATCH(Activity!AK$1,Activity!$1:$1,0),0)/100</f>
        <v>0</v>
      </c>
      <c r="AL4" s="48">
        <f ca="1">VLOOKUP($A4,BBG!$1:$1048576,MATCH(Activity!AL$1,Activity!$1:$1,0),0)/100</f>
        <v>0</v>
      </c>
      <c r="AM4" s="48">
        <f ca="1">VLOOKUP($A4,BBG!$1:$1048576,MATCH(Activity!AM$1,Activity!$1:$1,0),0)/100</f>
        <v>0</v>
      </c>
      <c r="AN4" s="48">
        <f ca="1">VLOOKUP($A4,BBG!$1:$1048576,MATCH(Activity!AN$1,Activity!$1:$1,0),0)/100</f>
        <v>0</v>
      </c>
      <c r="AO4" s="48">
        <f ca="1">VLOOKUP($A4,BBG!$1:$1048576,MATCH(Activity!AO$1,Activity!$1:$1,0),0)/100</f>
        <v>0</v>
      </c>
      <c r="AP4" s="48">
        <f ca="1">VLOOKUP($A4,BBG!$1:$1048576,MATCH(Activity!AP$1,Activity!$1:$1,0),0)/100</f>
        <v>0</v>
      </c>
      <c r="AQ4" s="48">
        <f ca="1">VLOOKUP($A4,BBG!$1:$1048576,MATCH(Activity!AQ$1,Activity!$1:$1,0),0)/100</f>
        <v>0</v>
      </c>
      <c r="AR4" s="48">
        <f ca="1">VLOOKUP($A4,BBG!$1:$1048576,MATCH(Activity!AR$1,Activity!$1:$1,0),0)/100</f>
        <v>0</v>
      </c>
      <c r="AS4" s="48">
        <f ca="1">VLOOKUP($A4,BBG!$1:$1048576,MATCH(Activity!AS$1,Activity!$1:$1,0),0)/100</f>
        <v>0</v>
      </c>
      <c r="AT4" s="48">
        <f ca="1">VLOOKUP($A4,BBG!$1:$1048576,MATCH(Activity!AT$1,Activity!$1:$1,0),0)/100</f>
        <v>0</v>
      </c>
      <c r="AU4" s="48">
        <f ca="1">VLOOKUP($A4,BBG!$1:$1048576,MATCH(Activity!AU$1,Activity!$1:$1,0),0)/100</f>
        <v>0</v>
      </c>
      <c r="AV4" s="48">
        <f ca="1">VLOOKUP($A4,BBG!$1:$1048576,MATCH(Activity!AV$1,Activity!$1:$1,0),0)/100</f>
        <v>0</v>
      </c>
      <c r="AW4" s="48">
        <f ca="1">VLOOKUP($A4,BBG!$1:$1048576,MATCH(Activity!AW$1,Activity!$1:$1,0),0)/100</f>
        <v>0</v>
      </c>
      <c r="AX4" s="48">
        <f ca="1">VLOOKUP($A4,BBG!$1:$1048576,MATCH(Activity!AX$1,Activity!$1:$1,0),0)/100</f>
        <v>0</v>
      </c>
      <c r="AY4" s="48">
        <f ca="1">VLOOKUP($A4,BBG!$1:$1048576,MATCH(Activity!AY$1,Activity!$1:$1,0),0)/100</f>
        <v>0</v>
      </c>
      <c r="AZ4" s="48">
        <f ca="1">VLOOKUP($A4,BBG!$1:$1048576,MATCH(Activity!AZ$1,Activity!$1:$1,0),0)/100</f>
        <v>0</v>
      </c>
      <c r="BA4" s="48">
        <f ca="1">VLOOKUP($A4,BBG!$1:$1048576,MATCH(Activity!BA$1,Activity!$1:$1,0),0)/100</f>
        <v>0</v>
      </c>
      <c r="BB4" s="48">
        <f ca="1">VLOOKUP($A4,BBG!$1:$1048576,MATCH(Activity!BB$1,Activity!$1:$1,0),0)/100</f>
        <v>0</v>
      </c>
      <c r="BC4" s="48">
        <f ca="1">VLOOKUP($A4,BBG!$1:$1048576,MATCH(Activity!BC$1,Activity!$1:$1,0),0)/100</f>
        <v>0</v>
      </c>
      <c r="BD4" s="48">
        <f ca="1">VLOOKUP($A4,BBG!$1:$1048576,MATCH(Activity!BD$1,Activity!$1:$1,0),0)/100</f>
        <v>0</v>
      </c>
      <c r="BE4" s="48">
        <f ca="1">VLOOKUP($A4,BBG!$1:$1048576,MATCH(Activity!BE$1,Activity!$1:$1,0),0)/100</f>
        <v>0</v>
      </c>
      <c r="BF4" s="48">
        <f ca="1">VLOOKUP($A4,BBG!$1:$1048576,MATCH(Activity!BF$1,Activity!$1:$1,0),0)/100</f>
        <v>0</v>
      </c>
      <c r="BG4" s="48">
        <f ca="1">VLOOKUP($A4,BBG!$1:$1048576,MATCH(Activity!BG$1,Activity!$1:$1,0),0)/100</f>
        <v>0</v>
      </c>
      <c r="BH4" s="48">
        <f ca="1">VLOOKUP($A4,BBG!$1:$1048576,MATCH(Activity!BH$1,Activity!$1:$1,0),0)/100</f>
        <v>0</v>
      </c>
      <c r="BI4" s="48">
        <f ca="1">VLOOKUP($A4,BBG!$1:$1048576,MATCH(Activity!BI$1,Activity!$1:$1,0),0)/100</f>
        <v>0</v>
      </c>
      <c r="BJ4" s="48">
        <f ca="1">VLOOKUP($A4,BBG!$1:$1048576,MATCH(Activity!BJ$1,Activity!$1:$1,0),0)/100</f>
        <v>0</v>
      </c>
      <c r="BK4" s="48">
        <f ca="1">VLOOKUP($A4,BBG!$1:$1048576,MATCH(Activity!BK$1,Activity!$1:$1,0),0)/100</f>
        <v>0</v>
      </c>
      <c r="BL4" s="48">
        <f ca="1">VLOOKUP($A4,BBG!$1:$1048576,MATCH(Activity!BL$1,Activity!$1:$1,0),0)/100</f>
        <v>0</v>
      </c>
      <c r="BM4" s="48">
        <f ca="1">VLOOKUP($A4,BBG!$1:$1048576,MATCH(Activity!BM$1,Activity!$1:$1,0),0)/100</f>
        <v>0</v>
      </c>
      <c r="BN4" s="48">
        <f ca="1">VLOOKUP($A4,BBG!$1:$1048576,MATCH(Activity!BN$1,Activity!$1:$1,0),0)/100</f>
        <v>0</v>
      </c>
      <c r="BO4" s="48">
        <f ca="1">VLOOKUP($A4,BBG!$1:$1048576,MATCH(Activity!BO$1,Activity!$1:$1,0),0)/100</f>
        <v>0</v>
      </c>
      <c r="BP4" s="48">
        <f ca="1">VLOOKUP($A4,BBG!$1:$1048576,MATCH(Activity!BP$1,Activity!$1:$1,0),0)/100</f>
        <v>0</v>
      </c>
      <c r="BQ4" s="48">
        <f ca="1">VLOOKUP($A4,BBG!$1:$1048576,MATCH(Activity!BQ$1,Activity!$1:$1,0),0)/100</f>
        <v>0</v>
      </c>
      <c r="BR4" s="48">
        <f ca="1">VLOOKUP($A4,BBG!$1:$1048576,MATCH(Activity!BR$1,Activity!$1:$1,0),0)/100</f>
        <v>0</v>
      </c>
      <c r="BS4" s="48">
        <f ca="1">VLOOKUP($A4,BBG!$1:$1048576,MATCH(Activity!BS$1,Activity!$1:$1,0),0)/100</f>
        <v>0</v>
      </c>
      <c r="BT4" s="48">
        <f ca="1">VLOOKUP($A4,BBG!$1:$1048576,MATCH(Activity!BT$1,Activity!$1:$1,0),0)/100</f>
        <v>0</v>
      </c>
      <c r="BU4" s="48">
        <f ca="1">VLOOKUP($A4,BBG!$1:$1048576,MATCH(Activity!BU$1,Activity!$1:$1,0),0)/100</f>
        <v>0</v>
      </c>
      <c r="BV4" s="48">
        <f ca="1">VLOOKUP($A4,BBG!$1:$1048576,MATCH(Activity!BV$1,Activity!$1:$1,0),0)/100</f>
        <v>0</v>
      </c>
      <c r="BW4" s="48">
        <f ca="1">VLOOKUP($A4,BBG!$1:$1048576,MATCH(Activity!BW$1,Activity!$1:$1,0),0)/100</f>
        <v>0</v>
      </c>
      <c r="BX4" s="48">
        <f ca="1">VLOOKUP($A4,BBG!$1:$1048576,MATCH(Activity!BX$1,Activity!$1:$1,0),0)/100</f>
        <v>0</v>
      </c>
      <c r="BY4" s="48">
        <f ca="1">VLOOKUP($A4,BBG!$1:$1048576,MATCH(Activity!BY$1,Activity!$1:$1,0),0)/100</f>
        <v>0</v>
      </c>
      <c r="BZ4" s="48">
        <f ca="1">VLOOKUP($A4,BBG!$1:$1048576,MATCH(Activity!BZ$1,Activity!$1:$1,0),0)/100</f>
        <v>0</v>
      </c>
      <c r="CA4" s="48">
        <f ca="1">VLOOKUP($A4,BBG!$1:$1048576,MATCH(Activity!CA$1,Activity!$1:$1,0),0)/100</f>
        <v>0</v>
      </c>
      <c r="CB4" s="48">
        <f ca="1">VLOOKUP($A4,BBG!$1:$1048576,MATCH(Activity!CB$1,Activity!$1:$1,0),0)/100</f>
        <v>0</v>
      </c>
      <c r="CC4" s="48">
        <f ca="1">VLOOKUP($A4,BBG!$1:$1048576,MATCH(Activity!CC$1,Activity!$1:$1,0),0)/100</f>
        <v>0</v>
      </c>
      <c r="CD4" s="48">
        <f ca="1">VLOOKUP($A4,BBG!$1:$1048576,MATCH(Activity!CD$1,Activity!$1:$1,0),0)/100</f>
        <v>0</v>
      </c>
      <c r="CE4" s="48">
        <f ca="1">VLOOKUP($A4,BBG!$1:$1048576,MATCH(Activity!CE$1,Activity!$1:$1,0),0)/100</f>
        <v>0</v>
      </c>
      <c r="CF4" s="48">
        <f ca="1">VLOOKUP($A4,BBG!$1:$1048576,MATCH(Activity!CF$1,Activity!$1:$1,0),0)/100</f>
        <v>0</v>
      </c>
      <c r="CG4" s="48">
        <f ca="1">VLOOKUP($A4,BBG!$1:$1048576,MATCH(Activity!CG$1,Activity!$1:$1,0),0)/100</f>
        <v>0</v>
      </c>
      <c r="CH4" s="48">
        <f ca="1">VLOOKUP($A4,BBG!$1:$1048576,MATCH(Activity!CH$1,Activity!$1:$1,0),0)/100</f>
        <v>0</v>
      </c>
      <c r="CI4" s="48">
        <f ca="1">VLOOKUP($A4,BBG!$1:$1048576,MATCH(Activity!CI$1,Activity!$1:$1,0),0)/100</f>
        <v>0</v>
      </c>
      <c r="CJ4" s="48">
        <f ca="1">VLOOKUP($A4,BBG!$1:$1048576,MATCH(Activity!CJ$1,Activity!$1:$1,0),0)/100</f>
        <v>0</v>
      </c>
      <c r="CK4" s="48">
        <f ca="1">VLOOKUP($A4,BBG!$1:$1048576,MATCH(Activity!CK$1,Activity!$1:$1,0),0)/100</f>
        <v>0</v>
      </c>
      <c r="CL4" s="48">
        <f ca="1">VLOOKUP($A4,BBG!$1:$1048576,MATCH(Activity!CL$1,Activity!$1:$1,0),0)/100</f>
        <v>0</v>
      </c>
      <c r="CM4" s="48">
        <f ca="1">VLOOKUP($A4,BBG!$1:$1048576,MATCH(Activity!CM$1,Activity!$1:$1,0),0)/100</f>
        <v>0</v>
      </c>
      <c r="CN4" s="48">
        <f ca="1">VLOOKUP($A4,BBG!$1:$1048576,MATCH(Activity!CN$1,Activity!$1:$1,0),0)/100</f>
        <v>0</v>
      </c>
      <c r="CO4" s="48">
        <f ca="1">VLOOKUP($A4,BBG!$1:$1048576,MATCH(Activity!CO$1,Activity!$1:$1,0),0)/100</f>
        <v>0</v>
      </c>
      <c r="CP4" s="48">
        <f ca="1">VLOOKUP($A4,BBG!$1:$1048576,MATCH(Activity!CP$1,Activity!$1:$1,0),0)/100</f>
        <v>0</v>
      </c>
      <c r="CQ4" s="48">
        <f ca="1">VLOOKUP($A4,BBG!$1:$1048576,MATCH(Activity!CQ$1,Activity!$1:$1,0),0)/100</f>
        <v>0</v>
      </c>
      <c r="CR4" s="48">
        <f ca="1">VLOOKUP($A4,BBG!$1:$1048576,MATCH(Activity!CR$1,Activity!$1:$1,0),0)/100</f>
        <v>0</v>
      </c>
      <c r="CS4" s="48">
        <f ca="1">VLOOKUP($A4,BBG!$1:$1048576,MATCH(Activity!CS$1,Activity!$1:$1,0),0)/100</f>
        <v>0</v>
      </c>
      <c r="CT4" s="48">
        <f ca="1">VLOOKUP($A4,BBG!$1:$1048576,MATCH(Activity!CT$1,Activity!$1:$1,0),0)/100</f>
        <v>0</v>
      </c>
      <c r="CU4" s="48">
        <f ca="1">VLOOKUP($A4,BBG!$1:$1048576,MATCH(Activity!CU$1,Activity!$1:$1,0),0)/100</f>
        <v>0</v>
      </c>
      <c r="CV4" s="48">
        <f ca="1">VLOOKUP($A4,BBG!$1:$1048576,MATCH(Activity!CV$1,Activity!$1:$1,0),0)/100</f>
        <v>0</v>
      </c>
      <c r="CW4" s="48">
        <f ca="1">VLOOKUP($A4,BBG!$1:$1048576,MATCH(Activity!CW$1,Activity!$1:$1,0),0)/100</f>
        <v>0</v>
      </c>
      <c r="CX4" s="48">
        <f ca="1">VLOOKUP($A4,BBG!$1:$1048576,MATCH(Activity!CX$1,Activity!$1:$1,0),0)/100</f>
        <v>0</v>
      </c>
      <c r="CY4" s="48">
        <f ca="1">VLOOKUP($A4,BBG!$1:$1048576,MATCH(Activity!CY$1,Activity!$1:$1,0),0)/100</f>
        <v>0</v>
      </c>
      <c r="CZ4" s="48">
        <f ca="1">VLOOKUP($A4,BBG!$1:$1048576,MATCH(Activity!CZ$1,Activity!$1:$1,0),0)/100</f>
        <v>0</v>
      </c>
      <c r="DA4" s="48">
        <f ca="1">VLOOKUP($A4,BBG!$1:$1048576,MATCH(Activity!DA$1,Activity!$1:$1,0),0)/100</f>
        <v>0</v>
      </c>
      <c r="DB4" s="48">
        <f ca="1">VLOOKUP($A4,BBG!$1:$1048576,MATCH(Activity!DB$1,Activity!$1:$1,0),0)/100</f>
        <v>0</v>
      </c>
      <c r="DC4" s="48">
        <f ca="1">VLOOKUP($A4,BBG!$1:$1048576,MATCH(Activity!DC$1,Activity!$1:$1,0),0)/100</f>
        <v>0</v>
      </c>
      <c r="DD4" s="48">
        <f ca="1">VLOOKUP($A4,BBG!$1:$1048576,MATCH(Activity!DD$1,Activity!$1:$1,0),0)/100</f>
        <v>0</v>
      </c>
      <c r="DE4" s="48">
        <f ca="1">VLOOKUP($A4,BBG!$1:$1048576,MATCH(Activity!DE$1,Activity!$1:$1,0),0)/100</f>
        <v>0</v>
      </c>
      <c r="DF4" s="48">
        <f ca="1">VLOOKUP($A4,BBG!$1:$1048576,MATCH(Activity!DF$1,Activity!$1:$1,0),0)/100</f>
        <v>0</v>
      </c>
      <c r="DG4" s="48">
        <f ca="1">VLOOKUP($A4,BBG!$1:$1048576,MATCH(Activity!DG$1,Activity!$1:$1,0),0)/100</f>
        <v>0</v>
      </c>
      <c r="DH4" s="48">
        <f ca="1">VLOOKUP($A4,BBG!$1:$1048576,MATCH(Activity!DH$1,Activity!$1:$1,0),0)/100</f>
        <v>0</v>
      </c>
      <c r="DI4" s="48">
        <f ca="1">VLOOKUP($A4,BBG!$1:$1048576,MATCH(Activity!DI$1,Activity!$1:$1,0),0)/100</f>
        <v>0</v>
      </c>
      <c r="DJ4" s="48">
        <f ca="1">VLOOKUP($A4,BBG!$1:$1048576,MATCH(Activity!DJ$1,Activity!$1:$1,0),0)/100</f>
        <v>0</v>
      </c>
      <c r="DK4" s="48">
        <f ca="1">VLOOKUP($A4,BBG!$1:$1048576,MATCH(Activity!DK$1,Activity!$1:$1,0),0)/100</f>
        <v>0</v>
      </c>
      <c r="DL4" s="48">
        <f ca="1">VLOOKUP($A4,BBG!$1:$1048576,MATCH(Activity!DL$1,Activity!$1:$1,0),0)/100</f>
        <v>0</v>
      </c>
      <c r="DM4" s="48">
        <f ca="1">VLOOKUP($A4,BBG!$1:$1048576,MATCH(Activity!DM$1,Activity!$1:$1,0),0)/100</f>
        <v>0</v>
      </c>
      <c r="DN4" s="48">
        <f ca="1">VLOOKUP($A4,BBG!$1:$1048576,MATCH(Activity!DN$1,Activity!$1:$1,0),0)/100</f>
        <v>0</v>
      </c>
      <c r="DO4" s="48">
        <f ca="1">VLOOKUP($A4,BBG!$1:$1048576,MATCH(Activity!DO$1,Activity!$1:$1,0),0)/100</f>
        <v>0</v>
      </c>
      <c r="DP4" s="48">
        <f ca="1">VLOOKUP($A4,BBG!$1:$1048576,MATCH(Activity!DP$1,Activity!$1:$1,0),0)/100</f>
        <v>0</v>
      </c>
      <c r="DQ4" s="48">
        <f ca="1">VLOOKUP($A4,BBG!$1:$1048576,MATCH(Activity!DQ$1,Activity!$1:$1,0),0)/100</f>
        <v>0</v>
      </c>
      <c r="DR4" s="48">
        <f ca="1">VLOOKUP($A4,BBG!$1:$1048576,MATCH(Activity!DR$1,Activity!$1:$1,0),0)/100</f>
        <v>0</v>
      </c>
      <c r="DS4" s="48">
        <f ca="1">VLOOKUP($A4,BBG!$1:$1048576,MATCH(Activity!DS$1,Activity!$1:$1,0),0)/100</f>
        <v>0</v>
      </c>
      <c r="DT4" s="48">
        <f ca="1">VLOOKUP($A4,BBG!$1:$1048576,MATCH(Activity!DT$1,Activity!$1:$1,0),0)/100</f>
        <v>0</v>
      </c>
      <c r="DU4" s="48">
        <f ca="1">VLOOKUP($A4,BBG!$1:$1048576,MATCH(Activity!DU$1,Activity!$1:$1,0),0)/100</f>
        <v>0</v>
      </c>
      <c r="DV4" s="48">
        <f ca="1">VLOOKUP($A4,BBG!$1:$1048576,MATCH(Activity!DV$1,Activity!$1:$1,0),0)/100</f>
        <v>0</v>
      </c>
      <c r="DW4" s="48">
        <f ca="1">VLOOKUP($A4,BBG!$1:$1048576,MATCH(Activity!DW$1,Activity!$1:$1,0),0)/100</f>
        <v>0</v>
      </c>
      <c r="DX4" s="48">
        <f ca="1">VLOOKUP($A4,BBG!$1:$1048576,MATCH(Activity!DX$1,Activity!$1:$1,0),0)/100</f>
        <v>0</v>
      </c>
      <c r="DY4" s="48">
        <f ca="1">VLOOKUP($A4,BBG!$1:$1048576,MATCH(Activity!DY$1,Activity!$1:$1,0),0)/100</f>
        <v>0</v>
      </c>
      <c r="DZ4" s="48">
        <f ca="1">VLOOKUP($A4,BBG!$1:$1048576,MATCH(Activity!DZ$1,Activity!$1:$1,0),0)/100</f>
        <v>0</v>
      </c>
      <c r="EA4" s="48">
        <f ca="1">VLOOKUP($A4,BBG!$1:$1048576,MATCH(Activity!EA$1,Activity!$1:$1,0),0)/100</f>
        <v>0</v>
      </c>
      <c r="EB4" s="48">
        <f ca="1">VLOOKUP($A4,BBG!$1:$1048576,MATCH(Activity!EB$1,Activity!$1:$1,0),0)/100</f>
        <v>0</v>
      </c>
      <c r="EC4" s="48">
        <f ca="1">VLOOKUP($A4,BBG!$1:$1048576,MATCH(Activity!EC$1,Activity!$1:$1,0),0)/100</f>
        <v>0</v>
      </c>
      <c r="ED4" s="48">
        <f ca="1">VLOOKUP($A4,BBG!$1:$1048576,MATCH(Activity!ED$1,Activity!$1:$1,0),0)/100</f>
        <v>0</v>
      </c>
      <c r="EE4" s="48">
        <f ca="1">VLOOKUP($A4,BBG!$1:$1048576,MATCH(Activity!EE$1,Activity!$1:$1,0),0)/100</f>
        <v>0</v>
      </c>
      <c r="EF4" s="48">
        <f ca="1">VLOOKUP($A4,BBG!$1:$1048576,MATCH(Activity!EF$1,Activity!$1:$1,0),0)/100</f>
        <v>0</v>
      </c>
      <c r="EG4" s="48">
        <f ca="1">VLOOKUP($A4,BBG!$1:$1048576,MATCH(Activity!EG$1,Activity!$1:$1,0),0)/100</f>
        <v>0</v>
      </c>
      <c r="EH4" s="48">
        <f ca="1">VLOOKUP($A4,BBG!$1:$1048576,MATCH(Activity!EH$1,Activity!$1:$1,0),0)/100</f>
        <v>0</v>
      </c>
      <c r="EI4" s="48">
        <f ca="1">VLOOKUP($A4,BBG!$1:$1048576,MATCH(Activity!EI$1,Activity!$1:$1,0),0)/100</f>
        <v>0</v>
      </c>
      <c r="EJ4" s="48">
        <f ca="1">VLOOKUP($A4,BBG!$1:$1048576,MATCH(Activity!EJ$1,Activity!$1:$1,0),0)/100</f>
        <v>0</v>
      </c>
      <c r="EK4" s="48">
        <f ca="1">VLOOKUP($A4,BBG!$1:$1048576,MATCH(Activity!EK$1,Activity!$1:$1,0),0)/100</f>
        <v>0</v>
      </c>
      <c r="EL4" s="48">
        <f ca="1">VLOOKUP($A4,BBG!$1:$1048576,MATCH(Activity!EL$1,Activity!$1:$1,0),0)/100</f>
        <v>0</v>
      </c>
      <c r="EM4" s="48">
        <f ca="1">VLOOKUP($A4,BBG!$1:$1048576,MATCH(Activity!EM$1,Activity!$1:$1,0),0)/100</f>
        <v>0</v>
      </c>
      <c r="EN4" s="48">
        <f ca="1">VLOOKUP($A4,BBG!$1:$1048576,MATCH(Activity!EN$1,Activity!$1:$1,0),0)/100</f>
        <v>0</v>
      </c>
      <c r="EO4" s="48">
        <f ca="1">VLOOKUP($A4,BBG!$1:$1048576,MATCH(Activity!EO$1,Activity!$1:$1,0),0)/100</f>
        <v>0</v>
      </c>
      <c r="EP4" s="48">
        <f ca="1">VLOOKUP($A4,BBG!$1:$1048576,MATCH(Activity!EP$1,Activity!$1:$1,0),0)/100</f>
        <v>0</v>
      </c>
      <c r="EQ4" s="48">
        <f ca="1">VLOOKUP($A4,BBG!$1:$1048576,MATCH(Activity!EQ$1,Activity!$1:$1,0),0)/100</f>
        <v>0</v>
      </c>
      <c r="ER4" s="48">
        <f ca="1">VLOOKUP($A4,BBG!$1:$1048576,MATCH(Activity!ER$1,Activity!$1:$1,0),0)/100</f>
        <v>0</v>
      </c>
      <c r="ES4" s="48">
        <f ca="1">VLOOKUP($A4,BBG!$1:$1048576,MATCH(Activity!ES$1,Activity!$1:$1,0),0)/100</f>
        <v>0</v>
      </c>
      <c r="ET4" s="48">
        <f ca="1">VLOOKUP($A4,BBG!$1:$1048576,MATCH(Activity!ET$1,Activity!$1:$1,0),0)/100</f>
        <v>0</v>
      </c>
      <c r="EU4" s="48">
        <f ca="1">VLOOKUP($A4,BBG!$1:$1048576,MATCH(Activity!EU$1,Activity!$1:$1,0),0)/100</f>
        <v>0</v>
      </c>
      <c r="EV4" s="48">
        <f ca="1">VLOOKUP($A4,BBG!$1:$1048576,MATCH(Activity!EV$1,Activity!$1:$1,0),0)/100</f>
        <v>0</v>
      </c>
      <c r="EW4" s="48">
        <f ca="1">VLOOKUP($A4,BBG!$1:$1048576,MATCH(Activity!EW$1,Activity!$1:$1,0),0)/100</f>
        <v>0</v>
      </c>
      <c r="EX4" s="48">
        <f ca="1">VLOOKUP($A4,BBG!$1:$1048576,MATCH(Activity!EX$1,Activity!$1:$1,0),0)/100</f>
        <v>0</v>
      </c>
      <c r="EY4" s="48">
        <f ca="1">VLOOKUP($A4,BBG!$1:$1048576,MATCH(Activity!EY$1,Activity!$1:$1,0),0)/100</f>
        <v>0</v>
      </c>
      <c r="EZ4" s="48">
        <f ca="1">VLOOKUP($A4,BBG!$1:$1048576,MATCH(Activity!EZ$1,Activity!$1:$1,0),0)/100</f>
        <v>0</v>
      </c>
      <c r="FA4" s="48">
        <f ca="1">VLOOKUP($A4,BBG!$1:$1048576,MATCH(Activity!FA$1,Activity!$1:$1,0),0)/100</f>
        <v>0</v>
      </c>
      <c r="FB4" s="48">
        <f ca="1">VLOOKUP($A4,BBG!$1:$1048576,MATCH(Activity!FB$1,Activity!$1:$1,0),0)/100</f>
        <v>0</v>
      </c>
      <c r="FC4" s="48">
        <f ca="1">VLOOKUP($A4,BBG!$1:$1048576,MATCH(Activity!FC$1,Activity!$1:$1,0),0)/100</f>
        <v>0</v>
      </c>
      <c r="FD4" s="48">
        <f ca="1">VLOOKUP($A4,BBG!$1:$1048576,MATCH(Activity!FD$1,Activity!$1:$1,0),0)/100</f>
        <v>0</v>
      </c>
      <c r="FE4" s="48">
        <f ca="1">VLOOKUP($A4,BBG!$1:$1048576,MATCH(Activity!FE$1,Activity!$1:$1,0),0)/100</f>
        <v>0</v>
      </c>
      <c r="FF4" s="48">
        <f ca="1">VLOOKUP($A4,BBG!$1:$1048576,MATCH(Activity!FF$1,Activity!$1:$1,0),0)/100</f>
        <v>0</v>
      </c>
      <c r="FG4" s="48">
        <f ca="1">VLOOKUP($A4,BBG!$1:$1048576,MATCH(Activity!FG$1,Activity!$1:$1,0),0)/100</f>
        <v>0</v>
      </c>
      <c r="FH4" s="48">
        <f ca="1">VLOOKUP($A4,BBG!$1:$1048576,MATCH(Activity!FH$1,Activity!$1:$1,0),0)/100</f>
        <v>0</v>
      </c>
      <c r="FI4" s="48">
        <f ca="1">VLOOKUP($A4,BBG!$1:$1048576,MATCH(Activity!FI$1,Activity!$1:$1,0),0)/100</f>
        <v>0</v>
      </c>
      <c r="FJ4" s="48">
        <f ca="1">VLOOKUP($A4,BBG!$1:$1048576,MATCH(Activity!FJ$1,Activity!$1:$1,0),0)/100</f>
        <v>0</v>
      </c>
      <c r="FK4" s="48">
        <f ca="1">VLOOKUP($A4,BBG!$1:$1048576,MATCH(Activity!FK$1,Activity!$1:$1,0),0)/100</f>
        <v>0</v>
      </c>
      <c r="FL4" s="48">
        <f ca="1">VLOOKUP($A4,BBG!$1:$1048576,MATCH(Activity!FL$1,Activity!$1:$1,0),0)/100</f>
        <v>0</v>
      </c>
      <c r="FM4" s="48">
        <f ca="1">VLOOKUP($A4,BBG!$1:$1048576,MATCH(Activity!FM$1,Activity!$1:$1,0),0)/100</f>
        <v>0</v>
      </c>
      <c r="FN4" s="48">
        <f ca="1">VLOOKUP($A4,BBG!$1:$1048576,MATCH(Activity!FN$1,Activity!$1:$1,0),0)/100</f>
        <v>0</v>
      </c>
      <c r="FO4" s="48">
        <f ca="1">VLOOKUP($A4,BBG!$1:$1048576,MATCH(Activity!FO$1,Activity!$1:$1,0),0)/100</f>
        <v>0</v>
      </c>
      <c r="FP4" s="48">
        <f ca="1">VLOOKUP($A4,BBG!$1:$1048576,MATCH(Activity!FP$1,Activity!$1:$1,0),0)/100</f>
        <v>0</v>
      </c>
      <c r="FQ4" s="48">
        <f ca="1">VLOOKUP($A4,BBG!$1:$1048576,MATCH(Activity!FQ$1,Activity!$1:$1,0),0)/100</f>
        <v>0</v>
      </c>
      <c r="FR4" s="48">
        <f ca="1">VLOOKUP($A4,BBG!$1:$1048576,MATCH(Activity!FR$1,Activity!$1:$1,0),0)/100</f>
        <v>0</v>
      </c>
      <c r="FS4" s="48">
        <f ca="1">VLOOKUP($A4,BBG!$1:$1048576,MATCH(Activity!FS$1,Activity!$1:$1,0),0)/100</f>
        <v>0</v>
      </c>
      <c r="FT4" s="48">
        <f ca="1">VLOOKUP($A4,BBG!$1:$1048576,MATCH(Activity!FT$1,Activity!$1:$1,0),0)/100</f>
        <v>0</v>
      </c>
      <c r="FU4" s="48">
        <f ca="1">VLOOKUP($A4,BBG!$1:$1048576,MATCH(Activity!FU$1,Activity!$1:$1,0),0)/100</f>
        <v>0</v>
      </c>
      <c r="FV4" s="48">
        <f ca="1">VLOOKUP($A4,BBG!$1:$1048576,MATCH(Activity!FV$1,Activity!$1:$1,0),0)/100</f>
        <v>0</v>
      </c>
      <c r="FW4" s="48">
        <f ca="1">VLOOKUP($A4,BBG!$1:$1048576,MATCH(Activity!FW$1,Activity!$1:$1,0),0)/100</f>
        <v>0</v>
      </c>
      <c r="FX4" s="48">
        <f ca="1">VLOOKUP($A4,BBG!$1:$1048576,MATCH(Activity!FX$1,Activity!$1:$1,0),0)/100</f>
        <v>0</v>
      </c>
      <c r="FY4" s="48">
        <f ca="1">VLOOKUP($A4,BBG!$1:$1048576,MATCH(Activity!FY$1,Activity!$1:$1,0),0)/100</f>
        <v>0</v>
      </c>
      <c r="FZ4" s="48">
        <f ca="1">VLOOKUP($A4,BBG!$1:$1048576,MATCH(Activity!FZ$1,Activity!$1:$1,0),0)/100</f>
        <v>0</v>
      </c>
      <c r="GA4" s="48">
        <f ca="1">VLOOKUP($A4,BBG!$1:$1048576,MATCH(Activity!GA$1,Activity!$1:$1,0),0)/100</f>
        <v>0</v>
      </c>
      <c r="GB4" s="48">
        <f ca="1">VLOOKUP($A4,BBG!$1:$1048576,MATCH(Activity!GB$1,Activity!$1:$1,0),0)/100</f>
        <v>0</v>
      </c>
      <c r="GC4" s="48">
        <f ca="1">VLOOKUP($A4,BBG!$1:$1048576,MATCH(Activity!GC$1,Activity!$1:$1,0),0)/100</f>
        <v>0</v>
      </c>
      <c r="GD4" s="48">
        <f ca="1">VLOOKUP($A4,BBG!$1:$1048576,MATCH(Activity!GD$1,Activity!$1:$1,0),0)/100</f>
        <v>0</v>
      </c>
      <c r="GE4" s="48">
        <f ca="1">VLOOKUP($A4,BBG!$1:$1048576,MATCH(Activity!GE$1,Activity!$1:$1,0),0)/100</f>
        <v>0</v>
      </c>
      <c r="GF4" s="48">
        <f ca="1">VLOOKUP($A4,BBG!$1:$1048576,MATCH(Activity!GF$1,Activity!$1:$1,0),0)/100</f>
        <v>0</v>
      </c>
      <c r="GG4" s="48">
        <f ca="1">VLOOKUP($A4,BBG!$1:$1048576,MATCH(Activity!GG$1,Activity!$1:$1,0),0)/100</f>
        <v>0</v>
      </c>
      <c r="GH4" s="48">
        <f ca="1">VLOOKUP($A4,BBG!$1:$1048576,MATCH(Activity!GH$1,Activity!$1:$1,0),0)/100</f>
        <v>0</v>
      </c>
      <c r="GI4" s="48">
        <f ca="1">VLOOKUP($A4,BBG!$1:$1048576,MATCH(Activity!GI$1,Activity!$1:$1,0),0)/100</f>
        <v>0</v>
      </c>
      <c r="GJ4" s="48">
        <f ca="1">VLOOKUP($A4,BBG!$1:$1048576,MATCH(Activity!GJ$1,Activity!$1:$1,0),0)/100</f>
        <v>0</v>
      </c>
      <c r="GK4" s="48">
        <f ca="1">VLOOKUP($A4,BBG!$1:$1048576,MATCH(Activity!GK$1,Activity!$1:$1,0),0)/100</f>
        <v>0</v>
      </c>
      <c r="GL4" s="48">
        <f ca="1">VLOOKUP($A4,BBG!$1:$1048576,MATCH(Activity!GL$1,Activity!$1:$1,0),0)/100</f>
        <v>0</v>
      </c>
      <c r="GM4" s="48">
        <f ca="1">VLOOKUP($A4,BBG!$1:$1048576,MATCH(Activity!GM$1,Activity!$1:$1,0),0)/100</f>
        <v>0</v>
      </c>
      <c r="GN4" s="48">
        <f ca="1">VLOOKUP($A4,BBG!$1:$1048576,MATCH(Activity!GN$1,Activity!$1:$1,0),0)/100</f>
        <v>0</v>
      </c>
      <c r="GO4" s="48">
        <f ca="1">VLOOKUP($A4,BBG!$1:$1048576,MATCH(Activity!GO$1,Activity!$1:$1,0),0)/100</f>
        <v>0</v>
      </c>
      <c r="GP4" s="48">
        <f ca="1">VLOOKUP($A4,BBG!$1:$1048576,MATCH(Activity!GP$1,Activity!$1:$1,0),0)/100</f>
        <v>0</v>
      </c>
      <c r="GQ4" s="48">
        <f ca="1">VLOOKUP($A4,BBG!$1:$1048576,MATCH(Activity!GQ$1,Activity!$1:$1,0),0)/100</f>
        <v>0</v>
      </c>
      <c r="GR4" s="48">
        <f ca="1">VLOOKUP($A4,BBG!$1:$1048576,MATCH(Activity!GR$1,Activity!$1:$1,0),0)/100</f>
        <v>0</v>
      </c>
      <c r="GS4" s="48">
        <f ca="1">VLOOKUP($A4,BBG!$1:$1048576,MATCH(Activity!GS$1,Activity!$1:$1,0),0)/100</f>
        <v>0</v>
      </c>
      <c r="GT4" s="48">
        <f ca="1">VLOOKUP($A4,BBG!$1:$1048576,MATCH(Activity!GT$1,Activity!$1:$1,0),0)/100</f>
        <v>0</v>
      </c>
      <c r="GU4" s="48">
        <f ca="1">VLOOKUP($A4,BBG!$1:$1048576,MATCH(Activity!GU$1,Activity!$1:$1,0),0)/100</f>
        <v>0</v>
      </c>
      <c r="GV4" s="48">
        <f ca="1">VLOOKUP($A4,BBG!$1:$1048576,MATCH(Activity!GV$1,Activity!$1:$1,0),0)/100</f>
        <v>0</v>
      </c>
      <c r="GW4" s="48">
        <f ca="1">VLOOKUP($A4,BBG!$1:$1048576,MATCH(Activity!GW$1,Activity!$1:$1,0),0)/100</f>
        <v>0</v>
      </c>
      <c r="GX4" s="48">
        <f ca="1">VLOOKUP($A4,BBG!$1:$1048576,MATCH(Activity!GX$1,Activity!$1:$1,0),0)/100</f>
        <v>0</v>
      </c>
      <c r="GY4" s="48">
        <f ca="1">VLOOKUP($A4,BBG!$1:$1048576,MATCH(Activity!GY$1,Activity!$1:$1,0),0)/100</f>
        <v>0</v>
      </c>
      <c r="GZ4" s="48">
        <f ca="1">VLOOKUP($A4,BBG!$1:$1048576,MATCH(Activity!GZ$1,Activity!$1:$1,0),0)/100</f>
        <v>0</v>
      </c>
      <c r="HA4" s="48">
        <f ca="1">VLOOKUP($A4,BBG!$1:$1048576,MATCH(Activity!HA$1,Activity!$1:$1,0),0)/100</f>
        <v>0</v>
      </c>
      <c r="HB4" s="48">
        <f ca="1">VLOOKUP($A4,BBG!$1:$1048576,MATCH(Activity!HB$1,Activity!$1:$1,0),0)/100</f>
        <v>0</v>
      </c>
      <c r="HC4" s="48">
        <f ca="1">VLOOKUP($A4,BBG!$1:$1048576,MATCH(Activity!HC$1,Activity!$1:$1,0),0)/100</f>
        <v>0</v>
      </c>
      <c r="HD4" s="48">
        <f ca="1">VLOOKUP($A4,BBG!$1:$1048576,MATCH(Activity!HD$1,Activity!$1:$1,0),0)/100</f>
        <v>0</v>
      </c>
      <c r="HE4" s="48">
        <f ca="1">VLOOKUP($A4,BBG!$1:$1048576,MATCH(Activity!HE$1,Activity!$1:$1,0),0)/100</f>
        <v>0</v>
      </c>
      <c r="HF4" s="48">
        <f ca="1">VLOOKUP($A4,BBG!$1:$1048576,MATCH(Activity!HF$1,Activity!$1:$1,0),0)/100</f>
        <v>0</v>
      </c>
      <c r="HG4" s="48">
        <f ca="1">VLOOKUP($A4,BBG!$1:$1048576,MATCH(Activity!HG$1,Activity!$1:$1,0),0)/100</f>
        <v>0</v>
      </c>
      <c r="HH4" s="48">
        <f ca="1">VLOOKUP($A4,BBG!$1:$1048576,MATCH(Activity!HH$1,Activity!$1:$1,0),0)/100</f>
        <v>0</v>
      </c>
      <c r="HI4" s="48">
        <f ca="1">VLOOKUP($A4,BBG!$1:$1048576,MATCH(Activity!HI$1,Activity!$1:$1,0),0)/100</f>
        <v>0</v>
      </c>
      <c r="HJ4" s="48">
        <f ca="1">VLOOKUP($A4,BBG!$1:$1048576,MATCH(Activity!HJ$1,Activity!$1:$1,0),0)/100</f>
        <v>0</v>
      </c>
      <c r="HK4" s="48">
        <f ca="1">VLOOKUP($A4,BBG!$1:$1048576,MATCH(Activity!HK$1,Activity!$1:$1,0),0)/100</f>
        <v>0</v>
      </c>
      <c r="HL4" s="48">
        <f ca="1">VLOOKUP($A4,BBG!$1:$1048576,MATCH(Activity!HL$1,Activity!$1:$1,0),0)/100</f>
        <v>0</v>
      </c>
      <c r="HM4" s="48">
        <f ca="1">VLOOKUP($A4,BBG!$1:$1048576,MATCH(Activity!HM$1,Activity!$1:$1,0),0)/100</f>
        <v>0</v>
      </c>
      <c r="HN4" s="48">
        <f ca="1">VLOOKUP($A4,BBG!$1:$1048576,MATCH(Activity!HN$1,Activity!$1:$1,0),0)/100</f>
        <v>0</v>
      </c>
      <c r="HO4" s="48">
        <f ca="1">VLOOKUP($A4,BBG!$1:$1048576,MATCH(Activity!HO$1,Activity!$1:$1,0),0)/100</f>
        <v>0</v>
      </c>
      <c r="HP4" s="48">
        <f ca="1">VLOOKUP($A4,BBG!$1:$1048576,MATCH(Activity!HP$1,Activity!$1:$1,0),0)/100</f>
        <v>0</v>
      </c>
      <c r="HQ4" s="48">
        <f ca="1">VLOOKUP($A4,BBG!$1:$1048576,MATCH(Activity!HQ$1,Activity!$1:$1,0),0)/100</f>
        <v>0</v>
      </c>
      <c r="HR4" s="48">
        <f ca="1">VLOOKUP($A4,BBG!$1:$1048576,MATCH(Activity!HR$1,Activity!$1:$1,0),0)/100</f>
        <v>0</v>
      </c>
      <c r="HS4" s="48">
        <f ca="1">VLOOKUP($A4,BBG!$1:$1048576,MATCH(Activity!HS$1,Activity!$1:$1,0),0)/100</f>
        <v>0</v>
      </c>
      <c r="HT4" s="48">
        <f ca="1">VLOOKUP($A4,BBG!$1:$1048576,MATCH(Activity!HT$1,Activity!$1:$1,0),0)/100</f>
        <v>0</v>
      </c>
      <c r="HU4" s="48">
        <f ca="1">VLOOKUP($A4,BBG!$1:$1048576,MATCH(Activity!HU$1,Activity!$1:$1,0),0)/100</f>
        <v>0</v>
      </c>
      <c r="HV4" s="48">
        <f ca="1">VLOOKUP($A4,BBG!$1:$1048576,MATCH(Activity!HV$1,Activity!$1:$1,0),0)/100</f>
        <v>0</v>
      </c>
      <c r="HW4" s="48">
        <f ca="1">VLOOKUP($A4,BBG!$1:$1048576,MATCH(Activity!HW$1,Activity!$1:$1,0),0)/100</f>
        <v>0</v>
      </c>
      <c r="HX4" s="48">
        <f ca="1">VLOOKUP($A4,BBG!$1:$1048576,MATCH(Activity!HX$1,Activity!$1:$1,0),0)/100</f>
        <v>0</v>
      </c>
      <c r="HY4" s="48">
        <f ca="1">VLOOKUP($A4,BBG!$1:$1048576,MATCH(Activity!HY$1,Activity!$1:$1,0),0)/100</f>
        <v>0</v>
      </c>
      <c r="HZ4" s="48">
        <f ca="1">VLOOKUP($A4,BBG!$1:$1048576,MATCH(Activity!HZ$1,Activity!$1:$1,0),0)/100</f>
        <v>0</v>
      </c>
      <c r="IA4" s="48">
        <f ca="1">VLOOKUP($A4,BBG!$1:$1048576,MATCH(Activity!IA$1,Activity!$1:$1,0),0)/100</f>
        <v>0</v>
      </c>
      <c r="IB4" s="48">
        <f ca="1">VLOOKUP($A4,BBG!$1:$1048576,MATCH(Activity!IB$1,Activity!$1:$1,0),0)/100</f>
        <v>0</v>
      </c>
      <c r="IC4" s="48">
        <f ca="1">VLOOKUP($A4,BBG!$1:$1048576,MATCH(Activity!IC$1,Activity!$1:$1,0),0)/100</f>
        <v>0</v>
      </c>
      <c r="ID4" s="48">
        <f ca="1">VLOOKUP($A4,BBG!$1:$1048576,MATCH(Activity!ID$1,Activity!$1:$1,0),0)/100</f>
        <v>0</v>
      </c>
      <c r="IE4" s="48">
        <f ca="1">VLOOKUP($A4,BBG!$1:$1048576,MATCH(Activity!IE$1,Activity!$1:$1,0),0)/100</f>
        <v>0</v>
      </c>
      <c r="IF4" s="48">
        <f ca="1">VLOOKUP($A4,BBG!$1:$1048576,MATCH(Activity!IF$1,Activity!$1:$1,0),0)/100</f>
        <v>0</v>
      </c>
      <c r="IG4" s="48">
        <f ca="1">VLOOKUP($A4,BBG!$1:$1048576,MATCH(Activity!IG$1,Activity!$1:$1,0),0)/100</f>
        <v>0</v>
      </c>
      <c r="IH4" s="48">
        <f ca="1">VLOOKUP($A4,BBG!$1:$1048576,MATCH(Activity!IH$1,Activity!$1:$1,0),0)/100</f>
        <v>0</v>
      </c>
      <c r="II4" s="48">
        <f ca="1">VLOOKUP($A4,BBG!$1:$1048576,MATCH(Activity!II$1,Activity!$1:$1,0),0)/100</f>
        <v>0</v>
      </c>
      <c r="IJ4" s="48">
        <f ca="1">VLOOKUP($A4,BBG!$1:$1048576,MATCH(Activity!IJ$1,Activity!$1:$1,0),0)/100</f>
        <v>0</v>
      </c>
      <c r="IK4" s="48">
        <f ca="1">VLOOKUP($A4,BBG!$1:$1048576,MATCH(Activity!IK$1,Activity!$1:$1,0),0)/100</f>
        <v>0</v>
      </c>
      <c r="IL4" s="48">
        <f ca="1">VLOOKUP($A4,BBG!$1:$1048576,MATCH(Activity!IL$1,Activity!$1:$1,0),0)/100</f>
        <v>0</v>
      </c>
      <c r="IM4" s="48">
        <f ca="1">VLOOKUP($A4,BBG!$1:$1048576,MATCH(Activity!IM$1,Activity!$1:$1,0),0)/100</f>
        <v>0</v>
      </c>
      <c r="IN4" s="48">
        <f ca="1">VLOOKUP($A4,BBG!$1:$1048576,MATCH(Activity!IN$1,Activity!$1:$1,0),0)/100</f>
        <v>0</v>
      </c>
      <c r="IO4" s="48">
        <f ca="1">VLOOKUP($A4,BBG!$1:$1048576,MATCH(Activity!IO$1,Activity!$1:$1,0),0)/100</f>
        <v>0</v>
      </c>
      <c r="IP4" s="48">
        <f ca="1">VLOOKUP($A4,BBG!$1:$1048576,MATCH(Activity!IP$1,Activity!$1:$1,0),0)/100</f>
        <v>0</v>
      </c>
      <c r="IQ4" s="48">
        <f ca="1">VLOOKUP($A4,BBG!$1:$1048576,MATCH(Activity!IQ$1,Activity!$1:$1,0),0)/100</f>
        <v>0</v>
      </c>
      <c r="IR4" s="48">
        <f ca="1">VLOOKUP($A4,BBG!$1:$1048576,MATCH(Activity!IR$1,Activity!$1:$1,0),0)/100</f>
        <v>0</v>
      </c>
      <c r="IS4" s="48">
        <f ca="1">VLOOKUP($A4,BBG!$1:$1048576,MATCH(Activity!IS$1,Activity!$1:$1,0),0)/100</f>
        <v>0</v>
      </c>
      <c r="IT4" s="48">
        <f ca="1">VLOOKUP($A4,BBG!$1:$1048576,MATCH(Activity!IT$1,Activity!$1:$1,0),0)/100</f>
        <v>0</v>
      </c>
      <c r="IU4" s="48">
        <f ca="1">VLOOKUP($A4,BBG!$1:$1048576,MATCH(Activity!IU$1,Activity!$1:$1,0),0)/100</f>
        <v>0</v>
      </c>
      <c r="IV4" s="48">
        <f ca="1">VLOOKUP($A4,BBG!$1:$1048576,MATCH(Activity!IV$1,Activity!$1:$1,0),0)/100</f>
        <v>0</v>
      </c>
      <c r="IW4" s="48">
        <f ca="1">VLOOKUP($A4,BBG!$1:$1048576,MATCH(Activity!IW$1,Activity!$1:$1,0),0)/100</f>
        <v>0</v>
      </c>
      <c r="IX4" s="48">
        <f ca="1">VLOOKUP($A4,BBG!$1:$1048576,MATCH(Activity!IX$1,Activity!$1:$1,0),0)/100</f>
        <v>0</v>
      </c>
      <c r="IY4" s="48">
        <f ca="1">VLOOKUP($A4,BBG!$1:$1048576,MATCH(Activity!IY$1,Activity!$1:$1,0),0)/100</f>
        <v>0</v>
      </c>
      <c r="IZ4" s="48">
        <f ca="1">VLOOKUP($A4,BBG!$1:$1048576,MATCH(Activity!IZ$1,Activity!$1:$1,0),0)/100</f>
        <v>0</v>
      </c>
      <c r="JA4" s="48">
        <f ca="1">VLOOKUP($A4,BBG!$1:$1048576,MATCH(Activity!JA$1,Activity!$1:$1,0),0)/100</f>
        <v>0</v>
      </c>
      <c r="JB4" s="48">
        <f ca="1">VLOOKUP($A4,BBG!$1:$1048576,MATCH(Activity!JB$1,Activity!$1:$1,0),0)/100</f>
        <v>0</v>
      </c>
      <c r="JC4" s="48">
        <f ca="1">VLOOKUP($A4,BBG!$1:$1048576,MATCH(Activity!JC$1,Activity!$1:$1,0),0)/100</f>
        <v>0</v>
      </c>
      <c r="JD4" s="48">
        <f ca="1">VLOOKUP($A4,BBG!$1:$1048576,MATCH(Activity!JD$1,Activity!$1:$1,0),0)/100</f>
        <v>0</v>
      </c>
      <c r="JE4" s="48">
        <f ca="1">VLOOKUP($A4,BBG!$1:$1048576,MATCH(Activity!JE$1,Activity!$1:$1,0),0)/100</f>
        <v>0</v>
      </c>
      <c r="JF4" s="48">
        <f ca="1">VLOOKUP($A4,BBG!$1:$1048576,MATCH(Activity!JF$1,Activity!$1:$1,0),0)/100</f>
        <v>0</v>
      </c>
      <c r="JG4" s="48">
        <f ca="1">VLOOKUP($A4,BBG!$1:$1048576,MATCH(Activity!JG$1,Activity!$1:$1,0),0)/100</f>
        <v>0</v>
      </c>
      <c r="JH4" s="48">
        <f ca="1">VLOOKUP($A4,BBG!$1:$1048576,MATCH(Activity!JH$1,Activity!$1:$1,0),0)/100</f>
        <v>0</v>
      </c>
      <c r="JI4" s="48">
        <f ca="1">VLOOKUP($A4,BBG!$1:$1048576,MATCH(Activity!JI$1,Activity!$1:$1,0),0)/100</f>
        <v>0</v>
      </c>
      <c r="JJ4" s="48">
        <f ca="1">VLOOKUP($A4,BBG!$1:$1048576,MATCH(Activity!JJ$1,Activity!$1:$1,0),0)/100</f>
        <v>0</v>
      </c>
      <c r="JK4" s="48">
        <f ca="1">VLOOKUP($A4,BBG!$1:$1048576,MATCH(Activity!JK$1,Activity!$1:$1,0),0)/100</f>
        <v>0</v>
      </c>
      <c r="JL4" s="48">
        <f ca="1">VLOOKUP($A4,BBG!$1:$1048576,MATCH(Activity!JL$1,Activity!$1:$1,0),0)/100</f>
        <v>0</v>
      </c>
      <c r="JM4" s="48">
        <f ca="1">VLOOKUP($A4,BBG!$1:$1048576,MATCH(Activity!JM$1,Activity!$1:$1,0),0)/100</f>
        <v>0</v>
      </c>
      <c r="JN4" s="48">
        <f ca="1">VLOOKUP($A4,BBG!$1:$1048576,MATCH(Activity!JN$1,Activity!$1:$1,0),0)/100</f>
        <v>0</v>
      </c>
      <c r="JO4" s="48">
        <f ca="1">VLOOKUP($A4,BBG!$1:$1048576,MATCH(Activity!JO$1,Activity!$1:$1,0),0)/100</f>
        <v>0</v>
      </c>
      <c r="JP4" s="48">
        <f ca="1">VLOOKUP($A4,BBG!$1:$1048576,MATCH(Activity!JP$1,Activity!$1:$1,0),0)/100</f>
        <v>0</v>
      </c>
      <c r="JQ4" s="48">
        <f ca="1">VLOOKUP($A4,BBG!$1:$1048576,MATCH(Activity!JQ$1,Activity!$1:$1,0),0)/100</f>
        <v>0</v>
      </c>
      <c r="JR4" s="48">
        <f ca="1">VLOOKUP($A4,BBG!$1:$1048576,MATCH(Activity!JR$1,Activity!$1:$1,0),0)/100</f>
        <v>0</v>
      </c>
      <c r="JS4" s="48">
        <f ca="1">VLOOKUP($A4,BBG!$1:$1048576,MATCH(Activity!JS$1,Activity!$1:$1,0),0)/100</f>
        <v>0</v>
      </c>
      <c r="JT4" s="48">
        <f ca="1">VLOOKUP($A4,BBG!$1:$1048576,MATCH(Activity!JT$1,Activity!$1:$1,0),0)/100</f>
        <v>0</v>
      </c>
      <c r="JU4" s="48">
        <f ca="1">VLOOKUP($A4,BBG!$1:$1048576,MATCH(Activity!JU$1,Activity!$1:$1,0),0)/100</f>
        <v>0</v>
      </c>
      <c r="JV4" s="48">
        <f ca="1">VLOOKUP($A4,BBG!$1:$1048576,MATCH(Activity!JV$1,Activity!$1:$1,0),0)/100</f>
        <v>0</v>
      </c>
      <c r="JW4" s="48">
        <f ca="1">VLOOKUP($A4,BBG!$1:$1048576,MATCH(Activity!JW$1,Activity!$1:$1,0),0)/100</f>
        <v>0</v>
      </c>
      <c r="JX4" s="48">
        <f ca="1">VLOOKUP($A4,BBG!$1:$1048576,MATCH(Activity!JX$1,Activity!$1:$1,0),0)/100</f>
        <v>0</v>
      </c>
      <c r="JY4" s="48">
        <f ca="1">VLOOKUP($A4,BBG!$1:$1048576,MATCH(Activity!JY$1,Activity!$1:$1,0),0)/100</f>
        <v>0</v>
      </c>
      <c r="JZ4" s="48">
        <f ca="1">VLOOKUP($A4,BBG!$1:$1048576,MATCH(Activity!JZ$1,Activity!$1:$1,0),0)/100</f>
        <v>0</v>
      </c>
      <c r="KA4" s="48">
        <f ca="1">VLOOKUP($A4,BBG!$1:$1048576,MATCH(Activity!KA$1,Activity!$1:$1,0),0)/100</f>
        <v>0</v>
      </c>
      <c r="KB4" s="48">
        <f ca="1">VLOOKUP($A4,BBG!$1:$1048576,MATCH(Activity!KB$1,Activity!$1:$1,0),0)/100</f>
        <v>0</v>
      </c>
      <c r="KC4" s="48">
        <f ca="1">VLOOKUP($A4,BBG!$1:$1048576,MATCH(Activity!KC$1,Activity!$1:$1,0),0)/100</f>
        <v>0</v>
      </c>
      <c r="KD4" s="48">
        <f ca="1">VLOOKUP($A4,BBG!$1:$1048576,MATCH(Activity!KD$1,Activity!$1:$1,0),0)/100</f>
        <v>0</v>
      </c>
      <c r="KE4" s="48">
        <f ca="1">VLOOKUP($A4,BBG!$1:$1048576,MATCH(Activity!KE$1,Activity!$1:$1,0),0)/100</f>
        <v>0</v>
      </c>
      <c r="KF4" s="48">
        <f ca="1">VLOOKUP($A4,BBG!$1:$1048576,MATCH(Activity!KF$1,Activity!$1:$1,0),0)/100</f>
        <v>0</v>
      </c>
      <c r="KG4" s="48">
        <f ca="1">VLOOKUP($A4,BBG!$1:$1048576,MATCH(Activity!KG$1,Activity!$1:$1,0),0)/100</f>
        <v>0</v>
      </c>
      <c r="KH4" s="48">
        <f ca="1">VLOOKUP($A4,BBG!$1:$1048576,MATCH(Activity!KH$1,Activity!$1:$1,0),0)/100</f>
        <v>0</v>
      </c>
      <c r="KI4" s="48">
        <f ca="1">VLOOKUP($A4,BBG!$1:$1048576,MATCH(Activity!KI$1,Activity!$1:$1,0),0)/100</f>
        <v>0</v>
      </c>
      <c r="KJ4" s="48">
        <f ca="1">VLOOKUP($A4,BBG!$1:$1048576,MATCH(Activity!KJ$1,Activity!$1:$1,0),0)/100</f>
        <v>0</v>
      </c>
      <c r="KK4" s="48">
        <f ca="1">VLOOKUP($A4,BBG!$1:$1048576,MATCH(Activity!KK$1,Activity!$1:$1,0),0)/100</f>
        <v>0</v>
      </c>
      <c r="KL4" s="48">
        <f ca="1">VLOOKUP($A4,BBG!$1:$1048576,MATCH(Activity!KL$1,Activity!$1:$1,0),0)/100</f>
        <v>0</v>
      </c>
      <c r="KM4" s="48">
        <f ca="1">VLOOKUP($A4,BBG!$1:$1048576,MATCH(Activity!KM$1,Activity!$1:$1,0),0)/100</f>
        <v>0</v>
      </c>
      <c r="KN4" s="48">
        <f ca="1">VLOOKUP($A4,BBG!$1:$1048576,MATCH(Activity!KN$1,Activity!$1:$1,0),0)/100</f>
        <v>0</v>
      </c>
      <c r="KO4" s="48">
        <f ca="1">VLOOKUP($A4,BBG!$1:$1048576,MATCH(Activity!KO$1,Activity!$1:$1,0),0)/100</f>
        <v>0</v>
      </c>
      <c r="KP4" s="48">
        <f ca="1">VLOOKUP($A4,BBG!$1:$1048576,MATCH(Activity!KP$1,Activity!$1:$1,0),0)/100</f>
        <v>0</v>
      </c>
      <c r="KQ4" s="48">
        <f ca="1">VLOOKUP($A4,BBG!$1:$1048576,MATCH(Activity!KQ$1,Activity!$1:$1,0),0)/100</f>
        <v>0</v>
      </c>
      <c r="KR4" s="48">
        <f ca="1">VLOOKUP($A4,BBG!$1:$1048576,MATCH(Activity!KR$1,Activity!$1:$1,0),0)/100</f>
        <v>0</v>
      </c>
      <c r="KS4" s="48">
        <f ca="1">VLOOKUP($A4,BBG!$1:$1048576,MATCH(Activity!KS$1,Activity!$1:$1,0),0)/100</f>
        <v>0</v>
      </c>
      <c r="KT4" s="48">
        <f ca="1">VLOOKUP($A4,BBG!$1:$1048576,MATCH(Activity!KT$1,Activity!$1:$1,0),0)/100</f>
        <v>0</v>
      </c>
      <c r="KU4" s="48">
        <f ca="1">VLOOKUP($A4,BBG!$1:$1048576,MATCH(Activity!KU$1,Activity!$1:$1,0),0)/100</f>
        <v>0</v>
      </c>
      <c r="KV4" s="48">
        <f ca="1">VLOOKUP($A4,BBG!$1:$1048576,MATCH(Activity!KV$1,Activity!$1:$1,0),0)/100</f>
        <v>0</v>
      </c>
      <c r="KW4" s="48">
        <f ca="1">VLOOKUP($A4,BBG!$1:$1048576,MATCH(Activity!KW$1,Activity!$1:$1,0),0)/100</f>
        <v>0</v>
      </c>
      <c r="KX4" s="48">
        <f ca="1">VLOOKUP($A4,BBG!$1:$1048576,MATCH(Activity!KX$1,Activity!$1:$1,0),0)/100</f>
        <v>0</v>
      </c>
      <c r="KY4" s="48">
        <f ca="1">VLOOKUP($A4,BBG!$1:$1048576,MATCH(Activity!KY$1,Activity!$1:$1,0),0)/100</f>
        <v>0</v>
      </c>
      <c r="KZ4" s="48">
        <f ca="1">VLOOKUP($A4,BBG!$1:$1048576,MATCH(Activity!KZ$1,Activity!$1:$1,0),0)/100</f>
        <v>0</v>
      </c>
      <c r="LA4" s="48">
        <f ca="1">VLOOKUP($A4,BBG!$1:$1048576,MATCH(Activity!LA$1,Activity!$1:$1,0),0)/100</f>
        <v>0</v>
      </c>
      <c r="LB4" s="48">
        <f ca="1">VLOOKUP($A4,BBG!$1:$1048576,MATCH(Activity!LB$1,Activity!$1:$1,0),0)/100</f>
        <v>0</v>
      </c>
      <c r="LC4" s="48">
        <f ca="1">VLOOKUP($A4,BBG!$1:$1048576,MATCH(Activity!LC$1,Activity!$1:$1,0),0)/100</f>
        <v>0</v>
      </c>
      <c r="LD4" s="48">
        <f ca="1">VLOOKUP($A4,BBG!$1:$1048576,MATCH(Activity!LD$1,Activity!$1:$1,0),0)/100</f>
        <v>0</v>
      </c>
      <c r="LE4" s="48">
        <f ca="1">VLOOKUP($A4,BBG!$1:$1048576,MATCH(Activity!LE$1,Activity!$1:$1,0),0)/100</f>
        <v>0</v>
      </c>
      <c r="LF4" s="48">
        <f ca="1">VLOOKUP($A4,BBG!$1:$1048576,MATCH(Activity!LF$1,Activity!$1:$1,0),0)/100</f>
        <v>0</v>
      </c>
      <c r="LG4" s="48">
        <f ca="1">VLOOKUP($A4,BBG!$1:$1048576,MATCH(Activity!LG$1,Activity!$1:$1,0),0)/100</f>
        <v>0</v>
      </c>
      <c r="LH4" s="48">
        <f ca="1">VLOOKUP($A4,BBG!$1:$1048576,MATCH(Activity!LH$1,Activity!$1:$1,0),0)/100</f>
        <v>0</v>
      </c>
      <c r="LI4" s="48">
        <f ca="1">VLOOKUP($A4,BBG!$1:$1048576,MATCH(Activity!LI$1,Activity!$1:$1,0),0)/100</f>
        <v>0</v>
      </c>
      <c r="LJ4" s="48">
        <f ca="1">VLOOKUP($A4,BBG!$1:$1048576,MATCH(Activity!LJ$1,Activity!$1:$1,0),0)/100</f>
        <v>0</v>
      </c>
      <c r="LK4" s="48">
        <f ca="1">VLOOKUP($A4,BBG!$1:$1048576,MATCH(Activity!LK$1,Activity!$1:$1,0),0)/100</f>
        <v>0</v>
      </c>
      <c r="LL4" s="48">
        <f ca="1">VLOOKUP($A4,BBG!$1:$1048576,MATCH(Activity!LL$1,Activity!$1:$1,0),0)/100</f>
        <v>0</v>
      </c>
      <c r="LM4" s="48">
        <f ca="1">VLOOKUP($A4,BBG!$1:$1048576,MATCH(Activity!LM$1,Activity!$1:$1,0),0)/100</f>
        <v>0</v>
      </c>
      <c r="LN4" s="48">
        <f ca="1">VLOOKUP($A4,BBG!$1:$1048576,MATCH(Activity!LN$1,Activity!$1:$1,0),0)/100</f>
        <v>0</v>
      </c>
      <c r="LO4" s="48">
        <f ca="1">VLOOKUP($A4,BBG!$1:$1048576,MATCH(Activity!LO$1,Activity!$1:$1,0),0)/100</f>
        <v>0</v>
      </c>
      <c r="LP4" s="48">
        <f ca="1">VLOOKUP($A4,BBG!$1:$1048576,MATCH(Activity!LP$1,Activity!$1:$1,0),0)/100</f>
        <v>0</v>
      </c>
      <c r="LQ4" s="48">
        <f ca="1">VLOOKUP($A4,BBG!$1:$1048576,MATCH(Activity!LQ$1,Activity!$1:$1,0),0)/100</f>
        <v>0</v>
      </c>
      <c r="LR4" s="48">
        <f ca="1">VLOOKUP($A4,BBG!$1:$1048576,MATCH(Activity!LR$1,Activity!$1:$1,0),0)/100</f>
        <v>0</v>
      </c>
      <c r="LS4" s="48">
        <f ca="1">VLOOKUP($A4,BBG!$1:$1048576,MATCH(Activity!LS$1,Activity!$1:$1,0),0)/100</f>
        <v>0</v>
      </c>
      <c r="LT4" s="48">
        <f ca="1">VLOOKUP($A4,BBG!$1:$1048576,MATCH(Activity!LT$1,Activity!$1:$1,0),0)/100</f>
        <v>0</v>
      </c>
      <c r="LU4" s="48">
        <f ca="1">VLOOKUP($A4,BBG!$1:$1048576,MATCH(Activity!LU$1,Activity!$1:$1,0),0)/100</f>
        <v>0</v>
      </c>
      <c r="LV4" s="48">
        <f ca="1">VLOOKUP($A4,BBG!$1:$1048576,MATCH(Activity!LV$1,Activity!$1:$1,0),0)/100</f>
        <v>0</v>
      </c>
      <c r="LW4" s="48">
        <f ca="1">VLOOKUP($A4,BBG!$1:$1048576,MATCH(Activity!LW$1,Activity!$1:$1,0),0)/100</f>
        <v>0</v>
      </c>
      <c r="LX4" s="48">
        <f ca="1">VLOOKUP($A4,BBG!$1:$1048576,MATCH(Activity!LX$1,Activity!$1:$1,0),0)/100</f>
        <v>0</v>
      </c>
      <c r="LY4" s="48">
        <f ca="1">VLOOKUP($A4,BBG!$1:$1048576,MATCH(Activity!LY$1,Activity!$1:$1,0),0)/100</f>
        <v>0</v>
      </c>
      <c r="LZ4" s="48">
        <f ca="1">VLOOKUP($A4,BBG!$1:$1048576,MATCH(Activity!LZ$1,Activity!$1:$1,0),0)/100</f>
        <v>0</v>
      </c>
      <c r="MA4" s="48">
        <f ca="1">VLOOKUP($A4,BBG!$1:$1048576,MATCH(Activity!MA$1,Activity!$1:$1,0),0)/100</f>
        <v>0</v>
      </c>
      <c r="MB4" s="48">
        <f ca="1">VLOOKUP($A4,BBG!$1:$1048576,MATCH(Activity!MB$1,Activity!$1:$1,0),0)/100</f>
        <v>0</v>
      </c>
      <c r="MC4" s="48">
        <f ca="1">VLOOKUP($A4,BBG!$1:$1048576,MATCH(Activity!MC$1,Activity!$1:$1,0),0)/100</f>
        <v>0</v>
      </c>
      <c r="MD4" s="48">
        <f ca="1">VLOOKUP($A4,BBG!$1:$1048576,MATCH(Activity!MD$1,Activity!$1:$1,0),0)/100</f>
        <v>0</v>
      </c>
      <c r="ME4" s="48">
        <f ca="1">VLOOKUP($A4,BBG!$1:$1048576,MATCH(Activity!ME$1,Activity!$1:$1,0),0)/100</f>
        <v>0</v>
      </c>
      <c r="MF4" s="48">
        <f ca="1">VLOOKUP($A4,BBG!$1:$1048576,MATCH(Activity!MF$1,Activity!$1:$1,0),0)/100</f>
        <v>0</v>
      </c>
      <c r="MG4" s="48">
        <f ca="1">VLOOKUP($A4,BBG!$1:$1048576,MATCH(Activity!MG$1,Activity!$1:$1,0),0)/100</f>
        <v>0</v>
      </c>
      <c r="MH4" s="48">
        <f ca="1">VLOOKUP($A4,BBG!$1:$1048576,MATCH(Activity!MH$1,Activity!$1:$1,0),0)/100</f>
        <v>0</v>
      </c>
      <c r="MI4" s="48">
        <f ca="1">VLOOKUP($A4,BBG!$1:$1048576,MATCH(Activity!MI$1,Activity!$1:$1,0),0)/100</f>
        <v>0</v>
      </c>
      <c r="MJ4" s="48">
        <f ca="1">VLOOKUP($A4,BBG!$1:$1048576,MATCH(Activity!MJ$1,Activity!$1:$1,0),0)/100</f>
        <v>0</v>
      </c>
      <c r="MK4" s="48">
        <f ca="1">VLOOKUP($A4,BBG!$1:$1048576,MATCH(Activity!MK$1,Activity!$1:$1,0),0)/100</f>
        <v>0</v>
      </c>
      <c r="ML4" s="48">
        <f ca="1">VLOOKUP($A4,BBG!$1:$1048576,MATCH(Activity!ML$1,Activity!$1:$1,0),0)/100</f>
        <v>0</v>
      </c>
      <c r="MM4" s="48">
        <f ca="1">VLOOKUP($A4,BBG!$1:$1048576,MATCH(Activity!MM$1,Activity!$1:$1,0),0)/100</f>
        <v>0</v>
      </c>
      <c r="MN4" s="48">
        <f ca="1">VLOOKUP($A4,BBG!$1:$1048576,MATCH(Activity!MN$1,Activity!$1:$1,0),0)/100</f>
        <v>0</v>
      </c>
      <c r="MO4" s="48">
        <f ca="1">VLOOKUP($A4,BBG!$1:$1048576,MATCH(Activity!MO$1,Activity!$1:$1,0),0)/100</f>
        <v>0</v>
      </c>
      <c r="MP4" s="48">
        <f ca="1">VLOOKUP($A4,BBG!$1:$1048576,MATCH(Activity!MP$1,Activity!$1:$1,0),0)/100</f>
        <v>0</v>
      </c>
      <c r="MQ4" s="48">
        <f ca="1">VLOOKUP($A4,BBG!$1:$1048576,MATCH(Activity!MQ$1,Activity!$1:$1,0),0)/100</f>
        <v>0</v>
      </c>
      <c r="MR4" s="48">
        <f ca="1">VLOOKUP($A4,BBG!$1:$1048576,MATCH(Activity!MR$1,Activity!$1:$1,0),0)/100</f>
        <v>0</v>
      </c>
      <c r="MS4" s="48">
        <f ca="1">VLOOKUP($A4,BBG!$1:$1048576,MATCH(Activity!MS$1,Activity!$1:$1,0),0)/100</f>
        <v>0</v>
      </c>
      <c r="MT4" s="48">
        <f ca="1">VLOOKUP($A4,BBG!$1:$1048576,MATCH(Activity!MT$1,Activity!$1:$1,0),0)/100</f>
        <v>0</v>
      </c>
      <c r="MU4" s="48">
        <f ca="1">VLOOKUP($A4,BBG!$1:$1048576,MATCH(Activity!MU$1,Activity!$1:$1,0),0)/100</f>
        <v>0</v>
      </c>
    </row>
    <row r="5" spans="1:359" s="25" customFormat="1">
      <c r="A5" s="32" t="s">
        <v>8</v>
      </c>
      <c r="B5" s="10" t="s">
        <v>81</v>
      </c>
      <c r="C5" s="12"/>
      <c r="D5" s="17" t="e">
        <f ca="1">IF(VLOOKUP($A5,BBG!$1:$1048576,MATCH(Activity!D$1,BBG!$1:$1,0),0)&lt;&gt;"",VLOOKUP($A5,BBG!$1:$1048576,MATCH(Activity!D$1,BBG!$1:$1,0),0),IF(AND(VLOOKUP($A5,BBG!$1:$1048576,MATCH(Activity!D$1,BBG!$1:$1,0)-1,0)&lt;&gt;"",VLOOKUP($A5,BBG!$1:$1048576,MATCH(Activity!D$1,BBG!$1:$1,0)+1,0)&lt;&gt;""),(VLOOKUP($A5,BBG!$1:$1048576,MATCH(Activity!D$1,BBG!$1:$1,0)-1,0)+VLOOKUP($A5,BBG!$1:$1048576,MATCH(Activity!D$1,BBG!$1:$1,0)+1,0))/2,IF(AND(VLOOKUP($A5,BBG!$1:$1048576,MATCH(Activity!D$1,BBG!$1:$1,0)-1,0)&lt;&gt;"",VLOOKUP($A5,BBG!$1:$1048576,MATCH(Activity!D$1,BBG!$1:$1,0)+2,0)&lt;&gt;""),VLOOKUP($A5,BBG!$1:$1048576,MATCH(Activity!D$1,BBG!$1:$1,0)-1,0)+(VLOOKUP($A5,BBG!$1:$1048576,MATCH(Activity!D$1,BBG!$1:$1,0)+2,0)-VLOOKUP($A5,BBG!$1:$1048576,MATCH(Activity!D$1,BBG!$1:$1,0)-1,0))/3,VLOOKUP($A5,BBG!$1:$1048576,MATCH(Activity!D$1,BBG!$1:$1,0)-2,0)+(VLOOKUP($A5,BBG!$1:$1048576,MATCH(Activity!D$1,BBG!$1:$1,0)+1,0)-VLOOKUP($A5,BBG!$1:$1048576,MATCH(Activity!D$1,BBG!$1:$1,0)-2,0))*2/3)))/100</f>
        <v>#NAME?</v>
      </c>
      <c r="E5" s="17" t="e">
        <f ca="1">IF(VLOOKUP($A5,BBG!$1:$1048576,MATCH(Activity!E$1,BBG!$1:$1,0),0)&lt;&gt;"",VLOOKUP($A5,BBG!$1:$1048576,MATCH(Activity!E$1,BBG!$1:$1,0),0),IF(AND(VLOOKUP($A5,BBG!$1:$1048576,MATCH(Activity!E$1,BBG!$1:$1,0)-1,0)&lt;&gt;"",VLOOKUP($A5,BBG!$1:$1048576,MATCH(Activity!E$1,BBG!$1:$1,0)+1,0)&lt;&gt;""),(VLOOKUP($A5,BBG!$1:$1048576,MATCH(Activity!E$1,BBG!$1:$1,0)-1,0)+VLOOKUP($A5,BBG!$1:$1048576,MATCH(Activity!E$1,BBG!$1:$1,0)+1,0))/2,IF(AND(VLOOKUP($A5,BBG!$1:$1048576,MATCH(Activity!E$1,BBG!$1:$1,0)-1,0)&lt;&gt;"",VLOOKUP($A5,BBG!$1:$1048576,MATCH(Activity!E$1,BBG!$1:$1,0)+2,0)&lt;&gt;""),VLOOKUP($A5,BBG!$1:$1048576,MATCH(Activity!E$1,BBG!$1:$1,0)-1,0)+(VLOOKUP($A5,BBG!$1:$1048576,MATCH(Activity!E$1,BBG!$1:$1,0)+2,0)-VLOOKUP($A5,BBG!$1:$1048576,MATCH(Activity!E$1,BBG!$1:$1,0)-1,0))/3,VLOOKUP($A5,BBG!$1:$1048576,MATCH(Activity!E$1,BBG!$1:$1,0)-2,0)+(VLOOKUP($A5,BBG!$1:$1048576,MATCH(Activity!E$1,BBG!$1:$1,0)+1,0)-VLOOKUP($A5,BBG!$1:$1048576,MATCH(Activity!E$1,BBG!$1:$1,0)-2,0))*2/3)))/100</f>
        <v>#NAME?</v>
      </c>
      <c r="F5" s="17">
        <f ca="1">IF(VLOOKUP($A5,BBG!$1:$1048576,MATCH(Activity!F$1,BBG!$1:$1,0),0)&lt;&gt;"",VLOOKUP($A5,BBG!$1:$1048576,MATCH(Activity!F$1,BBG!$1:$1,0),0),IF(AND(VLOOKUP($A5,BBG!$1:$1048576,MATCH(Activity!F$1,BBG!$1:$1,0)-1,0)&lt;&gt;"",VLOOKUP($A5,BBG!$1:$1048576,MATCH(Activity!F$1,BBG!$1:$1,0)+1,0)&lt;&gt;""),(VLOOKUP($A5,BBG!$1:$1048576,MATCH(Activity!F$1,BBG!$1:$1,0)-1,0)+VLOOKUP($A5,BBG!$1:$1048576,MATCH(Activity!F$1,BBG!$1:$1,0)+1,0))/2,IF(AND(VLOOKUP($A5,BBG!$1:$1048576,MATCH(Activity!F$1,BBG!$1:$1,0)-1,0)&lt;&gt;"",VLOOKUP($A5,BBG!$1:$1048576,MATCH(Activity!F$1,BBG!$1:$1,0)+2,0)&lt;&gt;""),VLOOKUP($A5,BBG!$1:$1048576,MATCH(Activity!F$1,BBG!$1:$1,0)-1,0)+(VLOOKUP($A5,BBG!$1:$1048576,MATCH(Activity!F$1,BBG!$1:$1,0)+2,0)-VLOOKUP($A5,BBG!$1:$1048576,MATCH(Activity!F$1,BBG!$1:$1,0)-1,0))/3,VLOOKUP($A5,BBG!$1:$1048576,MATCH(Activity!F$1,BBG!$1:$1,0)-2,0)+(VLOOKUP($A5,BBG!$1:$1048576,MATCH(Activity!F$1,BBG!$1:$1,0)+1,0)-VLOOKUP($A5,BBG!$1:$1048576,MATCH(Activity!F$1,BBG!$1:$1,0)-2,0))*2/3)))/100</f>
        <v>0</v>
      </c>
      <c r="G5" s="17">
        <f ca="1">IF(VLOOKUP($A5,BBG!$1:$1048576,MATCH(Activity!G$1,BBG!$1:$1,0),0)&lt;&gt;"",VLOOKUP($A5,BBG!$1:$1048576,MATCH(Activity!G$1,BBG!$1:$1,0),0),IF(AND(VLOOKUP($A5,BBG!$1:$1048576,MATCH(Activity!G$1,BBG!$1:$1,0)-1,0)&lt;&gt;"",VLOOKUP($A5,BBG!$1:$1048576,MATCH(Activity!G$1,BBG!$1:$1,0)+1,0)&lt;&gt;""),(VLOOKUP($A5,BBG!$1:$1048576,MATCH(Activity!G$1,BBG!$1:$1,0)-1,0)+VLOOKUP($A5,BBG!$1:$1048576,MATCH(Activity!G$1,BBG!$1:$1,0)+1,0))/2,IF(AND(VLOOKUP($A5,BBG!$1:$1048576,MATCH(Activity!G$1,BBG!$1:$1,0)-1,0)&lt;&gt;"",VLOOKUP($A5,BBG!$1:$1048576,MATCH(Activity!G$1,BBG!$1:$1,0)+2,0)&lt;&gt;""),VLOOKUP($A5,BBG!$1:$1048576,MATCH(Activity!G$1,BBG!$1:$1,0)-1,0)+(VLOOKUP($A5,BBG!$1:$1048576,MATCH(Activity!G$1,BBG!$1:$1,0)+2,0)-VLOOKUP($A5,BBG!$1:$1048576,MATCH(Activity!G$1,BBG!$1:$1,0)-1,0))/3,VLOOKUP($A5,BBG!$1:$1048576,MATCH(Activity!G$1,BBG!$1:$1,0)-2,0)+(VLOOKUP($A5,BBG!$1:$1048576,MATCH(Activity!G$1,BBG!$1:$1,0)+1,0)-VLOOKUP($A5,BBG!$1:$1048576,MATCH(Activity!G$1,BBG!$1:$1,0)-2,0))*2/3)))/100</f>
        <v>0</v>
      </c>
      <c r="H5" s="17">
        <f ca="1">IF(VLOOKUP($A5,BBG!$1:$1048576,MATCH(Activity!H$1,BBG!$1:$1,0),0)&lt;&gt;"",VLOOKUP($A5,BBG!$1:$1048576,MATCH(Activity!H$1,BBG!$1:$1,0),0),IF(AND(VLOOKUP($A5,BBG!$1:$1048576,MATCH(Activity!H$1,BBG!$1:$1,0)-1,0)&lt;&gt;"",VLOOKUP($A5,BBG!$1:$1048576,MATCH(Activity!H$1,BBG!$1:$1,0)+1,0)&lt;&gt;""),(VLOOKUP($A5,BBG!$1:$1048576,MATCH(Activity!H$1,BBG!$1:$1,0)-1,0)+VLOOKUP($A5,BBG!$1:$1048576,MATCH(Activity!H$1,BBG!$1:$1,0)+1,0))/2,IF(AND(VLOOKUP($A5,BBG!$1:$1048576,MATCH(Activity!H$1,BBG!$1:$1,0)-1,0)&lt;&gt;"",VLOOKUP($A5,BBG!$1:$1048576,MATCH(Activity!H$1,BBG!$1:$1,0)+2,0)&lt;&gt;""),VLOOKUP($A5,BBG!$1:$1048576,MATCH(Activity!H$1,BBG!$1:$1,0)-1,0)+(VLOOKUP($A5,BBG!$1:$1048576,MATCH(Activity!H$1,BBG!$1:$1,0)+2,0)-VLOOKUP($A5,BBG!$1:$1048576,MATCH(Activity!H$1,BBG!$1:$1,0)-1,0))/3,VLOOKUP($A5,BBG!$1:$1048576,MATCH(Activity!H$1,BBG!$1:$1,0)-2,0)+(VLOOKUP($A5,BBG!$1:$1048576,MATCH(Activity!H$1,BBG!$1:$1,0)+1,0)-VLOOKUP($A5,BBG!$1:$1048576,MATCH(Activity!H$1,BBG!$1:$1,0)-2,0))*2/3)))/100</f>
        <v>0</v>
      </c>
      <c r="I5" s="17">
        <f ca="1">IF(VLOOKUP($A5,BBG!$1:$1048576,MATCH(Activity!I$1,BBG!$1:$1,0),0)&lt;&gt;"",VLOOKUP($A5,BBG!$1:$1048576,MATCH(Activity!I$1,BBG!$1:$1,0),0),IF(AND(VLOOKUP($A5,BBG!$1:$1048576,MATCH(Activity!I$1,BBG!$1:$1,0)-1,0)&lt;&gt;"",VLOOKUP($A5,BBG!$1:$1048576,MATCH(Activity!I$1,BBG!$1:$1,0)+1,0)&lt;&gt;""),(VLOOKUP($A5,BBG!$1:$1048576,MATCH(Activity!I$1,BBG!$1:$1,0)-1,0)+VLOOKUP($A5,BBG!$1:$1048576,MATCH(Activity!I$1,BBG!$1:$1,0)+1,0))/2,IF(AND(VLOOKUP($A5,BBG!$1:$1048576,MATCH(Activity!I$1,BBG!$1:$1,0)-1,0)&lt;&gt;"",VLOOKUP($A5,BBG!$1:$1048576,MATCH(Activity!I$1,BBG!$1:$1,0)+2,0)&lt;&gt;""),VLOOKUP($A5,BBG!$1:$1048576,MATCH(Activity!I$1,BBG!$1:$1,0)-1,0)+(VLOOKUP($A5,BBG!$1:$1048576,MATCH(Activity!I$1,BBG!$1:$1,0)+2,0)-VLOOKUP($A5,BBG!$1:$1048576,MATCH(Activity!I$1,BBG!$1:$1,0)-1,0))/3,VLOOKUP($A5,BBG!$1:$1048576,MATCH(Activity!I$1,BBG!$1:$1,0)-2,0)+(VLOOKUP($A5,BBG!$1:$1048576,MATCH(Activity!I$1,BBG!$1:$1,0)+1,0)-VLOOKUP($A5,BBG!$1:$1048576,MATCH(Activity!I$1,BBG!$1:$1,0)-2,0))*2/3)))/100</f>
        <v>0</v>
      </c>
      <c r="J5" s="17">
        <f ca="1">IF(VLOOKUP($A5,BBG!$1:$1048576,MATCH(Activity!J$1,BBG!$1:$1,0),0)&lt;&gt;"",VLOOKUP($A5,BBG!$1:$1048576,MATCH(Activity!J$1,BBG!$1:$1,0),0),IF(AND(VLOOKUP($A5,BBG!$1:$1048576,MATCH(Activity!J$1,BBG!$1:$1,0)-1,0)&lt;&gt;"",VLOOKUP($A5,BBG!$1:$1048576,MATCH(Activity!J$1,BBG!$1:$1,0)+1,0)&lt;&gt;""),(VLOOKUP($A5,BBG!$1:$1048576,MATCH(Activity!J$1,BBG!$1:$1,0)-1,0)+VLOOKUP($A5,BBG!$1:$1048576,MATCH(Activity!J$1,BBG!$1:$1,0)+1,0))/2,IF(AND(VLOOKUP($A5,BBG!$1:$1048576,MATCH(Activity!J$1,BBG!$1:$1,0)-1,0)&lt;&gt;"",VLOOKUP($A5,BBG!$1:$1048576,MATCH(Activity!J$1,BBG!$1:$1,0)+2,0)&lt;&gt;""),VLOOKUP($A5,BBG!$1:$1048576,MATCH(Activity!J$1,BBG!$1:$1,0)-1,0)+(VLOOKUP($A5,BBG!$1:$1048576,MATCH(Activity!J$1,BBG!$1:$1,0)+2,0)-VLOOKUP($A5,BBG!$1:$1048576,MATCH(Activity!J$1,BBG!$1:$1,0)-1,0))/3,VLOOKUP($A5,BBG!$1:$1048576,MATCH(Activity!J$1,BBG!$1:$1,0)-2,0)+(VLOOKUP($A5,BBG!$1:$1048576,MATCH(Activity!J$1,BBG!$1:$1,0)+1,0)-VLOOKUP($A5,BBG!$1:$1048576,MATCH(Activity!J$1,BBG!$1:$1,0)-2,0))*2/3)))/100</f>
        <v>0</v>
      </c>
      <c r="K5" s="17">
        <f ca="1">IF(VLOOKUP($A5,BBG!$1:$1048576,MATCH(Activity!K$1,BBG!$1:$1,0),0)&lt;&gt;"",VLOOKUP($A5,BBG!$1:$1048576,MATCH(Activity!K$1,BBG!$1:$1,0),0),IF(AND(VLOOKUP($A5,BBG!$1:$1048576,MATCH(Activity!K$1,BBG!$1:$1,0)-1,0)&lt;&gt;"",VLOOKUP($A5,BBG!$1:$1048576,MATCH(Activity!K$1,BBG!$1:$1,0)+1,0)&lt;&gt;""),(VLOOKUP($A5,BBG!$1:$1048576,MATCH(Activity!K$1,BBG!$1:$1,0)-1,0)+VLOOKUP($A5,BBG!$1:$1048576,MATCH(Activity!K$1,BBG!$1:$1,0)+1,0))/2,IF(AND(VLOOKUP($A5,BBG!$1:$1048576,MATCH(Activity!K$1,BBG!$1:$1,0)-1,0)&lt;&gt;"",VLOOKUP($A5,BBG!$1:$1048576,MATCH(Activity!K$1,BBG!$1:$1,0)+2,0)&lt;&gt;""),VLOOKUP($A5,BBG!$1:$1048576,MATCH(Activity!K$1,BBG!$1:$1,0)-1,0)+(VLOOKUP($A5,BBG!$1:$1048576,MATCH(Activity!K$1,BBG!$1:$1,0)+2,0)-VLOOKUP($A5,BBG!$1:$1048576,MATCH(Activity!K$1,BBG!$1:$1,0)-1,0))/3,VLOOKUP($A5,BBG!$1:$1048576,MATCH(Activity!K$1,BBG!$1:$1,0)-2,0)+(VLOOKUP($A5,BBG!$1:$1048576,MATCH(Activity!K$1,BBG!$1:$1,0)+1,0)-VLOOKUP($A5,BBG!$1:$1048576,MATCH(Activity!K$1,BBG!$1:$1,0)-2,0))*2/3)))/100</f>
        <v>0</v>
      </c>
      <c r="L5" s="17">
        <f ca="1">IF(VLOOKUP($A5,BBG!$1:$1048576,MATCH(Activity!L$1,BBG!$1:$1,0),0)&lt;&gt;"",VLOOKUP($A5,BBG!$1:$1048576,MATCH(Activity!L$1,BBG!$1:$1,0),0),IF(AND(VLOOKUP($A5,BBG!$1:$1048576,MATCH(Activity!L$1,BBG!$1:$1,0)-1,0)&lt;&gt;"",VLOOKUP($A5,BBG!$1:$1048576,MATCH(Activity!L$1,BBG!$1:$1,0)+1,0)&lt;&gt;""),(VLOOKUP($A5,BBG!$1:$1048576,MATCH(Activity!L$1,BBG!$1:$1,0)-1,0)+VLOOKUP($A5,BBG!$1:$1048576,MATCH(Activity!L$1,BBG!$1:$1,0)+1,0))/2,IF(AND(VLOOKUP($A5,BBG!$1:$1048576,MATCH(Activity!L$1,BBG!$1:$1,0)-1,0)&lt;&gt;"",VLOOKUP($A5,BBG!$1:$1048576,MATCH(Activity!L$1,BBG!$1:$1,0)+2,0)&lt;&gt;""),VLOOKUP($A5,BBG!$1:$1048576,MATCH(Activity!L$1,BBG!$1:$1,0)-1,0)+(VLOOKUP($A5,BBG!$1:$1048576,MATCH(Activity!L$1,BBG!$1:$1,0)+2,0)-VLOOKUP($A5,BBG!$1:$1048576,MATCH(Activity!L$1,BBG!$1:$1,0)-1,0))/3,VLOOKUP($A5,BBG!$1:$1048576,MATCH(Activity!L$1,BBG!$1:$1,0)-2,0)+(VLOOKUP($A5,BBG!$1:$1048576,MATCH(Activity!L$1,BBG!$1:$1,0)+1,0)-VLOOKUP($A5,BBG!$1:$1048576,MATCH(Activity!L$1,BBG!$1:$1,0)-2,0))*2/3)))/100</f>
        <v>0</v>
      </c>
      <c r="M5" s="17">
        <f ca="1">IF(VLOOKUP($A5,BBG!$1:$1048576,MATCH(Activity!M$1,BBG!$1:$1,0),0)&lt;&gt;"",VLOOKUP($A5,BBG!$1:$1048576,MATCH(Activity!M$1,BBG!$1:$1,0),0),IF(AND(VLOOKUP($A5,BBG!$1:$1048576,MATCH(Activity!M$1,BBG!$1:$1,0)-1,0)&lt;&gt;"",VLOOKUP($A5,BBG!$1:$1048576,MATCH(Activity!M$1,BBG!$1:$1,0)+1,0)&lt;&gt;""),(VLOOKUP($A5,BBG!$1:$1048576,MATCH(Activity!M$1,BBG!$1:$1,0)-1,0)+VLOOKUP($A5,BBG!$1:$1048576,MATCH(Activity!M$1,BBG!$1:$1,0)+1,0))/2,IF(AND(VLOOKUP($A5,BBG!$1:$1048576,MATCH(Activity!M$1,BBG!$1:$1,0)-1,0)&lt;&gt;"",VLOOKUP($A5,BBG!$1:$1048576,MATCH(Activity!M$1,BBG!$1:$1,0)+2,0)&lt;&gt;""),VLOOKUP($A5,BBG!$1:$1048576,MATCH(Activity!M$1,BBG!$1:$1,0)-1,0)+(VLOOKUP($A5,BBG!$1:$1048576,MATCH(Activity!M$1,BBG!$1:$1,0)+2,0)-VLOOKUP($A5,BBG!$1:$1048576,MATCH(Activity!M$1,BBG!$1:$1,0)-1,0))/3,VLOOKUP($A5,BBG!$1:$1048576,MATCH(Activity!M$1,BBG!$1:$1,0)-2,0)+(VLOOKUP($A5,BBG!$1:$1048576,MATCH(Activity!M$1,BBG!$1:$1,0)+1,0)-VLOOKUP($A5,BBG!$1:$1048576,MATCH(Activity!M$1,BBG!$1:$1,0)-2,0))*2/3)))/100</f>
        <v>0</v>
      </c>
      <c r="N5" s="17">
        <f ca="1">IF(VLOOKUP($A5,BBG!$1:$1048576,MATCH(Activity!N$1,BBG!$1:$1,0),0)&lt;&gt;"",VLOOKUP($A5,BBG!$1:$1048576,MATCH(Activity!N$1,BBG!$1:$1,0),0),IF(AND(VLOOKUP($A5,BBG!$1:$1048576,MATCH(Activity!N$1,BBG!$1:$1,0)-1,0)&lt;&gt;"",VLOOKUP($A5,BBG!$1:$1048576,MATCH(Activity!N$1,BBG!$1:$1,0)+1,0)&lt;&gt;""),(VLOOKUP($A5,BBG!$1:$1048576,MATCH(Activity!N$1,BBG!$1:$1,0)-1,0)+VLOOKUP($A5,BBG!$1:$1048576,MATCH(Activity!N$1,BBG!$1:$1,0)+1,0))/2,IF(AND(VLOOKUP($A5,BBG!$1:$1048576,MATCH(Activity!N$1,BBG!$1:$1,0)-1,0)&lt;&gt;"",VLOOKUP($A5,BBG!$1:$1048576,MATCH(Activity!N$1,BBG!$1:$1,0)+2,0)&lt;&gt;""),VLOOKUP($A5,BBG!$1:$1048576,MATCH(Activity!N$1,BBG!$1:$1,0)-1,0)+(VLOOKUP($A5,BBG!$1:$1048576,MATCH(Activity!N$1,BBG!$1:$1,0)+2,0)-VLOOKUP($A5,BBG!$1:$1048576,MATCH(Activity!N$1,BBG!$1:$1,0)-1,0))/3,VLOOKUP($A5,BBG!$1:$1048576,MATCH(Activity!N$1,BBG!$1:$1,0)-2,0)+(VLOOKUP($A5,BBG!$1:$1048576,MATCH(Activity!N$1,BBG!$1:$1,0)+1,0)-VLOOKUP($A5,BBG!$1:$1048576,MATCH(Activity!N$1,BBG!$1:$1,0)-2,0))*2/3)))/100</f>
        <v>0</v>
      </c>
      <c r="O5" s="17">
        <f ca="1">IF(VLOOKUP($A5,BBG!$1:$1048576,MATCH(Activity!O$1,BBG!$1:$1,0),0)&lt;&gt;"",VLOOKUP($A5,BBG!$1:$1048576,MATCH(Activity!O$1,BBG!$1:$1,0),0),IF(AND(VLOOKUP($A5,BBG!$1:$1048576,MATCH(Activity!O$1,BBG!$1:$1,0)-1,0)&lt;&gt;"",VLOOKUP($A5,BBG!$1:$1048576,MATCH(Activity!O$1,BBG!$1:$1,0)+1,0)&lt;&gt;""),(VLOOKUP($A5,BBG!$1:$1048576,MATCH(Activity!O$1,BBG!$1:$1,0)-1,0)+VLOOKUP($A5,BBG!$1:$1048576,MATCH(Activity!O$1,BBG!$1:$1,0)+1,0))/2,IF(AND(VLOOKUP($A5,BBG!$1:$1048576,MATCH(Activity!O$1,BBG!$1:$1,0)-1,0)&lt;&gt;"",VLOOKUP($A5,BBG!$1:$1048576,MATCH(Activity!O$1,BBG!$1:$1,0)+2,0)&lt;&gt;""),VLOOKUP($A5,BBG!$1:$1048576,MATCH(Activity!O$1,BBG!$1:$1,0)-1,0)+(VLOOKUP($A5,BBG!$1:$1048576,MATCH(Activity!O$1,BBG!$1:$1,0)+2,0)-VLOOKUP($A5,BBG!$1:$1048576,MATCH(Activity!O$1,BBG!$1:$1,0)-1,0))/3,VLOOKUP($A5,BBG!$1:$1048576,MATCH(Activity!O$1,BBG!$1:$1,0)-2,0)+(VLOOKUP($A5,BBG!$1:$1048576,MATCH(Activity!O$1,BBG!$1:$1,0)+1,0)-VLOOKUP($A5,BBG!$1:$1048576,MATCH(Activity!O$1,BBG!$1:$1,0)-2,0))*2/3)))/100</f>
        <v>0</v>
      </c>
      <c r="P5" s="17">
        <f ca="1">IF(VLOOKUP($A5,BBG!$1:$1048576,MATCH(Activity!P$1,BBG!$1:$1,0),0)&lt;&gt;"",VLOOKUP($A5,BBG!$1:$1048576,MATCH(Activity!P$1,BBG!$1:$1,0),0),IF(AND(VLOOKUP($A5,BBG!$1:$1048576,MATCH(Activity!P$1,BBG!$1:$1,0)-1,0)&lt;&gt;"",VLOOKUP($A5,BBG!$1:$1048576,MATCH(Activity!P$1,BBG!$1:$1,0)+1,0)&lt;&gt;""),(VLOOKUP($A5,BBG!$1:$1048576,MATCH(Activity!P$1,BBG!$1:$1,0)-1,0)+VLOOKUP($A5,BBG!$1:$1048576,MATCH(Activity!P$1,BBG!$1:$1,0)+1,0))/2,IF(AND(VLOOKUP($A5,BBG!$1:$1048576,MATCH(Activity!P$1,BBG!$1:$1,0)-1,0)&lt;&gt;"",VLOOKUP($A5,BBG!$1:$1048576,MATCH(Activity!P$1,BBG!$1:$1,0)+2,0)&lt;&gt;""),VLOOKUP($A5,BBG!$1:$1048576,MATCH(Activity!P$1,BBG!$1:$1,0)-1,0)+(VLOOKUP($A5,BBG!$1:$1048576,MATCH(Activity!P$1,BBG!$1:$1,0)+2,0)-VLOOKUP($A5,BBG!$1:$1048576,MATCH(Activity!P$1,BBG!$1:$1,0)-1,0))/3,VLOOKUP($A5,BBG!$1:$1048576,MATCH(Activity!P$1,BBG!$1:$1,0)-2,0)+(VLOOKUP($A5,BBG!$1:$1048576,MATCH(Activity!P$1,BBG!$1:$1,0)+1,0)-VLOOKUP($A5,BBG!$1:$1048576,MATCH(Activity!P$1,BBG!$1:$1,0)-2,0))*2/3)))/100</f>
        <v>0</v>
      </c>
      <c r="Q5" s="17">
        <f ca="1">IF(VLOOKUP($A5,BBG!$1:$1048576,MATCH(Activity!Q$1,BBG!$1:$1,0),0)&lt;&gt;"",VLOOKUP($A5,BBG!$1:$1048576,MATCH(Activity!Q$1,BBG!$1:$1,0),0),IF(AND(VLOOKUP($A5,BBG!$1:$1048576,MATCH(Activity!Q$1,BBG!$1:$1,0)-1,0)&lt;&gt;"",VLOOKUP($A5,BBG!$1:$1048576,MATCH(Activity!Q$1,BBG!$1:$1,0)+1,0)&lt;&gt;""),(VLOOKUP($A5,BBG!$1:$1048576,MATCH(Activity!Q$1,BBG!$1:$1,0)-1,0)+VLOOKUP($A5,BBG!$1:$1048576,MATCH(Activity!Q$1,BBG!$1:$1,0)+1,0))/2,IF(AND(VLOOKUP($A5,BBG!$1:$1048576,MATCH(Activity!Q$1,BBG!$1:$1,0)-1,0)&lt;&gt;"",VLOOKUP($A5,BBG!$1:$1048576,MATCH(Activity!Q$1,BBG!$1:$1,0)+2,0)&lt;&gt;""),VLOOKUP($A5,BBG!$1:$1048576,MATCH(Activity!Q$1,BBG!$1:$1,0)-1,0)+(VLOOKUP($A5,BBG!$1:$1048576,MATCH(Activity!Q$1,BBG!$1:$1,0)+2,0)-VLOOKUP($A5,BBG!$1:$1048576,MATCH(Activity!Q$1,BBG!$1:$1,0)-1,0))/3,VLOOKUP($A5,BBG!$1:$1048576,MATCH(Activity!Q$1,BBG!$1:$1,0)-2,0)+(VLOOKUP($A5,BBG!$1:$1048576,MATCH(Activity!Q$1,BBG!$1:$1,0)+1,0)-VLOOKUP($A5,BBG!$1:$1048576,MATCH(Activity!Q$1,BBG!$1:$1,0)-2,0))*2/3)))/100</f>
        <v>0</v>
      </c>
      <c r="R5" s="17">
        <f ca="1">IF(VLOOKUP($A5,BBG!$1:$1048576,MATCH(Activity!R$1,BBG!$1:$1,0),0)&lt;&gt;"",VLOOKUP($A5,BBG!$1:$1048576,MATCH(Activity!R$1,BBG!$1:$1,0),0),IF(AND(VLOOKUP($A5,BBG!$1:$1048576,MATCH(Activity!R$1,BBG!$1:$1,0)-1,0)&lt;&gt;"",VLOOKUP($A5,BBG!$1:$1048576,MATCH(Activity!R$1,BBG!$1:$1,0)+1,0)&lt;&gt;""),(VLOOKUP($A5,BBG!$1:$1048576,MATCH(Activity!R$1,BBG!$1:$1,0)-1,0)+VLOOKUP($A5,BBG!$1:$1048576,MATCH(Activity!R$1,BBG!$1:$1,0)+1,0))/2,IF(AND(VLOOKUP($A5,BBG!$1:$1048576,MATCH(Activity!R$1,BBG!$1:$1,0)-1,0)&lt;&gt;"",VLOOKUP($A5,BBG!$1:$1048576,MATCH(Activity!R$1,BBG!$1:$1,0)+2,0)&lt;&gt;""),VLOOKUP($A5,BBG!$1:$1048576,MATCH(Activity!R$1,BBG!$1:$1,0)-1,0)+(VLOOKUP($A5,BBG!$1:$1048576,MATCH(Activity!R$1,BBG!$1:$1,0)+2,0)-VLOOKUP($A5,BBG!$1:$1048576,MATCH(Activity!R$1,BBG!$1:$1,0)-1,0))/3,VLOOKUP($A5,BBG!$1:$1048576,MATCH(Activity!R$1,BBG!$1:$1,0)-2,0)+(VLOOKUP($A5,BBG!$1:$1048576,MATCH(Activity!R$1,BBG!$1:$1,0)+1,0)-VLOOKUP($A5,BBG!$1:$1048576,MATCH(Activity!R$1,BBG!$1:$1,0)-2,0))*2/3)))/100</f>
        <v>0</v>
      </c>
      <c r="S5" s="17">
        <f ca="1">IF(VLOOKUP($A5,BBG!$1:$1048576,MATCH(Activity!S$1,BBG!$1:$1,0),0)&lt;&gt;"",VLOOKUP($A5,BBG!$1:$1048576,MATCH(Activity!S$1,BBG!$1:$1,0),0),IF(AND(VLOOKUP($A5,BBG!$1:$1048576,MATCH(Activity!S$1,BBG!$1:$1,0)-1,0)&lt;&gt;"",VLOOKUP($A5,BBG!$1:$1048576,MATCH(Activity!S$1,BBG!$1:$1,0)+1,0)&lt;&gt;""),(VLOOKUP($A5,BBG!$1:$1048576,MATCH(Activity!S$1,BBG!$1:$1,0)-1,0)+VLOOKUP($A5,BBG!$1:$1048576,MATCH(Activity!S$1,BBG!$1:$1,0)+1,0))/2,IF(AND(VLOOKUP($A5,BBG!$1:$1048576,MATCH(Activity!S$1,BBG!$1:$1,0)-1,0)&lt;&gt;"",VLOOKUP($A5,BBG!$1:$1048576,MATCH(Activity!S$1,BBG!$1:$1,0)+2,0)&lt;&gt;""),VLOOKUP($A5,BBG!$1:$1048576,MATCH(Activity!S$1,BBG!$1:$1,0)-1,0)+(VLOOKUP($A5,BBG!$1:$1048576,MATCH(Activity!S$1,BBG!$1:$1,0)+2,0)-VLOOKUP($A5,BBG!$1:$1048576,MATCH(Activity!S$1,BBG!$1:$1,0)-1,0))/3,VLOOKUP($A5,BBG!$1:$1048576,MATCH(Activity!S$1,BBG!$1:$1,0)-2,0)+(VLOOKUP($A5,BBG!$1:$1048576,MATCH(Activity!S$1,BBG!$1:$1,0)+1,0)-VLOOKUP($A5,BBG!$1:$1048576,MATCH(Activity!S$1,BBG!$1:$1,0)-2,0))*2/3)))/100</f>
        <v>0</v>
      </c>
      <c r="T5" s="17">
        <f ca="1">IF(VLOOKUP($A5,BBG!$1:$1048576,MATCH(Activity!T$1,BBG!$1:$1,0),0)&lt;&gt;"",VLOOKUP($A5,BBG!$1:$1048576,MATCH(Activity!T$1,BBG!$1:$1,0),0),IF(AND(VLOOKUP($A5,BBG!$1:$1048576,MATCH(Activity!T$1,BBG!$1:$1,0)-1,0)&lt;&gt;"",VLOOKUP($A5,BBG!$1:$1048576,MATCH(Activity!T$1,BBG!$1:$1,0)+1,0)&lt;&gt;""),(VLOOKUP($A5,BBG!$1:$1048576,MATCH(Activity!T$1,BBG!$1:$1,0)-1,0)+VLOOKUP($A5,BBG!$1:$1048576,MATCH(Activity!T$1,BBG!$1:$1,0)+1,0))/2,IF(AND(VLOOKUP($A5,BBG!$1:$1048576,MATCH(Activity!T$1,BBG!$1:$1,0)-1,0)&lt;&gt;"",VLOOKUP($A5,BBG!$1:$1048576,MATCH(Activity!T$1,BBG!$1:$1,0)+2,0)&lt;&gt;""),VLOOKUP($A5,BBG!$1:$1048576,MATCH(Activity!T$1,BBG!$1:$1,0)-1,0)+(VLOOKUP($A5,BBG!$1:$1048576,MATCH(Activity!T$1,BBG!$1:$1,0)+2,0)-VLOOKUP($A5,BBG!$1:$1048576,MATCH(Activity!T$1,BBG!$1:$1,0)-1,0))/3,VLOOKUP($A5,BBG!$1:$1048576,MATCH(Activity!T$1,BBG!$1:$1,0)-2,0)+(VLOOKUP($A5,BBG!$1:$1048576,MATCH(Activity!T$1,BBG!$1:$1,0)+1,0)-VLOOKUP($A5,BBG!$1:$1048576,MATCH(Activity!T$1,BBG!$1:$1,0)-2,0))*2/3)))/100</f>
        <v>0</v>
      </c>
      <c r="U5" s="17">
        <f ca="1">IF(VLOOKUP($A5,BBG!$1:$1048576,MATCH(Activity!U$1,BBG!$1:$1,0),0)&lt;&gt;"",VLOOKUP($A5,BBG!$1:$1048576,MATCH(Activity!U$1,BBG!$1:$1,0),0),IF(AND(VLOOKUP($A5,BBG!$1:$1048576,MATCH(Activity!U$1,BBG!$1:$1,0)-1,0)&lt;&gt;"",VLOOKUP($A5,BBG!$1:$1048576,MATCH(Activity!U$1,BBG!$1:$1,0)+1,0)&lt;&gt;""),(VLOOKUP($A5,BBG!$1:$1048576,MATCH(Activity!U$1,BBG!$1:$1,0)-1,0)+VLOOKUP($A5,BBG!$1:$1048576,MATCH(Activity!U$1,BBG!$1:$1,0)+1,0))/2,IF(AND(VLOOKUP($A5,BBG!$1:$1048576,MATCH(Activity!U$1,BBG!$1:$1,0)-1,0)&lt;&gt;"",VLOOKUP($A5,BBG!$1:$1048576,MATCH(Activity!U$1,BBG!$1:$1,0)+2,0)&lt;&gt;""),VLOOKUP($A5,BBG!$1:$1048576,MATCH(Activity!U$1,BBG!$1:$1,0)-1,0)+(VLOOKUP($A5,BBG!$1:$1048576,MATCH(Activity!U$1,BBG!$1:$1,0)+2,0)-VLOOKUP($A5,BBG!$1:$1048576,MATCH(Activity!U$1,BBG!$1:$1,0)-1,0))/3,VLOOKUP($A5,BBG!$1:$1048576,MATCH(Activity!U$1,BBG!$1:$1,0)-2,0)+(VLOOKUP($A5,BBG!$1:$1048576,MATCH(Activity!U$1,BBG!$1:$1,0)+1,0)-VLOOKUP($A5,BBG!$1:$1048576,MATCH(Activity!U$1,BBG!$1:$1,0)-2,0))*2/3)))/100</f>
        <v>0</v>
      </c>
      <c r="V5" s="17">
        <f ca="1">IF(VLOOKUP($A5,BBG!$1:$1048576,MATCH(Activity!V$1,BBG!$1:$1,0),0)&lt;&gt;"",VLOOKUP($A5,BBG!$1:$1048576,MATCH(Activity!V$1,BBG!$1:$1,0),0),IF(AND(VLOOKUP($A5,BBG!$1:$1048576,MATCH(Activity!V$1,BBG!$1:$1,0)-1,0)&lt;&gt;"",VLOOKUP($A5,BBG!$1:$1048576,MATCH(Activity!V$1,BBG!$1:$1,0)+1,0)&lt;&gt;""),(VLOOKUP($A5,BBG!$1:$1048576,MATCH(Activity!V$1,BBG!$1:$1,0)-1,0)+VLOOKUP($A5,BBG!$1:$1048576,MATCH(Activity!V$1,BBG!$1:$1,0)+1,0))/2,IF(AND(VLOOKUP($A5,BBG!$1:$1048576,MATCH(Activity!V$1,BBG!$1:$1,0)-1,0)&lt;&gt;"",VLOOKUP($A5,BBG!$1:$1048576,MATCH(Activity!V$1,BBG!$1:$1,0)+2,0)&lt;&gt;""),VLOOKUP($A5,BBG!$1:$1048576,MATCH(Activity!V$1,BBG!$1:$1,0)-1,0)+(VLOOKUP($A5,BBG!$1:$1048576,MATCH(Activity!V$1,BBG!$1:$1,0)+2,0)-VLOOKUP($A5,BBG!$1:$1048576,MATCH(Activity!V$1,BBG!$1:$1,0)-1,0))/3,VLOOKUP($A5,BBG!$1:$1048576,MATCH(Activity!V$1,BBG!$1:$1,0)-2,0)+(VLOOKUP($A5,BBG!$1:$1048576,MATCH(Activity!V$1,BBG!$1:$1,0)+1,0)-VLOOKUP($A5,BBG!$1:$1048576,MATCH(Activity!V$1,BBG!$1:$1,0)-2,0))*2/3)))/100</f>
        <v>0</v>
      </c>
      <c r="W5" s="17">
        <f ca="1">IF(VLOOKUP($A5,BBG!$1:$1048576,MATCH(Activity!W$1,BBG!$1:$1,0),0)&lt;&gt;"",VLOOKUP($A5,BBG!$1:$1048576,MATCH(Activity!W$1,BBG!$1:$1,0),0),IF(AND(VLOOKUP($A5,BBG!$1:$1048576,MATCH(Activity!W$1,BBG!$1:$1,0)-1,0)&lt;&gt;"",VLOOKUP($A5,BBG!$1:$1048576,MATCH(Activity!W$1,BBG!$1:$1,0)+1,0)&lt;&gt;""),(VLOOKUP($A5,BBG!$1:$1048576,MATCH(Activity!W$1,BBG!$1:$1,0)-1,0)+VLOOKUP($A5,BBG!$1:$1048576,MATCH(Activity!W$1,BBG!$1:$1,0)+1,0))/2,IF(AND(VLOOKUP($A5,BBG!$1:$1048576,MATCH(Activity!W$1,BBG!$1:$1,0)-1,0)&lt;&gt;"",VLOOKUP($A5,BBG!$1:$1048576,MATCH(Activity!W$1,BBG!$1:$1,0)+2,0)&lt;&gt;""),VLOOKUP($A5,BBG!$1:$1048576,MATCH(Activity!W$1,BBG!$1:$1,0)-1,0)+(VLOOKUP($A5,BBG!$1:$1048576,MATCH(Activity!W$1,BBG!$1:$1,0)+2,0)-VLOOKUP($A5,BBG!$1:$1048576,MATCH(Activity!W$1,BBG!$1:$1,0)-1,0))/3,VLOOKUP($A5,BBG!$1:$1048576,MATCH(Activity!W$1,BBG!$1:$1,0)-2,0)+(VLOOKUP($A5,BBG!$1:$1048576,MATCH(Activity!W$1,BBG!$1:$1,0)+1,0)-VLOOKUP($A5,BBG!$1:$1048576,MATCH(Activity!W$1,BBG!$1:$1,0)-2,0))*2/3)))/100</f>
        <v>0</v>
      </c>
      <c r="X5" s="17">
        <f ca="1">IF(VLOOKUP($A5,BBG!$1:$1048576,MATCH(Activity!X$1,BBG!$1:$1,0),0)&lt;&gt;"",VLOOKUP($A5,BBG!$1:$1048576,MATCH(Activity!X$1,BBG!$1:$1,0),0),IF(AND(VLOOKUP($A5,BBG!$1:$1048576,MATCH(Activity!X$1,BBG!$1:$1,0)-1,0)&lt;&gt;"",VLOOKUP($A5,BBG!$1:$1048576,MATCH(Activity!X$1,BBG!$1:$1,0)+1,0)&lt;&gt;""),(VLOOKUP($A5,BBG!$1:$1048576,MATCH(Activity!X$1,BBG!$1:$1,0)-1,0)+VLOOKUP($A5,BBG!$1:$1048576,MATCH(Activity!X$1,BBG!$1:$1,0)+1,0))/2,IF(AND(VLOOKUP($A5,BBG!$1:$1048576,MATCH(Activity!X$1,BBG!$1:$1,0)-1,0)&lt;&gt;"",VLOOKUP($A5,BBG!$1:$1048576,MATCH(Activity!X$1,BBG!$1:$1,0)+2,0)&lt;&gt;""),VLOOKUP($A5,BBG!$1:$1048576,MATCH(Activity!X$1,BBG!$1:$1,0)-1,0)+(VLOOKUP($A5,BBG!$1:$1048576,MATCH(Activity!X$1,BBG!$1:$1,0)+2,0)-VLOOKUP($A5,BBG!$1:$1048576,MATCH(Activity!X$1,BBG!$1:$1,0)-1,0))/3,VLOOKUP($A5,BBG!$1:$1048576,MATCH(Activity!X$1,BBG!$1:$1,0)-2,0)+(VLOOKUP($A5,BBG!$1:$1048576,MATCH(Activity!X$1,BBG!$1:$1,0)+1,0)-VLOOKUP($A5,BBG!$1:$1048576,MATCH(Activity!X$1,BBG!$1:$1,0)-2,0))*2/3)))/100</f>
        <v>0</v>
      </c>
      <c r="Y5" s="17">
        <f ca="1">IF(VLOOKUP($A5,BBG!$1:$1048576,MATCH(Activity!Y$1,BBG!$1:$1,0),0)&lt;&gt;"",VLOOKUP($A5,BBG!$1:$1048576,MATCH(Activity!Y$1,BBG!$1:$1,0),0),IF(AND(VLOOKUP($A5,BBG!$1:$1048576,MATCH(Activity!Y$1,BBG!$1:$1,0)-1,0)&lt;&gt;"",VLOOKUP($A5,BBG!$1:$1048576,MATCH(Activity!Y$1,BBG!$1:$1,0)+1,0)&lt;&gt;""),(VLOOKUP($A5,BBG!$1:$1048576,MATCH(Activity!Y$1,BBG!$1:$1,0)-1,0)+VLOOKUP($A5,BBG!$1:$1048576,MATCH(Activity!Y$1,BBG!$1:$1,0)+1,0))/2,IF(AND(VLOOKUP($A5,BBG!$1:$1048576,MATCH(Activity!Y$1,BBG!$1:$1,0)-1,0)&lt;&gt;"",VLOOKUP($A5,BBG!$1:$1048576,MATCH(Activity!Y$1,BBG!$1:$1,0)+2,0)&lt;&gt;""),VLOOKUP($A5,BBG!$1:$1048576,MATCH(Activity!Y$1,BBG!$1:$1,0)-1,0)+(VLOOKUP($A5,BBG!$1:$1048576,MATCH(Activity!Y$1,BBG!$1:$1,0)+2,0)-VLOOKUP($A5,BBG!$1:$1048576,MATCH(Activity!Y$1,BBG!$1:$1,0)-1,0))/3,VLOOKUP($A5,BBG!$1:$1048576,MATCH(Activity!Y$1,BBG!$1:$1,0)-2,0)+(VLOOKUP($A5,BBG!$1:$1048576,MATCH(Activity!Y$1,BBG!$1:$1,0)+1,0)-VLOOKUP($A5,BBG!$1:$1048576,MATCH(Activity!Y$1,BBG!$1:$1,0)-2,0))*2/3)))/100</f>
        <v>0</v>
      </c>
      <c r="Z5" s="17">
        <f ca="1">IF(VLOOKUP($A5,BBG!$1:$1048576,MATCH(Activity!Z$1,BBG!$1:$1,0),0)&lt;&gt;"",VLOOKUP($A5,BBG!$1:$1048576,MATCH(Activity!Z$1,BBG!$1:$1,0),0),IF(AND(VLOOKUP($A5,BBG!$1:$1048576,MATCH(Activity!Z$1,BBG!$1:$1,0)-1,0)&lt;&gt;"",VLOOKUP($A5,BBG!$1:$1048576,MATCH(Activity!Z$1,BBG!$1:$1,0)+1,0)&lt;&gt;""),(VLOOKUP($A5,BBG!$1:$1048576,MATCH(Activity!Z$1,BBG!$1:$1,0)-1,0)+VLOOKUP($A5,BBG!$1:$1048576,MATCH(Activity!Z$1,BBG!$1:$1,0)+1,0))/2,IF(AND(VLOOKUP($A5,BBG!$1:$1048576,MATCH(Activity!Z$1,BBG!$1:$1,0)-1,0)&lt;&gt;"",VLOOKUP($A5,BBG!$1:$1048576,MATCH(Activity!Z$1,BBG!$1:$1,0)+2,0)&lt;&gt;""),VLOOKUP($A5,BBG!$1:$1048576,MATCH(Activity!Z$1,BBG!$1:$1,0)-1,0)+(VLOOKUP($A5,BBG!$1:$1048576,MATCH(Activity!Z$1,BBG!$1:$1,0)+2,0)-VLOOKUP($A5,BBG!$1:$1048576,MATCH(Activity!Z$1,BBG!$1:$1,0)-1,0))/3,VLOOKUP($A5,BBG!$1:$1048576,MATCH(Activity!Z$1,BBG!$1:$1,0)-2,0)+(VLOOKUP($A5,BBG!$1:$1048576,MATCH(Activity!Z$1,BBG!$1:$1,0)+1,0)-VLOOKUP($A5,BBG!$1:$1048576,MATCH(Activity!Z$1,BBG!$1:$1,0)-2,0))*2/3)))/100</f>
        <v>0</v>
      </c>
      <c r="AA5" s="17">
        <f ca="1">IF(VLOOKUP($A5,BBG!$1:$1048576,MATCH(Activity!AA$1,BBG!$1:$1,0),0)&lt;&gt;"",VLOOKUP($A5,BBG!$1:$1048576,MATCH(Activity!AA$1,BBG!$1:$1,0),0),IF(AND(VLOOKUP($A5,BBG!$1:$1048576,MATCH(Activity!AA$1,BBG!$1:$1,0)-1,0)&lt;&gt;"",VLOOKUP($A5,BBG!$1:$1048576,MATCH(Activity!AA$1,BBG!$1:$1,0)+1,0)&lt;&gt;""),(VLOOKUP($A5,BBG!$1:$1048576,MATCH(Activity!AA$1,BBG!$1:$1,0)-1,0)+VLOOKUP($A5,BBG!$1:$1048576,MATCH(Activity!AA$1,BBG!$1:$1,0)+1,0))/2,IF(AND(VLOOKUP($A5,BBG!$1:$1048576,MATCH(Activity!AA$1,BBG!$1:$1,0)-1,0)&lt;&gt;"",VLOOKUP($A5,BBG!$1:$1048576,MATCH(Activity!AA$1,BBG!$1:$1,0)+2,0)&lt;&gt;""),VLOOKUP($A5,BBG!$1:$1048576,MATCH(Activity!AA$1,BBG!$1:$1,0)-1,0)+(VLOOKUP($A5,BBG!$1:$1048576,MATCH(Activity!AA$1,BBG!$1:$1,0)+2,0)-VLOOKUP($A5,BBG!$1:$1048576,MATCH(Activity!AA$1,BBG!$1:$1,0)-1,0))/3,VLOOKUP($A5,BBG!$1:$1048576,MATCH(Activity!AA$1,BBG!$1:$1,0)-2,0)+(VLOOKUP($A5,BBG!$1:$1048576,MATCH(Activity!AA$1,BBG!$1:$1,0)+1,0)-VLOOKUP($A5,BBG!$1:$1048576,MATCH(Activity!AA$1,BBG!$1:$1,0)-2,0))*2/3)))/100</f>
        <v>0</v>
      </c>
      <c r="AB5" s="17">
        <f ca="1">IF(VLOOKUP($A5,BBG!$1:$1048576,MATCH(Activity!AB$1,BBG!$1:$1,0),0)&lt;&gt;"",VLOOKUP($A5,BBG!$1:$1048576,MATCH(Activity!AB$1,BBG!$1:$1,0),0),IF(AND(VLOOKUP($A5,BBG!$1:$1048576,MATCH(Activity!AB$1,BBG!$1:$1,0)-1,0)&lt;&gt;"",VLOOKUP($A5,BBG!$1:$1048576,MATCH(Activity!AB$1,BBG!$1:$1,0)+1,0)&lt;&gt;""),(VLOOKUP($A5,BBG!$1:$1048576,MATCH(Activity!AB$1,BBG!$1:$1,0)-1,0)+VLOOKUP($A5,BBG!$1:$1048576,MATCH(Activity!AB$1,BBG!$1:$1,0)+1,0))/2,IF(AND(VLOOKUP($A5,BBG!$1:$1048576,MATCH(Activity!AB$1,BBG!$1:$1,0)-1,0)&lt;&gt;"",VLOOKUP($A5,BBG!$1:$1048576,MATCH(Activity!AB$1,BBG!$1:$1,0)+2,0)&lt;&gt;""),VLOOKUP($A5,BBG!$1:$1048576,MATCH(Activity!AB$1,BBG!$1:$1,0)-1,0)+(VLOOKUP($A5,BBG!$1:$1048576,MATCH(Activity!AB$1,BBG!$1:$1,0)+2,0)-VLOOKUP($A5,BBG!$1:$1048576,MATCH(Activity!AB$1,BBG!$1:$1,0)-1,0))/3,VLOOKUP($A5,BBG!$1:$1048576,MATCH(Activity!AB$1,BBG!$1:$1,0)-2,0)+(VLOOKUP($A5,BBG!$1:$1048576,MATCH(Activity!AB$1,BBG!$1:$1,0)+1,0)-VLOOKUP($A5,BBG!$1:$1048576,MATCH(Activity!AB$1,BBG!$1:$1,0)-2,0))*2/3)))/100</f>
        <v>0</v>
      </c>
      <c r="AC5" s="17">
        <f ca="1">IF(VLOOKUP($A5,BBG!$1:$1048576,MATCH(Activity!AC$1,BBG!$1:$1,0),0)&lt;&gt;"",VLOOKUP($A5,BBG!$1:$1048576,MATCH(Activity!AC$1,BBG!$1:$1,0),0),IF(AND(VLOOKUP($A5,BBG!$1:$1048576,MATCH(Activity!AC$1,BBG!$1:$1,0)-1,0)&lt;&gt;"",VLOOKUP($A5,BBG!$1:$1048576,MATCH(Activity!AC$1,BBG!$1:$1,0)+1,0)&lt;&gt;""),(VLOOKUP($A5,BBG!$1:$1048576,MATCH(Activity!AC$1,BBG!$1:$1,0)-1,0)+VLOOKUP($A5,BBG!$1:$1048576,MATCH(Activity!AC$1,BBG!$1:$1,0)+1,0))/2,IF(AND(VLOOKUP($A5,BBG!$1:$1048576,MATCH(Activity!AC$1,BBG!$1:$1,0)-1,0)&lt;&gt;"",VLOOKUP($A5,BBG!$1:$1048576,MATCH(Activity!AC$1,BBG!$1:$1,0)+2,0)&lt;&gt;""),VLOOKUP($A5,BBG!$1:$1048576,MATCH(Activity!AC$1,BBG!$1:$1,0)-1,0)+(VLOOKUP($A5,BBG!$1:$1048576,MATCH(Activity!AC$1,BBG!$1:$1,0)+2,0)-VLOOKUP($A5,BBG!$1:$1048576,MATCH(Activity!AC$1,BBG!$1:$1,0)-1,0))/3,VLOOKUP($A5,BBG!$1:$1048576,MATCH(Activity!AC$1,BBG!$1:$1,0)-2,0)+(VLOOKUP($A5,BBG!$1:$1048576,MATCH(Activity!AC$1,BBG!$1:$1,0)+1,0)-VLOOKUP($A5,BBG!$1:$1048576,MATCH(Activity!AC$1,BBG!$1:$1,0)-2,0))*2/3)))/100</f>
        <v>0</v>
      </c>
      <c r="AD5" s="17">
        <f ca="1">IF(VLOOKUP($A5,BBG!$1:$1048576,MATCH(Activity!AD$1,BBG!$1:$1,0),0)&lt;&gt;"",VLOOKUP($A5,BBG!$1:$1048576,MATCH(Activity!AD$1,BBG!$1:$1,0),0),IF(AND(VLOOKUP($A5,BBG!$1:$1048576,MATCH(Activity!AD$1,BBG!$1:$1,0)-1,0)&lt;&gt;"",VLOOKUP($A5,BBG!$1:$1048576,MATCH(Activity!AD$1,BBG!$1:$1,0)+1,0)&lt;&gt;""),(VLOOKUP($A5,BBG!$1:$1048576,MATCH(Activity!AD$1,BBG!$1:$1,0)-1,0)+VLOOKUP($A5,BBG!$1:$1048576,MATCH(Activity!AD$1,BBG!$1:$1,0)+1,0))/2,IF(AND(VLOOKUP($A5,BBG!$1:$1048576,MATCH(Activity!AD$1,BBG!$1:$1,0)-1,0)&lt;&gt;"",VLOOKUP($A5,BBG!$1:$1048576,MATCH(Activity!AD$1,BBG!$1:$1,0)+2,0)&lt;&gt;""),VLOOKUP($A5,BBG!$1:$1048576,MATCH(Activity!AD$1,BBG!$1:$1,0)-1,0)+(VLOOKUP($A5,BBG!$1:$1048576,MATCH(Activity!AD$1,BBG!$1:$1,0)+2,0)-VLOOKUP($A5,BBG!$1:$1048576,MATCH(Activity!AD$1,BBG!$1:$1,0)-1,0))/3,VLOOKUP($A5,BBG!$1:$1048576,MATCH(Activity!AD$1,BBG!$1:$1,0)-2,0)+(VLOOKUP($A5,BBG!$1:$1048576,MATCH(Activity!AD$1,BBG!$1:$1,0)+1,0)-VLOOKUP($A5,BBG!$1:$1048576,MATCH(Activity!AD$1,BBG!$1:$1,0)-2,0))*2/3)))/100</f>
        <v>0</v>
      </c>
      <c r="AE5" s="17">
        <f ca="1">IF(VLOOKUP($A5,BBG!$1:$1048576,MATCH(Activity!AE$1,BBG!$1:$1,0),0)&lt;&gt;"",VLOOKUP($A5,BBG!$1:$1048576,MATCH(Activity!AE$1,BBG!$1:$1,0),0),IF(AND(VLOOKUP($A5,BBG!$1:$1048576,MATCH(Activity!AE$1,BBG!$1:$1,0)-1,0)&lt;&gt;"",VLOOKUP($A5,BBG!$1:$1048576,MATCH(Activity!AE$1,BBG!$1:$1,0)+1,0)&lt;&gt;""),(VLOOKUP($A5,BBG!$1:$1048576,MATCH(Activity!AE$1,BBG!$1:$1,0)-1,0)+VLOOKUP($A5,BBG!$1:$1048576,MATCH(Activity!AE$1,BBG!$1:$1,0)+1,0))/2,IF(AND(VLOOKUP($A5,BBG!$1:$1048576,MATCH(Activity!AE$1,BBG!$1:$1,0)-1,0)&lt;&gt;"",VLOOKUP($A5,BBG!$1:$1048576,MATCH(Activity!AE$1,BBG!$1:$1,0)+2,0)&lt;&gt;""),VLOOKUP($A5,BBG!$1:$1048576,MATCH(Activity!AE$1,BBG!$1:$1,0)-1,0)+(VLOOKUP($A5,BBG!$1:$1048576,MATCH(Activity!AE$1,BBG!$1:$1,0)+2,0)-VLOOKUP($A5,BBG!$1:$1048576,MATCH(Activity!AE$1,BBG!$1:$1,0)-1,0))/3,VLOOKUP($A5,BBG!$1:$1048576,MATCH(Activity!AE$1,BBG!$1:$1,0)-2,0)+(VLOOKUP($A5,BBG!$1:$1048576,MATCH(Activity!AE$1,BBG!$1:$1,0)+1,0)-VLOOKUP($A5,BBG!$1:$1048576,MATCH(Activity!AE$1,BBG!$1:$1,0)-2,0))*2/3)))/100</f>
        <v>0</v>
      </c>
      <c r="AF5" s="17">
        <f ca="1">IF(VLOOKUP($A5,BBG!$1:$1048576,MATCH(Activity!AF$1,BBG!$1:$1,0),0)&lt;&gt;"",VLOOKUP($A5,BBG!$1:$1048576,MATCH(Activity!AF$1,BBG!$1:$1,0),0),IF(AND(VLOOKUP($A5,BBG!$1:$1048576,MATCH(Activity!AF$1,BBG!$1:$1,0)-1,0)&lt;&gt;"",VLOOKUP($A5,BBG!$1:$1048576,MATCH(Activity!AF$1,BBG!$1:$1,0)+1,0)&lt;&gt;""),(VLOOKUP($A5,BBG!$1:$1048576,MATCH(Activity!AF$1,BBG!$1:$1,0)-1,0)+VLOOKUP($A5,BBG!$1:$1048576,MATCH(Activity!AF$1,BBG!$1:$1,0)+1,0))/2,IF(AND(VLOOKUP($A5,BBG!$1:$1048576,MATCH(Activity!AF$1,BBG!$1:$1,0)-1,0)&lt;&gt;"",VLOOKUP($A5,BBG!$1:$1048576,MATCH(Activity!AF$1,BBG!$1:$1,0)+2,0)&lt;&gt;""),VLOOKUP($A5,BBG!$1:$1048576,MATCH(Activity!AF$1,BBG!$1:$1,0)-1,0)+(VLOOKUP($A5,BBG!$1:$1048576,MATCH(Activity!AF$1,BBG!$1:$1,0)+2,0)-VLOOKUP($A5,BBG!$1:$1048576,MATCH(Activity!AF$1,BBG!$1:$1,0)-1,0))/3,VLOOKUP($A5,BBG!$1:$1048576,MATCH(Activity!AF$1,BBG!$1:$1,0)-2,0)+(VLOOKUP($A5,BBG!$1:$1048576,MATCH(Activity!AF$1,BBG!$1:$1,0)+1,0)-VLOOKUP($A5,BBG!$1:$1048576,MATCH(Activity!AF$1,BBG!$1:$1,0)-2,0))*2/3)))/100</f>
        <v>0</v>
      </c>
      <c r="AG5" s="17">
        <f ca="1">IF(VLOOKUP($A5,BBG!$1:$1048576,MATCH(Activity!AG$1,BBG!$1:$1,0),0)&lt;&gt;"",VLOOKUP($A5,BBG!$1:$1048576,MATCH(Activity!AG$1,BBG!$1:$1,0),0),IF(AND(VLOOKUP($A5,BBG!$1:$1048576,MATCH(Activity!AG$1,BBG!$1:$1,0)-1,0)&lt;&gt;"",VLOOKUP($A5,BBG!$1:$1048576,MATCH(Activity!AG$1,BBG!$1:$1,0)+1,0)&lt;&gt;""),(VLOOKUP($A5,BBG!$1:$1048576,MATCH(Activity!AG$1,BBG!$1:$1,0)-1,0)+VLOOKUP($A5,BBG!$1:$1048576,MATCH(Activity!AG$1,BBG!$1:$1,0)+1,0))/2,IF(AND(VLOOKUP($A5,BBG!$1:$1048576,MATCH(Activity!AG$1,BBG!$1:$1,0)-1,0)&lt;&gt;"",VLOOKUP($A5,BBG!$1:$1048576,MATCH(Activity!AG$1,BBG!$1:$1,0)+2,0)&lt;&gt;""),VLOOKUP($A5,BBG!$1:$1048576,MATCH(Activity!AG$1,BBG!$1:$1,0)-1,0)+(VLOOKUP($A5,BBG!$1:$1048576,MATCH(Activity!AG$1,BBG!$1:$1,0)+2,0)-VLOOKUP($A5,BBG!$1:$1048576,MATCH(Activity!AG$1,BBG!$1:$1,0)-1,0))/3,VLOOKUP($A5,BBG!$1:$1048576,MATCH(Activity!AG$1,BBG!$1:$1,0)-2,0)+(VLOOKUP($A5,BBG!$1:$1048576,MATCH(Activity!AG$1,BBG!$1:$1,0)+1,0)-VLOOKUP($A5,BBG!$1:$1048576,MATCH(Activity!AG$1,BBG!$1:$1,0)-2,0))*2/3)))/100</f>
        <v>0</v>
      </c>
      <c r="AH5" s="17">
        <f ca="1">IF(VLOOKUP($A5,BBG!$1:$1048576,MATCH(Activity!AH$1,BBG!$1:$1,0),0)&lt;&gt;"",VLOOKUP($A5,BBG!$1:$1048576,MATCH(Activity!AH$1,BBG!$1:$1,0),0),IF(AND(VLOOKUP($A5,BBG!$1:$1048576,MATCH(Activity!AH$1,BBG!$1:$1,0)-1,0)&lt;&gt;"",VLOOKUP($A5,BBG!$1:$1048576,MATCH(Activity!AH$1,BBG!$1:$1,0)+1,0)&lt;&gt;""),(VLOOKUP($A5,BBG!$1:$1048576,MATCH(Activity!AH$1,BBG!$1:$1,0)-1,0)+VLOOKUP($A5,BBG!$1:$1048576,MATCH(Activity!AH$1,BBG!$1:$1,0)+1,0))/2,IF(AND(VLOOKUP($A5,BBG!$1:$1048576,MATCH(Activity!AH$1,BBG!$1:$1,0)-1,0)&lt;&gt;"",VLOOKUP($A5,BBG!$1:$1048576,MATCH(Activity!AH$1,BBG!$1:$1,0)+2,0)&lt;&gt;""),VLOOKUP($A5,BBG!$1:$1048576,MATCH(Activity!AH$1,BBG!$1:$1,0)-1,0)+(VLOOKUP($A5,BBG!$1:$1048576,MATCH(Activity!AH$1,BBG!$1:$1,0)+2,0)-VLOOKUP($A5,BBG!$1:$1048576,MATCH(Activity!AH$1,BBG!$1:$1,0)-1,0))/3,VLOOKUP($A5,BBG!$1:$1048576,MATCH(Activity!AH$1,BBG!$1:$1,0)-2,0)+(VLOOKUP($A5,BBG!$1:$1048576,MATCH(Activity!AH$1,BBG!$1:$1,0)+1,0)-VLOOKUP($A5,BBG!$1:$1048576,MATCH(Activity!AH$1,BBG!$1:$1,0)-2,0))*2/3)))/100</f>
        <v>0</v>
      </c>
      <c r="AI5" s="17">
        <f ca="1">IF(VLOOKUP($A5,BBG!$1:$1048576,MATCH(Activity!AI$1,BBG!$1:$1,0),0)&lt;&gt;"",VLOOKUP($A5,BBG!$1:$1048576,MATCH(Activity!AI$1,BBG!$1:$1,0),0),IF(AND(VLOOKUP($A5,BBG!$1:$1048576,MATCH(Activity!AI$1,BBG!$1:$1,0)-1,0)&lt;&gt;"",VLOOKUP($A5,BBG!$1:$1048576,MATCH(Activity!AI$1,BBG!$1:$1,0)+1,0)&lt;&gt;""),(VLOOKUP($A5,BBG!$1:$1048576,MATCH(Activity!AI$1,BBG!$1:$1,0)-1,0)+VLOOKUP($A5,BBG!$1:$1048576,MATCH(Activity!AI$1,BBG!$1:$1,0)+1,0))/2,IF(AND(VLOOKUP($A5,BBG!$1:$1048576,MATCH(Activity!AI$1,BBG!$1:$1,0)-1,0)&lt;&gt;"",VLOOKUP($A5,BBG!$1:$1048576,MATCH(Activity!AI$1,BBG!$1:$1,0)+2,0)&lt;&gt;""),VLOOKUP($A5,BBG!$1:$1048576,MATCH(Activity!AI$1,BBG!$1:$1,0)-1,0)+(VLOOKUP($A5,BBG!$1:$1048576,MATCH(Activity!AI$1,BBG!$1:$1,0)+2,0)-VLOOKUP($A5,BBG!$1:$1048576,MATCH(Activity!AI$1,BBG!$1:$1,0)-1,0))/3,VLOOKUP($A5,BBG!$1:$1048576,MATCH(Activity!AI$1,BBG!$1:$1,0)-2,0)+(VLOOKUP($A5,BBG!$1:$1048576,MATCH(Activity!AI$1,BBG!$1:$1,0)+1,0)-VLOOKUP($A5,BBG!$1:$1048576,MATCH(Activity!AI$1,BBG!$1:$1,0)-2,0))*2/3)))/100</f>
        <v>0</v>
      </c>
      <c r="AJ5" s="17">
        <f ca="1">IF(VLOOKUP($A5,BBG!$1:$1048576,MATCH(Activity!AJ$1,BBG!$1:$1,0),0)&lt;&gt;"",VLOOKUP($A5,BBG!$1:$1048576,MATCH(Activity!AJ$1,BBG!$1:$1,0),0),IF(AND(VLOOKUP($A5,BBG!$1:$1048576,MATCH(Activity!AJ$1,BBG!$1:$1,0)-1,0)&lt;&gt;"",VLOOKUP($A5,BBG!$1:$1048576,MATCH(Activity!AJ$1,BBG!$1:$1,0)+1,0)&lt;&gt;""),(VLOOKUP($A5,BBG!$1:$1048576,MATCH(Activity!AJ$1,BBG!$1:$1,0)-1,0)+VLOOKUP($A5,BBG!$1:$1048576,MATCH(Activity!AJ$1,BBG!$1:$1,0)+1,0))/2,IF(AND(VLOOKUP($A5,BBG!$1:$1048576,MATCH(Activity!AJ$1,BBG!$1:$1,0)-1,0)&lt;&gt;"",VLOOKUP($A5,BBG!$1:$1048576,MATCH(Activity!AJ$1,BBG!$1:$1,0)+2,0)&lt;&gt;""),VLOOKUP($A5,BBG!$1:$1048576,MATCH(Activity!AJ$1,BBG!$1:$1,0)-1,0)+(VLOOKUP($A5,BBG!$1:$1048576,MATCH(Activity!AJ$1,BBG!$1:$1,0)+2,0)-VLOOKUP($A5,BBG!$1:$1048576,MATCH(Activity!AJ$1,BBG!$1:$1,0)-1,0))/3,VLOOKUP($A5,BBG!$1:$1048576,MATCH(Activity!AJ$1,BBG!$1:$1,0)-2,0)+(VLOOKUP($A5,BBG!$1:$1048576,MATCH(Activity!AJ$1,BBG!$1:$1,0)+1,0)-VLOOKUP($A5,BBG!$1:$1048576,MATCH(Activity!AJ$1,BBG!$1:$1,0)-2,0))*2/3)))/100</f>
        <v>0</v>
      </c>
      <c r="AK5" s="17">
        <f ca="1">IF(VLOOKUP($A5,BBG!$1:$1048576,MATCH(Activity!AK$1,BBG!$1:$1,0),0)&lt;&gt;"",VLOOKUP($A5,BBG!$1:$1048576,MATCH(Activity!AK$1,BBG!$1:$1,0),0),IF(AND(VLOOKUP($A5,BBG!$1:$1048576,MATCH(Activity!AK$1,BBG!$1:$1,0)-1,0)&lt;&gt;"",VLOOKUP($A5,BBG!$1:$1048576,MATCH(Activity!AK$1,BBG!$1:$1,0)+1,0)&lt;&gt;""),(VLOOKUP($A5,BBG!$1:$1048576,MATCH(Activity!AK$1,BBG!$1:$1,0)-1,0)+VLOOKUP($A5,BBG!$1:$1048576,MATCH(Activity!AK$1,BBG!$1:$1,0)+1,0))/2,IF(AND(VLOOKUP($A5,BBG!$1:$1048576,MATCH(Activity!AK$1,BBG!$1:$1,0)-1,0)&lt;&gt;"",VLOOKUP($A5,BBG!$1:$1048576,MATCH(Activity!AK$1,BBG!$1:$1,0)+2,0)&lt;&gt;""),VLOOKUP($A5,BBG!$1:$1048576,MATCH(Activity!AK$1,BBG!$1:$1,0)-1,0)+(VLOOKUP($A5,BBG!$1:$1048576,MATCH(Activity!AK$1,BBG!$1:$1,0)+2,0)-VLOOKUP($A5,BBG!$1:$1048576,MATCH(Activity!AK$1,BBG!$1:$1,0)-1,0))/3,VLOOKUP($A5,BBG!$1:$1048576,MATCH(Activity!AK$1,BBG!$1:$1,0)-2,0)+(VLOOKUP($A5,BBG!$1:$1048576,MATCH(Activity!AK$1,BBG!$1:$1,0)+1,0)-VLOOKUP($A5,BBG!$1:$1048576,MATCH(Activity!AK$1,BBG!$1:$1,0)-2,0))*2/3)))/100</f>
        <v>0</v>
      </c>
      <c r="AL5" s="17">
        <f ca="1">IF(VLOOKUP($A5,BBG!$1:$1048576,MATCH(Activity!AL$1,BBG!$1:$1,0),0)&lt;&gt;"",VLOOKUP($A5,BBG!$1:$1048576,MATCH(Activity!AL$1,BBG!$1:$1,0),0),IF(AND(VLOOKUP($A5,BBG!$1:$1048576,MATCH(Activity!AL$1,BBG!$1:$1,0)-1,0)&lt;&gt;"",VLOOKUP($A5,BBG!$1:$1048576,MATCH(Activity!AL$1,BBG!$1:$1,0)+1,0)&lt;&gt;""),(VLOOKUP($A5,BBG!$1:$1048576,MATCH(Activity!AL$1,BBG!$1:$1,0)-1,0)+VLOOKUP($A5,BBG!$1:$1048576,MATCH(Activity!AL$1,BBG!$1:$1,0)+1,0))/2,IF(AND(VLOOKUP($A5,BBG!$1:$1048576,MATCH(Activity!AL$1,BBG!$1:$1,0)-1,0)&lt;&gt;"",VLOOKUP($A5,BBG!$1:$1048576,MATCH(Activity!AL$1,BBG!$1:$1,0)+2,0)&lt;&gt;""),VLOOKUP($A5,BBG!$1:$1048576,MATCH(Activity!AL$1,BBG!$1:$1,0)-1,0)+(VLOOKUP($A5,BBG!$1:$1048576,MATCH(Activity!AL$1,BBG!$1:$1,0)+2,0)-VLOOKUP($A5,BBG!$1:$1048576,MATCH(Activity!AL$1,BBG!$1:$1,0)-1,0))/3,VLOOKUP($A5,BBG!$1:$1048576,MATCH(Activity!AL$1,BBG!$1:$1,0)-2,0)+(VLOOKUP($A5,BBG!$1:$1048576,MATCH(Activity!AL$1,BBG!$1:$1,0)+1,0)-VLOOKUP($A5,BBG!$1:$1048576,MATCH(Activity!AL$1,BBG!$1:$1,0)-2,0))*2/3)))/100</f>
        <v>0</v>
      </c>
      <c r="AM5" s="17">
        <f ca="1">IF(VLOOKUP($A5,BBG!$1:$1048576,MATCH(Activity!AM$1,BBG!$1:$1,0),0)&lt;&gt;"",VLOOKUP($A5,BBG!$1:$1048576,MATCH(Activity!AM$1,BBG!$1:$1,0),0),IF(AND(VLOOKUP($A5,BBG!$1:$1048576,MATCH(Activity!AM$1,BBG!$1:$1,0)-1,0)&lt;&gt;"",VLOOKUP($A5,BBG!$1:$1048576,MATCH(Activity!AM$1,BBG!$1:$1,0)+1,0)&lt;&gt;""),(VLOOKUP($A5,BBG!$1:$1048576,MATCH(Activity!AM$1,BBG!$1:$1,0)-1,0)+VLOOKUP($A5,BBG!$1:$1048576,MATCH(Activity!AM$1,BBG!$1:$1,0)+1,0))/2,IF(AND(VLOOKUP($A5,BBG!$1:$1048576,MATCH(Activity!AM$1,BBG!$1:$1,0)-1,0)&lt;&gt;"",VLOOKUP($A5,BBG!$1:$1048576,MATCH(Activity!AM$1,BBG!$1:$1,0)+2,0)&lt;&gt;""),VLOOKUP($A5,BBG!$1:$1048576,MATCH(Activity!AM$1,BBG!$1:$1,0)-1,0)+(VLOOKUP($A5,BBG!$1:$1048576,MATCH(Activity!AM$1,BBG!$1:$1,0)+2,0)-VLOOKUP($A5,BBG!$1:$1048576,MATCH(Activity!AM$1,BBG!$1:$1,0)-1,0))/3,VLOOKUP($A5,BBG!$1:$1048576,MATCH(Activity!AM$1,BBG!$1:$1,0)-2,0)+(VLOOKUP($A5,BBG!$1:$1048576,MATCH(Activity!AM$1,BBG!$1:$1,0)+1,0)-VLOOKUP($A5,BBG!$1:$1048576,MATCH(Activity!AM$1,BBG!$1:$1,0)-2,0))*2/3)))/100</f>
        <v>0</v>
      </c>
      <c r="AN5" s="17">
        <f ca="1">IF(VLOOKUP($A5,BBG!$1:$1048576,MATCH(Activity!AN$1,BBG!$1:$1,0),0)&lt;&gt;"",VLOOKUP($A5,BBG!$1:$1048576,MATCH(Activity!AN$1,BBG!$1:$1,0),0),IF(AND(VLOOKUP($A5,BBG!$1:$1048576,MATCH(Activity!AN$1,BBG!$1:$1,0)-1,0)&lt;&gt;"",VLOOKUP($A5,BBG!$1:$1048576,MATCH(Activity!AN$1,BBG!$1:$1,0)+1,0)&lt;&gt;""),(VLOOKUP($A5,BBG!$1:$1048576,MATCH(Activity!AN$1,BBG!$1:$1,0)-1,0)+VLOOKUP($A5,BBG!$1:$1048576,MATCH(Activity!AN$1,BBG!$1:$1,0)+1,0))/2,IF(AND(VLOOKUP($A5,BBG!$1:$1048576,MATCH(Activity!AN$1,BBG!$1:$1,0)-1,0)&lt;&gt;"",VLOOKUP($A5,BBG!$1:$1048576,MATCH(Activity!AN$1,BBG!$1:$1,0)+2,0)&lt;&gt;""),VLOOKUP($A5,BBG!$1:$1048576,MATCH(Activity!AN$1,BBG!$1:$1,0)-1,0)+(VLOOKUP($A5,BBG!$1:$1048576,MATCH(Activity!AN$1,BBG!$1:$1,0)+2,0)-VLOOKUP($A5,BBG!$1:$1048576,MATCH(Activity!AN$1,BBG!$1:$1,0)-1,0))/3,VLOOKUP($A5,BBG!$1:$1048576,MATCH(Activity!AN$1,BBG!$1:$1,0)-2,0)+(VLOOKUP($A5,BBG!$1:$1048576,MATCH(Activity!AN$1,BBG!$1:$1,0)+1,0)-VLOOKUP($A5,BBG!$1:$1048576,MATCH(Activity!AN$1,BBG!$1:$1,0)-2,0))*2/3)))/100</f>
        <v>0</v>
      </c>
      <c r="AO5" s="17">
        <f ca="1">IF(VLOOKUP($A5,BBG!$1:$1048576,MATCH(Activity!AO$1,BBG!$1:$1,0),0)&lt;&gt;"",VLOOKUP($A5,BBG!$1:$1048576,MATCH(Activity!AO$1,BBG!$1:$1,0),0),IF(AND(VLOOKUP($A5,BBG!$1:$1048576,MATCH(Activity!AO$1,BBG!$1:$1,0)-1,0)&lt;&gt;"",VLOOKUP($A5,BBG!$1:$1048576,MATCH(Activity!AO$1,BBG!$1:$1,0)+1,0)&lt;&gt;""),(VLOOKUP($A5,BBG!$1:$1048576,MATCH(Activity!AO$1,BBG!$1:$1,0)-1,0)+VLOOKUP($A5,BBG!$1:$1048576,MATCH(Activity!AO$1,BBG!$1:$1,0)+1,0))/2,IF(AND(VLOOKUP($A5,BBG!$1:$1048576,MATCH(Activity!AO$1,BBG!$1:$1,0)-1,0)&lt;&gt;"",VLOOKUP($A5,BBG!$1:$1048576,MATCH(Activity!AO$1,BBG!$1:$1,0)+2,0)&lt;&gt;""),VLOOKUP($A5,BBG!$1:$1048576,MATCH(Activity!AO$1,BBG!$1:$1,0)-1,0)+(VLOOKUP($A5,BBG!$1:$1048576,MATCH(Activity!AO$1,BBG!$1:$1,0)+2,0)-VLOOKUP($A5,BBG!$1:$1048576,MATCH(Activity!AO$1,BBG!$1:$1,0)-1,0))/3,VLOOKUP($A5,BBG!$1:$1048576,MATCH(Activity!AO$1,BBG!$1:$1,0)-2,0)+(VLOOKUP($A5,BBG!$1:$1048576,MATCH(Activity!AO$1,BBG!$1:$1,0)+1,0)-VLOOKUP($A5,BBG!$1:$1048576,MATCH(Activity!AO$1,BBG!$1:$1,0)-2,0))*2/3)))/100</f>
        <v>0</v>
      </c>
      <c r="AP5" s="17">
        <f ca="1">IF(VLOOKUP($A5,BBG!$1:$1048576,MATCH(Activity!AP$1,BBG!$1:$1,0),0)&lt;&gt;"",VLOOKUP($A5,BBG!$1:$1048576,MATCH(Activity!AP$1,BBG!$1:$1,0),0),IF(AND(VLOOKUP($A5,BBG!$1:$1048576,MATCH(Activity!AP$1,BBG!$1:$1,0)-1,0)&lt;&gt;"",VLOOKUP($A5,BBG!$1:$1048576,MATCH(Activity!AP$1,BBG!$1:$1,0)+1,0)&lt;&gt;""),(VLOOKUP($A5,BBG!$1:$1048576,MATCH(Activity!AP$1,BBG!$1:$1,0)-1,0)+VLOOKUP($A5,BBG!$1:$1048576,MATCH(Activity!AP$1,BBG!$1:$1,0)+1,0))/2,IF(AND(VLOOKUP($A5,BBG!$1:$1048576,MATCH(Activity!AP$1,BBG!$1:$1,0)-1,0)&lt;&gt;"",VLOOKUP($A5,BBG!$1:$1048576,MATCH(Activity!AP$1,BBG!$1:$1,0)+2,0)&lt;&gt;""),VLOOKUP($A5,BBG!$1:$1048576,MATCH(Activity!AP$1,BBG!$1:$1,0)-1,0)+(VLOOKUP($A5,BBG!$1:$1048576,MATCH(Activity!AP$1,BBG!$1:$1,0)+2,0)-VLOOKUP($A5,BBG!$1:$1048576,MATCH(Activity!AP$1,BBG!$1:$1,0)-1,0))/3,VLOOKUP($A5,BBG!$1:$1048576,MATCH(Activity!AP$1,BBG!$1:$1,0)-2,0)+(VLOOKUP($A5,BBG!$1:$1048576,MATCH(Activity!AP$1,BBG!$1:$1,0)+1,0)-VLOOKUP($A5,BBG!$1:$1048576,MATCH(Activity!AP$1,BBG!$1:$1,0)-2,0))*2/3)))/100</f>
        <v>0</v>
      </c>
      <c r="AQ5" s="17">
        <f ca="1">IF(VLOOKUP($A5,BBG!$1:$1048576,MATCH(Activity!AQ$1,BBG!$1:$1,0),0)&lt;&gt;"",VLOOKUP($A5,BBG!$1:$1048576,MATCH(Activity!AQ$1,BBG!$1:$1,0),0),IF(AND(VLOOKUP($A5,BBG!$1:$1048576,MATCH(Activity!AQ$1,BBG!$1:$1,0)-1,0)&lt;&gt;"",VLOOKUP($A5,BBG!$1:$1048576,MATCH(Activity!AQ$1,BBG!$1:$1,0)+1,0)&lt;&gt;""),(VLOOKUP($A5,BBG!$1:$1048576,MATCH(Activity!AQ$1,BBG!$1:$1,0)-1,0)+VLOOKUP($A5,BBG!$1:$1048576,MATCH(Activity!AQ$1,BBG!$1:$1,0)+1,0))/2,IF(AND(VLOOKUP($A5,BBG!$1:$1048576,MATCH(Activity!AQ$1,BBG!$1:$1,0)-1,0)&lt;&gt;"",VLOOKUP($A5,BBG!$1:$1048576,MATCH(Activity!AQ$1,BBG!$1:$1,0)+2,0)&lt;&gt;""),VLOOKUP($A5,BBG!$1:$1048576,MATCH(Activity!AQ$1,BBG!$1:$1,0)-1,0)+(VLOOKUP($A5,BBG!$1:$1048576,MATCH(Activity!AQ$1,BBG!$1:$1,0)+2,0)-VLOOKUP($A5,BBG!$1:$1048576,MATCH(Activity!AQ$1,BBG!$1:$1,0)-1,0))/3,VLOOKUP($A5,BBG!$1:$1048576,MATCH(Activity!AQ$1,BBG!$1:$1,0)-2,0)+(VLOOKUP($A5,BBG!$1:$1048576,MATCH(Activity!AQ$1,BBG!$1:$1,0)+1,0)-VLOOKUP($A5,BBG!$1:$1048576,MATCH(Activity!AQ$1,BBG!$1:$1,0)-2,0))*2/3)))/100</f>
        <v>0</v>
      </c>
      <c r="AR5" s="17">
        <f ca="1">IF(VLOOKUP($A5,BBG!$1:$1048576,MATCH(Activity!AR$1,BBG!$1:$1,0),0)&lt;&gt;"",VLOOKUP($A5,BBG!$1:$1048576,MATCH(Activity!AR$1,BBG!$1:$1,0),0),IF(AND(VLOOKUP($A5,BBG!$1:$1048576,MATCH(Activity!AR$1,BBG!$1:$1,0)-1,0)&lt;&gt;"",VLOOKUP($A5,BBG!$1:$1048576,MATCH(Activity!AR$1,BBG!$1:$1,0)+1,0)&lt;&gt;""),(VLOOKUP($A5,BBG!$1:$1048576,MATCH(Activity!AR$1,BBG!$1:$1,0)-1,0)+VLOOKUP($A5,BBG!$1:$1048576,MATCH(Activity!AR$1,BBG!$1:$1,0)+1,0))/2,IF(AND(VLOOKUP($A5,BBG!$1:$1048576,MATCH(Activity!AR$1,BBG!$1:$1,0)-1,0)&lt;&gt;"",VLOOKUP($A5,BBG!$1:$1048576,MATCH(Activity!AR$1,BBG!$1:$1,0)+2,0)&lt;&gt;""),VLOOKUP($A5,BBG!$1:$1048576,MATCH(Activity!AR$1,BBG!$1:$1,0)-1,0)+(VLOOKUP($A5,BBG!$1:$1048576,MATCH(Activity!AR$1,BBG!$1:$1,0)+2,0)-VLOOKUP($A5,BBG!$1:$1048576,MATCH(Activity!AR$1,BBG!$1:$1,0)-1,0))/3,VLOOKUP($A5,BBG!$1:$1048576,MATCH(Activity!AR$1,BBG!$1:$1,0)-2,0)+(VLOOKUP($A5,BBG!$1:$1048576,MATCH(Activity!AR$1,BBG!$1:$1,0)+1,0)-VLOOKUP($A5,BBG!$1:$1048576,MATCH(Activity!AR$1,BBG!$1:$1,0)-2,0))*2/3)))/100</f>
        <v>0</v>
      </c>
      <c r="AS5" s="17">
        <f ca="1">IF(VLOOKUP($A5,BBG!$1:$1048576,MATCH(Activity!AS$1,BBG!$1:$1,0),0)&lt;&gt;"",VLOOKUP($A5,BBG!$1:$1048576,MATCH(Activity!AS$1,BBG!$1:$1,0),0),IF(AND(VLOOKUP($A5,BBG!$1:$1048576,MATCH(Activity!AS$1,BBG!$1:$1,0)-1,0)&lt;&gt;"",VLOOKUP($A5,BBG!$1:$1048576,MATCH(Activity!AS$1,BBG!$1:$1,0)+1,0)&lt;&gt;""),(VLOOKUP($A5,BBG!$1:$1048576,MATCH(Activity!AS$1,BBG!$1:$1,0)-1,0)+VLOOKUP($A5,BBG!$1:$1048576,MATCH(Activity!AS$1,BBG!$1:$1,0)+1,0))/2,IF(AND(VLOOKUP($A5,BBG!$1:$1048576,MATCH(Activity!AS$1,BBG!$1:$1,0)-1,0)&lt;&gt;"",VLOOKUP($A5,BBG!$1:$1048576,MATCH(Activity!AS$1,BBG!$1:$1,0)+2,0)&lt;&gt;""),VLOOKUP($A5,BBG!$1:$1048576,MATCH(Activity!AS$1,BBG!$1:$1,0)-1,0)+(VLOOKUP($A5,BBG!$1:$1048576,MATCH(Activity!AS$1,BBG!$1:$1,0)+2,0)-VLOOKUP($A5,BBG!$1:$1048576,MATCH(Activity!AS$1,BBG!$1:$1,0)-1,0))/3,VLOOKUP($A5,BBG!$1:$1048576,MATCH(Activity!AS$1,BBG!$1:$1,0)-2,0)+(VLOOKUP($A5,BBG!$1:$1048576,MATCH(Activity!AS$1,BBG!$1:$1,0)+1,0)-VLOOKUP($A5,BBG!$1:$1048576,MATCH(Activity!AS$1,BBG!$1:$1,0)-2,0))*2/3)))/100</f>
        <v>0</v>
      </c>
      <c r="AT5" s="17">
        <f ca="1">IF(VLOOKUP($A5,BBG!$1:$1048576,MATCH(Activity!AT$1,BBG!$1:$1,0),0)&lt;&gt;"",VLOOKUP($A5,BBG!$1:$1048576,MATCH(Activity!AT$1,BBG!$1:$1,0),0),IF(AND(VLOOKUP($A5,BBG!$1:$1048576,MATCH(Activity!AT$1,BBG!$1:$1,0)-1,0)&lt;&gt;"",VLOOKUP($A5,BBG!$1:$1048576,MATCH(Activity!AT$1,BBG!$1:$1,0)+1,0)&lt;&gt;""),(VLOOKUP($A5,BBG!$1:$1048576,MATCH(Activity!AT$1,BBG!$1:$1,0)-1,0)+VLOOKUP($A5,BBG!$1:$1048576,MATCH(Activity!AT$1,BBG!$1:$1,0)+1,0))/2,IF(AND(VLOOKUP($A5,BBG!$1:$1048576,MATCH(Activity!AT$1,BBG!$1:$1,0)-1,0)&lt;&gt;"",VLOOKUP($A5,BBG!$1:$1048576,MATCH(Activity!AT$1,BBG!$1:$1,0)+2,0)&lt;&gt;""),VLOOKUP($A5,BBG!$1:$1048576,MATCH(Activity!AT$1,BBG!$1:$1,0)-1,0)+(VLOOKUP($A5,BBG!$1:$1048576,MATCH(Activity!AT$1,BBG!$1:$1,0)+2,0)-VLOOKUP($A5,BBG!$1:$1048576,MATCH(Activity!AT$1,BBG!$1:$1,0)-1,0))/3,VLOOKUP($A5,BBG!$1:$1048576,MATCH(Activity!AT$1,BBG!$1:$1,0)-2,0)+(VLOOKUP($A5,BBG!$1:$1048576,MATCH(Activity!AT$1,BBG!$1:$1,0)+1,0)-VLOOKUP($A5,BBG!$1:$1048576,MATCH(Activity!AT$1,BBG!$1:$1,0)-2,0))*2/3)))/100</f>
        <v>0</v>
      </c>
      <c r="AU5" s="17">
        <f ca="1">IF(VLOOKUP($A5,BBG!$1:$1048576,MATCH(Activity!AU$1,BBG!$1:$1,0),0)&lt;&gt;"",VLOOKUP($A5,BBG!$1:$1048576,MATCH(Activity!AU$1,BBG!$1:$1,0),0),IF(AND(VLOOKUP($A5,BBG!$1:$1048576,MATCH(Activity!AU$1,BBG!$1:$1,0)-1,0)&lt;&gt;"",VLOOKUP($A5,BBG!$1:$1048576,MATCH(Activity!AU$1,BBG!$1:$1,0)+1,0)&lt;&gt;""),(VLOOKUP($A5,BBG!$1:$1048576,MATCH(Activity!AU$1,BBG!$1:$1,0)-1,0)+VLOOKUP($A5,BBG!$1:$1048576,MATCH(Activity!AU$1,BBG!$1:$1,0)+1,0))/2,IF(AND(VLOOKUP($A5,BBG!$1:$1048576,MATCH(Activity!AU$1,BBG!$1:$1,0)-1,0)&lt;&gt;"",VLOOKUP($A5,BBG!$1:$1048576,MATCH(Activity!AU$1,BBG!$1:$1,0)+2,0)&lt;&gt;""),VLOOKUP($A5,BBG!$1:$1048576,MATCH(Activity!AU$1,BBG!$1:$1,0)-1,0)+(VLOOKUP($A5,BBG!$1:$1048576,MATCH(Activity!AU$1,BBG!$1:$1,0)+2,0)-VLOOKUP($A5,BBG!$1:$1048576,MATCH(Activity!AU$1,BBG!$1:$1,0)-1,0))/3,VLOOKUP($A5,BBG!$1:$1048576,MATCH(Activity!AU$1,BBG!$1:$1,0)-2,0)+(VLOOKUP($A5,BBG!$1:$1048576,MATCH(Activity!AU$1,BBG!$1:$1,0)+1,0)-VLOOKUP($A5,BBG!$1:$1048576,MATCH(Activity!AU$1,BBG!$1:$1,0)-2,0))*2/3)))/100</f>
        <v>0</v>
      </c>
      <c r="AV5" s="17">
        <f ca="1">IF(VLOOKUP($A5,BBG!$1:$1048576,MATCH(Activity!AV$1,BBG!$1:$1,0),0)&lt;&gt;"",VLOOKUP($A5,BBG!$1:$1048576,MATCH(Activity!AV$1,BBG!$1:$1,0),0),IF(AND(VLOOKUP($A5,BBG!$1:$1048576,MATCH(Activity!AV$1,BBG!$1:$1,0)-1,0)&lt;&gt;"",VLOOKUP($A5,BBG!$1:$1048576,MATCH(Activity!AV$1,BBG!$1:$1,0)+1,0)&lt;&gt;""),(VLOOKUP($A5,BBG!$1:$1048576,MATCH(Activity!AV$1,BBG!$1:$1,0)-1,0)+VLOOKUP($A5,BBG!$1:$1048576,MATCH(Activity!AV$1,BBG!$1:$1,0)+1,0))/2,IF(AND(VLOOKUP($A5,BBG!$1:$1048576,MATCH(Activity!AV$1,BBG!$1:$1,0)-1,0)&lt;&gt;"",VLOOKUP($A5,BBG!$1:$1048576,MATCH(Activity!AV$1,BBG!$1:$1,0)+2,0)&lt;&gt;""),VLOOKUP($A5,BBG!$1:$1048576,MATCH(Activity!AV$1,BBG!$1:$1,0)-1,0)+(VLOOKUP($A5,BBG!$1:$1048576,MATCH(Activity!AV$1,BBG!$1:$1,0)+2,0)-VLOOKUP($A5,BBG!$1:$1048576,MATCH(Activity!AV$1,BBG!$1:$1,0)-1,0))/3,VLOOKUP($A5,BBG!$1:$1048576,MATCH(Activity!AV$1,BBG!$1:$1,0)-2,0)+(VLOOKUP($A5,BBG!$1:$1048576,MATCH(Activity!AV$1,BBG!$1:$1,0)+1,0)-VLOOKUP($A5,BBG!$1:$1048576,MATCH(Activity!AV$1,BBG!$1:$1,0)-2,0))*2/3)))/100</f>
        <v>0</v>
      </c>
      <c r="AW5" s="17">
        <f ca="1">IF(VLOOKUP($A5,BBG!$1:$1048576,MATCH(Activity!AW$1,BBG!$1:$1,0),0)&lt;&gt;"",VLOOKUP($A5,BBG!$1:$1048576,MATCH(Activity!AW$1,BBG!$1:$1,0),0),IF(AND(VLOOKUP($A5,BBG!$1:$1048576,MATCH(Activity!AW$1,BBG!$1:$1,0)-1,0)&lt;&gt;"",VLOOKUP($A5,BBG!$1:$1048576,MATCH(Activity!AW$1,BBG!$1:$1,0)+1,0)&lt;&gt;""),(VLOOKUP($A5,BBG!$1:$1048576,MATCH(Activity!AW$1,BBG!$1:$1,0)-1,0)+VLOOKUP($A5,BBG!$1:$1048576,MATCH(Activity!AW$1,BBG!$1:$1,0)+1,0))/2,IF(AND(VLOOKUP($A5,BBG!$1:$1048576,MATCH(Activity!AW$1,BBG!$1:$1,0)-1,0)&lt;&gt;"",VLOOKUP($A5,BBG!$1:$1048576,MATCH(Activity!AW$1,BBG!$1:$1,0)+2,0)&lt;&gt;""),VLOOKUP($A5,BBG!$1:$1048576,MATCH(Activity!AW$1,BBG!$1:$1,0)-1,0)+(VLOOKUP($A5,BBG!$1:$1048576,MATCH(Activity!AW$1,BBG!$1:$1,0)+2,0)-VLOOKUP($A5,BBG!$1:$1048576,MATCH(Activity!AW$1,BBG!$1:$1,0)-1,0))/3,VLOOKUP($A5,BBG!$1:$1048576,MATCH(Activity!AW$1,BBG!$1:$1,0)-2,0)+(VLOOKUP($A5,BBG!$1:$1048576,MATCH(Activity!AW$1,BBG!$1:$1,0)+1,0)-VLOOKUP($A5,BBG!$1:$1048576,MATCH(Activity!AW$1,BBG!$1:$1,0)-2,0))*2/3)))/100</f>
        <v>0</v>
      </c>
      <c r="AX5" s="17">
        <f ca="1">IF(VLOOKUP($A5,BBG!$1:$1048576,MATCH(Activity!AX$1,BBG!$1:$1,0),0)&lt;&gt;"",VLOOKUP($A5,BBG!$1:$1048576,MATCH(Activity!AX$1,BBG!$1:$1,0),0),IF(AND(VLOOKUP($A5,BBG!$1:$1048576,MATCH(Activity!AX$1,BBG!$1:$1,0)-1,0)&lt;&gt;"",VLOOKUP($A5,BBG!$1:$1048576,MATCH(Activity!AX$1,BBG!$1:$1,0)+1,0)&lt;&gt;""),(VLOOKUP($A5,BBG!$1:$1048576,MATCH(Activity!AX$1,BBG!$1:$1,0)-1,0)+VLOOKUP($A5,BBG!$1:$1048576,MATCH(Activity!AX$1,BBG!$1:$1,0)+1,0))/2,IF(AND(VLOOKUP($A5,BBG!$1:$1048576,MATCH(Activity!AX$1,BBG!$1:$1,0)-1,0)&lt;&gt;"",VLOOKUP($A5,BBG!$1:$1048576,MATCH(Activity!AX$1,BBG!$1:$1,0)+2,0)&lt;&gt;""),VLOOKUP($A5,BBG!$1:$1048576,MATCH(Activity!AX$1,BBG!$1:$1,0)-1,0)+(VLOOKUP($A5,BBG!$1:$1048576,MATCH(Activity!AX$1,BBG!$1:$1,0)+2,0)-VLOOKUP($A5,BBG!$1:$1048576,MATCH(Activity!AX$1,BBG!$1:$1,0)-1,0))/3,VLOOKUP($A5,BBG!$1:$1048576,MATCH(Activity!AX$1,BBG!$1:$1,0)-2,0)+(VLOOKUP($A5,BBG!$1:$1048576,MATCH(Activity!AX$1,BBG!$1:$1,0)+1,0)-VLOOKUP($A5,BBG!$1:$1048576,MATCH(Activity!AX$1,BBG!$1:$1,0)-2,0))*2/3)))/100</f>
        <v>0</v>
      </c>
      <c r="AY5" s="17">
        <f ca="1">IF(VLOOKUP($A5,BBG!$1:$1048576,MATCH(Activity!AY$1,BBG!$1:$1,0),0)&lt;&gt;"",VLOOKUP($A5,BBG!$1:$1048576,MATCH(Activity!AY$1,BBG!$1:$1,0),0),IF(AND(VLOOKUP($A5,BBG!$1:$1048576,MATCH(Activity!AY$1,BBG!$1:$1,0)-1,0)&lt;&gt;"",VLOOKUP($A5,BBG!$1:$1048576,MATCH(Activity!AY$1,BBG!$1:$1,0)+1,0)&lt;&gt;""),(VLOOKUP($A5,BBG!$1:$1048576,MATCH(Activity!AY$1,BBG!$1:$1,0)-1,0)+VLOOKUP($A5,BBG!$1:$1048576,MATCH(Activity!AY$1,BBG!$1:$1,0)+1,0))/2,IF(AND(VLOOKUP($A5,BBG!$1:$1048576,MATCH(Activity!AY$1,BBG!$1:$1,0)-1,0)&lt;&gt;"",VLOOKUP($A5,BBG!$1:$1048576,MATCH(Activity!AY$1,BBG!$1:$1,0)+2,0)&lt;&gt;""),VLOOKUP($A5,BBG!$1:$1048576,MATCH(Activity!AY$1,BBG!$1:$1,0)-1,0)+(VLOOKUP($A5,BBG!$1:$1048576,MATCH(Activity!AY$1,BBG!$1:$1,0)+2,0)-VLOOKUP($A5,BBG!$1:$1048576,MATCH(Activity!AY$1,BBG!$1:$1,0)-1,0))/3,VLOOKUP($A5,BBG!$1:$1048576,MATCH(Activity!AY$1,BBG!$1:$1,0)-2,0)+(VLOOKUP($A5,BBG!$1:$1048576,MATCH(Activity!AY$1,BBG!$1:$1,0)+1,0)-VLOOKUP($A5,BBG!$1:$1048576,MATCH(Activity!AY$1,BBG!$1:$1,0)-2,0))*2/3)))/100</f>
        <v>0</v>
      </c>
      <c r="AZ5" s="17">
        <f ca="1">IF(VLOOKUP($A5,BBG!$1:$1048576,MATCH(Activity!AZ$1,BBG!$1:$1,0),0)&lt;&gt;"",VLOOKUP($A5,BBG!$1:$1048576,MATCH(Activity!AZ$1,BBG!$1:$1,0),0),IF(AND(VLOOKUP($A5,BBG!$1:$1048576,MATCH(Activity!AZ$1,BBG!$1:$1,0)-1,0)&lt;&gt;"",VLOOKUP($A5,BBG!$1:$1048576,MATCH(Activity!AZ$1,BBG!$1:$1,0)+1,0)&lt;&gt;""),(VLOOKUP($A5,BBG!$1:$1048576,MATCH(Activity!AZ$1,BBG!$1:$1,0)-1,0)+VLOOKUP($A5,BBG!$1:$1048576,MATCH(Activity!AZ$1,BBG!$1:$1,0)+1,0))/2,IF(AND(VLOOKUP($A5,BBG!$1:$1048576,MATCH(Activity!AZ$1,BBG!$1:$1,0)-1,0)&lt;&gt;"",VLOOKUP($A5,BBG!$1:$1048576,MATCH(Activity!AZ$1,BBG!$1:$1,0)+2,0)&lt;&gt;""),VLOOKUP($A5,BBG!$1:$1048576,MATCH(Activity!AZ$1,BBG!$1:$1,0)-1,0)+(VLOOKUP($A5,BBG!$1:$1048576,MATCH(Activity!AZ$1,BBG!$1:$1,0)+2,0)-VLOOKUP($A5,BBG!$1:$1048576,MATCH(Activity!AZ$1,BBG!$1:$1,0)-1,0))/3,VLOOKUP($A5,BBG!$1:$1048576,MATCH(Activity!AZ$1,BBG!$1:$1,0)-2,0)+(VLOOKUP($A5,BBG!$1:$1048576,MATCH(Activity!AZ$1,BBG!$1:$1,0)+1,0)-VLOOKUP($A5,BBG!$1:$1048576,MATCH(Activity!AZ$1,BBG!$1:$1,0)-2,0))*2/3)))/100</f>
        <v>0</v>
      </c>
      <c r="BA5" s="17">
        <f ca="1">IF(VLOOKUP($A5,BBG!$1:$1048576,MATCH(Activity!BA$1,BBG!$1:$1,0),0)&lt;&gt;"",VLOOKUP($A5,BBG!$1:$1048576,MATCH(Activity!BA$1,BBG!$1:$1,0),0),IF(AND(VLOOKUP($A5,BBG!$1:$1048576,MATCH(Activity!BA$1,BBG!$1:$1,0)-1,0)&lt;&gt;"",VLOOKUP($A5,BBG!$1:$1048576,MATCH(Activity!BA$1,BBG!$1:$1,0)+1,0)&lt;&gt;""),(VLOOKUP($A5,BBG!$1:$1048576,MATCH(Activity!BA$1,BBG!$1:$1,0)-1,0)+VLOOKUP($A5,BBG!$1:$1048576,MATCH(Activity!BA$1,BBG!$1:$1,0)+1,0))/2,IF(AND(VLOOKUP($A5,BBG!$1:$1048576,MATCH(Activity!BA$1,BBG!$1:$1,0)-1,0)&lt;&gt;"",VLOOKUP($A5,BBG!$1:$1048576,MATCH(Activity!BA$1,BBG!$1:$1,0)+2,0)&lt;&gt;""),VLOOKUP($A5,BBG!$1:$1048576,MATCH(Activity!BA$1,BBG!$1:$1,0)-1,0)+(VLOOKUP($A5,BBG!$1:$1048576,MATCH(Activity!BA$1,BBG!$1:$1,0)+2,0)-VLOOKUP($A5,BBG!$1:$1048576,MATCH(Activity!BA$1,BBG!$1:$1,0)-1,0))/3,VLOOKUP($A5,BBG!$1:$1048576,MATCH(Activity!BA$1,BBG!$1:$1,0)-2,0)+(VLOOKUP($A5,BBG!$1:$1048576,MATCH(Activity!BA$1,BBG!$1:$1,0)+1,0)-VLOOKUP($A5,BBG!$1:$1048576,MATCH(Activity!BA$1,BBG!$1:$1,0)-2,0))*2/3)))/100</f>
        <v>0</v>
      </c>
      <c r="BB5" s="17">
        <f ca="1">IF(VLOOKUP($A5,BBG!$1:$1048576,MATCH(Activity!BB$1,BBG!$1:$1,0),0)&lt;&gt;"",VLOOKUP($A5,BBG!$1:$1048576,MATCH(Activity!BB$1,BBG!$1:$1,0),0),IF(AND(VLOOKUP($A5,BBG!$1:$1048576,MATCH(Activity!BB$1,BBG!$1:$1,0)-1,0)&lt;&gt;"",VLOOKUP($A5,BBG!$1:$1048576,MATCH(Activity!BB$1,BBG!$1:$1,0)+1,0)&lt;&gt;""),(VLOOKUP($A5,BBG!$1:$1048576,MATCH(Activity!BB$1,BBG!$1:$1,0)-1,0)+VLOOKUP($A5,BBG!$1:$1048576,MATCH(Activity!BB$1,BBG!$1:$1,0)+1,0))/2,IF(AND(VLOOKUP($A5,BBG!$1:$1048576,MATCH(Activity!BB$1,BBG!$1:$1,0)-1,0)&lt;&gt;"",VLOOKUP($A5,BBG!$1:$1048576,MATCH(Activity!BB$1,BBG!$1:$1,0)+2,0)&lt;&gt;""),VLOOKUP($A5,BBG!$1:$1048576,MATCH(Activity!BB$1,BBG!$1:$1,0)-1,0)+(VLOOKUP($A5,BBG!$1:$1048576,MATCH(Activity!BB$1,BBG!$1:$1,0)+2,0)-VLOOKUP($A5,BBG!$1:$1048576,MATCH(Activity!BB$1,BBG!$1:$1,0)-1,0))/3,VLOOKUP($A5,BBG!$1:$1048576,MATCH(Activity!BB$1,BBG!$1:$1,0)-2,0)+(VLOOKUP($A5,BBG!$1:$1048576,MATCH(Activity!BB$1,BBG!$1:$1,0)+1,0)-VLOOKUP($A5,BBG!$1:$1048576,MATCH(Activity!BB$1,BBG!$1:$1,0)-2,0))*2/3)))/100</f>
        <v>0</v>
      </c>
      <c r="BC5" s="17">
        <f ca="1">IF(VLOOKUP($A5,BBG!$1:$1048576,MATCH(Activity!BC$1,BBG!$1:$1,0),0)&lt;&gt;"",VLOOKUP($A5,BBG!$1:$1048576,MATCH(Activity!BC$1,BBG!$1:$1,0),0),IF(AND(VLOOKUP($A5,BBG!$1:$1048576,MATCH(Activity!BC$1,BBG!$1:$1,0)-1,0)&lt;&gt;"",VLOOKUP($A5,BBG!$1:$1048576,MATCH(Activity!BC$1,BBG!$1:$1,0)+1,0)&lt;&gt;""),(VLOOKUP($A5,BBG!$1:$1048576,MATCH(Activity!BC$1,BBG!$1:$1,0)-1,0)+VLOOKUP($A5,BBG!$1:$1048576,MATCH(Activity!BC$1,BBG!$1:$1,0)+1,0))/2,IF(AND(VLOOKUP($A5,BBG!$1:$1048576,MATCH(Activity!BC$1,BBG!$1:$1,0)-1,0)&lt;&gt;"",VLOOKUP($A5,BBG!$1:$1048576,MATCH(Activity!BC$1,BBG!$1:$1,0)+2,0)&lt;&gt;""),VLOOKUP($A5,BBG!$1:$1048576,MATCH(Activity!BC$1,BBG!$1:$1,0)-1,0)+(VLOOKUP($A5,BBG!$1:$1048576,MATCH(Activity!BC$1,BBG!$1:$1,0)+2,0)-VLOOKUP($A5,BBG!$1:$1048576,MATCH(Activity!BC$1,BBG!$1:$1,0)-1,0))/3,VLOOKUP($A5,BBG!$1:$1048576,MATCH(Activity!BC$1,BBG!$1:$1,0)-2,0)+(VLOOKUP($A5,BBG!$1:$1048576,MATCH(Activity!BC$1,BBG!$1:$1,0)+1,0)-VLOOKUP($A5,BBG!$1:$1048576,MATCH(Activity!BC$1,BBG!$1:$1,0)-2,0))*2/3)))/100</f>
        <v>0</v>
      </c>
      <c r="BD5" s="17">
        <f ca="1">IF(VLOOKUP($A5,BBG!$1:$1048576,MATCH(Activity!BD$1,BBG!$1:$1,0),0)&lt;&gt;"",VLOOKUP($A5,BBG!$1:$1048576,MATCH(Activity!BD$1,BBG!$1:$1,0),0),IF(AND(VLOOKUP($A5,BBG!$1:$1048576,MATCH(Activity!BD$1,BBG!$1:$1,0)-1,0)&lt;&gt;"",VLOOKUP($A5,BBG!$1:$1048576,MATCH(Activity!BD$1,BBG!$1:$1,0)+1,0)&lt;&gt;""),(VLOOKUP($A5,BBG!$1:$1048576,MATCH(Activity!BD$1,BBG!$1:$1,0)-1,0)+VLOOKUP($A5,BBG!$1:$1048576,MATCH(Activity!BD$1,BBG!$1:$1,0)+1,0))/2,IF(AND(VLOOKUP($A5,BBG!$1:$1048576,MATCH(Activity!BD$1,BBG!$1:$1,0)-1,0)&lt;&gt;"",VLOOKUP($A5,BBG!$1:$1048576,MATCH(Activity!BD$1,BBG!$1:$1,0)+2,0)&lt;&gt;""),VLOOKUP($A5,BBG!$1:$1048576,MATCH(Activity!BD$1,BBG!$1:$1,0)-1,0)+(VLOOKUP($A5,BBG!$1:$1048576,MATCH(Activity!BD$1,BBG!$1:$1,0)+2,0)-VLOOKUP($A5,BBG!$1:$1048576,MATCH(Activity!BD$1,BBG!$1:$1,0)-1,0))/3,VLOOKUP($A5,BBG!$1:$1048576,MATCH(Activity!BD$1,BBG!$1:$1,0)-2,0)+(VLOOKUP($A5,BBG!$1:$1048576,MATCH(Activity!BD$1,BBG!$1:$1,0)+1,0)-VLOOKUP($A5,BBG!$1:$1048576,MATCH(Activity!BD$1,BBG!$1:$1,0)-2,0))*2/3)))/100</f>
        <v>0</v>
      </c>
      <c r="BE5" s="17">
        <f ca="1">IF(VLOOKUP($A5,BBG!$1:$1048576,MATCH(Activity!BE$1,BBG!$1:$1,0),0)&lt;&gt;"",VLOOKUP($A5,BBG!$1:$1048576,MATCH(Activity!BE$1,BBG!$1:$1,0),0),IF(AND(VLOOKUP($A5,BBG!$1:$1048576,MATCH(Activity!BE$1,BBG!$1:$1,0)-1,0)&lt;&gt;"",VLOOKUP($A5,BBG!$1:$1048576,MATCH(Activity!BE$1,BBG!$1:$1,0)+1,0)&lt;&gt;""),(VLOOKUP($A5,BBG!$1:$1048576,MATCH(Activity!BE$1,BBG!$1:$1,0)-1,0)+VLOOKUP($A5,BBG!$1:$1048576,MATCH(Activity!BE$1,BBG!$1:$1,0)+1,0))/2,IF(AND(VLOOKUP($A5,BBG!$1:$1048576,MATCH(Activity!BE$1,BBG!$1:$1,0)-1,0)&lt;&gt;"",VLOOKUP($A5,BBG!$1:$1048576,MATCH(Activity!BE$1,BBG!$1:$1,0)+2,0)&lt;&gt;""),VLOOKUP($A5,BBG!$1:$1048576,MATCH(Activity!BE$1,BBG!$1:$1,0)-1,0)+(VLOOKUP($A5,BBG!$1:$1048576,MATCH(Activity!BE$1,BBG!$1:$1,0)+2,0)-VLOOKUP($A5,BBG!$1:$1048576,MATCH(Activity!BE$1,BBG!$1:$1,0)-1,0))/3,VLOOKUP($A5,BBG!$1:$1048576,MATCH(Activity!BE$1,BBG!$1:$1,0)-2,0)+(VLOOKUP($A5,BBG!$1:$1048576,MATCH(Activity!BE$1,BBG!$1:$1,0)+1,0)-VLOOKUP($A5,BBG!$1:$1048576,MATCH(Activity!BE$1,BBG!$1:$1,0)-2,0))*2/3)))/100</f>
        <v>0</v>
      </c>
      <c r="BF5" s="17">
        <f ca="1">IF(VLOOKUP($A5,BBG!$1:$1048576,MATCH(Activity!BF$1,BBG!$1:$1,0),0)&lt;&gt;"",VLOOKUP($A5,BBG!$1:$1048576,MATCH(Activity!BF$1,BBG!$1:$1,0),0),IF(AND(VLOOKUP($A5,BBG!$1:$1048576,MATCH(Activity!BF$1,BBG!$1:$1,0)-1,0)&lt;&gt;"",VLOOKUP($A5,BBG!$1:$1048576,MATCH(Activity!BF$1,BBG!$1:$1,0)+1,0)&lt;&gt;""),(VLOOKUP($A5,BBG!$1:$1048576,MATCH(Activity!BF$1,BBG!$1:$1,0)-1,0)+VLOOKUP($A5,BBG!$1:$1048576,MATCH(Activity!BF$1,BBG!$1:$1,0)+1,0))/2,IF(AND(VLOOKUP($A5,BBG!$1:$1048576,MATCH(Activity!BF$1,BBG!$1:$1,0)-1,0)&lt;&gt;"",VLOOKUP($A5,BBG!$1:$1048576,MATCH(Activity!BF$1,BBG!$1:$1,0)+2,0)&lt;&gt;""),VLOOKUP($A5,BBG!$1:$1048576,MATCH(Activity!BF$1,BBG!$1:$1,0)-1,0)+(VLOOKUP($A5,BBG!$1:$1048576,MATCH(Activity!BF$1,BBG!$1:$1,0)+2,0)-VLOOKUP($A5,BBG!$1:$1048576,MATCH(Activity!BF$1,BBG!$1:$1,0)-1,0))/3,VLOOKUP($A5,BBG!$1:$1048576,MATCH(Activity!BF$1,BBG!$1:$1,0)-2,0)+(VLOOKUP($A5,BBG!$1:$1048576,MATCH(Activity!BF$1,BBG!$1:$1,0)+1,0)-VLOOKUP($A5,BBG!$1:$1048576,MATCH(Activity!BF$1,BBG!$1:$1,0)-2,0))*2/3)))/100</f>
        <v>0</v>
      </c>
      <c r="BG5" s="17">
        <f ca="1">IF(VLOOKUP($A5,BBG!$1:$1048576,MATCH(Activity!BG$1,BBG!$1:$1,0),0)&lt;&gt;"",VLOOKUP($A5,BBG!$1:$1048576,MATCH(Activity!BG$1,BBG!$1:$1,0),0),IF(AND(VLOOKUP($A5,BBG!$1:$1048576,MATCH(Activity!BG$1,BBG!$1:$1,0)-1,0)&lt;&gt;"",VLOOKUP($A5,BBG!$1:$1048576,MATCH(Activity!BG$1,BBG!$1:$1,0)+1,0)&lt;&gt;""),(VLOOKUP($A5,BBG!$1:$1048576,MATCH(Activity!BG$1,BBG!$1:$1,0)-1,0)+VLOOKUP($A5,BBG!$1:$1048576,MATCH(Activity!BG$1,BBG!$1:$1,0)+1,0))/2,IF(AND(VLOOKUP($A5,BBG!$1:$1048576,MATCH(Activity!BG$1,BBG!$1:$1,0)-1,0)&lt;&gt;"",VLOOKUP($A5,BBG!$1:$1048576,MATCH(Activity!BG$1,BBG!$1:$1,0)+2,0)&lt;&gt;""),VLOOKUP($A5,BBG!$1:$1048576,MATCH(Activity!BG$1,BBG!$1:$1,0)-1,0)+(VLOOKUP($A5,BBG!$1:$1048576,MATCH(Activity!BG$1,BBG!$1:$1,0)+2,0)-VLOOKUP($A5,BBG!$1:$1048576,MATCH(Activity!BG$1,BBG!$1:$1,0)-1,0))/3,VLOOKUP($A5,BBG!$1:$1048576,MATCH(Activity!BG$1,BBG!$1:$1,0)-2,0)+(VLOOKUP($A5,BBG!$1:$1048576,MATCH(Activity!BG$1,BBG!$1:$1,0)+1,0)-VLOOKUP($A5,BBG!$1:$1048576,MATCH(Activity!BG$1,BBG!$1:$1,0)-2,0))*2/3)))/100</f>
        <v>0</v>
      </c>
      <c r="BH5" s="17">
        <f ca="1">IF(VLOOKUP($A5,BBG!$1:$1048576,MATCH(Activity!BH$1,BBG!$1:$1,0),0)&lt;&gt;"",VLOOKUP($A5,BBG!$1:$1048576,MATCH(Activity!BH$1,BBG!$1:$1,0),0),IF(AND(VLOOKUP($A5,BBG!$1:$1048576,MATCH(Activity!BH$1,BBG!$1:$1,0)-1,0)&lt;&gt;"",VLOOKUP($A5,BBG!$1:$1048576,MATCH(Activity!BH$1,BBG!$1:$1,0)+1,0)&lt;&gt;""),(VLOOKUP($A5,BBG!$1:$1048576,MATCH(Activity!BH$1,BBG!$1:$1,0)-1,0)+VLOOKUP($A5,BBG!$1:$1048576,MATCH(Activity!BH$1,BBG!$1:$1,0)+1,0))/2,IF(AND(VLOOKUP($A5,BBG!$1:$1048576,MATCH(Activity!BH$1,BBG!$1:$1,0)-1,0)&lt;&gt;"",VLOOKUP($A5,BBG!$1:$1048576,MATCH(Activity!BH$1,BBG!$1:$1,0)+2,0)&lt;&gt;""),VLOOKUP($A5,BBG!$1:$1048576,MATCH(Activity!BH$1,BBG!$1:$1,0)-1,0)+(VLOOKUP($A5,BBG!$1:$1048576,MATCH(Activity!BH$1,BBG!$1:$1,0)+2,0)-VLOOKUP($A5,BBG!$1:$1048576,MATCH(Activity!BH$1,BBG!$1:$1,0)-1,0))/3,VLOOKUP($A5,BBG!$1:$1048576,MATCH(Activity!BH$1,BBG!$1:$1,0)-2,0)+(VLOOKUP($A5,BBG!$1:$1048576,MATCH(Activity!BH$1,BBG!$1:$1,0)+1,0)-VLOOKUP($A5,BBG!$1:$1048576,MATCH(Activity!BH$1,BBG!$1:$1,0)-2,0))*2/3)))/100</f>
        <v>0</v>
      </c>
      <c r="BI5" s="17">
        <f ca="1">IF(VLOOKUP($A5,BBG!$1:$1048576,MATCH(Activity!BI$1,BBG!$1:$1,0),0)&lt;&gt;"",VLOOKUP($A5,BBG!$1:$1048576,MATCH(Activity!BI$1,BBG!$1:$1,0),0),IF(AND(VLOOKUP($A5,BBG!$1:$1048576,MATCH(Activity!BI$1,BBG!$1:$1,0)-1,0)&lt;&gt;"",VLOOKUP($A5,BBG!$1:$1048576,MATCH(Activity!BI$1,BBG!$1:$1,0)+1,0)&lt;&gt;""),(VLOOKUP($A5,BBG!$1:$1048576,MATCH(Activity!BI$1,BBG!$1:$1,0)-1,0)+VLOOKUP($A5,BBG!$1:$1048576,MATCH(Activity!BI$1,BBG!$1:$1,0)+1,0))/2,IF(AND(VLOOKUP($A5,BBG!$1:$1048576,MATCH(Activity!BI$1,BBG!$1:$1,0)-1,0)&lt;&gt;"",VLOOKUP($A5,BBG!$1:$1048576,MATCH(Activity!BI$1,BBG!$1:$1,0)+2,0)&lt;&gt;""),VLOOKUP($A5,BBG!$1:$1048576,MATCH(Activity!BI$1,BBG!$1:$1,0)-1,0)+(VLOOKUP($A5,BBG!$1:$1048576,MATCH(Activity!BI$1,BBG!$1:$1,0)+2,0)-VLOOKUP($A5,BBG!$1:$1048576,MATCH(Activity!BI$1,BBG!$1:$1,0)-1,0))/3,VLOOKUP($A5,BBG!$1:$1048576,MATCH(Activity!BI$1,BBG!$1:$1,0)-2,0)+(VLOOKUP($A5,BBG!$1:$1048576,MATCH(Activity!BI$1,BBG!$1:$1,0)+1,0)-VLOOKUP($A5,BBG!$1:$1048576,MATCH(Activity!BI$1,BBG!$1:$1,0)-2,0))*2/3)))/100</f>
        <v>0</v>
      </c>
      <c r="BJ5" s="17">
        <f ca="1">IF(VLOOKUP($A5,BBG!$1:$1048576,MATCH(Activity!BJ$1,BBG!$1:$1,0),0)&lt;&gt;"",VLOOKUP($A5,BBG!$1:$1048576,MATCH(Activity!BJ$1,BBG!$1:$1,0),0),IF(AND(VLOOKUP($A5,BBG!$1:$1048576,MATCH(Activity!BJ$1,BBG!$1:$1,0)-1,0)&lt;&gt;"",VLOOKUP($A5,BBG!$1:$1048576,MATCH(Activity!BJ$1,BBG!$1:$1,0)+1,0)&lt;&gt;""),(VLOOKUP($A5,BBG!$1:$1048576,MATCH(Activity!BJ$1,BBG!$1:$1,0)-1,0)+VLOOKUP($A5,BBG!$1:$1048576,MATCH(Activity!BJ$1,BBG!$1:$1,0)+1,0))/2,IF(AND(VLOOKUP($A5,BBG!$1:$1048576,MATCH(Activity!BJ$1,BBG!$1:$1,0)-1,0)&lt;&gt;"",VLOOKUP($A5,BBG!$1:$1048576,MATCH(Activity!BJ$1,BBG!$1:$1,0)+2,0)&lt;&gt;""),VLOOKUP($A5,BBG!$1:$1048576,MATCH(Activity!BJ$1,BBG!$1:$1,0)-1,0)+(VLOOKUP($A5,BBG!$1:$1048576,MATCH(Activity!BJ$1,BBG!$1:$1,0)+2,0)-VLOOKUP($A5,BBG!$1:$1048576,MATCH(Activity!BJ$1,BBG!$1:$1,0)-1,0))/3,VLOOKUP($A5,BBG!$1:$1048576,MATCH(Activity!BJ$1,BBG!$1:$1,0)-2,0)+(VLOOKUP($A5,BBG!$1:$1048576,MATCH(Activity!BJ$1,BBG!$1:$1,0)+1,0)-VLOOKUP($A5,BBG!$1:$1048576,MATCH(Activity!BJ$1,BBG!$1:$1,0)-2,0))*2/3)))/100</f>
        <v>0</v>
      </c>
      <c r="BK5" s="17">
        <f ca="1">IF(VLOOKUP($A5,BBG!$1:$1048576,MATCH(Activity!BK$1,BBG!$1:$1,0),0)&lt;&gt;"",VLOOKUP($A5,BBG!$1:$1048576,MATCH(Activity!BK$1,BBG!$1:$1,0),0),IF(AND(VLOOKUP($A5,BBG!$1:$1048576,MATCH(Activity!BK$1,BBG!$1:$1,0)-1,0)&lt;&gt;"",VLOOKUP($A5,BBG!$1:$1048576,MATCH(Activity!BK$1,BBG!$1:$1,0)+1,0)&lt;&gt;""),(VLOOKUP($A5,BBG!$1:$1048576,MATCH(Activity!BK$1,BBG!$1:$1,0)-1,0)+VLOOKUP($A5,BBG!$1:$1048576,MATCH(Activity!BK$1,BBG!$1:$1,0)+1,0))/2,IF(AND(VLOOKUP($A5,BBG!$1:$1048576,MATCH(Activity!BK$1,BBG!$1:$1,0)-1,0)&lt;&gt;"",VLOOKUP($A5,BBG!$1:$1048576,MATCH(Activity!BK$1,BBG!$1:$1,0)+2,0)&lt;&gt;""),VLOOKUP($A5,BBG!$1:$1048576,MATCH(Activity!BK$1,BBG!$1:$1,0)-1,0)+(VLOOKUP($A5,BBG!$1:$1048576,MATCH(Activity!BK$1,BBG!$1:$1,0)+2,0)-VLOOKUP($A5,BBG!$1:$1048576,MATCH(Activity!BK$1,BBG!$1:$1,0)-1,0))/3,VLOOKUP($A5,BBG!$1:$1048576,MATCH(Activity!BK$1,BBG!$1:$1,0)-2,0)+(VLOOKUP($A5,BBG!$1:$1048576,MATCH(Activity!BK$1,BBG!$1:$1,0)+1,0)-VLOOKUP($A5,BBG!$1:$1048576,MATCH(Activity!BK$1,BBG!$1:$1,0)-2,0))*2/3)))/100</f>
        <v>0</v>
      </c>
      <c r="BL5" s="17">
        <f ca="1">IF(VLOOKUP($A5,BBG!$1:$1048576,MATCH(Activity!BL$1,BBG!$1:$1,0),0)&lt;&gt;"",VLOOKUP($A5,BBG!$1:$1048576,MATCH(Activity!BL$1,BBG!$1:$1,0),0),IF(AND(VLOOKUP($A5,BBG!$1:$1048576,MATCH(Activity!BL$1,BBG!$1:$1,0)-1,0)&lt;&gt;"",VLOOKUP($A5,BBG!$1:$1048576,MATCH(Activity!BL$1,BBG!$1:$1,0)+1,0)&lt;&gt;""),(VLOOKUP($A5,BBG!$1:$1048576,MATCH(Activity!BL$1,BBG!$1:$1,0)-1,0)+VLOOKUP($A5,BBG!$1:$1048576,MATCH(Activity!BL$1,BBG!$1:$1,0)+1,0))/2,IF(AND(VLOOKUP($A5,BBG!$1:$1048576,MATCH(Activity!BL$1,BBG!$1:$1,0)-1,0)&lt;&gt;"",VLOOKUP($A5,BBG!$1:$1048576,MATCH(Activity!BL$1,BBG!$1:$1,0)+2,0)&lt;&gt;""),VLOOKUP($A5,BBG!$1:$1048576,MATCH(Activity!BL$1,BBG!$1:$1,0)-1,0)+(VLOOKUP($A5,BBG!$1:$1048576,MATCH(Activity!BL$1,BBG!$1:$1,0)+2,0)-VLOOKUP($A5,BBG!$1:$1048576,MATCH(Activity!BL$1,BBG!$1:$1,0)-1,0))/3,VLOOKUP($A5,BBG!$1:$1048576,MATCH(Activity!BL$1,BBG!$1:$1,0)-2,0)+(VLOOKUP($A5,BBG!$1:$1048576,MATCH(Activity!BL$1,BBG!$1:$1,0)+1,0)-VLOOKUP($A5,BBG!$1:$1048576,MATCH(Activity!BL$1,BBG!$1:$1,0)-2,0))*2/3)))/100</f>
        <v>0</v>
      </c>
      <c r="BM5" s="17">
        <f ca="1">IF(VLOOKUP($A5,BBG!$1:$1048576,MATCH(Activity!BM$1,BBG!$1:$1,0),0)&lt;&gt;"",VLOOKUP($A5,BBG!$1:$1048576,MATCH(Activity!BM$1,BBG!$1:$1,0),0),IF(AND(VLOOKUP($A5,BBG!$1:$1048576,MATCH(Activity!BM$1,BBG!$1:$1,0)-1,0)&lt;&gt;"",VLOOKUP($A5,BBG!$1:$1048576,MATCH(Activity!BM$1,BBG!$1:$1,0)+1,0)&lt;&gt;""),(VLOOKUP($A5,BBG!$1:$1048576,MATCH(Activity!BM$1,BBG!$1:$1,0)-1,0)+VLOOKUP($A5,BBG!$1:$1048576,MATCH(Activity!BM$1,BBG!$1:$1,0)+1,0))/2,IF(AND(VLOOKUP($A5,BBG!$1:$1048576,MATCH(Activity!BM$1,BBG!$1:$1,0)-1,0)&lt;&gt;"",VLOOKUP($A5,BBG!$1:$1048576,MATCH(Activity!BM$1,BBG!$1:$1,0)+2,0)&lt;&gt;""),VLOOKUP($A5,BBG!$1:$1048576,MATCH(Activity!BM$1,BBG!$1:$1,0)-1,0)+(VLOOKUP($A5,BBG!$1:$1048576,MATCH(Activity!BM$1,BBG!$1:$1,0)+2,0)-VLOOKUP($A5,BBG!$1:$1048576,MATCH(Activity!BM$1,BBG!$1:$1,0)-1,0))/3,VLOOKUP($A5,BBG!$1:$1048576,MATCH(Activity!BM$1,BBG!$1:$1,0)-2,0)+(VLOOKUP($A5,BBG!$1:$1048576,MATCH(Activity!BM$1,BBG!$1:$1,0)+1,0)-VLOOKUP($A5,BBG!$1:$1048576,MATCH(Activity!BM$1,BBG!$1:$1,0)-2,0))*2/3)))/100</f>
        <v>0</v>
      </c>
      <c r="BN5" s="17">
        <f ca="1">IF(VLOOKUP($A5,BBG!$1:$1048576,MATCH(Activity!BN$1,BBG!$1:$1,0),0)&lt;&gt;"",VLOOKUP($A5,BBG!$1:$1048576,MATCH(Activity!BN$1,BBG!$1:$1,0),0),IF(AND(VLOOKUP($A5,BBG!$1:$1048576,MATCH(Activity!BN$1,BBG!$1:$1,0)-1,0)&lt;&gt;"",VLOOKUP($A5,BBG!$1:$1048576,MATCH(Activity!BN$1,BBG!$1:$1,0)+1,0)&lt;&gt;""),(VLOOKUP($A5,BBG!$1:$1048576,MATCH(Activity!BN$1,BBG!$1:$1,0)-1,0)+VLOOKUP($A5,BBG!$1:$1048576,MATCH(Activity!BN$1,BBG!$1:$1,0)+1,0))/2,IF(AND(VLOOKUP($A5,BBG!$1:$1048576,MATCH(Activity!BN$1,BBG!$1:$1,0)-1,0)&lt;&gt;"",VLOOKUP($A5,BBG!$1:$1048576,MATCH(Activity!BN$1,BBG!$1:$1,0)+2,0)&lt;&gt;""),VLOOKUP($A5,BBG!$1:$1048576,MATCH(Activity!BN$1,BBG!$1:$1,0)-1,0)+(VLOOKUP($A5,BBG!$1:$1048576,MATCH(Activity!BN$1,BBG!$1:$1,0)+2,0)-VLOOKUP($A5,BBG!$1:$1048576,MATCH(Activity!BN$1,BBG!$1:$1,0)-1,0))/3,VLOOKUP($A5,BBG!$1:$1048576,MATCH(Activity!BN$1,BBG!$1:$1,0)-2,0)+(VLOOKUP($A5,BBG!$1:$1048576,MATCH(Activity!BN$1,BBG!$1:$1,0)+1,0)-VLOOKUP($A5,BBG!$1:$1048576,MATCH(Activity!BN$1,BBG!$1:$1,0)-2,0))*2/3)))/100</f>
        <v>0</v>
      </c>
      <c r="BO5" s="17">
        <f ca="1">IF(VLOOKUP($A5,BBG!$1:$1048576,MATCH(Activity!BO$1,BBG!$1:$1,0),0)&lt;&gt;"",VLOOKUP($A5,BBG!$1:$1048576,MATCH(Activity!BO$1,BBG!$1:$1,0),0),IF(AND(VLOOKUP($A5,BBG!$1:$1048576,MATCH(Activity!BO$1,BBG!$1:$1,0)-1,0)&lt;&gt;"",VLOOKUP($A5,BBG!$1:$1048576,MATCH(Activity!BO$1,BBG!$1:$1,0)+1,0)&lt;&gt;""),(VLOOKUP($A5,BBG!$1:$1048576,MATCH(Activity!BO$1,BBG!$1:$1,0)-1,0)+VLOOKUP($A5,BBG!$1:$1048576,MATCH(Activity!BO$1,BBG!$1:$1,0)+1,0))/2,IF(AND(VLOOKUP($A5,BBG!$1:$1048576,MATCH(Activity!BO$1,BBG!$1:$1,0)-1,0)&lt;&gt;"",VLOOKUP($A5,BBG!$1:$1048576,MATCH(Activity!BO$1,BBG!$1:$1,0)+2,0)&lt;&gt;""),VLOOKUP($A5,BBG!$1:$1048576,MATCH(Activity!BO$1,BBG!$1:$1,0)-1,0)+(VLOOKUP($A5,BBG!$1:$1048576,MATCH(Activity!BO$1,BBG!$1:$1,0)+2,0)-VLOOKUP($A5,BBG!$1:$1048576,MATCH(Activity!BO$1,BBG!$1:$1,0)-1,0))/3,VLOOKUP($A5,BBG!$1:$1048576,MATCH(Activity!BO$1,BBG!$1:$1,0)-2,0)+(VLOOKUP($A5,BBG!$1:$1048576,MATCH(Activity!BO$1,BBG!$1:$1,0)+1,0)-VLOOKUP($A5,BBG!$1:$1048576,MATCH(Activity!BO$1,BBG!$1:$1,0)-2,0))*2/3)))/100</f>
        <v>0</v>
      </c>
      <c r="BP5" s="17">
        <f ca="1">IF(VLOOKUP($A5,BBG!$1:$1048576,MATCH(Activity!BP$1,BBG!$1:$1,0),0)&lt;&gt;"",VLOOKUP($A5,BBG!$1:$1048576,MATCH(Activity!BP$1,BBG!$1:$1,0),0),IF(AND(VLOOKUP($A5,BBG!$1:$1048576,MATCH(Activity!BP$1,BBG!$1:$1,0)-1,0)&lt;&gt;"",VLOOKUP($A5,BBG!$1:$1048576,MATCH(Activity!BP$1,BBG!$1:$1,0)+1,0)&lt;&gt;""),(VLOOKUP($A5,BBG!$1:$1048576,MATCH(Activity!BP$1,BBG!$1:$1,0)-1,0)+VLOOKUP($A5,BBG!$1:$1048576,MATCH(Activity!BP$1,BBG!$1:$1,0)+1,0))/2,IF(AND(VLOOKUP($A5,BBG!$1:$1048576,MATCH(Activity!BP$1,BBG!$1:$1,0)-1,0)&lt;&gt;"",VLOOKUP($A5,BBG!$1:$1048576,MATCH(Activity!BP$1,BBG!$1:$1,0)+2,0)&lt;&gt;""),VLOOKUP($A5,BBG!$1:$1048576,MATCH(Activity!BP$1,BBG!$1:$1,0)-1,0)+(VLOOKUP($A5,BBG!$1:$1048576,MATCH(Activity!BP$1,BBG!$1:$1,0)+2,0)-VLOOKUP($A5,BBG!$1:$1048576,MATCH(Activity!BP$1,BBG!$1:$1,0)-1,0))/3,VLOOKUP($A5,BBG!$1:$1048576,MATCH(Activity!BP$1,BBG!$1:$1,0)-2,0)+(VLOOKUP($A5,BBG!$1:$1048576,MATCH(Activity!BP$1,BBG!$1:$1,0)+1,0)-VLOOKUP($A5,BBG!$1:$1048576,MATCH(Activity!BP$1,BBG!$1:$1,0)-2,0))*2/3)))/100</f>
        <v>0</v>
      </c>
      <c r="BQ5" s="17">
        <f ca="1">IF(VLOOKUP($A5,BBG!$1:$1048576,MATCH(Activity!BQ$1,BBG!$1:$1,0),0)&lt;&gt;"",VLOOKUP($A5,BBG!$1:$1048576,MATCH(Activity!BQ$1,BBG!$1:$1,0),0),IF(AND(VLOOKUP($A5,BBG!$1:$1048576,MATCH(Activity!BQ$1,BBG!$1:$1,0)-1,0)&lt;&gt;"",VLOOKUP($A5,BBG!$1:$1048576,MATCH(Activity!BQ$1,BBG!$1:$1,0)+1,0)&lt;&gt;""),(VLOOKUP($A5,BBG!$1:$1048576,MATCH(Activity!BQ$1,BBG!$1:$1,0)-1,0)+VLOOKUP($A5,BBG!$1:$1048576,MATCH(Activity!BQ$1,BBG!$1:$1,0)+1,0))/2,IF(AND(VLOOKUP($A5,BBG!$1:$1048576,MATCH(Activity!BQ$1,BBG!$1:$1,0)-1,0)&lt;&gt;"",VLOOKUP($A5,BBG!$1:$1048576,MATCH(Activity!BQ$1,BBG!$1:$1,0)+2,0)&lt;&gt;""),VLOOKUP($A5,BBG!$1:$1048576,MATCH(Activity!BQ$1,BBG!$1:$1,0)-1,0)+(VLOOKUP($A5,BBG!$1:$1048576,MATCH(Activity!BQ$1,BBG!$1:$1,0)+2,0)-VLOOKUP($A5,BBG!$1:$1048576,MATCH(Activity!BQ$1,BBG!$1:$1,0)-1,0))/3,VLOOKUP($A5,BBG!$1:$1048576,MATCH(Activity!BQ$1,BBG!$1:$1,0)-2,0)+(VLOOKUP($A5,BBG!$1:$1048576,MATCH(Activity!BQ$1,BBG!$1:$1,0)+1,0)-VLOOKUP($A5,BBG!$1:$1048576,MATCH(Activity!BQ$1,BBG!$1:$1,0)-2,0))*2/3)))/100</f>
        <v>0</v>
      </c>
      <c r="BR5" s="17">
        <f ca="1">IF(VLOOKUP($A5,BBG!$1:$1048576,MATCH(Activity!BR$1,BBG!$1:$1,0),0)&lt;&gt;"",VLOOKUP($A5,BBG!$1:$1048576,MATCH(Activity!BR$1,BBG!$1:$1,0),0),IF(AND(VLOOKUP($A5,BBG!$1:$1048576,MATCH(Activity!BR$1,BBG!$1:$1,0)-1,0)&lt;&gt;"",VLOOKUP($A5,BBG!$1:$1048576,MATCH(Activity!BR$1,BBG!$1:$1,0)+1,0)&lt;&gt;""),(VLOOKUP($A5,BBG!$1:$1048576,MATCH(Activity!BR$1,BBG!$1:$1,0)-1,0)+VLOOKUP($A5,BBG!$1:$1048576,MATCH(Activity!BR$1,BBG!$1:$1,0)+1,0))/2,IF(AND(VLOOKUP($A5,BBG!$1:$1048576,MATCH(Activity!BR$1,BBG!$1:$1,0)-1,0)&lt;&gt;"",VLOOKUP($A5,BBG!$1:$1048576,MATCH(Activity!BR$1,BBG!$1:$1,0)+2,0)&lt;&gt;""),VLOOKUP($A5,BBG!$1:$1048576,MATCH(Activity!BR$1,BBG!$1:$1,0)-1,0)+(VLOOKUP($A5,BBG!$1:$1048576,MATCH(Activity!BR$1,BBG!$1:$1,0)+2,0)-VLOOKUP($A5,BBG!$1:$1048576,MATCH(Activity!BR$1,BBG!$1:$1,0)-1,0))/3,VLOOKUP($A5,BBG!$1:$1048576,MATCH(Activity!BR$1,BBG!$1:$1,0)-2,0)+(VLOOKUP($A5,BBG!$1:$1048576,MATCH(Activity!BR$1,BBG!$1:$1,0)+1,0)-VLOOKUP($A5,BBG!$1:$1048576,MATCH(Activity!BR$1,BBG!$1:$1,0)-2,0))*2/3)))/100</f>
        <v>0</v>
      </c>
      <c r="BS5" s="17">
        <f ca="1">IF(VLOOKUP($A5,BBG!$1:$1048576,MATCH(Activity!BS$1,BBG!$1:$1,0),0)&lt;&gt;"",VLOOKUP($A5,BBG!$1:$1048576,MATCH(Activity!BS$1,BBG!$1:$1,0),0),IF(AND(VLOOKUP($A5,BBG!$1:$1048576,MATCH(Activity!BS$1,BBG!$1:$1,0)-1,0)&lt;&gt;"",VLOOKUP($A5,BBG!$1:$1048576,MATCH(Activity!BS$1,BBG!$1:$1,0)+1,0)&lt;&gt;""),(VLOOKUP($A5,BBG!$1:$1048576,MATCH(Activity!BS$1,BBG!$1:$1,0)-1,0)+VLOOKUP($A5,BBG!$1:$1048576,MATCH(Activity!BS$1,BBG!$1:$1,0)+1,0))/2,IF(AND(VLOOKUP($A5,BBG!$1:$1048576,MATCH(Activity!BS$1,BBG!$1:$1,0)-1,0)&lt;&gt;"",VLOOKUP($A5,BBG!$1:$1048576,MATCH(Activity!BS$1,BBG!$1:$1,0)+2,0)&lt;&gt;""),VLOOKUP($A5,BBG!$1:$1048576,MATCH(Activity!BS$1,BBG!$1:$1,0)-1,0)+(VLOOKUP($A5,BBG!$1:$1048576,MATCH(Activity!BS$1,BBG!$1:$1,0)+2,0)-VLOOKUP($A5,BBG!$1:$1048576,MATCH(Activity!BS$1,BBG!$1:$1,0)-1,0))/3,VLOOKUP($A5,BBG!$1:$1048576,MATCH(Activity!BS$1,BBG!$1:$1,0)-2,0)+(VLOOKUP($A5,BBG!$1:$1048576,MATCH(Activity!BS$1,BBG!$1:$1,0)+1,0)-VLOOKUP($A5,BBG!$1:$1048576,MATCH(Activity!BS$1,BBG!$1:$1,0)-2,0))*2/3)))/100</f>
        <v>0</v>
      </c>
      <c r="BT5" s="17">
        <f ca="1">IF(VLOOKUP($A5,BBG!$1:$1048576,MATCH(Activity!BT$1,BBG!$1:$1,0),0)&lt;&gt;"",VLOOKUP($A5,BBG!$1:$1048576,MATCH(Activity!BT$1,BBG!$1:$1,0),0),IF(AND(VLOOKUP($A5,BBG!$1:$1048576,MATCH(Activity!BT$1,BBG!$1:$1,0)-1,0)&lt;&gt;"",VLOOKUP($A5,BBG!$1:$1048576,MATCH(Activity!BT$1,BBG!$1:$1,0)+1,0)&lt;&gt;""),(VLOOKUP($A5,BBG!$1:$1048576,MATCH(Activity!BT$1,BBG!$1:$1,0)-1,0)+VLOOKUP($A5,BBG!$1:$1048576,MATCH(Activity!BT$1,BBG!$1:$1,0)+1,0))/2,IF(AND(VLOOKUP($A5,BBG!$1:$1048576,MATCH(Activity!BT$1,BBG!$1:$1,0)-1,0)&lt;&gt;"",VLOOKUP($A5,BBG!$1:$1048576,MATCH(Activity!BT$1,BBG!$1:$1,0)+2,0)&lt;&gt;""),VLOOKUP($A5,BBG!$1:$1048576,MATCH(Activity!BT$1,BBG!$1:$1,0)-1,0)+(VLOOKUP($A5,BBG!$1:$1048576,MATCH(Activity!BT$1,BBG!$1:$1,0)+2,0)-VLOOKUP($A5,BBG!$1:$1048576,MATCH(Activity!BT$1,BBG!$1:$1,0)-1,0))/3,VLOOKUP($A5,BBG!$1:$1048576,MATCH(Activity!BT$1,BBG!$1:$1,0)-2,0)+(VLOOKUP($A5,BBG!$1:$1048576,MATCH(Activity!BT$1,BBG!$1:$1,0)+1,0)-VLOOKUP($A5,BBG!$1:$1048576,MATCH(Activity!BT$1,BBG!$1:$1,0)-2,0))*2/3)))/100</f>
        <v>0</v>
      </c>
      <c r="BU5" s="17">
        <f ca="1">IF(VLOOKUP($A5,BBG!$1:$1048576,MATCH(Activity!BU$1,BBG!$1:$1,0),0)&lt;&gt;"",VLOOKUP($A5,BBG!$1:$1048576,MATCH(Activity!BU$1,BBG!$1:$1,0),0),IF(AND(VLOOKUP($A5,BBG!$1:$1048576,MATCH(Activity!BU$1,BBG!$1:$1,0)-1,0)&lt;&gt;"",VLOOKUP($A5,BBG!$1:$1048576,MATCH(Activity!BU$1,BBG!$1:$1,0)+1,0)&lt;&gt;""),(VLOOKUP($A5,BBG!$1:$1048576,MATCH(Activity!BU$1,BBG!$1:$1,0)-1,0)+VLOOKUP($A5,BBG!$1:$1048576,MATCH(Activity!BU$1,BBG!$1:$1,0)+1,0))/2,IF(AND(VLOOKUP($A5,BBG!$1:$1048576,MATCH(Activity!BU$1,BBG!$1:$1,0)-1,0)&lt;&gt;"",VLOOKUP($A5,BBG!$1:$1048576,MATCH(Activity!BU$1,BBG!$1:$1,0)+2,0)&lt;&gt;""),VLOOKUP($A5,BBG!$1:$1048576,MATCH(Activity!BU$1,BBG!$1:$1,0)-1,0)+(VLOOKUP($A5,BBG!$1:$1048576,MATCH(Activity!BU$1,BBG!$1:$1,0)+2,0)-VLOOKUP($A5,BBG!$1:$1048576,MATCH(Activity!BU$1,BBG!$1:$1,0)-1,0))/3,VLOOKUP($A5,BBG!$1:$1048576,MATCH(Activity!BU$1,BBG!$1:$1,0)-2,0)+(VLOOKUP($A5,BBG!$1:$1048576,MATCH(Activity!BU$1,BBG!$1:$1,0)+1,0)-VLOOKUP($A5,BBG!$1:$1048576,MATCH(Activity!BU$1,BBG!$1:$1,0)-2,0))*2/3)))/100</f>
        <v>0</v>
      </c>
      <c r="BV5" s="17">
        <f ca="1">IF(VLOOKUP($A5,BBG!$1:$1048576,MATCH(Activity!BV$1,BBG!$1:$1,0),0)&lt;&gt;"",VLOOKUP($A5,BBG!$1:$1048576,MATCH(Activity!BV$1,BBG!$1:$1,0),0),IF(AND(VLOOKUP($A5,BBG!$1:$1048576,MATCH(Activity!BV$1,BBG!$1:$1,0)-1,0)&lt;&gt;"",VLOOKUP($A5,BBG!$1:$1048576,MATCH(Activity!BV$1,BBG!$1:$1,0)+1,0)&lt;&gt;""),(VLOOKUP($A5,BBG!$1:$1048576,MATCH(Activity!BV$1,BBG!$1:$1,0)-1,0)+VLOOKUP($A5,BBG!$1:$1048576,MATCH(Activity!BV$1,BBG!$1:$1,0)+1,0))/2,IF(AND(VLOOKUP($A5,BBG!$1:$1048576,MATCH(Activity!BV$1,BBG!$1:$1,0)-1,0)&lt;&gt;"",VLOOKUP($A5,BBG!$1:$1048576,MATCH(Activity!BV$1,BBG!$1:$1,0)+2,0)&lt;&gt;""),VLOOKUP($A5,BBG!$1:$1048576,MATCH(Activity!BV$1,BBG!$1:$1,0)-1,0)+(VLOOKUP($A5,BBG!$1:$1048576,MATCH(Activity!BV$1,BBG!$1:$1,0)+2,0)-VLOOKUP($A5,BBG!$1:$1048576,MATCH(Activity!BV$1,BBG!$1:$1,0)-1,0))/3,VLOOKUP($A5,BBG!$1:$1048576,MATCH(Activity!BV$1,BBG!$1:$1,0)-2,0)+(VLOOKUP($A5,BBG!$1:$1048576,MATCH(Activity!BV$1,BBG!$1:$1,0)+1,0)-VLOOKUP($A5,BBG!$1:$1048576,MATCH(Activity!BV$1,BBG!$1:$1,0)-2,0))*2/3)))/100</f>
        <v>0</v>
      </c>
      <c r="BW5" s="17">
        <f ca="1">IF(VLOOKUP($A5,BBG!$1:$1048576,MATCH(Activity!BW$1,BBG!$1:$1,0),0)&lt;&gt;"",VLOOKUP($A5,BBG!$1:$1048576,MATCH(Activity!BW$1,BBG!$1:$1,0),0),IF(AND(VLOOKUP($A5,BBG!$1:$1048576,MATCH(Activity!BW$1,BBG!$1:$1,0)-1,0)&lt;&gt;"",VLOOKUP($A5,BBG!$1:$1048576,MATCH(Activity!BW$1,BBG!$1:$1,0)+1,0)&lt;&gt;""),(VLOOKUP($A5,BBG!$1:$1048576,MATCH(Activity!BW$1,BBG!$1:$1,0)-1,0)+VLOOKUP($A5,BBG!$1:$1048576,MATCH(Activity!BW$1,BBG!$1:$1,0)+1,0))/2,IF(AND(VLOOKUP($A5,BBG!$1:$1048576,MATCH(Activity!BW$1,BBG!$1:$1,0)-1,0)&lt;&gt;"",VLOOKUP($A5,BBG!$1:$1048576,MATCH(Activity!BW$1,BBG!$1:$1,0)+2,0)&lt;&gt;""),VLOOKUP($A5,BBG!$1:$1048576,MATCH(Activity!BW$1,BBG!$1:$1,0)-1,0)+(VLOOKUP($A5,BBG!$1:$1048576,MATCH(Activity!BW$1,BBG!$1:$1,0)+2,0)-VLOOKUP($A5,BBG!$1:$1048576,MATCH(Activity!BW$1,BBG!$1:$1,0)-1,0))/3,VLOOKUP($A5,BBG!$1:$1048576,MATCH(Activity!BW$1,BBG!$1:$1,0)-2,0)+(VLOOKUP($A5,BBG!$1:$1048576,MATCH(Activity!BW$1,BBG!$1:$1,0)+1,0)-VLOOKUP($A5,BBG!$1:$1048576,MATCH(Activity!BW$1,BBG!$1:$1,0)-2,0))*2/3)))/100</f>
        <v>0</v>
      </c>
      <c r="BX5" s="17">
        <f ca="1">IF(VLOOKUP($A5,BBG!$1:$1048576,MATCH(Activity!BX$1,BBG!$1:$1,0),0)&lt;&gt;"",VLOOKUP($A5,BBG!$1:$1048576,MATCH(Activity!BX$1,BBG!$1:$1,0),0),IF(AND(VLOOKUP($A5,BBG!$1:$1048576,MATCH(Activity!BX$1,BBG!$1:$1,0)-1,0)&lt;&gt;"",VLOOKUP($A5,BBG!$1:$1048576,MATCH(Activity!BX$1,BBG!$1:$1,0)+1,0)&lt;&gt;""),(VLOOKUP($A5,BBG!$1:$1048576,MATCH(Activity!BX$1,BBG!$1:$1,0)-1,0)+VLOOKUP($A5,BBG!$1:$1048576,MATCH(Activity!BX$1,BBG!$1:$1,0)+1,0))/2,IF(AND(VLOOKUP($A5,BBG!$1:$1048576,MATCH(Activity!BX$1,BBG!$1:$1,0)-1,0)&lt;&gt;"",VLOOKUP($A5,BBG!$1:$1048576,MATCH(Activity!BX$1,BBG!$1:$1,0)+2,0)&lt;&gt;""),VLOOKUP($A5,BBG!$1:$1048576,MATCH(Activity!BX$1,BBG!$1:$1,0)-1,0)+(VLOOKUP($A5,BBG!$1:$1048576,MATCH(Activity!BX$1,BBG!$1:$1,0)+2,0)-VLOOKUP($A5,BBG!$1:$1048576,MATCH(Activity!BX$1,BBG!$1:$1,0)-1,0))/3,VLOOKUP($A5,BBG!$1:$1048576,MATCH(Activity!BX$1,BBG!$1:$1,0)-2,0)+(VLOOKUP($A5,BBG!$1:$1048576,MATCH(Activity!BX$1,BBG!$1:$1,0)+1,0)-VLOOKUP($A5,BBG!$1:$1048576,MATCH(Activity!BX$1,BBG!$1:$1,0)-2,0))*2/3)))/100</f>
        <v>0</v>
      </c>
      <c r="BY5" s="17">
        <f ca="1">IF(VLOOKUP($A5,BBG!$1:$1048576,MATCH(Activity!BY$1,BBG!$1:$1,0),0)&lt;&gt;"",VLOOKUP($A5,BBG!$1:$1048576,MATCH(Activity!BY$1,BBG!$1:$1,0),0),IF(AND(VLOOKUP($A5,BBG!$1:$1048576,MATCH(Activity!BY$1,BBG!$1:$1,0)-1,0)&lt;&gt;"",VLOOKUP($A5,BBG!$1:$1048576,MATCH(Activity!BY$1,BBG!$1:$1,0)+1,0)&lt;&gt;""),(VLOOKUP($A5,BBG!$1:$1048576,MATCH(Activity!BY$1,BBG!$1:$1,0)-1,0)+VLOOKUP($A5,BBG!$1:$1048576,MATCH(Activity!BY$1,BBG!$1:$1,0)+1,0))/2,IF(AND(VLOOKUP($A5,BBG!$1:$1048576,MATCH(Activity!BY$1,BBG!$1:$1,0)-1,0)&lt;&gt;"",VLOOKUP($A5,BBG!$1:$1048576,MATCH(Activity!BY$1,BBG!$1:$1,0)+2,0)&lt;&gt;""),VLOOKUP($A5,BBG!$1:$1048576,MATCH(Activity!BY$1,BBG!$1:$1,0)-1,0)+(VLOOKUP($A5,BBG!$1:$1048576,MATCH(Activity!BY$1,BBG!$1:$1,0)+2,0)-VLOOKUP($A5,BBG!$1:$1048576,MATCH(Activity!BY$1,BBG!$1:$1,0)-1,0))/3,VLOOKUP($A5,BBG!$1:$1048576,MATCH(Activity!BY$1,BBG!$1:$1,0)-2,0)+(VLOOKUP($A5,BBG!$1:$1048576,MATCH(Activity!BY$1,BBG!$1:$1,0)+1,0)-VLOOKUP($A5,BBG!$1:$1048576,MATCH(Activity!BY$1,BBG!$1:$1,0)-2,0))*2/3)))/100</f>
        <v>0</v>
      </c>
      <c r="BZ5" s="17">
        <f ca="1">IF(VLOOKUP($A5,BBG!$1:$1048576,MATCH(Activity!BZ$1,BBG!$1:$1,0),0)&lt;&gt;"",VLOOKUP($A5,BBG!$1:$1048576,MATCH(Activity!BZ$1,BBG!$1:$1,0),0),IF(AND(VLOOKUP($A5,BBG!$1:$1048576,MATCH(Activity!BZ$1,BBG!$1:$1,0)-1,0)&lt;&gt;"",VLOOKUP($A5,BBG!$1:$1048576,MATCH(Activity!BZ$1,BBG!$1:$1,0)+1,0)&lt;&gt;""),(VLOOKUP($A5,BBG!$1:$1048576,MATCH(Activity!BZ$1,BBG!$1:$1,0)-1,0)+VLOOKUP($A5,BBG!$1:$1048576,MATCH(Activity!BZ$1,BBG!$1:$1,0)+1,0))/2,IF(AND(VLOOKUP($A5,BBG!$1:$1048576,MATCH(Activity!BZ$1,BBG!$1:$1,0)-1,0)&lt;&gt;"",VLOOKUP($A5,BBG!$1:$1048576,MATCH(Activity!BZ$1,BBG!$1:$1,0)+2,0)&lt;&gt;""),VLOOKUP($A5,BBG!$1:$1048576,MATCH(Activity!BZ$1,BBG!$1:$1,0)-1,0)+(VLOOKUP($A5,BBG!$1:$1048576,MATCH(Activity!BZ$1,BBG!$1:$1,0)+2,0)-VLOOKUP($A5,BBG!$1:$1048576,MATCH(Activity!BZ$1,BBG!$1:$1,0)-1,0))/3,VLOOKUP($A5,BBG!$1:$1048576,MATCH(Activity!BZ$1,BBG!$1:$1,0)-2,0)+(VLOOKUP($A5,BBG!$1:$1048576,MATCH(Activity!BZ$1,BBG!$1:$1,0)+1,0)-VLOOKUP($A5,BBG!$1:$1048576,MATCH(Activity!BZ$1,BBG!$1:$1,0)-2,0))*2/3)))/100</f>
        <v>0</v>
      </c>
      <c r="CA5" s="17">
        <f ca="1">IF(VLOOKUP($A5,BBG!$1:$1048576,MATCH(Activity!CA$1,BBG!$1:$1,0),0)&lt;&gt;"",VLOOKUP($A5,BBG!$1:$1048576,MATCH(Activity!CA$1,BBG!$1:$1,0),0),IF(AND(VLOOKUP($A5,BBG!$1:$1048576,MATCH(Activity!CA$1,BBG!$1:$1,0)-1,0)&lt;&gt;"",VLOOKUP($A5,BBG!$1:$1048576,MATCH(Activity!CA$1,BBG!$1:$1,0)+1,0)&lt;&gt;""),(VLOOKUP($A5,BBG!$1:$1048576,MATCH(Activity!CA$1,BBG!$1:$1,0)-1,0)+VLOOKUP($A5,BBG!$1:$1048576,MATCH(Activity!CA$1,BBG!$1:$1,0)+1,0))/2,IF(AND(VLOOKUP($A5,BBG!$1:$1048576,MATCH(Activity!CA$1,BBG!$1:$1,0)-1,0)&lt;&gt;"",VLOOKUP($A5,BBG!$1:$1048576,MATCH(Activity!CA$1,BBG!$1:$1,0)+2,0)&lt;&gt;""),VLOOKUP($A5,BBG!$1:$1048576,MATCH(Activity!CA$1,BBG!$1:$1,0)-1,0)+(VLOOKUP($A5,BBG!$1:$1048576,MATCH(Activity!CA$1,BBG!$1:$1,0)+2,0)-VLOOKUP($A5,BBG!$1:$1048576,MATCH(Activity!CA$1,BBG!$1:$1,0)-1,0))/3,VLOOKUP($A5,BBG!$1:$1048576,MATCH(Activity!CA$1,BBG!$1:$1,0)-2,0)+(VLOOKUP($A5,BBG!$1:$1048576,MATCH(Activity!CA$1,BBG!$1:$1,0)+1,0)-VLOOKUP($A5,BBG!$1:$1048576,MATCH(Activity!CA$1,BBG!$1:$1,0)-2,0))*2/3)))/100</f>
        <v>0</v>
      </c>
      <c r="CB5" s="17">
        <f ca="1">IF(VLOOKUP($A5,BBG!$1:$1048576,MATCH(Activity!CB$1,BBG!$1:$1,0),0)&lt;&gt;"",VLOOKUP($A5,BBG!$1:$1048576,MATCH(Activity!CB$1,BBG!$1:$1,0),0),IF(AND(VLOOKUP($A5,BBG!$1:$1048576,MATCH(Activity!CB$1,BBG!$1:$1,0)-1,0)&lt;&gt;"",VLOOKUP($A5,BBG!$1:$1048576,MATCH(Activity!CB$1,BBG!$1:$1,0)+1,0)&lt;&gt;""),(VLOOKUP($A5,BBG!$1:$1048576,MATCH(Activity!CB$1,BBG!$1:$1,0)-1,0)+VLOOKUP($A5,BBG!$1:$1048576,MATCH(Activity!CB$1,BBG!$1:$1,0)+1,0))/2,IF(AND(VLOOKUP($A5,BBG!$1:$1048576,MATCH(Activity!CB$1,BBG!$1:$1,0)-1,0)&lt;&gt;"",VLOOKUP($A5,BBG!$1:$1048576,MATCH(Activity!CB$1,BBG!$1:$1,0)+2,0)&lt;&gt;""),VLOOKUP($A5,BBG!$1:$1048576,MATCH(Activity!CB$1,BBG!$1:$1,0)-1,0)+(VLOOKUP($A5,BBG!$1:$1048576,MATCH(Activity!CB$1,BBG!$1:$1,0)+2,0)-VLOOKUP($A5,BBG!$1:$1048576,MATCH(Activity!CB$1,BBG!$1:$1,0)-1,0))/3,VLOOKUP($A5,BBG!$1:$1048576,MATCH(Activity!CB$1,BBG!$1:$1,0)-2,0)+(VLOOKUP($A5,BBG!$1:$1048576,MATCH(Activity!CB$1,BBG!$1:$1,0)+1,0)-VLOOKUP($A5,BBG!$1:$1048576,MATCH(Activity!CB$1,BBG!$1:$1,0)-2,0))*2/3)))/100</f>
        <v>0</v>
      </c>
      <c r="CC5" s="17">
        <f ca="1">IF(VLOOKUP($A5,BBG!$1:$1048576,MATCH(Activity!CC$1,BBG!$1:$1,0),0)&lt;&gt;"",VLOOKUP($A5,BBG!$1:$1048576,MATCH(Activity!CC$1,BBG!$1:$1,0),0),IF(AND(VLOOKUP($A5,BBG!$1:$1048576,MATCH(Activity!CC$1,BBG!$1:$1,0)-1,0)&lt;&gt;"",VLOOKUP($A5,BBG!$1:$1048576,MATCH(Activity!CC$1,BBG!$1:$1,0)+1,0)&lt;&gt;""),(VLOOKUP($A5,BBG!$1:$1048576,MATCH(Activity!CC$1,BBG!$1:$1,0)-1,0)+VLOOKUP($A5,BBG!$1:$1048576,MATCH(Activity!CC$1,BBG!$1:$1,0)+1,0))/2,IF(AND(VLOOKUP($A5,BBG!$1:$1048576,MATCH(Activity!CC$1,BBG!$1:$1,0)-1,0)&lt;&gt;"",VLOOKUP($A5,BBG!$1:$1048576,MATCH(Activity!CC$1,BBG!$1:$1,0)+2,0)&lt;&gt;""),VLOOKUP($A5,BBG!$1:$1048576,MATCH(Activity!CC$1,BBG!$1:$1,0)-1,0)+(VLOOKUP($A5,BBG!$1:$1048576,MATCH(Activity!CC$1,BBG!$1:$1,0)+2,0)-VLOOKUP($A5,BBG!$1:$1048576,MATCH(Activity!CC$1,BBG!$1:$1,0)-1,0))/3,VLOOKUP($A5,BBG!$1:$1048576,MATCH(Activity!CC$1,BBG!$1:$1,0)-2,0)+(VLOOKUP($A5,BBG!$1:$1048576,MATCH(Activity!CC$1,BBG!$1:$1,0)+1,0)-VLOOKUP($A5,BBG!$1:$1048576,MATCH(Activity!CC$1,BBG!$1:$1,0)-2,0))*2/3)))/100</f>
        <v>0</v>
      </c>
      <c r="CD5" s="17">
        <f ca="1">IF(VLOOKUP($A5,BBG!$1:$1048576,MATCH(Activity!CD$1,BBG!$1:$1,0),0)&lt;&gt;"",VLOOKUP($A5,BBG!$1:$1048576,MATCH(Activity!CD$1,BBG!$1:$1,0),0),IF(AND(VLOOKUP($A5,BBG!$1:$1048576,MATCH(Activity!CD$1,BBG!$1:$1,0)-1,0)&lt;&gt;"",VLOOKUP($A5,BBG!$1:$1048576,MATCH(Activity!CD$1,BBG!$1:$1,0)+1,0)&lt;&gt;""),(VLOOKUP($A5,BBG!$1:$1048576,MATCH(Activity!CD$1,BBG!$1:$1,0)-1,0)+VLOOKUP($A5,BBG!$1:$1048576,MATCH(Activity!CD$1,BBG!$1:$1,0)+1,0))/2,IF(AND(VLOOKUP($A5,BBG!$1:$1048576,MATCH(Activity!CD$1,BBG!$1:$1,0)-1,0)&lt;&gt;"",VLOOKUP($A5,BBG!$1:$1048576,MATCH(Activity!CD$1,BBG!$1:$1,0)+2,0)&lt;&gt;""),VLOOKUP($A5,BBG!$1:$1048576,MATCH(Activity!CD$1,BBG!$1:$1,0)-1,0)+(VLOOKUP($A5,BBG!$1:$1048576,MATCH(Activity!CD$1,BBG!$1:$1,0)+2,0)-VLOOKUP($A5,BBG!$1:$1048576,MATCH(Activity!CD$1,BBG!$1:$1,0)-1,0))/3,VLOOKUP($A5,BBG!$1:$1048576,MATCH(Activity!CD$1,BBG!$1:$1,0)-2,0)+(VLOOKUP($A5,BBG!$1:$1048576,MATCH(Activity!CD$1,BBG!$1:$1,0)+1,0)-VLOOKUP($A5,BBG!$1:$1048576,MATCH(Activity!CD$1,BBG!$1:$1,0)-2,0))*2/3)))/100</f>
        <v>0</v>
      </c>
      <c r="CE5" s="17">
        <f ca="1">IF(VLOOKUP($A5,BBG!$1:$1048576,MATCH(Activity!CE$1,BBG!$1:$1,0),0)&lt;&gt;"",VLOOKUP($A5,BBG!$1:$1048576,MATCH(Activity!CE$1,BBG!$1:$1,0),0),IF(AND(VLOOKUP($A5,BBG!$1:$1048576,MATCH(Activity!CE$1,BBG!$1:$1,0)-1,0)&lt;&gt;"",VLOOKUP($A5,BBG!$1:$1048576,MATCH(Activity!CE$1,BBG!$1:$1,0)+1,0)&lt;&gt;""),(VLOOKUP($A5,BBG!$1:$1048576,MATCH(Activity!CE$1,BBG!$1:$1,0)-1,0)+VLOOKUP($A5,BBG!$1:$1048576,MATCH(Activity!CE$1,BBG!$1:$1,0)+1,0))/2,IF(AND(VLOOKUP($A5,BBG!$1:$1048576,MATCH(Activity!CE$1,BBG!$1:$1,0)-1,0)&lt;&gt;"",VLOOKUP($A5,BBG!$1:$1048576,MATCH(Activity!CE$1,BBG!$1:$1,0)+2,0)&lt;&gt;""),VLOOKUP($A5,BBG!$1:$1048576,MATCH(Activity!CE$1,BBG!$1:$1,0)-1,0)+(VLOOKUP($A5,BBG!$1:$1048576,MATCH(Activity!CE$1,BBG!$1:$1,0)+2,0)-VLOOKUP($A5,BBG!$1:$1048576,MATCH(Activity!CE$1,BBG!$1:$1,0)-1,0))/3,VLOOKUP($A5,BBG!$1:$1048576,MATCH(Activity!CE$1,BBG!$1:$1,0)-2,0)+(VLOOKUP($A5,BBG!$1:$1048576,MATCH(Activity!CE$1,BBG!$1:$1,0)+1,0)-VLOOKUP($A5,BBG!$1:$1048576,MATCH(Activity!CE$1,BBG!$1:$1,0)-2,0))*2/3)))/100</f>
        <v>0</v>
      </c>
      <c r="CF5" s="17">
        <f ca="1">IF(VLOOKUP($A5,BBG!$1:$1048576,MATCH(Activity!CF$1,BBG!$1:$1,0),0)&lt;&gt;"",VLOOKUP($A5,BBG!$1:$1048576,MATCH(Activity!CF$1,BBG!$1:$1,0),0),IF(AND(VLOOKUP($A5,BBG!$1:$1048576,MATCH(Activity!CF$1,BBG!$1:$1,0)-1,0)&lt;&gt;"",VLOOKUP($A5,BBG!$1:$1048576,MATCH(Activity!CF$1,BBG!$1:$1,0)+1,0)&lt;&gt;""),(VLOOKUP($A5,BBG!$1:$1048576,MATCH(Activity!CF$1,BBG!$1:$1,0)-1,0)+VLOOKUP($A5,BBG!$1:$1048576,MATCH(Activity!CF$1,BBG!$1:$1,0)+1,0))/2,IF(AND(VLOOKUP($A5,BBG!$1:$1048576,MATCH(Activity!CF$1,BBG!$1:$1,0)-1,0)&lt;&gt;"",VLOOKUP($A5,BBG!$1:$1048576,MATCH(Activity!CF$1,BBG!$1:$1,0)+2,0)&lt;&gt;""),VLOOKUP($A5,BBG!$1:$1048576,MATCH(Activity!CF$1,BBG!$1:$1,0)-1,0)+(VLOOKUP($A5,BBG!$1:$1048576,MATCH(Activity!CF$1,BBG!$1:$1,0)+2,0)-VLOOKUP($A5,BBG!$1:$1048576,MATCH(Activity!CF$1,BBG!$1:$1,0)-1,0))/3,VLOOKUP($A5,BBG!$1:$1048576,MATCH(Activity!CF$1,BBG!$1:$1,0)-2,0)+(VLOOKUP($A5,BBG!$1:$1048576,MATCH(Activity!CF$1,BBG!$1:$1,0)+1,0)-VLOOKUP($A5,BBG!$1:$1048576,MATCH(Activity!CF$1,BBG!$1:$1,0)-2,0))*2/3)))/100</f>
        <v>0</v>
      </c>
      <c r="CG5" s="17">
        <f ca="1">IF(VLOOKUP($A5,BBG!$1:$1048576,MATCH(Activity!CG$1,BBG!$1:$1,0),0)&lt;&gt;"",VLOOKUP($A5,BBG!$1:$1048576,MATCH(Activity!CG$1,BBG!$1:$1,0),0),IF(AND(VLOOKUP($A5,BBG!$1:$1048576,MATCH(Activity!CG$1,BBG!$1:$1,0)-1,0)&lt;&gt;"",VLOOKUP($A5,BBG!$1:$1048576,MATCH(Activity!CG$1,BBG!$1:$1,0)+1,0)&lt;&gt;""),(VLOOKUP($A5,BBG!$1:$1048576,MATCH(Activity!CG$1,BBG!$1:$1,0)-1,0)+VLOOKUP($A5,BBG!$1:$1048576,MATCH(Activity!CG$1,BBG!$1:$1,0)+1,0))/2,IF(AND(VLOOKUP($A5,BBG!$1:$1048576,MATCH(Activity!CG$1,BBG!$1:$1,0)-1,0)&lt;&gt;"",VLOOKUP($A5,BBG!$1:$1048576,MATCH(Activity!CG$1,BBG!$1:$1,0)+2,0)&lt;&gt;""),VLOOKUP($A5,BBG!$1:$1048576,MATCH(Activity!CG$1,BBG!$1:$1,0)-1,0)+(VLOOKUP($A5,BBG!$1:$1048576,MATCH(Activity!CG$1,BBG!$1:$1,0)+2,0)-VLOOKUP($A5,BBG!$1:$1048576,MATCH(Activity!CG$1,BBG!$1:$1,0)-1,0))/3,VLOOKUP($A5,BBG!$1:$1048576,MATCH(Activity!CG$1,BBG!$1:$1,0)-2,0)+(VLOOKUP($A5,BBG!$1:$1048576,MATCH(Activity!CG$1,BBG!$1:$1,0)+1,0)-VLOOKUP($A5,BBG!$1:$1048576,MATCH(Activity!CG$1,BBG!$1:$1,0)-2,0))*2/3)))/100</f>
        <v>0</v>
      </c>
      <c r="CH5" s="17">
        <f ca="1">IF(VLOOKUP($A5,BBG!$1:$1048576,MATCH(Activity!CH$1,BBG!$1:$1,0),0)&lt;&gt;"",VLOOKUP($A5,BBG!$1:$1048576,MATCH(Activity!CH$1,BBG!$1:$1,0),0),IF(AND(VLOOKUP($A5,BBG!$1:$1048576,MATCH(Activity!CH$1,BBG!$1:$1,0)-1,0)&lt;&gt;"",VLOOKUP($A5,BBG!$1:$1048576,MATCH(Activity!CH$1,BBG!$1:$1,0)+1,0)&lt;&gt;""),(VLOOKUP($A5,BBG!$1:$1048576,MATCH(Activity!CH$1,BBG!$1:$1,0)-1,0)+VLOOKUP($A5,BBG!$1:$1048576,MATCH(Activity!CH$1,BBG!$1:$1,0)+1,0))/2,IF(AND(VLOOKUP($A5,BBG!$1:$1048576,MATCH(Activity!CH$1,BBG!$1:$1,0)-1,0)&lt;&gt;"",VLOOKUP($A5,BBG!$1:$1048576,MATCH(Activity!CH$1,BBG!$1:$1,0)+2,0)&lt;&gt;""),VLOOKUP($A5,BBG!$1:$1048576,MATCH(Activity!CH$1,BBG!$1:$1,0)-1,0)+(VLOOKUP($A5,BBG!$1:$1048576,MATCH(Activity!CH$1,BBG!$1:$1,0)+2,0)-VLOOKUP($A5,BBG!$1:$1048576,MATCH(Activity!CH$1,BBG!$1:$1,0)-1,0))/3,VLOOKUP($A5,BBG!$1:$1048576,MATCH(Activity!CH$1,BBG!$1:$1,0)-2,0)+(VLOOKUP($A5,BBG!$1:$1048576,MATCH(Activity!CH$1,BBG!$1:$1,0)+1,0)-VLOOKUP($A5,BBG!$1:$1048576,MATCH(Activity!CH$1,BBG!$1:$1,0)-2,0))*2/3)))/100</f>
        <v>0</v>
      </c>
      <c r="CI5" s="17">
        <f ca="1">IF(VLOOKUP($A5,BBG!$1:$1048576,MATCH(Activity!CI$1,BBG!$1:$1,0),0)&lt;&gt;"",VLOOKUP($A5,BBG!$1:$1048576,MATCH(Activity!CI$1,BBG!$1:$1,0),0),IF(AND(VLOOKUP($A5,BBG!$1:$1048576,MATCH(Activity!CI$1,BBG!$1:$1,0)-1,0)&lt;&gt;"",VLOOKUP($A5,BBG!$1:$1048576,MATCH(Activity!CI$1,BBG!$1:$1,0)+1,0)&lt;&gt;""),(VLOOKUP($A5,BBG!$1:$1048576,MATCH(Activity!CI$1,BBG!$1:$1,0)-1,0)+VLOOKUP($A5,BBG!$1:$1048576,MATCH(Activity!CI$1,BBG!$1:$1,0)+1,0))/2,IF(AND(VLOOKUP($A5,BBG!$1:$1048576,MATCH(Activity!CI$1,BBG!$1:$1,0)-1,0)&lt;&gt;"",VLOOKUP($A5,BBG!$1:$1048576,MATCH(Activity!CI$1,BBG!$1:$1,0)+2,0)&lt;&gt;""),VLOOKUP($A5,BBG!$1:$1048576,MATCH(Activity!CI$1,BBG!$1:$1,0)-1,0)+(VLOOKUP($A5,BBG!$1:$1048576,MATCH(Activity!CI$1,BBG!$1:$1,0)+2,0)-VLOOKUP($A5,BBG!$1:$1048576,MATCH(Activity!CI$1,BBG!$1:$1,0)-1,0))/3,VLOOKUP($A5,BBG!$1:$1048576,MATCH(Activity!CI$1,BBG!$1:$1,0)-2,0)+(VLOOKUP($A5,BBG!$1:$1048576,MATCH(Activity!CI$1,BBG!$1:$1,0)+1,0)-VLOOKUP($A5,BBG!$1:$1048576,MATCH(Activity!CI$1,BBG!$1:$1,0)-2,0))*2/3)))/100</f>
        <v>0</v>
      </c>
      <c r="CJ5" s="17">
        <f ca="1">IF(VLOOKUP($A5,BBG!$1:$1048576,MATCH(Activity!CJ$1,BBG!$1:$1,0),0)&lt;&gt;"",VLOOKUP($A5,BBG!$1:$1048576,MATCH(Activity!CJ$1,BBG!$1:$1,0),0),IF(AND(VLOOKUP($A5,BBG!$1:$1048576,MATCH(Activity!CJ$1,BBG!$1:$1,0)-1,0)&lt;&gt;"",VLOOKUP($A5,BBG!$1:$1048576,MATCH(Activity!CJ$1,BBG!$1:$1,0)+1,0)&lt;&gt;""),(VLOOKUP($A5,BBG!$1:$1048576,MATCH(Activity!CJ$1,BBG!$1:$1,0)-1,0)+VLOOKUP($A5,BBG!$1:$1048576,MATCH(Activity!CJ$1,BBG!$1:$1,0)+1,0))/2,IF(AND(VLOOKUP($A5,BBG!$1:$1048576,MATCH(Activity!CJ$1,BBG!$1:$1,0)-1,0)&lt;&gt;"",VLOOKUP($A5,BBG!$1:$1048576,MATCH(Activity!CJ$1,BBG!$1:$1,0)+2,0)&lt;&gt;""),VLOOKUP($A5,BBG!$1:$1048576,MATCH(Activity!CJ$1,BBG!$1:$1,0)-1,0)+(VLOOKUP($A5,BBG!$1:$1048576,MATCH(Activity!CJ$1,BBG!$1:$1,0)+2,0)-VLOOKUP($A5,BBG!$1:$1048576,MATCH(Activity!CJ$1,BBG!$1:$1,0)-1,0))/3,VLOOKUP($A5,BBG!$1:$1048576,MATCH(Activity!CJ$1,BBG!$1:$1,0)-2,0)+(VLOOKUP($A5,BBG!$1:$1048576,MATCH(Activity!CJ$1,BBG!$1:$1,0)+1,0)-VLOOKUP($A5,BBG!$1:$1048576,MATCH(Activity!CJ$1,BBG!$1:$1,0)-2,0))*2/3)))/100</f>
        <v>0</v>
      </c>
      <c r="CK5" s="17">
        <f ca="1">IF(VLOOKUP($A5,BBG!$1:$1048576,MATCH(Activity!CK$1,BBG!$1:$1,0),0)&lt;&gt;"",VLOOKUP($A5,BBG!$1:$1048576,MATCH(Activity!CK$1,BBG!$1:$1,0),0),IF(AND(VLOOKUP($A5,BBG!$1:$1048576,MATCH(Activity!CK$1,BBG!$1:$1,0)-1,0)&lt;&gt;"",VLOOKUP($A5,BBG!$1:$1048576,MATCH(Activity!CK$1,BBG!$1:$1,0)+1,0)&lt;&gt;""),(VLOOKUP($A5,BBG!$1:$1048576,MATCH(Activity!CK$1,BBG!$1:$1,0)-1,0)+VLOOKUP($A5,BBG!$1:$1048576,MATCH(Activity!CK$1,BBG!$1:$1,0)+1,0))/2,IF(AND(VLOOKUP($A5,BBG!$1:$1048576,MATCH(Activity!CK$1,BBG!$1:$1,0)-1,0)&lt;&gt;"",VLOOKUP($A5,BBG!$1:$1048576,MATCH(Activity!CK$1,BBG!$1:$1,0)+2,0)&lt;&gt;""),VLOOKUP($A5,BBG!$1:$1048576,MATCH(Activity!CK$1,BBG!$1:$1,0)-1,0)+(VLOOKUP($A5,BBG!$1:$1048576,MATCH(Activity!CK$1,BBG!$1:$1,0)+2,0)-VLOOKUP($A5,BBG!$1:$1048576,MATCH(Activity!CK$1,BBG!$1:$1,0)-1,0))/3,VLOOKUP($A5,BBG!$1:$1048576,MATCH(Activity!CK$1,BBG!$1:$1,0)-2,0)+(VLOOKUP($A5,BBG!$1:$1048576,MATCH(Activity!CK$1,BBG!$1:$1,0)+1,0)-VLOOKUP($A5,BBG!$1:$1048576,MATCH(Activity!CK$1,BBG!$1:$1,0)-2,0))*2/3)))/100</f>
        <v>0</v>
      </c>
      <c r="CL5" s="17">
        <f ca="1">IF(VLOOKUP($A5,BBG!$1:$1048576,MATCH(Activity!CL$1,BBG!$1:$1,0),0)&lt;&gt;"",VLOOKUP($A5,BBG!$1:$1048576,MATCH(Activity!CL$1,BBG!$1:$1,0),0),IF(AND(VLOOKUP($A5,BBG!$1:$1048576,MATCH(Activity!CL$1,BBG!$1:$1,0)-1,0)&lt;&gt;"",VLOOKUP($A5,BBG!$1:$1048576,MATCH(Activity!CL$1,BBG!$1:$1,0)+1,0)&lt;&gt;""),(VLOOKUP($A5,BBG!$1:$1048576,MATCH(Activity!CL$1,BBG!$1:$1,0)-1,0)+VLOOKUP($A5,BBG!$1:$1048576,MATCH(Activity!CL$1,BBG!$1:$1,0)+1,0))/2,IF(AND(VLOOKUP($A5,BBG!$1:$1048576,MATCH(Activity!CL$1,BBG!$1:$1,0)-1,0)&lt;&gt;"",VLOOKUP($A5,BBG!$1:$1048576,MATCH(Activity!CL$1,BBG!$1:$1,0)+2,0)&lt;&gt;""),VLOOKUP($A5,BBG!$1:$1048576,MATCH(Activity!CL$1,BBG!$1:$1,0)-1,0)+(VLOOKUP($A5,BBG!$1:$1048576,MATCH(Activity!CL$1,BBG!$1:$1,0)+2,0)-VLOOKUP($A5,BBG!$1:$1048576,MATCH(Activity!CL$1,BBG!$1:$1,0)-1,0))/3,VLOOKUP($A5,BBG!$1:$1048576,MATCH(Activity!CL$1,BBG!$1:$1,0)-2,0)+(VLOOKUP($A5,BBG!$1:$1048576,MATCH(Activity!CL$1,BBG!$1:$1,0)+1,0)-VLOOKUP($A5,BBG!$1:$1048576,MATCH(Activity!CL$1,BBG!$1:$1,0)-2,0))*2/3)))/100</f>
        <v>0</v>
      </c>
      <c r="CM5" s="17">
        <f ca="1">IF(VLOOKUP($A5,BBG!$1:$1048576,MATCH(Activity!CM$1,BBG!$1:$1,0),0)&lt;&gt;"",VLOOKUP($A5,BBG!$1:$1048576,MATCH(Activity!CM$1,BBG!$1:$1,0),0),IF(AND(VLOOKUP($A5,BBG!$1:$1048576,MATCH(Activity!CM$1,BBG!$1:$1,0)-1,0)&lt;&gt;"",VLOOKUP($A5,BBG!$1:$1048576,MATCH(Activity!CM$1,BBG!$1:$1,0)+1,0)&lt;&gt;""),(VLOOKUP($A5,BBG!$1:$1048576,MATCH(Activity!CM$1,BBG!$1:$1,0)-1,0)+VLOOKUP($A5,BBG!$1:$1048576,MATCH(Activity!CM$1,BBG!$1:$1,0)+1,0))/2,IF(AND(VLOOKUP($A5,BBG!$1:$1048576,MATCH(Activity!CM$1,BBG!$1:$1,0)-1,0)&lt;&gt;"",VLOOKUP($A5,BBG!$1:$1048576,MATCH(Activity!CM$1,BBG!$1:$1,0)+2,0)&lt;&gt;""),VLOOKUP($A5,BBG!$1:$1048576,MATCH(Activity!CM$1,BBG!$1:$1,0)-1,0)+(VLOOKUP($A5,BBG!$1:$1048576,MATCH(Activity!CM$1,BBG!$1:$1,0)+2,0)-VLOOKUP($A5,BBG!$1:$1048576,MATCH(Activity!CM$1,BBG!$1:$1,0)-1,0))/3,VLOOKUP($A5,BBG!$1:$1048576,MATCH(Activity!CM$1,BBG!$1:$1,0)-2,0)+(VLOOKUP($A5,BBG!$1:$1048576,MATCH(Activity!CM$1,BBG!$1:$1,0)+1,0)-VLOOKUP($A5,BBG!$1:$1048576,MATCH(Activity!CM$1,BBG!$1:$1,0)-2,0))*2/3)))/100</f>
        <v>0</v>
      </c>
      <c r="CN5" s="17">
        <f ca="1">IF(VLOOKUP($A5,BBG!$1:$1048576,MATCH(Activity!CN$1,BBG!$1:$1,0),0)&lt;&gt;"",VLOOKUP($A5,BBG!$1:$1048576,MATCH(Activity!CN$1,BBG!$1:$1,0),0),IF(AND(VLOOKUP($A5,BBG!$1:$1048576,MATCH(Activity!CN$1,BBG!$1:$1,0)-1,0)&lt;&gt;"",VLOOKUP($A5,BBG!$1:$1048576,MATCH(Activity!CN$1,BBG!$1:$1,0)+1,0)&lt;&gt;""),(VLOOKUP($A5,BBG!$1:$1048576,MATCH(Activity!CN$1,BBG!$1:$1,0)-1,0)+VLOOKUP($A5,BBG!$1:$1048576,MATCH(Activity!CN$1,BBG!$1:$1,0)+1,0))/2,IF(AND(VLOOKUP($A5,BBG!$1:$1048576,MATCH(Activity!CN$1,BBG!$1:$1,0)-1,0)&lt;&gt;"",VLOOKUP($A5,BBG!$1:$1048576,MATCH(Activity!CN$1,BBG!$1:$1,0)+2,0)&lt;&gt;""),VLOOKUP($A5,BBG!$1:$1048576,MATCH(Activity!CN$1,BBG!$1:$1,0)-1,0)+(VLOOKUP($A5,BBG!$1:$1048576,MATCH(Activity!CN$1,BBG!$1:$1,0)+2,0)-VLOOKUP($A5,BBG!$1:$1048576,MATCH(Activity!CN$1,BBG!$1:$1,0)-1,0))/3,VLOOKUP($A5,BBG!$1:$1048576,MATCH(Activity!CN$1,BBG!$1:$1,0)-2,0)+(VLOOKUP($A5,BBG!$1:$1048576,MATCH(Activity!CN$1,BBG!$1:$1,0)+1,0)-VLOOKUP($A5,BBG!$1:$1048576,MATCH(Activity!CN$1,BBG!$1:$1,0)-2,0))*2/3)))/100</f>
        <v>0</v>
      </c>
      <c r="CO5" s="17">
        <f ca="1">IF(VLOOKUP($A5,BBG!$1:$1048576,MATCH(Activity!CO$1,BBG!$1:$1,0),0)&lt;&gt;"",VLOOKUP($A5,BBG!$1:$1048576,MATCH(Activity!CO$1,BBG!$1:$1,0),0),IF(AND(VLOOKUP($A5,BBG!$1:$1048576,MATCH(Activity!CO$1,BBG!$1:$1,0)-1,0)&lt;&gt;"",VLOOKUP($A5,BBG!$1:$1048576,MATCH(Activity!CO$1,BBG!$1:$1,0)+1,0)&lt;&gt;""),(VLOOKUP($A5,BBG!$1:$1048576,MATCH(Activity!CO$1,BBG!$1:$1,0)-1,0)+VLOOKUP($A5,BBG!$1:$1048576,MATCH(Activity!CO$1,BBG!$1:$1,0)+1,0))/2,IF(AND(VLOOKUP($A5,BBG!$1:$1048576,MATCH(Activity!CO$1,BBG!$1:$1,0)-1,0)&lt;&gt;"",VLOOKUP($A5,BBG!$1:$1048576,MATCH(Activity!CO$1,BBG!$1:$1,0)+2,0)&lt;&gt;""),VLOOKUP($A5,BBG!$1:$1048576,MATCH(Activity!CO$1,BBG!$1:$1,0)-1,0)+(VLOOKUP($A5,BBG!$1:$1048576,MATCH(Activity!CO$1,BBG!$1:$1,0)+2,0)-VLOOKUP($A5,BBG!$1:$1048576,MATCH(Activity!CO$1,BBG!$1:$1,0)-1,0))/3,VLOOKUP($A5,BBG!$1:$1048576,MATCH(Activity!CO$1,BBG!$1:$1,0)-2,0)+(VLOOKUP($A5,BBG!$1:$1048576,MATCH(Activity!CO$1,BBG!$1:$1,0)+1,0)-VLOOKUP($A5,BBG!$1:$1048576,MATCH(Activity!CO$1,BBG!$1:$1,0)-2,0))*2/3)))/100</f>
        <v>0</v>
      </c>
      <c r="CP5" s="17">
        <f ca="1">IF(VLOOKUP($A5,BBG!$1:$1048576,MATCH(Activity!CP$1,BBG!$1:$1,0),0)&lt;&gt;"",VLOOKUP($A5,BBG!$1:$1048576,MATCH(Activity!CP$1,BBG!$1:$1,0),0),IF(AND(VLOOKUP($A5,BBG!$1:$1048576,MATCH(Activity!CP$1,BBG!$1:$1,0)-1,0)&lt;&gt;"",VLOOKUP($A5,BBG!$1:$1048576,MATCH(Activity!CP$1,BBG!$1:$1,0)+1,0)&lt;&gt;""),(VLOOKUP($A5,BBG!$1:$1048576,MATCH(Activity!CP$1,BBG!$1:$1,0)-1,0)+VLOOKUP($A5,BBG!$1:$1048576,MATCH(Activity!CP$1,BBG!$1:$1,0)+1,0))/2,IF(AND(VLOOKUP($A5,BBG!$1:$1048576,MATCH(Activity!CP$1,BBG!$1:$1,0)-1,0)&lt;&gt;"",VLOOKUP($A5,BBG!$1:$1048576,MATCH(Activity!CP$1,BBG!$1:$1,0)+2,0)&lt;&gt;""),VLOOKUP($A5,BBG!$1:$1048576,MATCH(Activity!CP$1,BBG!$1:$1,0)-1,0)+(VLOOKUP($A5,BBG!$1:$1048576,MATCH(Activity!CP$1,BBG!$1:$1,0)+2,0)-VLOOKUP($A5,BBG!$1:$1048576,MATCH(Activity!CP$1,BBG!$1:$1,0)-1,0))/3,VLOOKUP($A5,BBG!$1:$1048576,MATCH(Activity!CP$1,BBG!$1:$1,0)-2,0)+(VLOOKUP($A5,BBG!$1:$1048576,MATCH(Activity!CP$1,BBG!$1:$1,0)+1,0)-VLOOKUP($A5,BBG!$1:$1048576,MATCH(Activity!CP$1,BBG!$1:$1,0)-2,0))*2/3)))/100</f>
        <v>0</v>
      </c>
      <c r="CQ5" s="17">
        <f ca="1">IF(VLOOKUP($A5,BBG!$1:$1048576,MATCH(Activity!CQ$1,BBG!$1:$1,0),0)&lt;&gt;"",VLOOKUP($A5,BBG!$1:$1048576,MATCH(Activity!CQ$1,BBG!$1:$1,0),0),IF(AND(VLOOKUP($A5,BBG!$1:$1048576,MATCH(Activity!CQ$1,BBG!$1:$1,0)-1,0)&lt;&gt;"",VLOOKUP($A5,BBG!$1:$1048576,MATCH(Activity!CQ$1,BBG!$1:$1,0)+1,0)&lt;&gt;""),(VLOOKUP($A5,BBG!$1:$1048576,MATCH(Activity!CQ$1,BBG!$1:$1,0)-1,0)+VLOOKUP($A5,BBG!$1:$1048576,MATCH(Activity!CQ$1,BBG!$1:$1,0)+1,0))/2,IF(AND(VLOOKUP($A5,BBG!$1:$1048576,MATCH(Activity!CQ$1,BBG!$1:$1,0)-1,0)&lt;&gt;"",VLOOKUP($A5,BBG!$1:$1048576,MATCH(Activity!CQ$1,BBG!$1:$1,0)+2,0)&lt;&gt;""),VLOOKUP($A5,BBG!$1:$1048576,MATCH(Activity!CQ$1,BBG!$1:$1,0)-1,0)+(VLOOKUP($A5,BBG!$1:$1048576,MATCH(Activity!CQ$1,BBG!$1:$1,0)+2,0)-VLOOKUP($A5,BBG!$1:$1048576,MATCH(Activity!CQ$1,BBG!$1:$1,0)-1,0))/3,VLOOKUP($A5,BBG!$1:$1048576,MATCH(Activity!CQ$1,BBG!$1:$1,0)-2,0)+(VLOOKUP($A5,BBG!$1:$1048576,MATCH(Activity!CQ$1,BBG!$1:$1,0)+1,0)-VLOOKUP($A5,BBG!$1:$1048576,MATCH(Activity!CQ$1,BBG!$1:$1,0)-2,0))*2/3)))/100</f>
        <v>0</v>
      </c>
      <c r="CR5" s="17">
        <f ca="1">IF(VLOOKUP($A5,BBG!$1:$1048576,MATCH(Activity!CR$1,BBG!$1:$1,0),0)&lt;&gt;"",VLOOKUP($A5,BBG!$1:$1048576,MATCH(Activity!CR$1,BBG!$1:$1,0),0),IF(AND(VLOOKUP($A5,BBG!$1:$1048576,MATCH(Activity!CR$1,BBG!$1:$1,0)-1,0)&lt;&gt;"",VLOOKUP($A5,BBG!$1:$1048576,MATCH(Activity!CR$1,BBG!$1:$1,0)+1,0)&lt;&gt;""),(VLOOKUP($A5,BBG!$1:$1048576,MATCH(Activity!CR$1,BBG!$1:$1,0)-1,0)+VLOOKUP($A5,BBG!$1:$1048576,MATCH(Activity!CR$1,BBG!$1:$1,0)+1,0))/2,IF(AND(VLOOKUP($A5,BBG!$1:$1048576,MATCH(Activity!CR$1,BBG!$1:$1,0)-1,0)&lt;&gt;"",VLOOKUP($A5,BBG!$1:$1048576,MATCH(Activity!CR$1,BBG!$1:$1,0)+2,0)&lt;&gt;""),VLOOKUP($A5,BBG!$1:$1048576,MATCH(Activity!CR$1,BBG!$1:$1,0)-1,0)+(VLOOKUP($A5,BBG!$1:$1048576,MATCH(Activity!CR$1,BBG!$1:$1,0)+2,0)-VLOOKUP($A5,BBG!$1:$1048576,MATCH(Activity!CR$1,BBG!$1:$1,0)-1,0))/3,VLOOKUP($A5,BBG!$1:$1048576,MATCH(Activity!CR$1,BBG!$1:$1,0)-2,0)+(VLOOKUP($A5,BBG!$1:$1048576,MATCH(Activity!CR$1,BBG!$1:$1,0)+1,0)-VLOOKUP($A5,BBG!$1:$1048576,MATCH(Activity!CR$1,BBG!$1:$1,0)-2,0))*2/3)))/100</f>
        <v>0</v>
      </c>
      <c r="CS5" s="17">
        <f ca="1">IF(VLOOKUP($A5,BBG!$1:$1048576,MATCH(Activity!CS$1,BBG!$1:$1,0),0)&lt;&gt;"",VLOOKUP($A5,BBG!$1:$1048576,MATCH(Activity!CS$1,BBG!$1:$1,0),0),IF(AND(VLOOKUP($A5,BBG!$1:$1048576,MATCH(Activity!CS$1,BBG!$1:$1,0)-1,0)&lt;&gt;"",VLOOKUP($A5,BBG!$1:$1048576,MATCH(Activity!CS$1,BBG!$1:$1,0)+1,0)&lt;&gt;""),(VLOOKUP($A5,BBG!$1:$1048576,MATCH(Activity!CS$1,BBG!$1:$1,0)-1,0)+VLOOKUP($A5,BBG!$1:$1048576,MATCH(Activity!CS$1,BBG!$1:$1,0)+1,0))/2,IF(AND(VLOOKUP($A5,BBG!$1:$1048576,MATCH(Activity!CS$1,BBG!$1:$1,0)-1,0)&lt;&gt;"",VLOOKUP($A5,BBG!$1:$1048576,MATCH(Activity!CS$1,BBG!$1:$1,0)+2,0)&lt;&gt;""),VLOOKUP($A5,BBG!$1:$1048576,MATCH(Activity!CS$1,BBG!$1:$1,0)-1,0)+(VLOOKUP($A5,BBG!$1:$1048576,MATCH(Activity!CS$1,BBG!$1:$1,0)+2,0)-VLOOKUP($A5,BBG!$1:$1048576,MATCH(Activity!CS$1,BBG!$1:$1,0)-1,0))/3,VLOOKUP($A5,BBG!$1:$1048576,MATCH(Activity!CS$1,BBG!$1:$1,0)-2,0)+(VLOOKUP($A5,BBG!$1:$1048576,MATCH(Activity!CS$1,BBG!$1:$1,0)+1,0)-VLOOKUP($A5,BBG!$1:$1048576,MATCH(Activity!CS$1,BBG!$1:$1,0)-2,0))*2/3)))/100</f>
        <v>0</v>
      </c>
      <c r="CT5" s="17">
        <f ca="1">IF(VLOOKUP($A5,BBG!$1:$1048576,MATCH(Activity!CT$1,BBG!$1:$1,0),0)&lt;&gt;"",VLOOKUP($A5,BBG!$1:$1048576,MATCH(Activity!CT$1,BBG!$1:$1,0),0),IF(AND(VLOOKUP($A5,BBG!$1:$1048576,MATCH(Activity!CT$1,BBG!$1:$1,0)-1,0)&lt;&gt;"",VLOOKUP($A5,BBG!$1:$1048576,MATCH(Activity!CT$1,BBG!$1:$1,0)+1,0)&lt;&gt;""),(VLOOKUP($A5,BBG!$1:$1048576,MATCH(Activity!CT$1,BBG!$1:$1,0)-1,0)+VLOOKUP($A5,BBG!$1:$1048576,MATCH(Activity!CT$1,BBG!$1:$1,0)+1,0))/2,IF(AND(VLOOKUP($A5,BBG!$1:$1048576,MATCH(Activity!CT$1,BBG!$1:$1,0)-1,0)&lt;&gt;"",VLOOKUP($A5,BBG!$1:$1048576,MATCH(Activity!CT$1,BBG!$1:$1,0)+2,0)&lt;&gt;""),VLOOKUP($A5,BBG!$1:$1048576,MATCH(Activity!CT$1,BBG!$1:$1,0)-1,0)+(VLOOKUP($A5,BBG!$1:$1048576,MATCH(Activity!CT$1,BBG!$1:$1,0)+2,0)-VLOOKUP($A5,BBG!$1:$1048576,MATCH(Activity!CT$1,BBG!$1:$1,0)-1,0))/3,VLOOKUP($A5,BBG!$1:$1048576,MATCH(Activity!CT$1,BBG!$1:$1,0)-2,0)+(VLOOKUP($A5,BBG!$1:$1048576,MATCH(Activity!CT$1,BBG!$1:$1,0)+1,0)-VLOOKUP($A5,BBG!$1:$1048576,MATCH(Activity!CT$1,BBG!$1:$1,0)-2,0))*2/3)))/100</f>
        <v>0</v>
      </c>
      <c r="CU5" s="17">
        <f ca="1">IF(VLOOKUP($A5,BBG!$1:$1048576,MATCH(Activity!CU$1,BBG!$1:$1,0),0)&lt;&gt;"",VLOOKUP($A5,BBG!$1:$1048576,MATCH(Activity!CU$1,BBG!$1:$1,0),0),IF(AND(VLOOKUP($A5,BBG!$1:$1048576,MATCH(Activity!CU$1,BBG!$1:$1,0)-1,0)&lt;&gt;"",VLOOKUP($A5,BBG!$1:$1048576,MATCH(Activity!CU$1,BBG!$1:$1,0)+1,0)&lt;&gt;""),(VLOOKUP($A5,BBG!$1:$1048576,MATCH(Activity!CU$1,BBG!$1:$1,0)-1,0)+VLOOKUP($A5,BBG!$1:$1048576,MATCH(Activity!CU$1,BBG!$1:$1,0)+1,0))/2,IF(AND(VLOOKUP($A5,BBG!$1:$1048576,MATCH(Activity!CU$1,BBG!$1:$1,0)-1,0)&lt;&gt;"",VLOOKUP($A5,BBG!$1:$1048576,MATCH(Activity!CU$1,BBG!$1:$1,0)+2,0)&lt;&gt;""),VLOOKUP($A5,BBG!$1:$1048576,MATCH(Activity!CU$1,BBG!$1:$1,0)-1,0)+(VLOOKUP($A5,BBG!$1:$1048576,MATCH(Activity!CU$1,BBG!$1:$1,0)+2,0)-VLOOKUP($A5,BBG!$1:$1048576,MATCH(Activity!CU$1,BBG!$1:$1,0)-1,0))/3,VLOOKUP($A5,BBG!$1:$1048576,MATCH(Activity!CU$1,BBG!$1:$1,0)-2,0)+(VLOOKUP($A5,BBG!$1:$1048576,MATCH(Activity!CU$1,BBG!$1:$1,0)+1,0)-VLOOKUP($A5,BBG!$1:$1048576,MATCH(Activity!CU$1,BBG!$1:$1,0)-2,0))*2/3)))/100</f>
        <v>0</v>
      </c>
      <c r="CV5" s="17">
        <f ca="1">IF(VLOOKUP($A5,BBG!$1:$1048576,MATCH(Activity!CV$1,BBG!$1:$1,0),0)&lt;&gt;"",VLOOKUP($A5,BBG!$1:$1048576,MATCH(Activity!CV$1,BBG!$1:$1,0),0),IF(AND(VLOOKUP($A5,BBG!$1:$1048576,MATCH(Activity!CV$1,BBG!$1:$1,0)-1,0)&lt;&gt;"",VLOOKUP($A5,BBG!$1:$1048576,MATCH(Activity!CV$1,BBG!$1:$1,0)+1,0)&lt;&gt;""),(VLOOKUP($A5,BBG!$1:$1048576,MATCH(Activity!CV$1,BBG!$1:$1,0)-1,0)+VLOOKUP($A5,BBG!$1:$1048576,MATCH(Activity!CV$1,BBG!$1:$1,0)+1,0))/2,IF(AND(VLOOKUP($A5,BBG!$1:$1048576,MATCH(Activity!CV$1,BBG!$1:$1,0)-1,0)&lt;&gt;"",VLOOKUP($A5,BBG!$1:$1048576,MATCH(Activity!CV$1,BBG!$1:$1,0)+2,0)&lt;&gt;""),VLOOKUP($A5,BBG!$1:$1048576,MATCH(Activity!CV$1,BBG!$1:$1,0)-1,0)+(VLOOKUP($A5,BBG!$1:$1048576,MATCH(Activity!CV$1,BBG!$1:$1,0)+2,0)-VLOOKUP($A5,BBG!$1:$1048576,MATCH(Activity!CV$1,BBG!$1:$1,0)-1,0))/3,VLOOKUP($A5,BBG!$1:$1048576,MATCH(Activity!CV$1,BBG!$1:$1,0)-2,0)+(VLOOKUP($A5,BBG!$1:$1048576,MATCH(Activity!CV$1,BBG!$1:$1,0)+1,0)-VLOOKUP($A5,BBG!$1:$1048576,MATCH(Activity!CV$1,BBG!$1:$1,0)-2,0))*2/3)))/100</f>
        <v>0</v>
      </c>
      <c r="CW5" s="17">
        <f ca="1">IF(VLOOKUP($A5,BBG!$1:$1048576,MATCH(Activity!CW$1,BBG!$1:$1,0),0)&lt;&gt;"",VLOOKUP($A5,BBG!$1:$1048576,MATCH(Activity!CW$1,BBG!$1:$1,0),0),IF(AND(VLOOKUP($A5,BBG!$1:$1048576,MATCH(Activity!CW$1,BBG!$1:$1,0)-1,0)&lt;&gt;"",VLOOKUP($A5,BBG!$1:$1048576,MATCH(Activity!CW$1,BBG!$1:$1,0)+1,0)&lt;&gt;""),(VLOOKUP($A5,BBG!$1:$1048576,MATCH(Activity!CW$1,BBG!$1:$1,0)-1,0)+VLOOKUP($A5,BBG!$1:$1048576,MATCH(Activity!CW$1,BBG!$1:$1,0)+1,0))/2,IF(AND(VLOOKUP($A5,BBG!$1:$1048576,MATCH(Activity!CW$1,BBG!$1:$1,0)-1,0)&lt;&gt;"",VLOOKUP($A5,BBG!$1:$1048576,MATCH(Activity!CW$1,BBG!$1:$1,0)+2,0)&lt;&gt;""),VLOOKUP($A5,BBG!$1:$1048576,MATCH(Activity!CW$1,BBG!$1:$1,0)-1,0)+(VLOOKUP($A5,BBG!$1:$1048576,MATCH(Activity!CW$1,BBG!$1:$1,0)+2,0)-VLOOKUP($A5,BBG!$1:$1048576,MATCH(Activity!CW$1,BBG!$1:$1,0)-1,0))/3,VLOOKUP($A5,BBG!$1:$1048576,MATCH(Activity!CW$1,BBG!$1:$1,0)-2,0)+(VLOOKUP($A5,BBG!$1:$1048576,MATCH(Activity!CW$1,BBG!$1:$1,0)+1,0)-VLOOKUP($A5,BBG!$1:$1048576,MATCH(Activity!CW$1,BBG!$1:$1,0)-2,0))*2/3)))/100</f>
        <v>0</v>
      </c>
      <c r="CX5" s="17">
        <f ca="1">IF(VLOOKUP($A5,BBG!$1:$1048576,MATCH(Activity!CX$1,BBG!$1:$1,0),0)&lt;&gt;"",VLOOKUP($A5,BBG!$1:$1048576,MATCH(Activity!CX$1,BBG!$1:$1,0),0),IF(AND(VLOOKUP($A5,BBG!$1:$1048576,MATCH(Activity!CX$1,BBG!$1:$1,0)-1,0)&lt;&gt;"",VLOOKUP($A5,BBG!$1:$1048576,MATCH(Activity!CX$1,BBG!$1:$1,0)+1,0)&lt;&gt;""),(VLOOKUP($A5,BBG!$1:$1048576,MATCH(Activity!CX$1,BBG!$1:$1,0)-1,0)+VLOOKUP($A5,BBG!$1:$1048576,MATCH(Activity!CX$1,BBG!$1:$1,0)+1,0))/2,IF(AND(VLOOKUP($A5,BBG!$1:$1048576,MATCH(Activity!CX$1,BBG!$1:$1,0)-1,0)&lt;&gt;"",VLOOKUP($A5,BBG!$1:$1048576,MATCH(Activity!CX$1,BBG!$1:$1,0)+2,0)&lt;&gt;""),VLOOKUP($A5,BBG!$1:$1048576,MATCH(Activity!CX$1,BBG!$1:$1,0)-1,0)+(VLOOKUP($A5,BBG!$1:$1048576,MATCH(Activity!CX$1,BBG!$1:$1,0)+2,0)-VLOOKUP($A5,BBG!$1:$1048576,MATCH(Activity!CX$1,BBG!$1:$1,0)-1,0))/3,VLOOKUP($A5,BBG!$1:$1048576,MATCH(Activity!CX$1,BBG!$1:$1,0)-2,0)+(VLOOKUP($A5,BBG!$1:$1048576,MATCH(Activity!CX$1,BBG!$1:$1,0)+1,0)-VLOOKUP($A5,BBG!$1:$1048576,MATCH(Activity!CX$1,BBG!$1:$1,0)-2,0))*2/3)))/100</f>
        <v>0</v>
      </c>
      <c r="CY5" s="17">
        <f ca="1">IF(VLOOKUP($A5,BBG!$1:$1048576,MATCH(Activity!CY$1,BBG!$1:$1,0),0)&lt;&gt;"",VLOOKUP($A5,BBG!$1:$1048576,MATCH(Activity!CY$1,BBG!$1:$1,0),0),IF(AND(VLOOKUP($A5,BBG!$1:$1048576,MATCH(Activity!CY$1,BBG!$1:$1,0)-1,0)&lt;&gt;"",VLOOKUP($A5,BBG!$1:$1048576,MATCH(Activity!CY$1,BBG!$1:$1,0)+1,0)&lt;&gt;""),(VLOOKUP($A5,BBG!$1:$1048576,MATCH(Activity!CY$1,BBG!$1:$1,0)-1,0)+VLOOKUP($A5,BBG!$1:$1048576,MATCH(Activity!CY$1,BBG!$1:$1,0)+1,0))/2,IF(AND(VLOOKUP($A5,BBG!$1:$1048576,MATCH(Activity!CY$1,BBG!$1:$1,0)-1,0)&lt;&gt;"",VLOOKUP($A5,BBG!$1:$1048576,MATCH(Activity!CY$1,BBG!$1:$1,0)+2,0)&lt;&gt;""),VLOOKUP($A5,BBG!$1:$1048576,MATCH(Activity!CY$1,BBG!$1:$1,0)-1,0)+(VLOOKUP($A5,BBG!$1:$1048576,MATCH(Activity!CY$1,BBG!$1:$1,0)+2,0)-VLOOKUP($A5,BBG!$1:$1048576,MATCH(Activity!CY$1,BBG!$1:$1,0)-1,0))/3,VLOOKUP($A5,BBG!$1:$1048576,MATCH(Activity!CY$1,BBG!$1:$1,0)-2,0)+(VLOOKUP($A5,BBG!$1:$1048576,MATCH(Activity!CY$1,BBG!$1:$1,0)+1,0)-VLOOKUP($A5,BBG!$1:$1048576,MATCH(Activity!CY$1,BBG!$1:$1,0)-2,0))*2/3)))/100</f>
        <v>0</v>
      </c>
      <c r="CZ5" s="17">
        <f ca="1">IF(VLOOKUP($A5,BBG!$1:$1048576,MATCH(Activity!CZ$1,BBG!$1:$1,0),0)&lt;&gt;"",VLOOKUP($A5,BBG!$1:$1048576,MATCH(Activity!CZ$1,BBG!$1:$1,0),0),IF(AND(VLOOKUP($A5,BBG!$1:$1048576,MATCH(Activity!CZ$1,BBG!$1:$1,0)-1,0)&lt;&gt;"",VLOOKUP($A5,BBG!$1:$1048576,MATCH(Activity!CZ$1,BBG!$1:$1,0)+1,0)&lt;&gt;""),(VLOOKUP($A5,BBG!$1:$1048576,MATCH(Activity!CZ$1,BBG!$1:$1,0)-1,0)+VLOOKUP($A5,BBG!$1:$1048576,MATCH(Activity!CZ$1,BBG!$1:$1,0)+1,0))/2,IF(AND(VLOOKUP($A5,BBG!$1:$1048576,MATCH(Activity!CZ$1,BBG!$1:$1,0)-1,0)&lt;&gt;"",VLOOKUP($A5,BBG!$1:$1048576,MATCH(Activity!CZ$1,BBG!$1:$1,0)+2,0)&lt;&gt;""),VLOOKUP($A5,BBG!$1:$1048576,MATCH(Activity!CZ$1,BBG!$1:$1,0)-1,0)+(VLOOKUP($A5,BBG!$1:$1048576,MATCH(Activity!CZ$1,BBG!$1:$1,0)+2,0)-VLOOKUP($A5,BBG!$1:$1048576,MATCH(Activity!CZ$1,BBG!$1:$1,0)-1,0))/3,VLOOKUP($A5,BBG!$1:$1048576,MATCH(Activity!CZ$1,BBG!$1:$1,0)-2,0)+(VLOOKUP($A5,BBG!$1:$1048576,MATCH(Activity!CZ$1,BBG!$1:$1,0)+1,0)-VLOOKUP($A5,BBG!$1:$1048576,MATCH(Activity!CZ$1,BBG!$1:$1,0)-2,0))*2/3)))/100</f>
        <v>0</v>
      </c>
      <c r="DA5" s="17">
        <f ca="1">IF(VLOOKUP($A5,BBG!$1:$1048576,MATCH(Activity!DA$1,BBG!$1:$1,0),0)&lt;&gt;"",VLOOKUP($A5,BBG!$1:$1048576,MATCH(Activity!DA$1,BBG!$1:$1,0),0),IF(AND(VLOOKUP($A5,BBG!$1:$1048576,MATCH(Activity!DA$1,BBG!$1:$1,0)-1,0)&lt;&gt;"",VLOOKUP($A5,BBG!$1:$1048576,MATCH(Activity!DA$1,BBG!$1:$1,0)+1,0)&lt;&gt;""),(VLOOKUP($A5,BBG!$1:$1048576,MATCH(Activity!DA$1,BBG!$1:$1,0)-1,0)+VLOOKUP($A5,BBG!$1:$1048576,MATCH(Activity!DA$1,BBG!$1:$1,0)+1,0))/2,IF(AND(VLOOKUP($A5,BBG!$1:$1048576,MATCH(Activity!DA$1,BBG!$1:$1,0)-1,0)&lt;&gt;"",VLOOKUP($A5,BBG!$1:$1048576,MATCH(Activity!DA$1,BBG!$1:$1,0)+2,0)&lt;&gt;""),VLOOKUP($A5,BBG!$1:$1048576,MATCH(Activity!DA$1,BBG!$1:$1,0)-1,0)+(VLOOKUP($A5,BBG!$1:$1048576,MATCH(Activity!DA$1,BBG!$1:$1,0)+2,0)-VLOOKUP($A5,BBG!$1:$1048576,MATCH(Activity!DA$1,BBG!$1:$1,0)-1,0))/3,VLOOKUP($A5,BBG!$1:$1048576,MATCH(Activity!DA$1,BBG!$1:$1,0)-2,0)+(VLOOKUP($A5,BBG!$1:$1048576,MATCH(Activity!DA$1,BBG!$1:$1,0)+1,0)-VLOOKUP($A5,BBG!$1:$1048576,MATCH(Activity!DA$1,BBG!$1:$1,0)-2,0))*2/3)))/100</f>
        <v>0</v>
      </c>
      <c r="DB5" s="17">
        <f ca="1">IF(VLOOKUP($A5,BBG!$1:$1048576,MATCH(Activity!DB$1,BBG!$1:$1,0),0)&lt;&gt;"",VLOOKUP($A5,BBG!$1:$1048576,MATCH(Activity!DB$1,BBG!$1:$1,0),0),IF(AND(VLOOKUP($A5,BBG!$1:$1048576,MATCH(Activity!DB$1,BBG!$1:$1,0)-1,0)&lt;&gt;"",VLOOKUP($A5,BBG!$1:$1048576,MATCH(Activity!DB$1,BBG!$1:$1,0)+1,0)&lt;&gt;""),(VLOOKUP($A5,BBG!$1:$1048576,MATCH(Activity!DB$1,BBG!$1:$1,0)-1,0)+VLOOKUP($A5,BBG!$1:$1048576,MATCH(Activity!DB$1,BBG!$1:$1,0)+1,0))/2,IF(AND(VLOOKUP($A5,BBG!$1:$1048576,MATCH(Activity!DB$1,BBG!$1:$1,0)-1,0)&lt;&gt;"",VLOOKUP($A5,BBG!$1:$1048576,MATCH(Activity!DB$1,BBG!$1:$1,0)+2,0)&lt;&gt;""),VLOOKUP($A5,BBG!$1:$1048576,MATCH(Activity!DB$1,BBG!$1:$1,0)-1,0)+(VLOOKUP($A5,BBG!$1:$1048576,MATCH(Activity!DB$1,BBG!$1:$1,0)+2,0)-VLOOKUP($A5,BBG!$1:$1048576,MATCH(Activity!DB$1,BBG!$1:$1,0)-1,0))/3,VLOOKUP($A5,BBG!$1:$1048576,MATCH(Activity!DB$1,BBG!$1:$1,0)-2,0)+(VLOOKUP($A5,BBG!$1:$1048576,MATCH(Activity!DB$1,BBG!$1:$1,0)+1,0)-VLOOKUP($A5,BBG!$1:$1048576,MATCH(Activity!DB$1,BBG!$1:$1,0)-2,0))*2/3)))/100</f>
        <v>0</v>
      </c>
      <c r="DC5" s="17">
        <f ca="1">IF(VLOOKUP($A5,BBG!$1:$1048576,MATCH(Activity!DC$1,BBG!$1:$1,0),0)&lt;&gt;"",VLOOKUP($A5,BBG!$1:$1048576,MATCH(Activity!DC$1,BBG!$1:$1,0),0),IF(AND(VLOOKUP($A5,BBG!$1:$1048576,MATCH(Activity!DC$1,BBG!$1:$1,0)-1,0)&lt;&gt;"",VLOOKUP($A5,BBG!$1:$1048576,MATCH(Activity!DC$1,BBG!$1:$1,0)+1,0)&lt;&gt;""),(VLOOKUP($A5,BBG!$1:$1048576,MATCH(Activity!DC$1,BBG!$1:$1,0)-1,0)+VLOOKUP($A5,BBG!$1:$1048576,MATCH(Activity!DC$1,BBG!$1:$1,0)+1,0))/2,IF(AND(VLOOKUP($A5,BBG!$1:$1048576,MATCH(Activity!DC$1,BBG!$1:$1,0)-1,0)&lt;&gt;"",VLOOKUP($A5,BBG!$1:$1048576,MATCH(Activity!DC$1,BBG!$1:$1,0)+2,0)&lt;&gt;""),VLOOKUP($A5,BBG!$1:$1048576,MATCH(Activity!DC$1,BBG!$1:$1,0)-1,0)+(VLOOKUP($A5,BBG!$1:$1048576,MATCH(Activity!DC$1,BBG!$1:$1,0)+2,0)-VLOOKUP($A5,BBG!$1:$1048576,MATCH(Activity!DC$1,BBG!$1:$1,0)-1,0))/3,VLOOKUP($A5,BBG!$1:$1048576,MATCH(Activity!DC$1,BBG!$1:$1,0)-2,0)+(VLOOKUP($A5,BBG!$1:$1048576,MATCH(Activity!DC$1,BBG!$1:$1,0)+1,0)-VLOOKUP($A5,BBG!$1:$1048576,MATCH(Activity!DC$1,BBG!$1:$1,0)-2,0))*2/3)))/100</f>
        <v>0</v>
      </c>
      <c r="DD5" s="17">
        <f ca="1">IF(VLOOKUP($A5,BBG!$1:$1048576,MATCH(Activity!DD$1,BBG!$1:$1,0),0)&lt;&gt;"",VLOOKUP($A5,BBG!$1:$1048576,MATCH(Activity!DD$1,BBG!$1:$1,0),0),IF(AND(VLOOKUP($A5,BBG!$1:$1048576,MATCH(Activity!DD$1,BBG!$1:$1,0)-1,0)&lt;&gt;"",VLOOKUP($A5,BBG!$1:$1048576,MATCH(Activity!DD$1,BBG!$1:$1,0)+1,0)&lt;&gt;""),(VLOOKUP($A5,BBG!$1:$1048576,MATCH(Activity!DD$1,BBG!$1:$1,0)-1,0)+VLOOKUP($A5,BBG!$1:$1048576,MATCH(Activity!DD$1,BBG!$1:$1,0)+1,0))/2,IF(AND(VLOOKUP($A5,BBG!$1:$1048576,MATCH(Activity!DD$1,BBG!$1:$1,0)-1,0)&lt;&gt;"",VLOOKUP($A5,BBG!$1:$1048576,MATCH(Activity!DD$1,BBG!$1:$1,0)+2,0)&lt;&gt;""),VLOOKUP($A5,BBG!$1:$1048576,MATCH(Activity!DD$1,BBG!$1:$1,0)-1,0)+(VLOOKUP($A5,BBG!$1:$1048576,MATCH(Activity!DD$1,BBG!$1:$1,0)+2,0)-VLOOKUP($A5,BBG!$1:$1048576,MATCH(Activity!DD$1,BBG!$1:$1,0)-1,0))/3,VLOOKUP($A5,BBG!$1:$1048576,MATCH(Activity!DD$1,BBG!$1:$1,0)-2,0)+(VLOOKUP($A5,BBG!$1:$1048576,MATCH(Activity!DD$1,BBG!$1:$1,0)+1,0)-VLOOKUP($A5,BBG!$1:$1048576,MATCH(Activity!DD$1,BBG!$1:$1,0)-2,0))*2/3)))/100</f>
        <v>0</v>
      </c>
      <c r="DE5" s="17">
        <f ca="1">IF(VLOOKUP($A5,BBG!$1:$1048576,MATCH(Activity!DE$1,BBG!$1:$1,0),0)&lt;&gt;"",VLOOKUP($A5,BBG!$1:$1048576,MATCH(Activity!DE$1,BBG!$1:$1,0),0),IF(AND(VLOOKUP($A5,BBG!$1:$1048576,MATCH(Activity!DE$1,BBG!$1:$1,0)-1,0)&lt;&gt;"",VLOOKUP($A5,BBG!$1:$1048576,MATCH(Activity!DE$1,BBG!$1:$1,0)+1,0)&lt;&gt;""),(VLOOKUP($A5,BBG!$1:$1048576,MATCH(Activity!DE$1,BBG!$1:$1,0)-1,0)+VLOOKUP($A5,BBG!$1:$1048576,MATCH(Activity!DE$1,BBG!$1:$1,0)+1,0))/2,IF(AND(VLOOKUP($A5,BBG!$1:$1048576,MATCH(Activity!DE$1,BBG!$1:$1,0)-1,0)&lt;&gt;"",VLOOKUP($A5,BBG!$1:$1048576,MATCH(Activity!DE$1,BBG!$1:$1,0)+2,0)&lt;&gt;""),VLOOKUP($A5,BBG!$1:$1048576,MATCH(Activity!DE$1,BBG!$1:$1,0)-1,0)+(VLOOKUP($A5,BBG!$1:$1048576,MATCH(Activity!DE$1,BBG!$1:$1,0)+2,0)-VLOOKUP($A5,BBG!$1:$1048576,MATCH(Activity!DE$1,BBG!$1:$1,0)-1,0))/3,VLOOKUP($A5,BBG!$1:$1048576,MATCH(Activity!DE$1,BBG!$1:$1,0)-2,0)+(VLOOKUP($A5,BBG!$1:$1048576,MATCH(Activity!DE$1,BBG!$1:$1,0)+1,0)-VLOOKUP($A5,BBG!$1:$1048576,MATCH(Activity!DE$1,BBG!$1:$1,0)-2,0))*2/3)))/100</f>
        <v>0</v>
      </c>
      <c r="DF5" s="17">
        <f ca="1">IF(VLOOKUP($A5,BBG!$1:$1048576,MATCH(Activity!DF$1,BBG!$1:$1,0),0)&lt;&gt;"",VLOOKUP($A5,BBG!$1:$1048576,MATCH(Activity!DF$1,BBG!$1:$1,0),0),IF(AND(VLOOKUP($A5,BBG!$1:$1048576,MATCH(Activity!DF$1,BBG!$1:$1,0)-1,0)&lt;&gt;"",VLOOKUP($A5,BBG!$1:$1048576,MATCH(Activity!DF$1,BBG!$1:$1,0)+1,0)&lt;&gt;""),(VLOOKUP($A5,BBG!$1:$1048576,MATCH(Activity!DF$1,BBG!$1:$1,0)-1,0)+VLOOKUP($A5,BBG!$1:$1048576,MATCH(Activity!DF$1,BBG!$1:$1,0)+1,0))/2,IF(AND(VLOOKUP($A5,BBG!$1:$1048576,MATCH(Activity!DF$1,BBG!$1:$1,0)-1,0)&lt;&gt;"",VLOOKUP($A5,BBG!$1:$1048576,MATCH(Activity!DF$1,BBG!$1:$1,0)+2,0)&lt;&gt;""),VLOOKUP($A5,BBG!$1:$1048576,MATCH(Activity!DF$1,BBG!$1:$1,0)-1,0)+(VLOOKUP($A5,BBG!$1:$1048576,MATCH(Activity!DF$1,BBG!$1:$1,0)+2,0)-VLOOKUP($A5,BBG!$1:$1048576,MATCH(Activity!DF$1,BBG!$1:$1,0)-1,0))/3,VLOOKUP($A5,BBG!$1:$1048576,MATCH(Activity!DF$1,BBG!$1:$1,0)-2,0)+(VLOOKUP($A5,BBG!$1:$1048576,MATCH(Activity!DF$1,BBG!$1:$1,0)+1,0)-VLOOKUP($A5,BBG!$1:$1048576,MATCH(Activity!DF$1,BBG!$1:$1,0)-2,0))*2/3)))/100</f>
        <v>0</v>
      </c>
      <c r="DG5" s="17">
        <f ca="1">IF(VLOOKUP($A5,BBG!$1:$1048576,MATCH(Activity!DG$1,BBG!$1:$1,0),0)&lt;&gt;"",VLOOKUP($A5,BBG!$1:$1048576,MATCH(Activity!DG$1,BBG!$1:$1,0),0),IF(AND(VLOOKUP($A5,BBG!$1:$1048576,MATCH(Activity!DG$1,BBG!$1:$1,0)-1,0)&lt;&gt;"",VLOOKUP($A5,BBG!$1:$1048576,MATCH(Activity!DG$1,BBG!$1:$1,0)+1,0)&lt;&gt;""),(VLOOKUP($A5,BBG!$1:$1048576,MATCH(Activity!DG$1,BBG!$1:$1,0)-1,0)+VLOOKUP($A5,BBG!$1:$1048576,MATCH(Activity!DG$1,BBG!$1:$1,0)+1,0))/2,IF(AND(VLOOKUP($A5,BBG!$1:$1048576,MATCH(Activity!DG$1,BBG!$1:$1,0)-1,0)&lt;&gt;"",VLOOKUP($A5,BBG!$1:$1048576,MATCH(Activity!DG$1,BBG!$1:$1,0)+2,0)&lt;&gt;""),VLOOKUP($A5,BBG!$1:$1048576,MATCH(Activity!DG$1,BBG!$1:$1,0)-1,0)+(VLOOKUP($A5,BBG!$1:$1048576,MATCH(Activity!DG$1,BBG!$1:$1,0)+2,0)-VLOOKUP($A5,BBG!$1:$1048576,MATCH(Activity!DG$1,BBG!$1:$1,0)-1,0))/3,VLOOKUP($A5,BBG!$1:$1048576,MATCH(Activity!DG$1,BBG!$1:$1,0)-2,0)+(VLOOKUP($A5,BBG!$1:$1048576,MATCH(Activity!DG$1,BBG!$1:$1,0)+1,0)-VLOOKUP($A5,BBG!$1:$1048576,MATCH(Activity!DG$1,BBG!$1:$1,0)-2,0))*2/3)))/100</f>
        <v>0</v>
      </c>
      <c r="DH5" s="17">
        <f ca="1">IF(VLOOKUP($A5,BBG!$1:$1048576,MATCH(Activity!DH$1,BBG!$1:$1,0),0)&lt;&gt;"",VLOOKUP($A5,BBG!$1:$1048576,MATCH(Activity!DH$1,BBG!$1:$1,0),0),IF(AND(VLOOKUP($A5,BBG!$1:$1048576,MATCH(Activity!DH$1,BBG!$1:$1,0)-1,0)&lt;&gt;"",VLOOKUP($A5,BBG!$1:$1048576,MATCH(Activity!DH$1,BBG!$1:$1,0)+1,0)&lt;&gt;""),(VLOOKUP($A5,BBG!$1:$1048576,MATCH(Activity!DH$1,BBG!$1:$1,0)-1,0)+VLOOKUP($A5,BBG!$1:$1048576,MATCH(Activity!DH$1,BBG!$1:$1,0)+1,0))/2,IF(AND(VLOOKUP($A5,BBG!$1:$1048576,MATCH(Activity!DH$1,BBG!$1:$1,0)-1,0)&lt;&gt;"",VLOOKUP($A5,BBG!$1:$1048576,MATCH(Activity!DH$1,BBG!$1:$1,0)+2,0)&lt;&gt;""),VLOOKUP($A5,BBG!$1:$1048576,MATCH(Activity!DH$1,BBG!$1:$1,0)-1,0)+(VLOOKUP($A5,BBG!$1:$1048576,MATCH(Activity!DH$1,BBG!$1:$1,0)+2,0)-VLOOKUP($A5,BBG!$1:$1048576,MATCH(Activity!DH$1,BBG!$1:$1,0)-1,0))/3,VLOOKUP($A5,BBG!$1:$1048576,MATCH(Activity!DH$1,BBG!$1:$1,0)-2,0)+(VLOOKUP($A5,BBG!$1:$1048576,MATCH(Activity!DH$1,BBG!$1:$1,0)+1,0)-VLOOKUP($A5,BBG!$1:$1048576,MATCH(Activity!DH$1,BBG!$1:$1,0)-2,0))*2/3)))/100</f>
        <v>0</v>
      </c>
      <c r="DI5" s="17">
        <f ca="1">IF(VLOOKUP($A5,BBG!$1:$1048576,MATCH(Activity!DI$1,BBG!$1:$1,0),0)&lt;&gt;"",VLOOKUP($A5,BBG!$1:$1048576,MATCH(Activity!DI$1,BBG!$1:$1,0),0),IF(AND(VLOOKUP($A5,BBG!$1:$1048576,MATCH(Activity!DI$1,BBG!$1:$1,0)-1,0)&lt;&gt;"",VLOOKUP($A5,BBG!$1:$1048576,MATCH(Activity!DI$1,BBG!$1:$1,0)+1,0)&lt;&gt;""),(VLOOKUP($A5,BBG!$1:$1048576,MATCH(Activity!DI$1,BBG!$1:$1,0)-1,0)+VLOOKUP($A5,BBG!$1:$1048576,MATCH(Activity!DI$1,BBG!$1:$1,0)+1,0))/2,IF(AND(VLOOKUP($A5,BBG!$1:$1048576,MATCH(Activity!DI$1,BBG!$1:$1,0)-1,0)&lt;&gt;"",VLOOKUP($A5,BBG!$1:$1048576,MATCH(Activity!DI$1,BBG!$1:$1,0)+2,0)&lt;&gt;""),VLOOKUP($A5,BBG!$1:$1048576,MATCH(Activity!DI$1,BBG!$1:$1,0)-1,0)+(VLOOKUP($A5,BBG!$1:$1048576,MATCH(Activity!DI$1,BBG!$1:$1,0)+2,0)-VLOOKUP($A5,BBG!$1:$1048576,MATCH(Activity!DI$1,BBG!$1:$1,0)-1,0))/3,VLOOKUP($A5,BBG!$1:$1048576,MATCH(Activity!DI$1,BBG!$1:$1,0)-2,0)+(VLOOKUP($A5,BBG!$1:$1048576,MATCH(Activity!DI$1,BBG!$1:$1,0)+1,0)-VLOOKUP($A5,BBG!$1:$1048576,MATCH(Activity!DI$1,BBG!$1:$1,0)-2,0))*2/3)))/100</f>
        <v>0</v>
      </c>
      <c r="DJ5" s="17">
        <f ca="1">IF(VLOOKUP($A5,BBG!$1:$1048576,MATCH(Activity!DJ$1,BBG!$1:$1,0),0)&lt;&gt;"",VLOOKUP($A5,BBG!$1:$1048576,MATCH(Activity!DJ$1,BBG!$1:$1,0),0),IF(AND(VLOOKUP($A5,BBG!$1:$1048576,MATCH(Activity!DJ$1,BBG!$1:$1,0)-1,0)&lt;&gt;"",VLOOKUP($A5,BBG!$1:$1048576,MATCH(Activity!DJ$1,BBG!$1:$1,0)+1,0)&lt;&gt;""),(VLOOKUP($A5,BBG!$1:$1048576,MATCH(Activity!DJ$1,BBG!$1:$1,0)-1,0)+VLOOKUP($A5,BBG!$1:$1048576,MATCH(Activity!DJ$1,BBG!$1:$1,0)+1,0))/2,IF(AND(VLOOKUP($A5,BBG!$1:$1048576,MATCH(Activity!DJ$1,BBG!$1:$1,0)-1,0)&lt;&gt;"",VLOOKUP($A5,BBG!$1:$1048576,MATCH(Activity!DJ$1,BBG!$1:$1,0)+2,0)&lt;&gt;""),VLOOKUP($A5,BBG!$1:$1048576,MATCH(Activity!DJ$1,BBG!$1:$1,0)-1,0)+(VLOOKUP($A5,BBG!$1:$1048576,MATCH(Activity!DJ$1,BBG!$1:$1,0)+2,0)-VLOOKUP($A5,BBG!$1:$1048576,MATCH(Activity!DJ$1,BBG!$1:$1,0)-1,0))/3,VLOOKUP($A5,BBG!$1:$1048576,MATCH(Activity!DJ$1,BBG!$1:$1,0)-2,0)+(VLOOKUP($A5,BBG!$1:$1048576,MATCH(Activity!DJ$1,BBG!$1:$1,0)+1,0)-VLOOKUP($A5,BBG!$1:$1048576,MATCH(Activity!DJ$1,BBG!$1:$1,0)-2,0))*2/3)))/100</f>
        <v>0</v>
      </c>
      <c r="DK5" s="17">
        <f ca="1">IF(VLOOKUP($A5,BBG!$1:$1048576,MATCH(Activity!DK$1,BBG!$1:$1,0),0)&lt;&gt;"",VLOOKUP($A5,BBG!$1:$1048576,MATCH(Activity!DK$1,BBG!$1:$1,0),0),IF(AND(VLOOKUP($A5,BBG!$1:$1048576,MATCH(Activity!DK$1,BBG!$1:$1,0)-1,0)&lt;&gt;"",VLOOKUP($A5,BBG!$1:$1048576,MATCH(Activity!DK$1,BBG!$1:$1,0)+1,0)&lt;&gt;""),(VLOOKUP($A5,BBG!$1:$1048576,MATCH(Activity!DK$1,BBG!$1:$1,0)-1,0)+VLOOKUP($A5,BBG!$1:$1048576,MATCH(Activity!DK$1,BBG!$1:$1,0)+1,0))/2,IF(AND(VLOOKUP($A5,BBG!$1:$1048576,MATCH(Activity!DK$1,BBG!$1:$1,0)-1,0)&lt;&gt;"",VLOOKUP($A5,BBG!$1:$1048576,MATCH(Activity!DK$1,BBG!$1:$1,0)+2,0)&lt;&gt;""),VLOOKUP($A5,BBG!$1:$1048576,MATCH(Activity!DK$1,BBG!$1:$1,0)-1,0)+(VLOOKUP($A5,BBG!$1:$1048576,MATCH(Activity!DK$1,BBG!$1:$1,0)+2,0)-VLOOKUP($A5,BBG!$1:$1048576,MATCH(Activity!DK$1,BBG!$1:$1,0)-1,0))/3,VLOOKUP($A5,BBG!$1:$1048576,MATCH(Activity!DK$1,BBG!$1:$1,0)-2,0)+(VLOOKUP($A5,BBG!$1:$1048576,MATCH(Activity!DK$1,BBG!$1:$1,0)+1,0)-VLOOKUP($A5,BBG!$1:$1048576,MATCH(Activity!DK$1,BBG!$1:$1,0)-2,0))*2/3)))/100</f>
        <v>0</v>
      </c>
      <c r="DL5" s="17">
        <f ca="1">IF(VLOOKUP($A5,BBG!$1:$1048576,MATCH(Activity!DL$1,BBG!$1:$1,0),0)&lt;&gt;"",VLOOKUP($A5,BBG!$1:$1048576,MATCH(Activity!DL$1,BBG!$1:$1,0),0),IF(AND(VLOOKUP($A5,BBG!$1:$1048576,MATCH(Activity!DL$1,BBG!$1:$1,0)-1,0)&lt;&gt;"",VLOOKUP($A5,BBG!$1:$1048576,MATCH(Activity!DL$1,BBG!$1:$1,0)+1,0)&lt;&gt;""),(VLOOKUP($A5,BBG!$1:$1048576,MATCH(Activity!DL$1,BBG!$1:$1,0)-1,0)+VLOOKUP($A5,BBG!$1:$1048576,MATCH(Activity!DL$1,BBG!$1:$1,0)+1,0))/2,IF(AND(VLOOKUP($A5,BBG!$1:$1048576,MATCH(Activity!DL$1,BBG!$1:$1,0)-1,0)&lt;&gt;"",VLOOKUP($A5,BBG!$1:$1048576,MATCH(Activity!DL$1,BBG!$1:$1,0)+2,0)&lt;&gt;""),VLOOKUP($A5,BBG!$1:$1048576,MATCH(Activity!DL$1,BBG!$1:$1,0)-1,0)+(VLOOKUP($A5,BBG!$1:$1048576,MATCH(Activity!DL$1,BBG!$1:$1,0)+2,0)-VLOOKUP($A5,BBG!$1:$1048576,MATCH(Activity!DL$1,BBG!$1:$1,0)-1,0))/3,VLOOKUP($A5,BBG!$1:$1048576,MATCH(Activity!DL$1,BBG!$1:$1,0)-2,0)+(VLOOKUP($A5,BBG!$1:$1048576,MATCH(Activity!DL$1,BBG!$1:$1,0)+1,0)-VLOOKUP($A5,BBG!$1:$1048576,MATCH(Activity!DL$1,BBG!$1:$1,0)-2,0))*2/3)))/100</f>
        <v>0</v>
      </c>
      <c r="DM5" s="17">
        <f ca="1">IF(VLOOKUP($A5,BBG!$1:$1048576,MATCH(Activity!DM$1,BBG!$1:$1,0),0)&lt;&gt;"",VLOOKUP($A5,BBG!$1:$1048576,MATCH(Activity!DM$1,BBG!$1:$1,0),0),IF(AND(VLOOKUP($A5,BBG!$1:$1048576,MATCH(Activity!DM$1,BBG!$1:$1,0)-1,0)&lt;&gt;"",VLOOKUP($A5,BBG!$1:$1048576,MATCH(Activity!DM$1,BBG!$1:$1,0)+1,0)&lt;&gt;""),(VLOOKUP($A5,BBG!$1:$1048576,MATCH(Activity!DM$1,BBG!$1:$1,0)-1,0)+VLOOKUP($A5,BBG!$1:$1048576,MATCH(Activity!DM$1,BBG!$1:$1,0)+1,0))/2,IF(AND(VLOOKUP($A5,BBG!$1:$1048576,MATCH(Activity!DM$1,BBG!$1:$1,0)-1,0)&lt;&gt;"",VLOOKUP($A5,BBG!$1:$1048576,MATCH(Activity!DM$1,BBG!$1:$1,0)+2,0)&lt;&gt;""),VLOOKUP($A5,BBG!$1:$1048576,MATCH(Activity!DM$1,BBG!$1:$1,0)-1,0)+(VLOOKUP($A5,BBG!$1:$1048576,MATCH(Activity!DM$1,BBG!$1:$1,0)+2,0)-VLOOKUP($A5,BBG!$1:$1048576,MATCH(Activity!DM$1,BBG!$1:$1,0)-1,0))/3,VLOOKUP($A5,BBG!$1:$1048576,MATCH(Activity!DM$1,BBG!$1:$1,0)-2,0)+(VLOOKUP($A5,BBG!$1:$1048576,MATCH(Activity!DM$1,BBG!$1:$1,0)+1,0)-VLOOKUP($A5,BBG!$1:$1048576,MATCH(Activity!DM$1,BBG!$1:$1,0)-2,0))*2/3)))/100</f>
        <v>0</v>
      </c>
      <c r="DN5" s="17">
        <f ca="1">IF(VLOOKUP($A5,BBG!$1:$1048576,MATCH(Activity!DN$1,BBG!$1:$1,0),0)&lt;&gt;"",VLOOKUP($A5,BBG!$1:$1048576,MATCH(Activity!DN$1,BBG!$1:$1,0),0),IF(AND(VLOOKUP($A5,BBG!$1:$1048576,MATCH(Activity!DN$1,BBG!$1:$1,0)-1,0)&lt;&gt;"",VLOOKUP($A5,BBG!$1:$1048576,MATCH(Activity!DN$1,BBG!$1:$1,0)+1,0)&lt;&gt;""),(VLOOKUP($A5,BBG!$1:$1048576,MATCH(Activity!DN$1,BBG!$1:$1,0)-1,0)+VLOOKUP($A5,BBG!$1:$1048576,MATCH(Activity!DN$1,BBG!$1:$1,0)+1,0))/2,IF(AND(VLOOKUP($A5,BBG!$1:$1048576,MATCH(Activity!DN$1,BBG!$1:$1,0)-1,0)&lt;&gt;"",VLOOKUP($A5,BBG!$1:$1048576,MATCH(Activity!DN$1,BBG!$1:$1,0)+2,0)&lt;&gt;""),VLOOKUP($A5,BBG!$1:$1048576,MATCH(Activity!DN$1,BBG!$1:$1,0)-1,0)+(VLOOKUP($A5,BBG!$1:$1048576,MATCH(Activity!DN$1,BBG!$1:$1,0)+2,0)-VLOOKUP($A5,BBG!$1:$1048576,MATCH(Activity!DN$1,BBG!$1:$1,0)-1,0))/3,VLOOKUP($A5,BBG!$1:$1048576,MATCH(Activity!DN$1,BBG!$1:$1,0)-2,0)+(VLOOKUP($A5,BBG!$1:$1048576,MATCH(Activity!DN$1,BBG!$1:$1,0)+1,0)-VLOOKUP($A5,BBG!$1:$1048576,MATCH(Activity!DN$1,BBG!$1:$1,0)-2,0))*2/3)))/100</f>
        <v>0</v>
      </c>
      <c r="DO5" s="17">
        <f ca="1">IF(VLOOKUP($A5,BBG!$1:$1048576,MATCH(Activity!DO$1,BBG!$1:$1,0),0)&lt;&gt;"",VLOOKUP($A5,BBG!$1:$1048576,MATCH(Activity!DO$1,BBG!$1:$1,0),0),IF(AND(VLOOKUP($A5,BBG!$1:$1048576,MATCH(Activity!DO$1,BBG!$1:$1,0)-1,0)&lt;&gt;"",VLOOKUP($A5,BBG!$1:$1048576,MATCH(Activity!DO$1,BBG!$1:$1,0)+1,0)&lt;&gt;""),(VLOOKUP($A5,BBG!$1:$1048576,MATCH(Activity!DO$1,BBG!$1:$1,0)-1,0)+VLOOKUP($A5,BBG!$1:$1048576,MATCH(Activity!DO$1,BBG!$1:$1,0)+1,0))/2,IF(AND(VLOOKUP($A5,BBG!$1:$1048576,MATCH(Activity!DO$1,BBG!$1:$1,0)-1,0)&lt;&gt;"",VLOOKUP($A5,BBG!$1:$1048576,MATCH(Activity!DO$1,BBG!$1:$1,0)+2,0)&lt;&gt;""),VLOOKUP($A5,BBG!$1:$1048576,MATCH(Activity!DO$1,BBG!$1:$1,0)-1,0)+(VLOOKUP($A5,BBG!$1:$1048576,MATCH(Activity!DO$1,BBG!$1:$1,0)+2,0)-VLOOKUP($A5,BBG!$1:$1048576,MATCH(Activity!DO$1,BBG!$1:$1,0)-1,0))/3,VLOOKUP($A5,BBG!$1:$1048576,MATCH(Activity!DO$1,BBG!$1:$1,0)-2,0)+(VLOOKUP($A5,BBG!$1:$1048576,MATCH(Activity!DO$1,BBG!$1:$1,0)+1,0)-VLOOKUP($A5,BBG!$1:$1048576,MATCH(Activity!DO$1,BBG!$1:$1,0)-2,0))*2/3)))/100</f>
        <v>0</v>
      </c>
      <c r="DP5" s="17">
        <f ca="1">IF(VLOOKUP($A5,BBG!$1:$1048576,MATCH(Activity!DP$1,BBG!$1:$1,0),0)&lt;&gt;"",VLOOKUP($A5,BBG!$1:$1048576,MATCH(Activity!DP$1,BBG!$1:$1,0),0),IF(AND(VLOOKUP($A5,BBG!$1:$1048576,MATCH(Activity!DP$1,BBG!$1:$1,0)-1,0)&lt;&gt;"",VLOOKUP($A5,BBG!$1:$1048576,MATCH(Activity!DP$1,BBG!$1:$1,0)+1,0)&lt;&gt;""),(VLOOKUP($A5,BBG!$1:$1048576,MATCH(Activity!DP$1,BBG!$1:$1,0)-1,0)+VLOOKUP($A5,BBG!$1:$1048576,MATCH(Activity!DP$1,BBG!$1:$1,0)+1,0))/2,IF(AND(VLOOKUP($A5,BBG!$1:$1048576,MATCH(Activity!DP$1,BBG!$1:$1,0)-1,0)&lt;&gt;"",VLOOKUP($A5,BBG!$1:$1048576,MATCH(Activity!DP$1,BBG!$1:$1,0)+2,0)&lt;&gt;""),VLOOKUP($A5,BBG!$1:$1048576,MATCH(Activity!DP$1,BBG!$1:$1,0)-1,0)+(VLOOKUP($A5,BBG!$1:$1048576,MATCH(Activity!DP$1,BBG!$1:$1,0)+2,0)-VLOOKUP($A5,BBG!$1:$1048576,MATCH(Activity!DP$1,BBG!$1:$1,0)-1,0))/3,VLOOKUP($A5,BBG!$1:$1048576,MATCH(Activity!DP$1,BBG!$1:$1,0)-2,0)+(VLOOKUP($A5,BBG!$1:$1048576,MATCH(Activity!DP$1,BBG!$1:$1,0)+1,0)-VLOOKUP($A5,BBG!$1:$1048576,MATCH(Activity!DP$1,BBG!$1:$1,0)-2,0))*2/3)))/100</f>
        <v>0</v>
      </c>
      <c r="DQ5" s="17">
        <f ca="1">IF(VLOOKUP($A5,BBG!$1:$1048576,MATCH(Activity!DQ$1,BBG!$1:$1,0),0)&lt;&gt;"",VLOOKUP($A5,BBG!$1:$1048576,MATCH(Activity!DQ$1,BBG!$1:$1,0),0),IF(AND(VLOOKUP($A5,BBG!$1:$1048576,MATCH(Activity!DQ$1,BBG!$1:$1,0)-1,0)&lt;&gt;"",VLOOKUP($A5,BBG!$1:$1048576,MATCH(Activity!DQ$1,BBG!$1:$1,0)+1,0)&lt;&gt;""),(VLOOKUP($A5,BBG!$1:$1048576,MATCH(Activity!DQ$1,BBG!$1:$1,0)-1,0)+VLOOKUP($A5,BBG!$1:$1048576,MATCH(Activity!DQ$1,BBG!$1:$1,0)+1,0))/2,IF(AND(VLOOKUP($A5,BBG!$1:$1048576,MATCH(Activity!DQ$1,BBG!$1:$1,0)-1,0)&lt;&gt;"",VLOOKUP($A5,BBG!$1:$1048576,MATCH(Activity!DQ$1,BBG!$1:$1,0)+2,0)&lt;&gt;""),VLOOKUP($A5,BBG!$1:$1048576,MATCH(Activity!DQ$1,BBG!$1:$1,0)-1,0)+(VLOOKUP($A5,BBG!$1:$1048576,MATCH(Activity!DQ$1,BBG!$1:$1,0)+2,0)-VLOOKUP($A5,BBG!$1:$1048576,MATCH(Activity!DQ$1,BBG!$1:$1,0)-1,0))/3,VLOOKUP($A5,BBG!$1:$1048576,MATCH(Activity!DQ$1,BBG!$1:$1,0)-2,0)+(VLOOKUP($A5,BBG!$1:$1048576,MATCH(Activity!DQ$1,BBG!$1:$1,0)+1,0)-VLOOKUP($A5,BBG!$1:$1048576,MATCH(Activity!DQ$1,BBG!$1:$1,0)-2,0))*2/3)))/100</f>
        <v>0</v>
      </c>
      <c r="DR5" s="17">
        <f ca="1">IF(VLOOKUP($A5,BBG!$1:$1048576,MATCH(Activity!DR$1,BBG!$1:$1,0),0)&lt;&gt;"",VLOOKUP($A5,BBG!$1:$1048576,MATCH(Activity!DR$1,BBG!$1:$1,0),0),IF(AND(VLOOKUP($A5,BBG!$1:$1048576,MATCH(Activity!DR$1,BBG!$1:$1,0)-1,0)&lt;&gt;"",VLOOKUP($A5,BBG!$1:$1048576,MATCH(Activity!DR$1,BBG!$1:$1,0)+1,0)&lt;&gt;""),(VLOOKUP($A5,BBG!$1:$1048576,MATCH(Activity!DR$1,BBG!$1:$1,0)-1,0)+VLOOKUP($A5,BBG!$1:$1048576,MATCH(Activity!DR$1,BBG!$1:$1,0)+1,0))/2,IF(AND(VLOOKUP($A5,BBG!$1:$1048576,MATCH(Activity!DR$1,BBG!$1:$1,0)-1,0)&lt;&gt;"",VLOOKUP($A5,BBG!$1:$1048576,MATCH(Activity!DR$1,BBG!$1:$1,0)+2,0)&lt;&gt;""),VLOOKUP($A5,BBG!$1:$1048576,MATCH(Activity!DR$1,BBG!$1:$1,0)-1,0)+(VLOOKUP($A5,BBG!$1:$1048576,MATCH(Activity!DR$1,BBG!$1:$1,0)+2,0)-VLOOKUP($A5,BBG!$1:$1048576,MATCH(Activity!DR$1,BBG!$1:$1,0)-1,0))/3,VLOOKUP($A5,BBG!$1:$1048576,MATCH(Activity!DR$1,BBG!$1:$1,0)-2,0)+(VLOOKUP($A5,BBG!$1:$1048576,MATCH(Activity!DR$1,BBG!$1:$1,0)+1,0)-VLOOKUP($A5,BBG!$1:$1048576,MATCH(Activity!DR$1,BBG!$1:$1,0)-2,0))*2/3)))/100</f>
        <v>0</v>
      </c>
      <c r="DS5" s="17">
        <f ca="1">IF(VLOOKUP($A5,BBG!$1:$1048576,MATCH(Activity!DS$1,BBG!$1:$1,0),0)&lt;&gt;"",VLOOKUP($A5,BBG!$1:$1048576,MATCH(Activity!DS$1,BBG!$1:$1,0),0),IF(AND(VLOOKUP($A5,BBG!$1:$1048576,MATCH(Activity!DS$1,BBG!$1:$1,0)-1,0)&lt;&gt;"",VLOOKUP($A5,BBG!$1:$1048576,MATCH(Activity!DS$1,BBG!$1:$1,0)+1,0)&lt;&gt;""),(VLOOKUP($A5,BBG!$1:$1048576,MATCH(Activity!DS$1,BBG!$1:$1,0)-1,0)+VLOOKUP($A5,BBG!$1:$1048576,MATCH(Activity!DS$1,BBG!$1:$1,0)+1,0))/2,IF(AND(VLOOKUP($A5,BBG!$1:$1048576,MATCH(Activity!DS$1,BBG!$1:$1,0)-1,0)&lt;&gt;"",VLOOKUP($A5,BBG!$1:$1048576,MATCH(Activity!DS$1,BBG!$1:$1,0)+2,0)&lt;&gt;""),VLOOKUP($A5,BBG!$1:$1048576,MATCH(Activity!DS$1,BBG!$1:$1,0)-1,0)+(VLOOKUP($A5,BBG!$1:$1048576,MATCH(Activity!DS$1,BBG!$1:$1,0)+2,0)-VLOOKUP($A5,BBG!$1:$1048576,MATCH(Activity!DS$1,BBG!$1:$1,0)-1,0))/3,VLOOKUP($A5,BBG!$1:$1048576,MATCH(Activity!DS$1,BBG!$1:$1,0)-2,0)+(VLOOKUP($A5,BBG!$1:$1048576,MATCH(Activity!DS$1,BBG!$1:$1,0)+1,0)-VLOOKUP($A5,BBG!$1:$1048576,MATCH(Activity!DS$1,BBG!$1:$1,0)-2,0))*2/3)))/100</f>
        <v>0</v>
      </c>
      <c r="DT5" s="17">
        <f ca="1">IF(VLOOKUP($A5,BBG!$1:$1048576,MATCH(Activity!DT$1,BBG!$1:$1,0),0)&lt;&gt;"",VLOOKUP($A5,BBG!$1:$1048576,MATCH(Activity!DT$1,BBG!$1:$1,0),0),IF(AND(VLOOKUP($A5,BBG!$1:$1048576,MATCH(Activity!DT$1,BBG!$1:$1,0)-1,0)&lt;&gt;"",VLOOKUP($A5,BBG!$1:$1048576,MATCH(Activity!DT$1,BBG!$1:$1,0)+1,0)&lt;&gt;""),(VLOOKUP($A5,BBG!$1:$1048576,MATCH(Activity!DT$1,BBG!$1:$1,0)-1,0)+VLOOKUP($A5,BBG!$1:$1048576,MATCH(Activity!DT$1,BBG!$1:$1,0)+1,0))/2,IF(AND(VLOOKUP($A5,BBG!$1:$1048576,MATCH(Activity!DT$1,BBG!$1:$1,0)-1,0)&lt;&gt;"",VLOOKUP($A5,BBG!$1:$1048576,MATCH(Activity!DT$1,BBG!$1:$1,0)+2,0)&lt;&gt;""),VLOOKUP($A5,BBG!$1:$1048576,MATCH(Activity!DT$1,BBG!$1:$1,0)-1,0)+(VLOOKUP($A5,BBG!$1:$1048576,MATCH(Activity!DT$1,BBG!$1:$1,0)+2,0)-VLOOKUP($A5,BBG!$1:$1048576,MATCH(Activity!DT$1,BBG!$1:$1,0)-1,0))/3,VLOOKUP($A5,BBG!$1:$1048576,MATCH(Activity!DT$1,BBG!$1:$1,0)-2,0)+(VLOOKUP($A5,BBG!$1:$1048576,MATCH(Activity!DT$1,BBG!$1:$1,0)+1,0)-VLOOKUP($A5,BBG!$1:$1048576,MATCH(Activity!DT$1,BBG!$1:$1,0)-2,0))*2/3)))/100</f>
        <v>0</v>
      </c>
      <c r="DU5" s="17">
        <f ca="1">IF(VLOOKUP($A5,BBG!$1:$1048576,MATCH(Activity!DU$1,BBG!$1:$1,0),0)&lt;&gt;"",VLOOKUP($A5,BBG!$1:$1048576,MATCH(Activity!DU$1,BBG!$1:$1,0),0),IF(AND(VLOOKUP($A5,BBG!$1:$1048576,MATCH(Activity!DU$1,BBG!$1:$1,0)-1,0)&lt;&gt;"",VLOOKUP($A5,BBG!$1:$1048576,MATCH(Activity!DU$1,BBG!$1:$1,0)+1,0)&lt;&gt;""),(VLOOKUP($A5,BBG!$1:$1048576,MATCH(Activity!DU$1,BBG!$1:$1,0)-1,0)+VLOOKUP($A5,BBG!$1:$1048576,MATCH(Activity!DU$1,BBG!$1:$1,0)+1,0))/2,IF(AND(VLOOKUP($A5,BBG!$1:$1048576,MATCH(Activity!DU$1,BBG!$1:$1,0)-1,0)&lt;&gt;"",VLOOKUP($A5,BBG!$1:$1048576,MATCH(Activity!DU$1,BBG!$1:$1,0)+2,0)&lt;&gt;""),VLOOKUP($A5,BBG!$1:$1048576,MATCH(Activity!DU$1,BBG!$1:$1,0)-1,0)+(VLOOKUP($A5,BBG!$1:$1048576,MATCH(Activity!DU$1,BBG!$1:$1,0)+2,0)-VLOOKUP($A5,BBG!$1:$1048576,MATCH(Activity!DU$1,BBG!$1:$1,0)-1,0))/3,VLOOKUP($A5,BBG!$1:$1048576,MATCH(Activity!DU$1,BBG!$1:$1,0)-2,0)+(VLOOKUP($A5,BBG!$1:$1048576,MATCH(Activity!DU$1,BBG!$1:$1,0)+1,0)-VLOOKUP($A5,BBG!$1:$1048576,MATCH(Activity!DU$1,BBG!$1:$1,0)-2,0))*2/3)))/100</f>
        <v>0</v>
      </c>
      <c r="DV5" s="17">
        <f ca="1">IF(VLOOKUP($A5,BBG!$1:$1048576,MATCH(Activity!DV$1,BBG!$1:$1,0),0)&lt;&gt;"",VLOOKUP($A5,BBG!$1:$1048576,MATCH(Activity!DV$1,BBG!$1:$1,0),0),IF(AND(VLOOKUP($A5,BBG!$1:$1048576,MATCH(Activity!DV$1,BBG!$1:$1,0)-1,0)&lt;&gt;"",VLOOKUP($A5,BBG!$1:$1048576,MATCH(Activity!DV$1,BBG!$1:$1,0)+1,0)&lt;&gt;""),(VLOOKUP($A5,BBG!$1:$1048576,MATCH(Activity!DV$1,BBG!$1:$1,0)-1,0)+VLOOKUP($A5,BBG!$1:$1048576,MATCH(Activity!DV$1,BBG!$1:$1,0)+1,0))/2,IF(AND(VLOOKUP($A5,BBG!$1:$1048576,MATCH(Activity!DV$1,BBG!$1:$1,0)-1,0)&lt;&gt;"",VLOOKUP($A5,BBG!$1:$1048576,MATCH(Activity!DV$1,BBG!$1:$1,0)+2,0)&lt;&gt;""),VLOOKUP($A5,BBG!$1:$1048576,MATCH(Activity!DV$1,BBG!$1:$1,0)-1,0)+(VLOOKUP($A5,BBG!$1:$1048576,MATCH(Activity!DV$1,BBG!$1:$1,0)+2,0)-VLOOKUP($A5,BBG!$1:$1048576,MATCH(Activity!DV$1,BBG!$1:$1,0)-1,0))/3,VLOOKUP($A5,BBG!$1:$1048576,MATCH(Activity!DV$1,BBG!$1:$1,0)-2,0)+(VLOOKUP($A5,BBG!$1:$1048576,MATCH(Activity!DV$1,BBG!$1:$1,0)+1,0)-VLOOKUP($A5,BBG!$1:$1048576,MATCH(Activity!DV$1,BBG!$1:$1,0)-2,0))*2/3)))/100</f>
        <v>0</v>
      </c>
      <c r="DW5" s="17">
        <f ca="1">IF(VLOOKUP($A5,BBG!$1:$1048576,MATCH(Activity!DW$1,BBG!$1:$1,0),0)&lt;&gt;"",VLOOKUP($A5,BBG!$1:$1048576,MATCH(Activity!DW$1,BBG!$1:$1,0),0),IF(AND(VLOOKUP($A5,BBG!$1:$1048576,MATCH(Activity!DW$1,BBG!$1:$1,0)-1,0)&lt;&gt;"",VLOOKUP($A5,BBG!$1:$1048576,MATCH(Activity!DW$1,BBG!$1:$1,0)+1,0)&lt;&gt;""),(VLOOKUP($A5,BBG!$1:$1048576,MATCH(Activity!DW$1,BBG!$1:$1,0)-1,0)+VLOOKUP($A5,BBG!$1:$1048576,MATCH(Activity!DW$1,BBG!$1:$1,0)+1,0))/2,IF(AND(VLOOKUP($A5,BBG!$1:$1048576,MATCH(Activity!DW$1,BBG!$1:$1,0)-1,0)&lt;&gt;"",VLOOKUP($A5,BBG!$1:$1048576,MATCH(Activity!DW$1,BBG!$1:$1,0)+2,0)&lt;&gt;""),VLOOKUP($A5,BBG!$1:$1048576,MATCH(Activity!DW$1,BBG!$1:$1,0)-1,0)+(VLOOKUP($A5,BBG!$1:$1048576,MATCH(Activity!DW$1,BBG!$1:$1,0)+2,0)-VLOOKUP($A5,BBG!$1:$1048576,MATCH(Activity!DW$1,BBG!$1:$1,0)-1,0))/3,VLOOKUP($A5,BBG!$1:$1048576,MATCH(Activity!DW$1,BBG!$1:$1,0)-2,0)+(VLOOKUP($A5,BBG!$1:$1048576,MATCH(Activity!DW$1,BBG!$1:$1,0)+1,0)-VLOOKUP($A5,BBG!$1:$1048576,MATCH(Activity!DW$1,BBG!$1:$1,0)-2,0))*2/3)))/100</f>
        <v>0</v>
      </c>
      <c r="DX5" s="17">
        <f ca="1">IF(VLOOKUP($A5,BBG!$1:$1048576,MATCH(Activity!DX$1,BBG!$1:$1,0),0)&lt;&gt;"",VLOOKUP($A5,BBG!$1:$1048576,MATCH(Activity!DX$1,BBG!$1:$1,0),0),IF(AND(VLOOKUP($A5,BBG!$1:$1048576,MATCH(Activity!DX$1,BBG!$1:$1,0)-1,0)&lt;&gt;"",VLOOKUP($A5,BBG!$1:$1048576,MATCH(Activity!DX$1,BBG!$1:$1,0)+1,0)&lt;&gt;""),(VLOOKUP($A5,BBG!$1:$1048576,MATCH(Activity!DX$1,BBG!$1:$1,0)-1,0)+VLOOKUP($A5,BBG!$1:$1048576,MATCH(Activity!DX$1,BBG!$1:$1,0)+1,0))/2,IF(AND(VLOOKUP($A5,BBG!$1:$1048576,MATCH(Activity!DX$1,BBG!$1:$1,0)-1,0)&lt;&gt;"",VLOOKUP($A5,BBG!$1:$1048576,MATCH(Activity!DX$1,BBG!$1:$1,0)+2,0)&lt;&gt;""),VLOOKUP($A5,BBG!$1:$1048576,MATCH(Activity!DX$1,BBG!$1:$1,0)-1,0)+(VLOOKUP($A5,BBG!$1:$1048576,MATCH(Activity!DX$1,BBG!$1:$1,0)+2,0)-VLOOKUP($A5,BBG!$1:$1048576,MATCH(Activity!DX$1,BBG!$1:$1,0)-1,0))/3,VLOOKUP($A5,BBG!$1:$1048576,MATCH(Activity!DX$1,BBG!$1:$1,0)-2,0)+(VLOOKUP($A5,BBG!$1:$1048576,MATCH(Activity!DX$1,BBG!$1:$1,0)+1,0)-VLOOKUP($A5,BBG!$1:$1048576,MATCH(Activity!DX$1,BBG!$1:$1,0)-2,0))*2/3)))/100</f>
        <v>0</v>
      </c>
      <c r="DY5" s="17">
        <f ca="1">IF(VLOOKUP($A5,BBG!$1:$1048576,MATCH(Activity!DY$1,BBG!$1:$1,0),0)&lt;&gt;"",VLOOKUP($A5,BBG!$1:$1048576,MATCH(Activity!DY$1,BBG!$1:$1,0),0),IF(AND(VLOOKUP($A5,BBG!$1:$1048576,MATCH(Activity!DY$1,BBG!$1:$1,0)-1,0)&lt;&gt;"",VLOOKUP($A5,BBG!$1:$1048576,MATCH(Activity!DY$1,BBG!$1:$1,0)+1,0)&lt;&gt;""),(VLOOKUP($A5,BBG!$1:$1048576,MATCH(Activity!DY$1,BBG!$1:$1,0)-1,0)+VLOOKUP($A5,BBG!$1:$1048576,MATCH(Activity!DY$1,BBG!$1:$1,0)+1,0))/2,IF(AND(VLOOKUP($A5,BBG!$1:$1048576,MATCH(Activity!DY$1,BBG!$1:$1,0)-1,0)&lt;&gt;"",VLOOKUP($A5,BBG!$1:$1048576,MATCH(Activity!DY$1,BBG!$1:$1,0)+2,0)&lt;&gt;""),VLOOKUP($A5,BBG!$1:$1048576,MATCH(Activity!DY$1,BBG!$1:$1,0)-1,0)+(VLOOKUP($A5,BBG!$1:$1048576,MATCH(Activity!DY$1,BBG!$1:$1,0)+2,0)-VLOOKUP($A5,BBG!$1:$1048576,MATCH(Activity!DY$1,BBG!$1:$1,0)-1,0))/3,VLOOKUP($A5,BBG!$1:$1048576,MATCH(Activity!DY$1,BBG!$1:$1,0)-2,0)+(VLOOKUP($A5,BBG!$1:$1048576,MATCH(Activity!DY$1,BBG!$1:$1,0)+1,0)-VLOOKUP($A5,BBG!$1:$1048576,MATCH(Activity!DY$1,BBG!$1:$1,0)-2,0))*2/3)))/100</f>
        <v>0</v>
      </c>
      <c r="DZ5" s="17">
        <f ca="1">IF(VLOOKUP($A5,BBG!$1:$1048576,MATCH(Activity!DZ$1,BBG!$1:$1,0),0)&lt;&gt;"",VLOOKUP($A5,BBG!$1:$1048576,MATCH(Activity!DZ$1,BBG!$1:$1,0),0),IF(AND(VLOOKUP($A5,BBG!$1:$1048576,MATCH(Activity!DZ$1,BBG!$1:$1,0)-1,0)&lt;&gt;"",VLOOKUP($A5,BBG!$1:$1048576,MATCH(Activity!DZ$1,BBG!$1:$1,0)+1,0)&lt;&gt;""),(VLOOKUP($A5,BBG!$1:$1048576,MATCH(Activity!DZ$1,BBG!$1:$1,0)-1,0)+VLOOKUP($A5,BBG!$1:$1048576,MATCH(Activity!DZ$1,BBG!$1:$1,0)+1,0))/2,IF(AND(VLOOKUP($A5,BBG!$1:$1048576,MATCH(Activity!DZ$1,BBG!$1:$1,0)-1,0)&lt;&gt;"",VLOOKUP($A5,BBG!$1:$1048576,MATCH(Activity!DZ$1,BBG!$1:$1,0)+2,0)&lt;&gt;""),VLOOKUP($A5,BBG!$1:$1048576,MATCH(Activity!DZ$1,BBG!$1:$1,0)-1,0)+(VLOOKUP($A5,BBG!$1:$1048576,MATCH(Activity!DZ$1,BBG!$1:$1,0)+2,0)-VLOOKUP($A5,BBG!$1:$1048576,MATCH(Activity!DZ$1,BBG!$1:$1,0)-1,0))/3,VLOOKUP($A5,BBG!$1:$1048576,MATCH(Activity!DZ$1,BBG!$1:$1,0)-2,0)+(VLOOKUP($A5,BBG!$1:$1048576,MATCH(Activity!DZ$1,BBG!$1:$1,0)+1,0)-VLOOKUP($A5,BBG!$1:$1048576,MATCH(Activity!DZ$1,BBG!$1:$1,0)-2,0))*2/3)))/100</f>
        <v>0</v>
      </c>
      <c r="EA5" s="17">
        <f ca="1">IF(VLOOKUP($A5,BBG!$1:$1048576,MATCH(Activity!EA$1,BBG!$1:$1,0),0)&lt;&gt;"",VLOOKUP($A5,BBG!$1:$1048576,MATCH(Activity!EA$1,BBG!$1:$1,0),0),IF(AND(VLOOKUP($A5,BBG!$1:$1048576,MATCH(Activity!EA$1,BBG!$1:$1,0)-1,0)&lt;&gt;"",VLOOKUP($A5,BBG!$1:$1048576,MATCH(Activity!EA$1,BBG!$1:$1,0)+1,0)&lt;&gt;""),(VLOOKUP($A5,BBG!$1:$1048576,MATCH(Activity!EA$1,BBG!$1:$1,0)-1,0)+VLOOKUP($A5,BBG!$1:$1048576,MATCH(Activity!EA$1,BBG!$1:$1,0)+1,0))/2,IF(AND(VLOOKUP($A5,BBG!$1:$1048576,MATCH(Activity!EA$1,BBG!$1:$1,0)-1,0)&lt;&gt;"",VLOOKUP($A5,BBG!$1:$1048576,MATCH(Activity!EA$1,BBG!$1:$1,0)+2,0)&lt;&gt;""),VLOOKUP($A5,BBG!$1:$1048576,MATCH(Activity!EA$1,BBG!$1:$1,0)-1,0)+(VLOOKUP($A5,BBG!$1:$1048576,MATCH(Activity!EA$1,BBG!$1:$1,0)+2,0)-VLOOKUP($A5,BBG!$1:$1048576,MATCH(Activity!EA$1,BBG!$1:$1,0)-1,0))/3,VLOOKUP($A5,BBG!$1:$1048576,MATCH(Activity!EA$1,BBG!$1:$1,0)-2,0)+(VLOOKUP($A5,BBG!$1:$1048576,MATCH(Activity!EA$1,BBG!$1:$1,0)+1,0)-VLOOKUP($A5,BBG!$1:$1048576,MATCH(Activity!EA$1,BBG!$1:$1,0)-2,0))*2/3)))/100</f>
        <v>0</v>
      </c>
      <c r="EB5" s="17">
        <f ca="1">IF(VLOOKUP($A5,BBG!$1:$1048576,MATCH(Activity!EB$1,BBG!$1:$1,0),0)&lt;&gt;"",VLOOKUP($A5,BBG!$1:$1048576,MATCH(Activity!EB$1,BBG!$1:$1,0),0),IF(AND(VLOOKUP($A5,BBG!$1:$1048576,MATCH(Activity!EB$1,BBG!$1:$1,0)-1,0)&lt;&gt;"",VLOOKUP($A5,BBG!$1:$1048576,MATCH(Activity!EB$1,BBG!$1:$1,0)+1,0)&lt;&gt;""),(VLOOKUP($A5,BBG!$1:$1048576,MATCH(Activity!EB$1,BBG!$1:$1,0)-1,0)+VLOOKUP($A5,BBG!$1:$1048576,MATCH(Activity!EB$1,BBG!$1:$1,0)+1,0))/2,IF(AND(VLOOKUP($A5,BBG!$1:$1048576,MATCH(Activity!EB$1,BBG!$1:$1,0)-1,0)&lt;&gt;"",VLOOKUP($A5,BBG!$1:$1048576,MATCH(Activity!EB$1,BBG!$1:$1,0)+2,0)&lt;&gt;""),VLOOKUP($A5,BBG!$1:$1048576,MATCH(Activity!EB$1,BBG!$1:$1,0)-1,0)+(VLOOKUP($A5,BBG!$1:$1048576,MATCH(Activity!EB$1,BBG!$1:$1,0)+2,0)-VLOOKUP($A5,BBG!$1:$1048576,MATCH(Activity!EB$1,BBG!$1:$1,0)-1,0))/3,VLOOKUP($A5,BBG!$1:$1048576,MATCH(Activity!EB$1,BBG!$1:$1,0)-2,0)+(VLOOKUP($A5,BBG!$1:$1048576,MATCH(Activity!EB$1,BBG!$1:$1,0)+1,0)-VLOOKUP($A5,BBG!$1:$1048576,MATCH(Activity!EB$1,BBG!$1:$1,0)-2,0))*2/3)))/100</f>
        <v>0</v>
      </c>
      <c r="EC5" s="17">
        <f ca="1">IF(VLOOKUP($A5,BBG!$1:$1048576,MATCH(Activity!EC$1,BBG!$1:$1,0),0)&lt;&gt;"",VLOOKUP($A5,BBG!$1:$1048576,MATCH(Activity!EC$1,BBG!$1:$1,0),0),IF(AND(VLOOKUP($A5,BBG!$1:$1048576,MATCH(Activity!EC$1,BBG!$1:$1,0)-1,0)&lt;&gt;"",VLOOKUP($A5,BBG!$1:$1048576,MATCH(Activity!EC$1,BBG!$1:$1,0)+1,0)&lt;&gt;""),(VLOOKUP($A5,BBG!$1:$1048576,MATCH(Activity!EC$1,BBG!$1:$1,0)-1,0)+VLOOKUP($A5,BBG!$1:$1048576,MATCH(Activity!EC$1,BBG!$1:$1,0)+1,0))/2,IF(AND(VLOOKUP($A5,BBG!$1:$1048576,MATCH(Activity!EC$1,BBG!$1:$1,0)-1,0)&lt;&gt;"",VLOOKUP($A5,BBG!$1:$1048576,MATCH(Activity!EC$1,BBG!$1:$1,0)+2,0)&lt;&gt;""),VLOOKUP($A5,BBG!$1:$1048576,MATCH(Activity!EC$1,BBG!$1:$1,0)-1,0)+(VLOOKUP($A5,BBG!$1:$1048576,MATCH(Activity!EC$1,BBG!$1:$1,0)+2,0)-VLOOKUP($A5,BBG!$1:$1048576,MATCH(Activity!EC$1,BBG!$1:$1,0)-1,0))/3,VLOOKUP($A5,BBG!$1:$1048576,MATCH(Activity!EC$1,BBG!$1:$1,0)-2,0)+(VLOOKUP($A5,BBG!$1:$1048576,MATCH(Activity!EC$1,BBG!$1:$1,0)+1,0)-VLOOKUP($A5,BBG!$1:$1048576,MATCH(Activity!EC$1,BBG!$1:$1,0)-2,0))*2/3)))/100</f>
        <v>0</v>
      </c>
      <c r="ED5" s="17">
        <f ca="1">IF(VLOOKUP($A5,BBG!$1:$1048576,MATCH(Activity!ED$1,BBG!$1:$1,0),0)&lt;&gt;"",VLOOKUP($A5,BBG!$1:$1048576,MATCH(Activity!ED$1,BBG!$1:$1,0),0),IF(AND(VLOOKUP($A5,BBG!$1:$1048576,MATCH(Activity!ED$1,BBG!$1:$1,0)-1,0)&lt;&gt;"",VLOOKUP($A5,BBG!$1:$1048576,MATCH(Activity!ED$1,BBG!$1:$1,0)+1,0)&lt;&gt;""),(VLOOKUP($A5,BBG!$1:$1048576,MATCH(Activity!ED$1,BBG!$1:$1,0)-1,0)+VLOOKUP($A5,BBG!$1:$1048576,MATCH(Activity!ED$1,BBG!$1:$1,0)+1,0))/2,IF(AND(VLOOKUP($A5,BBG!$1:$1048576,MATCH(Activity!ED$1,BBG!$1:$1,0)-1,0)&lt;&gt;"",VLOOKUP($A5,BBG!$1:$1048576,MATCH(Activity!ED$1,BBG!$1:$1,0)+2,0)&lt;&gt;""),VLOOKUP($A5,BBG!$1:$1048576,MATCH(Activity!ED$1,BBG!$1:$1,0)-1,0)+(VLOOKUP($A5,BBG!$1:$1048576,MATCH(Activity!ED$1,BBG!$1:$1,0)+2,0)-VLOOKUP($A5,BBG!$1:$1048576,MATCH(Activity!ED$1,BBG!$1:$1,0)-1,0))/3,VLOOKUP($A5,BBG!$1:$1048576,MATCH(Activity!ED$1,BBG!$1:$1,0)-2,0)+(VLOOKUP($A5,BBG!$1:$1048576,MATCH(Activity!ED$1,BBG!$1:$1,0)+1,0)-VLOOKUP($A5,BBG!$1:$1048576,MATCH(Activity!ED$1,BBG!$1:$1,0)-2,0))*2/3)))/100</f>
        <v>0</v>
      </c>
      <c r="EE5" s="17">
        <f ca="1">IF(VLOOKUP($A5,BBG!$1:$1048576,MATCH(Activity!EE$1,BBG!$1:$1,0),0)&lt;&gt;"",VLOOKUP($A5,BBG!$1:$1048576,MATCH(Activity!EE$1,BBG!$1:$1,0),0),IF(AND(VLOOKUP($A5,BBG!$1:$1048576,MATCH(Activity!EE$1,BBG!$1:$1,0)-1,0)&lt;&gt;"",VLOOKUP($A5,BBG!$1:$1048576,MATCH(Activity!EE$1,BBG!$1:$1,0)+1,0)&lt;&gt;""),(VLOOKUP($A5,BBG!$1:$1048576,MATCH(Activity!EE$1,BBG!$1:$1,0)-1,0)+VLOOKUP($A5,BBG!$1:$1048576,MATCH(Activity!EE$1,BBG!$1:$1,0)+1,0))/2,IF(AND(VLOOKUP($A5,BBG!$1:$1048576,MATCH(Activity!EE$1,BBG!$1:$1,0)-1,0)&lt;&gt;"",VLOOKUP($A5,BBG!$1:$1048576,MATCH(Activity!EE$1,BBG!$1:$1,0)+2,0)&lt;&gt;""),VLOOKUP($A5,BBG!$1:$1048576,MATCH(Activity!EE$1,BBG!$1:$1,0)-1,0)+(VLOOKUP($A5,BBG!$1:$1048576,MATCH(Activity!EE$1,BBG!$1:$1,0)+2,0)-VLOOKUP($A5,BBG!$1:$1048576,MATCH(Activity!EE$1,BBG!$1:$1,0)-1,0))/3,VLOOKUP($A5,BBG!$1:$1048576,MATCH(Activity!EE$1,BBG!$1:$1,0)-2,0)+(VLOOKUP($A5,BBG!$1:$1048576,MATCH(Activity!EE$1,BBG!$1:$1,0)+1,0)-VLOOKUP($A5,BBG!$1:$1048576,MATCH(Activity!EE$1,BBG!$1:$1,0)-2,0))*2/3)))/100</f>
        <v>0</v>
      </c>
      <c r="EF5" s="17">
        <f ca="1">IF(VLOOKUP($A5,BBG!$1:$1048576,MATCH(Activity!EF$1,BBG!$1:$1,0),0)&lt;&gt;"",VLOOKUP($A5,BBG!$1:$1048576,MATCH(Activity!EF$1,BBG!$1:$1,0),0),IF(AND(VLOOKUP($A5,BBG!$1:$1048576,MATCH(Activity!EF$1,BBG!$1:$1,0)-1,0)&lt;&gt;"",VLOOKUP($A5,BBG!$1:$1048576,MATCH(Activity!EF$1,BBG!$1:$1,0)+1,0)&lt;&gt;""),(VLOOKUP($A5,BBG!$1:$1048576,MATCH(Activity!EF$1,BBG!$1:$1,0)-1,0)+VLOOKUP($A5,BBG!$1:$1048576,MATCH(Activity!EF$1,BBG!$1:$1,0)+1,0))/2,IF(AND(VLOOKUP($A5,BBG!$1:$1048576,MATCH(Activity!EF$1,BBG!$1:$1,0)-1,0)&lt;&gt;"",VLOOKUP($A5,BBG!$1:$1048576,MATCH(Activity!EF$1,BBG!$1:$1,0)+2,0)&lt;&gt;""),VLOOKUP($A5,BBG!$1:$1048576,MATCH(Activity!EF$1,BBG!$1:$1,0)-1,0)+(VLOOKUP($A5,BBG!$1:$1048576,MATCH(Activity!EF$1,BBG!$1:$1,0)+2,0)-VLOOKUP($A5,BBG!$1:$1048576,MATCH(Activity!EF$1,BBG!$1:$1,0)-1,0))/3,VLOOKUP($A5,BBG!$1:$1048576,MATCH(Activity!EF$1,BBG!$1:$1,0)-2,0)+(VLOOKUP($A5,BBG!$1:$1048576,MATCH(Activity!EF$1,BBG!$1:$1,0)+1,0)-VLOOKUP($A5,BBG!$1:$1048576,MATCH(Activity!EF$1,BBG!$1:$1,0)-2,0))*2/3)))/100</f>
        <v>0</v>
      </c>
      <c r="EG5" s="17">
        <f ca="1">IF(VLOOKUP($A5,BBG!$1:$1048576,MATCH(Activity!EG$1,BBG!$1:$1,0),0)&lt;&gt;"",VLOOKUP($A5,BBG!$1:$1048576,MATCH(Activity!EG$1,BBG!$1:$1,0),0),IF(AND(VLOOKUP($A5,BBG!$1:$1048576,MATCH(Activity!EG$1,BBG!$1:$1,0)-1,0)&lt;&gt;"",VLOOKUP($A5,BBG!$1:$1048576,MATCH(Activity!EG$1,BBG!$1:$1,0)+1,0)&lt;&gt;""),(VLOOKUP($A5,BBG!$1:$1048576,MATCH(Activity!EG$1,BBG!$1:$1,0)-1,0)+VLOOKUP($A5,BBG!$1:$1048576,MATCH(Activity!EG$1,BBG!$1:$1,0)+1,0))/2,IF(AND(VLOOKUP($A5,BBG!$1:$1048576,MATCH(Activity!EG$1,BBG!$1:$1,0)-1,0)&lt;&gt;"",VLOOKUP($A5,BBG!$1:$1048576,MATCH(Activity!EG$1,BBG!$1:$1,0)+2,0)&lt;&gt;""),VLOOKUP($A5,BBG!$1:$1048576,MATCH(Activity!EG$1,BBG!$1:$1,0)-1,0)+(VLOOKUP($A5,BBG!$1:$1048576,MATCH(Activity!EG$1,BBG!$1:$1,0)+2,0)-VLOOKUP($A5,BBG!$1:$1048576,MATCH(Activity!EG$1,BBG!$1:$1,0)-1,0))/3,VLOOKUP($A5,BBG!$1:$1048576,MATCH(Activity!EG$1,BBG!$1:$1,0)-2,0)+(VLOOKUP($A5,BBG!$1:$1048576,MATCH(Activity!EG$1,BBG!$1:$1,0)+1,0)-VLOOKUP($A5,BBG!$1:$1048576,MATCH(Activity!EG$1,BBG!$1:$1,0)-2,0))*2/3)))/100</f>
        <v>0</v>
      </c>
      <c r="EH5" s="17">
        <f ca="1">IF(VLOOKUP($A5,BBG!$1:$1048576,MATCH(Activity!EH$1,BBG!$1:$1,0),0)&lt;&gt;"",VLOOKUP($A5,BBG!$1:$1048576,MATCH(Activity!EH$1,BBG!$1:$1,0),0),IF(AND(VLOOKUP($A5,BBG!$1:$1048576,MATCH(Activity!EH$1,BBG!$1:$1,0)-1,0)&lt;&gt;"",VLOOKUP($A5,BBG!$1:$1048576,MATCH(Activity!EH$1,BBG!$1:$1,0)+1,0)&lt;&gt;""),(VLOOKUP($A5,BBG!$1:$1048576,MATCH(Activity!EH$1,BBG!$1:$1,0)-1,0)+VLOOKUP($A5,BBG!$1:$1048576,MATCH(Activity!EH$1,BBG!$1:$1,0)+1,0))/2,IF(AND(VLOOKUP($A5,BBG!$1:$1048576,MATCH(Activity!EH$1,BBG!$1:$1,0)-1,0)&lt;&gt;"",VLOOKUP($A5,BBG!$1:$1048576,MATCH(Activity!EH$1,BBG!$1:$1,0)+2,0)&lt;&gt;""),VLOOKUP($A5,BBG!$1:$1048576,MATCH(Activity!EH$1,BBG!$1:$1,0)-1,0)+(VLOOKUP($A5,BBG!$1:$1048576,MATCH(Activity!EH$1,BBG!$1:$1,0)+2,0)-VLOOKUP($A5,BBG!$1:$1048576,MATCH(Activity!EH$1,BBG!$1:$1,0)-1,0))/3,VLOOKUP($A5,BBG!$1:$1048576,MATCH(Activity!EH$1,BBG!$1:$1,0)-2,0)+(VLOOKUP($A5,BBG!$1:$1048576,MATCH(Activity!EH$1,BBG!$1:$1,0)+1,0)-VLOOKUP($A5,BBG!$1:$1048576,MATCH(Activity!EH$1,BBG!$1:$1,0)-2,0))*2/3)))/100</f>
        <v>0</v>
      </c>
      <c r="EI5" s="17">
        <f ca="1">IF(VLOOKUP($A5,BBG!$1:$1048576,MATCH(Activity!EI$1,BBG!$1:$1,0),0)&lt;&gt;"",VLOOKUP($A5,BBG!$1:$1048576,MATCH(Activity!EI$1,BBG!$1:$1,0),0),IF(AND(VLOOKUP($A5,BBG!$1:$1048576,MATCH(Activity!EI$1,BBG!$1:$1,0)-1,0)&lt;&gt;"",VLOOKUP($A5,BBG!$1:$1048576,MATCH(Activity!EI$1,BBG!$1:$1,0)+1,0)&lt;&gt;""),(VLOOKUP($A5,BBG!$1:$1048576,MATCH(Activity!EI$1,BBG!$1:$1,0)-1,0)+VLOOKUP($A5,BBG!$1:$1048576,MATCH(Activity!EI$1,BBG!$1:$1,0)+1,0))/2,IF(AND(VLOOKUP($A5,BBG!$1:$1048576,MATCH(Activity!EI$1,BBG!$1:$1,0)-1,0)&lt;&gt;"",VLOOKUP($A5,BBG!$1:$1048576,MATCH(Activity!EI$1,BBG!$1:$1,0)+2,0)&lt;&gt;""),VLOOKUP($A5,BBG!$1:$1048576,MATCH(Activity!EI$1,BBG!$1:$1,0)-1,0)+(VLOOKUP($A5,BBG!$1:$1048576,MATCH(Activity!EI$1,BBG!$1:$1,0)+2,0)-VLOOKUP($A5,BBG!$1:$1048576,MATCH(Activity!EI$1,BBG!$1:$1,0)-1,0))/3,VLOOKUP($A5,BBG!$1:$1048576,MATCH(Activity!EI$1,BBG!$1:$1,0)-2,0)+(VLOOKUP($A5,BBG!$1:$1048576,MATCH(Activity!EI$1,BBG!$1:$1,0)+1,0)-VLOOKUP($A5,BBG!$1:$1048576,MATCH(Activity!EI$1,BBG!$1:$1,0)-2,0))*2/3)))/100</f>
        <v>0</v>
      </c>
      <c r="EJ5" s="17">
        <f ca="1">IF(VLOOKUP($A5,BBG!$1:$1048576,MATCH(Activity!EJ$1,BBG!$1:$1,0),0)&lt;&gt;"",VLOOKUP($A5,BBG!$1:$1048576,MATCH(Activity!EJ$1,BBG!$1:$1,0),0),IF(AND(VLOOKUP($A5,BBG!$1:$1048576,MATCH(Activity!EJ$1,BBG!$1:$1,0)-1,0)&lt;&gt;"",VLOOKUP($A5,BBG!$1:$1048576,MATCH(Activity!EJ$1,BBG!$1:$1,0)+1,0)&lt;&gt;""),(VLOOKUP($A5,BBG!$1:$1048576,MATCH(Activity!EJ$1,BBG!$1:$1,0)-1,0)+VLOOKUP($A5,BBG!$1:$1048576,MATCH(Activity!EJ$1,BBG!$1:$1,0)+1,0))/2,IF(AND(VLOOKUP($A5,BBG!$1:$1048576,MATCH(Activity!EJ$1,BBG!$1:$1,0)-1,0)&lt;&gt;"",VLOOKUP($A5,BBG!$1:$1048576,MATCH(Activity!EJ$1,BBG!$1:$1,0)+2,0)&lt;&gt;""),VLOOKUP($A5,BBG!$1:$1048576,MATCH(Activity!EJ$1,BBG!$1:$1,0)-1,0)+(VLOOKUP($A5,BBG!$1:$1048576,MATCH(Activity!EJ$1,BBG!$1:$1,0)+2,0)-VLOOKUP($A5,BBG!$1:$1048576,MATCH(Activity!EJ$1,BBG!$1:$1,0)-1,0))/3,VLOOKUP($A5,BBG!$1:$1048576,MATCH(Activity!EJ$1,BBG!$1:$1,0)-2,0)+(VLOOKUP($A5,BBG!$1:$1048576,MATCH(Activity!EJ$1,BBG!$1:$1,0)+1,0)-VLOOKUP($A5,BBG!$1:$1048576,MATCH(Activity!EJ$1,BBG!$1:$1,0)-2,0))*2/3)))/100</f>
        <v>0</v>
      </c>
      <c r="EK5" s="17">
        <f ca="1">IF(VLOOKUP($A5,BBG!$1:$1048576,MATCH(Activity!EK$1,BBG!$1:$1,0),0)&lt;&gt;"",VLOOKUP($A5,BBG!$1:$1048576,MATCH(Activity!EK$1,BBG!$1:$1,0),0),IF(AND(VLOOKUP($A5,BBG!$1:$1048576,MATCH(Activity!EK$1,BBG!$1:$1,0)-1,0)&lt;&gt;"",VLOOKUP($A5,BBG!$1:$1048576,MATCH(Activity!EK$1,BBG!$1:$1,0)+1,0)&lt;&gt;""),(VLOOKUP($A5,BBG!$1:$1048576,MATCH(Activity!EK$1,BBG!$1:$1,0)-1,0)+VLOOKUP($A5,BBG!$1:$1048576,MATCH(Activity!EK$1,BBG!$1:$1,0)+1,0))/2,IF(AND(VLOOKUP($A5,BBG!$1:$1048576,MATCH(Activity!EK$1,BBG!$1:$1,0)-1,0)&lt;&gt;"",VLOOKUP($A5,BBG!$1:$1048576,MATCH(Activity!EK$1,BBG!$1:$1,0)+2,0)&lt;&gt;""),VLOOKUP($A5,BBG!$1:$1048576,MATCH(Activity!EK$1,BBG!$1:$1,0)-1,0)+(VLOOKUP($A5,BBG!$1:$1048576,MATCH(Activity!EK$1,BBG!$1:$1,0)+2,0)-VLOOKUP($A5,BBG!$1:$1048576,MATCH(Activity!EK$1,BBG!$1:$1,0)-1,0))/3,VLOOKUP($A5,BBG!$1:$1048576,MATCH(Activity!EK$1,BBG!$1:$1,0)-2,0)+(VLOOKUP($A5,BBG!$1:$1048576,MATCH(Activity!EK$1,BBG!$1:$1,0)+1,0)-VLOOKUP($A5,BBG!$1:$1048576,MATCH(Activity!EK$1,BBG!$1:$1,0)-2,0))*2/3)))/100</f>
        <v>0</v>
      </c>
      <c r="EL5" s="17">
        <f ca="1">IF(VLOOKUP($A5,BBG!$1:$1048576,MATCH(Activity!EL$1,BBG!$1:$1,0),0)&lt;&gt;"",VLOOKUP($A5,BBG!$1:$1048576,MATCH(Activity!EL$1,BBG!$1:$1,0),0),IF(AND(VLOOKUP($A5,BBG!$1:$1048576,MATCH(Activity!EL$1,BBG!$1:$1,0)-1,0)&lt;&gt;"",VLOOKUP($A5,BBG!$1:$1048576,MATCH(Activity!EL$1,BBG!$1:$1,0)+1,0)&lt;&gt;""),(VLOOKUP($A5,BBG!$1:$1048576,MATCH(Activity!EL$1,BBG!$1:$1,0)-1,0)+VLOOKUP($A5,BBG!$1:$1048576,MATCH(Activity!EL$1,BBG!$1:$1,0)+1,0))/2,IF(AND(VLOOKUP($A5,BBG!$1:$1048576,MATCH(Activity!EL$1,BBG!$1:$1,0)-1,0)&lt;&gt;"",VLOOKUP($A5,BBG!$1:$1048576,MATCH(Activity!EL$1,BBG!$1:$1,0)+2,0)&lt;&gt;""),VLOOKUP($A5,BBG!$1:$1048576,MATCH(Activity!EL$1,BBG!$1:$1,0)-1,0)+(VLOOKUP($A5,BBG!$1:$1048576,MATCH(Activity!EL$1,BBG!$1:$1,0)+2,0)-VLOOKUP($A5,BBG!$1:$1048576,MATCH(Activity!EL$1,BBG!$1:$1,0)-1,0))/3,VLOOKUP($A5,BBG!$1:$1048576,MATCH(Activity!EL$1,BBG!$1:$1,0)-2,0)+(VLOOKUP($A5,BBG!$1:$1048576,MATCH(Activity!EL$1,BBG!$1:$1,0)+1,0)-VLOOKUP($A5,BBG!$1:$1048576,MATCH(Activity!EL$1,BBG!$1:$1,0)-2,0))*2/3)))/100</f>
        <v>0</v>
      </c>
      <c r="EM5" s="17">
        <f ca="1">IF(VLOOKUP($A5,BBG!$1:$1048576,MATCH(Activity!EM$1,BBG!$1:$1,0),0)&lt;&gt;"",VLOOKUP($A5,BBG!$1:$1048576,MATCH(Activity!EM$1,BBG!$1:$1,0),0),IF(AND(VLOOKUP($A5,BBG!$1:$1048576,MATCH(Activity!EM$1,BBG!$1:$1,0)-1,0)&lt;&gt;"",VLOOKUP($A5,BBG!$1:$1048576,MATCH(Activity!EM$1,BBG!$1:$1,0)+1,0)&lt;&gt;""),(VLOOKUP($A5,BBG!$1:$1048576,MATCH(Activity!EM$1,BBG!$1:$1,0)-1,0)+VLOOKUP($A5,BBG!$1:$1048576,MATCH(Activity!EM$1,BBG!$1:$1,0)+1,0))/2,IF(AND(VLOOKUP($A5,BBG!$1:$1048576,MATCH(Activity!EM$1,BBG!$1:$1,0)-1,0)&lt;&gt;"",VLOOKUP($A5,BBG!$1:$1048576,MATCH(Activity!EM$1,BBG!$1:$1,0)+2,0)&lt;&gt;""),VLOOKUP($A5,BBG!$1:$1048576,MATCH(Activity!EM$1,BBG!$1:$1,0)-1,0)+(VLOOKUP($A5,BBG!$1:$1048576,MATCH(Activity!EM$1,BBG!$1:$1,0)+2,0)-VLOOKUP($A5,BBG!$1:$1048576,MATCH(Activity!EM$1,BBG!$1:$1,0)-1,0))/3,VLOOKUP($A5,BBG!$1:$1048576,MATCH(Activity!EM$1,BBG!$1:$1,0)-2,0)+(VLOOKUP($A5,BBG!$1:$1048576,MATCH(Activity!EM$1,BBG!$1:$1,0)+1,0)-VLOOKUP($A5,BBG!$1:$1048576,MATCH(Activity!EM$1,BBG!$1:$1,0)-2,0))*2/3)))/100</f>
        <v>0</v>
      </c>
      <c r="EN5" s="17">
        <f ca="1">IF(VLOOKUP($A5,BBG!$1:$1048576,MATCH(Activity!EN$1,BBG!$1:$1,0),0)&lt;&gt;"",VLOOKUP($A5,BBG!$1:$1048576,MATCH(Activity!EN$1,BBG!$1:$1,0),0),IF(AND(VLOOKUP($A5,BBG!$1:$1048576,MATCH(Activity!EN$1,BBG!$1:$1,0)-1,0)&lt;&gt;"",VLOOKUP($A5,BBG!$1:$1048576,MATCH(Activity!EN$1,BBG!$1:$1,0)+1,0)&lt;&gt;""),(VLOOKUP($A5,BBG!$1:$1048576,MATCH(Activity!EN$1,BBG!$1:$1,0)-1,0)+VLOOKUP($A5,BBG!$1:$1048576,MATCH(Activity!EN$1,BBG!$1:$1,0)+1,0))/2,IF(AND(VLOOKUP($A5,BBG!$1:$1048576,MATCH(Activity!EN$1,BBG!$1:$1,0)-1,0)&lt;&gt;"",VLOOKUP($A5,BBG!$1:$1048576,MATCH(Activity!EN$1,BBG!$1:$1,0)+2,0)&lt;&gt;""),VLOOKUP($A5,BBG!$1:$1048576,MATCH(Activity!EN$1,BBG!$1:$1,0)-1,0)+(VLOOKUP($A5,BBG!$1:$1048576,MATCH(Activity!EN$1,BBG!$1:$1,0)+2,0)-VLOOKUP($A5,BBG!$1:$1048576,MATCH(Activity!EN$1,BBG!$1:$1,0)-1,0))/3,VLOOKUP($A5,BBG!$1:$1048576,MATCH(Activity!EN$1,BBG!$1:$1,0)-2,0)+(VLOOKUP($A5,BBG!$1:$1048576,MATCH(Activity!EN$1,BBG!$1:$1,0)+1,0)-VLOOKUP($A5,BBG!$1:$1048576,MATCH(Activity!EN$1,BBG!$1:$1,0)-2,0))*2/3)))/100</f>
        <v>0</v>
      </c>
      <c r="EO5" s="17">
        <f ca="1">IF(VLOOKUP($A5,BBG!$1:$1048576,MATCH(Activity!EO$1,BBG!$1:$1,0),0)&lt;&gt;"",VLOOKUP($A5,BBG!$1:$1048576,MATCH(Activity!EO$1,BBG!$1:$1,0),0),IF(AND(VLOOKUP($A5,BBG!$1:$1048576,MATCH(Activity!EO$1,BBG!$1:$1,0)-1,0)&lt;&gt;"",VLOOKUP($A5,BBG!$1:$1048576,MATCH(Activity!EO$1,BBG!$1:$1,0)+1,0)&lt;&gt;""),(VLOOKUP($A5,BBG!$1:$1048576,MATCH(Activity!EO$1,BBG!$1:$1,0)-1,0)+VLOOKUP($A5,BBG!$1:$1048576,MATCH(Activity!EO$1,BBG!$1:$1,0)+1,0))/2,IF(AND(VLOOKUP($A5,BBG!$1:$1048576,MATCH(Activity!EO$1,BBG!$1:$1,0)-1,0)&lt;&gt;"",VLOOKUP($A5,BBG!$1:$1048576,MATCH(Activity!EO$1,BBG!$1:$1,0)+2,0)&lt;&gt;""),VLOOKUP($A5,BBG!$1:$1048576,MATCH(Activity!EO$1,BBG!$1:$1,0)-1,0)+(VLOOKUP($A5,BBG!$1:$1048576,MATCH(Activity!EO$1,BBG!$1:$1,0)+2,0)-VLOOKUP($A5,BBG!$1:$1048576,MATCH(Activity!EO$1,BBG!$1:$1,0)-1,0))/3,VLOOKUP($A5,BBG!$1:$1048576,MATCH(Activity!EO$1,BBG!$1:$1,0)-2,0)+(VLOOKUP($A5,BBG!$1:$1048576,MATCH(Activity!EO$1,BBG!$1:$1,0)+1,0)-VLOOKUP($A5,BBG!$1:$1048576,MATCH(Activity!EO$1,BBG!$1:$1,0)-2,0))*2/3)))/100</f>
        <v>0</v>
      </c>
      <c r="EP5" s="17">
        <f ca="1">IF(VLOOKUP($A5,BBG!$1:$1048576,MATCH(Activity!EP$1,BBG!$1:$1,0),0)&lt;&gt;"",VLOOKUP($A5,BBG!$1:$1048576,MATCH(Activity!EP$1,BBG!$1:$1,0),0),IF(AND(VLOOKUP($A5,BBG!$1:$1048576,MATCH(Activity!EP$1,BBG!$1:$1,0)-1,0)&lt;&gt;"",VLOOKUP($A5,BBG!$1:$1048576,MATCH(Activity!EP$1,BBG!$1:$1,0)+1,0)&lt;&gt;""),(VLOOKUP($A5,BBG!$1:$1048576,MATCH(Activity!EP$1,BBG!$1:$1,0)-1,0)+VLOOKUP($A5,BBG!$1:$1048576,MATCH(Activity!EP$1,BBG!$1:$1,0)+1,0))/2,IF(AND(VLOOKUP($A5,BBG!$1:$1048576,MATCH(Activity!EP$1,BBG!$1:$1,0)-1,0)&lt;&gt;"",VLOOKUP($A5,BBG!$1:$1048576,MATCH(Activity!EP$1,BBG!$1:$1,0)+2,0)&lt;&gt;""),VLOOKUP($A5,BBG!$1:$1048576,MATCH(Activity!EP$1,BBG!$1:$1,0)-1,0)+(VLOOKUP($A5,BBG!$1:$1048576,MATCH(Activity!EP$1,BBG!$1:$1,0)+2,0)-VLOOKUP($A5,BBG!$1:$1048576,MATCH(Activity!EP$1,BBG!$1:$1,0)-1,0))/3,VLOOKUP($A5,BBG!$1:$1048576,MATCH(Activity!EP$1,BBG!$1:$1,0)-2,0)+(VLOOKUP($A5,BBG!$1:$1048576,MATCH(Activity!EP$1,BBG!$1:$1,0)+1,0)-VLOOKUP($A5,BBG!$1:$1048576,MATCH(Activity!EP$1,BBG!$1:$1,0)-2,0))*2/3)))/100</f>
        <v>0</v>
      </c>
      <c r="EQ5" s="17">
        <f ca="1">IF(VLOOKUP($A5,BBG!$1:$1048576,MATCH(Activity!EQ$1,BBG!$1:$1,0),0)&lt;&gt;"",VLOOKUP($A5,BBG!$1:$1048576,MATCH(Activity!EQ$1,BBG!$1:$1,0),0),IF(AND(VLOOKUP($A5,BBG!$1:$1048576,MATCH(Activity!EQ$1,BBG!$1:$1,0)-1,0)&lt;&gt;"",VLOOKUP($A5,BBG!$1:$1048576,MATCH(Activity!EQ$1,BBG!$1:$1,0)+1,0)&lt;&gt;""),(VLOOKUP($A5,BBG!$1:$1048576,MATCH(Activity!EQ$1,BBG!$1:$1,0)-1,0)+VLOOKUP($A5,BBG!$1:$1048576,MATCH(Activity!EQ$1,BBG!$1:$1,0)+1,0))/2,IF(AND(VLOOKUP($A5,BBG!$1:$1048576,MATCH(Activity!EQ$1,BBG!$1:$1,0)-1,0)&lt;&gt;"",VLOOKUP($A5,BBG!$1:$1048576,MATCH(Activity!EQ$1,BBG!$1:$1,0)+2,0)&lt;&gt;""),VLOOKUP($A5,BBG!$1:$1048576,MATCH(Activity!EQ$1,BBG!$1:$1,0)-1,0)+(VLOOKUP($A5,BBG!$1:$1048576,MATCH(Activity!EQ$1,BBG!$1:$1,0)+2,0)-VLOOKUP($A5,BBG!$1:$1048576,MATCH(Activity!EQ$1,BBG!$1:$1,0)-1,0))/3,VLOOKUP($A5,BBG!$1:$1048576,MATCH(Activity!EQ$1,BBG!$1:$1,0)-2,0)+(VLOOKUP($A5,BBG!$1:$1048576,MATCH(Activity!EQ$1,BBG!$1:$1,0)+1,0)-VLOOKUP($A5,BBG!$1:$1048576,MATCH(Activity!EQ$1,BBG!$1:$1,0)-2,0))*2/3)))/100</f>
        <v>0</v>
      </c>
      <c r="ER5" s="17">
        <f ca="1">IF(VLOOKUP($A5,BBG!$1:$1048576,MATCH(Activity!ER$1,BBG!$1:$1,0),0)&lt;&gt;"",VLOOKUP($A5,BBG!$1:$1048576,MATCH(Activity!ER$1,BBG!$1:$1,0),0),IF(AND(VLOOKUP($A5,BBG!$1:$1048576,MATCH(Activity!ER$1,BBG!$1:$1,0)-1,0)&lt;&gt;"",VLOOKUP($A5,BBG!$1:$1048576,MATCH(Activity!ER$1,BBG!$1:$1,0)+1,0)&lt;&gt;""),(VLOOKUP($A5,BBG!$1:$1048576,MATCH(Activity!ER$1,BBG!$1:$1,0)-1,0)+VLOOKUP($A5,BBG!$1:$1048576,MATCH(Activity!ER$1,BBG!$1:$1,0)+1,0))/2,IF(AND(VLOOKUP($A5,BBG!$1:$1048576,MATCH(Activity!ER$1,BBG!$1:$1,0)-1,0)&lt;&gt;"",VLOOKUP($A5,BBG!$1:$1048576,MATCH(Activity!ER$1,BBG!$1:$1,0)+2,0)&lt;&gt;""),VLOOKUP($A5,BBG!$1:$1048576,MATCH(Activity!ER$1,BBG!$1:$1,0)-1,0)+(VLOOKUP($A5,BBG!$1:$1048576,MATCH(Activity!ER$1,BBG!$1:$1,0)+2,0)-VLOOKUP($A5,BBG!$1:$1048576,MATCH(Activity!ER$1,BBG!$1:$1,0)-1,0))/3,VLOOKUP($A5,BBG!$1:$1048576,MATCH(Activity!ER$1,BBG!$1:$1,0)-2,0)+(VLOOKUP($A5,BBG!$1:$1048576,MATCH(Activity!ER$1,BBG!$1:$1,0)+1,0)-VLOOKUP($A5,BBG!$1:$1048576,MATCH(Activity!ER$1,BBG!$1:$1,0)-2,0))*2/3)))/100</f>
        <v>0</v>
      </c>
      <c r="ES5" s="17">
        <f ca="1">IF(VLOOKUP($A5,BBG!$1:$1048576,MATCH(Activity!ES$1,BBG!$1:$1,0),0)&lt;&gt;"",VLOOKUP($A5,BBG!$1:$1048576,MATCH(Activity!ES$1,BBG!$1:$1,0),0),IF(AND(VLOOKUP($A5,BBG!$1:$1048576,MATCH(Activity!ES$1,BBG!$1:$1,0)-1,0)&lt;&gt;"",VLOOKUP($A5,BBG!$1:$1048576,MATCH(Activity!ES$1,BBG!$1:$1,0)+1,0)&lt;&gt;""),(VLOOKUP($A5,BBG!$1:$1048576,MATCH(Activity!ES$1,BBG!$1:$1,0)-1,0)+VLOOKUP($A5,BBG!$1:$1048576,MATCH(Activity!ES$1,BBG!$1:$1,0)+1,0))/2,IF(AND(VLOOKUP($A5,BBG!$1:$1048576,MATCH(Activity!ES$1,BBG!$1:$1,0)-1,0)&lt;&gt;"",VLOOKUP($A5,BBG!$1:$1048576,MATCH(Activity!ES$1,BBG!$1:$1,0)+2,0)&lt;&gt;""),VLOOKUP($A5,BBG!$1:$1048576,MATCH(Activity!ES$1,BBG!$1:$1,0)-1,0)+(VLOOKUP($A5,BBG!$1:$1048576,MATCH(Activity!ES$1,BBG!$1:$1,0)+2,0)-VLOOKUP($A5,BBG!$1:$1048576,MATCH(Activity!ES$1,BBG!$1:$1,0)-1,0))/3,VLOOKUP($A5,BBG!$1:$1048576,MATCH(Activity!ES$1,BBG!$1:$1,0)-2,0)+(VLOOKUP($A5,BBG!$1:$1048576,MATCH(Activity!ES$1,BBG!$1:$1,0)+1,0)-VLOOKUP($A5,BBG!$1:$1048576,MATCH(Activity!ES$1,BBG!$1:$1,0)-2,0))*2/3)))/100</f>
        <v>0</v>
      </c>
      <c r="ET5" s="17">
        <f ca="1">IF(VLOOKUP($A5,BBG!$1:$1048576,MATCH(Activity!ET$1,BBG!$1:$1,0),0)&lt;&gt;"",VLOOKUP($A5,BBG!$1:$1048576,MATCH(Activity!ET$1,BBG!$1:$1,0),0),IF(AND(VLOOKUP($A5,BBG!$1:$1048576,MATCH(Activity!ET$1,BBG!$1:$1,0)-1,0)&lt;&gt;"",VLOOKUP($A5,BBG!$1:$1048576,MATCH(Activity!ET$1,BBG!$1:$1,0)+1,0)&lt;&gt;""),(VLOOKUP($A5,BBG!$1:$1048576,MATCH(Activity!ET$1,BBG!$1:$1,0)-1,0)+VLOOKUP($A5,BBG!$1:$1048576,MATCH(Activity!ET$1,BBG!$1:$1,0)+1,0))/2,IF(AND(VLOOKUP($A5,BBG!$1:$1048576,MATCH(Activity!ET$1,BBG!$1:$1,0)-1,0)&lt;&gt;"",VLOOKUP($A5,BBG!$1:$1048576,MATCH(Activity!ET$1,BBG!$1:$1,0)+2,0)&lt;&gt;""),VLOOKUP($A5,BBG!$1:$1048576,MATCH(Activity!ET$1,BBG!$1:$1,0)-1,0)+(VLOOKUP($A5,BBG!$1:$1048576,MATCH(Activity!ET$1,BBG!$1:$1,0)+2,0)-VLOOKUP($A5,BBG!$1:$1048576,MATCH(Activity!ET$1,BBG!$1:$1,0)-1,0))/3,VLOOKUP($A5,BBG!$1:$1048576,MATCH(Activity!ET$1,BBG!$1:$1,0)-2,0)+(VLOOKUP($A5,BBG!$1:$1048576,MATCH(Activity!ET$1,BBG!$1:$1,0)+1,0)-VLOOKUP($A5,BBG!$1:$1048576,MATCH(Activity!ET$1,BBG!$1:$1,0)-2,0))*2/3)))/100</f>
        <v>0</v>
      </c>
      <c r="EU5" s="17">
        <f ca="1">IF(VLOOKUP($A5,BBG!$1:$1048576,MATCH(Activity!EU$1,BBG!$1:$1,0),0)&lt;&gt;"",VLOOKUP($A5,BBG!$1:$1048576,MATCH(Activity!EU$1,BBG!$1:$1,0),0),IF(AND(VLOOKUP($A5,BBG!$1:$1048576,MATCH(Activity!EU$1,BBG!$1:$1,0)-1,0)&lt;&gt;"",VLOOKUP($A5,BBG!$1:$1048576,MATCH(Activity!EU$1,BBG!$1:$1,0)+1,0)&lt;&gt;""),(VLOOKUP($A5,BBG!$1:$1048576,MATCH(Activity!EU$1,BBG!$1:$1,0)-1,0)+VLOOKUP($A5,BBG!$1:$1048576,MATCH(Activity!EU$1,BBG!$1:$1,0)+1,0))/2,IF(AND(VLOOKUP($A5,BBG!$1:$1048576,MATCH(Activity!EU$1,BBG!$1:$1,0)-1,0)&lt;&gt;"",VLOOKUP($A5,BBG!$1:$1048576,MATCH(Activity!EU$1,BBG!$1:$1,0)+2,0)&lt;&gt;""),VLOOKUP($A5,BBG!$1:$1048576,MATCH(Activity!EU$1,BBG!$1:$1,0)-1,0)+(VLOOKUP($A5,BBG!$1:$1048576,MATCH(Activity!EU$1,BBG!$1:$1,0)+2,0)-VLOOKUP($A5,BBG!$1:$1048576,MATCH(Activity!EU$1,BBG!$1:$1,0)-1,0))/3,VLOOKUP($A5,BBG!$1:$1048576,MATCH(Activity!EU$1,BBG!$1:$1,0)-2,0)+(VLOOKUP($A5,BBG!$1:$1048576,MATCH(Activity!EU$1,BBG!$1:$1,0)+1,0)-VLOOKUP($A5,BBG!$1:$1048576,MATCH(Activity!EU$1,BBG!$1:$1,0)-2,0))*2/3)))/100</f>
        <v>0</v>
      </c>
      <c r="EV5" s="17">
        <f ca="1">IF(VLOOKUP($A5,BBG!$1:$1048576,MATCH(Activity!EV$1,BBG!$1:$1,0),0)&lt;&gt;"",VLOOKUP($A5,BBG!$1:$1048576,MATCH(Activity!EV$1,BBG!$1:$1,0),0),IF(AND(VLOOKUP($A5,BBG!$1:$1048576,MATCH(Activity!EV$1,BBG!$1:$1,0)-1,0)&lt;&gt;"",VLOOKUP($A5,BBG!$1:$1048576,MATCH(Activity!EV$1,BBG!$1:$1,0)+1,0)&lt;&gt;""),(VLOOKUP($A5,BBG!$1:$1048576,MATCH(Activity!EV$1,BBG!$1:$1,0)-1,0)+VLOOKUP($A5,BBG!$1:$1048576,MATCH(Activity!EV$1,BBG!$1:$1,0)+1,0))/2,IF(AND(VLOOKUP($A5,BBG!$1:$1048576,MATCH(Activity!EV$1,BBG!$1:$1,0)-1,0)&lt;&gt;"",VLOOKUP($A5,BBG!$1:$1048576,MATCH(Activity!EV$1,BBG!$1:$1,0)+2,0)&lt;&gt;""),VLOOKUP($A5,BBG!$1:$1048576,MATCH(Activity!EV$1,BBG!$1:$1,0)-1,0)+(VLOOKUP($A5,BBG!$1:$1048576,MATCH(Activity!EV$1,BBG!$1:$1,0)+2,0)-VLOOKUP($A5,BBG!$1:$1048576,MATCH(Activity!EV$1,BBG!$1:$1,0)-1,0))/3,VLOOKUP($A5,BBG!$1:$1048576,MATCH(Activity!EV$1,BBG!$1:$1,0)-2,0)+(VLOOKUP($A5,BBG!$1:$1048576,MATCH(Activity!EV$1,BBG!$1:$1,0)+1,0)-VLOOKUP($A5,BBG!$1:$1048576,MATCH(Activity!EV$1,BBG!$1:$1,0)-2,0))*2/3)))/100</f>
        <v>0</v>
      </c>
      <c r="EW5" s="17">
        <f ca="1">IF(VLOOKUP($A5,BBG!$1:$1048576,MATCH(Activity!EW$1,BBG!$1:$1,0),0)&lt;&gt;"",VLOOKUP($A5,BBG!$1:$1048576,MATCH(Activity!EW$1,BBG!$1:$1,0),0),IF(AND(VLOOKUP($A5,BBG!$1:$1048576,MATCH(Activity!EW$1,BBG!$1:$1,0)-1,0)&lt;&gt;"",VLOOKUP($A5,BBG!$1:$1048576,MATCH(Activity!EW$1,BBG!$1:$1,0)+1,0)&lt;&gt;""),(VLOOKUP($A5,BBG!$1:$1048576,MATCH(Activity!EW$1,BBG!$1:$1,0)-1,0)+VLOOKUP($A5,BBG!$1:$1048576,MATCH(Activity!EW$1,BBG!$1:$1,0)+1,0))/2,IF(AND(VLOOKUP($A5,BBG!$1:$1048576,MATCH(Activity!EW$1,BBG!$1:$1,0)-1,0)&lt;&gt;"",VLOOKUP($A5,BBG!$1:$1048576,MATCH(Activity!EW$1,BBG!$1:$1,0)+2,0)&lt;&gt;""),VLOOKUP($A5,BBG!$1:$1048576,MATCH(Activity!EW$1,BBG!$1:$1,0)-1,0)+(VLOOKUP($A5,BBG!$1:$1048576,MATCH(Activity!EW$1,BBG!$1:$1,0)+2,0)-VLOOKUP($A5,BBG!$1:$1048576,MATCH(Activity!EW$1,BBG!$1:$1,0)-1,0))/3,VLOOKUP($A5,BBG!$1:$1048576,MATCH(Activity!EW$1,BBG!$1:$1,0)-2,0)+(VLOOKUP($A5,BBG!$1:$1048576,MATCH(Activity!EW$1,BBG!$1:$1,0)+1,0)-VLOOKUP($A5,BBG!$1:$1048576,MATCH(Activity!EW$1,BBG!$1:$1,0)-2,0))*2/3)))/100</f>
        <v>0</v>
      </c>
      <c r="EX5" s="17">
        <f ca="1">IF(VLOOKUP($A5,BBG!$1:$1048576,MATCH(Activity!EX$1,BBG!$1:$1,0),0)&lt;&gt;"",VLOOKUP($A5,BBG!$1:$1048576,MATCH(Activity!EX$1,BBG!$1:$1,0),0),IF(AND(VLOOKUP($A5,BBG!$1:$1048576,MATCH(Activity!EX$1,BBG!$1:$1,0)-1,0)&lt;&gt;"",VLOOKUP($A5,BBG!$1:$1048576,MATCH(Activity!EX$1,BBG!$1:$1,0)+1,0)&lt;&gt;""),(VLOOKUP($A5,BBG!$1:$1048576,MATCH(Activity!EX$1,BBG!$1:$1,0)-1,0)+VLOOKUP($A5,BBG!$1:$1048576,MATCH(Activity!EX$1,BBG!$1:$1,0)+1,0))/2,IF(AND(VLOOKUP($A5,BBG!$1:$1048576,MATCH(Activity!EX$1,BBG!$1:$1,0)-1,0)&lt;&gt;"",VLOOKUP($A5,BBG!$1:$1048576,MATCH(Activity!EX$1,BBG!$1:$1,0)+2,0)&lt;&gt;""),VLOOKUP($A5,BBG!$1:$1048576,MATCH(Activity!EX$1,BBG!$1:$1,0)-1,0)+(VLOOKUP($A5,BBG!$1:$1048576,MATCH(Activity!EX$1,BBG!$1:$1,0)+2,0)-VLOOKUP($A5,BBG!$1:$1048576,MATCH(Activity!EX$1,BBG!$1:$1,0)-1,0))/3,VLOOKUP($A5,BBG!$1:$1048576,MATCH(Activity!EX$1,BBG!$1:$1,0)-2,0)+(VLOOKUP($A5,BBG!$1:$1048576,MATCH(Activity!EX$1,BBG!$1:$1,0)+1,0)-VLOOKUP($A5,BBG!$1:$1048576,MATCH(Activity!EX$1,BBG!$1:$1,0)-2,0))*2/3)))/100</f>
        <v>0</v>
      </c>
      <c r="EY5" s="17">
        <f ca="1">IF(VLOOKUP($A5,BBG!$1:$1048576,MATCH(Activity!EY$1,BBG!$1:$1,0),0)&lt;&gt;"",VLOOKUP($A5,BBG!$1:$1048576,MATCH(Activity!EY$1,BBG!$1:$1,0),0),IF(AND(VLOOKUP($A5,BBG!$1:$1048576,MATCH(Activity!EY$1,BBG!$1:$1,0)-1,0)&lt;&gt;"",VLOOKUP($A5,BBG!$1:$1048576,MATCH(Activity!EY$1,BBG!$1:$1,0)+1,0)&lt;&gt;""),(VLOOKUP($A5,BBG!$1:$1048576,MATCH(Activity!EY$1,BBG!$1:$1,0)-1,0)+VLOOKUP($A5,BBG!$1:$1048576,MATCH(Activity!EY$1,BBG!$1:$1,0)+1,0))/2,IF(AND(VLOOKUP($A5,BBG!$1:$1048576,MATCH(Activity!EY$1,BBG!$1:$1,0)-1,0)&lt;&gt;"",VLOOKUP($A5,BBG!$1:$1048576,MATCH(Activity!EY$1,BBG!$1:$1,0)+2,0)&lt;&gt;""),VLOOKUP($A5,BBG!$1:$1048576,MATCH(Activity!EY$1,BBG!$1:$1,0)-1,0)+(VLOOKUP($A5,BBG!$1:$1048576,MATCH(Activity!EY$1,BBG!$1:$1,0)+2,0)-VLOOKUP($A5,BBG!$1:$1048576,MATCH(Activity!EY$1,BBG!$1:$1,0)-1,0))/3,VLOOKUP($A5,BBG!$1:$1048576,MATCH(Activity!EY$1,BBG!$1:$1,0)-2,0)+(VLOOKUP($A5,BBG!$1:$1048576,MATCH(Activity!EY$1,BBG!$1:$1,0)+1,0)-VLOOKUP($A5,BBG!$1:$1048576,MATCH(Activity!EY$1,BBG!$1:$1,0)-2,0))*2/3)))/100</f>
        <v>0</v>
      </c>
      <c r="EZ5" s="17">
        <f ca="1">IF(VLOOKUP($A5,BBG!$1:$1048576,MATCH(Activity!EZ$1,BBG!$1:$1,0),0)&lt;&gt;"",VLOOKUP($A5,BBG!$1:$1048576,MATCH(Activity!EZ$1,BBG!$1:$1,0),0),IF(AND(VLOOKUP($A5,BBG!$1:$1048576,MATCH(Activity!EZ$1,BBG!$1:$1,0)-1,0)&lt;&gt;"",VLOOKUP($A5,BBG!$1:$1048576,MATCH(Activity!EZ$1,BBG!$1:$1,0)+1,0)&lt;&gt;""),(VLOOKUP($A5,BBG!$1:$1048576,MATCH(Activity!EZ$1,BBG!$1:$1,0)-1,0)+VLOOKUP($A5,BBG!$1:$1048576,MATCH(Activity!EZ$1,BBG!$1:$1,0)+1,0))/2,IF(AND(VLOOKUP($A5,BBG!$1:$1048576,MATCH(Activity!EZ$1,BBG!$1:$1,0)-1,0)&lt;&gt;"",VLOOKUP($A5,BBG!$1:$1048576,MATCH(Activity!EZ$1,BBG!$1:$1,0)+2,0)&lt;&gt;""),VLOOKUP($A5,BBG!$1:$1048576,MATCH(Activity!EZ$1,BBG!$1:$1,0)-1,0)+(VLOOKUP($A5,BBG!$1:$1048576,MATCH(Activity!EZ$1,BBG!$1:$1,0)+2,0)-VLOOKUP($A5,BBG!$1:$1048576,MATCH(Activity!EZ$1,BBG!$1:$1,0)-1,0))/3,VLOOKUP($A5,BBG!$1:$1048576,MATCH(Activity!EZ$1,BBG!$1:$1,0)-2,0)+(VLOOKUP($A5,BBG!$1:$1048576,MATCH(Activity!EZ$1,BBG!$1:$1,0)+1,0)-VLOOKUP($A5,BBG!$1:$1048576,MATCH(Activity!EZ$1,BBG!$1:$1,0)-2,0))*2/3)))/100</f>
        <v>0</v>
      </c>
      <c r="FA5" s="17">
        <f ca="1">IF(VLOOKUP($A5,BBG!$1:$1048576,MATCH(Activity!FA$1,BBG!$1:$1,0),0)&lt;&gt;"",VLOOKUP($A5,BBG!$1:$1048576,MATCH(Activity!FA$1,BBG!$1:$1,0),0),IF(AND(VLOOKUP($A5,BBG!$1:$1048576,MATCH(Activity!FA$1,BBG!$1:$1,0)-1,0)&lt;&gt;"",VLOOKUP($A5,BBG!$1:$1048576,MATCH(Activity!FA$1,BBG!$1:$1,0)+1,0)&lt;&gt;""),(VLOOKUP($A5,BBG!$1:$1048576,MATCH(Activity!FA$1,BBG!$1:$1,0)-1,0)+VLOOKUP($A5,BBG!$1:$1048576,MATCH(Activity!FA$1,BBG!$1:$1,0)+1,0))/2,IF(AND(VLOOKUP($A5,BBG!$1:$1048576,MATCH(Activity!FA$1,BBG!$1:$1,0)-1,0)&lt;&gt;"",VLOOKUP($A5,BBG!$1:$1048576,MATCH(Activity!FA$1,BBG!$1:$1,0)+2,0)&lt;&gt;""),VLOOKUP($A5,BBG!$1:$1048576,MATCH(Activity!FA$1,BBG!$1:$1,0)-1,0)+(VLOOKUP($A5,BBG!$1:$1048576,MATCH(Activity!FA$1,BBG!$1:$1,0)+2,0)-VLOOKUP($A5,BBG!$1:$1048576,MATCH(Activity!FA$1,BBG!$1:$1,0)-1,0))/3,VLOOKUP($A5,BBG!$1:$1048576,MATCH(Activity!FA$1,BBG!$1:$1,0)-2,0)+(VLOOKUP($A5,BBG!$1:$1048576,MATCH(Activity!FA$1,BBG!$1:$1,0)+1,0)-VLOOKUP($A5,BBG!$1:$1048576,MATCH(Activity!FA$1,BBG!$1:$1,0)-2,0))*2/3)))/100</f>
        <v>0</v>
      </c>
      <c r="FB5" s="17">
        <f ca="1">IF(VLOOKUP($A5,BBG!$1:$1048576,MATCH(Activity!FB$1,BBG!$1:$1,0),0)&lt;&gt;"",VLOOKUP($A5,BBG!$1:$1048576,MATCH(Activity!FB$1,BBG!$1:$1,0),0),IF(AND(VLOOKUP($A5,BBG!$1:$1048576,MATCH(Activity!FB$1,BBG!$1:$1,0)-1,0)&lt;&gt;"",VLOOKUP($A5,BBG!$1:$1048576,MATCH(Activity!FB$1,BBG!$1:$1,0)+1,0)&lt;&gt;""),(VLOOKUP($A5,BBG!$1:$1048576,MATCH(Activity!FB$1,BBG!$1:$1,0)-1,0)+VLOOKUP($A5,BBG!$1:$1048576,MATCH(Activity!FB$1,BBG!$1:$1,0)+1,0))/2,IF(AND(VLOOKUP($A5,BBG!$1:$1048576,MATCH(Activity!FB$1,BBG!$1:$1,0)-1,0)&lt;&gt;"",VLOOKUP($A5,BBG!$1:$1048576,MATCH(Activity!FB$1,BBG!$1:$1,0)+2,0)&lt;&gt;""),VLOOKUP($A5,BBG!$1:$1048576,MATCH(Activity!FB$1,BBG!$1:$1,0)-1,0)+(VLOOKUP($A5,BBG!$1:$1048576,MATCH(Activity!FB$1,BBG!$1:$1,0)+2,0)-VLOOKUP($A5,BBG!$1:$1048576,MATCH(Activity!FB$1,BBG!$1:$1,0)-1,0))/3,VLOOKUP($A5,BBG!$1:$1048576,MATCH(Activity!FB$1,BBG!$1:$1,0)-2,0)+(VLOOKUP($A5,BBG!$1:$1048576,MATCH(Activity!FB$1,BBG!$1:$1,0)+1,0)-VLOOKUP($A5,BBG!$1:$1048576,MATCH(Activity!FB$1,BBG!$1:$1,0)-2,0))*2/3)))/100</f>
        <v>0</v>
      </c>
      <c r="FC5" s="17">
        <f ca="1">IF(VLOOKUP($A5,BBG!$1:$1048576,MATCH(Activity!FC$1,BBG!$1:$1,0),0)&lt;&gt;"",VLOOKUP($A5,BBG!$1:$1048576,MATCH(Activity!FC$1,BBG!$1:$1,0),0),IF(AND(VLOOKUP($A5,BBG!$1:$1048576,MATCH(Activity!FC$1,BBG!$1:$1,0)-1,0)&lt;&gt;"",VLOOKUP($A5,BBG!$1:$1048576,MATCH(Activity!FC$1,BBG!$1:$1,0)+1,0)&lt;&gt;""),(VLOOKUP($A5,BBG!$1:$1048576,MATCH(Activity!FC$1,BBG!$1:$1,0)-1,0)+VLOOKUP($A5,BBG!$1:$1048576,MATCH(Activity!FC$1,BBG!$1:$1,0)+1,0))/2,IF(AND(VLOOKUP($A5,BBG!$1:$1048576,MATCH(Activity!FC$1,BBG!$1:$1,0)-1,0)&lt;&gt;"",VLOOKUP($A5,BBG!$1:$1048576,MATCH(Activity!FC$1,BBG!$1:$1,0)+2,0)&lt;&gt;""),VLOOKUP($A5,BBG!$1:$1048576,MATCH(Activity!FC$1,BBG!$1:$1,0)-1,0)+(VLOOKUP($A5,BBG!$1:$1048576,MATCH(Activity!FC$1,BBG!$1:$1,0)+2,0)-VLOOKUP($A5,BBG!$1:$1048576,MATCH(Activity!FC$1,BBG!$1:$1,0)-1,0))/3,VLOOKUP($A5,BBG!$1:$1048576,MATCH(Activity!FC$1,BBG!$1:$1,0)-2,0)+(VLOOKUP($A5,BBG!$1:$1048576,MATCH(Activity!FC$1,BBG!$1:$1,0)+1,0)-VLOOKUP($A5,BBG!$1:$1048576,MATCH(Activity!FC$1,BBG!$1:$1,0)-2,0))*2/3)))/100</f>
        <v>0</v>
      </c>
      <c r="FD5" s="17">
        <f ca="1">IF(VLOOKUP($A5,BBG!$1:$1048576,MATCH(Activity!FD$1,BBG!$1:$1,0),0)&lt;&gt;"",VLOOKUP($A5,BBG!$1:$1048576,MATCH(Activity!FD$1,BBG!$1:$1,0),0),IF(AND(VLOOKUP($A5,BBG!$1:$1048576,MATCH(Activity!FD$1,BBG!$1:$1,0)-1,0)&lt;&gt;"",VLOOKUP($A5,BBG!$1:$1048576,MATCH(Activity!FD$1,BBG!$1:$1,0)+1,0)&lt;&gt;""),(VLOOKUP($A5,BBG!$1:$1048576,MATCH(Activity!FD$1,BBG!$1:$1,0)-1,0)+VLOOKUP($A5,BBG!$1:$1048576,MATCH(Activity!FD$1,BBG!$1:$1,0)+1,0))/2,IF(AND(VLOOKUP($A5,BBG!$1:$1048576,MATCH(Activity!FD$1,BBG!$1:$1,0)-1,0)&lt;&gt;"",VLOOKUP($A5,BBG!$1:$1048576,MATCH(Activity!FD$1,BBG!$1:$1,0)+2,0)&lt;&gt;""),VLOOKUP($A5,BBG!$1:$1048576,MATCH(Activity!FD$1,BBG!$1:$1,0)-1,0)+(VLOOKUP($A5,BBG!$1:$1048576,MATCH(Activity!FD$1,BBG!$1:$1,0)+2,0)-VLOOKUP($A5,BBG!$1:$1048576,MATCH(Activity!FD$1,BBG!$1:$1,0)-1,0))/3,VLOOKUP($A5,BBG!$1:$1048576,MATCH(Activity!FD$1,BBG!$1:$1,0)-2,0)+(VLOOKUP($A5,BBG!$1:$1048576,MATCH(Activity!FD$1,BBG!$1:$1,0)+1,0)-VLOOKUP($A5,BBG!$1:$1048576,MATCH(Activity!FD$1,BBG!$1:$1,0)-2,0))*2/3)))/100</f>
        <v>0</v>
      </c>
      <c r="FE5" s="17">
        <f ca="1">IF(VLOOKUP($A5,BBG!$1:$1048576,MATCH(Activity!FE$1,BBG!$1:$1,0),0)&lt;&gt;"",VLOOKUP($A5,BBG!$1:$1048576,MATCH(Activity!FE$1,BBG!$1:$1,0),0),IF(AND(VLOOKUP($A5,BBG!$1:$1048576,MATCH(Activity!FE$1,BBG!$1:$1,0)-1,0)&lt;&gt;"",VLOOKUP($A5,BBG!$1:$1048576,MATCH(Activity!FE$1,BBG!$1:$1,0)+1,0)&lt;&gt;""),(VLOOKUP($A5,BBG!$1:$1048576,MATCH(Activity!FE$1,BBG!$1:$1,0)-1,0)+VLOOKUP($A5,BBG!$1:$1048576,MATCH(Activity!FE$1,BBG!$1:$1,0)+1,0))/2,IF(AND(VLOOKUP($A5,BBG!$1:$1048576,MATCH(Activity!FE$1,BBG!$1:$1,0)-1,0)&lt;&gt;"",VLOOKUP($A5,BBG!$1:$1048576,MATCH(Activity!FE$1,BBG!$1:$1,0)+2,0)&lt;&gt;""),VLOOKUP($A5,BBG!$1:$1048576,MATCH(Activity!FE$1,BBG!$1:$1,0)-1,0)+(VLOOKUP($A5,BBG!$1:$1048576,MATCH(Activity!FE$1,BBG!$1:$1,0)+2,0)-VLOOKUP($A5,BBG!$1:$1048576,MATCH(Activity!FE$1,BBG!$1:$1,0)-1,0))/3,VLOOKUP($A5,BBG!$1:$1048576,MATCH(Activity!FE$1,BBG!$1:$1,0)-2,0)+(VLOOKUP($A5,BBG!$1:$1048576,MATCH(Activity!FE$1,BBG!$1:$1,0)+1,0)-VLOOKUP($A5,BBG!$1:$1048576,MATCH(Activity!FE$1,BBG!$1:$1,0)-2,0))*2/3)))/100</f>
        <v>0</v>
      </c>
      <c r="FF5" s="17">
        <f ca="1">IF(VLOOKUP($A5,BBG!$1:$1048576,MATCH(Activity!FF$1,BBG!$1:$1,0),0)&lt;&gt;"",VLOOKUP($A5,BBG!$1:$1048576,MATCH(Activity!FF$1,BBG!$1:$1,0),0),IF(AND(VLOOKUP($A5,BBG!$1:$1048576,MATCH(Activity!FF$1,BBG!$1:$1,0)-1,0)&lt;&gt;"",VLOOKUP($A5,BBG!$1:$1048576,MATCH(Activity!FF$1,BBG!$1:$1,0)+1,0)&lt;&gt;""),(VLOOKUP($A5,BBG!$1:$1048576,MATCH(Activity!FF$1,BBG!$1:$1,0)-1,0)+VLOOKUP($A5,BBG!$1:$1048576,MATCH(Activity!FF$1,BBG!$1:$1,0)+1,0))/2,IF(AND(VLOOKUP($A5,BBG!$1:$1048576,MATCH(Activity!FF$1,BBG!$1:$1,0)-1,0)&lt;&gt;"",VLOOKUP($A5,BBG!$1:$1048576,MATCH(Activity!FF$1,BBG!$1:$1,0)+2,0)&lt;&gt;""),VLOOKUP($A5,BBG!$1:$1048576,MATCH(Activity!FF$1,BBG!$1:$1,0)-1,0)+(VLOOKUP($A5,BBG!$1:$1048576,MATCH(Activity!FF$1,BBG!$1:$1,0)+2,0)-VLOOKUP($A5,BBG!$1:$1048576,MATCH(Activity!FF$1,BBG!$1:$1,0)-1,0))/3,VLOOKUP($A5,BBG!$1:$1048576,MATCH(Activity!FF$1,BBG!$1:$1,0)-2,0)+(VLOOKUP($A5,BBG!$1:$1048576,MATCH(Activity!FF$1,BBG!$1:$1,0)+1,0)-VLOOKUP($A5,BBG!$1:$1048576,MATCH(Activity!FF$1,BBG!$1:$1,0)-2,0))*2/3)))/100</f>
        <v>0</v>
      </c>
      <c r="FG5" s="17">
        <f ca="1">IF(VLOOKUP($A5,BBG!$1:$1048576,MATCH(Activity!FG$1,BBG!$1:$1,0),0)&lt;&gt;"",VLOOKUP($A5,BBG!$1:$1048576,MATCH(Activity!FG$1,BBG!$1:$1,0),0),IF(AND(VLOOKUP($A5,BBG!$1:$1048576,MATCH(Activity!FG$1,BBG!$1:$1,0)-1,0)&lt;&gt;"",VLOOKUP($A5,BBG!$1:$1048576,MATCH(Activity!FG$1,BBG!$1:$1,0)+1,0)&lt;&gt;""),(VLOOKUP($A5,BBG!$1:$1048576,MATCH(Activity!FG$1,BBG!$1:$1,0)-1,0)+VLOOKUP($A5,BBG!$1:$1048576,MATCH(Activity!FG$1,BBG!$1:$1,0)+1,0))/2,IF(AND(VLOOKUP($A5,BBG!$1:$1048576,MATCH(Activity!FG$1,BBG!$1:$1,0)-1,0)&lt;&gt;"",VLOOKUP($A5,BBG!$1:$1048576,MATCH(Activity!FG$1,BBG!$1:$1,0)+2,0)&lt;&gt;""),VLOOKUP($A5,BBG!$1:$1048576,MATCH(Activity!FG$1,BBG!$1:$1,0)-1,0)+(VLOOKUP($A5,BBG!$1:$1048576,MATCH(Activity!FG$1,BBG!$1:$1,0)+2,0)-VLOOKUP($A5,BBG!$1:$1048576,MATCH(Activity!FG$1,BBG!$1:$1,0)-1,0))/3,VLOOKUP($A5,BBG!$1:$1048576,MATCH(Activity!FG$1,BBG!$1:$1,0)-2,0)+(VLOOKUP($A5,BBG!$1:$1048576,MATCH(Activity!FG$1,BBG!$1:$1,0)+1,0)-VLOOKUP($A5,BBG!$1:$1048576,MATCH(Activity!FG$1,BBG!$1:$1,0)-2,0))*2/3)))/100</f>
        <v>0</v>
      </c>
      <c r="FH5" s="17">
        <f ca="1">IF(VLOOKUP($A5,BBG!$1:$1048576,MATCH(Activity!FH$1,BBG!$1:$1,0),0)&lt;&gt;"",VLOOKUP($A5,BBG!$1:$1048576,MATCH(Activity!FH$1,BBG!$1:$1,0),0),IF(AND(VLOOKUP($A5,BBG!$1:$1048576,MATCH(Activity!FH$1,BBG!$1:$1,0)-1,0)&lt;&gt;"",VLOOKUP($A5,BBG!$1:$1048576,MATCH(Activity!FH$1,BBG!$1:$1,0)+1,0)&lt;&gt;""),(VLOOKUP($A5,BBG!$1:$1048576,MATCH(Activity!FH$1,BBG!$1:$1,0)-1,0)+VLOOKUP($A5,BBG!$1:$1048576,MATCH(Activity!FH$1,BBG!$1:$1,0)+1,0))/2,IF(AND(VLOOKUP($A5,BBG!$1:$1048576,MATCH(Activity!FH$1,BBG!$1:$1,0)-1,0)&lt;&gt;"",VLOOKUP($A5,BBG!$1:$1048576,MATCH(Activity!FH$1,BBG!$1:$1,0)+2,0)&lt;&gt;""),VLOOKUP($A5,BBG!$1:$1048576,MATCH(Activity!FH$1,BBG!$1:$1,0)-1,0)+(VLOOKUP($A5,BBG!$1:$1048576,MATCH(Activity!FH$1,BBG!$1:$1,0)+2,0)-VLOOKUP($A5,BBG!$1:$1048576,MATCH(Activity!FH$1,BBG!$1:$1,0)-1,0))/3,VLOOKUP($A5,BBG!$1:$1048576,MATCH(Activity!FH$1,BBG!$1:$1,0)-2,0)+(VLOOKUP($A5,BBG!$1:$1048576,MATCH(Activity!FH$1,BBG!$1:$1,0)+1,0)-VLOOKUP($A5,BBG!$1:$1048576,MATCH(Activity!FH$1,BBG!$1:$1,0)-2,0))*2/3)))/100</f>
        <v>0</v>
      </c>
      <c r="FI5" s="17">
        <f ca="1">IF(VLOOKUP($A5,BBG!$1:$1048576,MATCH(Activity!FI$1,BBG!$1:$1,0),0)&lt;&gt;"",VLOOKUP($A5,BBG!$1:$1048576,MATCH(Activity!FI$1,BBG!$1:$1,0),0),IF(AND(VLOOKUP($A5,BBG!$1:$1048576,MATCH(Activity!FI$1,BBG!$1:$1,0)-1,0)&lt;&gt;"",VLOOKUP($A5,BBG!$1:$1048576,MATCH(Activity!FI$1,BBG!$1:$1,0)+1,0)&lt;&gt;""),(VLOOKUP($A5,BBG!$1:$1048576,MATCH(Activity!FI$1,BBG!$1:$1,0)-1,0)+VLOOKUP($A5,BBG!$1:$1048576,MATCH(Activity!FI$1,BBG!$1:$1,0)+1,0))/2,IF(AND(VLOOKUP($A5,BBG!$1:$1048576,MATCH(Activity!FI$1,BBG!$1:$1,0)-1,0)&lt;&gt;"",VLOOKUP($A5,BBG!$1:$1048576,MATCH(Activity!FI$1,BBG!$1:$1,0)+2,0)&lt;&gt;""),VLOOKUP($A5,BBG!$1:$1048576,MATCH(Activity!FI$1,BBG!$1:$1,0)-1,0)+(VLOOKUP($A5,BBG!$1:$1048576,MATCH(Activity!FI$1,BBG!$1:$1,0)+2,0)-VLOOKUP($A5,BBG!$1:$1048576,MATCH(Activity!FI$1,BBG!$1:$1,0)-1,0))/3,VLOOKUP($A5,BBG!$1:$1048576,MATCH(Activity!FI$1,BBG!$1:$1,0)-2,0)+(VLOOKUP($A5,BBG!$1:$1048576,MATCH(Activity!FI$1,BBG!$1:$1,0)+1,0)-VLOOKUP($A5,BBG!$1:$1048576,MATCH(Activity!FI$1,BBG!$1:$1,0)-2,0))*2/3)))/100</f>
        <v>0</v>
      </c>
      <c r="FJ5" s="17">
        <f ca="1">IF(VLOOKUP($A5,BBG!$1:$1048576,MATCH(Activity!FJ$1,BBG!$1:$1,0),0)&lt;&gt;"",VLOOKUP($A5,BBG!$1:$1048576,MATCH(Activity!FJ$1,BBG!$1:$1,0),0),IF(AND(VLOOKUP($A5,BBG!$1:$1048576,MATCH(Activity!FJ$1,BBG!$1:$1,0)-1,0)&lt;&gt;"",VLOOKUP($A5,BBG!$1:$1048576,MATCH(Activity!FJ$1,BBG!$1:$1,0)+1,0)&lt;&gt;""),(VLOOKUP($A5,BBG!$1:$1048576,MATCH(Activity!FJ$1,BBG!$1:$1,0)-1,0)+VLOOKUP($A5,BBG!$1:$1048576,MATCH(Activity!FJ$1,BBG!$1:$1,0)+1,0))/2,IF(AND(VLOOKUP($A5,BBG!$1:$1048576,MATCH(Activity!FJ$1,BBG!$1:$1,0)-1,0)&lt;&gt;"",VLOOKUP($A5,BBG!$1:$1048576,MATCH(Activity!FJ$1,BBG!$1:$1,0)+2,0)&lt;&gt;""),VLOOKUP($A5,BBG!$1:$1048576,MATCH(Activity!FJ$1,BBG!$1:$1,0)-1,0)+(VLOOKUP($A5,BBG!$1:$1048576,MATCH(Activity!FJ$1,BBG!$1:$1,0)+2,0)-VLOOKUP($A5,BBG!$1:$1048576,MATCH(Activity!FJ$1,BBG!$1:$1,0)-1,0))/3,VLOOKUP($A5,BBG!$1:$1048576,MATCH(Activity!FJ$1,BBG!$1:$1,0)-2,0)+(VLOOKUP($A5,BBG!$1:$1048576,MATCH(Activity!FJ$1,BBG!$1:$1,0)+1,0)-VLOOKUP($A5,BBG!$1:$1048576,MATCH(Activity!FJ$1,BBG!$1:$1,0)-2,0))*2/3)))/100</f>
        <v>0</v>
      </c>
      <c r="FK5" s="17">
        <f ca="1">IF(VLOOKUP($A5,BBG!$1:$1048576,MATCH(Activity!FK$1,BBG!$1:$1,0),0)&lt;&gt;"",VLOOKUP($A5,BBG!$1:$1048576,MATCH(Activity!FK$1,BBG!$1:$1,0),0),IF(AND(VLOOKUP($A5,BBG!$1:$1048576,MATCH(Activity!FK$1,BBG!$1:$1,0)-1,0)&lt;&gt;"",VLOOKUP($A5,BBG!$1:$1048576,MATCH(Activity!FK$1,BBG!$1:$1,0)+1,0)&lt;&gt;""),(VLOOKUP($A5,BBG!$1:$1048576,MATCH(Activity!FK$1,BBG!$1:$1,0)-1,0)+VLOOKUP($A5,BBG!$1:$1048576,MATCH(Activity!FK$1,BBG!$1:$1,0)+1,0))/2,IF(AND(VLOOKUP($A5,BBG!$1:$1048576,MATCH(Activity!FK$1,BBG!$1:$1,0)-1,0)&lt;&gt;"",VLOOKUP($A5,BBG!$1:$1048576,MATCH(Activity!FK$1,BBG!$1:$1,0)+2,0)&lt;&gt;""),VLOOKUP($A5,BBG!$1:$1048576,MATCH(Activity!FK$1,BBG!$1:$1,0)-1,0)+(VLOOKUP($A5,BBG!$1:$1048576,MATCH(Activity!FK$1,BBG!$1:$1,0)+2,0)-VLOOKUP($A5,BBG!$1:$1048576,MATCH(Activity!FK$1,BBG!$1:$1,0)-1,0))/3,VLOOKUP($A5,BBG!$1:$1048576,MATCH(Activity!FK$1,BBG!$1:$1,0)-2,0)+(VLOOKUP($A5,BBG!$1:$1048576,MATCH(Activity!FK$1,BBG!$1:$1,0)+1,0)-VLOOKUP($A5,BBG!$1:$1048576,MATCH(Activity!FK$1,BBG!$1:$1,0)-2,0))*2/3)))/100</f>
        <v>0</v>
      </c>
      <c r="FL5" s="17">
        <f ca="1">IF(VLOOKUP($A5,BBG!$1:$1048576,MATCH(Activity!FL$1,BBG!$1:$1,0),0)&lt;&gt;"",VLOOKUP($A5,BBG!$1:$1048576,MATCH(Activity!FL$1,BBG!$1:$1,0),0),IF(AND(VLOOKUP($A5,BBG!$1:$1048576,MATCH(Activity!FL$1,BBG!$1:$1,0)-1,0)&lt;&gt;"",VLOOKUP($A5,BBG!$1:$1048576,MATCH(Activity!FL$1,BBG!$1:$1,0)+1,0)&lt;&gt;""),(VLOOKUP($A5,BBG!$1:$1048576,MATCH(Activity!FL$1,BBG!$1:$1,0)-1,0)+VLOOKUP($A5,BBG!$1:$1048576,MATCH(Activity!FL$1,BBG!$1:$1,0)+1,0))/2,IF(AND(VLOOKUP($A5,BBG!$1:$1048576,MATCH(Activity!FL$1,BBG!$1:$1,0)-1,0)&lt;&gt;"",VLOOKUP($A5,BBG!$1:$1048576,MATCH(Activity!FL$1,BBG!$1:$1,0)+2,0)&lt;&gt;""),VLOOKUP($A5,BBG!$1:$1048576,MATCH(Activity!FL$1,BBG!$1:$1,0)-1,0)+(VLOOKUP($A5,BBG!$1:$1048576,MATCH(Activity!FL$1,BBG!$1:$1,0)+2,0)-VLOOKUP($A5,BBG!$1:$1048576,MATCH(Activity!FL$1,BBG!$1:$1,0)-1,0))/3,VLOOKUP($A5,BBG!$1:$1048576,MATCH(Activity!FL$1,BBG!$1:$1,0)-2,0)+(VLOOKUP($A5,BBG!$1:$1048576,MATCH(Activity!FL$1,BBG!$1:$1,0)+1,0)-VLOOKUP($A5,BBG!$1:$1048576,MATCH(Activity!FL$1,BBG!$1:$1,0)-2,0))*2/3)))/100</f>
        <v>0</v>
      </c>
      <c r="FM5" s="17">
        <f ca="1">IF(VLOOKUP($A5,BBG!$1:$1048576,MATCH(Activity!FM$1,BBG!$1:$1,0),0)&lt;&gt;"",VLOOKUP($A5,BBG!$1:$1048576,MATCH(Activity!FM$1,BBG!$1:$1,0),0),IF(AND(VLOOKUP($A5,BBG!$1:$1048576,MATCH(Activity!FM$1,BBG!$1:$1,0)-1,0)&lt;&gt;"",VLOOKUP($A5,BBG!$1:$1048576,MATCH(Activity!FM$1,BBG!$1:$1,0)+1,0)&lt;&gt;""),(VLOOKUP($A5,BBG!$1:$1048576,MATCH(Activity!FM$1,BBG!$1:$1,0)-1,0)+VLOOKUP($A5,BBG!$1:$1048576,MATCH(Activity!FM$1,BBG!$1:$1,0)+1,0))/2,IF(AND(VLOOKUP($A5,BBG!$1:$1048576,MATCH(Activity!FM$1,BBG!$1:$1,0)-1,0)&lt;&gt;"",VLOOKUP($A5,BBG!$1:$1048576,MATCH(Activity!FM$1,BBG!$1:$1,0)+2,0)&lt;&gt;""),VLOOKUP($A5,BBG!$1:$1048576,MATCH(Activity!FM$1,BBG!$1:$1,0)-1,0)+(VLOOKUP($A5,BBG!$1:$1048576,MATCH(Activity!FM$1,BBG!$1:$1,0)+2,0)-VLOOKUP($A5,BBG!$1:$1048576,MATCH(Activity!FM$1,BBG!$1:$1,0)-1,0))/3,VLOOKUP($A5,BBG!$1:$1048576,MATCH(Activity!FM$1,BBG!$1:$1,0)-2,0)+(VLOOKUP($A5,BBG!$1:$1048576,MATCH(Activity!FM$1,BBG!$1:$1,0)+1,0)-VLOOKUP($A5,BBG!$1:$1048576,MATCH(Activity!FM$1,BBG!$1:$1,0)-2,0))*2/3)))/100</f>
        <v>0</v>
      </c>
      <c r="FN5" s="17">
        <f ca="1">IF(VLOOKUP($A5,BBG!$1:$1048576,MATCH(Activity!FN$1,BBG!$1:$1,0),0)&lt;&gt;"",VLOOKUP($A5,BBG!$1:$1048576,MATCH(Activity!FN$1,BBG!$1:$1,0),0),IF(AND(VLOOKUP($A5,BBG!$1:$1048576,MATCH(Activity!FN$1,BBG!$1:$1,0)-1,0)&lt;&gt;"",VLOOKUP($A5,BBG!$1:$1048576,MATCH(Activity!FN$1,BBG!$1:$1,0)+1,0)&lt;&gt;""),(VLOOKUP($A5,BBG!$1:$1048576,MATCH(Activity!FN$1,BBG!$1:$1,0)-1,0)+VLOOKUP($A5,BBG!$1:$1048576,MATCH(Activity!FN$1,BBG!$1:$1,0)+1,0))/2,IF(AND(VLOOKUP($A5,BBG!$1:$1048576,MATCH(Activity!FN$1,BBG!$1:$1,0)-1,0)&lt;&gt;"",VLOOKUP($A5,BBG!$1:$1048576,MATCH(Activity!FN$1,BBG!$1:$1,0)+2,0)&lt;&gt;""),VLOOKUP($A5,BBG!$1:$1048576,MATCH(Activity!FN$1,BBG!$1:$1,0)-1,0)+(VLOOKUP($A5,BBG!$1:$1048576,MATCH(Activity!FN$1,BBG!$1:$1,0)+2,0)-VLOOKUP($A5,BBG!$1:$1048576,MATCH(Activity!FN$1,BBG!$1:$1,0)-1,0))/3,VLOOKUP($A5,BBG!$1:$1048576,MATCH(Activity!FN$1,BBG!$1:$1,0)-2,0)+(VLOOKUP($A5,BBG!$1:$1048576,MATCH(Activity!FN$1,BBG!$1:$1,0)+1,0)-VLOOKUP($A5,BBG!$1:$1048576,MATCH(Activity!FN$1,BBG!$1:$1,0)-2,0))*2/3)))/100</f>
        <v>0</v>
      </c>
      <c r="FO5" s="17">
        <f ca="1">IF(VLOOKUP($A5,BBG!$1:$1048576,MATCH(Activity!FO$1,BBG!$1:$1,0),0)&lt;&gt;"",VLOOKUP($A5,BBG!$1:$1048576,MATCH(Activity!FO$1,BBG!$1:$1,0),0),IF(AND(VLOOKUP($A5,BBG!$1:$1048576,MATCH(Activity!FO$1,BBG!$1:$1,0)-1,0)&lt;&gt;"",VLOOKUP($A5,BBG!$1:$1048576,MATCH(Activity!FO$1,BBG!$1:$1,0)+1,0)&lt;&gt;""),(VLOOKUP($A5,BBG!$1:$1048576,MATCH(Activity!FO$1,BBG!$1:$1,0)-1,0)+VLOOKUP($A5,BBG!$1:$1048576,MATCH(Activity!FO$1,BBG!$1:$1,0)+1,0))/2,IF(AND(VLOOKUP($A5,BBG!$1:$1048576,MATCH(Activity!FO$1,BBG!$1:$1,0)-1,0)&lt;&gt;"",VLOOKUP($A5,BBG!$1:$1048576,MATCH(Activity!FO$1,BBG!$1:$1,0)+2,0)&lt;&gt;""),VLOOKUP($A5,BBG!$1:$1048576,MATCH(Activity!FO$1,BBG!$1:$1,0)-1,0)+(VLOOKUP($A5,BBG!$1:$1048576,MATCH(Activity!FO$1,BBG!$1:$1,0)+2,0)-VLOOKUP($A5,BBG!$1:$1048576,MATCH(Activity!FO$1,BBG!$1:$1,0)-1,0))/3,VLOOKUP($A5,BBG!$1:$1048576,MATCH(Activity!FO$1,BBG!$1:$1,0)-2,0)+(VLOOKUP($A5,BBG!$1:$1048576,MATCH(Activity!FO$1,BBG!$1:$1,0)+1,0)-VLOOKUP($A5,BBG!$1:$1048576,MATCH(Activity!FO$1,BBG!$1:$1,0)-2,0))*2/3)))/100</f>
        <v>0</v>
      </c>
      <c r="FP5" s="17">
        <f ca="1">IF(VLOOKUP($A5,BBG!$1:$1048576,MATCH(Activity!FP$1,BBG!$1:$1,0),0)&lt;&gt;"",VLOOKUP($A5,BBG!$1:$1048576,MATCH(Activity!FP$1,BBG!$1:$1,0),0),IF(AND(VLOOKUP($A5,BBG!$1:$1048576,MATCH(Activity!FP$1,BBG!$1:$1,0)-1,0)&lt;&gt;"",VLOOKUP($A5,BBG!$1:$1048576,MATCH(Activity!FP$1,BBG!$1:$1,0)+1,0)&lt;&gt;""),(VLOOKUP($A5,BBG!$1:$1048576,MATCH(Activity!FP$1,BBG!$1:$1,0)-1,0)+VLOOKUP($A5,BBG!$1:$1048576,MATCH(Activity!FP$1,BBG!$1:$1,0)+1,0))/2,IF(AND(VLOOKUP($A5,BBG!$1:$1048576,MATCH(Activity!FP$1,BBG!$1:$1,0)-1,0)&lt;&gt;"",VLOOKUP($A5,BBG!$1:$1048576,MATCH(Activity!FP$1,BBG!$1:$1,0)+2,0)&lt;&gt;""),VLOOKUP($A5,BBG!$1:$1048576,MATCH(Activity!FP$1,BBG!$1:$1,0)-1,0)+(VLOOKUP($A5,BBG!$1:$1048576,MATCH(Activity!FP$1,BBG!$1:$1,0)+2,0)-VLOOKUP($A5,BBG!$1:$1048576,MATCH(Activity!FP$1,BBG!$1:$1,0)-1,0))/3,VLOOKUP($A5,BBG!$1:$1048576,MATCH(Activity!FP$1,BBG!$1:$1,0)-2,0)+(VLOOKUP($A5,BBG!$1:$1048576,MATCH(Activity!FP$1,BBG!$1:$1,0)+1,0)-VLOOKUP($A5,BBG!$1:$1048576,MATCH(Activity!FP$1,BBG!$1:$1,0)-2,0))*2/3)))/100</f>
        <v>0</v>
      </c>
      <c r="FQ5" s="17">
        <f ca="1">IF(VLOOKUP($A5,BBG!$1:$1048576,MATCH(Activity!FQ$1,BBG!$1:$1,0),0)&lt;&gt;"",VLOOKUP($A5,BBG!$1:$1048576,MATCH(Activity!FQ$1,BBG!$1:$1,0),0),IF(AND(VLOOKUP($A5,BBG!$1:$1048576,MATCH(Activity!FQ$1,BBG!$1:$1,0)-1,0)&lt;&gt;"",VLOOKUP($A5,BBG!$1:$1048576,MATCH(Activity!FQ$1,BBG!$1:$1,0)+1,0)&lt;&gt;""),(VLOOKUP($A5,BBG!$1:$1048576,MATCH(Activity!FQ$1,BBG!$1:$1,0)-1,0)+VLOOKUP($A5,BBG!$1:$1048576,MATCH(Activity!FQ$1,BBG!$1:$1,0)+1,0))/2,IF(AND(VLOOKUP($A5,BBG!$1:$1048576,MATCH(Activity!FQ$1,BBG!$1:$1,0)-1,0)&lt;&gt;"",VLOOKUP($A5,BBG!$1:$1048576,MATCH(Activity!FQ$1,BBG!$1:$1,0)+2,0)&lt;&gt;""),VLOOKUP($A5,BBG!$1:$1048576,MATCH(Activity!FQ$1,BBG!$1:$1,0)-1,0)+(VLOOKUP($A5,BBG!$1:$1048576,MATCH(Activity!FQ$1,BBG!$1:$1,0)+2,0)-VLOOKUP($A5,BBG!$1:$1048576,MATCH(Activity!FQ$1,BBG!$1:$1,0)-1,0))/3,VLOOKUP($A5,BBG!$1:$1048576,MATCH(Activity!FQ$1,BBG!$1:$1,0)-2,0)+(VLOOKUP($A5,BBG!$1:$1048576,MATCH(Activity!FQ$1,BBG!$1:$1,0)+1,0)-VLOOKUP($A5,BBG!$1:$1048576,MATCH(Activity!FQ$1,BBG!$1:$1,0)-2,0))*2/3)))/100</f>
        <v>0</v>
      </c>
      <c r="FR5" s="17">
        <f ca="1">IF(VLOOKUP($A5,BBG!$1:$1048576,MATCH(Activity!FR$1,BBG!$1:$1,0),0)&lt;&gt;"",VLOOKUP($A5,BBG!$1:$1048576,MATCH(Activity!FR$1,BBG!$1:$1,0),0),IF(AND(VLOOKUP($A5,BBG!$1:$1048576,MATCH(Activity!FR$1,BBG!$1:$1,0)-1,0)&lt;&gt;"",VLOOKUP($A5,BBG!$1:$1048576,MATCH(Activity!FR$1,BBG!$1:$1,0)+1,0)&lt;&gt;""),(VLOOKUP($A5,BBG!$1:$1048576,MATCH(Activity!FR$1,BBG!$1:$1,0)-1,0)+VLOOKUP($A5,BBG!$1:$1048576,MATCH(Activity!FR$1,BBG!$1:$1,0)+1,0))/2,IF(AND(VLOOKUP($A5,BBG!$1:$1048576,MATCH(Activity!FR$1,BBG!$1:$1,0)-1,0)&lt;&gt;"",VLOOKUP($A5,BBG!$1:$1048576,MATCH(Activity!FR$1,BBG!$1:$1,0)+2,0)&lt;&gt;""),VLOOKUP($A5,BBG!$1:$1048576,MATCH(Activity!FR$1,BBG!$1:$1,0)-1,0)+(VLOOKUP($A5,BBG!$1:$1048576,MATCH(Activity!FR$1,BBG!$1:$1,0)+2,0)-VLOOKUP($A5,BBG!$1:$1048576,MATCH(Activity!FR$1,BBG!$1:$1,0)-1,0))/3,VLOOKUP($A5,BBG!$1:$1048576,MATCH(Activity!FR$1,BBG!$1:$1,0)-2,0)+(VLOOKUP($A5,BBG!$1:$1048576,MATCH(Activity!FR$1,BBG!$1:$1,0)+1,0)-VLOOKUP($A5,BBG!$1:$1048576,MATCH(Activity!FR$1,BBG!$1:$1,0)-2,0))*2/3)))/100</f>
        <v>0</v>
      </c>
      <c r="FS5" s="17">
        <f ca="1">IF(VLOOKUP($A5,BBG!$1:$1048576,MATCH(Activity!FS$1,BBG!$1:$1,0),0)&lt;&gt;"",VLOOKUP($A5,BBG!$1:$1048576,MATCH(Activity!FS$1,BBG!$1:$1,0),0),IF(AND(VLOOKUP($A5,BBG!$1:$1048576,MATCH(Activity!FS$1,BBG!$1:$1,0)-1,0)&lt;&gt;"",VLOOKUP($A5,BBG!$1:$1048576,MATCH(Activity!FS$1,BBG!$1:$1,0)+1,0)&lt;&gt;""),(VLOOKUP($A5,BBG!$1:$1048576,MATCH(Activity!FS$1,BBG!$1:$1,0)-1,0)+VLOOKUP($A5,BBG!$1:$1048576,MATCH(Activity!FS$1,BBG!$1:$1,0)+1,0))/2,IF(AND(VLOOKUP($A5,BBG!$1:$1048576,MATCH(Activity!FS$1,BBG!$1:$1,0)-1,0)&lt;&gt;"",VLOOKUP($A5,BBG!$1:$1048576,MATCH(Activity!FS$1,BBG!$1:$1,0)+2,0)&lt;&gt;""),VLOOKUP($A5,BBG!$1:$1048576,MATCH(Activity!FS$1,BBG!$1:$1,0)-1,0)+(VLOOKUP($A5,BBG!$1:$1048576,MATCH(Activity!FS$1,BBG!$1:$1,0)+2,0)-VLOOKUP($A5,BBG!$1:$1048576,MATCH(Activity!FS$1,BBG!$1:$1,0)-1,0))/3,VLOOKUP($A5,BBG!$1:$1048576,MATCH(Activity!FS$1,BBG!$1:$1,0)-2,0)+(VLOOKUP($A5,BBG!$1:$1048576,MATCH(Activity!FS$1,BBG!$1:$1,0)+1,0)-VLOOKUP($A5,BBG!$1:$1048576,MATCH(Activity!FS$1,BBG!$1:$1,0)-2,0))*2/3)))/100</f>
        <v>0</v>
      </c>
      <c r="FT5" s="17">
        <f ca="1">IF(VLOOKUP($A5,BBG!$1:$1048576,MATCH(Activity!FT$1,BBG!$1:$1,0),0)&lt;&gt;"",VLOOKUP($A5,BBG!$1:$1048576,MATCH(Activity!FT$1,BBG!$1:$1,0),0),IF(AND(VLOOKUP($A5,BBG!$1:$1048576,MATCH(Activity!FT$1,BBG!$1:$1,0)-1,0)&lt;&gt;"",VLOOKUP($A5,BBG!$1:$1048576,MATCH(Activity!FT$1,BBG!$1:$1,0)+1,0)&lt;&gt;""),(VLOOKUP($A5,BBG!$1:$1048576,MATCH(Activity!FT$1,BBG!$1:$1,0)-1,0)+VLOOKUP($A5,BBG!$1:$1048576,MATCH(Activity!FT$1,BBG!$1:$1,0)+1,0))/2,IF(AND(VLOOKUP($A5,BBG!$1:$1048576,MATCH(Activity!FT$1,BBG!$1:$1,0)-1,0)&lt;&gt;"",VLOOKUP($A5,BBG!$1:$1048576,MATCH(Activity!FT$1,BBG!$1:$1,0)+2,0)&lt;&gt;""),VLOOKUP($A5,BBG!$1:$1048576,MATCH(Activity!FT$1,BBG!$1:$1,0)-1,0)+(VLOOKUP($A5,BBG!$1:$1048576,MATCH(Activity!FT$1,BBG!$1:$1,0)+2,0)-VLOOKUP($A5,BBG!$1:$1048576,MATCH(Activity!FT$1,BBG!$1:$1,0)-1,0))/3,VLOOKUP($A5,BBG!$1:$1048576,MATCH(Activity!FT$1,BBG!$1:$1,0)-2,0)+(VLOOKUP($A5,BBG!$1:$1048576,MATCH(Activity!FT$1,BBG!$1:$1,0)+1,0)-VLOOKUP($A5,BBG!$1:$1048576,MATCH(Activity!FT$1,BBG!$1:$1,0)-2,0))*2/3)))/100</f>
        <v>0</v>
      </c>
      <c r="FU5" s="17">
        <f ca="1">IF(VLOOKUP($A5,BBG!$1:$1048576,MATCH(Activity!FU$1,BBG!$1:$1,0),0)&lt;&gt;"",VLOOKUP($A5,BBG!$1:$1048576,MATCH(Activity!FU$1,BBG!$1:$1,0),0),IF(AND(VLOOKUP($A5,BBG!$1:$1048576,MATCH(Activity!FU$1,BBG!$1:$1,0)-1,0)&lt;&gt;"",VLOOKUP($A5,BBG!$1:$1048576,MATCH(Activity!FU$1,BBG!$1:$1,0)+1,0)&lt;&gt;""),(VLOOKUP($A5,BBG!$1:$1048576,MATCH(Activity!FU$1,BBG!$1:$1,0)-1,0)+VLOOKUP($A5,BBG!$1:$1048576,MATCH(Activity!FU$1,BBG!$1:$1,0)+1,0))/2,IF(AND(VLOOKUP($A5,BBG!$1:$1048576,MATCH(Activity!FU$1,BBG!$1:$1,0)-1,0)&lt;&gt;"",VLOOKUP($A5,BBG!$1:$1048576,MATCH(Activity!FU$1,BBG!$1:$1,0)+2,0)&lt;&gt;""),VLOOKUP($A5,BBG!$1:$1048576,MATCH(Activity!FU$1,BBG!$1:$1,0)-1,0)+(VLOOKUP($A5,BBG!$1:$1048576,MATCH(Activity!FU$1,BBG!$1:$1,0)+2,0)-VLOOKUP($A5,BBG!$1:$1048576,MATCH(Activity!FU$1,BBG!$1:$1,0)-1,0))/3,VLOOKUP($A5,BBG!$1:$1048576,MATCH(Activity!FU$1,BBG!$1:$1,0)-2,0)+(VLOOKUP($A5,BBG!$1:$1048576,MATCH(Activity!FU$1,BBG!$1:$1,0)+1,0)-VLOOKUP($A5,BBG!$1:$1048576,MATCH(Activity!FU$1,BBG!$1:$1,0)-2,0))*2/3)))/100</f>
        <v>0</v>
      </c>
      <c r="FV5" s="17">
        <f ca="1">IF(VLOOKUP($A5,BBG!$1:$1048576,MATCH(Activity!FV$1,BBG!$1:$1,0),0)&lt;&gt;"",VLOOKUP($A5,BBG!$1:$1048576,MATCH(Activity!FV$1,BBG!$1:$1,0),0),IF(AND(VLOOKUP($A5,BBG!$1:$1048576,MATCH(Activity!FV$1,BBG!$1:$1,0)-1,0)&lt;&gt;"",VLOOKUP($A5,BBG!$1:$1048576,MATCH(Activity!FV$1,BBG!$1:$1,0)+1,0)&lt;&gt;""),(VLOOKUP($A5,BBG!$1:$1048576,MATCH(Activity!FV$1,BBG!$1:$1,0)-1,0)+VLOOKUP($A5,BBG!$1:$1048576,MATCH(Activity!FV$1,BBG!$1:$1,0)+1,0))/2,IF(AND(VLOOKUP($A5,BBG!$1:$1048576,MATCH(Activity!FV$1,BBG!$1:$1,0)-1,0)&lt;&gt;"",VLOOKUP($A5,BBG!$1:$1048576,MATCH(Activity!FV$1,BBG!$1:$1,0)+2,0)&lt;&gt;""),VLOOKUP($A5,BBG!$1:$1048576,MATCH(Activity!FV$1,BBG!$1:$1,0)-1,0)+(VLOOKUP($A5,BBG!$1:$1048576,MATCH(Activity!FV$1,BBG!$1:$1,0)+2,0)-VLOOKUP($A5,BBG!$1:$1048576,MATCH(Activity!FV$1,BBG!$1:$1,0)-1,0))/3,VLOOKUP($A5,BBG!$1:$1048576,MATCH(Activity!FV$1,BBG!$1:$1,0)-2,0)+(VLOOKUP($A5,BBG!$1:$1048576,MATCH(Activity!FV$1,BBG!$1:$1,0)+1,0)-VLOOKUP($A5,BBG!$1:$1048576,MATCH(Activity!FV$1,BBG!$1:$1,0)-2,0))*2/3)))/100</f>
        <v>0</v>
      </c>
      <c r="FW5" s="17">
        <f ca="1">IF(VLOOKUP($A5,BBG!$1:$1048576,MATCH(Activity!FW$1,BBG!$1:$1,0),0)&lt;&gt;"",VLOOKUP($A5,BBG!$1:$1048576,MATCH(Activity!FW$1,BBG!$1:$1,0),0),IF(AND(VLOOKUP($A5,BBG!$1:$1048576,MATCH(Activity!FW$1,BBG!$1:$1,0)-1,0)&lt;&gt;"",VLOOKUP($A5,BBG!$1:$1048576,MATCH(Activity!FW$1,BBG!$1:$1,0)+1,0)&lt;&gt;""),(VLOOKUP($A5,BBG!$1:$1048576,MATCH(Activity!FW$1,BBG!$1:$1,0)-1,0)+VLOOKUP($A5,BBG!$1:$1048576,MATCH(Activity!FW$1,BBG!$1:$1,0)+1,0))/2,IF(AND(VLOOKUP($A5,BBG!$1:$1048576,MATCH(Activity!FW$1,BBG!$1:$1,0)-1,0)&lt;&gt;"",VLOOKUP($A5,BBG!$1:$1048576,MATCH(Activity!FW$1,BBG!$1:$1,0)+2,0)&lt;&gt;""),VLOOKUP($A5,BBG!$1:$1048576,MATCH(Activity!FW$1,BBG!$1:$1,0)-1,0)+(VLOOKUP($A5,BBG!$1:$1048576,MATCH(Activity!FW$1,BBG!$1:$1,0)+2,0)-VLOOKUP($A5,BBG!$1:$1048576,MATCH(Activity!FW$1,BBG!$1:$1,0)-1,0))/3,VLOOKUP($A5,BBG!$1:$1048576,MATCH(Activity!FW$1,BBG!$1:$1,0)-2,0)+(VLOOKUP($A5,BBG!$1:$1048576,MATCH(Activity!FW$1,BBG!$1:$1,0)+1,0)-VLOOKUP($A5,BBG!$1:$1048576,MATCH(Activity!FW$1,BBG!$1:$1,0)-2,0))*2/3)))/100</f>
        <v>0</v>
      </c>
      <c r="FX5" s="17">
        <f ca="1">IF(VLOOKUP($A5,BBG!$1:$1048576,MATCH(Activity!FX$1,BBG!$1:$1,0),0)&lt;&gt;"",VLOOKUP($A5,BBG!$1:$1048576,MATCH(Activity!FX$1,BBG!$1:$1,0),0),IF(AND(VLOOKUP($A5,BBG!$1:$1048576,MATCH(Activity!FX$1,BBG!$1:$1,0)-1,0)&lt;&gt;"",VLOOKUP($A5,BBG!$1:$1048576,MATCH(Activity!FX$1,BBG!$1:$1,0)+1,0)&lt;&gt;""),(VLOOKUP($A5,BBG!$1:$1048576,MATCH(Activity!FX$1,BBG!$1:$1,0)-1,0)+VLOOKUP($A5,BBG!$1:$1048576,MATCH(Activity!FX$1,BBG!$1:$1,0)+1,0))/2,IF(AND(VLOOKUP($A5,BBG!$1:$1048576,MATCH(Activity!FX$1,BBG!$1:$1,0)-1,0)&lt;&gt;"",VLOOKUP($A5,BBG!$1:$1048576,MATCH(Activity!FX$1,BBG!$1:$1,0)+2,0)&lt;&gt;""),VLOOKUP($A5,BBG!$1:$1048576,MATCH(Activity!FX$1,BBG!$1:$1,0)-1,0)+(VLOOKUP($A5,BBG!$1:$1048576,MATCH(Activity!FX$1,BBG!$1:$1,0)+2,0)-VLOOKUP($A5,BBG!$1:$1048576,MATCH(Activity!FX$1,BBG!$1:$1,0)-1,0))/3,VLOOKUP($A5,BBG!$1:$1048576,MATCH(Activity!FX$1,BBG!$1:$1,0)-2,0)+(VLOOKUP($A5,BBG!$1:$1048576,MATCH(Activity!FX$1,BBG!$1:$1,0)+1,0)-VLOOKUP($A5,BBG!$1:$1048576,MATCH(Activity!FX$1,BBG!$1:$1,0)-2,0))*2/3)))/100</f>
        <v>0</v>
      </c>
      <c r="FY5" s="17">
        <f ca="1">IF(VLOOKUP($A5,BBG!$1:$1048576,MATCH(Activity!FY$1,BBG!$1:$1,0),0)&lt;&gt;"",VLOOKUP($A5,BBG!$1:$1048576,MATCH(Activity!FY$1,BBG!$1:$1,0),0),IF(AND(VLOOKUP($A5,BBG!$1:$1048576,MATCH(Activity!FY$1,BBG!$1:$1,0)-1,0)&lt;&gt;"",VLOOKUP($A5,BBG!$1:$1048576,MATCH(Activity!FY$1,BBG!$1:$1,0)+1,0)&lt;&gt;""),(VLOOKUP($A5,BBG!$1:$1048576,MATCH(Activity!FY$1,BBG!$1:$1,0)-1,0)+VLOOKUP($A5,BBG!$1:$1048576,MATCH(Activity!FY$1,BBG!$1:$1,0)+1,0))/2,IF(AND(VLOOKUP($A5,BBG!$1:$1048576,MATCH(Activity!FY$1,BBG!$1:$1,0)-1,0)&lt;&gt;"",VLOOKUP($A5,BBG!$1:$1048576,MATCH(Activity!FY$1,BBG!$1:$1,0)+2,0)&lt;&gt;""),VLOOKUP($A5,BBG!$1:$1048576,MATCH(Activity!FY$1,BBG!$1:$1,0)-1,0)+(VLOOKUP($A5,BBG!$1:$1048576,MATCH(Activity!FY$1,BBG!$1:$1,0)+2,0)-VLOOKUP($A5,BBG!$1:$1048576,MATCH(Activity!FY$1,BBG!$1:$1,0)-1,0))/3,VLOOKUP($A5,BBG!$1:$1048576,MATCH(Activity!FY$1,BBG!$1:$1,0)-2,0)+(VLOOKUP($A5,BBG!$1:$1048576,MATCH(Activity!FY$1,BBG!$1:$1,0)+1,0)-VLOOKUP($A5,BBG!$1:$1048576,MATCH(Activity!FY$1,BBG!$1:$1,0)-2,0))*2/3)))/100</f>
        <v>0</v>
      </c>
      <c r="FZ5" s="17">
        <f ca="1">IF(VLOOKUP($A5,BBG!$1:$1048576,MATCH(Activity!FZ$1,BBG!$1:$1,0),0)&lt;&gt;"",VLOOKUP($A5,BBG!$1:$1048576,MATCH(Activity!FZ$1,BBG!$1:$1,0),0),IF(AND(VLOOKUP($A5,BBG!$1:$1048576,MATCH(Activity!FZ$1,BBG!$1:$1,0)-1,0)&lt;&gt;"",VLOOKUP($A5,BBG!$1:$1048576,MATCH(Activity!FZ$1,BBG!$1:$1,0)+1,0)&lt;&gt;""),(VLOOKUP($A5,BBG!$1:$1048576,MATCH(Activity!FZ$1,BBG!$1:$1,0)-1,0)+VLOOKUP($A5,BBG!$1:$1048576,MATCH(Activity!FZ$1,BBG!$1:$1,0)+1,0))/2,IF(AND(VLOOKUP($A5,BBG!$1:$1048576,MATCH(Activity!FZ$1,BBG!$1:$1,0)-1,0)&lt;&gt;"",VLOOKUP($A5,BBG!$1:$1048576,MATCH(Activity!FZ$1,BBG!$1:$1,0)+2,0)&lt;&gt;""),VLOOKUP($A5,BBG!$1:$1048576,MATCH(Activity!FZ$1,BBG!$1:$1,0)-1,0)+(VLOOKUP($A5,BBG!$1:$1048576,MATCH(Activity!FZ$1,BBG!$1:$1,0)+2,0)-VLOOKUP($A5,BBG!$1:$1048576,MATCH(Activity!FZ$1,BBG!$1:$1,0)-1,0))/3,VLOOKUP($A5,BBG!$1:$1048576,MATCH(Activity!FZ$1,BBG!$1:$1,0)-2,0)+(VLOOKUP($A5,BBG!$1:$1048576,MATCH(Activity!FZ$1,BBG!$1:$1,0)+1,0)-VLOOKUP($A5,BBG!$1:$1048576,MATCH(Activity!FZ$1,BBG!$1:$1,0)-2,0))*2/3)))/100</f>
        <v>0</v>
      </c>
      <c r="GA5" s="17">
        <f ca="1">IF(VLOOKUP($A5,BBG!$1:$1048576,MATCH(Activity!GA$1,BBG!$1:$1,0),0)&lt;&gt;"",VLOOKUP($A5,BBG!$1:$1048576,MATCH(Activity!GA$1,BBG!$1:$1,0),0),IF(AND(VLOOKUP($A5,BBG!$1:$1048576,MATCH(Activity!GA$1,BBG!$1:$1,0)-1,0)&lt;&gt;"",VLOOKUP($A5,BBG!$1:$1048576,MATCH(Activity!GA$1,BBG!$1:$1,0)+1,0)&lt;&gt;""),(VLOOKUP($A5,BBG!$1:$1048576,MATCH(Activity!GA$1,BBG!$1:$1,0)-1,0)+VLOOKUP($A5,BBG!$1:$1048576,MATCH(Activity!GA$1,BBG!$1:$1,0)+1,0))/2,IF(AND(VLOOKUP($A5,BBG!$1:$1048576,MATCH(Activity!GA$1,BBG!$1:$1,0)-1,0)&lt;&gt;"",VLOOKUP($A5,BBG!$1:$1048576,MATCH(Activity!GA$1,BBG!$1:$1,0)+2,0)&lt;&gt;""),VLOOKUP($A5,BBG!$1:$1048576,MATCH(Activity!GA$1,BBG!$1:$1,0)-1,0)+(VLOOKUP($A5,BBG!$1:$1048576,MATCH(Activity!GA$1,BBG!$1:$1,0)+2,0)-VLOOKUP($A5,BBG!$1:$1048576,MATCH(Activity!GA$1,BBG!$1:$1,0)-1,0))/3,VLOOKUP($A5,BBG!$1:$1048576,MATCH(Activity!GA$1,BBG!$1:$1,0)-2,0)+(VLOOKUP($A5,BBG!$1:$1048576,MATCH(Activity!GA$1,BBG!$1:$1,0)+1,0)-VLOOKUP($A5,BBG!$1:$1048576,MATCH(Activity!GA$1,BBG!$1:$1,0)-2,0))*2/3)))/100</f>
        <v>0</v>
      </c>
      <c r="GB5" s="17">
        <f ca="1">IF(VLOOKUP($A5,BBG!$1:$1048576,MATCH(Activity!GB$1,BBG!$1:$1,0),0)&lt;&gt;"",VLOOKUP($A5,BBG!$1:$1048576,MATCH(Activity!GB$1,BBG!$1:$1,0),0),IF(AND(VLOOKUP($A5,BBG!$1:$1048576,MATCH(Activity!GB$1,BBG!$1:$1,0)-1,0)&lt;&gt;"",VLOOKUP($A5,BBG!$1:$1048576,MATCH(Activity!GB$1,BBG!$1:$1,0)+1,0)&lt;&gt;""),(VLOOKUP($A5,BBG!$1:$1048576,MATCH(Activity!GB$1,BBG!$1:$1,0)-1,0)+VLOOKUP($A5,BBG!$1:$1048576,MATCH(Activity!GB$1,BBG!$1:$1,0)+1,0))/2,IF(AND(VLOOKUP($A5,BBG!$1:$1048576,MATCH(Activity!GB$1,BBG!$1:$1,0)-1,0)&lt;&gt;"",VLOOKUP($A5,BBG!$1:$1048576,MATCH(Activity!GB$1,BBG!$1:$1,0)+2,0)&lt;&gt;""),VLOOKUP($A5,BBG!$1:$1048576,MATCH(Activity!GB$1,BBG!$1:$1,0)-1,0)+(VLOOKUP($A5,BBG!$1:$1048576,MATCH(Activity!GB$1,BBG!$1:$1,0)+2,0)-VLOOKUP($A5,BBG!$1:$1048576,MATCH(Activity!GB$1,BBG!$1:$1,0)-1,0))/3,VLOOKUP($A5,BBG!$1:$1048576,MATCH(Activity!GB$1,BBG!$1:$1,0)-2,0)+(VLOOKUP($A5,BBG!$1:$1048576,MATCH(Activity!GB$1,BBG!$1:$1,0)+1,0)-VLOOKUP($A5,BBG!$1:$1048576,MATCH(Activity!GB$1,BBG!$1:$1,0)-2,0))*2/3)))/100</f>
        <v>0</v>
      </c>
      <c r="GC5" s="17">
        <f ca="1">IF(VLOOKUP($A5,BBG!$1:$1048576,MATCH(Activity!GC$1,BBG!$1:$1,0),0)&lt;&gt;"",VLOOKUP($A5,BBG!$1:$1048576,MATCH(Activity!GC$1,BBG!$1:$1,0),0),IF(AND(VLOOKUP($A5,BBG!$1:$1048576,MATCH(Activity!GC$1,BBG!$1:$1,0)-1,0)&lt;&gt;"",VLOOKUP($A5,BBG!$1:$1048576,MATCH(Activity!GC$1,BBG!$1:$1,0)+1,0)&lt;&gt;""),(VLOOKUP($A5,BBG!$1:$1048576,MATCH(Activity!GC$1,BBG!$1:$1,0)-1,0)+VLOOKUP($A5,BBG!$1:$1048576,MATCH(Activity!GC$1,BBG!$1:$1,0)+1,0))/2,IF(AND(VLOOKUP($A5,BBG!$1:$1048576,MATCH(Activity!GC$1,BBG!$1:$1,0)-1,0)&lt;&gt;"",VLOOKUP($A5,BBG!$1:$1048576,MATCH(Activity!GC$1,BBG!$1:$1,0)+2,0)&lt;&gt;""),VLOOKUP($A5,BBG!$1:$1048576,MATCH(Activity!GC$1,BBG!$1:$1,0)-1,0)+(VLOOKUP($A5,BBG!$1:$1048576,MATCH(Activity!GC$1,BBG!$1:$1,0)+2,0)-VLOOKUP($A5,BBG!$1:$1048576,MATCH(Activity!GC$1,BBG!$1:$1,0)-1,0))/3,VLOOKUP($A5,BBG!$1:$1048576,MATCH(Activity!GC$1,BBG!$1:$1,0)-2,0)+(VLOOKUP($A5,BBG!$1:$1048576,MATCH(Activity!GC$1,BBG!$1:$1,0)+1,0)-VLOOKUP($A5,BBG!$1:$1048576,MATCH(Activity!GC$1,BBG!$1:$1,0)-2,0))*2/3)))/100</f>
        <v>0</v>
      </c>
      <c r="GD5" s="17">
        <f ca="1">IF(VLOOKUP($A5,BBG!$1:$1048576,MATCH(Activity!GD$1,BBG!$1:$1,0),0)&lt;&gt;"",VLOOKUP($A5,BBG!$1:$1048576,MATCH(Activity!GD$1,BBG!$1:$1,0),0),IF(AND(VLOOKUP($A5,BBG!$1:$1048576,MATCH(Activity!GD$1,BBG!$1:$1,0)-1,0)&lt;&gt;"",VLOOKUP($A5,BBG!$1:$1048576,MATCH(Activity!GD$1,BBG!$1:$1,0)+1,0)&lt;&gt;""),(VLOOKUP($A5,BBG!$1:$1048576,MATCH(Activity!GD$1,BBG!$1:$1,0)-1,0)+VLOOKUP($A5,BBG!$1:$1048576,MATCH(Activity!GD$1,BBG!$1:$1,0)+1,0))/2,IF(AND(VLOOKUP($A5,BBG!$1:$1048576,MATCH(Activity!GD$1,BBG!$1:$1,0)-1,0)&lt;&gt;"",VLOOKUP($A5,BBG!$1:$1048576,MATCH(Activity!GD$1,BBG!$1:$1,0)+2,0)&lt;&gt;""),VLOOKUP($A5,BBG!$1:$1048576,MATCH(Activity!GD$1,BBG!$1:$1,0)-1,0)+(VLOOKUP($A5,BBG!$1:$1048576,MATCH(Activity!GD$1,BBG!$1:$1,0)+2,0)-VLOOKUP($A5,BBG!$1:$1048576,MATCH(Activity!GD$1,BBG!$1:$1,0)-1,0))/3,VLOOKUP($A5,BBG!$1:$1048576,MATCH(Activity!GD$1,BBG!$1:$1,0)-2,0)+(VLOOKUP($A5,BBG!$1:$1048576,MATCH(Activity!GD$1,BBG!$1:$1,0)+1,0)-VLOOKUP($A5,BBG!$1:$1048576,MATCH(Activity!GD$1,BBG!$1:$1,0)-2,0))*2/3)))/100</f>
        <v>0</v>
      </c>
      <c r="GE5" s="17">
        <f ca="1">IF(VLOOKUP($A5,BBG!$1:$1048576,MATCH(Activity!GE$1,BBG!$1:$1,0),0)&lt;&gt;"",VLOOKUP($A5,BBG!$1:$1048576,MATCH(Activity!GE$1,BBG!$1:$1,0),0),IF(AND(VLOOKUP($A5,BBG!$1:$1048576,MATCH(Activity!GE$1,BBG!$1:$1,0)-1,0)&lt;&gt;"",VLOOKUP($A5,BBG!$1:$1048576,MATCH(Activity!GE$1,BBG!$1:$1,0)+1,0)&lt;&gt;""),(VLOOKUP($A5,BBG!$1:$1048576,MATCH(Activity!GE$1,BBG!$1:$1,0)-1,0)+VLOOKUP($A5,BBG!$1:$1048576,MATCH(Activity!GE$1,BBG!$1:$1,0)+1,0))/2,IF(AND(VLOOKUP($A5,BBG!$1:$1048576,MATCH(Activity!GE$1,BBG!$1:$1,0)-1,0)&lt;&gt;"",VLOOKUP($A5,BBG!$1:$1048576,MATCH(Activity!GE$1,BBG!$1:$1,0)+2,0)&lt;&gt;""),VLOOKUP($A5,BBG!$1:$1048576,MATCH(Activity!GE$1,BBG!$1:$1,0)-1,0)+(VLOOKUP($A5,BBG!$1:$1048576,MATCH(Activity!GE$1,BBG!$1:$1,0)+2,0)-VLOOKUP($A5,BBG!$1:$1048576,MATCH(Activity!GE$1,BBG!$1:$1,0)-1,0))/3,VLOOKUP($A5,BBG!$1:$1048576,MATCH(Activity!GE$1,BBG!$1:$1,0)-2,0)+(VLOOKUP($A5,BBG!$1:$1048576,MATCH(Activity!GE$1,BBG!$1:$1,0)+1,0)-VLOOKUP($A5,BBG!$1:$1048576,MATCH(Activity!GE$1,BBG!$1:$1,0)-2,0))*2/3)))/100</f>
        <v>0</v>
      </c>
      <c r="GF5" s="17">
        <f ca="1">IF(VLOOKUP($A5,BBG!$1:$1048576,MATCH(Activity!GF$1,BBG!$1:$1,0),0)&lt;&gt;"",VLOOKUP($A5,BBG!$1:$1048576,MATCH(Activity!GF$1,BBG!$1:$1,0),0),IF(AND(VLOOKUP($A5,BBG!$1:$1048576,MATCH(Activity!GF$1,BBG!$1:$1,0)-1,0)&lt;&gt;"",VLOOKUP($A5,BBG!$1:$1048576,MATCH(Activity!GF$1,BBG!$1:$1,0)+1,0)&lt;&gt;""),(VLOOKUP($A5,BBG!$1:$1048576,MATCH(Activity!GF$1,BBG!$1:$1,0)-1,0)+VLOOKUP($A5,BBG!$1:$1048576,MATCH(Activity!GF$1,BBG!$1:$1,0)+1,0))/2,IF(AND(VLOOKUP($A5,BBG!$1:$1048576,MATCH(Activity!GF$1,BBG!$1:$1,0)-1,0)&lt;&gt;"",VLOOKUP($A5,BBG!$1:$1048576,MATCH(Activity!GF$1,BBG!$1:$1,0)+2,0)&lt;&gt;""),VLOOKUP($A5,BBG!$1:$1048576,MATCH(Activity!GF$1,BBG!$1:$1,0)-1,0)+(VLOOKUP($A5,BBG!$1:$1048576,MATCH(Activity!GF$1,BBG!$1:$1,0)+2,0)-VLOOKUP($A5,BBG!$1:$1048576,MATCH(Activity!GF$1,BBG!$1:$1,0)-1,0))/3,VLOOKUP($A5,BBG!$1:$1048576,MATCH(Activity!GF$1,BBG!$1:$1,0)-2,0)+(VLOOKUP($A5,BBG!$1:$1048576,MATCH(Activity!GF$1,BBG!$1:$1,0)+1,0)-VLOOKUP($A5,BBG!$1:$1048576,MATCH(Activity!GF$1,BBG!$1:$1,0)-2,0))*2/3)))/100</f>
        <v>0</v>
      </c>
      <c r="GG5" s="17">
        <f ca="1">IF(VLOOKUP($A5,BBG!$1:$1048576,MATCH(Activity!GG$1,BBG!$1:$1,0),0)&lt;&gt;"",VLOOKUP($A5,BBG!$1:$1048576,MATCH(Activity!GG$1,BBG!$1:$1,0),0),IF(AND(VLOOKUP($A5,BBG!$1:$1048576,MATCH(Activity!GG$1,BBG!$1:$1,0)-1,0)&lt;&gt;"",VLOOKUP($A5,BBG!$1:$1048576,MATCH(Activity!GG$1,BBG!$1:$1,0)+1,0)&lt;&gt;""),(VLOOKUP($A5,BBG!$1:$1048576,MATCH(Activity!GG$1,BBG!$1:$1,0)-1,0)+VLOOKUP($A5,BBG!$1:$1048576,MATCH(Activity!GG$1,BBG!$1:$1,0)+1,0))/2,IF(AND(VLOOKUP($A5,BBG!$1:$1048576,MATCH(Activity!GG$1,BBG!$1:$1,0)-1,0)&lt;&gt;"",VLOOKUP($A5,BBG!$1:$1048576,MATCH(Activity!GG$1,BBG!$1:$1,0)+2,0)&lt;&gt;""),VLOOKUP($A5,BBG!$1:$1048576,MATCH(Activity!GG$1,BBG!$1:$1,0)-1,0)+(VLOOKUP($A5,BBG!$1:$1048576,MATCH(Activity!GG$1,BBG!$1:$1,0)+2,0)-VLOOKUP($A5,BBG!$1:$1048576,MATCH(Activity!GG$1,BBG!$1:$1,0)-1,0))/3,VLOOKUP($A5,BBG!$1:$1048576,MATCH(Activity!GG$1,BBG!$1:$1,0)-2,0)+(VLOOKUP($A5,BBG!$1:$1048576,MATCH(Activity!GG$1,BBG!$1:$1,0)+1,0)-VLOOKUP($A5,BBG!$1:$1048576,MATCH(Activity!GG$1,BBG!$1:$1,0)-2,0))*2/3)))/100</f>
        <v>0</v>
      </c>
      <c r="GH5" s="17">
        <f ca="1">IF(VLOOKUP($A5,BBG!$1:$1048576,MATCH(Activity!GH$1,BBG!$1:$1,0),0)&lt;&gt;"",VLOOKUP($A5,BBG!$1:$1048576,MATCH(Activity!GH$1,BBG!$1:$1,0),0),IF(AND(VLOOKUP($A5,BBG!$1:$1048576,MATCH(Activity!GH$1,BBG!$1:$1,0)-1,0)&lt;&gt;"",VLOOKUP($A5,BBG!$1:$1048576,MATCH(Activity!GH$1,BBG!$1:$1,0)+1,0)&lt;&gt;""),(VLOOKUP($A5,BBG!$1:$1048576,MATCH(Activity!GH$1,BBG!$1:$1,0)-1,0)+VLOOKUP($A5,BBG!$1:$1048576,MATCH(Activity!GH$1,BBG!$1:$1,0)+1,0))/2,IF(AND(VLOOKUP($A5,BBG!$1:$1048576,MATCH(Activity!GH$1,BBG!$1:$1,0)-1,0)&lt;&gt;"",VLOOKUP($A5,BBG!$1:$1048576,MATCH(Activity!GH$1,BBG!$1:$1,0)+2,0)&lt;&gt;""),VLOOKUP($A5,BBG!$1:$1048576,MATCH(Activity!GH$1,BBG!$1:$1,0)-1,0)+(VLOOKUP($A5,BBG!$1:$1048576,MATCH(Activity!GH$1,BBG!$1:$1,0)+2,0)-VLOOKUP($A5,BBG!$1:$1048576,MATCH(Activity!GH$1,BBG!$1:$1,0)-1,0))/3,VLOOKUP($A5,BBG!$1:$1048576,MATCH(Activity!GH$1,BBG!$1:$1,0)-2,0)+(VLOOKUP($A5,BBG!$1:$1048576,MATCH(Activity!GH$1,BBG!$1:$1,0)+1,0)-VLOOKUP($A5,BBG!$1:$1048576,MATCH(Activity!GH$1,BBG!$1:$1,0)-2,0))*2/3)))/100</f>
        <v>0</v>
      </c>
      <c r="GI5" s="17">
        <f ca="1">IF(VLOOKUP($A5,BBG!$1:$1048576,MATCH(Activity!GI$1,BBG!$1:$1,0),0)&lt;&gt;"",VLOOKUP($A5,BBG!$1:$1048576,MATCH(Activity!GI$1,BBG!$1:$1,0),0),IF(AND(VLOOKUP($A5,BBG!$1:$1048576,MATCH(Activity!GI$1,BBG!$1:$1,0)-1,0)&lt;&gt;"",VLOOKUP($A5,BBG!$1:$1048576,MATCH(Activity!GI$1,BBG!$1:$1,0)+1,0)&lt;&gt;""),(VLOOKUP($A5,BBG!$1:$1048576,MATCH(Activity!GI$1,BBG!$1:$1,0)-1,0)+VLOOKUP($A5,BBG!$1:$1048576,MATCH(Activity!GI$1,BBG!$1:$1,0)+1,0))/2,IF(AND(VLOOKUP($A5,BBG!$1:$1048576,MATCH(Activity!GI$1,BBG!$1:$1,0)-1,0)&lt;&gt;"",VLOOKUP($A5,BBG!$1:$1048576,MATCH(Activity!GI$1,BBG!$1:$1,0)+2,0)&lt;&gt;""),VLOOKUP($A5,BBG!$1:$1048576,MATCH(Activity!GI$1,BBG!$1:$1,0)-1,0)+(VLOOKUP($A5,BBG!$1:$1048576,MATCH(Activity!GI$1,BBG!$1:$1,0)+2,0)-VLOOKUP($A5,BBG!$1:$1048576,MATCH(Activity!GI$1,BBG!$1:$1,0)-1,0))/3,VLOOKUP($A5,BBG!$1:$1048576,MATCH(Activity!GI$1,BBG!$1:$1,0)-2,0)+(VLOOKUP($A5,BBG!$1:$1048576,MATCH(Activity!GI$1,BBG!$1:$1,0)+1,0)-VLOOKUP($A5,BBG!$1:$1048576,MATCH(Activity!GI$1,BBG!$1:$1,0)-2,0))*2/3)))/100</f>
        <v>0</v>
      </c>
      <c r="GJ5" s="17">
        <f ca="1">IF(VLOOKUP($A5,BBG!$1:$1048576,MATCH(Activity!GJ$1,BBG!$1:$1,0),0)&lt;&gt;"",VLOOKUP($A5,BBG!$1:$1048576,MATCH(Activity!GJ$1,BBG!$1:$1,0),0),IF(AND(VLOOKUP($A5,BBG!$1:$1048576,MATCH(Activity!GJ$1,BBG!$1:$1,0)-1,0)&lt;&gt;"",VLOOKUP($A5,BBG!$1:$1048576,MATCH(Activity!GJ$1,BBG!$1:$1,0)+1,0)&lt;&gt;""),(VLOOKUP($A5,BBG!$1:$1048576,MATCH(Activity!GJ$1,BBG!$1:$1,0)-1,0)+VLOOKUP($A5,BBG!$1:$1048576,MATCH(Activity!GJ$1,BBG!$1:$1,0)+1,0))/2,IF(AND(VLOOKUP($A5,BBG!$1:$1048576,MATCH(Activity!GJ$1,BBG!$1:$1,0)-1,0)&lt;&gt;"",VLOOKUP($A5,BBG!$1:$1048576,MATCH(Activity!GJ$1,BBG!$1:$1,0)+2,0)&lt;&gt;""),VLOOKUP($A5,BBG!$1:$1048576,MATCH(Activity!GJ$1,BBG!$1:$1,0)-1,0)+(VLOOKUP($A5,BBG!$1:$1048576,MATCH(Activity!GJ$1,BBG!$1:$1,0)+2,0)-VLOOKUP($A5,BBG!$1:$1048576,MATCH(Activity!GJ$1,BBG!$1:$1,0)-1,0))/3,VLOOKUP($A5,BBG!$1:$1048576,MATCH(Activity!GJ$1,BBG!$1:$1,0)-2,0)+(VLOOKUP($A5,BBG!$1:$1048576,MATCH(Activity!GJ$1,BBG!$1:$1,0)+1,0)-VLOOKUP($A5,BBG!$1:$1048576,MATCH(Activity!GJ$1,BBG!$1:$1,0)-2,0))*2/3)))/100</f>
        <v>0</v>
      </c>
      <c r="GK5" s="17">
        <f ca="1">IF(VLOOKUP($A5,BBG!$1:$1048576,MATCH(Activity!GK$1,BBG!$1:$1,0),0)&lt;&gt;"",VLOOKUP($A5,BBG!$1:$1048576,MATCH(Activity!GK$1,BBG!$1:$1,0),0),IF(AND(VLOOKUP($A5,BBG!$1:$1048576,MATCH(Activity!GK$1,BBG!$1:$1,0)-1,0)&lt;&gt;"",VLOOKUP($A5,BBG!$1:$1048576,MATCH(Activity!GK$1,BBG!$1:$1,0)+1,0)&lt;&gt;""),(VLOOKUP($A5,BBG!$1:$1048576,MATCH(Activity!GK$1,BBG!$1:$1,0)-1,0)+VLOOKUP($A5,BBG!$1:$1048576,MATCH(Activity!GK$1,BBG!$1:$1,0)+1,0))/2,IF(AND(VLOOKUP($A5,BBG!$1:$1048576,MATCH(Activity!GK$1,BBG!$1:$1,0)-1,0)&lt;&gt;"",VLOOKUP($A5,BBG!$1:$1048576,MATCH(Activity!GK$1,BBG!$1:$1,0)+2,0)&lt;&gt;""),VLOOKUP($A5,BBG!$1:$1048576,MATCH(Activity!GK$1,BBG!$1:$1,0)-1,0)+(VLOOKUP($A5,BBG!$1:$1048576,MATCH(Activity!GK$1,BBG!$1:$1,0)+2,0)-VLOOKUP($A5,BBG!$1:$1048576,MATCH(Activity!GK$1,BBG!$1:$1,0)-1,0))/3,VLOOKUP($A5,BBG!$1:$1048576,MATCH(Activity!GK$1,BBG!$1:$1,0)-2,0)+(VLOOKUP($A5,BBG!$1:$1048576,MATCH(Activity!GK$1,BBG!$1:$1,0)+1,0)-VLOOKUP($A5,BBG!$1:$1048576,MATCH(Activity!GK$1,BBG!$1:$1,0)-2,0))*2/3)))/100</f>
        <v>0</v>
      </c>
      <c r="GL5" s="17">
        <f ca="1">IF(VLOOKUP($A5,BBG!$1:$1048576,MATCH(Activity!GL$1,BBG!$1:$1,0),0)&lt;&gt;"",VLOOKUP($A5,BBG!$1:$1048576,MATCH(Activity!GL$1,BBG!$1:$1,0),0),IF(AND(VLOOKUP($A5,BBG!$1:$1048576,MATCH(Activity!GL$1,BBG!$1:$1,0)-1,0)&lt;&gt;"",VLOOKUP($A5,BBG!$1:$1048576,MATCH(Activity!GL$1,BBG!$1:$1,0)+1,0)&lt;&gt;""),(VLOOKUP($A5,BBG!$1:$1048576,MATCH(Activity!GL$1,BBG!$1:$1,0)-1,0)+VLOOKUP($A5,BBG!$1:$1048576,MATCH(Activity!GL$1,BBG!$1:$1,0)+1,0))/2,IF(AND(VLOOKUP($A5,BBG!$1:$1048576,MATCH(Activity!GL$1,BBG!$1:$1,0)-1,0)&lt;&gt;"",VLOOKUP($A5,BBG!$1:$1048576,MATCH(Activity!GL$1,BBG!$1:$1,0)+2,0)&lt;&gt;""),VLOOKUP($A5,BBG!$1:$1048576,MATCH(Activity!GL$1,BBG!$1:$1,0)-1,0)+(VLOOKUP($A5,BBG!$1:$1048576,MATCH(Activity!GL$1,BBG!$1:$1,0)+2,0)-VLOOKUP($A5,BBG!$1:$1048576,MATCH(Activity!GL$1,BBG!$1:$1,0)-1,0))/3,VLOOKUP($A5,BBG!$1:$1048576,MATCH(Activity!GL$1,BBG!$1:$1,0)-2,0)+(VLOOKUP($A5,BBG!$1:$1048576,MATCH(Activity!GL$1,BBG!$1:$1,0)+1,0)-VLOOKUP($A5,BBG!$1:$1048576,MATCH(Activity!GL$1,BBG!$1:$1,0)-2,0))*2/3)))/100</f>
        <v>0</v>
      </c>
      <c r="GM5" s="17">
        <f ca="1">IF(VLOOKUP($A5,BBG!$1:$1048576,MATCH(Activity!GM$1,BBG!$1:$1,0),0)&lt;&gt;"",VLOOKUP($A5,BBG!$1:$1048576,MATCH(Activity!GM$1,BBG!$1:$1,0),0),IF(AND(VLOOKUP($A5,BBG!$1:$1048576,MATCH(Activity!GM$1,BBG!$1:$1,0)-1,0)&lt;&gt;"",VLOOKUP($A5,BBG!$1:$1048576,MATCH(Activity!GM$1,BBG!$1:$1,0)+1,0)&lt;&gt;""),(VLOOKUP($A5,BBG!$1:$1048576,MATCH(Activity!GM$1,BBG!$1:$1,0)-1,0)+VLOOKUP($A5,BBG!$1:$1048576,MATCH(Activity!GM$1,BBG!$1:$1,0)+1,0))/2,IF(AND(VLOOKUP($A5,BBG!$1:$1048576,MATCH(Activity!GM$1,BBG!$1:$1,0)-1,0)&lt;&gt;"",VLOOKUP($A5,BBG!$1:$1048576,MATCH(Activity!GM$1,BBG!$1:$1,0)+2,0)&lt;&gt;""),VLOOKUP($A5,BBG!$1:$1048576,MATCH(Activity!GM$1,BBG!$1:$1,0)-1,0)+(VLOOKUP($A5,BBG!$1:$1048576,MATCH(Activity!GM$1,BBG!$1:$1,0)+2,0)-VLOOKUP($A5,BBG!$1:$1048576,MATCH(Activity!GM$1,BBG!$1:$1,0)-1,0))/3,VLOOKUP($A5,BBG!$1:$1048576,MATCH(Activity!GM$1,BBG!$1:$1,0)-2,0)+(VLOOKUP($A5,BBG!$1:$1048576,MATCH(Activity!GM$1,BBG!$1:$1,0)+1,0)-VLOOKUP($A5,BBG!$1:$1048576,MATCH(Activity!GM$1,BBG!$1:$1,0)-2,0))*2/3)))/100</f>
        <v>0</v>
      </c>
      <c r="GN5" s="17">
        <f ca="1">IF(VLOOKUP($A5,BBG!$1:$1048576,MATCH(Activity!GN$1,BBG!$1:$1,0),0)&lt;&gt;"",VLOOKUP($A5,BBG!$1:$1048576,MATCH(Activity!GN$1,BBG!$1:$1,0),0),IF(AND(VLOOKUP($A5,BBG!$1:$1048576,MATCH(Activity!GN$1,BBG!$1:$1,0)-1,0)&lt;&gt;"",VLOOKUP($A5,BBG!$1:$1048576,MATCH(Activity!GN$1,BBG!$1:$1,0)+1,0)&lt;&gt;""),(VLOOKUP($A5,BBG!$1:$1048576,MATCH(Activity!GN$1,BBG!$1:$1,0)-1,0)+VLOOKUP($A5,BBG!$1:$1048576,MATCH(Activity!GN$1,BBG!$1:$1,0)+1,0))/2,IF(AND(VLOOKUP($A5,BBG!$1:$1048576,MATCH(Activity!GN$1,BBG!$1:$1,0)-1,0)&lt;&gt;"",VLOOKUP($A5,BBG!$1:$1048576,MATCH(Activity!GN$1,BBG!$1:$1,0)+2,0)&lt;&gt;""),VLOOKUP($A5,BBG!$1:$1048576,MATCH(Activity!GN$1,BBG!$1:$1,0)-1,0)+(VLOOKUP($A5,BBG!$1:$1048576,MATCH(Activity!GN$1,BBG!$1:$1,0)+2,0)-VLOOKUP($A5,BBG!$1:$1048576,MATCH(Activity!GN$1,BBG!$1:$1,0)-1,0))/3,VLOOKUP($A5,BBG!$1:$1048576,MATCH(Activity!GN$1,BBG!$1:$1,0)-2,0)+(VLOOKUP($A5,BBG!$1:$1048576,MATCH(Activity!GN$1,BBG!$1:$1,0)+1,0)-VLOOKUP($A5,BBG!$1:$1048576,MATCH(Activity!GN$1,BBG!$1:$1,0)-2,0))*2/3)))/100</f>
        <v>0</v>
      </c>
      <c r="GO5" s="17">
        <f ca="1">IF(VLOOKUP($A5,BBG!$1:$1048576,MATCH(Activity!GO$1,BBG!$1:$1,0),0)&lt;&gt;"",VLOOKUP($A5,BBG!$1:$1048576,MATCH(Activity!GO$1,BBG!$1:$1,0),0),IF(AND(VLOOKUP($A5,BBG!$1:$1048576,MATCH(Activity!GO$1,BBG!$1:$1,0)-1,0)&lt;&gt;"",VLOOKUP($A5,BBG!$1:$1048576,MATCH(Activity!GO$1,BBG!$1:$1,0)+1,0)&lt;&gt;""),(VLOOKUP($A5,BBG!$1:$1048576,MATCH(Activity!GO$1,BBG!$1:$1,0)-1,0)+VLOOKUP($A5,BBG!$1:$1048576,MATCH(Activity!GO$1,BBG!$1:$1,0)+1,0))/2,IF(AND(VLOOKUP($A5,BBG!$1:$1048576,MATCH(Activity!GO$1,BBG!$1:$1,0)-1,0)&lt;&gt;"",VLOOKUP($A5,BBG!$1:$1048576,MATCH(Activity!GO$1,BBG!$1:$1,0)+2,0)&lt;&gt;""),VLOOKUP($A5,BBG!$1:$1048576,MATCH(Activity!GO$1,BBG!$1:$1,0)-1,0)+(VLOOKUP($A5,BBG!$1:$1048576,MATCH(Activity!GO$1,BBG!$1:$1,0)+2,0)-VLOOKUP($A5,BBG!$1:$1048576,MATCH(Activity!GO$1,BBG!$1:$1,0)-1,0))/3,VLOOKUP($A5,BBG!$1:$1048576,MATCH(Activity!GO$1,BBG!$1:$1,0)-2,0)+(VLOOKUP($A5,BBG!$1:$1048576,MATCH(Activity!GO$1,BBG!$1:$1,0)+1,0)-VLOOKUP($A5,BBG!$1:$1048576,MATCH(Activity!GO$1,BBG!$1:$1,0)-2,0))*2/3)))/100</f>
        <v>0</v>
      </c>
      <c r="GP5" s="17">
        <f ca="1">IF(VLOOKUP($A5,BBG!$1:$1048576,MATCH(Activity!GP$1,BBG!$1:$1,0),0)&lt;&gt;"",VLOOKUP($A5,BBG!$1:$1048576,MATCH(Activity!GP$1,BBG!$1:$1,0),0),IF(AND(VLOOKUP($A5,BBG!$1:$1048576,MATCH(Activity!GP$1,BBG!$1:$1,0)-1,0)&lt;&gt;"",VLOOKUP($A5,BBG!$1:$1048576,MATCH(Activity!GP$1,BBG!$1:$1,0)+1,0)&lt;&gt;""),(VLOOKUP($A5,BBG!$1:$1048576,MATCH(Activity!GP$1,BBG!$1:$1,0)-1,0)+VLOOKUP($A5,BBG!$1:$1048576,MATCH(Activity!GP$1,BBG!$1:$1,0)+1,0))/2,IF(AND(VLOOKUP($A5,BBG!$1:$1048576,MATCH(Activity!GP$1,BBG!$1:$1,0)-1,0)&lt;&gt;"",VLOOKUP($A5,BBG!$1:$1048576,MATCH(Activity!GP$1,BBG!$1:$1,0)+2,0)&lt;&gt;""),VLOOKUP($A5,BBG!$1:$1048576,MATCH(Activity!GP$1,BBG!$1:$1,0)-1,0)+(VLOOKUP($A5,BBG!$1:$1048576,MATCH(Activity!GP$1,BBG!$1:$1,0)+2,0)-VLOOKUP($A5,BBG!$1:$1048576,MATCH(Activity!GP$1,BBG!$1:$1,0)-1,0))/3,VLOOKUP($A5,BBG!$1:$1048576,MATCH(Activity!GP$1,BBG!$1:$1,0)-2,0)+(VLOOKUP($A5,BBG!$1:$1048576,MATCH(Activity!GP$1,BBG!$1:$1,0)+1,0)-VLOOKUP($A5,BBG!$1:$1048576,MATCH(Activity!GP$1,BBG!$1:$1,0)-2,0))*2/3)))/100</f>
        <v>0</v>
      </c>
      <c r="GQ5" s="17">
        <f ca="1">IF(VLOOKUP($A5,BBG!$1:$1048576,MATCH(Activity!GQ$1,BBG!$1:$1,0),0)&lt;&gt;"",VLOOKUP($A5,BBG!$1:$1048576,MATCH(Activity!GQ$1,BBG!$1:$1,0),0),IF(AND(VLOOKUP($A5,BBG!$1:$1048576,MATCH(Activity!GQ$1,BBG!$1:$1,0)-1,0)&lt;&gt;"",VLOOKUP($A5,BBG!$1:$1048576,MATCH(Activity!GQ$1,BBG!$1:$1,0)+1,0)&lt;&gt;""),(VLOOKUP($A5,BBG!$1:$1048576,MATCH(Activity!GQ$1,BBG!$1:$1,0)-1,0)+VLOOKUP($A5,BBG!$1:$1048576,MATCH(Activity!GQ$1,BBG!$1:$1,0)+1,0))/2,IF(AND(VLOOKUP($A5,BBG!$1:$1048576,MATCH(Activity!GQ$1,BBG!$1:$1,0)-1,0)&lt;&gt;"",VLOOKUP($A5,BBG!$1:$1048576,MATCH(Activity!GQ$1,BBG!$1:$1,0)+2,0)&lt;&gt;""),VLOOKUP($A5,BBG!$1:$1048576,MATCH(Activity!GQ$1,BBG!$1:$1,0)-1,0)+(VLOOKUP($A5,BBG!$1:$1048576,MATCH(Activity!GQ$1,BBG!$1:$1,0)+2,0)-VLOOKUP($A5,BBG!$1:$1048576,MATCH(Activity!GQ$1,BBG!$1:$1,0)-1,0))/3,VLOOKUP($A5,BBG!$1:$1048576,MATCH(Activity!GQ$1,BBG!$1:$1,0)-2,0)+(VLOOKUP($A5,BBG!$1:$1048576,MATCH(Activity!GQ$1,BBG!$1:$1,0)+1,0)-VLOOKUP($A5,BBG!$1:$1048576,MATCH(Activity!GQ$1,BBG!$1:$1,0)-2,0))*2/3)))/100</f>
        <v>0</v>
      </c>
      <c r="GR5" s="17">
        <f ca="1">IF(VLOOKUP($A5,BBG!$1:$1048576,MATCH(Activity!GR$1,BBG!$1:$1,0),0)&lt;&gt;"",VLOOKUP($A5,BBG!$1:$1048576,MATCH(Activity!GR$1,BBG!$1:$1,0),0),IF(AND(VLOOKUP($A5,BBG!$1:$1048576,MATCH(Activity!GR$1,BBG!$1:$1,0)-1,0)&lt;&gt;"",VLOOKUP($A5,BBG!$1:$1048576,MATCH(Activity!GR$1,BBG!$1:$1,0)+1,0)&lt;&gt;""),(VLOOKUP($A5,BBG!$1:$1048576,MATCH(Activity!GR$1,BBG!$1:$1,0)-1,0)+VLOOKUP($A5,BBG!$1:$1048576,MATCH(Activity!GR$1,BBG!$1:$1,0)+1,0))/2,IF(AND(VLOOKUP($A5,BBG!$1:$1048576,MATCH(Activity!GR$1,BBG!$1:$1,0)-1,0)&lt;&gt;"",VLOOKUP($A5,BBG!$1:$1048576,MATCH(Activity!GR$1,BBG!$1:$1,0)+2,0)&lt;&gt;""),VLOOKUP($A5,BBG!$1:$1048576,MATCH(Activity!GR$1,BBG!$1:$1,0)-1,0)+(VLOOKUP($A5,BBG!$1:$1048576,MATCH(Activity!GR$1,BBG!$1:$1,0)+2,0)-VLOOKUP($A5,BBG!$1:$1048576,MATCH(Activity!GR$1,BBG!$1:$1,0)-1,0))/3,VLOOKUP($A5,BBG!$1:$1048576,MATCH(Activity!GR$1,BBG!$1:$1,0)-2,0)+(VLOOKUP($A5,BBG!$1:$1048576,MATCH(Activity!GR$1,BBG!$1:$1,0)+1,0)-VLOOKUP($A5,BBG!$1:$1048576,MATCH(Activity!GR$1,BBG!$1:$1,0)-2,0))*2/3)))/100</f>
        <v>0</v>
      </c>
      <c r="GS5" s="17">
        <f ca="1">IF(VLOOKUP($A5,BBG!$1:$1048576,MATCH(Activity!GS$1,BBG!$1:$1,0),0)&lt;&gt;"",VLOOKUP($A5,BBG!$1:$1048576,MATCH(Activity!GS$1,BBG!$1:$1,0),0),IF(AND(VLOOKUP($A5,BBG!$1:$1048576,MATCH(Activity!GS$1,BBG!$1:$1,0)-1,0)&lt;&gt;"",VLOOKUP($A5,BBG!$1:$1048576,MATCH(Activity!GS$1,BBG!$1:$1,0)+1,0)&lt;&gt;""),(VLOOKUP($A5,BBG!$1:$1048576,MATCH(Activity!GS$1,BBG!$1:$1,0)-1,0)+VLOOKUP($A5,BBG!$1:$1048576,MATCH(Activity!GS$1,BBG!$1:$1,0)+1,0))/2,IF(AND(VLOOKUP($A5,BBG!$1:$1048576,MATCH(Activity!GS$1,BBG!$1:$1,0)-1,0)&lt;&gt;"",VLOOKUP($A5,BBG!$1:$1048576,MATCH(Activity!GS$1,BBG!$1:$1,0)+2,0)&lt;&gt;""),VLOOKUP($A5,BBG!$1:$1048576,MATCH(Activity!GS$1,BBG!$1:$1,0)-1,0)+(VLOOKUP($A5,BBG!$1:$1048576,MATCH(Activity!GS$1,BBG!$1:$1,0)+2,0)-VLOOKUP($A5,BBG!$1:$1048576,MATCH(Activity!GS$1,BBG!$1:$1,0)-1,0))/3,VLOOKUP($A5,BBG!$1:$1048576,MATCH(Activity!GS$1,BBG!$1:$1,0)-2,0)+(VLOOKUP($A5,BBG!$1:$1048576,MATCH(Activity!GS$1,BBG!$1:$1,0)+1,0)-VLOOKUP($A5,BBG!$1:$1048576,MATCH(Activity!GS$1,BBG!$1:$1,0)-2,0))*2/3)))/100</f>
        <v>0</v>
      </c>
      <c r="GT5" s="17">
        <f ca="1">IF(VLOOKUP($A5,BBG!$1:$1048576,MATCH(Activity!GT$1,BBG!$1:$1,0),0)&lt;&gt;"",VLOOKUP($A5,BBG!$1:$1048576,MATCH(Activity!GT$1,BBG!$1:$1,0),0),IF(AND(VLOOKUP($A5,BBG!$1:$1048576,MATCH(Activity!GT$1,BBG!$1:$1,0)-1,0)&lt;&gt;"",VLOOKUP($A5,BBG!$1:$1048576,MATCH(Activity!GT$1,BBG!$1:$1,0)+1,0)&lt;&gt;""),(VLOOKUP($A5,BBG!$1:$1048576,MATCH(Activity!GT$1,BBG!$1:$1,0)-1,0)+VLOOKUP($A5,BBG!$1:$1048576,MATCH(Activity!GT$1,BBG!$1:$1,0)+1,0))/2,IF(AND(VLOOKUP($A5,BBG!$1:$1048576,MATCH(Activity!GT$1,BBG!$1:$1,0)-1,0)&lt;&gt;"",VLOOKUP($A5,BBG!$1:$1048576,MATCH(Activity!GT$1,BBG!$1:$1,0)+2,0)&lt;&gt;""),VLOOKUP($A5,BBG!$1:$1048576,MATCH(Activity!GT$1,BBG!$1:$1,0)-1,0)+(VLOOKUP($A5,BBG!$1:$1048576,MATCH(Activity!GT$1,BBG!$1:$1,0)+2,0)-VLOOKUP($A5,BBG!$1:$1048576,MATCH(Activity!GT$1,BBG!$1:$1,0)-1,0))/3,VLOOKUP($A5,BBG!$1:$1048576,MATCH(Activity!GT$1,BBG!$1:$1,0)-2,0)+(VLOOKUP($A5,BBG!$1:$1048576,MATCH(Activity!GT$1,BBG!$1:$1,0)+1,0)-VLOOKUP($A5,BBG!$1:$1048576,MATCH(Activity!GT$1,BBG!$1:$1,0)-2,0))*2/3)))/100</f>
        <v>0</v>
      </c>
      <c r="GU5" s="17">
        <f ca="1">IF(VLOOKUP($A5,BBG!$1:$1048576,MATCH(Activity!GU$1,BBG!$1:$1,0),0)&lt;&gt;"",VLOOKUP($A5,BBG!$1:$1048576,MATCH(Activity!GU$1,BBG!$1:$1,0),0),IF(AND(VLOOKUP($A5,BBG!$1:$1048576,MATCH(Activity!GU$1,BBG!$1:$1,0)-1,0)&lt;&gt;"",VLOOKUP($A5,BBG!$1:$1048576,MATCH(Activity!GU$1,BBG!$1:$1,0)+1,0)&lt;&gt;""),(VLOOKUP($A5,BBG!$1:$1048576,MATCH(Activity!GU$1,BBG!$1:$1,0)-1,0)+VLOOKUP($A5,BBG!$1:$1048576,MATCH(Activity!GU$1,BBG!$1:$1,0)+1,0))/2,IF(AND(VLOOKUP($A5,BBG!$1:$1048576,MATCH(Activity!GU$1,BBG!$1:$1,0)-1,0)&lt;&gt;"",VLOOKUP($A5,BBG!$1:$1048576,MATCH(Activity!GU$1,BBG!$1:$1,0)+2,0)&lt;&gt;""),VLOOKUP($A5,BBG!$1:$1048576,MATCH(Activity!GU$1,BBG!$1:$1,0)-1,0)+(VLOOKUP($A5,BBG!$1:$1048576,MATCH(Activity!GU$1,BBG!$1:$1,0)+2,0)-VLOOKUP($A5,BBG!$1:$1048576,MATCH(Activity!GU$1,BBG!$1:$1,0)-1,0))/3,VLOOKUP($A5,BBG!$1:$1048576,MATCH(Activity!GU$1,BBG!$1:$1,0)-2,0)+(VLOOKUP($A5,BBG!$1:$1048576,MATCH(Activity!GU$1,BBG!$1:$1,0)+1,0)-VLOOKUP($A5,BBG!$1:$1048576,MATCH(Activity!GU$1,BBG!$1:$1,0)-2,0))*2/3)))/100</f>
        <v>0</v>
      </c>
      <c r="GV5" s="17">
        <f ca="1">IF(VLOOKUP($A5,BBG!$1:$1048576,MATCH(Activity!GV$1,BBG!$1:$1,0),0)&lt;&gt;"",VLOOKUP($A5,BBG!$1:$1048576,MATCH(Activity!GV$1,BBG!$1:$1,0),0),IF(AND(VLOOKUP($A5,BBG!$1:$1048576,MATCH(Activity!GV$1,BBG!$1:$1,0)-1,0)&lt;&gt;"",VLOOKUP($A5,BBG!$1:$1048576,MATCH(Activity!GV$1,BBG!$1:$1,0)+1,0)&lt;&gt;""),(VLOOKUP($A5,BBG!$1:$1048576,MATCH(Activity!GV$1,BBG!$1:$1,0)-1,0)+VLOOKUP($A5,BBG!$1:$1048576,MATCH(Activity!GV$1,BBG!$1:$1,0)+1,0))/2,IF(AND(VLOOKUP($A5,BBG!$1:$1048576,MATCH(Activity!GV$1,BBG!$1:$1,0)-1,0)&lt;&gt;"",VLOOKUP($A5,BBG!$1:$1048576,MATCH(Activity!GV$1,BBG!$1:$1,0)+2,0)&lt;&gt;""),VLOOKUP($A5,BBG!$1:$1048576,MATCH(Activity!GV$1,BBG!$1:$1,0)-1,0)+(VLOOKUP($A5,BBG!$1:$1048576,MATCH(Activity!GV$1,BBG!$1:$1,0)+2,0)-VLOOKUP($A5,BBG!$1:$1048576,MATCH(Activity!GV$1,BBG!$1:$1,0)-1,0))/3,VLOOKUP($A5,BBG!$1:$1048576,MATCH(Activity!GV$1,BBG!$1:$1,0)-2,0)+(VLOOKUP($A5,BBG!$1:$1048576,MATCH(Activity!GV$1,BBG!$1:$1,0)+1,0)-VLOOKUP($A5,BBG!$1:$1048576,MATCH(Activity!GV$1,BBG!$1:$1,0)-2,0))*2/3)))/100</f>
        <v>0</v>
      </c>
      <c r="GW5" s="17">
        <f ca="1">IF(VLOOKUP($A5,BBG!$1:$1048576,MATCH(Activity!GW$1,BBG!$1:$1,0),0)&lt;&gt;"",VLOOKUP($A5,BBG!$1:$1048576,MATCH(Activity!GW$1,BBG!$1:$1,0),0),IF(AND(VLOOKUP($A5,BBG!$1:$1048576,MATCH(Activity!GW$1,BBG!$1:$1,0)-1,0)&lt;&gt;"",VLOOKUP($A5,BBG!$1:$1048576,MATCH(Activity!GW$1,BBG!$1:$1,0)+1,0)&lt;&gt;""),(VLOOKUP($A5,BBG!$1:$1048576,MATCH(Activity!GW$1,BBG!$1:$1,0)-1,0)+VLOOKUP($A5,BBG!$1:$1048576,MATCH(Activity!GW$1,BBG!$1:$1,0)+1,0))/2,IF(AND(VLOOKUP($A5,BBG!$1:$1048576,MATCH(Activity!GW$1,BBG!$1:$1,0)-1,0)&lt;&gt;"",VLOOKUP($A5,BBG!$1:$1048576,MATCH(Activity!GW$1,BBG!$1:$1,0)+2,0)&lt;&gt;""),VLOOKUP($A5,BBG!$1:$1048576,MATCH(Activity!GW$1,BBG!$1:$1,0)-1,0)+(VLOOKUP($A5,BBG!$1:$1048576,MATCH(Activity!GW$1,BBG!$1:$1,0)+2,0)-VLOOKUP($A5,BBG!$1:$1048576,MATCH(Activity!GW$1,BBG!$1:$1,0)-1,0))/3,VLOOKUP($A5,BBG!$1:$1048576,MATCH(Activity!GW$1,BBG!$1:$1,0)-2,0)+(VLOOKUP($A5,BBG!$1:$1048576,MATCH(Activity!GW$1,BBG!$1:$1,0)+1,0)-VLOOKUP($A5,BBG!$1:$1048576,MATCH(Activity!GW$1,BBG!$1:$1,0)-2,0))*2/3)))/100</f>
        <v>0</v>
      </c>
      <c r="GX5" s="17">
        <f ca="1">IF(VLOOKUP($A5,BBG!$1:$1048576,MATCH(Activity!GX$1,BBG!$1:$1,0),0)&lt;&gt;"",VLOOKUP($A5,BBG!$1:$1048576,MATCH(Activity!GX$1,BBG!$1:$1,0),0),IF(AND(VLOOKUP($A5,BBG!$1:$1048576,MATCH(Activity!GX$1,BBG!$1:$1,0)-1,0)&lt;&gt;"",VLOOKUP($A5,BBG!$1:$1048576,MATCH(Activity!GX$1,BBG!$1:$1,0)+1,0)&lt;&gt;""),(VLOOKUP($A5,BBG!$1:$1048576,MATCH(Activity!GX$1,BBG!$1:$1,0)-1,0)+VLOOKUP($A5,BBG!$1:$1048576,MATCH(Activity!GX$1,BBG!$1:$1,0)+1,0))/2,IF(AND(VLOOKUP($A5,BBG!$1:$1048576,MATCH(Activity!GX$1,BBG!$1:$1,0)-1,0)&lt;&gt;"",VLOOKUP($A5,BBG!$1:$1048576,MATCH(Activity!GX$1,BBG!$1:$1,0)+2,0)&lt;&gt;""),VLOOKUP($A5,BBG!$1:$1048576,MATCH(Activity!GX$1,BBG!$1:$1,0)-1,0)+(VLOOKUP($A5,BBG!$1:$1048576,MATCH(Activity!GX$1,BBG!$1:$1,0)+2,0)-VLOOKUP($A5,BBG!$1:$1048576,MATCH(Activity!GX$1,BBG!$1:$1,0)-1,0))/3,VLOOKUP($A5,BBG!$1:$1048576,MATCH(Activity!GX$1,BBG!$1:$1,0)-2,0)+(VLOOKUP($A5,BBG!$1:$1048576,MATCH(Activity!GX$1,BBG!$1:$1,0)+1,0)-VLOOKUP($A5,BBG!$1:$1048576,MATCH(Activity!GX$1,BBG!$1:$1,0)-2,0))*2/3)))/100</f>
        <v>0</v>
      </c>
      <c r="GY5" s="17">
        <f ca="1">IF(VLOOKUP($A5,BBG!$1:$1048576,MATCH(Activity!GY$1,BBG!$1:$1,0),0)&lt;&gt;"",VLOOKUP($A5,BBG!$1:$1048576,MATCH(Activity!GY$1,BBG!$1:$1,0),0),IF(AND(VLOOKUP($A5,BBG!$1:$1048576,MATCH(Activity!GY$1,BBG!$1:$1,0)-1,0)&lt;&gt;"",VLOOKUP($A5,BBG!$1:$1048576,MATCH(Activity!GY$1,BBG!$1:$1,0)+1,0)&lt;&gt;""),(VLOOKUP($A5,BBG!$1:$1048576,MATCH(Activity!GY$1,BBG!$1:$1,0)-1,0)+VLOOKUP($A5,BBG!$1:$1048576,MATCH(Activity!GY$1,BBG!$1:$1,0)+1,0))/2,IF(AND(VLOOKUP($A5,BBG!$1:$1048576,MATCH(Activity!GY$1,BBG!$1:$1,0)-1,0)&lt;&gt;"",VLOOKUP($A5,BBG!$1:$1048576,MATCH(Activity!GY$1,BBG!$1:$1,0)+2,0)&lt;&gt;""),VLOOKUP($A5,BBG!$1:$1048576,MATCH(Activity!GY$1,BBG!$1:$1,0)-1,0)+(VLOOKUP($A5,BBG!$1:$1048576,MATCH(Activity!GY$1,BBG!$1:$1,0)+2,0)-VLOOKUP($A5,BBG!$1:$1048576,MATCH(Activity!GY$1,BBG!$1:$1,0)-1,0))/3,VLOOKUP($A5,BBG!$1:$1048576,MATCH(Activity!GY$1,BBG!$1:$1,0)-2,0)+(VLOOKUP($A5,BBG!$1:$1048576,MATCH(Activity!GY$1,BBG!$1:$1,0)+1,0)-VLOOKUP($A5,BBG!$1:$1048576,MATCH(Activity!GY$1,BBG!$1:$1,0)-2,0))*2/3)))/100</f>
        <v>0</v>
      </c>
      <c r="GZ5" s="17">
        <f ca="1">IF(VLOOKUP($A5,BBG!$1:$1048576,MATCH(Activity!GZ$1,BBG!$1:$1,0),0)&lt;&gt;"",VLOOKUP($A5,BBG!$1:$1048576,MATCH(Activity!GZ$1,BBG!$1:$1,0),0),IF(AND(VLOOKUP($A5,BBG!$1:$1048576,MATCH(Activity!GZ$1,BBG!$1:$1,0)-1,0)&lt;&gt;"",VLOOKUP($A5,BBG!$1:$1048576,MATCH(Activity!GZ$1,BBG!$1:$1,0)+1,0)&lt;&gt;""),(VLOOKUP($A5,BBG!$1:$1048576,MATCH(Activity!GZ$1,BBG!$1:$1,0)-1,0)+VLOOKUP($A5,BBG!$1:$1048576,MATCH(Activity!GZ$1,BBG!$1:$1,0)+1,0))/2,IF(AND(VLOOKUP($A5,BBG!$1:$1048576,MATCH(Activity!GZ$1,BBG!$1:$1,0)-1,0)&lt;&gt;"",VLOOKUP($A5,BBG!$1:$1048576,MATCH(Activity!GZ$1,BBG!$1:$1,0)+2,0)&lt;&gt;""),VLOOKUP($A5,BBG!$1:$1048576,MATCH(Activity!GZ$1,BBG!$1:$1,0)-1,0)+(VLOOKUP($A5,BBG!$1:$1048576,MATCH(Activity!GZ$1,BBG!$1:$1,0)+2,0)-VLOOKUP($A5,BBG!$1:$1048576,MATCH(Activity!GZ$1,BBG!$1:$1,0)-1,0))/3,VLOOKUP($A5,BBG!$1:$1048576,MATCH(Activity!GZ$1,BBG!$1:$1,0)-2,0)+(VLOOKUP($A5,BBG!$1:$1048576,MATCH(Activity!GZ$1,BBG!$1:$1,0)+1,0)-VLOOKUP($A5,BBG!$1:$1048576,MATCH(Activity!GZ$1,BBG!$1:$1,0)-2,0))*2/3)))/100</f>
        <v>0</v>
      </c>
      <c r="HA5" s="17">
        <f ca="1">IF(VLOOKUP($A5,BBG!$1:$1048576,MATCH(Activity!HA$1,BBG!$1:$1,0),0)&lt;&gt;"",VLOOKUP($A5,BBG!$1:$1048576,MATCH(Activity!HA$1,BBG!$1:$1,0),0),IF(AND(VLOOKUP($A5,BBG!$1:$1048576,MATCH(Activity!HA$1,BBG!$1:$1,0)-1,0)&lt;&gt;"",VLOOKUP($A5,BBG!$1:$1048576,MATCH(Activity!HA$1,BBG!$1:$1,0)+1,0)&lt;&gt;""),(VLOOKUP($A5,BBG!$1:$1048576,MATCH(Activity!HA$1,BBG!$1:$1,0)-1,0)+VLOOKUP($A5,BBG!$1:$1048576,MATCH(Activity!HA$1,BBG!$1:$1,0)+1,0))/2,IF(AND(VLOOKUP($A5,BBG!$1:$1048576,MATCH(Activity!HA$1,BBG!$1:$1,0)-1,0)&lt;&gt;"",VLOOKUP($A5,BBG!$1:$1048576,MATCH(Activity!HA$1,BBG!$1:$1,0)+2,0)&lt;&gt;""),VLOOKUP($A5,BBG!$1:$1048576,MATCH(Activity!HA$1,BBG!$1:$1,0)-1,0)+(VLOOKUP($A5,BBG!$1:$1048576,MATCH(Activity!HA$1,BBG!$1:$1,0)+2,0)-VLOOKUP($A5,BBG!$1:$1048576,MATCH(Activity!HA$1,BBG!$1:$1,0)-1,0))/3,VLOOKUP($A5,BBG!$1:$1048576,MATCH(Activity!HA$1,BBG!$1:$1,0)-2,0)+(VLOOKUP($A5,BBG!$1:$1048576,MATCH(Activity!HA$1,BBG!$1:$1,0)+1,0)-VLOOKUP($A5,BBG!$1:$1048576,MATCH(Activity!HA$1,BBG!$1:$1,0)-2,0))*2/3)))/100</f>
        <v>0</v>
      </c>
      <c r="HB5" s="17">
        <f ca="1">IF(VLOOKUP($A5,BBG!$1:$1048576,MATCH(Activity!HB$1,BBG!$1:$1,0),0)&lt;&gt;"",VLOOKUP($A5,BBG!$1:$1048576,MATCH(Activity!HB$1,BBG!$1:$1,0),0),IF(AND(VLOOKUP($A5,BBG!$1:$1048576,MATCH(Activity!HB$1,BBG!$1:$1,0)-1,0)&lt;&gt;"",VLOOKUP($A5,BBG!$1:$1048576,MATCH(Activity!HB$1,BBG!$1:$1,0)+1,0)&lt;&gt;""),(VLOOKUP($A5,BBG!$1:$1048576,MATCH(Activity!HB$1,BBG!$1:$1,0)-1,0)+VLOOKUP($A5,BBG!$1:$1048576,MATCH(Activity!HB$1,BBG!$1:$1,0)+1,0))/2,IF(AND(VLOOKUP($A5,BBG!$1:$1048576,MATCH(Activity!HB$1,BBG!$1:$1,0)-1,0)&lt;&gt;"",VLOOKUP($A5,BBG!$1:$1048576,MATCH(Activity!HB$1,BBG!$1:$1,0)+2,0)&lt;&gt;""),VLOOKUP($A5,BBG!$1:$1048576,MATCH(Activity!HB$1,BBG!$1:$1,0)-1,0)+(VLOOKUP($A5,BBG!$1:$1048576,MATCH(Activity!HB$1,BBG!$1:$1,0)+2,0)-VLOOKUP($A5,BBG!$1:$1048576,MATCH(Activity!HB$1,BBG!$1:$1,0)-1,0))/3,VLOOKUP($A5,BBG!$1:$1048576,MATCH(Activity!HB$1,BBG!$1:$1,0)-2,0)+(VLOOKUP($A5,BBG!$1:$1048576,MATCH(Activity!HB$1,BBG!$1:$1,0)+1,0)-VLOOKUP($A5,BBG!$1:$1048576,MATCH(Activity!HB$1,BBG!$1:$1,0)-2,0))*2/3)))/100</f>
        <v>0</v>
      </c>
      <c r="HC5" s="17">
        <f ca="1">IF(VLOOKUP($A5,BBG!$1:$1048576,MATCH(Activity!HC$1,BBG!$1:$1,0),0)&lt;&gt;"",VLOOKUP($A5,BBG!$1:$1048576,MATCH(Activity!HC$1,BBG!$1:$1,0),0),IF(AND(VLOOKUP($A5,BBG!$1:$1048576,MATCH(Activity!HC$1,BBG!$1:$1,0)-1,0)&lt;&gt;"",VLOOKUP($A5,BBG!$1:$1048576,MATCH(Activity!HC$1,BBG!$1:$1,0)+1,0)&lt;&gt;""),(VLOOKUP($A5,BBG!$1:$1048576,MATCH(Activity!HC$1,BBG!$1:$1,0)-1,0)+VLOOKUP($A5,BBG!$1:$1048576,MATCH(Activity!HC$1,BBG!$1:$1,0)+1,0))/2,IF(AND(VLOOKUP($A5,BBG!$1:$1048576,MATCH(Activity!HC$1,BBG!$1:$1,0)-1,0)&lt;&gt;"",VLOOKUP($A5,BBG!$1:$1048576,MATCH(Activity!HC$1,BBG!$1:$1,0)+2,0)&lt;&gt;""),VLOOKUP($A5,BBG!$1:$1048576,MATCH(Activity!HC$1,BBG!$1:$1,0)-1,0)+(VLOOKUP($A5,BBG!$1:$1048576,MATCH(Activity!HC$1,BBG!$1:$1,0)+2,0)-VLOOKUP($A5,BBG!$1:$1048576,MATCH(Activity!HC$1,BBG!$1:$1,0)-1,0))/3,VLOOKUP($A5,BBG!$1:$1048576,MATCH(Activity!HC$1,BBG!$1:$1,0)-2,0)+(VLOOKUP($A5,BBG!$1:$1048576,MATCH(Activity!HC$1,BBG!$1:$1,0)+1,0)-VLOOKUP($A5,BBG!$1:$1048576,MATCH(Activity!HC$1,BBG!$1:$1,0)-2,0))*2/3)))/100</f>
        <v>0</v>
      </c>
      <c r="HD5" s="17">
        <f ca="1">IF(VLOOKUP($A5,BBG!$1:$1048576,MATCH(Activity!HD$1,BBG!$1:$1,0),0)&lt;&gt;"",VLOOKUP($A5,BBG!$1:$1048576,MATCH(Activity!HD$1,BBG!$1:$1,0),0),IF(AND(VLOOKUP($A5,BBG!$1:$1048576,MATCH(Activity!HD$1,BBG!$1:$1,0)-1,0)&lt;&gt;"",VLOOKUP($A5,BBG!$1:$1048576,MATCH(Activity!HD$1,BBG!$1:$1,0)+1,0)&lt;&gt;""),(VLOOKUP($A5,BBG!$1:$1048576,MATCH(Activity!HD$1,BBG!$1:$1,0)-1,0)+VLOOKUP($A5,BBG!$1:$1048576,MATCH(Activity!HD$1,BBG!$1:$1,0)+1,0))/2,IF(AND(VLOOKUP($A5,BBG!$1:$1048576,MATCH(Activity!HD$1,BBG!$1:$1,0)-1,0)&lt;&gt;"",VLOOKUP($A5,BBG!$1:$1048576,MATCH(Activity!HD$1,BBG!$1:$1,0)+2,0)&lt;&gt;""),VLOOKUP($A5,BBG!$1:$1048576,MATCH(Activity!HD$1,BBG!$1:$1,0)-1,0)+(VLOOKUP($A5,BBG!$1:$1048576,MATCH(Activity!HD$1,BBG!$1:$1,0)+2,0)-VLOOKUP($A5,BBG!$1:$1048576,MATCH(Activity!HD$1,BBG!$1:$1,0)-1,0))/3,VLOOKUP($A5,BBG!$1:$1048576,MATCH(Activity!HD$1,BBG!$1:$1,0)-2,0)+(VLOOKUP($A5,BBG!$1:$1048576,MATCH(Activity!HD$1,BBG!$1:$1,0)+1,0)-VLOOKUP($A5,BBG!$1:$1048576,MATCH(Activity!HD$1,BBG!$1:$1,0)-2,0))*2/3)))/100</f>
        <v>0</v>
      </c>
      <c r="HE5" s="17">
        <f ca="1">IF(VLOOKUP($A5,BBG!$1:$1048576,MATCH(Activity!HE$1,BBG!$1:$1,0),0)&lt;&gt;"",VLOOKUP($A5,BBG!$1:$1048576,MATCH(Activity!HE$1,BBG!$1:$1,0),0),IF(AND(VLOOKUP($A5,BBG!$1:$1048576,MATCH(Activity!HE$1,BBG!$1:$1,0)-1,0)&lt;&gt;"",VLOOKUP($A5,BBG!$1:$1048576,MATCH(Activity!HE$1,BBG!$1:$1,0)+1,0)&lt;&gt;""),(VLOOKUP($A5,BBG!$1:$1048576,MATCH(Activity!HE$1,BBG!$1:$1,0)-1,0)+VLOOKUP($A5,BBG!$1:$1048576,MATCH(Activity!HE$1,BBG!$1:$1,0)+1,0))/2,IF(AND(VLOOKUP($A5,BBG!$1:$1048576,MATCH(Activity!HE$1,BBG!$1:$1,0)-1,0)&lt;&gt;"",VLOOKUP($A5,BBG!$1:$1048576,MATCH(Activity!HE$1,BBG!$1:$1,0)+2,0)&lt;&gt;""),VLOOKUP($A5,BBG!$1:$1048576,MATCH(Activity!HE$1,BBG!$1:$1,0)-1,0)+(VLOOKUP($A5,BBG!$1:$1048576,MATCH(Activity!HE$1,BBG!$1:$1,0)+2,0)-VLOOKUP($A5,BBG!$1:$1048576,MATCH(Activity!HE$1,BBG!$1:$1,0)-1,0))/3,VLOOKUP($A5,BBG!$1:$1048576,MATCH(Activity!HE$1,BBG!$1:$1,0)-2,0)+(VLOOKUP($A5,BBG!$1:$1048576,MATCH(Activity!HE$1,BBG!$1:$1,0)+1,0)-VLOOKUP($A5,BBG!$1:$1048576,MATCH(Activity!HE$1,BBG!$1:$1,0)-2,0))*2/3)))/100</f>
        <v>0</v>
      </c>
      <c r="HF5" s="17">
        <f ca="1">IF(VLOOKUP($A5,BBG!$1:$1048576,MATCH(Activity!HF$1,BBG!$1:$1,0),0)&lt;&gt;"",VLOOKUP($A5,BBG!$1:$1048576,MATCH(Activity!HF$1,BBG!$1:$1,0),0),IF(AND(VLOOKUP($A5,BBG!$1:$1048576,MATCH(Activity!HF$1,BBG!$1:$1,0)-1,0)&lt;&gt;"",VLOOKUP($A5,BBG!$1:$1048576,MATCH(Activity!HF$1,BBG!$1:$1,0)+1,0)&lt;&gt;""),(VLOOKUP($A5,BBG!$1:$1048576,MATCH(Activity!HF$1,BBG!$1:$1,0)-1,0)+VLOOKUP($A5,BBG!$1:$1048576,MATCH(Activity!HF$1,BBG!$1:$1,0)+1,0))/2,IF(AND(VLOOKUP($A5,BBG!$1:$1048576,MATCH(Activity!HF$1,BBG!$1:$1,0)-1,0)&lt;&gt;"",VLOOKUP($A5,BBG!$1:$1048576,MATCH(Activity!HF$1,BBG!$1:$1,0)+2,0)&lt;&gt;""),VLOOKUP($A5,BBG!$1:$1048576,MATCH(Activity!HF$1,BBG!$1:$1,0)-1,0)+(VLOOKUP($A5,BBG!$1:$1048576,MATCH(Activity!HF$1,BBG!$1:$1,0)+2,0)-VLOOKUP($A5,BBG!$1:$1048576,MATCH(Activity!HF$1,BBG!$1:$1,0)-1,0))/3,VLOOKUP($A5,BBG!$1:$1048576,MATCH(Activity!HF$1,BBG!$1:$1,0)-2,0)+(VLOOKUP($A5,BBG!$1:$1048576,MATCH(Activity!HF$1,BBG!$1:$1,0)+1,0)-VLOOKUP($A5,BBG!$1:$1048576,MATCH(Activity!HF$1,BBG!$1:$1,0)-2,0))*2/3)))/100</f>
        <v>0</v>
      </c>
      <c r="HG5" s="17">
        <f ca="1">IF(VLOOKUP($A5,BBG!$1:$1048576,MATCH(Activity!HG$1,BBG!$1:$1,0),0)&lt;&gt;"",VLOOKUP($A5,BBG!$1:$1048576,MATCH(Activity!HG$1,BBG!$1:$1,0),0),IF(AND(VLOOKUP($A5,BBG!$1:$1048576,MATCH(Activity!HG$1,BBG!$1:$1,0)-1,0)&lt;&gt;"",VLOOKUP($A5,BBG!$1:$1048576,MATCH(Activity!HG$1,BBG!$1:$1,0)+1,0)&lt;&gt;""),(VLOOKUP($A5,BBG!$1:$1048576,MATCH(Activity!HG$1,BBG!$1:$1,0)-1,0)+VLOOKUP($A5,BBG!$1:$1048576,MATCH(Activity!HG$1,BBG!$1:$1,0)+1,0))/2,IF(AND(VLOOKUP($A5,BBG!$1:$1048576,MATCH(Activity!HG$1,BBG!$1:$1,0)-1,0)&lt;&gt;"",VLOOKUP($A5,BBG!$1:$1048576,MATCH(Activity!HG$1,BBG!$1:$1,0)+2,0)&lt;&gt;""),VLOOKUP($A5,BBG!$1:$1048576,MATCH(Activity!HG$1,BBG!$1:$1,0)-1,0)+(VLOOKUP($A5,BBG!$1:$1048576,MATCH(Activity!HG$1,BBG!$1:$1,0)+2,0)-VLOOKUP($A5,BBG!$1:$1048576,MATCH(Activity!HG$1,BBG!$1:$1,0)-1,0))/3,VLOOKUP($A5,BBG!$1:$1048576,MATCH(Activity!HG$1,BBG!$1:$1,0)-2,0)+(VLOOKUP($A5,BBG!$1:$1048576,MATCH(Activity!HG$1,BBG!$1:$1,0)+1,0)-VLOOKUP($A5,BBG!$1:$1048576,MATCH(Activity!HG$1,BBG!$1:$1,0)-2,0))*2/3)))/100</f>
        <v>0</v>
      </c>
      <c r="HH5" s="17">
        <f ca="1">IF(VLOOKUP($A5,BBG!$1:$1048576,MATCH(Activity!HH$1,BBG!$1:$1,0),0)&lt;&gt;"",VLOOKUP($A5,BBG!$1:$1048576,MATCH(Activity!HH$1,BBG!$1:$1,0),0),IF(AND(VLOOKUP($A5,BBG!$1:$1048576,MATCH(Activity!HH$1,BBG!$1:$1,0)-1,0)&lt;&gt;"",VLOOKUP($A5,BBG!$1:$1048576,MATCH(Activity!HH$1,BBG!$1:$1,0)+1,0)&lt;&gt;""),(VLOOKUP($A5,BBG!$1:$1048576,MATCH(Activity!HH$1,BBG!$1:$1,0)-1,0)+VLOOKUP($A5,BBG!$1:$1048576,MATCH(Activity!HH$1,BBG!$1:$1,0)+1,0))/2,IF(AND(VLOOKUP($A5,BBG!$1:$1048576,MATCH(Activity!HH$1,BBG!$1:$1,0)-1,0)&lt;&gt;"",VLOOKUP($A5,BBG!$1:$1048576,MATCH(Activity!HH$1,BBG!$1:$1,0)+2,0)&lt;&gt;""),VLOOKUP($A5,BBG!$1:$1048576,MATCH(Activity!HH$1,BBG!$1:$1,0)-1,0)+(VLOOKUP($A5,BBG!$1:$1048576,MATCH(Activity!HH$1,BBG!$1:$1,0)+2,0)-VLOOKUP($A5,BBG!$1:$1048576,MATCH(Activity!HH$1,BBG!$1:$1,0)-1,0))/3,VLOOKUP($A5,BBG!$1:$1048576,MATCH(Activity!HH$1,BBG!$1:$1,0)-2,0)+(VLOOKUP($A5,BBG!$1:$1048576,MATCH(Activity!HH$1,BBG!$1:$1,0)+1,0)-VLOOKUP($A5,BBG!$1:$1048576,MATCH(Activity!HH$1,BBG!$1:$1,0)-2,0))*2/3)))/100</f>
        <v>0</v>
      </c>
      <c r="HI5" s="17">
        <f ca="1">IF(VLOOKUP($A5,BBG!$1:$1048576,MATCH(Activity!HI$1,BBG!$1:$1,0),0)&lt;&gt;"",VLOOKUP($A5,BBG!$1:$1048576,MATCH(Activity!HI$1,BBG!$1:$1,0),0),IF(AND(VLOOKUP($A5,BBG!$1:$1048576,MATCH(Activity!HI$1,BBG!$1:$1,0)-1,0)&lt;&gt;"",VLOOKUP($A5,BBG!$1:$1048576,MATCH(Activity!HI$1,BBG!$1:$1,0)+1,0)&lt;&gt;""),(VLOOKUP($A5,BBG!$1:$1048576,MATCH(Activity!HI$1,BBG!$1:$1,0)-1,0)+VLOOKUP($A5,BBG!$1:$1048576,MATCH(Activity!HI$1,BBG!$1:$1,0)+1,0))/2,IF(AND(VLOOKUP($A5,BBG!$1:$1048576,MATCH(Activity!HI$1,BBG!$1:$1,0)-1,0)&lt;&gt;"",VLOOKUP($A5,BBG!$1:$1048576,MATCH(Activity!HI$1,BBG!$1:$1,0)+2,0)&lt;&gt;""),VLOOKUP($A5,BBG!$1:$1048576,MATCH(Activity!HI$1,BBG!$1:$1,0)-1,0)+(VLOOKUP($A5,BBG!$1:$1048576,MATCH(Activity!HI$1,BBG!$1:$1,0)+2,0)-VLOOKUP($A5,BBG!$1:$1048576,MATCH(Activity!HI$1,BBG!$1:$1,0)-1,0))/3,VLOOKUP($A5,BBG!$1:$1048576,MATCH(Activity!HI$1,BBG!$1:$1,0)-2,0)+(VLOOKUP($A5,BBG!$1:$1048576,MATCH(Activity!HI$1,BBG!$1:$1,0)+1,0)-VLOOKUP($A5,BBG!$1:$1048576,MATCH(Activity!HI$1,BBG!$1:$1,0)-2,0))*2/3)))/100</f>
        <v>0</v>
      </c>
      <c r="HJ5" s="17">
        <f ca="1">IF(VLOOKUP($A5,BBG!$1:$1048576,MATCH(Activity!HJ$1,BBG!$1:$1,0),0)&lt;&gt;"",VLOOKUP($A5,BBG!$1:$1048576,MATCH(Activity!HJ$1,BBG!$1:$1,0),0),IF(AND(VLOOKUP($A5,BBG!$1:$1048576,MATCH(Activity!HJ$1,BBG!$1:$1,0)-1,0)&lt;&gt;"",VLOOKUP($A5,BBG!$1:$1048576,MATCH(Activity!HJ$1,BBG!$1:$1,0)+1,0)&lt;&gt;""),(VLOOKUP($A5,BBG!$1:$1048576,MATCH(Activity!HJ$1,BBG!$1:$1,0)-1,0)+VLOOKUP($A5,BBG!$1:$1048576,MATCH(Activity!HJ$1,BBG!$1:$1,0)+1,0))/2,IF(AND(VLOOKUP($A5,BBG!$1:$1048576,MATCH(Activity!HJ$1,BBG!$1:$1,0)-1,0)&lt;&gt;"",VLOOKUP($A5,BBG!$1:$1048576,MATCH(Activity!HJ$1,BBG!$1:$1,0)+2,0)&lt;&gt;""),VLOOKUP($A5,BBG!$1:$1048576,MATCH(Activity!HJ$1,BBG!$1:$1,0)-1,0)+(VLOOKUP($A5,BBG!$1:$1048576,MATCH(Activity!HJ$1,BBG!$1:$1,0)+2,0)-VLOOKUP($A5,BBG!$1:$1048576,MATCH(Activity!HJ$1,BBG!$1:$1,0)-1,0))/3,VLOOKUP($A5,BBG!$1:$1048576,MATCH(Activity!HJ$1,BBG!$1:$1,0)-2,0)+(VLOOKUP($A5,BBG!$1:$1048576,MATCH(Activity!HJ$1,BBG!$1:$1,0)+1,0)-VLOOKUP($A5,BBG!$1:$1048576,MATCH(Activity!HJ$1,BBG!$1:$1,0)-2,0))*2/3)))/100</f>
        <v>0</v>
      </c>
      <c r="HK5" s="17">
        <f ca="1">IF(VLOOKUP($A5,BBG!$1:$1048576,MATCH(Activity!HK$1,BBG!$1:$1,0),0)&lt;&gt;"",VLOOKUP($A5,BBG!$1:$1048576,MATCH(Activity!HK$1,BBG!$1:$1,0),0),IF(AND(VLOOKUP($A5,BBG!$1:$1048576,MATCH(Activity!HK$1,BBG!$1:$1,0)-1,0)&lt;&gt;"",VLOOKUP($A5,BBG!$1:$1048576,MATCH(Activity!HK$1,BBG!$1:$1,0)+1,0)&lt;&gt;""),(VLOOKUP($A5,BBG!$1:$1048576,MATCH(Activity!HK$1,BBG!$1:$1,0)-1,0)+VLOOKUP($A5,BBG!$1:$1048576,MATCH(Activity!HK$1,BBG!$1:$1,0)+1,0))/2,IF(AND(VLOOKUP($A5,BBG!$1:$1048576,MATCH(Activity!HK$1,BBG!$1:$1,0)-1,0)&lt;&gt;"",VLOOKUP($A5,BBG!$1:$1048576,MATCH(Activity!HK$1,BBG!$1:$1,0)+2,0)&lt;&gt;""),VLOOKUP($A5,BBG!$1:$1048576,MATCH(Activity!HK$1,BBG!$1:$1,0)-1,0)+(VLOOKUP($A5,BBG!$1:$1048576,MATCH(Activity!HK$1,BBG!$1:$1,0)+2,0)-VLOOKUP($A5,BBG!$1:$1048576,MATCH(Activity!HK$1,BBG!$1:$1,0)-1,0))/3,VLOOKUP($A5,BBG!$1:$1048576,MATCH(Activity!HK$1,BBG!$1:$1,0)-2,0)+(VLOOKUP($A5,BBG!$1:$1048576,MATCH(Activity!HK$1,BBG!$1:$1,0)+1,0)-VLOOKUP($A5,BBG!$1:$1048576,MATCH(Activity!HK$1,BBG!$1:$1,0)-2,0))*2/3)))/100</f>
        <v>0</v>
      </c>
      <c r="HL5" s="17">
        <f ca="1">IF(VLOOKUP($A5,BBG!$1:$1048576,MATCH(Activity!HL$1,BBG!$1:$1,0),0)&lt;&gt;"",VLOOKUP($A5,BBG!$1:$1048576,MATCH(Activity!HL$1,BBG!$1:$1,0),0),IF(AND(VLOOKUP($A5,BBG!$1:$1048576,MATCH(Activity!HL$1,BBG!$1:$1,0)-1,0)&lt;&gt;"",VLOOKUP($A5,BBG!$1:$1048576,MATCH(Activity!HL$1,BBG!$1:$1,0)+1,0)&lt;&gt;""),(VLOOKUP($A5,BBG!$1:$1048576,MATCH(Activity!HL$1,BBG!$1:$1,0)-1,0)+VLOOKUP($A5,BBG!$1:$1048576,MATCH(Activity!HL$1,BBG!$1:$1,0)+1,0))/2,IF(AND(VLOOKUP($A5,BBG!$1:$1048576,MATCH(Activity!HL$1,BBG!$1:$1,0)-1,0)&lt;&gt;"",VLOOKUP($A5,BBG!$1:$1048576,MATCH(Activity!HL$1,BBG!$1:$1,0)+2,0)&lt;&gt;""),VLOOKUP($A5,BBG!$1:$1048576,MATCH(Activity!HL$1,BBG!$1:$1,0)-1,0)+(VLOOKUP($A5,BBG!$1:$1048576,MATCH(Activity!HL$1,BBG!$1:$1,0)+2,0)-VLOOKUP($A5,BBG!$1:$1048576,MATCH(Activity!HL$1,BBG!$1:$1,0)-1,0))/3,VLOOKUP($A5,BBG!$1:$1048576,MATCH(Activity!HL$1,BBG!$1:$1,0)-2,0)+(VLOOKUP($A5,BBG!$1:$1048576,MATCH(Activity!HL$1,BBG!$1:$1,0)+1,0)-VLOOKUP($A5,BBG!$1:$1048576,MATCH(Activity!HL$1,BBG!$1:$1,0)-2,0))*2/3)))/100</f>
        <v>0</v>
      </c>
      <c r="HM5" s="17">
        <f ca="1">IF(VLOOKUP($A5,BBG!$1:$1048576,MATCH(Activity!HM$1,BBG!$1:$1,0),0)&lt;&gt;"",VLOOKUP($A5,BBG!$1:$1048576,MATCH(Activity!HM$1,BBG!$1:$1,0),0),IF(AND(VLOOKUP($A5,BBG!$1:$1048576,MATCH(Activity!HM$1,BBG!$1:$1,0)-1,0)&lt;&gt;"",VLOOKUP($A5,BBG!$1:$1048576,MATCH(Activity!HM$1,BBG!$1:$1,0)+1,0)&lt;&gt;""),(VLOOKUP($A5,BBG!$1:$1048576,MATCH(Activity!HM$1,BBG!$1:$1,0)-1,0)+VLOOKUP($A5,BBG!$1:$1048576,MATCH(Activity!HM$1,BBG!$1:$1,0)+1,0))/2,IF(AND(VLOOKUP($A5,BBG!$1:$1048576,MATCH(Activity!HM$1,BBG!$1:$1,0)-1,0)&lt;&gt;"",VLOOKUP($A5,BBG!$1:$1048576,MATCH(Activity!HM$1,BBG!$1:$1,0)+2,0)&lt;&gt;""),VLOOKUP($A5,BBG!$1:$1048576,MATCH(Activity!HM$1,BBG!$1:$1,0)-1,0)+(VLOOKUP($A5,BBG!$1:$1048576,MATCH(Activity!HM$1,BBG!$1:$1,0)+2,0)-VLOOKUP($A5,BBG!$1:$1048576,MATCH(Activity!HM$1,BBG!$1:$1,0)-1,0))/3,VLOOKUP($A5,BBG!$1:$1048576,MATCH(Activity!HM$1,BBG!$1:$1,0)-2,0)+(VLOOKUP($A5,BBG!$1:$1048576,MATCH(Activity!HM$1,BBG!$1:$1,0)+1,0)-VLOOKUP($A5,BBG!$1:$1048576,MATCH(Activity!HM$1,BBG!$1:$1,0)-2,0))*2/3)))/100</f>
        <v>0</v>
      </c>
      <c r="HN5" s="17">
        <f ca="1">IF(VLOOKUP($A5,BBG!$1:$1048576,MATCH(Activity!HN$1,BBG!$1:$1,0),0)&lt;&gt;"",VLOOKUP($A5,BBG!$1:$1048576,MATCH(Activity!HN$1,BBG!$1:$1,0),0),IF(AND(VLOOKUP($A5,BBG!$1:$1048576,MATCH(Activity!HN$1,BBG!$1:$1,0)-1,0)&lt;&gt;"",VLOOKUP($A5,BBG!$1:$1048576,MATCH(Activity!HN$1,BBG!$1:$1,0)+1,0)&lt;&gt;""),(VLOOKUP($A5,BBG!$1:$1048576,MATCH(Activity!HN$1,BBG!$1:$1,0)-1,0)+VLOOKUP($A5,BBG!$1:$1048576,MATCH(Activity!HN$1,BBG!$1:$1,0)+1,0))/2,IF(AND(VLOOKUP($A5,BBG!$1:$1048576,MATCH(Activity!HN$1,BBG!$1:$1,0)-1,0)&lt;&gt;"",VLOOKUP($A5,BBG!$1:$1048576,MATCH(Activity!HN$1,BBG!$1:$1,0)+2,0)&lt;&gt;""),VLOOKUP($A5,BBG!$1:$1048576,MATCH(Activity!HN$1,BBG!$1:$1,0)-1,0)+(VLOOKUP($A5,BBG!$1:$1048576,MATCH(Activity!HN$1,BBG!$1:$1,0)+2,0)-VLOOKUP($A5,BBG!$1:$1048576,MATCH(Activity!HN$1,BBG!$1:$1,0)-1,0))/3,VLOOKUP($A5,BBG!$1:$1048576,MATCH(Activity!HN$1,BBG!$1:$1,0)-2,0)+(VLOOKUP($A5,BBG!$1:$1048576,MATCH(Activity!HN$1,BBG!$1:$1,0)+1,0)-VLOOKUP($A5,BBG!$1:$1048576,MATCH(Activity!HN$1,BBG!$1:$1,0)-2,0))*2/3)))/100</f>
        <v>0</v>
      </c>
      <c r="HO5" s="17">
        <f ca="1">IF(VLOOKUP($A5,BBG!$1:$1048576,MATCH(Activity!HO$1,BBG!$1:$1,0),0)&lt;&gt;"",VLOOKUP($A5,BBG!$1:$1048576,MATCH(Activity!HO$1,BBG!$1:$1,0),0),IF(AND(VLOOKUP($A5,BBG!$1:$1048576,MATCH(Activity!HO$1,BBG!$1:$1,0)-1,0)&lt;&gt;"",VLOOKUP($A5,BBG!$1:$1048576,MATCH(Activity!HO$1,BBG!$1:$1,0)+1,0)&lt;&gt;""),(VLOOKUP($A5,BBG!$1:$1048576,MATCH(Activity!HO$1,BBG!$1:$1,0)-1,0)+VLOOKUP($A5,BBG!$1:$1048576,MATCH(Activity!HO$1,BBG!$1:$1,0)+1,0))/2,IF(AND(VLOOKUP($A5,BBG!$1:$1048576,MATCH(Activity!HO$1,BBG!$1:$1,0)-1,0)&lt;&gt;"",VLOOKUP($A5,BBG!$1:$1048576,MATCH(Activity!HO$1,BBG!$1:$1,0)+2,0)&lt;&gt;""),VLOOKUP($A5,BBG!$1:$1048576,MATCH(Activity!HO$1,BBG!$1:$1,0)-1,0)+(VLOOKUP($A5,BBG!$1:$1048576,MATCH(Activity!HO$1,BBG!$1:$1,0)+2,0)-VLOOKUP($A5,BBG!$1:$1048576,MATCH(Activity!HO$1,BBG!$1:$1,0)-1,0))/3,VLOOKUP($A5,BBG!$1:$1048576,MATCH(Activity!HO$1,BBG!$1:$1,0)-2,0)+(VLOOKUP($A5,BBG!$1:$1048576,MATCH(Activity!HO$1,BBG!$1:$1,0)+1,0)-VLOOKUP($A5,BBG!$1:$1048576,MATCH(Activity!HO$1,BBG!$1:$1,0)-2,0))*2/3)))/100</f>
        <v>0</v>
      </c>
      <c r="HP5" s="17">
        <f ca="1">IF(VLOOKUP($A5,BBG!$1:$1048576,MATCH(Activity!HP$1,BBG!$1:$1,0),0)&lt;&gt;"",VLOOKUP($A5,BBG!$1:$1048576,MATCH(Activity!HP$1,BBG!$1:$1,0),0),IF(AND(VLOOKUP($A5,BBG!$1:$1048576,MATCH(Activity!HP$1,BBG!$1:$1,0)-1,0)&lt;&gt;"",VLOOKUP($A5,BBG!$1:$1048576,MATCH(Activity!HP$1,BBG!$1:$1,0)+1,0)&lt;&gt;""),(VLOOKUP($A5,BBG!$1:$1048576,MATCH(Activity!HP$1,BBG!$1:$1,0)-1,0)+VLOOKUP($A5,BBG!$1:$1048576,MATCH(Activity!HP$1,BBG!$1:$1,0)+1,0))/2,IF(AND(VLOOKUP($A5,BBG!$1:$1048576,MATCH(Activity!HP$1,BBG!$1:$1,0)-1,0)&lt;&gt;"",VLOOKUP($A5,BBG!$1:$1048576,MATCH(Activity!HP$1,BBG!$1:$1,0)+2,0)&lt;&gt;""),VLOOKUP($A5,BBG!$1:$1048576,MATCH(Activity!HP$1,BBG!$1:$1,0)-1,0)+(VLOOKUP($A5,BBG!$1:$1048576,MATCH(Activity!HP$1,BBG!$1:$1,0)+2,0)-VLOOKUP($A5,BBG!$1:$1048576,MATCH(Activity!HP$1,BBG!$1:$1,0)-1,0))/3,VLOOKUP($A5,BBG!$1:$1048576,MATCH(Activity!HP$1,BBG!$1:$1,0)-2,0)+(VLOOKUP($A5,BBG!$1:$1048576,MATCH(Activity!HP$1,BBG!$1:$1,0)+1,0)-VLOOKUP($A5,BBG!$1:$1048576,MATCH(Activity!HP$1,BBG!$1:$1,0)-2,0))*2/3)))/100</f>
        <v>0</v>
      </c>
      <c r="HQ5" s="17">
        <f ca="1">IF(VLOOKUP($A5,BBG!$1:$1048576,MATCH(Activity!HQ$1,BBG!$1:$1,0),0)&lt;&gt;"",VLOOKUP($A5,BBG!$1:$1048576,MATCH(Activity!HQ$1,BBG!$1:$1,0),0),IF(AND(VLOOKUP($A5,BBG!$1:$1048576,MATCH(Activity!HQ$1,BBG!$1:$1,0)-1,0)&lt;&gt;"",VLOOKUP($A5,BBG!$1:$1048576,MATCH(Activity!HQ$1,BBG!$1:$1,0)+1,0)&lt;&gt;""),(VLOOKUP($A5,BBG!$1:$1048576,MATCH(Activity!HQ$1,BBG!$1:$1,0)-1,0)+VLOOKUP($A5,BBG!$1:$1048576,MATCH(Activity!HQ$1,BBG!$1:$1,0)+1,0))/2,IF(AND(VLOOKUP($A5,BBG!$1:$1048576,MATCH(Activity!HQ$1,BBG!$1:$1,0)-1,0)&lt;&gt;"",VLOOKUP($A5,BBG!$1:$1048576,MATCH(Activity!HQ$1,BBG!$1:$1,0)+2,0)&lt;&gt;""),VLOOKUP($A5,BBG!$1:$1048576,MATCH(Activity!HQ$1,BBG!$1:$1,0)-1,0)+(VLOOKUP($A5,BBG!$1:$1048576,MATCH(Activity!HQ$1,BBG!$1:$1,0)+2,0)-VLOOKUP($A5,BBG!$1:$1048576,MATCH(Activity!HQ$1,BBG!$1:$1,0)-1,0))/3,VLOOKUP($A5,BBG!$1:$1048576,MATCH(Activity!HQ$1,BBG!$1:$1,0)-2,0)+(VLOOKUP($A5,BBG!$1:$1048576,MATCH(Activity!HQ$1,BBG!$1:$1,0)+1,0)-VLOOKUP($A5,BBG!$1:$1048576,MATCH(Activity!HQ$1,BBG!$1:$1,0)-2,0))*2/3)))/100</f>
        <v>0</v>
      </c>
      <c r="HR5" s="17">
        <f ca="1">IF(VLOOKUP($A5,BBG!$1:$1048576,MATCH(Activity!HR$1,BBG!$1:$1,0),0)&lt;&gt;"",VLOOKUP($A5,BBG!$1:$1048576,MATCH(Activity!HR$1,BBG!$1:$1,0),0),IF(AND(VLOOKUP($A5,BBG!$1:$1048576,MATCH(Activity!HR$1,BBG!$1:$1,0)-1,0)&lt;&gt;"",VLOOKUP($A5,BBG!$1:$1048576,MATCH(Activity!HR$1,BBG!$1:$1,0)+1,0)&lt;&gt;""),(VLOOKUP($A5,BBG!$1:$1048576,MATCH(Activity!HR$1,BBG!$1:$1,0)-1,0)+VLOOKUP($A5,BBG!$1:$1048576,MATCH(Activity!HR$1,BBG!$1:$1,0)+1,0))/2,IF(AND(VLOOKUP($A5,BBG!$1:$1048576,MATCH(Activity!HR$1,BBG!$1:$1,0)-1,0)&lt;&gt;"",VLOOKUP($A5,BBG!$1:$1048576,MATCH(Activity!HR$1,BBG!$1:$1,0)+2,0)&lt;&gt;""),VLOOKUP($A5,BBG!$1:$1048576,MATCH(Activity!HR$1,BBG!$1:$1,0)-1,0)+(VLOOKUP($A5,BBG!$1:$1048576,MATCH(Activity!HR$1,BBG!$1:$1,0)+2,0)-VLOOKUP($A5,BBG!$1:$1048576,MATCH(Activity!HR$1,BBG!$1:$1,0)-1,0))/3,VLOOKUP($A5,BBG!$1:$1048576,MATCH(Activity!HR$1,BBG!$1:$1,0)-2,0)+(VLOOKUP($A5,BBG!$1:$1048576,MATCH(Activity!HR$1,BBG!$1:$1,0)+1,0)-VLOOKUP($A5,BBG!$1:$1048576,MATCH(Activity!HR$1,BBG!$1:$1,0)-2,0))*2/3)))/100</f>
        <v>0</v>
      </c>
      <c r="HS5" s="17">
        <f ca="1">IF(VLOOKUP($A5,BBG!$1:$1048576,MATCH(Activity!HS$1,BBG!$1:$1,0),0)&lt;&gt;"",VLOOKUP($A5,BBG!$1:$1048576,MATCH(Activity!HS$1,BBG!$1:$1,0),0),IF(AND(VLOOKUP($A5,BBG!$1:$1048576,MATCH(Activity!HS$1,BBG!$1:$1,0)-1,0)&lt;&gt;"",VLOOKUP($A5,BBG!$1:$1048576,MATCH(Activity!HS$1,BBG!$1:$1,0)+1,0)&lt;&gt;""),(VLOOKUP($A5,BBG!$1:$1048576,MATCH(Activity!HS$1,BBG!$1:$1,0)-1,0)+VLOOKUP($A5,BBG!$1:$1048576,MATCH(Activity!HS$1,BBG!$1:$1,0)+1,0))/2,IF(AND(VLOOKUP($A5,BBG!$1:$1048576,MATCH(Activity!HS$1,BBG!$1:$1,0)-1,0)&lt;&gt;"",VLOOKUP($A5,BBG!$1:$1048576,MATCH(Activity!HS$1,BBG!$1:$1,0)+2,0)&lt;&gt;""),VLOOKUP($A5,BBG!$1:$1048576,MATCH(Activity!HS$1,BBG!$1:$1,0)-1,0)+(VLOOKUP($A5,BBG!$1:$1048576,MATCH(Activity!HS$1,BBG!$1:$1,0)+2,0)-VLOOKUP($A5,BBG!$1:$1048576,MATCH(Activity!HS$1,BBG!$1:$1,0)-1,0))/3,VLOOKUP($A5,BBG!$1:$1048576,MATCH(Activity!HS$1,BBG!$1:$1,0)-2,0)+(VLOOKUP($A5,BBG!$1:$1048576,MATCH(Activity!HS$1,BBG!$1:$1,0)+1,0)-VLOOKUP($A5,BBG!$1:$1048576,MATCH(Activity!HS$1,BBG!$1:$1,0)-2,0))*2/3)))/100</f>
        <v>0</v>
      </c>
      <c r="HT5" s="17">
        <f ca="1">IF(VLOOKUP($A5,BBG!$1:$1048576,MATCH(Activity!HT$1,BBG!$1:$1,0),0)&lt;&gt;"",VLOOKUP($A5,BBG!$1:$1048576,MATCH(Activity!HT$1,BBG!$1:$1,0),0),IF(AND(VLOOKUP($A5,BBG!$1:$1048576,MATCH(Activity!HT$1,BBG!$1:$1,0)-1,0)&lt;&gt;"",VLOOKUP($A5,BBG!$1:$1048576,MATCH(Activity!HT$1,BBG!$1:$1,0)+1,0)&lt;&gt;""),(VLOOKUP($A5,BBG!$1:$1048576,MATCH(Activity!HT$1,BBG!$1:$1,0)-1,0)+VLOOKUP($A5,BBG!$1:$1048576,MATCH(Activity!HT$1,BBG!$1:$1,0)+1,0))/2,IF(AND(VLOOKUP($A5,BBG!$1:$1048576,MATCH(Activity!HT$1,BBG!$1:$1,0)-1,0)&lt;&gt;"",VLOOKUP($A5,BBG!$1:$1048576,MATCH(Activity!HT$1,BBG!$1:$1,0)+2,0)&lt;&gt;""),VLOOKUP($A5,BBG!$1:$1048576,MATCH(Activity!HT$1,BBG!$1:$1,0)-1,0)+(VLOOKUP($A5,BBG!$1:$1048576,MATCH(Activity!HT$1,BBG!$1:$1,0)+2,0)-VLOOKUP($A5,BBG!$1:$1048576,MATCH(Activity!HT$1,BBG!$1:$1,0)-1,0))/3,VLOOKUP($A5,BBG!$1:$1048576,MATCH(Activity!HT$1,BBG!$1:$1,0)-2,0)+(VLOOKUP($A5,BBG!$1:$1048576,MATCH(Activity!HT$1,BBG!$1:$1,0)+1,0)-VLOOKUP($A5,BBG!$1:$1048576,MATCH(Activity!HT$1,BBG!$1:$1,0)-2,0))*2/3)))/100</f>
        <v>0</v>
      </c>
      <c r="HU5" s="17">
        <f ca="1">IF(VLOOKUP($A5,BBG!$1:$1048576,MATCH(Activity!HU$1,BBG!$1:$1,0),0)&lt;&gt;"",VLOOKUP($A5,BBG!$1:$1048576,MATCH(Activity!HU$1,BBG!$1:$1,0),0),IF(AND(VLOOKUP($A5,BBG!$1:$1048576,MATCH(Activity!HU$1,BBG!$1:$1,0)-1,0)&lt;&gt;"",VLOOKUP($A5,BBG!$1:$1048576,MATCH(Activity!HU$1,BBG!$1:$1,0)+1,0)&lt;&gt;""),(VLOOKUP($A5,BBG!$1:$1048576,MATCH(Activity!HU$1,BBG!$1:$1,0)-1,0)+VLOOKUP($A5,BBG!$1:$1048576,MATCH(Activity!HU$1,BBG!$1:$1,0)+1,0))/2,IF(AND(VLOOKUP($A5,BBG!$1:$1048576,MATCH(Activity!HU$1,BBG!$1:$1,0)-1,0)&lt;&gt;"",VLOOKUP($A5,BBG!$1:$1048576,MATCH(Activity!HU$1,BBG!$1:$1,0)+2,0)&lt;&gt;""),VLOOKUP($A5,BBG!$1:$1048576,MATCH(Activity!HU$1,BBG!$1:$1,0)-1,0)+(VLOOKUP($A5,BBG!$1:$1048576,MATCH(Activity!HU$1,BBG!$1:$1,0)+2,0)-VLOOKUP($A5,BBG!$1:$1048576,MATCH(Activity!HU$1,BBG!$1:$1,0)-1,0))/3,VLOOKUP($A5,BBG!$1:$1048576,MATCH(Activity!HU$1,BBG!$1:$1,0)-2,0)+(VLOOKUP($A5,BBG!$1:$1048576,MATCH(Activity!HU$1,BBG!$1:$1,0)+1,0)-VLOOKUP($A5,BBG!$1:$1048576,MATCH(Activity!HU$1,BBG!$1:$1,0)-2,0))*2/3)))/100</f>
        <v>0</v>
      </c>
      <c r="HV5" s="17">
        <f ca="1">IF(VLOOKUP($A5,BBG!$1:$1048576,MATCH(Activity!HV$1,BBG!$1:$1,0),0)&lt;&gt;"",VLOOKUP($A5,BBG!$1:$1048576,MATCH(Activity!HV$1,BBG!$1:$1,0),0),IF(AND(VLOOKUP($A5,BBG!$1:$1048576,MATCH(Activity!HV$1,BBG!$1:$1,0)-1,0)&lt;&gt;"",VLOOKUP($A5,BBG!$1:$1048576,MATCH(Activity!HV$1,BBG!$1:$1,0)+1,0)&lt;&gt;""),(VLOOKUP($A5,BBG!$1:$1048576,MATCH(Activity!HV$1,BBG!$1:$1,0)-1,0)+VLOOKUP($A5,BBG!$1:$1048576,MATCH(Activity!HV$1,BBG!$1:$1,0)+1,0))/2,IF(AND(VLOOKUP($A5,BBG!$1:$1048576,MATCH(Activity!HV$1,BBG!$1:$1,0)-1,0)&lt;&gt;"",VLOOKUP($A5,BBG!$1:$1048576,MATCH(Activity!HV$1,BBG!$1:$1,0)+2,0)&lt;&gt;""),VLOOKUP($A5,BBG!$1:$1048576,MATCH(Activity!HV$1,BBG!$1:$1,0)-1,0)+(VLOOKUP($A5,BBG!$1:$1048576,MATCH(Activity!HV$1,BBG!$1:$1,0)+2,0)-VLOOKUP($A5,BBG!$1:$1048576,MATCH(Activity!HV$1,BBG!$1:$1,0)-1,0))/3,VLOOKUP($A5,BBG!$1:$1048576,MATCH(Activity!HV$1,BBG!$1:$1,0)-2,0)+(VLOOKUP($A5,BBG!$1:$1048576,MATCH(Activity!HV$1,BBG!$1:$1,0)+1,0)-VLOOKUP($A5,BBG!$1:$1048576,MATCH(Activity!HV$1,BBG!$1:$1,0)-2,0))*2/3)))/100</f>
        <v>0</v>
      </c>
      <c r="HW5" s="17">
        <f ca="1">IF(VLOOKUP($A5,BBG!$1:$1048576,MATCH(Activity!HW$1,BBG!$1:$1,0),0)&lt;&gt;"",VLOOKUP($A5,BBG!$1:$1048576,MATCH(Activity!HW$1,BBG!$1:$1,0),0),IF(AND(VLOOKUP($A5,BBG!$1:$1048576,MATCH(Activity!HW$1,BBG!$1:$1,0)-1,0)&lt;&gt;"",VLOOKUP($A5,BBG!$1:$1048576,MATCH(Activity!HW$1,BBG!$1:$1,0)+1,0)&lt;&gt;""),(VLOOKUP($A5,BBG!$1:$1048576,MATCH(Activity!HW$1,BBG!$1:$1,0)-1,0)+VLOOKUP($A5,BBG!$1:$1048576,MATCH(Activity!HW$1,BBG!$1:$1,0)+1,0))/2,IF(AND(VLOOKUP($A5,BBG!$1:$1048576,MATCH(Activity!HW$1,BBG!$1:$1,0)-1,0)&lt;&gt;"",VLOOKUP($A5,BBG!$1:$1048576,MATCH(Activity!HW$1,BBG!$1:$1,0)+2,0)&lt;&gt;""),VLOOKUP($A5,BBG!$1:$1048576,MATCH(Activity!HW$1,BBG!$1:$1,0)-1,0)+(VLOOKUP($A5,BBG!$1:$1048576,MATCH(Activity!HW$1,BBG!$1:$1,0)+2,0)-VLOOKUP($A5,BBG!$1:$1048576,MATCH(Activity!HW$1,BBG!$1:$1,0)-1,0))/3,VLOOKUP($A5,BBG!$1:$1048576,MATCH(Activity!HW$1,BBG!$1:$1,0)-2,0)+(VLOOKUP($A5,BBG!$1:$1048576,MATCH(Activity!HW$1,BBG!$1:$1,0)+1,0)-VLOOKUP($A5,BBG!$1:$1048576,MATCH(Activity!HW$1,BBG!$1:$1,0)-2,0))*2/3)))/100</f>
        <v>0</v>
      </c>
      <c r="HX5" s="17">
        <f ca="1">IF(VLOOKUP($A5,BBG!$1:$1048576,MATCH(Activity!HX$1,BBG!$1:$1,0),0)&lt;&gt;"",VLOOKUP($A5,BBG!$1:$1048576,MATCH(Activity!HX$1,BBG!$1:$1,0),0),IF(AND(VLOOKUP($A5,BBG!$1:$1048576,MATCH(Activity!HX$1,BBG!$1:$1,0)-1,0)&lt;&gt;"",VLOOKUP($A5,BBG!$1:$1048576,MATCH(Activity!HX$1,BBG!$1:$1,0)+1,0)&lt;&gt;""),(VLOOKUP($A5,BBG!$1:$1048576,MATCH(Activity!HX$1,BBG!$1:$1,0)-1,0)+VLOOKUP($A5,BBG!$1:$1048576,MATCH(Activity!HX$1,BBG!$1:$1,0)+1,0))/2,IF(AND(VLOOKUP($A5,BBG!$1:$1048576,MATCH(Activity!HX$1,BBG!$1:$1,0)-1,0)&lt;&gt;"",VLOOKUP($A5,BBG!$1:$1048576,MATCH(Activity!HX$1,BBG!$1:$1,0)+2,0)&lt;&gt;""),VLOOKUP($A5,BBG!$1:$1048576,MATCH(Activity!HX$1,BBG!$1:$1,0)-1,0)+(VLOOKUP($A5,BBG!$1:$1048576,MATCH(Activity!HX$1,BBG!$1:$1,0)+2,0)-VLOOKUP($A5,BBG!$1:$1048576,MATCH(Activity!HX$1,BBG!$1:$1,0)-1,0))/3,VLOOKUP($A5,BBG!$1:$1048576,MATCH(Activity!HX$1,BBG!$1:$1,0)-2,0)+(VLOOKUP($A5,BBG!$1:$1048576,MATCH(Activity!HX$1,BBG!$1:$1,0)+1,0)-VLOOKUP($A5,BBG!$1:$1048576,MATCH(Activity!HX$1,BBG!$1:$1,0)-2,0))*2/3)))/100</f>
        <v>0</v>
      </c>
      <c r="HY5" s="17">
        <f ca="1">IF(VLOOKUP($A5,BBG!$1:$1048576,MATCH(Activity!HY$1,BBG!$1:$1,0),0)&lt;&gt;"",VLOOKUP($A5,BBG!$1:$1048576,MATCH(Activity!HY$1,BBG!$1:$1,0),0),IF(AND(VLOOKUP($A5,BBG!$1:$1048576,MATCH(Activity!HY$1,BBG!$1:$1,0)-1,0)&lt;&gt;"",VLOOKUP($A5,BBG!$1:$1048576,MATCH(Activity!HY$1,BBG!$1:$1,0)+1,0)&lt;&gt;""),(VLOOKUP($A5,BBG!$1:$1048576,MATCH(Activity!HY$1,BBG!$1:$1,0)-1,0)+VLOOKUP($A5,BBG!$1:$1048576,MATCH(Activity!HY$1,BBG!$1:$1,0)+1,0))/2,IF(AND(VLOOKUP($A5,BBG!$1:$1048576,MATCH(Activity!HY$1,BBG!$1:$1,0)-1,0)&lt;&gt;"",VLOOKUP($A5,BBG!$1:$1048576,MATCH(Activity!HY$1,BBG!$1:$1,0)+2,0)&lt;&gt;""),VLOOKUP($A5,BBG!$1:$1048576,MATCH(Activity!HY$1,BBG!$1:$1,0)-1,0)+(VLOOKUP($A5,BBG!$1:$1048576,MATCH(Activity!HY$1,BBG!$1:$1,0)+2,0)-VLOOKUP($A5,BBG!$1:$1048576,MATCH(Activity!HY$1,BBG!$1:$1,0)-1,0))/3,VLOOKUP($A5,BBG!$1:$1048576,MATCH(Activity!HY$1,BBG!$1:$1,0)-2,0)+(VLOOKUP($A5,BBG!$1:$1048576,MATCH(Activity!HY$1,BBG!$1:$1,0)+1,0)-VLOOKUP($A5,BBG!$1:$1048576,MATCH(Activity!HY$1,BBG!$1:$1,0)-2,0))*2/3)))/100</f>
        <v>0</v>
      </c>
      <c r="HZ5" s="17">
        <f ca="1">IF(VLOOKUP($A5,BBG!$1:$1048576,MATCH(Activity!HZ$1,BBG!$1:$1,0),0)&lt;&gt;"",VLOOKUP($A5,BBG!$1:$1048576,MATCH(Activity!HZ$1,BBG!$1:$1,0),0),IF(AND(VLOOKUP($A5,BBG!$1:$1048576,MATCH(Activity!HZ$1,BBG!$1:$1,0)-1,0)&lt;&gt;"",VLOOKUP($A5,BBG!$1:$1048576,MATCH(Activity!HZ$1,BBG!$1:$1,0)+1,0)&lt;&gt;""),(VLOOKUP($A5,BBG!$1:$1048576,MATCH(Activity!HZ$1,BBG!$1:$1,0)-1,0)+VLOOKUP($A5,BBG!$1:$1048576,MATCH(Activity!HZ$1,BBG!$1:$1,0)+1,0))/2,IF(AND(VLOOKUP($A5,BBG!$1:$1048576,MATCH(Activity!HZ$1,BBG!$1:$1,0)-1,0)&lt;&gt;"",VLOOKUP($A5,BBG!$1:$1048576,MATCH(Activity!HZ$1,BBG!$1:$1,0)+2,0)&lt;&gt;""),VLOOKUP($A5,BBG!$1:$1048576,MATCH(Activity!HZ$1,BBG!$1:$1,0)-1,0)+(VLOOKUP($A5,BBG!$1:$1048576,MATCH(Activity!HZ$1,BBG!$1:$1,0)+2,0)-VLOOKUP($A5,BBG!$1:$1048576,MATCH(Activity!HZ$1,BBG!$1:$1,0)-1,0))/3,VLOOKUP($A5,BBG!$1:$1048576,MATCH(Activity!HZ$1,BBG!$1:$1,0)-2,0)+(VLOOKUP($A5,BBG!$1:$1048576,MATCH(Activity!HZ$1,BBG!$1:$1,0)+1,0)-VLOOKUP($A5,BBG!$1:$1048576,MATCH(Activity!HZ$1,BBG!$1:$1,0)-2,0))*2/3)))/100</f>
        <v>0</v>
      </c>
      <c r="IA5" s="17">
        <f ca="1">IF(VLOOKUP($A5,BBG!$1:$1048576,MATCH(Activity!IA$1,BBG!$1:$1,0),0)&lt;&gt;"",VLOOKUP($A5,BBG!$1:$1048576,MATCH(Activity!IA$1,BBG!$1:$1,0),0),IF(AND(VLOOKUP($A5,BBG!$1:$1048576,MATCH(Activity!IA$1,BBG!$1:$1,0)-1,0)&lt;&gt;"",VLOOKUP($A5,BBG!$1:$1048576,MATCH(Activity!IA$1,BBG!$1:$1,0)+1,0)&lt;&gt;""),(VLOOKUP($A5,BBG!$1:$1048576,MATCH(Activity!IA$1,BBG!$1:$1,0)-1,0)+VLOOKUP($A5,BBG!$1:$1048576,MATCH(Activity!IA$1,BBG!$1:$1,0)+1,0))/2,IF(AND(VLOOKUP($A5,BBG!$1:$1048576,MATCH(Activity!IA$1,BBG!$1:$1,0)-1,0)&lt;&gt;"",VLOOKUP($A5,BBG!$1:$1048576,MATCH(Activity!IA$1,BBG!$1:$1,0)+2,0)&lt;&gt;""),VLOOKUP($A5,BBG!$1:$1048576,MATCH(Activity!IA$1,BBG!$1:$1,0)-1,0)+(VLOOKUP($A5,BBG!$1:$1048576,MATCH(Activity!IA$1,BBG!$1:$1,0)+2,0)-VLOOKUP($A5,BBG!$1:$1048576,MATCH(Activity!IA$1,BBG!$1:$1,0)-1,0))/3,VLOOKUP($A5,BBG!$1:$1048576,MATCH(Activity!IA$1,BBG!$1:$1,0)-2,0)+(VLOOKUP($A5,BBG!$1:$1048576,MATCH(Activity!IA$1,BBG!$1:$1,0)+1,0)-VLOOKUP($A5,BBG!$1:$1048576,MATCH(Activity!IA$1,BBG!$1:$1,0)-2,0))*2/3)))/100</f>
        <v>0</v>
      </c>
      <c r="IB5" s="17">
        <f ca="1">IF(VLOOKUP($A5,BBG!$1:$1048576,MATCH(Activity!IB$1,BBG!$1:$1,0),0)&lt;&gt;"",VLOOKUP($A5,BBG!$1:$1048576,MATCH(Activity!IB$1,BBG!$1:$1,0),0),IF(AND(VLOOKUP($A5,BBG!$1:$1048576,MATCH(Activity!IB$1,BBG!$1:$1,0)-1,0)&lt;&gt;"",VLOOKUP($A5,BBG!$1:$1048576,MATCH(Activity!IB$1,BBG!$1:$1,0)+1,0)&lt;&gt;""),(VLOOKUP($A5,BBG!$1:$1048576,MATCH(Activity!IB$1,BBG!$1:$1,0)-1,0)+VLOOKUP($A5,BBG!$1:$1048576,MATCH(Activity!IB$1,BBG!$1:$1,0)+1,0))/2,IF(AND(VLOOKUP($A5,BBG!$1:$1048576,MATCH(Activity!IB$1,BBG!$1:$1,0)-1,0)&lt;&gt;"",VLOOKUP($A5,BBG!$1:$1048576,MATCH(Activity!IB$1,BBG!$1:$1,0)+2,0)&lt;&gt;""),VLOOKUP($A5,BBG!$1:$1048576,MATCH(Activity!IB$1,BBG!$1:$1,0)-1,0)+(VLOOKUP($A5,BBG!$1:$1048576,MATCH(Activity!IB$1,BBG!$1:$1,0)+2,0)-VLOOKUP($A5,BBG!$1:$1048576,MATCH(Activity!IB$1,BBG!$1:$1,0)-1,0))/3,VLOOKUP($A5,BBG!$1:$1048576,MATCH(Activity!IB$1,BBG!$1:$1,0)-2,0)+(VLOOKUP($A5,BBG!$1:$1048576,MATCH(Activity!IB$1,BBG!$1:$1,0)+1,0)-VLOOKUP($A5,BBG!$1:$1048576,MATCH(Activity!IB$1,BBG!$1:$1,0)-2,0))*2/3)))/100</f>
        <v>0</v>
      </c>
      <c r="IC5" s="17">
        <f ca="1">IF(VLOOKUP($A5,BBG!$1:$1048576,MATCH(Activity!IC$1,BBG!$1:$1,0),0)&lt;&gt;"",VLOOKUP($A5,BBG!$1:$1048576,MATCH(Activity!IC$1,BBG!$1:$1,0),0),IF(AND(VLOOKUP($A5,BBG!$1:$1048576,MATCH(Activity!IC$1,BBG!$1:$1,0)-1,0)&lt;&gt;"",VLOOKUP($A5,BBG!$1:$1048576,MATCH(Activity!IC$1,BBG!$1:$1,0)+1,0)&lt;&gt;""),(VLOOKUP($A5,BBG!$1:$1048576,MATCH(Activity!IC$1,BBG!$1:$1,0)-1,0)+VLOOKUP($A5,BBG!$1:$1048576,MATCH(Activity!IC$1,BBG!$1:$1,0)+1,0))/2,IF(AND(VLOOKUP($A5,BBG!$1:$1048576,MATCH(Activity!IC$1,BBG!$1:$1,0)-1,0)&lt;&gt;"",VLOOKUP($A5,BBG!$1:$1048576,MATCH(Activity!IC$1,BBG!$1:$1,0)+2,0)&lt;&gt;""),VLOOKUP($A5,BBG!$1:$1048576,MATCH(Activity!IC$1,BBG!$1:$1,0)-1,0)+(VLOOKUP($A5,BBG!$1:$1048576,MATCH(Activity!IC$1,BBG!$1:$1,0)+2,0)-VLOOKUP($A5,BBG!$1:$1048576,MATCH(Activity!IC$1,BBG!$1:$1,0)-1,0))/3,VLOOKUP($A5,BBG!$1:$1048576,MATCH(Activity!IC$1,BBG!$1:$1,0)-2,0)+(VLOOKUP($A5,BBG!$1:$1048576,MATCH(Activity!IC$1,BBG!$1:$1,0)+1,0)-VLOOKUP($A5,BBG!$1:$1048576,MATCH(Activity!IC$1,BBG!$1:$1,0)-2,0))*2/3)))/100</f>
        <v>0</v>
      </c>
      <c r="ID5" s="17">
        <f ca="1">IF(VLOOKUP($A5,BBG!$1:$1048576,MATCH(Activity!ID$1,BBG!$1:$1,0),0)&lt;&gt;"",VLOOKUP($A5,BBG!$1:$1048576,MATCH(Activity!ID$1,BBG!$1:$1,0),0),IF(AND(VLOOKUP($A5,BBG!$1:$1048576,MATCH(Activity!ID$1,BBG!$1:$1,0)-1,0)&lt;&gt;"",VLOOKUP($A5,BBG!$1:$1048576,MATCH(Activity!ID$1,BBG!$1:$1,0)+1,0)&lt;&gt;""),(VLOOKUP($A5,BBG!$1:$1048576,MATCH(Activity!ID$1,BBG!$1:$1,0)-1,0)+VLOOKUP($A5,BBG!$1:$1048576,MATCH(Activity!ID$1,BBG!$1:$1,0)+1,0))/2,IF(AND(VLOOKUP($A5,BBG!$1:$1048576,MATCH(Activity!ID$1,BBG!$1:$1,0)-1,0)&lt;&gt;"",VLOOKUP($A5,BBG!$1:$1048576,MATCH(Activity!ID$1,BBG!$1:$1,0)+2,0)&lt;&gt;""),VLOOKUP($A5,BBG!$1:$1048576,MATCH(Activity!ID$1,BBG!$1:$1,0)-1,0)+(VLOOKUP($A5,BBG!$1:$1048576,MATCH(Activity!ID$1,BBG!$1:$1,0)+2,0)-VLOOKUP($A5,BBG!$1:$1048576,MATCH(Activity!ID$1,BBG!$1:$1,0)-1,0))/3,VLOOKUP($A5,BBG!$1:$1048576,MATCH(Activity!ID$1,BBG!$1:$1,0)-2,0)+(VLOOKUP($A5,BBG!$1:$1048576,MATCH(Activity!ID$1,BBG!$1:$1,0)+1,0)-VLOOKUP($A5,BBG!$1:$1048576,MATCH(Activity!ID$1,BBG!$1:$1,0)-2,0))*2/3)))/100</f>
        <v>0</v>
      </c>
      <c r="IE5" s="17">
        <f ca="1">IF(VLOOKUP($A5,BBG!$1:$1048576,MATCH(Activity!IE$1,BBG!$1:$1,0),0)&lt;&gt;"",VLOOKUP($A5,BBG!$1:$1048576,MATCH(Activity!IE$1,BBG!$1:$1,0),0),IF(AND(VLOOKUP($A5,BBG!$1:$1048576,MATCH(Activity!IE$1,BBG!$1:$1,0)-1,0)&lt;&gt;"",VLOOKUP($A5,BBG!$1:$1048576,MATCH(Activity!IE$1,BBG!$1:$1,0)+1,0)&lt;&gt;""),(VLOOKUP($A5,BBG!$1:$1048576,MATCH(Activity!IE$1,BBG!$1:$1,0)-1,0)+VLOOKUP($A5,BBG!$1:$1048576,MATCH(Activity!IE$1,BBG!$1:$1,0)+1,0))/2,IF(AND(VLOOKUP($A5,BBG!$1:$1048576,MATCH(Activity!IE$1,BBG!$1:$1,0)-1,0)&lt;&gt;"",VLOOKUP($A5,BBG!$1:$1048576,MATCH(Activity!IE$1,BBG!$1:$1,0)+2,0)&lt;&gt;""),VLOOKUP($A5,BBG!$1:$1048576,MATCH(Activity!IE$1,BBG!$1:$1,0)-1,0)+(VLOOKUP($A5,BBG!$1:$1048576,MATCH(Activity!IE$1,BBG!$1:$1,0)+2,0)-VLOOKUP($A5,BBG!$1:$1048576,MATCH(Activity!IE$1,BBG!$1:$1,0)-1,0))/3,VLOOKUP($A5,BBG!$1:$1048576,MATCH(Activity!IE$1,BBG!$1:$1,0)-2,0)+(VLOOKUP($A5,BBG!$1:$1048576,MATCH(Activity!IE$1,BBG!$1:$1,0)+1,0)-VLOOKUP($A5,BBG!$1:$1048576,MATCH(Activity!IE$1,BBG!$1:$1,0)-2,0))*2/3)))/100</f>
        <v>0</v>
      </c>
      <c r="IF5" s="17">
        <f ca="1">IF(VLOOKUP($A5,BBG!$1:$1048576,MATCH(Activity!IF$1,BBG!$1:$1,0),0)&lt;&gt;"",VLOOKUP($A5,BBG!$1:$1048576,MATCH(Activity!IF$1,BBG!$1:$1,0),0),IF(AND(VLOOKUP($A5,BBG!$1:$1048576,MATCH(Activity!IF$1,BBG!$1:$1,0)-1,0)&lt;&gt;"",VLOOKUP($A5,BBG!$1:$1048576,MATCH(Activity!IF$1,BBG!$1:$1,0)+1,0)&lt;&gt;""),(VLOOKUP($A5,BBG!$1:$1048576,MATCH(Activity!IF$1,BBG!$1:$1,0)-1,0)+VLOOKUP($A5,BBG!$1:$1048576,MATCH(Activity!IF$1,BBG!$1:$1,0)+1,0))/2,IF(AND(VLOOKUP($A5,BBG!$1:$1048576,MATCH(Activity!IF$1,BBG!$1:$1,0)-1,0)&lt;&gt;"",VLOOKUP($A5,BBG!$1:$1048576,MATCH(Activity!IF$1,BBG!$1:$1,0)+2,0)&lt;&gt;""),VLOOKUP($A5,BBG!$1:$1048576,MATCH(Activity!IF$1,BBG!$1:$1,0)-1,0)+(VLOOKUP($A5,BBG!$1:$1048576,MATCH(Activity!IF$1,BBG!$1:$1,0)+2,0)-VLOOKUP($A5,BBG!$1:$1048576,MATCH(Activity!IF$1,BBG!$1:$1,0)-1,0))/3,VLOOKUP($A5,BBG!$1:$1048576,MATCH(Activity!IF$1,BBG!$1:$1,0)-2,0)+(VLOOKUP($A5,BBG!$1:$1048576,MATCH(Activity!IF$1,BBG!$1:$1,0)+1,0)-VLOOKUP($A5,BBG!$1:$1048576,MATCH(Activity!IF$1,BBG!$1:$1,0)-2,0))*2/3)))/100</f>
        <v>0</v>
      </c>
      <c r="IG5" s="17">
        <f ca="1">IF(VLOOKUP($A5,BBG!$1:$1048576,MATCH(Activity!IG$1,BBG!$1:$1,0),0)&lt;&gt;"",VLOOKUP($A5,BBG!$1:$1048576,MATCH(Activity!IG$1,BBG!$1:$1,0),0),IF(AND(VLOOKUP($A5,BBG!$1:$1048576,MATCH(Activity!IG$1,BBG!$1:$1,0)-1,0)&lt;&gt;"",VLOOKUP($A5,BBG!$1:$1048576,MATCH(Activity!IG$1,BBG!$1:$1,0)+1,0)&lt;&gt;""),(VLOOKUP($A5,BBG!$1:$1048576,MATCH(Activity!IG$1,BBG!$1:$1,0)-1,0)+VLOOKUP($A5,BBG!$1:$1048576,MATCH(Activity!IG$1,BBG!$1:$1,0)+1,0))/2,IF(AND(VLOOKUP($A5,BBG!$1:$1048576,MATCH(Activity!IG$1,BBG!$1:$1,0)-1,0)&lt;&gt;"",VLOOKUP($A5,BBG!$1:$1048576,MATCH(Activity!IG$1,BBG!$1:$1,0)+2,0)&lt;&gt;""),VLOOKUP($A5,BBG!$1:$1048576,MATCH(Activity!IG$1,BBG!$1:$1,0)-1,0)+(VLOOKUP($A5,BBG!$1:$1048576,MATCH(Activity!IG$1,BBG!$1:$1,0)+2,0)-VLOOKUP($A5,BBG!$1:$1048576,MATCH(Activity!IG$1,BBG!$1:$1,0)-1,0))/3,VLOOKUP($A5,BBG!$1:$1048576,MATCH(Activity!IG$1,BBG!$1:$1,0)-2,0)+(VLOOKUP($A5,BBG!$1:$1048576,MATCH(Activity!IG$1,BBG!$1:$1,0)+1,0)-VLOOKUP($A5,BBG!$1:$1048576,MATCH(Activity!IG$1,BBG!$1:$1,0)-2,0))*2/3)))/100</f>
        <v>0</v>
      </c>
      <c r="IH5" s="17">
        <f ca="1">IF(VLOOKUP($A5,BBG!$1:$1048576,MATCH(Activity!IH$1,BBG!$1:$1,0),0)&lt;&gt;"",VLOOKUP($A5,BBG!$1:$1048576,MATCH(Activity!IH$1,BBG!$1:$1,0),0),IF(AND(VLOOKUP($A5,BBG!$1:$1048576,MATCH(Activity!IH$1,BBG!$1:$1,0)-1,0)&lt;&gt;"",VLOOKUP($A5,BBG!$1:$1048576,MATCH(Activity!IH$1,BBG!$1:$1,0)+1,0)&lt;&gt;""),(VLOOKUP($A5,BBG!$1:$1048576,MATCH(Activity!IH$1,BBG!$1:$1,0)-1,0)+VLOOKUP($A5,BBG!$1:$1048576,MATCH(Activity!IH$1,BBG!$1:$1,0)+1,0))/2,IF(AND(VLOOKUP($A5,BBG!$1:$1048576,MATCH(Activity!IH$1,BBG!$1:$1,0)-1,0)&lt;&gt;"",VLOOKUP($A5,BBG!$1:$1048576,MATCH(Activity!IH$1,BBG!$1:$1,0)+2,0)&lt;&gt;""),VLOOKUP($A5,BBG!$1:$1048576,MATCH(Activity!IH$1,BBG!$1:$1,0)-1,0)+(VLOOKUP($A5,BBG!$1:$1048576,MATCH(Activity!IH$1,BBG!$1:$1,0)+2,0)-VLOOKUP($A5,BBG!$1:$1048576,MATCH(Activity!IH$1,BBG!$1:$1,0)-1,0))/3,VLOOKUP($A5,BBG!$1:$1048576,MATCH(Activity!IH$1,BBG!$1:$1,0)-2,0)+(VLOOKUP($A5,BBG!$1:$1048576,MATCH(Activity!IH$1,BBG!$1:$1,0)+1,0)-VLOOKUP($A5,BBG!$1:$1048576,MATCH(Activity!IH$1,BBG!$1:$1,0)-2,0))*2/3)))/100</f>
        <v>0</v>
      </c>
      <c r="II5" s="17">
        <f ca="1">IF(VLOOKUP($A5,BBG!$1:$1048576,MATCH(Activity!II$1,BBG!$1:$1,0),0)&lt;&gt;"",VLOOKUP($A5,BBG!$1:$1048576,MATCH(Activity!II$1,BBG!$1:$1,0),0),IF(AND(VLOOKUP($A5,BBG!$1:$1048576,MATCH(Activity!II$1,BBG!$1:$1,0)-1,0)&lt;&gt;"",VLOOKUP($A5,BBG!$1:$1048576,MATCH(Activity!II$1,BBG!$1:$1,0)+1,0)&lt;&gt;""),(VLOOKUP($A5,BBG!$1:$1048576,MATCH(Activity!II$1,BBG!$1:$1,0)-1,0)+VLOOKUP($A5,BBG!$1:$1048576,MATCH(Activity!II$1,BBG!$1:$1,0)+1,0))/2,IF(AND(VLOOKUP($A5,BBG!$1:$1048576,MATCH(Activity!II$1,BBG!$1:$1,0)-1,0)&lt;&gt;"",VLOOKUP($A5,BBG!$1:$1048576,MATCH(Activity!II$1,BBG!$1:$1,0)+2,0)&lt;&gt;""),VLOOKUP($A5,BBG!$1:$1048576,MATCH(Activity!II$1,BBG!$1:$1,0)-1,0)+(VLOOKUP($A5,BBG!$1:$1048576,MATCH(Activity!II$1,BBG!$1:$1,0)+2,0)-VLOOKUP($A5,BBG!$1:$1048576,MATCH(Activity!II$1,BBG!$1:$1,0)-1,0))/3,VLOOKUP($A5,BBG!$1:$1048576,MATCH(Activity!II$1,BBG!$1:$1,0)-2,0)+(VLOOKUP($A5,BBG!$1:$1048576,MATCH(Activity!II$1,BBG!$1:$1,0)+1,0)-VLOOKUP($A5,BBG!$1:$1048576,MATCH(Activity!II$1,BBG!$1:$1,0)-2,0))*2/3)))/100</f>
        <v>0</v>
      </c>
      <c r="IJ5" s="17">
        <f ca="1">IF(VLOOKUP($A5,BBG!$1:$1048576,MATCH(Activity!IJ$1,BBG!$1:$1,0),0)&lt;&gt;"",VLOOKUP($A5,BBG!$1:$1048576,MATCH(Activity!IJ$1,BBG!$1:$1,0),0),IF(AND(VLOOKUP($A5,BBG!$1:$1048576,MATCH(Activity!IJ$1,BBG!$1:$1,0)-1,0)&lt;&gt;"",VLOOKUP($A5,BBG!$1:$1048576,MATCH(Activity!IJ$1,BBG!$1:$1,0)+1,0)&lt;&gt;""),(VLOOKUP($A5,BBG!$1:$1048576,MATCH(Activity!IJ$1,BBG!$1:$1,0)-1,0)+VLOOKUP($A5,BBG!$1:$1048576,MATCH(Activity!IJ$1,BBG!$1:$1,0)+1,0))/2,IF(AND(VLOOKUP($A5,BBG!$1:$1048576,MATCH(Activity!IJ$1,BBG!$1:$1,0)-1,0)&lt;&gt;"",VLOOKUP($A5,BBG!$1:$1048576,MATCH(Activity!IJ$1,BBG!$1:$1,0)+2,0)&lt;&gt;""),VLOOKUP($A5,BBG!$1:$1048576,MATCH(Activity!IJ$1,BBG!$1:$1,0)-1,0)+(VLOOKUP($A5,BBG!$1:$1048576,MATCH(Activity!IJ$1,BBG!$1:$1,0)+2,0)-VLOOKUP($A5,BBG!$1:$1048576,MATCH(Activity!IJ$1,BBG!$1:$1,0)-1,0))/3,VLOOKUP($A5,BBG!$1:$1048576,MATCH(Activity!IJ$1,BBG!$1:$1,0)-2,0)+(VLOOKUP($A5,BBG!$1:$1048576,MATCH(Activity!IJ$1,BBG!$1:$1,0)+1,0)-VLOOKUP($A5,BBG!$1:$1048576,MATCH(Activity!IJ$1,BBG!$1:$1,0)-2,0))*2/3)))/100</f>
        <v>0</v>
      </c>
      <c r="IK5" s="17">
        <f ca="1">IF(VLOOKUP($A5,BBG!$1:$1048576,MATCH(Activity!IK$1,BBG!$1:$1,0),0)&lt;&gt;"",VLOOKUP($A5,BBG!$1:$1048576,MATCH(Activity!IK$1,BBG!$1:$1,0),0),IF(AND(VLOOKUP($A5,BBG!$1:$1048576,MATCH(Activity!IK$1,BBG!$1:$1,0)-1,0)&lt;&gt;"",VLOOKUP($A5,BBG!$1:$1048576,MATCH(Activity!IK$1,BBG!$1:$1,0)+1,0)&lt;&gt;""),(VLOOKUP($A5,BBG!$1:$1048576,MATCH(Activity!IK$1,BBG!$1:$1,0)-1,0)+VLOOKUP($A5,BBG!$1:$1048576,MATCH(Activity!IK$1,BBG!$1:$1,0)+1,0))/2,IF(AND(VLOOKUP($A5,BBG!$1:$1048576,MATCH(Activity!IK$1,BBG!$1:$1,0)-1,0)&lt;&gt;"",VLOOKUP($A5,BBG!$1:$1048576,MATCH(Activity!IK$1,BBG!$1:$1,0)+2,0)&lt;&gt;""),VLOOKUP($A5,BBG!$1:$1048576,MATCH(Activity!IK$1,BBG!$1:$1,0)-1,0)+(VLOOKUP($A5,BBG!$1:$1048576,MATCH(Activity!IK$1,BBG!$1:$1,0)+2,0)-VLOOKUP($A5,BBG!$1:$1048576,MATCH(Activity!IK$1,BBG!$1:$1,0)-1,0))/3,VLOOKUP($A5,BBG!$1:$1048576,MATCH(Activity!IK$1,BBG!$1:$1,0)-2,0)+(VLOOKUP($A5,BBG!$1:$1048576,MATCH(Activity!IK$1,BBG!$1:$1,0)+1,0)-VLOOKUP($A5,BBG!$1:$1048576,MATCH(Activity!IK$1,BBG!$1:$1,0)-2,0))*2/3)))/100</f>
        <v>0</v>
      </c>
      <c r="IL5" s="17">
        <f ca="1">IF(VLOOKUP($A5,BBG!$1:$1048576,MATCH(Activity!IL$1,BBG!$1:$1,0),0)&lt;&gt;"",VLOOKUP($A5,BBG!$1:$1048576,MATCH(Activity!IL$1,BBG!$1:$1,0),0),IF(AND(VLOOKUP($A5,BBG!$1:$1048576,MATCH(Activity!IL$1,BBG!$1:$1,0)-1,0)&lt;&gt;"",VLOOKUP($A5,BBG!$1:$1048576,MATCH(Activity!IL$1,BBG!$1:$1,0)+1,0)&lt;&gt;""),(VLOOKUP($A5,BBG!$1:$1048576,MATCH(Activity!IL$1,BBG!$1:$1,0)-1,0)+VLOOKUP($A5,BBG!$1:$1048576,MATCH(Activity!IL$1,BBG!$1:$1,0)+1,0))/2,IF(AND(VLOOKUP($A5,BBG!$1:$1048576,MATCH(Activity!IL$1,BBG!$1:$1,0)-1,0)&lt;&gt;"",VLOOKUP($A5,BBG!$1:$1048576,MATCH(Activity!IL$1,BBG!$1:$1,0)+2,0)&lt;&gt;""),VLOOKUP($A5,BBG!$1:$1048576,MATCH(Activity!IL$1,BBG!$1:$1,0)-1,0)+(VLOOKUP($A5,BBG!$1:$1048576,MATCH(Activity!IL$1,BBG!$1:$1,0)+2,0)-VLOOKUP($A5,BBG!$1:$1048576,MATCH(Activity!IL$1,BBG!$1:$1,0)-1,0))/3,VLOOKUP($A5,BBG!$1:$1048576,MATCH(Activity!IL$1,BBG!$1:$1,0)-2,0)+(VLOOKUP($A5,BBG!$1:$1048576,MATCH(Activity!IL$1,BBG!$1:$1,0)+1,0)-VLOOKUP($A5,BBG!$1:$1048576,MATCH(Activity!IL$1,BBG!$1:$1,0)-2,0))*2/3)))/100</f>
        <v>0</v>
      </c>
      <c r="IM5" s="17">
        <f ca="1">IF(VLOOKUP($A5,BBG!$1:$1048576,MATCH(Activity!IM$1,BBG!$1:$1,0),0)&lt;&gt;"",VLOOKUP($A5,BBG!$1:$1048576,MATCH(Activity!IM$1,BBG!$1:$1,0),0),IF(AND(VLOOKUP($A5,BBG!$1:$1048576,MATCH(Activity!IM$1,BBG!$1:$1,0)-1,0)&lt;&gt;"",VLOOKUP($A5,BBG!$1:$1048576,MATCH(Activity!IM$1,BBG!$1:$1,0)+1,0)&lt;&gt;""),(VLOOKUP($A5,BBG!$1:$1048576,MATCH(Activity!IM$1,BBG!$1:$1,0)-1,0)+VLOOKUP($A5,BBG!$1:$1048576,MATCH(Activity!IM$1,BBG!$1:$1,0)+1,0))/2,IF(AND(VLOOKUP($A5,BBG!$1:$1048576,MATCH(Activity!IM$1,BBG!$1:$1,0)-1,0)&lt;&gt;"",VLOOKUP($A5,BBG!$1:$1048576,MATCH(Activity!IM$1,BBG!$1:$1,0)+2,0)&lt;&gt;""),VLOOKUP($A5,BBG!$1:$1048576,MATCH(Activity!IM$1,BBG!$1:$1,0)-1,0)+(VLOOKUP($A5,BBG!$1:$1048576,MATCH(Activity!IM$1,BBG!$1:$1,0)+2,0)-VLOOKUP($A5,BBG!$1:$1048576,MATCH(Activity!IM$1,BBG!$1:$1,0)-1,0))/3,VLOOKUP($A5,BBG!$1:$1048576,MATCH(Activity!IM$1,BBG!$1:$1,0)-2,0)+(VLOOKUP($A5,BBG!$1:$1048576,MATCH(Activity!IM$1,BBG!$1:$1,0)+1,0)-VLOOKUP($A5,BBG!$1:$1048576,MATCH(Activity!IM$1,BBG!$1:$1,0)-2,0))*2/3)))/100</f>
        <v>0</v>
      </c>
      <c r="IN5" s="17">
        <f ca="1">IF(VLOOKUP($A5,BBG!$1:$1048576,MATCH(Activity!IN$1,BBG!$1:$1,0),0)&lt;&gt;"",VLOOKUP($A5,BBG!$1:$1048576,MATCH(Activity!IN$1,BBG!$1:$1,0),0),IF(AND(VLOOKUP($A5,BBG!$1:$1048576,MATCH(Activity!IN$1,BBG!$1:$1,0)-1,0)&lt;&gt;"",VLOOKUP($A5,BBG!$1:$1048576,MATCH(Activity!IN$1,BBG!$1:$1,0)+1,0)&lt;&gt;""),(VLOOKUP($A5,BBG!$1:$1048576,MATCH(Activity!IN$1,BBG!$1:$1,0)-1,0)+VLOOKUP($A5,BBG!$1:$1048576,MATCH(Activity!IN$1,BBG!$1:$1,0)+1,0))/2,IF(AND(VLOOKUP($A5,BBG!$1:$1048576,MATCH(Activity!IN$1,BBG!$1:$1,0)-1,0)&lt;&gt;"",VLOOKUP($A5,BBG!$1:$1048576,MATCH(Activity!IN$1,BBG!$1:$1,0)+2,0)&lt;&gt;""),VLOOKUP($A5,BBG!$1:$1048576,MATCH(Activity!IN$1,BBG!$1:$1,0)-1,0)+(VLOOKUP($A5,BBG!$1:$1048576,MATCH(Activity!IN$1,BBG!$1:$1,0)+2,0)-VLOOKUP($A5,BBG!$1:$1048576,MATCH(Activity!IN$1,BBG!$1:$1,0)-1,0))/3,VLOOKUP($A5,BBG!$1:$1048576,MATCH(Activity!IN$1,BBG!$1:$1,0)-2,0)+(VLOOKUP($A5,BBG!$1:$1048576,MATCH(Activity!IN$1,BBG!$1:$1,0)+1,0)-VLOOKUP($A5,BBG!$1:$1048576,MATCH(Activity!IN$1,BBG!$1:$1,0)-2,0))*2/3)))/100</f>
        <v>0</v>
      </c>
      <c r="IO5" s="17">
        <f ca="1">IF(VLOOKUP($A5,BBG!$1:$1048576,MATCH(Activity!IO$1,BBG!$1:$1,0),0)&lt;&gt;"",VLOOKUP($A5,BBG!$1:$1048576,MATCH(Activity!IO$1,BBG!$1:$1,0),0),IF(AND(VLOOKUP($A5,BBG!$1:$1048576,MATCH(Activity!IO$1,BBG!$1:$1,0)-1,0)&lt;&gt;"",VLOOKUP($A5,BBG!$1:$1048576,MATCH(Activity!IO$1,BBG!$1:$1,0)+1,0)&lt;&gt;""),(VLOOKUP($A5,BBG!$1:$1048576,MATCH(Activity!IO$1,BBG!$1:$1,0)-1,0)+VLOOKUP($A5,BBG!$1:$1048576,MATCH(Activity!IO$1,BBG!$1:$1,0)+1,0))/2,IF(AND(VLOOKUP($A5,BBG!$1:$1048576,MATCH(Activity!IO$1,BBG!$1:$1,0)-1,0)&lt;&gt;"",VLOOKUP($A5,BBG!$1:$1048576,MATCH(Activity!IO$1,BBG!$1:$1,0)+2,0)&lt;&gt;""),VLOOKUP($A5,BBG!$1:$1048576,MATCH(Activity!IO$1,BBG!$1:$1,0)-1,0)+(VLOOKUP($A5,BBG!$1:$1048576,MATCH(Activity!IO$1,BBG!$1:$1,0)+2,0)-VLOOKUP($A5,BBG!$1:$1048576,MATCH(Activity!IO$1,BBG!$1:$1,0)-1,0))/3,VLOOKUP($A5,BBG!$1:$1048576,MATCH(Activity!IO$1,BBG!$1:$1,0)-2,0)+(VLOOKUP($A5,BBG!$1:$1048576,MATCH(Activity!IO$1,BBG!$1:$1,0)+1,0)-VLOOKUP($A5,BBG!$1:$1048576,MATCH(Activity!IO$1,BBG!$1:$1,0)-2,0))*2/3)))/100</f>
        <v>0</v>
      </c>
      <c r="IP5" s="17">
        <f ca="1">IF(VLOOKUP($A5,BBG!$1:$1048576,MATCH(Activity!IP$1,BBG!$1:$1,0),0)&lt;&gt;"",VLOOKUP($A5,BBG!$1:$1048576,MATCH(Activity!IP$1,BBG!$1:$1,0),0),IF(AND(VLOOKUP($A5,BBG!$1:$1048576,MATCH(Activity!IP$1,BBG!$1:$1,0)-1,0)&lt;&gt;"",VLOOKUP($A5,BBG!$1:$1048576,MATCH(Activity!IP$1,BBG!$1:$1,0)+1,0)&lt;&gt;""),(VLOOKUP($A5,BBG!$1:$1048576,MATCH(Activity!IP$1,BBG!$1:$1,0)-1,0)+VLOOKUP($A5,BBG!$1:$1048576,MATCH(Activity!IP$1,BBG!$1:$1,0)+1,0))/2,IF(AND(VLOOKUP($A5,BBG!$1:$1048576,MATCH(Activity!IP$1,BBG!$1:$1,0)-1,0)&lt;&gt;"",VLOOKUP($A5,BBG!$1:$1048576,MATCH(Activity!IP$1,BBG!$1:$1,0)+2,0)&lt;&gt;""),VLOOKUP($A5,BBG!$1:$1048576,MATCH(Activity!IP$1,BBG!$1:$1,0)-1,0)+(VLOOKUP($A5,BBG!$1:$1048576,MATCH(Activity!IP$1,BBG!$1:$1,0)+2,0)-VLOOKUP($A5,BBG!$1:$1048576,MATCH(Activity!IP$1,BBG!$1:$1,0)-1,0))/3,VLOOKUP($A5,BBG!$1:$1048576,MATCH(Activity!IP$1,BBG!$1:$1,0)-2,0)+(VLOOKUP($A5,BBG!$1:$1048576,MATCH(Activity!IP$1,BBG!$1:$1,0)+1,0)-VLOOKUP($A5,BBG!$1:$1048576,MATCH(Activity!IP$1,BBG!$1:$1,0)-2,0))*2/3)))/100</f>
        <v>0</v>
      </c>
      <c r="IQ5" s="17">
        <f ca="1">IF(VLOOKUP($A5,BBG!$1:$1048576,MATCH(Activity!IQ$1,BBG!$1:$1,0),0)&lt;&gt;"",VLOOKUP($A5,BBG!$1:$1048576,MATCH(Activity!IQ$1,BBG!$1:$1,0),0),IF(AND(VLOOKUP($A5,BBG!$1:$1048576,MATCH(Activity!IQ$1,BBG!$1:$1,0)-1,0)&lt;&gt;"",VLOOKUP($A5,BBG!$1:$1048576,MATCH(Activity!IQ$1,BBG!$1:$1,0)+1,0)&lt;&gt;""),(VLOOKUP($A5,BBG!$1:$1048576,MATCH(Activity!IQ$1,BBG!$1:$1,0)-1,0)+VLOOKUP($A5,BBG!$1:$1048576,MATCH(Activity!IQ$1,BBG!$1:$1,0)+1,0))/2,IF(AND(VLOOKUP($A5,BBG!$1:$1048576,MATCH(Activity!IQ$1,BBG!$1:$1,0)-1,0)&lt;&gt;"",VLOOKUP($A5,BBG!$1:$1048576,MATCH(Activity!IQ$1,BBG!$1:$1,0)+2,0)&lt;&gt;""),VLOOKUP($A5,BBG!$1:$1048576,MATCH(Activity!IQ$1,BBG!$1:$1,0)-1,0)+(VLOOKUP($A5,BBG!$1:$1048576,MATCH(Activity!IQ$1,BBG!$1:$1,0)+2,0)-VLOOKUP($A5,BBG!$1:$1048576,MATCH(Activity!IQ$1,BBG!$1:$1,0)-1,0))/3,VLOOKUP($A5,BBG!$1:$1048576,MATCH(Activity!IQ$1,BBG!$1:$1,0)-2,0)+(VLOOKUP($A5,BBG!$1:$1048576,MATCH(Activity!IQ$1,BBG!$1:$1,0)+1,0)-VLOOKUP($A5,BBG!$1:$1048576,MATCH(Activity!IQ$1,BBG!$1:$1,0)-2,0))*2/3)))/100</f>
        <v>0</v>
      </c>
      <c r="IR5" s="17">
        <f ca="1">IF(VLOOKUP($A5,BBG!$1:$1048576,MATCH(Activity!IR$1,BBG!$1:$1,0),0)&lt;&gt;"",VLOOKUP($A5,BBG!$1:$1048576,MATCH(Activity!IR$1,BBG!$1:$1,0),0),IF(AND(VLOOKUP($A5,BBG!$1:$1048576,MATCH(Activity!IR$1,BBG!$1:$1,0)-1,0)&lt;&gt;"",VLOOKUP($A5,BBG!$1:$1048576,MATCH(Activity!IR$1,BBG!$1:$1,0)+1,0)&lt;&gt;""),(VLOOKUP($A5,BBG!$1:$1048576,MATCH(Activity!IR$1,BBG!$1:$1,0)-1,0)+VLOOKUP($A5,BBG!$1:$1048576,MATCH(Activity!IR$1,BBG!$1:$1,0)+1,0))/2,IF(AND(VLOOKUP($A5,BBG!$1:$1048576,MATCH(Activity!IR$1,BBG!$1:$1,0)-1,0)&lt;&gt;"",VLOOKUP($A5,BBG!$1:$1048576,MATCH(Activity!IR$1,BBG!$1:$1,0)+2,0)&lt;&gt;""),VLOOKUP($A5,BBG!$1:$1048576,MATCH(Activity!IR$1,BBG!$1:$1,0)-1,0)+(VLOOKUP($A5,BBG!$1:$1048576,MATCH(Activity!IR$1,BBG!$1:$1,0)+2,0)-VLOOKUP($A5,BBG!$1:$1048576,MATCH(Activity!IR$1,BBG!$1:$1,0)-1,0))/3,VLOOKUP($A5,BBG!$1:$1048576,MATCH(Activity!IR$1,BBG!$1:$1,0)-2,0)+(VLOOKUP($A5,BBG!$1:$1048576,MATCH(Activity!IR$1,BBG!$1:$1,0)+1,0)-VLOOKUP($A5,BBG!$1:$1048576,MATCH(Activity!IR$1,BBG!$1:$1,0)-2,0))*2/3)))/100</f>
        <v>0</v>
      </c>
      <c r="IS5" s="17">
        <f ca="1">IF(VLOOKUP($A5,BBG!$1:$1048576,MATCH(Activity!IS$1,BBG!$1:$1,0),0)&lt;&gt;"",VLOOKUP($A5,BBG!$1:$1048576,MATCH(Activity!IS$1,BBG!$1:$1,0),0),IF(AND(VLOOKUP($A5,BBG!$1:$1048576,MATCH(Activity!IS$1,BBG!$1:$1,0)-1,0)&lt;&gt;"",VLOOKUP($A5,BBG!$1:$1048576,MATCH(Activity!IS$1,BBG!$1:$1,0)+1,0)&lt;&gt;""),(VLOOKUP($A5,BBG!$1:$1048576,MATCH(Activity!IS$1,BBG!$1:$1,0)-1,0)+VLOOKUP($A5,BBG!$1:$1048576,MATCH(Activity!IS$1,BBG!$1:$1,0)+1,0))/2,IF(AND(VLOOKUP($A5,BBG!$1:$1048576,MATCH(Activity!IS$1,BBG!$1:$1,0)-1,0)&lt;&gt;"",VLOOKUP($A5,BBG!$1:$1048576,MATCH(Activity!IS$1,BBG!$1:$1,0)+2,0)&lt;&gt;""),VLOOKUP($A5,BBG!$1:$1048576,MATCH(Activity!IS$1,BBG!$1:$1,0)-1,0)+(VLOOKUP($A5,BBG!$1:$1048576,MATCH(Activity!IS$1,BBG!$1:$1,0)+2,0)-VLOOKUP($A5,BBG!$1:$1048576,MATCH(Activity!IS$1,BBG!$1:$1,0)-1,0))/3,VLOOKUP($A5,BBG!$1:$1048576,MATCH(Activity!IS$1,BBG!$1:$1,0)-2,0)+(VLOOKUP($A5,BBG!$1:$1048576,MATCH(Activity!IS$1,BBG!$1:$1,0)+1,0)-VLOOKUP($A5,BBG!$1:$1048576,MATCH(Activity!IS$1,BBG!$1:$1,0)-2,0))*2/3)))/100</f>
        <v>0</v>
      </c>
      <c r="IT5" s="17">
        <f ca="1">IF(VLOOKUP($A5,BBG!$1:$1048576,MATCH(Activity!IT$1,BBG!$1:$1,0),0)&lt;&gt;"",VLOOKUP($A5,BBG!$1:$1048576,MATCH(Activity!IT$1,BBG!$1:$1,0),0),IF(AND(VLOOKUP($A5,BBG!$1:$1048576,MATCH(Activity!IT$1,BBG!$1:$1,0)-1,0)&lt;&gt;"",VLOOKUP($A5,BBG!$1:$1048576,MATCH(Activity!IT$1,BBG!$1:$1,0)+1,0)&lt;&gt;""),(VLOOKUP($A5,BBG!$1:$1048576,MATCH(Activity!IT$1,BBG!$1:$1,0)-1,0)+VLOOKUP($A5,BBG!$1:$1048576,MATCH(Activity!IT$1,BBG!$1:$1,0)+1,0))/2,IF(AND(VLOOKUP($A5,BBG!$1:$1048576,MATCH(Activity!IT$1,BBG!$1:$1,0)-1,0)&lt;&gt;"",VLOOKUP($A5,BBG!$1:$1048576,MATCH(Activity!IT$1,BBG!$1:$1,0)+2,0)&lt;&gt;""),VLOOKUP($A5,BBG!$1:$1048576,MATCH(Activity!IT$1,BBG!$1:$1,0)-1,0)+(VLOOKUP($A5,BBG!$1:$1048576,MATCH(Activity!IT$1,BBG!$1:$1,0)+2,0)-VLOOKUP($A5,BBG!$1:$1048576,MATCH(Activity!IT$1,BBG!$1:$1,0)-1,0))/3,VLOOKUP($A5,BBG!$1:$1048576,MATCH(Activity!IT$1,BBG!$1:$1,0)-2,0)+(VLOOKUP($A5,BBG!$1:$1048576,MATCH(Activity!IT$1,BBG!$1:$1,0)+1,0)-VLOOKUP($A5,BBG!$1:$1048576,MATCH(Activity!IT$1,BBG!$1:$1,0)-2,0))*2/3)))/100</f>
        <v>0</v>
      </c>
      <c r="IU5" s="17">
        <f ca="1">IF(VLOOKUP($A5,BBG!$1:$1048576,MATCH(Activity!IU$1,BBG!$1:$1,0),0)&lt;&gt;"",VLOOKUP($A5,BBG!$1:$1048576,MATCH(Activity!IU$1,BBG!$1:$1,0),0),IF(AND(VLOOKUP($A5,BBG!$1:$1048576,MATCH(Activity!IU$1,BBG!$1:$1,0)-1,0)&lt;&gt;"",VLOOKUP($A5,BBG!$1:$1048576,MATCH(Activity!IU$1,BBG!$1:$1,0)+1,0)&lt;&gt;""),(VLOOKUP($A5,BBG!$1:$1048576,MATCH(Activity!IU$1,BBG!$1:$1,0)-1,0)+VLOOKUP($A5,BBG!$1:$1048576,MATCH(Activity!IU$1,BBG!$1:$1,0)+1,0))/2,IF(AND(VLOOKUP($A5,BBG!$1:$1048576,MATCH(Activity!IU$1,BBG!$1:$1,0)-1,0)&lt;&gt;"",VLOOKUP($A5,BBG!$1:$1048576,MATCH(Activity!IU$1,BBG!$1:$1,0)+2,0)&lt;&gt;""),VLOOKUP($A5,BBG!$1:$1048576,MATCH(Activity!IU$1,BBG!$1:$1,0)-1,0)+(VLOOKUP($A5,BBG!$1:$1048576,MATCH(Activity!IU$1,BBG!$1:$1,0)+2,0)-VLOOKUP($A5,BBG!$1:$1048576,MATCH(Activity!IU$1,BBG!$1:$1,0)-1,0))/3,VLOOKUP($A5,BBG!$1:$1048576,MATCH(Activity!IU$1,BBG!$1:$1,0)-2,0)+(VLOOKUP($A5,BBG!$1:$1048576,MATCH(Activity!IU$1,BBG!$1:$1,0)+1,0)-VLOOKUP($A5,BBG!$1:$1048576,MATCH(Activity!IU$1,BBG!$1:$1,0)-2,0))*2/3)))/100</f>
        <v>0</v>
      </c>
      <c r="IV5" s="17">
        <f ca="1">IF(VLOOKUP($A5,BBG!$1:$1048576,MATCH(Activity!IV$1,BBG!$1:$1,0),0)&lt;&gt;"",VLOOKUP($A5,BBG!$1:$1048576,MATCH(Activity!IV$1,BBG!$1:$1,0),0),IF(AND(VLOOKUP($A5,BBG!$1:$1048576,MATCH(Activity!IV$1,BBG!$1:$1,0)-1,0)&lt;&gt;"",VLOOKUP($A5,BBG!$1:$1048576,MATCH(Activity!IV$1,BBG!$1:$1,0)+1,0)&lt;&gt;""),(VLOOKUP($A5,BBG!$1:$1048576,MATCH(Activity!IV$1,BBG!$1:$1,0)-1,0)+VLOOKUP($A5,BBG!$1:$1048576,MATCH(Activity!IV$1,BBG!$1:$1,0)+1,0))/2,IF(AND(VLOOKUP($A5,BBG!$1:$1048576,MATCH(Activity!IV$1,BBG!$1:$1,0)-1,0)&lt;&gt;"",VLOOKUP($A5,BBG!$1:$1048576,MATCH(Activity!IV$1,BBG!$1:$1,0)+2,0)&lt;&gt;""),VLOOKUP($A5,BBG!$1:$1048576,MATCH(Activity!IV$1,BBG!$1:$1,0)-1,0)+(VLOOKUP($A5,BBG!$1:$1048576,MATCH(Activity!IV$1,BBG!$1:$1,0)+2,0)-VLOOKUP($A5,BBG!$1:$1048576,MATCH(Activity!IV$1,BBG!$1:$1,0)-1,0))/3,VLOOKUP($A5,BBG!$1:$1048576,MATCH(Activity!IV$1,BBG!$1:$1,0)-2,0)+(VLOOKUP($A5,BBG!$1:$1048576,MATCH(Activity!IV$1,BBG!$1:$1,0)+1,0)-VLOOKUP($A5,BBG!$1:$1048576,MATCH(Activity!IV$1,BBG!$1:$1,0)-2,0))*2/3)))/100</f>
        <v>0</v>
      </c>
      <c r="IW5" s="17">
        <f ca="1">IF(VLOOKUP($A5,BBG!$1:$1048576,MATCH(Activity!IW$1,BBG!$1:$1,0),0)&lt;&gt;"",VLOOKUP($A5,BBG!$1:$1048576,MATCH(Activity!IW$1,BBG!$1:$1,0),0),IF(AND(VLOOKUP($A5,BBG!$1:$1048576,MATCH(Activity!IW$1,BBG!$1:$1,0)-1,0)&lt;&gt;"",VLOOKUP($A5,BBG!$1:$1048576,MATCH(Activity!IW$1,BBG!$1:$1,0)+1,0)&lt;&gt;""),(VLOOKUP($A5,BBG!$1:$1048576,MATCH(Activity!IW$1,BBG!$1:$1,0)-1,0)+VLOOKUP($A5,BBG!$1:$1048576,MATCH(Activity!IW$1,BBG!$1:$1,0)+1,0))/2,IF(AND(VLOOKUP($A5,BBG!$1:$1048576,MATCH(Activity!IW$1,BBG!$1:$1,0)-1,0)&lt;&gt;"",VLOOKUP($A5,BBG!$1:$1048576,MATCH(Activity!IW$1,BBG!$1:$1,0)+2,0)&lt;&gt;""),VLOOKUP($A5,BBG!$1:$1048576,MATCH(Activity!IW$1,BBG!$1:$1,0)-1,0)+(VLOOKUP($A5,BBG!$1:$1048576,MATCH(Activity!IW$1,BBG!$1:$1,0)+2,0)-VLOOKUP($A5,BBG!$1:$1048576,MATCH(Activity!IW$1,BBG!$1:$1,0)-1,0))/3,VLOOKUP($A5,BBG!$1:$1048576,MATCH(Activity!IW$1,BBG!$1:$1,0)-2,0)+(VLOOKUP($A5,BBG!$1:$1048576,MATCH(Activity!IW$1,BBG!$1:$1,0)+1,0)-VLOOKUP($A5,BBG!$1:$1048576,MATCH(Activity!IW$1,BBG!$1:$1,0)-2,0))*2/3)))/100</f>
        <v>0</v>
      </c>
      <c r="IX5" s="17">
        <f ca="1">IF(VLOOKUP($A5,BBG!$1:$1048576,MATCH(Activity!IX$1,BBG!$1:$1,0),0)&lt;&gt;"",VLOOKUP($A5,BBG!$1:$1048576,MATCH(Activity!IX$1,BBG!$1:$1,0),0),IF(AND(VLOOKUP($A5,BBG!$1:$1048576,MATCH(Activity!IX$1,BBG!$1:$1,0)-1,0)&lt;&gt;"",VLOOKUP($A5,BBG!$1:$1048576,MATCH(Activity!IX$1,BBG!$1:$1,0)+1,0)&lt;&gt;""),(VLOOKUP($A5,BBG!$1:$1048576,MATCH(Activity!IX$1,BBG!$1:$1,0)-1,0)+VLOOKUP($A5,BBG!$1:$1048576,MATCH(Activity!IX$1,BBG!$1:$1,0)+1,0))/2,IF(AND(VLOOKUP($A5,BBG!$1:$1048576,MATCH(Activity!IX$1,BBG!$1:$1,0)-1,0)&lt;&gt;"",VLOOKUP($A5,BBG!$1:$1048576,MATCH(Activity!IX$1,BBG!$1:$1,0)+2,0)&lt;&gt;""),VLOOKUP($A5,BBG!$1:$1048576,MATCH(Activity!IX$1,BBG!$1:$1,0)-1,0)+(VLOOKUP($A5,BBG!$1:$1048576,MATCH(Activity!IX$1,BBG!$1:$1,0)+2,0)-VLOOKUP($A5,BBG!$1:$1048576,MATCH(Activity!IX$1,BBG!$1:$1,0)-1,0))/3,VLOOKUP($A5,BBG!$1:$1048576,MATCH(Activity!IX$1,BBG!$1:$1,0)-2,0)+(VLOOKUP($A5,BBG!$1:$1048576,MATCH(Activity!IX$1,BBG!$1:$1,0)+1,0)-VLOOKUP($A5,BBG!$1:$1048576,MATCH(Activity!IX$1,BBG!$1:$1,0)-2,0))*2/3)))/100</f>
        <v>0</v>
      </c>
      <c r="IY5" s="17">
        <f ca="1">IF(VLOOKUP($A5,BBG!$1:$1048576,MATCH(Activity!IY$1,BBG!$1:$1,0),0)&lt;&gt;"",VLOOKUP($A5,BBG!$1:$1048576,MATCH(Activity!IY$1,BBG!$1:$1,0),0),IF(AND(VLOOKUP($A5,BBG!$1:$1048576,MATCH(Activity!IY$1,BBG!$1:$1,0)-1,0)&lt;&gt;"",VLOOKUP($A5,BBG!$1:$1048576,MATCH(Activity!IY$1,BBG!$1:$1,0)+1,0)&lt;&gt;""),(VLOOKUP($A5,BBG!$1:$1048576,MATCH(Activity!IY$1,BBG!$1:$1,0)-1,0)+VLOOKUP($A5,BBG!$1:$1048576,MATCH(Activity!IY$1,BBG!$1:$1,0)+1,0))/2,IF(AND(VLOOKUP($A5,BBG!$1:$1048576,MATCH(Activity!IY$1,BBG!$1:$1,0)-1,0)&lt;&gt;"",VLOOKUP($A5,BBG!$1:$1048576,MATCH(Activity!IY$1,BBG!$1:$1,0)+2,0)&lt;&gt;""),VLOOKUP($A5,BBG!$1:$1048576,MATCH(Activity!IY$1,BBG!$1:$1,0)-1,0)+(VLOOKUP($A5,BBG!$1:$1048576,MATCH(Activity!IY$1,BBG!$1:$1,0)+2,0)-VLOOKUP($A5,BBG!$1:$1048576,MATCH(Activity!IY$1,BBG!$1:$1,0)-1,0))/3,VLOOKUP($A5,BBG!$1:$1048576,MATCH(Activity!IY$1,BBG!$1:$1,0)-2,0)+(VLOOKUP($A5,BBG!$1:$1048576,MATCH(Activity!IY$1,BBG!$1:$1,0)+1,0)-VLOOKUP($A5,BBG!$1:$1048576,MATCH(Activity!IY$1,BBG!$1:$1,0)-2,0))*2/3)))/100</f>
        <v>0</v>
      </c>
      <c r="IZ5" s="17">
        <f ca="1">IF(VLOOKUP($A5,BBG!$1:$1048576,MATCH(Activity!IZ$1,BBG!$1:$1,0),0)&lt;&gt;"",VLOOKUP($A5,BBG!$1:$1048576,MATCH(Activity!IZ$1,BBG!$1:$1,0),0),IF(AND(VLOOKUP($A5,BBG!$1:$1048576,MATCH(Activity!IZ$1,BBG!$1:$1,0)-1,0)&lt;&gt;"",VLOOKUP($A5,BBG!$1:$1048576,MATCH(Activity!IZ$1,BBG!$1:$1,0)+1,0)&lt;&gt;""),(VLOOKUP($A5,BBG!$1:$1048576,MATCH(Activity!IZ$1,BBG!$1:$1,0)-1,0)+VLOOKUP($A5,BBG!$1:$1048576,MATCH(Activity!IZ$1,BBG!$1:$1,0)+1,0))/2,IF(AND(VLOOKUP($A5,BBG!$1:$1048576,MATCH(Activity!IZ$1,BBG!$1:$1,0)-1,0)&lt;&gt;"",VLOOKUP($A5,BBG!$1:$1048576,MATCH(Activity!IZ$1,BBG!$1:$1,0)+2,0)&lt;&gt;""),VLOOKUP($A5,BBG!$1:$1048576,MATCH(Activity!IZ$1,BBG!$1:$1,0)-1,0)+(VLOOKUP($A5,BBG!$1:$1048576,MATCH(Activity!IZ$1,BBG!$1:$1,0)+2,0)-VLOOKUP($A5,BBG!$1:$1048576,MATCH(Activity!IZ$1,BBG!$1:$1,0)-1,0))/3,VLOOKUP($A5,BBG!$1:$1048576,MATCH(Activity!IZ$1,BBG!$1:$1,0)-2,0)+(VLOOKUP($A5,BBG!$1:$1048576,MATCH(Activity!IZ$1,BBG!$1:$1,0)+1,0)-VLOOKUP($A5,BBG!$1:$1048576,MATCH(Activity!IZ$1,BBG!$1:$1,0)-2,0))*2/3)))/100</f>
        <v>0</v>
      </c>
      <c r="JA5" s="17">
        <f ca="1">IF(VLOOKUP($A5,BBG!$1:$1048576,MATCH(Activity!JA$1,BBG!$1:$1,0),0)&lt;&gt;"",VLOOKUP($A5,BBG!$1:$1048576,MATCH(Activity!JA$1,BBG!$1:$1,0),0),IF(AND(VLOOKUP($A5,BBG!$1:$1048576,MATCH(Activity!JA$1,BBG!$1:$1,0)-1,0)&lt;&gt;"",VLOOKUP($A5,BBG!$1:$1048576,MATCH(Activity!JA$1,BBG!$1:$1,0)+1,0)&lt;&gt;""),(VLOOKUP($A5,BBG!$1:$1048576,MATCH(Activity!JA$1,BBG!$1:$1,0)-1,0)+VLOOKUP($A5,BBG!$1:$1048576,MATCH(Activity!JA$1,BBG!$1:$1,0)+1,0))/2,IF(AND(VLOOKUP($A5,BBG!$1:$1048576,MATCH(Activity!JA$1,BBG!$1:$1,0)-1,0)&lt;&gt;"",VLOOKUP($A5,BBG!$1:$1048576,MATCH(Activity!JA$1,BBG!$1:$1,0)+2,0)&lt;&gt;""),VLOOKUP($A5,BBG!$1:$1048576,MATCH(Activity!JA$1,BBG!$1:$1,0)-1,0)+(VLOOKUP($A5,BBG!$1:$1048576,MATCH(Activity!JA$1,BBG!$1:$1,0)+2,0)-VLOOKUP($A5,BBG!$1:$1048576,MATCH(Activity!JA$1,BBG!$1:$1,0)-1,0))/3,VLOOKUP($A5,BBG!$1:$1048576,MATCH(Activity!JA$1,BBG!$1:$1,0)-2,0)+(VLOOKUP($A5,BBG!$1:$1048576,MATCH(Activity!JA$1,BBG!$1:$1,0)+1,0)-VLOOKUP($A5,BBG!$1:$1048576,MATCH(Activity!JA$1,BBG!$1:$1,0)-2,0))*2/3)))/100</f>
        <v>0</v>
      </c>
      <c r="JB5" s="17">
        <f ca="1">IF(VLOOKUP($A5,BBG!$1:$1048576,MATCH(Activity!JB$1,BBG!$1:$1,0),0)&lt;&gt;"",VLOOKUP($A5,BBG!$1:$1048576,MATCH(Activity!JB$1,BBG!$1:$1,0),0),IF(AND(VLOOKUP($A5,BBG!$1:$1048576,MATCH(Activity!JB$1,BBG!$1:$1,0)-1,0)&lt;&gt;"",VLOOKUP($A5,BBG!$1:$1048576,MATCH(Activity!JB$1,BBG!$1:$1,0)+1,0)&lt;&gt;""),(VLOOKUP($A5,BBG!$1:$1048576,MATCH(Activity!JB$1,BBG!$1:$1,0)-1,0)+VLOOKUP($A5,BBG!$1:$1048576,MATCH(Activity!JB$1,BBG!$1:$1,0)+1,0))/2,IF(AND(VLOOKUP($A5,BBG!$1:$1048576,MATCH(Activity!JB$1,BBG!$1:$1,0)-1,0)&lt;&gt;"",VLOOKUP($A5,BBG!$1:$1048576,MATCH(Activity!JB$1,BBG!$1:$1,0)+2,0)&lt;&gt;""),VLOOKUP($A5,BBG!$1:$1048576,MATCH(Activity!JB$1,BBG!$1:$1,0)-1,0)+(VLOOKUP($A5,BBG!$1:$1048576,MATCH(Activity!JB$1,BBG!$1:$1,0)+2,0)-VLOOKUP($A5,BBG!$1:$1048576,MATCH(Activity!JB$1,BBG!$1:$1,0)-1,0))/3,VLOOKUP($A5,BBG!$1:$1048576,MATCH(Activity!JB$1,BBG!$1:$1,0)-2,0)+(VLOOKUP($A5,BBG!$1:$1048576,MATCH(Activity!JB$1,BBG!$1:$1,0)+1,0)-VLOOKUP($A5,BBG!$1:$1048576,MATCH(Activity!JB$1,BBG!$1:$1,0)-2,0))*2/3)))/100</f>
        <v>0</v>
      </c>
      <c r="JC5" s="17">
        <f ca="1">IF(VLOOKUP($A5,BBG!$1:$1048576,MATCH(Activity!JC$1,BBG!$1:$1,0),0)&lt;&gt;"",VLOOKUP($A5,BBG!$1:$1048576,MATCH(Activity!JC$1,BBG!$1:$1,0),0),IF(AND(VLOOKUP($A5,BBG!$1:$1048576,MATCH(Activity!JC$1,BBG!$1:$1,0)-1,0)&lt;&gt;"",VLOOKUP($A5,BBG!$1:$1048576,MATCH(Activity!JC$1,BBG!$1:$1,0)+1,0)&lt;&gt;""),(VLOOKUP($A5,BBG!$1:$1048576,MATCH(Activity!JC$1,BBG!$1:$1,0)-1,0)+VLOOKUP($A5,BBG!$1:$1048576,MATCH(Activity!JC$1,BBG!$1:$1,0)+1,0))/2,IF(AND(VLOOKUP($A5,BBG!$1:$1048576,MATCH(Activity!JC$1,BBG!$1:$1,0)-1,0)&lt;&gt;"",VLOOKUP($A5,BBG!$1:$1048576,MATCH(Activity!JC$1,BBG!$1:$1,0)+2,0)&lt;&gt;""),VLOOKUP($A5,BBG!$1:$1048576,MATCH(Activity!JC$1,BBG!$1:$1,0)-1,0)+(VLOOKUP($A5,BBG!$1:$1048576,MATCH(Activity!JC$1,BBG!$1:$1,0)+2,0)-VLOOKUP($A5,BBG!$1:$1048576,MATCH(Activity!JC$1,BBG!$1:$1,0)-1,0))/3,VLOOKUP($A5,BBG!$1:$1048576,MATCH(Activity!JC$1,BBG!$1:$1,0)-2,0)+(VLOOKUP($A5,BBG!$1:$1048576,MATCH(Activity!JC$1,BBG!$1:$1,0)+1,0)-VLOOKUP($A5,BBG!$1:$1048576,MATCH(Activity!JC$1,BBG!$1:$1,0)-2,0))*2/3)))/100</f>
        <v>0</v>
      </c>
      <c r="JD5" s="17">
        <f ca="1">IF(VLOOKUP($A5,BBG!$1:$1048576,MATCH(Activity!JD$1,BBG!$1:$1,0),0)&lt;&gt;"",VLOOKUP($A5,BBG!$1:$1048576,MATCH(Activity!JD$1,BBG!$1:$1,0),0),IF(AND(VLOOKUP($A5,BBG!$1:$1048576,MATCH(Activity!JD$1,BBG!$1:$1,0)-1,0)&lt;&gt;"",VLOOKUP($A5,BBG!$1:$1048576,MATCH(Activity!JD$1,BBG!$1:$1,0)+1,0)&lt;&gt;""),(VLOOKUP($A5,BBG!$1:$1048576,MATCH(Activity!JD$1,BBG!$1:$1,0)-1,0)+VLOOKUP($A5,BBG!$1:$1048576,MATCH(Activity!JD$1,BBG!$1:$1,0)+1,0))/2,IF(AND(VLOOKUP($A5,BBG!$1:$1048576,MATCH(Activity!JD$1,BBG!$1:$1,0)-1,0)&lt;&gt;"",VLOOKUP($A5,BBG!$1:$1048576,MATCH(Activity!JD$1,BBG!$1:$1,0)+2,0)&lt;&gt;""),VLOOKUP($A5,BBG!$1:$1048576,MATCH(Activity!JD$1,BBG!$1:$1,0)-1,0)+(VLOOKUP($A5,BBG!$1:$1048576,MATCH(Activity!JD$1,BBG!$1:$1,0)+2,0)-VLOOKUP($A5,BBG!$1:$1048576,MATCH(Activity!JD$1,BBG!$1:$1,0)-1,0))/3,VLOOKUP($A5,BBG!$1:$1048576,MATCH(Activity!JD$1,BBG!$1:$1,0)-2,0)+(VLOOKUP($A5,BBG!$1:$1048576,MATCH(Activity!JD$1,BBG!$1:$1,0)+1,0)-VLOOKUP($A5,BBG!$1:$1048576,MATCH(Activity!JD$1,BBG!$1:$1,0)-2,0))*2/3)))/100</f>
        <v>0</v>
      </c>
      <c r="JE5" s="17">
        <f ca="1">IF(VLOOKUP($A5,BBG!$1:$1048576,MATCH(Activity!JE$1,BBG!$1:$1,0),0)&lt;&gt;"",VLOOKUP($A5,BBG!$1:$1048576,MATCH(Activity!JE$1,BBG!$1:$1,0),0),IF(AND(VLOOKUP($A5,BBG!$1:$1048576,MATCH(Activity!JE$1,BBG!$1:$1,0)-1,0)&lt;&gt;"",VLOOKUP($A5,BBG!$1:$1048576,MATCH(Activity!JE$1,BBG!$1:$1,0)+1,0)&lt;&gt;""),(VLOOKUP($A5,BBG!$1:$1048576,MATCH(Activity!JE$1,BBG!$1:$1,0)-1,0)+VLOOKUP($A5,BBG!$1:$1048576,MATCH(Activity!JE$1,BBG!$1:$1,0)+1,0))/2,IF(AND(VLOOKUP($A5,BBG!$1:$1048576,MATCH(Activity!JE$1,BBG!$1:$1,0)-1,0)&lt;&gt;"",VLOOKUP($A5,BBG!$1:$1048576,MATCH(Activity!JE$1,BBG!$1:$1,0)+2,0)&lt;&gt;""),VLOOKUP($A5,BBG!$1:$1048576,MATCH(Activity!JE$1,BBG!$1:$1,0)-1,0)+(VLOOKUP($A5,BBG!$1:$1048576,MATCH(Activity!JE$1,BBG!$1:$1,0)+2,0)-VLOOKUP($A5,BBG!$1:$1048576,MATCH(Activity!JE$1,BBG!$1:$1,0)-1,0))/3,VLOOKUP($A5,BBG!$1:$1048576,MATCH(Activity!JE$1,BBG!$1:$1,0)-2,0)+(VLOOKUP($A5,BBG!$1:$1048576,MATCH(Activity!JE$1,BBG!$1:$1,0)+1,0)-VLOOKUP($A5,BBG!$1:$1048576,MATCH(Activity!JE$1,BBG!$1:$1,0)-2,0))*2/3)))/100</f>
        <v>0</v>
      </c>
      <c r="JF5" s="17">
        <f ca="1">IF(VLOOKUP($A5,BBG!$1:$1048576,MATCH(Activity!JF$1,BBG!$1:$1,0),0)&lt;&gt;"",VLOOKUP($A5,BBG!$1:$1048576,MATCH(Activity!JF$1,BBG!$1:$1,0),0),IF(AND(VLOOKUP($A5,BBG!$1:$1048576,MATCH(Activity!JF$1,BBG!$1:$1,0)-1,0)&lt;&gt;"",VLOOKUP($A5,BBG!$1:$1048576,MATCH(Activity!JF$1,BBG!$1:$1,0)+1,0)&lt;&gt;""),(VLOOKUP($A5,BBG!$1:$1048576,MATCH(Activity!JF$1,BBG!$1:$1,0)-1,0)+VLOOKUP($A5,BBG!$1:$1048576,MATCH(Activity!JF$1,BBG!$1:$1,0)+1,0))/2,IF(AND(VLOOKUP($A5,BBG!$1:$1048576,MATCH(Activity!JF$1,BBG!$1:$1,0)-1,0)&lt;&gt;"",VLOOKUP($A5,BBG!$1:$1048576,MATCH(Activity!JF$1,BBG!$1:$1,0)+2,0)&lt;&gt;""),VLOOKUP($A5,BBG!$1:$1048576,MATCH(Activity!JF$1,BBG!$1:$1,0)-1,0)+(VLOOKUP($A5,BBG!$1:$1048576,MATCH(Activity!JF$1,BBG!$1:$1,0)+2,0)-VLOOKUP($A5,BBG!$1:$1048576,MATCH(Activity!JF$1,BBG!$1:$1,0)-1,0))/3,VLOOKUP($A5,BBG!$1:$1048576,MATCH(Activity!JF$1,BBG!$1:$1,0)-2,0)+(VLOOKUP($A5,BBG!$1:$1048576,MATCH(Activity!JF$1,BBG!$1:$1,0)+1,0)-VLOOKUP($A5,BBG!$1:$1048576,MATCH(Activity!JF$1,BBG!$1:$1,0)-2,0))*2/3)))/100</f>
        <v>0</v>
      </c>
      <c r="JG5" s="17">
        <f ca="1">IF(VLOOKUP($A5,BBG!$1:$1048576,MATCH(Activity!JG$1,BBG!$1:$1,0),0)&lt;&gt;"",VLOOKUP($A5,BBG!$1:$1048576,MATCH(Activity!JG$1,BBG!$1:$1,0),0),IF(AND(VLOOKUP($A5,BBG!$1:$1048576,MATCH(Activity!JG$1,BBG!$1:$1,0)-1,0)&lt;&gt;"",VLOOKUP($A5,BBG!$1:$1048576,MATCH(Activity!JG$1,BBG!$1:$1,0)+1,0)&lt;&gt;""),(VLOOKUP($A5,BBG!$1:$1048576,MATCH(Activity!JG$1,BBG!$1:$1,0)-1,0)+VLOOKUP($A5,BBG!$1:$1048576,MATCH(Activity!JG$1,BBG!$1:$1,0)+1,0))/2,IF(AND(VLOOKUP($A5,BBG!$1:$1048576,MATCH(Activity!JG$1,BBG!$1:$1,0)-1,0)&lt;&gt;"",VLOOKUP($A5,BBG!$1:$1048576,MATCH(Activity!JG$1,BBG!$1:$1,0)+2,0)&lt;&gt;""),VLOOKUP($A5,BBG!$1:$1048576,MATCH(Activity!JG$1,BBG!$1:$1,0)-1,0)+(VLOOKUP($A5,BBG!$1:$1048576,MATCH(Activity!JG$1,BBG!$1:$1,0)+2,0)-VLOOKUP($A5,BBG!$1:$1048576,MATCH(Activity!JG$1,BBG!$1:$1,0)-1,0))/3,VLOOKUP($A5,BBG!$1:$1048576,MATCH(Activity!JG$1,BBG!$1:$1,0)-2,0)+(VLOOKUP($A5,BBG!$1:$1048576,MATCH(Activity!JG$1,BBG!$1:$1,0)+1,0)-VLOOKUP($A5,BBG!$1:$1048576,MATCH(Activity!JG$1,BBG!$1:$1,0)-2,0))*2/3)))/100</f>
        <v>0</v>
      </c>
      <c r="JH5" s="17">
        <f ca="1">IF(VLOOKUP($A5,BBG!$1:$1048576,MATCH(Activity!JH$1,BBG!$1:$1,0),0)&lt;&gt;"",VLOOKUP($A5,BBG!$1:$1048576,MATCH(Activity!JH$1,BBG!$1:$1,0),0),IF(AND(VLOOKUP($A5,BBG!$1:$1048576,MATCH(Activity!JH$1,BBG!$1:$1,0)-1,0)&lt;&gt;"",VLOOKUP($A5,BBG!$1:$1048576,MATCH(Activity!JH$1,BBG!$1:$1,0)+1,0)&lt;&gt;""),(VLOOKUP($A5,BBG!$1:$1048576,MATCH(Activity!JH$1,BBG!$1:$1,0)-1,0)+VLOOKUP($A5,BBG!$1:$1048576,MATCH(Activity!JH$1,BBG!$1:$1,0)+1,0))/2,IF(AND(VLOOKUP($A5,BBG!$1:$1048576,MATCH(Activity!JH$1,BBG!$1:$1,0)-1,0)&lt;&gt;"",VLOOKUP($A5,BBG!$1:$1048576,MATCH(Activity!JH$1,BBG!$1:$1,0)+2,0)&lt;&gt;""),VLOOKUP($A5,BBG!$1:$1048576,MATCH(Activity!JH$1,BBG!$1:$1,0)-1,0)+(VLOOKUP($A5,BBG!$1:$1048576,MATCH(Activity!JH$1,BBG!$1:$1,0)+2,0)-VLOOKUP($A5,BBG!$1:$1048576,MATCH(Activity!JH$1,BBG!$1:$1,0)-1,0))/3,VLOOKUP($A5,BBG!$1:$1048576,MATCH(Activity!JH$1,BBG!$1:$1,0)-2,0)+(VLOOKUP($A5,BBG!$1:$1048576,MATCH(Activity!JH$1,BBG!$1:$1,0)+1,0)-VLOOKUP($A5,BBG!$1:$1048576,MATCH(Activity!JH$1,BBG!$1:$1,0)-2,0))*2/3)))/100</f>
        <v>0</v>
      </c>
      <c r="JI5" s="17">
        <f ca="1">IF(VLOOKUP($A5,BBG!$1:$1048576,MATCH(Activity!JI$1,BBG!$1:$1,0),0)&lt;&gt;"",VLOOKUP($A5,BBG!$1:$1048576,MATCH(Activity!JI$1,BBG!$1:$1,0),0),IF(AND(VLOOKUP($A5,BBG!$1:$1048576,MATCH(Activity!JI$1,BBG!$1:$1,0)-1,0)&lt;&gt;"",VLOOKUP($A5,BBG!$1:$1048576,MATCH(Activity!JI$1,BBG!$1:$1,0)+1,0)&lt;&gt;""),(VLOOKUP($A5,BBG!$1:$1048576,MATCH(Activity!JI$1,BBG!$1:$1,0)-1,0)+VLOOKUP($A5,BBG!$1:$1048576,MATCH(Activity!JI$1,BBG!$1:$1,0)+1,0))/2,IF(AND(VLOOKUP($A5,BBG!$1:$1048576,MATCH(Activity!JI$1,BBG!$1:$1,0)-1,0)&lt;&gt;"",VLOOKUP($A5,BBG!$1:$1048576,MATCH(Activity!JI$1,BBG!$1:$1,0)+2,0)&lt;&gt;""),VLOOKUP($A5,BBG!$1:$1048576,MATCH(Activity!JI$1,BBG!$1:$1,0)-1,0)+(VLOOKUP($A5,BBG!$1:$1048576,MATCH(Activity!JI$1,BBG!$1:$1,0)+2,0)-VLOOKUP($A5,BBG!$1:$1048576,MATCH(Activity!JI$1,BBG!$1:$1,0)-1,0))/3,VLOOKUP($A5,BBG!$1:$1048576,MATCH(Activity!JI$1,BBG!$1:$1,0)-2,0)+(VLOOKUP($A5,BBG!$1:$1048576,MATCH(Activity!JI$1,BBG!$1:$1,0)+1,0)-VLOOKUP($A5,BBG!$1:$1048576,MATCH(Activity!JI$1,BBG!$1:$1,0)-2,0))*2/3)))/100</f>
        <v>0</v>
      </c>
      <c r="JJ5" s="17">
        <f ca="1">IF(VLOOKUP($A5,BBG!$1:$1048576,MATCH(Activity!JJ$1,BBG!$1:$1,0),0)&lt;&gt;"",VLOOKUP($A5,BBG!$1:$1048576,MATCH(Activity!JJ$1,BBG!$1:$1,0),0),IF(AND(VLOOKUP($A5,BBG!$1:$1048576,MATCH(Activity!JJ$1,BBG!$1:$1,0)-1,0)&lt;&gt;"",VLOOKUP($A5,BBG!$1:$1048576,MATCH(Activity!JJ$1,BBG!$1:$1,0)+1,0)&lt;&gt;""),(VLOOKUP($A5,BBG!$1:$1048576,MATCH(Activity!JJ$1,BBG!$1:$1,0)-1,0)+VLOOKUP($A5,BBG!$1:$1048576,MATCH(Activity!JJ$1,BBG!$1:$1,0)+1,0))/2,IF(AND(VLOOKUP($A5,BBG!$1:$1048576,MATCH(Activity!JJ$1,BBG!$1:$1,0)-1,0)&lt;&gt;"",VLOOKUP($A5,BBG!$1:$1048576,MATCH(Activity!JJ$1,BBG!$1:$1,0)+2,0)&lt;&gt;""),VLOOKUP($A5,BBG!$1:$1048576,MATCH(Activity!JJ$1,BBG!$1:$1,0)-1,0)+(VLOOKUP($A5,BBG!$1:$1048576,MATCH(Activity!JJ$1,BBG!$1:$1,0)+2,0)-VLOOKUP($A5,BBG!$1:$1048576,MATCH(Activity!JJ$1,BBG!$1:$1,0)-1,0))/3,VLOOKUP($A5,BBG!$1:$1048576,MATCH(Activity!JJ$1,BBG!$1:$1,0)-2,0)+(VLOOKUP($A5,BBG!$1:$1048576,MATCH(Activity!JJ$1,BBG!$1:$1,0)+1,0)-VLOOKUP($A5,BBG!$1:$1048576,MATCH(Activity!JJ$1,BBG!$1:$1,0)-2,0))*2/3)))/100</f>
        <v>0</v>
      </c>
      <c r="JK5" s="17">
        <f ca="1">IF(VLOOKUP($A5,BBG!$1:$1048576,MATCH(Activity!JK$1,BBG!$1:$1,0),0)&lt;&gt;"",VLOOKUP($A5,BBG!$1:$1048576,MATCH(Activity!JK$1,BBG!$1:$1,0),0),IF(AND(VLOOKUP($A5,BBG!$1:$1048576,MATCH(Activity!JK$1,BBG!$1:$1,0)-1,0)&lt;&gt;"",VLOOKUP($A5,BBG!$1:$1048576,MATCH(Activity!JK$1,BBG!$1:$1,0)+1,0)&lt;&gt;""),(VLOOKUP($A5,BBG!$1:$1048576,MATCH(Activity!JK$1,BBG!$1:$1,0)-1,0)+VLOOKUP($A5,BBG!$1:$1048576,MATCH(Activity!JK$1,BBG!$1:$1,0)+1,0))/2,IF(AND(VLOOKUP($A5,BBG!$1:$1048576,MATCH(Activity!JK$1,BBG!$1:$1,0)-1,0)&lt;&gt;"",VLOOKUP($A5,BBG!$1:$1048576,MATCH(Activity!JK$1,BBG!$1:$1,0)+2,0)&lt;&gt;""),VLOOKUP($A5,BBG!$1:$1048576,MATCH(Activity!JK$1,BBG!$1:$1,0)-1,0)+(VLOOKUP($A5,BBG!$1:$1048576,MATCH(Activity!JK$1,BBG!$1:$1,0)+2,0)-VLOOKUP($A5,BBG!$1:$1048576,MATCH(Activity!JK$1,BBG!$1:$1,0)-1,0))/3,VLOOKUP($A5,BBG!$1:$1048576,MATCH(Activity!JK$1,BBG!$1:$1,0)-2,0)+(VLOOKUP($A5,BBG!$1:$1048576,MATCH(Activity!JK$1,BBG!$1:$1,0)+1,0)-VLOOKUP($A5,BBG!$1:$1048576,MATCH(Activity!JK$1,BBG!$1:$1,0)-2,0))*2/3)))/100</f>
        <v>0</v>
      </c>
      <c r="JL5" s="17">
        <f ca="1">IF(VLOOKUP($A5,BBG!$1:$1048576,MATCH(Activity!JL$1,BBG!$1:$1,0),0)&lt;&gt;"",VLOOKUP($A5,BBG!$1:$1048576,MATCH(Activity!JL$1,BBG!$1:$1,0),0),IF(AND(VLOOKUP($A5,BBG!$1:$1048576,MATCH(Activity!JL$1,BBG!$1:$1,0)-1,0)&lt;&gt;"",VLOOKUP($A5,BBG!$1:$1048576,MATCH(Activity!JL$1,BBG!$1:$1,0)+1,0)&lt;&gt;""),(VLOOKUP($A5,BBG!$1:$1048576,MATCH(Activity!JL$1,BBG!$1:$1,0)-1,0)+VLOOKUP($A5,BBG!$1:$1048576,MATCH(Activity!JL$1,BBG!$1:$1,0)+1,0))/2,IF(AND(VLOOKUP($A5,BBG!$1:$1048576,MATCH(Activity!JL$1,BBG!$1:$1,0)-1,0)&lt;&gt;"",VLOOKUP($A5,BBG!$1:$1048576,MATCH(Activity!JL$1,BBG!$1:$1,0)+2,0)&lt;&gt;""),VLOOKUP($A5,BBG!$1:$1048576,MATCH(Activity!JL$1,BBG!$1:$1,0)-1,0)+(VLOOKUP($A5,BBG!$1:$1048576,MATCH(Activity!JL$1,BBG!$1:$1,0)+2,0)-VLOOKUP($A5,BBG!$1:$1048576,MATCH(Activity!JL$1,BBG!$1:$1,0)-1,0))/3,VLOOKUP($A5,BBG!$1:$1048576,MATCH(Activity!JL$1,BBG!$1:$1,0)-2,0)+(VLOOKUP($A5,BBG!$1:$1048576,MATCH(Activity!JL$1,BBG!$1:$1,0)+1,0)-VLOOKUP($A5,BBG!$1:$1048576,MATCH(Activity!JL$1,BBG!$1:$1,0)-2,0))*2/3)))/100</f>
        <v>0</v>
      </c>
      <c r="JM5" s="17">
        <f ca="1">IF(VLOOKUP($A5,BBG!$1:$1048576,MATCH(Activity!JM$1,BBG!$1:$1,0),0)&lt;&gt;"",VLOOKUP($A5,BBG!$1:$1048576,MATCH(Activity!JM$1,BBG!$1:$1,0),0),IF(AND(VLOOKUP($A5,BBG!$1:$1048576,MATCH(Activity!JM$1,BBG!$1:$1,0)-1,0)&lt;&gt;"",VLOOKUP($A5,BBG!$1:$1048576,MATCH(Activity!JM$1,BBG!$1:$1,0)+1,0)&lt;&gt;""),(VLOOKUP($A5,BBG!$1:$1048576,MATCH(Activity!JM$1,BBG!$1:$1,0)-1,0)+VLOOKUP($A5,BBG!$1:$1048576,MATCH(Activity!JM$1,BBG!$1:$1,0)+1,0))/2,IF(AND(VLOOKUP($A5,BBG!$1:$1048576,MATCH(Activity!JM$1,BBG!$1:$1,0)-1,0)&lt;&gt;"",VLOOKUP($A5,BBG!$1:$1048576,MATCH(Activity!JM$1,BBG!$1:$1,0)+2,0)&lt;&gt;""),VLOOKUP($A5,BBG!$1:$1048576,MATCH(Activity!JM$1,BBG!$1:$1,0)-1,0)+(VLOOKUP($A5,BBG!$1:$1048576,MATCH(Activity!JM$1,BBG!$1:$1,0)+2,0)-VLOOKUP($A5,BBG!$1:$1048576,MATCH(Activity!JM$1,BBG!$1:$1,0)-1,0))/3,VLOOKUP($A5,BBG!$1:$1048576,MATCH(Activity!JM$1,BBG!$1:$1,0)-2,0)+(VLOOKUP($A5,BBG!$1:$1048576,MATCH(Activity!JM$1,BBG!$1:$1,0)+1,0)-VLOOKUP($A5,BBG!$1:$1048576,MATCH(Activity!JM$1,BBG!$1:$1,0)-2,0))*2/3)))/100</f>
        <v>0</v>
      </c>
      <c r="JN5" s="17">
        <f ca="1">IF(VLOOKUP($A5,BBG!$1:$1048576,MATCH(Activity!JN$1,BBG!$1:$1,0),0)&lt;&gt;"",VLOOKUP($A5,BBG!$1:$1048576,MATCH(Activity!JN$1,BBG!$1:$1,0),0),IF(AND(VLOOKUP($A5,BBG!$1:$1048576,MATCH(Activity!JN$1,BBG!$1:$1,0)-1,0)&lt;&gt;"",VLOOKUP($A5,BBG!$1:$1048576,MATCH(Activity!JN$1,BBG!$1:$1,0)+1,0)&lt;&gt;""),(VLOOKUP($A5,BBG!$1:$1048576,MATCH(Activity!JN$1,BBG!$1:$1,0)-1,0)+VLOOKUP($A5,BBG!$1:$1048576,MATCH(Activity!JN$1,BBG!$1:$1,0)+1,0))/2,IF(AND(VLOOKUP($A5,BBG!$1:$1048576,MATCH(Activity!JN$1,BBG!$1:$1,0)-1,0)&lt;&gt;"",VLOOKUP($A5,BBG!$1:$1048576,MATCH(Activity!JN$1,BBG!$1:$1,0)+2,0)&lt;&gt;""),VLOOKUP($A5,BBG!$1:$1048576,MATCH(Activity!JN$1,BBG!$1:$1,0)-1,0)+(VLOOKUP($A5,BBG!$1:$1048576,MATCH(Activity!JN$1,BBG!$1:$1,0)+2,0)-VLOOKUP($A5,BBG!$1:$1048576,MATCH(Activity!JN$1,BBG!$1:$1,0)-1,0))/3,VLOOKUP($A5,BBG!$1:$1048576,MATCH(Activity!JN$1,BBG!$1:$1,0)-2,0)+(VLOOKUP($A5,BBG!$1:$1048576,MATCH(Activity!JN$1,BBG!$1:$1,0)+1,0)-VLOOKUP($A5,BBG!$1:$1048576,MATCH(Activity!JN$1,BBG!$1:$1,0)-2,0))*2/3)))/100</f>
        <v>0</v>
      </c>
      <c r="JO5" s="17">
        <f ca="1">IF(VLOOKUP($A5,BBG!$1:$1048576,MATCH(Activity!JO$1,BBG!$1:$1,0),0)&lt;&gt;"",VLOOKUP($A5,BBG!$1:$1048576,MATCH(Activity!JO$1,BBG!$1:$1,0),0),IF(AND(VLOOKUP($A5,BBG!$1:$1048576,MATCH(Activity!JO$1,BBG!$1:$1,0)-1,0)&lt;&gt;"",VLOOKUP($A5,BBG!$1:$1048576,MATCH(Activity!JO$1,BBG!$1:$1,0)+1,0)&lt;&gt;""),(VLOOKUP($A5,BBG!$1:$1048576,MATCH(Activity!JO$1,BBG!$1:$1,0)-1,0)+VLOOKUP($A5,BBG!$1:$1048576,MATCH(Activity!JO$1,BBG!$1:$1,0)+1,0))/2,IF(AND(VLOOKUP($A5,BBG!$1:$1048576,MATCH(Activity!JO$1,BBG!$1:$1,0)-1,0)&lt;&gt;"",VLOOKUP($A5,BBG!$1:$1048576,MATCH(Activity!JO$1,BBG!$1:$1,0)+2,0)&lt;&gt;""),VLOOKUP($A5,BBG!$1:$1048576,MATCH(Activity!JO$1,BBG!$1:$1,0)-1,0)+(VLOOKUP($A5,BBG!$1:$1048576,MATCH(Activity!JO$1,BBG!$1:$1,0)+2,0)-VLOOKUP($A5,BBG!$1:$1048576,MATCH(Activity!JO$1,BBG!$1:$1,0)-1,0))/3,VLOOKUP($A5,BBG!$1:$1048576,MATCH(Activity!JO$1,BBG!$1:$1,0)-2,0)+(VLOOKUP($A5,BBG!$1:$1048576,MATCH(Activity!JO$1,BBG!$1:$1,0)+1,0)-VLOOKUP($A5,BBG!$1:$1048576,MATCH(Activity!JO$1,BBG!$1:$1,0)-2,0))*2/3)))/100</f>
        <v>0</v>
      </c>
      <c r="JP5" s="17">
        <f ca="1">IF(VLOOKUP($A5,BBG!$1:$1048576,MATCH(Activity!JP$1,BBG!$1:$1,0),0)&lt;&gt;"",VLOOKUP($A5,BBG!$1:$1048576,MATCH(Activity!JP$1,BBG!$1:$1,0),0),IF(AND(VLOOKUP($A5,BBG!$1:$1048576,MATCH(Activity!JP$1,BBG!$1:$1,0)-1,0)&lt;&gt;"",VLOOKUP($A5,BBG!$1:$1048576,MATCH(Activity!JP$1,BBG!$1:$1,0)+1,0)&lt;&gt;""),(VLOOKUP($A5,BBG!$1:$1048576,MATCH(Activity!JP$1,BBG!$1:$1,0)-1,0)+VLOOKUP($A5,BBG!$1:$1048576,MATCH(Activity!JP$1,BBG!$1:$1,0)+1,0))/2,IF(AND(VLOOKUP($A5,BBG!$1:$1048576,MATCH(Activity!JP$1,BBG!$1:$1,0)-1,0)&lt;&gt;"",VLOOKUP($A5,BBG!$1:$1048576,MATCH(Activity!JP$1,BBG!$1:$1,0)+2,0)&lt;&gt;""),VLOOKUP($A5,BBG!$1:$1048576,MATCH(Activity!JP$1,BBG!$1:$1,0)-1,0)+(VLOOKUP($A5,BBG!$1:$1048576,MATCH(Activity!JP$1,BBG!$1:$1,0)+2,0)-VLOOKUP($A5,BBG!$1:$1048576,MATCH(Activity!JP$1,BBG!$1:$1,0)-1,0))/3,VLOOKUP($A5,BBG!$1:$1048576,MATCH(Activity!JP$1,BBG!$1:$1,0)-2,0)+(VLOOKUP($A5,BBG!$1:$1048576,MATCH(Activity!JP$1,BBG!$1:$1,0)+1,0)-VLOOKUP($A5,BBG!$1:$1048576,MATCH(Activity!JP$1,BBG!$1:$1,0)-2,0))*2/3)))/100</f>
        <v>0</v>
      </c>
      <c r="JQ5" s="17">
        <f ca="1">IF(VLOOKUP($A5,BBG!$1:$1048576,MATCH(Activity!JQ$1,BBG!$1:$1,0),0)&lt;&gt;"",VLOOKUP($A5,BBG!$1:$1048576,MATCH(Activity!JQ$1,BBG!$1:$1,0),0),IF(AND(VLOOKUP($A5,BBG!$1:$1048576,MATCH(Activity!JQ$1,BBG!$1:$1,0)-1,0)&lt;&gt;"",VLOOKUP($A5,BBG!$1:$1048576,MATCH(Activity!JQ$1,BBG!$1:$1,0)+1,0)&lt;&gt;""),(VLOOKUP($A5,BBG!$1:$1048576,MATCH(Activity!JQ$1,BBG!$1:$1,0)-1,0)+VLOOKUP($A5,BBG!$1:$1048576,MATCH(Activity!JQ$1,BBG!$1:$1,0)+1,0))/2,IF(AND(VLOOKUP($A5,BBG!$1:$1048576,MATCH(Activity!JQ$1,BBG!$1:$1,0)-1,0)&lt;&gt;"",VLOOKUP($A5,BBG!$1:$1048576,MATCH(Activity!JQ$1,BBG!$1:$1,0)+2,0)&lt;&gt;""),VLOOKUP($A5,BBG!$1:$1048576,MATCH(Activity!JQ$1,BBG!$1:$1,0)-1,0)+(VLOOKUP($A5,BBG!$1:$1048576,MATCH(Activity!JQ$1,BBG!$1:$1,0)+2,0)-VLOOKUP($A5,BBG!$1:$1048576,MATCH(Activity!JQ$1,BBG!$1:$1,0)-1,0))/3,VLOOKUP($A5,BBG!$1:$1048576,MATCH(Activity!JQ$1,BBG!$1:$1,0)-2,0)+(VLOOKUP($A5,BBG!$1:$1048576,MATCH(Activity!JQ$1,BBG!$1:$1,0)+1,0)-VLOOKUP($A5,BBG!$1:$1048576,MATCH(Activity!JQ$1,BBG!$1:$1,0)-2,0))*2/3)))/100</f>
        <v>0</v>
      </c>
      <c r="JR5" s="17">
        <f ca="1">IF(VLOOKUP($A5,BBG!$1:$1048576,MATCH(Activity!JR$1,BBG!$1:$1,0),0)&lt;&gt;"",VLOOKUP($A5,BBG!$1:$1048576,MATCH(Activity!JR$1,BBG!$1:$1,0),0),IF(AND(VLOOKUP($A5,BBG!$1:$1048576,MATCH(Activity!JR$1,BBG!$1:$1,0)-1,0)&lt;&gt;"",VLOOKUP($A5,BBG!$1:$1048576,MATCH(Activity!JR$1,BBG!$1:$1,0)+1,0)&lt;&gt;""),(VLOOKUP($A5,BBG!$1:$1048576,MATCH(Activity!JR$1,BBG!$1:$1,0)-1,0)+VLOOKUP($A5,BBG!$1:$1048576,MATCH(Activity!JR$1,BBG!$1:$1,0)+1,0))/2,IF(AND(VLOOKUP($A5,BBG!$1:$1048576,MATCH(Activity!JR$1,BBG!$1:$1,0)-1,0)&lt;&gt;"",VLOOKUP($A5,BBG!$1:$1048576,MATCH(Activity!JR$1,BBG!$1:$1,0)+2,0)&lt;&gt;""),VLOOKUP($A5,BBG!$1:$1048576,MATCH(Activity!JR$1,BBG!$1:$1,0)-1,0)+(VLOOKUP($A5,BBG!$1:$1048576,MATCH(Activity!JR$1,BBG!$1:$1,0)+2,0)-VLOOKUP($A5,BBG!$1:$1048576,MATCH(Activity!JR$1,BBG!$1:$1,0)-1,0))/3,VLOOKUP($A5,BBG!$1:$1048576,MATCH(Activity!JR$1,BBG!$1:$1,0)-2,0)+(VLOOKUP($A5,BBG!$1:$1048576,MATCH(Activity!JR$1,BBG!$1:$1,0)+1,0)-VLOOKUP($A5,BBG!$1:$1048576,MATCH(Activity!JR$1,BBG!$1:$1,0)-2,0))*2/3)))/100</f>
        <v>0</v>
      </c>
      <c r="JS5" s="17">
        <f ca="1">IF(VLOOKUP($A5,BBG!$1:$1048576,MATCH(Activity!JS$1,BBG!$1:$1,0),0)&lt;&gt;"",VLOOKUP($A5,BBG!$1:$1048576,MATCH(Activity!JS$1,BBG!$1:$1,0),0),IF(AND(VLOOKUP($A5,BBG!$1:$1048576,MATCH(Activity!JS$1,BBG!$1:$1,0)-1,0)&lt;&gt;"",VLOOKUP($A5,BBG!$1:$1048576,MATCH(Activity!JS$1,BBG!$1:$1,0)+1,0)&lt;&gt;""),(VLOOKUP($A5,BBG!$1:$1048576,MATCH(Activity!JS$1,BBG!$1:$1,0)-1,0)+VLOOKUP($A5,BBG!$1:$1048576,MATCH(Activity!JS$1,BBG!$1:$1,0)+1,0))/2,IF(AND(VLOOKUP($A5,BBG!$1:$1048576,MATCH(Activity!JS$1,BBG!$1:$1,0)-1,0)&lt;&gt;"",VLOOKUP($A5,BBG!$1:$1048576,MATCH(Activity!JS$1,BBG!$1:$1,0)+2,0)&lt;&gt;""),VLOOKUP($A5,BBG!$1:$1048576,MATCH(Activity!JS$1,BBG!$1:$1,0)-1,0)+(VLOOKUP($A5,BBG!$1:$1048576,MATCH(Activity!JS$1,BBG!$1:$1,0)+2,0)-VLOOKUP($A5,BBG!$1:$1048576,MATCH(Activity!JS$1,BBG!$1:$1,0)-1,0))/3,VLOOKUP($A5,BBG!$1:$1048576,MATCH(Activity!JS$1,BBG!$1:$1,0)-2,0)+(VLOOKUP($A5,BBG!$1:$1048576,MATCH(Activity!JS$1,BBG!$1:$1,0)+1,0)-VLOOKUP($A5,BBG!$1:$1048576,MATCH(Activity!JS$1,BBG!$1:$1,0)-2,0))*2/3)))/100</f>
        <v>0</v>
      </c>
      <c r="JT5" s="17">
        <f ca="1">IF(VLOOKUP($A5,BBG!$1:$1048576,MATCH(Activity!JT$1,BBG!$1:$1,0),0)&lt;&gt;"",VLOOKUP($A5,BBG!$1:$1048576,MATCH(Activity!JT$1,BBG!$1:$1,0),0),IF(AND(VLOOKUP($A5,BBG!$1:$1048576,MATCH(Activity!JT$1,BBG!$1:$1,0)-1,0)&lt;&gt;"",VLOOKUP($A5,BBG!$1:$1048576,MATCH(Activity!JT$1,BBG!$1:$1,0)+1,0)&lt;&gt;""),(VLOOKUP($A5,BBG!$1:$1048576,MATCH(Activity!JT$1,BBG!$1:$1,0)-1,0)+VLOOKUP($A5,BBG!$1:$1048576,MATCH(Activity!JT$1,BBG!$1:$1,0)+1,0))/2,IF(AND(VLOOKUP($A5,BBG!$1:$1048576,MATCH(Activity!JT$1,BBG!$1:$1,0)-1,0)&lt;&gt;"",VLOOKUP($A5,BBG!$1:$1048576,MATCH(Activity!JT$1,BBG!$1:$1,0)+2,0)&lt;&gt;""),VLOOKUP($A5,BBG!$1:$1048576,MATCH(Activity!JT$1,BBG!$1:$1,0)-1,0)+(VLOOKUP($A5,BBG!$1:$1048576,MATCH(Activity!JT$1,BBG!$1:$1,0)+2,0)-VLOOKUP($A5,BBG!$1:$1048576,MATCH(Activity!JT$1,BBG!$1:$1,0)-1,0))/3,VLOOKUP($A5,BBG!$1:$1048576,MATCH(Activity!JT$1,BBG!$1:$1,0)-2,0)+(VLOOKUP($A5,BBG!$1:$1048576,MATCH(Activity!JT$1,BBG!$1:$1,0)+1,0)-VLOOKUP($A5,BBG!$1:$1048576,MATCH(Activity!JT$1,BBG!$1:$1,0)-2,0))*2/3)))/100</f>
        <v>0</v>
      </c>
      <c r="JU5" s="17">
        <f ca="1">IF(VLOOKUP($A5,BBG!$1:$1048576,MATCH(Activity!JU$1,BBG!$1:$1,0),0)&lt;&gt;"",VLOOKUP($A5,BBG!$1:$1048576,MATCH(Activity!JU$1,BBG!$1:$1,0),0),IF(AND(VLOOKUP($A5,BBG!$1:$1048576,MATCH(Activity!JU$1,BBG!$1:$1,0)-1,0)&lt;&gt;"",VLOOKUP($A5,BBG!$1:$1048576,MATCH(Activity!JU$1,BBG!$1:$1,0)+1,0)&lt;&gt;""),(VLOOKUP($A5,BBG!$1:$1048576,MATCH(Activity!JU$1,BBG!$1:$1,0)-1,0)+VLOOKUP($A5,BBG!$1:$1048576,MATCH(Activity!JU$1,BBG!$1:$1,0)+1,0))/2,IF(AND(VLOOKUP($A5,BBG!$1:$1048576,MATCH(Activity!JU$1,BBG!$1:$1,0)-1,0)&lt;&gt;"",VLOOKUP($A5,BBG!$1:$1048576,MATCH(Activity!JU$1,BBG!$1:$1,0)+2,0)&lt;&gt;""),VLOOKUP($A5,BBG!$1:$1048576,MATCH(Activity!JU$1,BBG!$1:$1,0)-1,0)+(VLOOKUP($A5,BBG!$1:$1048576,MATCH(Activity!JU$1,BBG!$1:$1,0)+2,0)-VLOOKUP($A5,BBG!$1:$1048576,MATCH(Activity!JU$1,BBG!$1:$1,0)-1,0))/3,VLOOKUP($A5,BBG!$1:$1048576,MATCH(Activity!JU$1,BBG!$1:$1,0)-2,0)+(VLOOKUP($A5,BBG!$1:$1048576,MATCH(Activity!JU$1,BBG!$1:$1,0)+1,0)-VLOOKUP($A5,BBG!$1:$1048576,MATCH(Activity!JU$1,BBG!$1:$1,0)-2,0))*2/3)))/100</f>
        <v>0</v>
      </c>
      <c r="JV5" s="17">
        <f ca="1">IF(VLOOKUP($A5,BBG!$1:$1048576,MATCH(Activity!JV$1,BBG!$1:$1,0),0)&lt;&gt;"",VLOOKUP($A5,BBG!$1:$1048576,MATCH(Activity!JV$1,BBG!$1:$1,0),0),IF(AND(VLOOKUP($A5,BBG!$1:$1048576,MATCH(Activity!JV$1,BBG!$1:$1,0)-1,0)&lt;&gt;"",VLOOKUP($A5,BBG!$1:$1048576,MATCH(Activity!JV$1,BBG!$1:$1,0)+1,0)&lt;&gt;""),(VLOOKUP($A5,BBG!$1:$1048576,MATCH(Activity!JV$1,BBG!$1:$1,0)-1,0)+VLOOKUP($A5,BBG!$1:$1048576,MATCH(Activity!JV$1,BBG!$1:$1,0)+1,0))/2,IF(AND(VLOOKUP($A5,BBG!$1:$1048576,MATCH(Activity!JV$1,BBG!$1:$1,0)-1,0)&lt;&gt;"",VLOOKUP($A5,BBG!$1:$1048576,MATCH(Activity!JV$1,BBG!$1:$1,0)+2,0)&lt;&gt;""),VLOOKUP($A5,BBG!$1:$1048576,MATCH(Activity!JV$1,BBG!$1:$1,0)-1,0)+(VLOOKUP($A5,BBG!$1:$1048576,MATCH(Activity!JV$1,BBG!$1:$1,0)+2,0)-VLOOKUP($A5,BBG!$1:$1048576,MATCH(Activity!JV$1,BBG!$1:$1,0)-1,0))/3,VLOOKUP($A5,BBG!$1:$1048576,MATCH(Activity!JV$1,BBG!$1:$1,0)-2,0)+(VLOOKUP($A5,BBG!$1:$1048576,MATCH(Activity!JV$1,BBG!$1:$1,0)+1,0)-VLOOKUP($A5,BBG!$1:$1048576,MATCH(Activity!JV$1,BBG!$1:$1,0)-2,0))*2/3)))/100</f>
        <v>0</v>
      </c>
      <c r="JW5" s="17">
        <f ca="1">IF(VLOOKUP($A5,BBG!$1:$1048576,MATCH(Activity!JW$1,BBG!$1:$1,0),0)&lt;&gt;"",VLOOKUP($A5,BBG!$1:$1048576,MATCH(Activity!JW$1,BBG!$1:$1,0),0),IF(AND(VLOOKUP($A5,BBG!$1:$1048576,MATCH(Activity!JW$1,BBG!$1:$1,0)-1,0)&lt;&gt;"",VLOOKUP($A5,BBG!$1:$1048576,MATCH(Activity!JW$1,BBG!$1:$1,0)+1,0)&lt;&gt;""),(VLOOKUP($A5,BBG!$1:$1048576,MATCH(Activity!JW$1,BBG!$1:$1,0)-1,0)+VLOOKUP($A5,BBG!$1:$1048576,MATCH(Activity!JW$1,BBG!$1:$1,0)+1,0))/2,IF(AND(VLOOKUP($A5,BBG!$1:$1048576,MATCH(Activity!JW$1,BBG!$1:$1,0)-1,0)&lt;&gt;"",VLOOKUP($A5,BBG!$1:$1048576,MATCH(Activity!JW$1,BBG!$1:$1,0)+2,0)&lt;&gt;""),VLOOKUP($A5,BBG!$1:$1048576,MATCH(Activity!JW$1,BBG!$1:$1,0)-1,0)+(VLOOKUP($A5,BBG!$1:$1048576,MATCH(Activity!JW$1,BBG!$1:$1,0)+2,0)-VLOOKUP($A5,BBG!$1:$1048576,MATCH(Activity!JW$1,BBG!$1:$1,0)-1,0))/3,VLOOKUP($A5,BBG!$1:$1048576,MATCH(Activity!JW$1,BBG!$1:$1,0)-2,0)+(VLOOKUP($A5,BBG!$1:$1048576,MATCH(Activity!JW$1,BBG!$1:$1,0)+1,0)-VLOOKUP($A5,BBG!$1:$1048576,MATCH(Activity!JW$1,BBG!$1:$1,0)-2,0))*2/3)))/100</f>
        <v>0</v>
      </c>
      <c r="JX5" s="17">
        <f ca="1">IF(VLOOKUP($A5,BBG!$1:$1048576,MATCH(Activity!JX$1,BBG!$1:$1,0),0)&lt;&gt;"",VLOOKUP($A5,BBG!$1:$1048576,MATCH(Activity!JX$1,BBG!$1:$1,0),0),IF(AND(VLOOKUP($A5,BBG!$1:$1048576,MATCH(Activity!JX$1,BBG!$1:$1,0)-1,0)&lt;&gt;"",VLOOKUP($A5,BBG!$1:$1048576,MATCH(Activity!JX$1,BBG!$1:$1,0)+1,0)&lt;&gt;""),(VLOOKUP($A5,BBG!$1:$1048576,MATCH(Activity!JX$1,BBG!$1:$1,0)-1,0)+VLOOKUP($A5,BBG!$1:$1048576,MATCH(Activity!JX$1,BBG!$1:$1,0)+1,0))/2,IF(AND(VLOOKUP($A5,BBG!$1:$1048576,MATCH(Activity!JX$1,BBG!$1:$1,0)-1,0)&lt;&gt;"",VLOOKUP($A5,BBG!$1:$1048576,MATCH(Activity!JX$1,BBG!$1:$1,0)+2,0)&lt;&gt;""),VLOOKUP($A5,BBG!$1:$1048576,MATCH(Activity!JX$1,BBG!$1:$1,0)-1,0)+(VLOOKUP($A5,BBG!$1:$1048576,MATCH(Activity!JX$1,BBG!$1:$1,0)+2,0)-VLOOKUP($A5,BBG!$1:$1048576,MATCH(Activity!JX$1,BBG!$1:$1,0)-1,0))/3,VLOOKUP($A5,BBG!$1:$1048576,MATCH(Activity!JX$1,BBG!$1:$1,0)-2,0)+(VLOOKUP($A5,BBG!$1:$1048576,MATCH(Activity!JX$1,BBG!$1:$1,0)+1,0)-VLOOKUP($A5,BBG!$1:$1048576,MATCH(Activity!JX$1,BBG!$1:$1,0)-2,0))*2/3)))/100</f>
        <v>0</v>
      </c>
      <c r="JY5" s="17">
        <f ca="1">IF(VLOOKUP($A5,BBG!$1:$1048576,MATCH(Activity!JY$1,BBG!$1:$1,0),0)&lt;&gt;"",VLOOKUP($A5,BBG!$1:$1048576,MATCH(Activity!JY$1,BBG!$1:$1,0),0),IF(AND(VLOOKUP($A5,BBG!$1:$1048576,MATCH(Activity!JY$1,BBG!$1:$1,0)-1,0)&lt;&gt;"",VLOOKUP($A5,BBG!$1:$1048576,MATCH(Activity!JY$1,BBG!$1:$1,0)+1,0)&lt;&gt;""),(VLOOKUP($A5,BBG!$1:$1048576,MATCH(Activity!JY$1,BBG!$1:$1,0)-1,0)+VLOOKUP($A5,BBG!$1:$1048576,MATCH(Activity!JY$1,BBG!$1:$1,0)+1,0))/2,IF(AND(VLOOKUP($A5,BBG!$1:$1048576,MATCH(Activity!JY$1,BBG!$1:$1,0)-1,0)&lt;&gt;"",VLOOKUP($A5,BBG!$1:$1048576,MATCH(Activity!JY$1,BBG!$1:$1,0)+2,0)&lt;&gt;""),VLOOKUP($A5,BBG!$1:$1048576,MATCH(Activity!JY$1,BBG!$1:$1,0)-1,0)+(VLOOKUP($A5,BBG!$1:$1048576,MATCH(Activity!JY$1,BBG!$1:$1,0)+2,0)-VLOOKUP($A5,BBG!$1:$1048576,MATCH(Activity!JY$1,BBG!$1:$1,0)-1,0))/3,VLOOKUP($A5,BBG!$1:$1048576,MATCH(Activity!JY$1,BBG!$1:$1,0)-2,0)+(VLOOKUP($A5,BBG!$1:$1048576,MATCH(Activity!JY$1,BBG!$1:$1,0)+1,0)-VLOOKUP($A5,BBG!$1:$1048576,MATCH(Activity!JY$1,BBG!$1:$1,0)-2,0))*2/3)))/100</f>
        <v>0</v>
      </c>
      <c r="JZ5" s="17">
        <f ca="1">IF(VLOOKUP($A5,BBG!$1:$1048576,MATCH(Activity!JZ$1,BBG!$1:$1,0),0)&lt;&gt;"",VLOOKUP($A5,BBG!$1:$1048576,MATCH(Activity!JZ$1,BBG!$1:$1,0),0),IF(AND(VLOOKUP($A5,BBG!$1:$1048576,MATCH(Activity!JZ$1,BBG!$1:$1,0)-1,0)&lt;&gt;"",VLOOKUP($A5,BBG!$1:$1048576,MATCH(Activity!JZ$1,BBG!$1:$1,0)+1,0)&lt;&gt;""),(VLOOKUP($A5,BBG!$1:$1048576,MATCH(Activity!JZ$1,BBG!$1:$1,0)-1,0)+VLOOKUP($A5,BBG!$1:$1048576,MATCH(Activity!JZ$1,BBG!$1:$1,0)+1,0))/2,IF(AND(VLOOKUP($A5,BBG!$1:$1048576,MATCH(Activity!JZ$1,BBG!$1:$1,0)-1,0)&lt;&gt;"",VLOOKUP($A5,BBG!$1:$1048576,MATCH(Activity!JZ$1,BBG!$1:$1,0)+2,0)&lt;&gt;""),VLOOKUP($A5,BBG!$1:$1048576,MATCH(Activity!JZ$1,BBG!$1:$1,0)-1,0)+(VLOOKUP($A5,BBG!$1:$1048576,MATCH(Activity!JZ$1,BBG!$1:$1,0)+2,0)-VLOOKUP($A5,BBG!$1:$1048576,MATCH(Activity!JZ$1,BBG!$1:$1,0)-1,0))/3,VLOOKUP($A5,BBG!$1:$1048576,MATCH(Activity!JZ$1,BBG!$1:$1,0)-2,0)+(VLOOKUP($A5,BBG!$1:$1048576,MATCH(Activity!JZ$1,BBG!$1:$1,0)+1,0)-VLOOKUP($A5,BBG!$1:$1048576,MATCH(Activity!JZ$1,BBG!$1:$1,0)-2,0))*2/3)))/100</f>
        <v>0</v>
      </c>
      <c r="KA5" s="17">
        <f ca="1">IF(VLOOKUP($A5,BBG!$1:$1048576,MATCH(Activity!KA$1,BBG!$1:$1,0),0)&lt;&gt;"",VLOOKUP($A5,BBG!$1:$1048576,MATCH(Activity!KA$1,BBG!$1:$1,0),0),IF(AND(VLOOKUP($A5,BBG!$1:$1048576,MATCH(Activity!KA$1,BBG!$1:$1,0)-1,0)&lt;&gt;"",VLOOKUP($A5,BBG!$1:$1048576,MATCH(Activity!KA$1,BBG!$1:$1,0)+1,0)&lt;&gt;""),(VLOOKUP($A5,BBG!$1:$1048576,MATCH(Activity!KA$1,BBG!$1:$1,0)-1,0)+VLOOKUP($A5,BBG!$1:$1048576,MATCH(Activity!KA$1,BBG!$1:$1,0)+1,0))/2,IF(AND(VLOOKUP($A5,BBG!$1:$1048576,MATCH(Activity!KA$1,BBG!$1:$1,0)-1,0)&lt;&gt;"",VLOOKUP($A5,BBG!$1:$1048576,MATCH(Activity!KA$1,BBG!$1:$1,0)+2,0)&lt;&gt;""),VLOOKUP($A5,BBG!$1:$1048576,MATCH(Activity!KA$1,BBG!$1:$1,0)-1,0)+(VLOOKUP($A5,BBG!$1:$1048576,MATCH(Activity!KA$1,BBG!$1:$1,0)+2,0)-VLOOKUP($A5,BBG!$1:$1048576,MATCH(Activity!KA$1,BBG!$1:$1,0)-1,0))/3,VLOOKUP($A5,BBG!$1:$1048576,MATCH(Activity!KA$1,BBG!$1:$1,0)-2,0)+(VLOOKUP($A5,BBG!$1:$1048576,MATCH(Activity!KA$1,BBG!$1:$1,0)+1,0)-VLOOKUP($A5,BBG!$1:$1048576,MATCH(Activity!KA$1,BBG!$1:$1,0)-2,0))*2/3)))/100</f>
        <v>0</v>
      </c>
      <c r="KB5" s="17">
        <f ca="1">IF(VLOOKUP($A5,BBG!$1:$1048576,MATCH(Activity!KB$1,BBG!$1:$1,0),0)&lt;&gt;"",VLOOKUP($A5,BBG!$1:$1048576,MATCH(Activity!KB$1,BBG!$1:$1,0),0),IF(AND(VLOOKUP($A5,BBG!$1:$1048576,MATCH(Activity!KB$1,BBG!$1:$1,0)-1,0)&lt;&gt;"",VLOOKUP($A5,BBG!$1:$1048576,MATCH(Activity!KB$1,BBG!$1:$1,0)+1,0)&lt;&gt;""),(VLOOKUP($A5,BBG!$1:$1048576,MATCH(Activity!KB$1,BBG!$1:$1,0)-1,0)+VLOOKUP($A5,BBG!$1:$1048576,MATCH(Activity!KB$1,BBG!$1:$1,0)+1,0))/2,IF(AND(VLOOKUP($A5,BBG!$1:$1048576,MATCH(Activity!KB$1,BBG!$1:$1,0)-1,0)&lt;&gt;"",VLOOKUP($A5,BBG!$1:$1048576,MATCH(Activity!KB$1,BBG!$1:$1,0)+2,0)&lt;&gt;""),VLOOKUP($A5,BBG!$1:$1048576,MATCH(Activity!KB$1,BBG!$1:$1,0)-1,0)+(VLOOKUP($A5,BBG!$1:$1048576,MATCH(Activity!KB$1,BBG!$1:$1,0)+2,0)-VLOOKUP($A5,BBG!$1:$1048576,MATCH(Activity!KB$1,BBG!$1:$1,0)-1,0))/3,VLOOKUP($A5,BBG!$1:$1048576,MATCH(Activity!KB$1,BBG!$1:$1,0)-2,0)+(VLOOKUP($A5,BBG!$1:$1048576,MATCH(Activity!KB$1,BBG!$1:$1,0)+1,0)-VLOOKUP($A5,BBG!$1:$1048576,MATCH(Activity!KB$1,BBG!$1:$1,0)-2,0))*2/3)))/100</f>
        <v>0</v>
      </c>
      <c r="KC5" s="17">
        <f ca="1">IF(VLOOKUP($A5,BBG!$1:$1048576,MATCH(Activity!KC$1,BBG!$1:$1,0),0)&lt;&gt;"",VLOOKUP($A5,BBG!$1:$1048576,MATCH(Activity!KC$1,BBG!$1:$1,0),0),IF(AND(VLOOKUP($A5,BBG!$1:$1048576,MATCH(Activity!KC$1,BBG!$1:$1,0)-1,0)&lt;&gt;"",VLOOKUP($A5,BBG!$1:$1048576,MATCH(Activity!KC$1,BBG!$1:$1,0)+1,0)&lt;&gt;""),(VLOOKUP($A5,BBG!$1:$1048576,MATCH(Activity!KC$1,BBG!$1:$1,0)-1,0)+VLOOKUP($A5,BBG!$1:$1048576,MATCH(Activity!KC$1,BBG!$1:$1,0)+1,0))/2,IF(AND(VLOOKUP($A5,BBG!$1:$1048576,MATCH(Activity!KC$1,BBG!$1:$1,0)-1,0)&lt;&gt;"",VLOOKUP($A5,BBG!$1:$1048576,MATCH(Activity!KC$1,BBG!$1:$1,0)+2,0)&lt;&gt;""),VLOOKUP($A5,BBG!$1:$1048576,MATCH(Activity!KC$1,BBG!$1:$1,0)-1,0)+(VLOOKUP($A5,BBG!$1:$1048576,MATCH(Activity!KC$1,BBG!$1:$1,0)+2,0)-VLOOKUP($A5,BBG!$1:$1048576,MATCH(Activity!KC$1,BBG!$1:$1,0)-1,0))/3,VLOOKUP($A5,BBG!$1:$1048576,MATCH(Activity!KC$1,BBG!$1:$1,0)-2,0)+(VLOOKUP($A5,BBG!$1:$1048576,MATCH(Activity!KC$1,BBG!$1:$1,0)+1,0)-VLOOKUP($A5,BBG!$1:$1048576,MATCH(Activity!KC$1,BBG!$1:$1,0)-2,0))*2/3)))/100</f>
        <v>0</v>
      </c>
      <c r="KD5" s="17">
        <f ca="1">IF(VLOOKUP($A5,BBG!$1:$1048576,MATCH(Activity!KD$1,BBG!$1:$1,0),0)&lt;&gt;"",VLOOKUP($A5,BBG!$1:$1048576,MATCH(Activity!KD$1,BBG!$1:$1,0),0),IF(AND(VLOOKUP($A5,BBG!$1:$1048576,MATCH(Activity!KD$1,BBG!$1:$1,0)-1,0)&lt;&gt;"",VLOOKUP($A5,BBG!$1:$1048576,MATCH(Activity!KD$1,BBG!$1:$1,0)+1,0)&lt;&gt;""),(VLOOKUP($A5,BBG!$1:$1048576,MATCH(Activity!KD$1,BBG!$1:$1,0)-1,0)+VLOOKUP($A5,BBG!$1:$1048576,MATCH(Activity!KD$1,BBG!$1:$1,0)+1,0))/2,IF(AND(VLOOKUP($A5,BBG!$1:$1048576,MATCH(Activity!KD$1,BBG!$1:$1,0)-1,0)&lt;&gt;"",VLOOKUP($A5,BBG!$1:$1048576,MATCH(Activity!KD$1,BBG!$1:$1,0)+2,0)&lt;&gt;""),VLOOKUP($A5,BBG!$1:$1048576,MATCH(Activity!KD$1,BBG!$1:$1,0)-1,0)+(VLOOKUP($A5,BBG!$1:$1048576,MATCH(Activity!KD$1,BBG!$1:$1,0)+2,0)-VLOOKUP($A5,BBG!$1:$1048576,MATCH(Activity!KD$1,BBG!$1:$1,0)-1,0))/3,VLOOKUP($A5,BBG!$1:$1048576,MATCH(Activity!KD$1,BBG!$1:$1,0)-2,0)+(VLOOKUP($A5,BBG!$1:$1048576,MATCH(Activity!KD$1,BBG!$1:$1,0)+1,0)-VLOOKUP($A5,BBG!$1:$1048576,MATCH(Activity!KD$1,BBG!$1:$1,0)-2,0))*2/3)))/100</f>
        <v>0</v>
      </c>
      <c r="KE5" s="17">
        <f ca="1">IF(VLOOKUP($A5,BBG!$1:$1048576,MATCH(Activity!KE$1,BBG!$1:$1,0),0)&lt;&gt;"",VLOOKUP($A5,BBG!$1:$1048576,MATCH(Activity!KE$1,BBG!$1:$1,0),0),IF(AND(VLOOKUP($A5,BBG!$1:$1048576,MATCH(Activity!KE$1,BBG!$1:$1,0)-1,0)&lt;&gt;"",VLOOKUP($A5,BBG!$1:$1048576,MATCH(Activity!KE$1,BBG!$1:$1,0)+1,0)&lt;&gt;""),(VLOOKUP($A5,BBG!$1:$1048576,MATCH(Activity!KE$1,BBG!$1:$1,0)-1,0)+VLOOKUP($A5,BBG!$1:$1048576,MATCH(Activity!KE$1,BBG!$1:$1,0)+1,0))/2,IF(AND(VLOOKUP($A5,BBG!$1:$1048576,MATCH(Activity!KE$1,BBG!$1:$1,0)-1,0)&lt;&gt;"",VLOOKUP($A5,BBG!$1:$1048576,MATCH(Activity!KE$1,BBG!$1:$1,0)+2,0)&lt;&gt;""),VLOOKUP($A5,BBG!$1:$1048576,MATCH(Activity!KE$1,BBG!$1:$1,0)-1,0)+(VLOOKUP($A5,BBG!$1:$1048576,MATCH(Activity!KE$1,BBG!$1:$1,0)+2,0)-VLOOKUP($A5,BBG!$1:$1048576,MATCH(Activity!KE$1,BBG!$1:$1,0)-1,0))/3,VLOOKUP($A5,BBG!$1:$1048576,MATCH(Activity!KE$1,BBG!$1:$1,0)-2,0)+(VLOOKUP($A5,BBG!$1:$1048576,MATCH(Activity!KE$1,BBG!$1:$1,0)+1,0)-VLOOKUP($A5,BBG!$1:$1048576,MATCH(Activity!KE$1,BBG!$1:$1,0)-2,0))*2/3)))/100</f>
        <v>0</v>
      </c>
      <c r="KF5" s="17">
        <f ca="1">IF(VLOOKUP($A5,BBG!$1:$1048576,MATCH(Activity!KF$1,BBG!$1:$1,0),0)&lt;&gt;"",VLOOKUP($A5,BBG!$1:$1048576,MATCH(Activity!KF$1,BBG!$1:$1,0),0),IF(AND(VLOOKUP($A5,BBG!$1:$1048576,MATCH(Activity!KF$1,BBG!$1:$1,0)-1,0)&lt;&gt;"",VLOOKUP($A5,BBG!$1:$1048576,MATCH(Activity!KF$1,BBG!$1:$1,0)+1,0)&lt;&gt;""),(VLOOKUP($A5,BBG!$1:$1048576,MATCH(Activity!KF$1,BBG!$1:$1,0)-1,0)+VLOOKUP($A5,BBG!$1:$1048576,MATCH(Activity!KF$1,BBG!$1:$1,0)+1,0))/2,IF(AND(VLOOKUP($A5,BBG!$1:$1048576,MATCH(Activity!KF$1,BBG!$1:$1,0)-1,0)&lt;&gt;"",VLOOKUP($A5,BBG!$1:$1048576,MATCH(Activity!KF$1,BBG!$1:$1,0)+2,0)&lt;&gt;""),VLOOKUP($A5,BBG!$1:$1048576,MATCH(Activity!KF$1,BBG!$1:$1,0)-1,0)+(VLOOKUP($A5,BBG!$1:$1048576,MATCH(Activity!KF$1,BBG!$1:$1,0)+2,0)-VLOOKUP($A5,BBG!$1:$1048576,MATCH(Activity!KF$1,BBG!$1:$1,0)-1,0))/3,VLOOKUP($A5,BBG!$1:$1048576,MATCH(Activity!KF$1,BBG!$1:$1,0)-2,0)+(VLOOKUP($A5,BBG!$1:$1048576,MATCH(Activity!KF$1,BBG!$1:$1,0)+1,0)-VLOOKUP($A5,BBG!$1:$1048576,MATCH(Activity!KF$1,BBG!$1:$1,0)-2,0))*2/3)))/100</f>
        <v>0</v>
      </c>
      <c r="KG5" s="17">
        <f ca="1">IF(VLOOKUP($A5,BBG!$1:$1048576,MATCH(Activity!KG$1,BBG!$1:$1,0),0)&lt;&gt;"",VLOOKUP($A5,BBG!$1:$1048576,MATCH(Activity!KG$1,BBG!$1:$1,0),0),IF(AND(VLOOKUP($A5,BBG!$1:$1048576,MATCH(Activity!KG$1,BBG!$1:$1,0)-1,0)&lt;&gt;"",VLOOKUP($A5,BBG!$1:$1048576,MATCH(Activity!KG$1,BBG!$1:$1,0)+1,0)&lt;&gt;""),(VLOOKUP($A5,BBG!$1:$1048576,MATCH(Activity!KG$1,BBG!$1:$1,0)-1,0)+VLOOKUP($A5,BBG!$1:$1048576,MATCH(Activity!KG$1,BBG!$1:$1,0)+1,0))/2,IF(AND(VLOOKUP($A5,BBG!$1:$1048576,MATCH(Activity!KG$1,BBG!$1:$1,0)-1,0)&lt;&gt;"",VLOOKUP($A5,BBG!$1:$1048576,MATCH(Activity!KG$1,BBG!$1:$1,0)+2,0)&lt;&gt;""),VLOOKUP($A5,BBG!$1:$1048576,MATCH(Activity!KG$1,BBG!$1:$1,0)-1,0)+(VLOOKUP($A5,BBG!$1:$1048576,MATCH(Activity!KG$1,BBG!$1:$1,0)+2,0)-VLOOKUP($A5,BBG!$1:$1048576,MATCH(Activity!KG$1,BBG!$1:$1,0)-1,0))/3,VLOOKUP($A5,BBG!$1:$1048576,MATCH(Activity!KG$1,BBG!$1:$1,0)-2,0)+(VLOOKUP($A5,BBG!$1:$1048576,MATCH(Activity!KG$1,BBG!$1:$1,0)+1,0)-VLOOKUP($A5,BBG!$1:$1048576,MATCH(Activity!KG$1,BBG!$1:$1,0)-2,0))*2/3)))/100</f>
        <v>0</v>
      </c>
      <c r="KH5" s="17">
        <f ca="1">IF(VLOOKUP($A5,BBG!$1:$1048576,MATCH(Activity!KH$1,BBG!$1:$1,0),0)&lt;&gt;"",VLOOKUP($A5,BBG!$1:$1048576,MATCH(Activity!KH$1,BBG!$1:$1,0),0),IF(AND(VLOOKUP($A5,BBG!$1:$1048576,MATCH(Activity!KH$1,BBG!$1:$1,0)-1,0)&lt;&gt;"",VLOOKUP($A5,BBG!$1:$1048576,MATCH(Activity!KH$1,BBG!$1:$1,0)+1,0)&lt;&gt;""),(VLOOKUP($A5,BBG!$1:$1048576,MATCH(Activity!KH$1,BBG!$1:$1,0)-1,0)+VLOOKUP($A5,BBG!$1:$1048576,MATCH(Activity!KH$1,BBG!$1:$1,0)+1,0))/2,IF(AND(VLOOKUP($A5,BBG!$1:$1048576,MATCH(Activity!KH$1,BBG!$1:$1,0)-1,0)&lt;&gt;"",VLOOKUP($A5,BBG!$1:$1048576,MATCH(Activity!KH$1,BBG!$1:$1,0)+2,0)&lt;&gt;""),VLOOKUP($A5,BBG!$1:$1048576,MATCH(Activity!KH$1,BBG!$1:$1,0)-1,0)+(VLOOKUP($A5,BBG!$1:$1048576,MATCH(Activity!KH$1,BBG!$1:$1,0)+2,0)-VLOOKUP($A5,BBG!$1:$1048576,MATCH(Activity!KH$1,BBG!$1:$1,0)-1,0))/3,VLOOKUP($A5,BBG!$1:$1048576,MATCH(Activity!KH$1,BBG!$1:$1,0)-2,0)+(VLOOKUP($A5,BBG!$1:$1048576,MATCH(Activity!KH$1,BBG!$1:$1,0)+1,0)-VLOOKUP($A5,BBG!$1:$1048576,MATCH(Activity!KH$1,BBG!$1:$1,0)-2,0))*2/3)))/100</f>
        <v>0</v>
      </c>
      <c r="KI5" s="17">
        <f ca="1">IF(VLOOKUP($A5,BBG!$1:$1048576,MATCH(Activity!KI$1,BBG!$1:$1,0),0)&lt;&gt;"",VLOOKUP($A5,BBG!$1:$1048576,MATCH(Activity!KI$1,BBG!$1:$1,0),0),IF(AND(VLOOKUP($A5,BBG!$1:$1048576,MATCH(Activity!KI$1,BBG!$1:$1,0)-1,0)&lt;&gt;"",VLOOKUP($A5,BBG!$1:$1048576,MATCH(Activity!KI$1,BBG!$1:$1,0)+1,0)&lt;&gt;""),(VLOOKUP($A5,BBG!$1:$1048576,MATCH(Activity!KI$1,BBG!$1:$1,0)-1,0)+VLOOKUP($A5,BBG!$1:$1048576,MATCH(Activity!KI$1,BBG!$1:$1,0)+1,0))/2,IF(AND(VLOOKUP($A5,BBG!$1:$1048576,MATCH(Activity!KI$1,BBG!$1:$1,0)-1,0)&lt;&gt;"",VLOOKUP($A5,BBG!$1:$1048576,MATCH(Activity!KI$1,BBG!$1:$1,0)+2,0)&lt;&gt;""),VLOOKUP($A5,BBG!$1:$1048576,MATCH(Activity!KI$1,BBG!$1:$1,0)-1,0)+(VLOOKUP($A5,BBG!$1:$1048576,MATCH(Activity!KI$1,BBG!$1:$1,0)+2,0)-VLOOKUP($A5,BBG!$1:$1048576,MATCH(Activity!KI$1,BBG!$1:$1,0)-1,0))/3,VLOOKUP($A5,BBG!$1:$1048576,MATCH(Activity!KI$1,BBG!$1:$1,0)-2,0)+(VLOOKUP($A5,BBG!$1:$1048576,MATCH(Activity!KI$1,BBG!$1:$1,0)+1,0)-VLOOKUP($A5,BBG!$1:$1048576,MATCH(Activity!KI$1,BBG!$1:$1,0)-2,0))*2/3)))/100</f>
        <v>0</v>
      </c>
      <c r="KJ5" s="17">
        <f ca="1">IF(VLOOKUP($A5,BBG!$1:$1048576,MATCH(Activity!KJ$1,BBG!$1:$1,0),0)&lt;&gt;"",VLOOKUP($A5,BBG!$1:$1048576,MATCH(Activity!KJ$1,BBG!$1:$1,0),0),IF(AND(VLOOKUP($A5,BBG!$1:$1048576,MATCH(Activity!KJ$1,BBG!$1:$1,0)-1,0)&lt;&gt;"",VLOOKUP($A5,BBG!$1:$1048576,MATCH(Activity!KJ$1,BBG!$1:$1,0)+1,0)&lt;&gt;""),(VLOOKUP($A5,BBG!$1:$1048576,MATCH(Activity!KJ$1,BBG!$1:$1,0)-1,0)+VLOOKUP($A5,BBG!$1:$1048576,MATCH(Activity!KJ$1,BBG!$1:$1,0)+1,0))/2,IF(AND(VLOOKUP($A5,BBG!$1:$1048576,MATCH(Activity!KJ$1,BBG!$1:$1,0)-1,0)&lt;&gt;"",VLOOKUP($A5,BBG!$1:$1048576,MATCH(Activity!KJ$1,BBG!$1:$1,0)+2,0)&lt;&gt;""),VLOOKUP($A5,BBG!$1:$1048576,MATCH(Activity!KJ$1,BBG!$1:$1,0)-1,0)+(VLOOKUP($A5,BBG!$1:$1048576,MATCH(Activity!KJ$1,BBG!$1:$1,0)+2,0)-VLOOKUP($A5,BBG!$1:$1048576,MATCH(Activity!KJ$1,BBG!$1:$1,0)-1,0))/3,VLOOKUP($A5,BBG!$1:$1048576,MATCH(Activity!KJ$1,BBG!$1:$1,0)-2,0)+(VLOOKUP($A5,BBG!$1:$1048576,MATCH(Activity!KJ$1,BBG!$1:$1,0)+1,0)-VLOOKUP($A5,BBG!$1:$1048576,MATCH(Activity!KJ$1,BBG!$1:$1,0)-2,0))*2/3)))/100</f>
        <v>0</v>
      </c>
      <c r="KK5" s="17">
        <f ca="1">IF(VLOOKUP($A5,BBG!$1:$1048576,MATCH(Activity!KK$1,BBG!$1:$1,0),0)&lt;&gt;"",VLOOKUP($A5,BBG!$1:$1048576,MATCH(Activity!KK$1,BBG!$1:$1,0),0),IF(AND(VLOOKUP($A5,BBG!$1:$1048576,MATCH(Activity!KK$1,BBG!$1:$1,0)-1,0)&lt;&gt;"",VLOOKUP($A5,BBG!$1:$1048576,MATCH(Activity!KK$1,BBG!$1:$1,0)+1,0)&lt;&gt;""),(VLOOKUP($A5,BBG!$1:$1048576,MATCH(Activity!KK$1,BBG!$1:$1,0)-1,0)+VLOOKUP($A5,BBG!$1:$1048576,MATCH(Activity!KK$1,BBG!$1:$1,0)+1,0))/2,IF(AND(VLOOKUP($A5,BBG!$1:$1048576,MATCH(Activity!KK$1,BBG!$1:$1,0)-1,0)&lt;&gt;"",VLOOKUP($A5,BBG!$1:$1048576,MATCH(Activity!KK$1,BBG!$1:$1,0)+2,0)&lt;&gt;""),VLOOKUP($A5,BBG!$1:$1048576,MATCH(Activity!KK$1,BBG!$1:$1,0)-1,0)+(VLOOKUP($A5,BBG!$1:$1048576,MATCH(Activity!KK$1,BBG!$1:$1,0)+2,0)-VLOOKUP($A5,BBG!$1:$1048576,MATCH(Activity!KK$1,BBG!$1:$1,0)-1,0))/3,VLOOKUP($A5,BBG!$1:$1048576,MATCH(Activity!KK$1,BBG!$1:$1,0)-2,0)+(VLOOKUP($A5,BBG!$1:$1048576,MATCH(Activity!KK$1,BBG!$1:$1,0)+1,0)-VLOOKUP($A5,BBG!$1:$1048576,MATCH(Activity!KK$1,BBG!$1:$1,0)-2,0))*2/3)))/100</f>
        <v>0</v>
      </c>
      <c r="KL5" s="17">
        <f ca="1">IF(VLOOKUP($A5,BBG!$1:$1048576,MATCH(Activity!KL$1,BBG!$1:$1,0),0)&lt;&gt;"",VLOOKUP($A5,BBG!$1:$1048576,MATCH(Activity!KL$1,BBG!$1:$1,0),0),IF(AND(VLOOKUP($A5,BBG!$1:$1048576,MATCH(Activity!KL$1,BBG!$1:$1,0)-1,0)&lt;&gt;"",VLOOKUP($A5,BBG!$1:$1048576,MATCH(Activity!KL$1,BBG!$1:$1,0)+1,0)&lt;&gt;""),(VLOOKUP($A5,BBG!$1:$1048576,MATCH(Activity!KL$1,BBG!$1:$1,0)-1,0)+VLOOKUP($A5,BBG!$1:$1048576,MATCH(Activity!KL$1,BBG!$1:$1,0)+1,0))/2,IF(AND(VLOOKUP($A5,BBG!$1:$1048576,MATCH(Activity!KL$1,BBG!$1:$1,0)-1,0)&lt;&gt;"",VLOOKUP($A5,BBG!$1:$1048576,MATCH(Activity!KL$1,BBG!$1:$1,0)+2,0)&lt;&gt;""),VLOOKUP($A5,BBG!$1:$1048576,MATCH(Activity!KL$1,BBG!$1:$1,0)-1,0)+(VLOOKUP($A5,BBG!$1:$1048576,MATCH(Activity!KL$1,BBG!$1:$1,0)+2,0)-VLOOKUP($A5,BBG!$1:$1048576,MATCH(Activity!KL$1,BBG!$1:$1,0)-1,0))/3,VLOOKUP($A5,BBG!$1:$1048576,MATCH(Activity!KL$1,BBG!$1:$1,0)-2,0)+(VLOOKUP($A5,BBG!$1:$1048576,MATCH(Activity!KL$1,BBG!$1:$1,0)+1,0)-VLOOKUP($A5,BBG!$1:$1048576,MATCH(Activity!KL$1,BBG!$1:$1,0)-2,0))*2/3)))/100</f>
        <v>0</v>
      </c>
      <c r="KM5" s="17">
        <f ca="1">IF(VLOOKUP($A5,BBG!$1:$1048576,MATCH(Activity!KM$1,BBG!$1:$1,0),0)&lt;&gt;"",VLOOKUP($A5,BBG!$1:$1048576,MATCH(Activity!KM$1,BBG!$1:$1,0),0),IF(AND(VLOOKUP($A5,BBG!$1:$1048576,MATCH(Activity!KM$1,BBG!$1:$1,0)-1,0)&lt;&gt;"",VLOOKUP($A5,BBG!$1:$1048576,MATCH(Activity!KM$1,BBG!$1:$1,0)+1,0)&lt;&gt;""),(VLOOKUP($A5,BBG!$1:$1048576,MATCH(Activity!KM$1,BBG!$1:$1,0)-1,0)+VLOOKUP($A5,BBG!$1:$1048576,MATCH(Activity!KM$1,BBG!$1:$1,0)+1,0))/2,IF(AND(VLOOKUP($A5,BBG!$1:$1048576,MATCH(Activity!KM$1,BBG!$1:$1,0)-1,0)&lt;&gt;"",VLOOKUP($A5,BBG!$1:$1048576,MATCH(Activity!KM$1,BBG!$1:$1,0)+2,0)&lt;&gt;""),VLOOKUP($A5,BBG!$1:$1048576,MATCH(Activity!KM$1,BBG!$1:$1,0)-1,0)+(VLOOKUP($A5,BBG!$1:$1048576,MATCH(Activity!KM$1,BBG!$1:$1,0)+2,0)-VLOOKUP($A5,BBG!$1:$1048576,MATCH(Activity!KM$1,BBG!$1:$1,0)-1,0))/3,VLOOKUP($A5,BBG!$1:$1048576,MATCH(Activity!KM$1,BBG!$1:$1,0)-2,0)+(VLOOKUP($A5,BBG!$1:$1048576,MATCH(Activity!KM$1,BBG!$1:$1,0)+1,0)-VLOOKUP($A5,BBG!$1:$1048576,MATCH(Activity!KM$1,BBG!$1:$1,0)-2,0))*2/3)))/100</f>
        <v>0</v>
      </c>
      <c r="KN5" s="17">
        <f ca="1">IF(VLOOKUP($A5,BBG!$1:$1048576,MATCH(Activity!KN$1,BBG!$1:$1,0),0)&lt;&gt;"",VLOOKUP($A5,BBG!$1:$1048576,MATCH(Activity!KN$1,BBG!$1:$1,0),0),IF(AND(VLOOKUP($A5,BBG!$1:$1048576,MATCH(Activity!KN$1,BBG!$1:$1,0)-1,0)&lt;&gt;"",VLOOKUP($A5,BBG!$1:$1048576,MATCH(Activity!KN$1,BBG!$1:$1,0)+1,0)&lt;&gt;""),(VLOOKUP($A5,BBG!$1:$1048576,MATCH(Activity!KN$1,BBG!$1:$1,0)-1,0)+VLOOKUP($A5,BBG!$1:$1048576,MATCH(Activity!KN$1,BBG!$1:$1,0)+1,0))/2,IF(AND(VLOOKUP($A5,BBG!$1:$1048576,MATCH(Activity!KN$1,BBG!$1:$1,0)-1,0)&lt;&gt;"",VLOOKUP($A5,BBG!$1:$1048576,MATCH(Activity!KN$1,BBG!$1:$1,0)+2,0)&lt;&gt;""),VLOOKUP($A5,BBG!$1:$1048576,MATCH(Activity!KN$1,BBG!$1:$1,0)-1,0)+(VLOOKUP($A5,BBG!$1:$1048576,MATCH(Activity!KN$1,BBG!$1:$1,0)+2,0)-VLOOKUP($A5,BBG!$1:$1048576,MATCH(Activity!KN$1,BBG!$1:$1,0)-1,0))/3,VLOOKUP($A5,BBG!$1:$1048576,MATCH(Activity!KN$1,BBG!$1:$1,0)-2,0)+(VLOOKUP($A5,BBG!$1:$1048576,MATCH(Activity!KN$1,BBG!$1:$1,0)+1,0)-VLOOKUP($A5,BBG!$1:$1048576,MATCH(Activity!KN$1,BBG!$1:$1,0)-2,0))*2/3)))/100</f>
        <v>0</v>
      </c>
      <c r="KO5" s="17">
        <f ca="1">IF(VLOOKUP($A5,BBG!$1:$1048576,MATCH(Activity!KO$1,BBG!$1:$1,0),0)&lt;&gt;"",VLOOKUP($A5,BBG!$1:$1048576,MATCH(Activity!KO$1,BBG!$1:$1,0),0),IF(AND(VLOOKUP($A5,BBG!$1:$1048576,MATCH(Activity!KO$1,BBG!$1:$1,0)-1,0)&lt;&gt;"",VLOOKUP($A5,BBG!$1:$1048576,MATCH(Activity!KO$1,BBG!$1:$1,0)+1,0)&lt;&gt;""),(VLOOKUP($A5,BBG!$1:$1048576,MATCH(Activity!KO$1,BBG!$1:$1,0)-1,0)+VLOOKUP($A5,BBG!$1:$1048576,MATCH(Activity!KO$1,BBG!$1:$1,0)+1,0))/2,IF(AND(VLOOKUP($A5,BBG!$1:$1048576,MATCH(Activity!KO$1,BBG!$1:$1,0)-1,0)&lt;&gt;"",VLOOKUP($A5,BBG!$1:$1048576,MATCH(Activity!KO$1,BBG!$1:$1,0)+2,0)&lt;&gt;""),VLOOKUP($A5,BBG!$1:$1048576,MATCH(Activity!KO$1,BBG!$1:$1,0)-1,0)+(VLOOKUP($A5,BBG!$1:$1048576,MATCH(Activity!KO$1,BBG!$1:$1,0)+2,0)-VLOOKUP($A5,BBG!$1:$1048576,MATCH(Activity!KO$1,BBG!$1:$1,0)-1,0))/3,VLOOKUP($A5,BBG!$1:$1048576,MATCH(Activity!KO$1,BBG!$1:$1,0)-2,0)+(VLOOKUP($A5,BBG!$1:$1048576,MATCH(Activity!KO$1,BBG!$1:$1,0)+1,0)-VLOOKUP($A5,BBG!$1:$1048576,MATCH(Activity!KO$1,BBG!$1:$1,0)-2,0))*2/3)))/100</f>
        <v>0</v>
      </c>
      <c r="KP5" s="17">
        <f ca="1">IF(VLOOKUP($A5,BBG!$1:$1048576,MATCH(Activity!KP$1,BBG!$1:$1,0),0)&lt;&gt;"",VLOOKUP($A5,BBG!$1:$1048576,MATCH(Activity!KP$1,BBG!$1:$1,0),0),IF(AND(VLOOKUP($A5,BBG!$1:$1048576,MATCH(Activity!KP$1,BBG!$1:$1,0)-1,0)&lt;&gt;"",VLOOKUP($A5,BBG!$1:$1048576,MATCH(Activity!KP$1,BBG!$1:$1,0)+1,0)&lt;&gt;""),(VLOOKUP($A5,BBG!$1:$1048576,MATCH(Activity!KP$1,BBG!$1:$1,0)-1,0)+VLOOKUP($A5,BBG!$1:$1048576,MATCH(Activity!KP$1,BBG!$1:$1,0)+1,0))/2,IF(AND(VLOOKUP($A5,BBG!$1:$1048576,MATCH(Activity!KP$1,BBG!$1:$1,0)-1,0)&lt;&gt;"",VLOOKUP($A5,BBG!$1:$1048576,MATCH(Activity!KP$1,BBG!$1:$1,0)+2,0)&lt;&gt;""),VLOOKUP($A5,BBG!$1:$1048576,MATCH(Activity!KP$1,BBG!$1:$1,0)-1,0)+(VLOOKUP($A5,BBG!$1:$1048576,MATCH(Activity!KP$1,BBG!$1:$1,0)+2,0)-VLOOKUP($A5,BBG!$1:$1048576,MATCH(Activity!KP$1,BBG!$1:$1,0)-1,0))/3,VLOOKUP($A5,BBG!$1:$1048576,MATCH(Activity!KP$1,BBG!$1:$1,0)-2,0)+(VLOOKUP($A5,BBG!$1:$1048576,MATCH(Activity!KP$1,BBG!$1:$1,0)+1,0)-VLOOKUP($A5,BBG!$1:$1048576,MATCH(Activity!KP$1,BBG!$1:$1,0)-2,0))*2/3)))/100</f>
        <v>0</v>
      </c>
      <c r="KQ5" s="17">
        <f ca="1">IF(VLOOKUP($A5,BBG!$1:$1048576,MATCH(Activity!KQ$1,BBG!$1:$1,0),0)&lt;&gt;"",VLOOKUP($A5,BBG!$1:$1048576,MATCH(Activity!KQ$1,BBG!$1:$1,0),0),IF(AND(VLOOKUP($A5,BBG!$1:$1048576,MATCH(Activity!KQ$1,BBG!$1:$1,0)-1,0)&lt;&gt;"",VLOOKUP($A5,BBG!$1:$1048576,MATCH(Activity!KQ$1,BBG!$1:$1,0)+1,0)&lt;&gt;""),(VLOOKUP($A5,BBG!$1:$1048576,MATCH(Activity!KQ$1,BBG!$1:$1,0)-1,0)+VLOOKUP($A5,BBG!$1:$1048576,MATCH(Activity!KQ$1,BBG!$1:$1,0)+1,0))/2,IF(AND(VLOOKUP($A5,BBG!$1:$1048576,MATCH(Activity!KQ$1,BBG!$1:$1,0)-1,0)&lt;&gt;"",VLOOKUP($A5,BBG!$1:$1048576,MATCH(Activity!KQ$1,BBG!$1:$1,0)+2,0)&lt;&gt;""),VLOOKUP($A5,BBG!$1:$1048576,MATCH(Activity!KQ$1,BBG!$1:$1,0)-1,0)+(VLOOKUP($A5,BBG!$1:$1048576,MATCH(Activity!KQ$1,BBG!$1:$1,0)+2,0)-VLOOKUP($A5,BBG!$1:$1048576,MATCH(Activity!KQ$1,BBG!$1:$1,0)-1,0))/3,VLOOKUP($A5,BBG!$1:$1048576,MATCH(Activity!KQ$1,BBG!$1:$1,0)-2,0)+(VLOOKUP($A5,BBG!$1:$1048576,MATCH(Activity!KQ$1,BBG!$1:$1,0)+1,0)-VLOOKUP($A5,BBG!$1:$1048576,MATCH(Activity!KQ$1,BBG!$1:$1,0)-2,0))*2/3)))/100</f>
        <v>0</v>
      </c>
      <c r="KR5" s="17">
        <f ca="1">IF(VLOOKUP($A5,BBG!$1:$1048576,MATCH(Activity!KR$1,BBG!$1:$1,0),0)&lt;&gt;"",VLOOKUP($A5,BBG!$1:$1048576,MATCH(Activity!KR$1,BBG!$1:$1,0),0),IF(AND(VLOOKUP($A5,BBG!$1:$1048576,MATCH(Activity!KR$1,BBG!$1:$1,0)-1,0)&lt;&gt;"",VLOOKUP($A5,BBG!$1:$1048576,MATCH(Activity!KR$1,BBG!$1:$1,0)+1,0)&lt;&gt;""),(VLOOKUP($A5,BBG!$1:$1048576,MATCH(Activity!KR$1,BBG!$1:$1,0)-1,0)+VLOOKUP($A5,BBG!$1:$1048576,MATCH(Activity!KR$1,BBG!$1:$1,0)+1,0))/2,IF(AND(VLOOKUP($A5,BBG!$1:$1048576,MATCH(Activity!KR$1,BBG!$1:$1,0)-1,0)&lt;&gt;"",VLOOKUP($A5,BBG!$1:$1048576,MATCH(Activity!KR$1,BBG!$1:$1,0)+2,0)&lt;&gt;""),VLOOKUP($A5,BBG!$1:$1048576,MATCH(Activity!KR$1,BBG!$1:$1,0)-1,0)+(VLOOKUP($A5,BBG!$1:$1048576,MATCH(Activity!KR$1,BBG!$1:$1,0)+2,0)-VLOOKUP($A5,BBG!$1:$1048576,MATCH(Activity!KR$1,BBG!$1:$1,0)-1,0))/3,VLOOKUP($A5,BBG!$1:$1048576,MATCH(Activity!KR$1,BBG!$1:$1,0)-2,0)+(VLOOKUP($A5,BBG!$1:$1048576,MATCH(Activity!KR$1,BBG!$1:$1,0)+1,0)-VLOOKUP($A5,BBG!$1:$1048576,MATCH(Activity!KR$1,BBG!$1:$1,0)-2,0))*2/3)))/100</f>
        <v>0</v>
      </c>
      <c r="KS5" s="17">
        <f ca="1">IF(VLOOKUP($A5,BBG!$1:$1048576,MATCH(Activity!KS$1,BBG!$1:$1,0),0)&lt;&gt;"",VLOOKUP($A5,BBG!$1:$1048576,MATCH(Activity!KS$1,BBG!$1:$1,0),0),IF(AND(VLOOKUP($A5,BBG!$1:$1048576,MATCH(Activity!KS$1,BBG!$1:$1,0)-1,0)&lt;&gt;"",VLOOKUP($A5,BBG!$1:$1048576,MATCH(Activity!KS$1,BBG!$1:$1,0)+1,0)&lt;&gt;""),(VLOOKUP($A5,BBG!$1:$1048576,MATCH(Activity!KS$1,BBG!$1:$1,0)-1,0)+VLOOKUP($A5,BBG!$1:$1048576,MATCH(Activity!KS$1,BBG!$1:$1,0)+1,0))/2,IF(AND(VLOOKUP($A5,BBG!$1:$1048576,MATCH(Activity!KS$1,BBG!$1:$1,0)-1,0)&lt;&gt;"",VLOOKUP($A5,BBG!$1:$1048576,MATCH(Activity!KS$1,BBG!$1:$1,0)+2,0)&lt;&gt;""),VLOOKUP($A5,BBG!$1:$1048576,MATCH(Activity!KS$1,BBG!$1:$1,0)-1,0)+(VLOOKUP($A5,BBG!$1:$1048576,MATCH(Activity!KS$1,BBG!$1:$1,0)+2,0)-VLOOKUP($A5,BBG!$1:$1048576,MATCH(Activity!KS$1,BBG!$1:$1,0)-1,0))/3,VLOOKUP($A5,BBG!$1:$1048576,MATCH(Activity!KS$1,BBG!$1:$1,0)-2,0)+(VLOOKUP($A5,BBG!$1:$1048576,MATCH(Activity!KS$1,BBG!$1:$1,0)+1,0)-VLOOKUP($A5,BBG!$1:$1048576,MATCH(Activity!KS$1,BBG!$1:$1,0)-2,0))*2/3)))/100</f>
        <v>0</v>
      </c>
      <c r="KT5" s="17">
        <f ca="1">IF(VLOOKUP($A5,BBG!$1:$1048576,MATCH(Activity!KT$1,BBG!$1:$1,0),0)&lt;&gt;"",VLOOKUP($A5,BBG!$1:$1048576,MATCH(Activity!KT$1,BBG!$1:$1,0),0),IF(AND(VLOOKUP($A5,BBG!$1:$1048576,MATCH(Activity!KT$1,BBG!$1:$1,0)-1,0)&lt;&gt;"",VLOOKUP($A5,BBG!$1:$1048576,MATCH(Activity!KT$1,BBG!$1:$1,0)+1,0)&lt;&gt;""),(VLOOKUP($A5,BBG!$1:$1048576,MATCH(Activity!KT$1,BBG!$1:$1,0)-1,0)+VLOOKUP($A5,BBG!$1:$1048576,MATCH(Activity!KT$1,BBG!$1:$1,0)+1,0))/2,IF(AND(VLOOKUP($A5,BBG!$1:$1048576,MATCH(Activity!KT$1,BBG!$1:$1,0)-1,0)&lt;&gt;"",VLOOKUP($A5,BBG!$1:$1048576,MATCH(Activity!KT$1,BBG!$1:$1,0)+2,0)&lt;&gt;""),VLOOKUP($A5,BBG!$1:$1048576,MATCH(Activity!KT$1,BBG!$1:$1,0)-1,0)+(VLOOKUP($A5,BBG!$1:$1048576,MATCH(Activity!KT$1,BBG!$1:$1,0)+2,0)-VLOOKUP($A5,BBG!$1:$1048576,MATCH(Activity!KT$1,BBG!$1:$1,0)-1,0))/3,VLOOKUP($A5,BBG!$1:$1048576,MATCH(Activity!KT$1,BBG!$1:$1,0)-2,0)+(VLOOKUP($A5,BBG!$1:$1048576,MATCH(Activity!KT$1,BBG!$1:$1,0)+1,0)-VLOOKUP($A5,BBG!$1:$1048576,MATCH(Activity!KT$1,BBG!$1:$1,0)-2,0))*2/3)))/100</f>
        <v>0</v>
      </c>
      <c r="KU5" s="17">
        <f ca="1">IF(VLOOKUP($A5,BBG!$1:$1048576,MATCH(Activity!KU$1,BBG!$1:$1,0),0)&lt;&gt;"",VLOOKUP($A5,BBG!$1:$1048576,MATCH(Activity!KU$1,BBG!$1:$1,0),0),IF(AND(VLOOKUP($A5,BBG!$1:$1048576,MATCH(Activity!KU$1,BBG!$1:$1,0)-1,0)&lt;&gt;"",VLOOKUP($A5,BBG!$1:$1048576,MATCH(Activity!KU$1,BBG!$1:$1,0)+1,0)&lt;&gt;""),(VLOOKUP($A5,BBG!$1:$1048576,MATCH(Activity!KU$1,BBG!$1:$1,0)-1,0)+VLOOKUP($A5,BBG!$1:$1048576,MATCH(Activity!KU$1,BBG!$1:$1,0)+1,0))/2,IF(AND(VLOOKUP($A5,BBG!$1:$1048576,MATCH(Activity!KU$1,BBG!$1:$1,0)-1,0)&lt;&gt;"",VLOOKUP($A5,BBG!$1:$1048576,MATCH(Activity!KU$1,BBG!$1:$1,0)+2,0)&lt;&gt;""),VLOOKUP($A5,BBG!$1:$1048576,MATCH(Activity!KU$1,BBG!$1:$1,0)-1,0)+(VLOOKUP($A5,BBG!$1:$1048576,MATCH(Activity!KU$1,BBG!$1:$1,0)+2,0)-VLOOKUP($A5,BBG!$1:$1048576,MATCH(Activity!KU$1,BBG!$1:$1,0)-1,0))/3,VLOOKUP($A5,BBG!$1:$1048576,MATCH(Activity!KU$1,BBG!$1:$1,0)-2,0)+(VLOOKUP($A5,BBG!$1:$1048576,MATCH(Activity!KU$1,BBG!$1:$1,0)+1,0)-VLOOKUP($A5,BBG!$1:$1048576,MATCH(Activity!KU$1,BBG!$1:$1,0)-2,0))*2/3)))/100</f>
        <v>0</v>
      </c>
      <c r="KV5" s="17">
        <f ca="1">IF(VLOOKUP($A5,BBG!$1:$1048576,MATCH(Activity!KV$1,BBG!$1:$1,0),0)&lt;&gt;"",VLOOKUP($A5,BBG!$1:$1048576,MATCH(Activity!KV$1,BBG!$1:$1,0),0),IF(AND(VLOOKUP($A5,BBG!$1:$1048576,MATCH(Activity!KV$1,BBG!$1:$1,0)-1,0)&lt;&gt;"",VLOOKUP($A5,BBG!$1:$1048576,MATCH(Activity!KV$1,BBG!$1:$1,0)+1,0)&lt;&gt;""),(VLOOKUP($A5,BBG!$1:$1048576,MATCH(Activity!KV$1,BBG!$1:$1,0)-1,0)+VLOOKUP($A5,BBG!$1:$1048576,MATCH(Activity!KV$1,BBG!$1:$1,0)+1,0))/2,IF(AND(VLOOKUP($A5,BBG!$1:$1048576,MATCH(Activity!KV$1,BBG!$1:$1,0)-1,0)&lt;&gt;"",VLOOKUP($A5,BBG!$1:$1048576,MATCH(Activity!KV$1,BBG!$1:$1,0)+2,0)&lt;&gt;""),VLOOKUP($A5,BBG!$1:$1048576,MATCH(Activity!KV$1,BBG!$1:$1,0)-1,0)+(VLOOKUP($A5,BBG!$1:$1048576,MATCH(Activity!KV$1,BBG!$1:$1,0)+2,0)-VLOOKUP($A5,BBG!$1:$1048576,MATCH(Activity!KV$1,BBG!$1:$1,0)-1,0))/3,VLOOKUP($A5,BBG!$1:$1048576,MATCH(Activity!KV$1,BBG!$1:$1,0)-2,0)+(VLOOKUP($A5,BBG!$1:$1048576,MATCH(Activity!KV$1,BBG!$1:$1,0)+1,0)-VLOOKUP($A5,BBG!$1:$1048576,MATCH(Activity!KV$1,BBG!$1:$1,0)-2,0))*2/3)))/100</f>
        <v>0</v>
      </c>
      <c r="KW5" s="17">
        <f ca="1">IF(VLOOKUP($A5,BBG!$1:$1048576,MATCH(Activity!KW$1,BBG!$1:$1,0),0)&lt;&gt;"",VLOOKUP($A5,BBG!$1:$1048576,MATCH(Activity!KW$1,BBG!$1:$1,0),0),IF(AND(VLOOKUP($A5,BBG!$1:$1048576,MATCH(Activity!KW$1,BBG!$1:$1,0)-1,0)&lt;&gt;"",VLOOKUP($A5,BBG!$1:$1048576,MATCH(Activity!KW$1,BBG!$1:$1,0)+1,0)&lt;&gt;""),(VLOOKUP($A5,BBG!$1:$1048576,MATCH(Activity!KW$1,BBG!$1:$1,0)-1,0)+VLOOKUP($A5,BBG!$1:$1048576,MATCH(Activity!KW$1,BBG!$1:$1,0)+1,0))/2,IF(AND(VLOOKUP($A5,BBG!$1:$1048576,MATCH(Activity!KW$1,BBG!$1:$1,0)-1,0)&lt;&gt;"",VLOOKUP($A5,BBG!$1:$1048576,MATCH(Activity!KW$1,BBG!$1:$1,0)+2,0)&lt;&gt;""),VLOOKUP($A5,BBG!$1:$1048576,MATCH(Activity!KW$1,BBG!$1:$1,0)-1,0)+(VLOOKUP($A5,BBG!$1:$1048576,MATCH(Activity!KW$1,BBG!$1:$1,0)+2,0)-VLOOKUP($A5,BBG!$1:$1048576,MATCH(Activity!KW$1,BBG!$1:$1,0)-1,0))/3,VLOOKUP($A5,BBG!$1:$1048576,MATCH(Activity!KW$1,BBG!$1:$1,0)-2,0)+(VLOOKUP($A5,BBG!$1:$1048576,MATCH(Activity!KW$1,BBG!$1:$1,0)+1,0)-VLOOKUP($A5,BBG!$1:$1048576,MATCH(Activity!KW$1,BBG!$1:$1,0)-2,0))*2/3)))/100</f>
        <v>0</v>
      </c>
      <c r="KX5" s="17">
        <f ca="1">IF(VLOOKUP($A5,BBG!$1:$1048576,MATCH(Activity!KX$1,BBG!$1:$1,0),0)&lt;&gt;"",VLOOKUP($A5,BBG!$1:$1048576,MATCH(Activity!KX$1,BBG!$1:$1,0),0),IF(AND(VLOOKUP($A5,BBG!$1:$1048576,MATCH(Activity!KX$1,BBG!$1:$1,0)-1,0)&lt;&gt;"",VLOOKUP($A5,BBG!$1:$1048576,MATCH(Activity!KX$1,BBG!$1:$1,0)+1,0)&lt;&gt;""),(VLOOKUP($A5,BBG!$1:$1048576,MATCH(Activity!KX$1,BBG!$1:$1,0)-1,0)+VLOOKUP($A5,BBG!$1:$1048576,MATCH(Activity!KX$1,BBG!$1:$1,0)+1,0))/2,IF(AND(VLOOKUP($A5,BBG!$1:$1048576,MATCH(Activity!KX$1,BBG!$1:$1,0)-1,0)&lt;&gt;"",VLOOKUP($A5,BBG!$1:$1048576,MATCH(Activity!KX$1,BBG!$1:$1,0)+2,0)&lt;&gt;""),VLOOKUP($A5,BBG!$1:$1048576,MATCH(Activity!KX$1,BBG!$1:$1,0)-1,0)+(VLOOKUP($A5,BBG!$1:$1048576,MATCH(Activity!KX$1,BBG!$1:$1,0)+2,0)-VLOOKUP($A5,BBG!$1:$1048576,MATCH(Activity!KX$1,BBG!$1:$1,0)-1,0))/3,VLOOKUP($A5,BBG!$1:$1048576,MATCH(Activity!KX$1,BBG!$1:$1,0)-2,0)+(VLOOKUP($A5,BBG!$1:$1048576,MATCH(Activity!KX$1,BBG!$1:$1,0)+1,0)-VLOOKUP($A5,BBG!$1:$1048576,MATCH(Activity!KX$1,BBG!$1:$1,0)-2,0))*2/3)))/100</f>
        <v>0</v>
      </c>
      <c r="KY5" s="17">
        <f ca="1">IF(VLOOKUP($A5,BBG!$1:$1048576,MATCH(Activity!KY$1,BBG!$1:$1,0),0)&lt;&gt;"",VLOOKUP($A5,BBG!$1:$1048576,MATCH(Activity!KY$1,BBG!$1:$1,0),0),IF(AND(VLOOKUP($A5,BBG!$1:$1048576,MATCH(Activity!KY$1,BBG!$1:$1,0)-1,0)&lt;&gt;"",VLOOKUP($A5,BBG!$1:$1048576,MATCH(Activity!KY$1,BBG!$1:$1,0)+1,0)&lt;&gt;""),(VLOOKUP($A5,BBG!$1:$1048576,MATCH(Activity!KY$1,BBG!$1:$1,0)-1,0)+VLOOKUP($A5,BBG!$1:$1048576,MATCH(Activity!KY$1,BBG!$1:$1,0)+1,0))/2,IF(AND(VLOOKUP($A5,BBG!$1:$1048576,MATCH(Activity!KY$1,BBG!$1:$1,0)-1,0)&lt;&gt;"",VLOOKUP($A5,BBG!$1:$1048576,MATCH(Activity!KY$1,BBG!$1:$1,0)+2,0)&lt;&gt;""),VLOOKUP($A5,BBG!$1:$1048576,MATCH(Activity!KY$1,BBG!$1:$1,0)-1,0)+(VLOOKUP($A5,BBG!$1:$1048576,MATCH(Activity!KY$1,BBG!$1:$1,0)+2,0)-VLOOKUP($A5,BBG!$1:$1048576,MATCH(Activity!KY$1,BBG!$1:$1,0)-1,0))/3,VLOOKUP($A5,BBG!$1:$1048576,MATCH(Activity!KY$1,BBG!$1:$1,0)-2,0)+(VLOOKUP($A5,BBG!$1:$1048576,MATCH(Activity!KY$1,BBG!$1:$1,0)+1,0)-VLOOKUP($A5,BBG!$1:$1048576,MATCH(Activity!KY$1,BBG!$1:$1,0)-2,0))*2/3)))/100</f>
        <v>0</v>
      </c>
      <c r="KZ5" s="17">
        <f ca="1">IF(VLOOKUP($A5,BBG!$1:$1048576,MATCH(Activity!KZ$1,BBG!$1:$1,0),0)&lt;&gt;"",VLOOKUP($A5,BBG!$1:$1048576,MATCH(Activity!KZ$1,BBG!$1:$1,0),0),IF(AND(VLOOKUP($A5,BBG!$1:$1048576,MATCH(Activity!KZ$1,BBG!$1:$1,0)-1,0)&lt;&gt;"",VLOOKUP($A5,BBG!$1:$1048576,MATCH(Activity!KZ$1,BBG!$1:$1,0)+1,0)&lt;&gt;""),(VLOOKUP($A5,BBG!$1:$1048576,MATCH(Activity!KZ$1,BBG!$1:$1,0)-1,0)+VLOOKUP($A5,BBG!$1:$1048576,MATCH(Activity!KZ$1,BBG!$1:$1,0)+1,0))/2,IF(AND(VLOOKUP($A5,BBG!$1:$1048576,MATCH(Activity!KZ$1,BBG!$1:$1,0)-1,0)&lt;&gt;"",VLOOKUP($A5,BBG!$1:$1048576,MATCH(Activity!KZ$1,BBG!$1:$1,0)+2,0)&lt;&gt;""),VLOOKUP($A5,BBG!$1:$1048576,MATCH(Activity!KZ$1,BBG!$1:$1,0)-1,0)+(VLOOKUP($A5,BBG!$1:$1048576,MATCH(Activity!KZ$1,BBG!$1:$1,0)+2,0)-VLOOKUP($A5,BBG!$1:$1048576,MATCH(Activity!KZ$1,BBG!$1:$1,0)-1,0))/3,VLOOKUP($A5,BBG!$1:$1048576,MATCH(Activity!KZ$1,BBG!$1:$1,0)-2,0)+(VLOOKUP($A5,BBG!$1:$1048576,MATCH(Activity!KZ$1,BBG!$1:$1,0)+1,0)-VLOOKUP($A5,BBG!$1:$1048576,MATCH(Activity!KZ$1,BBG!$1:$1,0)-2,0))*2/3)))/100</f>
        <v>0</v>
      </c>
      <c r="LA5" s="17">
        <f ca="1">IF(VLOOKUP($A5,BBG!$1:$1048576,MATCH(Activity!LA$1,BBG!$1:$1,0),0)&lt;&gt;"",VLOOKUP($A5,BBG!$1:$1048576,MATCH(Activity!LA$1,BBG!$1:$1,0),0),IF(AND(VLOOKUP($A5,BBG!$1:$1048576,MATCH(Activity!LA$1,BBG!$1:$1,0)-1,0)&lt;&gt;"",VLOOKUP($A5,BBG!$1:$1048576,MATCH(Activity!LA$1,BBG!$1:$1,0)+1,0)&lt;&gt;""),(VLOOKUP($A5,BBG!$1:$1048576,MATCH(Activity!LA$1,BBG!$1:$1,0)-1,0)+VLOOKUP($A5,BBG!$1:$1048576,MATCH(Activity!LA$1,BBG!$1:$1,0)+1,0))/2,IF(AND(VLOOKUP($A5,BBG!$1:$1048576,MATCH(Activity!LA$1,BBG!$1:$1,0)-1,0)&lt;&gt;"",VLOOKUP($A5,BBG!$1:$1048576,MATCH(Activity!LA$1,BBG!$1:$1,0)+2,0)&lt;&gt;""),VLOOKUP($A5,BBG!$1:$1048576,MATCH(Activity!LA$1,BBG!$1:$1,0)-1,0)+(VLOOKUP($A5,BBG!$1:$1048576,MATCH(Activity!LA$1,BBG!$1:$1,0)+2,0)-VLOOKUP($A5,BBG!$1:$1048576,MATCH(Activity!LA$1,BBG!$1:$1,0)-1,0))/3,VLOOKUP($A5,BBG!$1:$1048576,MATCH(Activity!LA$1,BBG!$1:$1,0)-2,0)+(VLOOKUP($A5,BBG!$1:$1048576,MATCH(Activity!LA$1,BBG!$1:$1,0)+1,0)-VLOOKUP($A5,BBG!$1:$1048576,MATCH(Activity!LA$1,BBG!$1:$1,0)-2,0))*2/3)))/100</f>
        <v>0</v>
      </c>
      <c r="LB5" s="17">
        <f ca="1">IF(VLOOKUP($A5,BBG!$1:$1048576,MATCH(Activity!LB$1,BBG!$1:$1,0),0)&lt;&gt;"",VLOOKUP($A5,BBG!$1:$1048576,MATCH(Activity!LB$1,BBG!$1:$1,0),0),IF(AND(VLOOKUP($A5,BBG!$1:$1048576,MATCH(Activity!LB$1,BBG!$1:$1,0)-1,0)&lt;&gt;"",VLOOKUP($A5,BBG!$1:$1048576,MATCH(Activity!LB$1,BBG!$1:$1,0)+1,0)&lt;&gt;""),(VLOOKUP($A5,BBG!$1:$1048576,MATCH(Activity!LB$1,BBG!$1:$1,0)-1,0)+VLOOKUP($A5,BBG!$1:$1048576,MATCH(Activity!LB$1,BBG!$1:$1,0)+1,0))/2,IF(AND(VLOOKUP($A5,BBG!$1:$1048576,MATCH(Activity!LB$1,BBG!$1:$1,0)-1,0)&lt;&gt;"",VLOOKUP($A5,BBG!$1:$1048576,MATCH(Activity!LB$1,BBG!$1:$1,0)+2,0)&lt;&gt;""),VLOOKUP($A5,BBG!$1:$1048576,MATCH(Activity!LB$1,BBG!$1:$1,0)-1,0)+(VLOOKUP($A5,BBG!$1:$1048576,MATCH(Activity!LB$1,BBG!$1:$1,0)+2,0)-VLOOKUP($A5,BBG!$1:$1048576,MATCH(Activity!LB$1,BBG!$1:$1,0)-1,0))/3,VLOOKUP($A5,BBG!$1:$1048576,MATCH(Activity!LB$1,BBG!$1:$1,0)-2,0)+(VLOOKUP($A5,BBG!$1:$1048576,MATCH(Activity!LB$1,BBG!$1:$1,0)+1,0)-VLOOKUP($A5,BBG!$1:$1048576,MATCH(Activity!LB$1,BBG!$1:$1,0)-2,0))*2/3)))/100</f>
        <v>0</v>
      </c>
      <c r="LC5" s="17">
        <f ca="1">IF(VLOOKUP($A5,BBG!$1:$1048576,MATCH(Activity!LC$1,BBG!$1:$1,0),0)&lt;&gt;"",VLOOKUP($A5,BBG!$1:$1048576,MATCH(Activity!LC$1,BBG!$1:$1,0),0),IF(AND(VLOOKUP($A5,BBG!$1:$1048576,MATCH(Activity!LC$1,BBG!$1:$1,0)-1,0)&lt;&gt;"",VLOOKUP($A5,BBG!$1:$1048576,MATCH(Activity!LC$1,BBG!$1:$1,0)+1,0)&lt;&gt;""),(VLOOKUP($A5,BBG!$1:$1048576,MATCH(Activity!LC$1,BBG!$1:$1,0)-1,0)+VLOOKUP($A5,BBG!$1:$1048576,MATCH(Activity!LC$1,BBG!$1:$1,0)+1,0))/2,IF(AND(VLOOKUP($A5,BBG!$1:$1048576,MATCH(Activity!LC$1,BBG!$1:$1,0)-1,0)&lt;&gt;"",VLOOKUP($A5,BBG!$1:$1048576,MATCH(Activity!LC$1,BBG!$1:$1,0)+2,0)&lt;&gt;""),VLOOKUP($A5,BBG!$1:$1048576,MATCH(Activity!LC$1,BBG!$1:$1,0)-1,0)+(VLOOKUP($A5,BBG!$1:$1048576,MATCH(Activity!LC$1,BBG!$1:$1,0)+2,0)-VLOOKUP($A5,BBG!$1:$1048576,MATCH(Activity!LC$1,BBG!$1:$1,0)-1,0))/3,VLOOKUP($A5,BBG!$1:$1048576,MATCH(Activity!LC$1,BBG!$1:$1,0)-2,0)+(VLOOKUP($A5,BBG!$1:$1048576,MATCH(Activity!LC$1,BBG!$1:$1,0)+1,0)-VLOOKUP($A5,BBG!$1:$1048576,MATCH(Activity!LC$1,BBG!$1:$1,0)-2,0))*2/3)))/100</f>
        <v>0</v>
      </c>
      <c r="LD5" s="17">
        <f ca="1">IF(VLOOKUP($A5,BBG!$1:$1048576,MATCH(Activity!LD$1,BBG!$1:$1,0),0)&lt;&gt;"",VLOOKUP($A5,BBG!$1:$1048576,MATCH(Activity!LD$1,BBG!$1:$1,0),0),IF(AND(VLOOKUP($A5,BBG!$1:$1048576,MATCH(Activity!LD$1,BBG!$1:$1,0)-1,0)&lt;&gt;"",VLOOKUP($A5,BBG!$1:$1048576,MATCH(Activity!LD$1,BBG!$1:$1,0)+1,0)&lt;&gt;""),(VLOOKUP($A5,BBG!$1:$1048576,MATCH(Activity!LD$1,BBG!$1:$1,0)-1,0)+VLOOKUP($A5,BBG!$1:$1048576,MATCH(Activity!LD$1,BBG!$1:$1,0)+1,0))/2,IF(AND(VLOOKUP($A5,BBG!$1:$1048576,MATCH(Activity!LD$1,BBG!$1:$1,0)-1,0)&lt;&gt;"",VLOOKUP($A5,BBG!$1:$1048576,MATCH(Activity!LD$1,BBG!$1:$1,0)+2,0)&lt;&gt;""),VLOOKUP($A5,BBG!$1:$1048576,MATCH(Activity!LD$1,BBG!$1:$1,0)-1,0)+(VLOOKUP($A5,BBG!$1:$1048576,MATCH(Activity!LD$1,BBG!$1:$1,0)+2,0)-VLOOKUP($A5,BBG!$1:$1048576,MATCH(Activity!LD$1,BBG!$1:$1,0)-1,0))/3,VLOOKUP($A5,BBG!$1:$1048576,MATCH(Activity!LD$1,BBG!$1:$1,0)-2,0)+(VLOOKUP($A5,BBG!$1:$1048576,MATCH(Activity!LD$1,BBG!$1:$1,0)+1,0)-VLOOKUP($A5,BBG!$1:$1048576,MATCH(Activity!LD$1,BBG!$1:$1,0)-2,0))*2/3)))/100</f>
        <v>0</v>
      </c>
      <c r="LE5" s="17">
        <f ca="1">IF(VLOOKUP($A5,BBG!$1:$1048576,MATCH(Activity!LE$1,BBG!$1:$1,0),0)&lt;&gt;"",VLOOKUP($A5,BBG!$1:$1048576,MATCH(Activity!LE$1,BBG!$1:$1,0),0),IF(AND(VLOOKUP($A5,BBG!$1:$1048576,MATCH(Activity!LE$1,BBG!$1:$1,0)-1,0)&lt;&gt;"",VLOOKUP($A5,BBG!$1:$1048576,MATCH(Activity!LE$1,BBG!$1:$1,0)+1,0)&lt;&gt;""),(VLOOKUP($A5,BBG!$1:$1048576,MATCH(Activity!LE$1,BBG!$1:$1,0)-1,0)+VLOOKUP($A5,BBG!$1:$1048576,MATCH(Activity!LE$1,BBG!$1:$1,0)+1,0))/2,IF(AND(VLOOKUP($A5,BBG!$1:$1048576,MATCH(Activity!LE$1,BBG!$1:$1,0)-1,0)&lt;&gt;"",VLOOKUP($A5,BBG!$1:$1048576,MATCH(Activity!LE$1,BBG!$1:$1,0)+2,0)&lt;&gt;""),VLOOKUP($A5,BBG!$1:$1048576,MATCH(Activity!LE$1,BBG!$1:$1,0)-1,0)+(VLOOKUP($A5,BBG!$1:$1048576,MATCH(Activity!LE$1,BBG!$1:$1,0)+2,0)-VLOOKUP($A5,BBG!$1:$1048576,MATCH(Activity!LE$1,BBG!$1:$1,0)-1,0))/3,VLOOKUP($A5,BBG!$1:$1048576,MATCH(Activity!LE$1,BBG!$1:$1,0)-2,0)+(VLOOKUP($A5,BBG!$1:$1048576,MATCH(Activity!LE$1,BBG!$1:$1,0)+1,0)-VLOOKUP($A5,BBG!$1:$1048576,MATCH(Activity!LE$1,BBG!$1:$1,0)-2,0))*2/3)))/100</f>
        <v>0</v>
      </c>
      <c r="LF5" s="17">
        <f ca="1">IF(VLOOKUP($A5,BBG!$1:$1048576,MATCH(Activity!LF$1,BBG!$1:$1,0),0)&lt;&gt;"",VLOOKUP($A5,BBG!$1:$1048576,MATCH(Activity!LF$1,BBG!$1:$1,0),0),IF(AND(VLOOKUP($A5,BBG!$1:$1048576,MATCH(Activity!LF$1,BBG!$1:$1,0)-1,0)&lt;&gt;"",VLOOKUP($A5,BBG!$1:$1048576,MATCH(Activity!LF$1,BBG!$1:$1,0)+1,0)&lt;&gt;""),(VLOOKUP($A5,BBG!$1:$1048576,MATCH(Activity!LF$1,BBG!$1:$1,0)-1,0)+VLOOKUP($A5,BBG!$1:$1048576,MATCH(Activity!LF$1,BBG!$1:$1,0)+1,0))/2,IF(AND(VLOOKUP($A5,BBG!$1:$1048576,MATCH(Activity!LF$1,BBG!$1:$1,0)-1,0)&lt;&gt;"",VLOOKUP($A5,BBG!$1:$1048576,MATCH(Activity!LF$1,BBG!$1:$1,0)+2,0)&lt;&gt;""),VLOOKUP($A5,BBG!$1:$1048576,MATCH(Activity!LF$1,BBG!$1:$1,0)-1,0)+(VLOOKUP($A5,BBG!$1:$1048576,MATCH(Activity!LF$1,BBG!$1:$1,0)+2,0)-VLOOKUP($A5,BBG!$1:$1048576,MATCH(Activity!LF$1,BBG!$1:$1,0)-1,0))/3,VLOOKUP($A5,BBG!$1:$1048576,MATCH(Activity!LF$1,BBG!$1:$1,0)-2,0)+(VLOOKUP($A5,BBG!$1:$1048576,MATCH(Activity!LF$1,BBG!$1:$1,0)+1,0)-VLOOKUP($A5,BBG!$1:$1048576,MATCH(Activity!LF$1,BBG!$1:$1,0)-2,0))*2/3)))/100</f>
        <v>0</v>
      </c>
      <c r="LG5" s="17">
        <f ca="1">IF(VLOOKUP($A5,BBG!$1:$1048576,MATCH(Activity!LG$1,BBG!$1:$1,0),0)&lt;&gt;"",VLOOKUP($A5,BBG!$1:$1048576,MATCH(Activity!LG$1,BBG!$1:$1,0),0),IF(AND(VLOOKUP($A5,BBG!$1:$1048576,MATCH(Activity!LG$1,BBG!$1:$1,0)-1,0)&lt;&gt;"",VLOOKUP($A5,BBG!$1:$1048576,MATCH(Activity!LG$1,BBG!$1:$1,0)+1,0)&lt;&gt;""),(VLOOKUP($A5,BBG!$1:$1048576,MATCH(Activity!LG$1,BBG!$1:$1,0)-1,0)+VLOOKUP($A5,BBG!$1:$1048576,MATCH(Activity!LG$1,BBG!$1:$1,0)+1,0))/2,IF(AND(VLOOKUP($A5,BBG!$1:$1048576,MATCH(Activity!LG$1,BBG!$1:$1,0)-1,0)&lt;&gt;"",VLOOKUP($A5,BBG!$1:$1048576,MATCH(Activity!LG$1,BBG!$1:$1,0)+2,0)&lt;&gt;""),VLOOKUP($A5,BBG!$1:$1048576,MATCH(Activity!LG$1,BBG!$1:$1,0)-1,0)+(VLOOKUP($A5,BBG!$1:$1048576,MATCH(Activity!LG$1,BBG!$1:$1,0)+2,0)-VLOOKUP($A5,BBG!$1:$1048576,MATCH(Activity!LG$1,BBG!$1:$1,0)-1,0))/3,VLOOKUP($A5,BBG!$1:$1048576,MATCH(Activity!LG$1,BBG!$1:$1,0)-2,0)+(VLOOKUP($A5,BBG!$1:$1048576,MATCH(Activity!LG$1,BBG!$1:$1,0)+1,0)-VLOOKUP($A5,BBG!$1:$1048576,MATCH(Activity!LG$1,BBG!$1:$1,0)-2,0))*2/3)))/100</f>
        <v>0</v>
      </c>
      <c r="LH5" s="17">
        <f ca="1">IF(VLOOKUP($A5,BBG!$1:$1048576,MATCH(Activity!LH$1,BBG!$1:$1,0),0)&lt;&gt;"",VLOOKUP($A5,BBG!$1:$1048576,MATCH(Activity!LH$1,BBG!$1:$1,0),0),IF(AND(VLOOKUP($A5,BBG!$1:$1048576,MATCH(Activity!LH$1,BBG!$1:$1,0)-1,0)&lt;&gt;"",VLOOKUP($A5,BBG!$1:$1048576,MATCH(Activity!LH$1,BBG!$1:$1,0)+1,0)&lt;&gt;""),(VLOOKUP($A5,BBG!$1:$1048576,MATCH(Activity!LH$1,BBG!$1:$1,0)-1,0)+VLOOKUP($A5,BBG!$1:$1048576,MATCH(Activity!LH$1,BBG!$1:$1,0)+1,0))/2,IF(AND(VLOOKUP($A5,BBG!$1:$1048576,MATCH(Activity!LH$1,BBG!$1:$1,0)-1,0)&lt;&gt;"",VLOOKUP($A5,BBG!$1:$1048576,MATCH(Activity!LH$1,BBG!$1:$1,0)+2,0)&lt;&gt;""),VLOOKUP($A5,BBG!$1:$1048576,MATCH(Activity!LH$1,BBG!$1:$1,0)-1,0)+(VLOOKUP($A5,BBG!$1:$1048576,MATCH(Activity!LH$1,BBG!$1:$1,0)+2,0)-VLOOKUP($A5,BBG!$1:$1048576,MATCH(Activity!LH$1,BBG!$1:$1,0)-1,0))/3,VLOOKUP($A5,BBG!$1:$1048576,MATCH(Activity!LH$1,BBG!$1:$1,0)-2,0)+(VLOOKUP($A5,BBG!$1:$1048576,MATCH(Activity!LH$1,BBG!$1:$1,0)+1,0)-VLOOKUP($A5,BBG!$1:$1048576,MATCH(Activity!LH$1,BBG!$1:$1,0)-2,0))*2/3)))/100</f>
        <v>0</v>
      </c>
      <c r="LI5" s="17">
        <f ca="1">IF(VLOOKUP($A5,BBG!$1:$1048576,MATCH(Activity!LI$1,BBG!$1:$1,0),0)&lt;&gt;"",VLOOKUP($A5,BBG!$1:$1048576,MATCH(Activity!LI$1,BBG!$1:$1,0),0),IF(AND(VLOOKUP($A5,BBG!$1:$1048576,MATCH(Activity!LI$1,BBG!$1:$1,0)-1,0)&lt;&gt;"",VLOOKUP($A5,BBG!$1:$1048576,MATCH(Activity!LI$1,BBG!$1:$1,0)+1,0)&lt;&gt;""),(VLOOKUP($A5,BBG!$1:$1048576,MATCH(Activity!LI$1,BBG!$1:$1,0)-1,0)+VLOOKUP($A5,BBG!$1:$1048576,MATCH(Activity!LI$1,BBG!$1:$1,0)+1,0))/2,IF(AND(VLOOKUP($A5,BBG!$1:$1048576,MATCH(Activity!LI$1,BBG!$1:$1,0)-1,0)&lt;&gt;"",VLOOKUP($A5,BBG!$1:$1048576,MATCH(Activity!LI$1,BBG!$1:$1,0)+2,0)&lt;&gt;""),VLOOKUP($A5,BBG!$1:$1048576,MATCH(Activity!LI$1,BBG!$1:$1,0)-1,0)+(VLOOKUP($A5,BBG!$1:$1048576,MATCH(Activity!LI$1,BBG!$1:$1,0)+2,0)-VLOOKUP($A5,BBG!$1:$1048576,MATCH(Activity!LI$1,BBG!$1:$1,0)-1,0))/3,VLOOKUP($A5,BBG!$1:$1048576,MATCH(Activity!LI$1,BBG!$1:$1,0)-2,0)+(VLOOKUP($A5,BBG!$1:$1048576,MATCH(Activity!LI$1,BBG!$1:$1,0)+1,0)-VLOOKUP($A5,BBG!$1:$1048576,MATCH(Activity!LI$1,BBG!$1:$1,0)-2,0))*2/3)))/100</f>
        <v>0</v>
      </c>
      <c r="LJ5" s="17">
        <f ca="1">IF(VLOOKUP($A5,BBG!$1:$1048576,MATCH(Activity!LJ$1,BBG!$1:$1,0),0)&lt;&gt;"",VLOOKUP($A5,BBG!$1:$1048576,MATCH(Activity!LJ$1,BBG!$1:$1,0),0),IF(AND(VLOOKUP($A5,BBG!$1:$1048576,MATCH(Activity!LJ$1,BBG!$1:$1,0)-1,0)&lt;&gt;"",VLOOKUP($A5,BBG!$1:$1048576,MATCH(Activity!LJ$1,BBG!$1:$1,0)+1,0)&lt;&gt;""),(VLOOKUP($A5,BBG!$1:$1048576,MATCH(Activity!LJ$1,BBG!$1:$1,0)-1,0)+VLOOKUP($A5,BBG!$1:$1048576,MATCH(Activity!LJ$1,BBG!$1:$1,0)+1,0))/2,IF(AND(VLOOKUP($A5,BBG!$1:$1048576,MATCH(Activity!LJ$1,BBG!$1:$1,0)-1,0)&lt;&gt;"",VLOOKUP($A5,BBG!$1:$1048576,MATCH(Activity!LJ$1,BBG!$1:$1,0)+2,0)&lt;&gt;""),VLOOKUP($A5,BBG!$1:$1048576,MATCH(Activity!LJ$1,BBG!$1:$1,0)-1,0)+(VLOOKUP($A5,BBG!$1:$1048576,MATCH(Activity!LJ$1,BBG!$1:$1,0)+2,0)-VLOOKUP($A5,BBG!$1:$1048576,MATCH(Activity!LJ$1,BBG!$1:$1,0)-1,0))/3,VLOOKUP($A5,BBG!$1:$1048576,MATCH(Activity!LJ$1,BBG!$1:$1,0)-2,0)+(VLOOKUP($A5,BBG!$1:$1048576,MATCH(Activity!LJ$1,BBG!$1:$1,0)+1,0)-VLOOKUP($A5,BBG!$1:$1048576,MATCH(Activity!LJ$1,BBG!$1:$1,0)-2,0))*2/3)))/100</f>
        <v>0</v>
      </c>
      <c r="LK5" s="17">
        <f ca="1">IF(VLOOKUP($A5,BBG!$1:$1048576,MATCH(Activity!LK$1,BBG!$1:$1,0),0)&lt;&gt;"",VLOOKUP($A5,BBG!$1:$1048576,MATCH(Activity!LK$1,BBG!$1:$1,0),0),IF(AND(VLOOKUP($A5,BBG!$1:$1048576,MATCH(Activity!LK$1,BBG!$1:$1,0)-1,0)&lt;&gt;"",VLOOKUP($A5,BBG!$1:$1048576,MATCH(Activity!LK$1,BBG!$1:$1,0)+1,0)&lt;&gt;""),(VLOOKUP($A5,BBG!$1:$1048576,MATCH(Activity!LK$1,BBG!$1:$1,0)-1,0)+VLOOKUP($A5,BBG!$1:$1048576,MATCH(Activity!LK$1,BBG!$1:$1,0)+1,0))/2,IF(AND(VLOOKUP($A5,BBG!$1:$1048576,MATCH(Activity!LK$1,BBG!$1:$1,0)-1,0)&lt;&gt;"",VLOOKUP($A5,BBG!$1:$1048576,MATCH(Activity!LK$1,BBG!$1:$1,0)+2,0)&lt;&gt;""),VLOOKUP($A5,BBG!$1:$1048576,MATCH(Activity!LK$1,BBG!$1:$1,0)-1,0)+(VLOOKUP($A5,BBG!$1:$1048576,MATCH(Activity!LK$1,BBG!$1:$1,0)+2,0)-VLOOKUP($A5,BBG!$1:$1048576,MATCH(Activity!LK$1,BBG!$1:$1,0)-1,0))/3,VLOOKUP($A5,BBG!$1:$1048576,MATCH(Activity!LK$1,BBG!$1:$1,0)-2,0)+(VLOOKUP($A5,BBG!$1:$1048576,MATCH(Activity!LK$1,BBG!$1:$1,0)+1,0)-VLOOKUP($A5,BBG!$1:$1048576,MATCH(Activity!LK$1,BBG!$1:$1,0)-2,0))*2/3)))/100</f>
        <v>0</v>
      </c>
      <c r="LL5" s="17">
        <f ca="1">IF(VLOOKUP($A5,BBG!$1:$1048576,MATCH(Activity!LL$1,BBG!$1:$1,0),0)&lt;&gt;"",VLOOKUP($A5,BBG!$1:$1048576,MATCH(Activity!LL$1,BBG!$1:$1,0),0),IF(AND(VLOOKUP($A5,BBG!$1:$1048576,MATCH(Activity!LL$1,BBG!$1:$1,0)-1,0)&lt;&gt;"",VLOOKUP($A5,BBG!$1:$1048576,MATCH(Activity!LL$1,BBG!$1:$1,0)+1,0)&lt;&gt;""),(VLOOKUP($A5,BBG!$1:$1048576,MATCH(Activity!LL$1,BBG!$1:$1,0)-1,0)+VLOOKUP($A5,BBG!$1:$1048576,MATCH(Activity!LL$1,BBG!$1:$1,0)+1,0))/2,IF(AND(VLOOKUP($A5,BBG!$1:$1048576,MATCH(Activity!LL$1,BBG!$1:$1,0)-1,0)&lt;&gt;"",VLOOKUP($A5,BBG!$1:$1048576,MATCH(Activity!LL$1,BBG!$1:$1,0)+2,0)&lt;&gt;""),VLOOKUP($A5,BBG!$1:$1048576,MATCH(Activity!LL$1,BBG!$1:$1,0)-1,0)+(VLOOKUP($A5,BBG!$1:$1048576,MATCH(Activity!LL$1,BBG!$1:$1,0)+2,0)-VLOOKUP($A5,BBG!$1:$1048576,MATCH(Activity!LL$1,BBG!$1:$1,0)-1,0))/3,VLOOKUP($A5,BBG!$1:$1048576,MATCH(Activity!LL$1,BBG!$1:$1,0)-2,0)+(VLOOKUP($A5,BBG!$1:$1048576,MATCH(Activity!LL$1,BBG!$1:$1,0)+1,0)-VLOOKUP($A5,BBG!$1:$1048576,MATCH(Activity!LL$1,BBG!$1:$1,0)-2,0))*2/3)))/100</f>
        <v>0</v>
      </c>
      <c r="LM5" s="17">
        <f ca="1">IF(VLOOKUP($A5,BBG!$1:$1048576,MATCH(Activity!LM$1,BBG!$1:$1,0),0)&lt;&gt;"",VLOOKUP($A5,BBG!$1:$1048576,MATCH(Activity!LM$1,BBG!$1:$1,0),0),IF(AND(VLOOKUP($A5,BBG!$1:$1048576,MATCH(Activity!LM$1,BBG!$1:$1,0)-1,0)&lt;&gt;"",VLOOKUP($A5,BBG!$1:$1048576,MATCH(Activity!LM$1,BBG!$1:$1,0)+1,0)&lt;&gt;""),(VLOOKUP($A5,BBG!$1:$1048576,MATCH(Activity!LM$1,BBG!$1:$1,0)-1,0)+VLOOKUP($A5,BBG!$1:$1048576,MATCH(Activity!LM$1,BBG!$1:$1,0)+1,0))/2,IF(AND(VLOOKUP($A5,BBG!$1:$1048576,MATCH(Activity!LM$1,BBG!$1:$1,0)-1,0)&lt;&gt;"",VLOOKUP($A5,BBG!$1:$1048576,MATCH(Activity!LM$1,BBG!$1:$1,0)+2,0)&lt;&gt;""),VLOOKUP($A5,BBG!$1:$1048576,MATCH(Activity!LM$1,BBG!$1:$1,0)-1,0)+(VLOOKUP($A5,BBG!$1:$1048576,MATCH(Activity!LM$1,BBG!$1:$1,0)+2,0)-VLOOKUP($A5,BBG!$1:$1048576,MATCH(Activity!LM$1,BBG!$1:$1,0)-1,0))/3,VLOOKUP($A5,BBG!$1:$1048576,MATCH(Activity!LM$1,BBG!$1:$1,0)-2,0)+(VLOOKUP($A5,BBG!$1:$1048576,MATCH(Activity!LM$1,BBG!$1:$1,0)+1,0)-VLOOKUP($A5,BBG!$1:$1048576,MATCH(Activity!LM$1,BBG!$1:$1,0)-2,0))*2/3)))/100</f>
        <v>0</v>
      </c>
      <c r="LN5" s="17">
        <f ca="1">IF(VLOOKUP($A5,BBG!$1:$1048576,MATCH(Activity!LN$1,BBG!$1:$1,0),0)&lt;&gt;"",VLOOKUP($A5,BBG!$1:$1048576,MATCH(Activity!LN$1,BBG!$1:$1,0),0),IF(AND(VLOOKUP($A5,BBG!$1:$1048576,MATCH(Activity!LN$1,BBG!$1:$1,0)-1,0)&lt;&gt;"",VLOOKUP($A5,BBG!$1:$1048576,MATCH(Activity!LN$1,BBG!$1:$1,0)+1,0)&lt;&gt;""),(VLOOKUP($A5,BBG!$1:$1048576,MATCH(Activity!LN$1,BBG!$1:$1,0)-1,0)+VLOOKUP($A5,BBG!$1:$1048576,MATCH(Activity!LN$1,BBG!$1:$1,0)+1,0))/2,IF(AND(VLOOKUP($A5,BBG!$1:$1048576,MATCH(Activity!LN$1,BBG!$1:$1,0)-1,0)&lt;&gt;"",VLOOKUP($A5,BBG!$1:$1048576,MATCH(Activity!LN$1,BBG!$1:$1,0)+2,0)&lt;&gt;""),VLOOKUP($A5,BBG!$1:$1048576,MATCH(Activity!LN$1,BBG!$1:$1,0)-1,0)+(VLOOKUP($A5,BBG!$1:$1048576,MATCH(Activity!LN$1,BBG!$1:$1,0)+2,0)-VLOOKUP($A5,BBG!$1:$1048576,MATCH(Activity!LN$1,BBG!$1:$1,0)-1,0))/3,VLOOKUP($A5,BBG!$1:$1048576,MATCH(Activity!LN$1,BBG!$1:$1,0)-2,0)+(VLOOKUP($A5,BBG!$1:$1048576,MATCH(Activity!LN$1,BBG!$1:$1,0)+1,0)-VLOOKUP($A5,BBG!$1:$1048576,MATCH(Activity!LN$1,BBG!$1:$1,0)-2,0))*2/3)))/100</f>
        <v>0</v>
      </c>
      <c r="LO5" s="17">
        <f ca="1">IF(VLOOKUP($A5,BBG!$1:$1048576,MATCH(Activity!LO$1,BBG!$1:$1,0),0)&lt;&gt;"",VLOOKUP($A5,BBG!$1:$1048576,MATCH(Activity!LO$1,BBG!$1:$1,0),0),IF(AND(VLOOKUP($A5,BBG!$1:$1048576,MATCH(Activity!LO$1,BBG!$1:$1,0)-1,0)&lt;&gt;"",VLOOKUP($A5,BBG!$1:$1048576,MATCH(Activity!LO$1,BBG!$1:$1,0)+1,0)&lt;&gt;""),(VLOOKUP($A5,BBG!$1:$1048576,MATCH(Activity!LO$1,BBG!$1:$1,0)-1,0)+VLOOKUP($A5,BBG!$1:$1048576,MATCH(Activity!LO$1,BBG!$1:$1,0)+1,0))/2,IF(AND(VLOOKUP($A5,BBG!$1:$1048576,MATCH(Activity!LO$1,BBG!$1:$1,0)-1,0)&lt;&gt;"",VLOOKUP($A5,BBG!$1:$1048576,MATCH(Activity!LO$1,BBG!$1:$1,0)+2,0)&lt;&gt;""),VLOOKUP($A5,BBG!$1:$1048576,MATCH(Activity!LO$1,BBG!$1:$1,0)-1,0)+(VLOOKUP($A5,BBG!$1:$1048576,MATCH(Activity!LO$1,BBG!$1:$1,0)+2,0)-VLOOKUP($A5,BBG!$1:$1048576,MATCH(Activity!LO$1,BBG!$1:$1,0)-1,0))/3,VLOOKUP($A5,BBG!$1:$1048576,MATCH(Activity!LO$1,BBG!$1:$1,0)-2,0)+(VLOOKUP($A5,BBG!$1:$1048576,MATCH(Activity!LO$1,BBG!$1:$1,0)+1,0)-VLOOKUP($A5,BBG!$1:$1048576,MATCH(Activity!LO$1,BBG!$1:$1,0)-2,0))*2/3)))/100</f>
        <v>0</v>
      </c>
      <c r="LP5" s="17">
        <f ca="1">IF(VLOOKUP($A5,BBG!$1:$1048576,MATCH(Activity!LP$1,BBG!$1:$1,0),0)&lt;&gt;"",VLOOKUP($A5,BBG!$1:$1048576,MATCH(Activity!LP$1,BBG!$1:$1,0),0),IF(AND(VLOOKUP($A5,BBG!$1:$1048576,MATCH(Activity!LP$1,BBG!$1:$1,0)-1,0)&lt;&gt;"",VLOOKUP($A5,BBG!$1:$1048576,MATCH(Activity!LP$1,BBG!$1:$1,0)+1,0)&lt;&gt;""),(VLOOKUP($A5,BBG!$1:$1048576,MATCH(Activity!LP$1,BBG!$1:$1,0)-1,0)+VLOOKUP($A5,BBG!$1:$1048576,MATCH(Activity!LP$1,BBG!$1:$1,0)+1,0))/2,IF(AND(VLOOKUP($A5,BBG!$1:$1048576,MATCH(Activity!LP$1,BBG!$1:$1,0)-1,0)&lt;&gt;"",VLOOKUP($A5,BBG!$1:$1048576,MATCH(Activity!LP$1,BBG!$1:$1,0)+2,0)&lt;&gt;""),VLOOKUP($A5,BBG!$1:$1048576,MATCH(Activity!LP$1,BBG!$1:$1,0)-1,0)+(VLOOKUP($A5,BBG!$1:$1048576,MATCH(Activity!LP$1,BBG!$1:$1,0)+2,0)-VLOOKUP($A5,BBG!$1:$1048576,MATCH(Activity!LP$1,BBG!$1:$1,0)-1,0))/3,VLOOKUP($A5,BBG!$1:$1048576,MATCH(Activity!LP$1,BBG!$1:$1,0)-2,0)+(VLOOKUP($A5,BBG!$1:$1048576,MATCH(Activity!LP$1,BBG!$1:$1,0)+1,0)-VLOOKUP($A5,BBG!$1:$1048576,MATCH(Activity!LP$1,BBG!$1:$1,0)-2,0))*2/3)))/100</f>
        <v>0</v>
      </c>
      <c r="LQ5" s="17">
        <f ca="1">IF(VLOOKUP($A5,BBG!$1:$1048576,MATCH(Activity!LQ$1,BBG!$1:$1,0),0)&lt;&gt;"",VLOOKUP($A5,BBG!$1:$1048576,MATCH(Activity!LQ$1,BBG!$1:$1,0),0),IF(AND(VLOOKUP($A5,BBG!$1:$1048576,MATCH(Activity!LQ$1,BBG!$1:$1,0)-1,0)&lt;&gt;"",VLOOKUP($A5,BBG!$1:$1048576,MATCH(Activity!LQ$1,BBG!$1:$1,0)+1,0)&lt;&gt;""),(VLOOKUP($A5,BBG!$1:$1048576,MATCH(Activity!LQ$1,BBG!$1:$1,0)-1,0)+VLOOKUP($A5,BBG!$1:$1048576,MATCH(Activity!LQ$1,BBG!$1:$1,0)+1,0))/2,IF(AND(VLOOKUP($A5,BBG!$1:$1048576,MATCH(Activity!LQ$1,BBG!$1:$1,0)-1,0)&lt;&gt;"",VLOOKUP($A5,BBG!$1:$1048576,MATCH(Activity!LQ$1,BBG!$1:$1,0)+2,0)&lt;&gt;""),VLOOKUP($A5,BBG!$1:$1048576,MATCH(Activity!LQ$1,BBG!$1:$1,0)-1,0)+(VLOOKUP($A5,BBG!$1:$1048576,MATCH(Activity!LQ$1,BBG!$1:$1,0)+2,0)-VLOOKUP($A5,BBG!$1:$1048576,MATCH(Activity!LQ$1,BBG!$1:$1,0)-1,0))/3,VLOOKUP($A5,BBG!$1:$1048576,MATCH(Activity!LQ$1,BBG!$1:$1,0)-2,0)+(VLOOKUP($A5,BBG!$1:$1048576,MATCH(Activity!LQ$1,BBG!$1:$1,0)+1,0)-VLOOKUP($A5,BBG!$1:$1048576,MATCH(Activity!LQ$1,BBG!$1:$1,0)-2,0))*2/3)))/100</f>
        <v>0</v>
      </c>
      <c r="LR5" s="17">
        <f ca="1">IF(VLOOKUP($A5,BBG!$1:$1048576,MATCH(Activity!LR$1,BBG!$1:$1,0),0)&lt;&gt;"",VLOOKUP($A5,BBG!$1:$1048576,MATCH(Activity!LR$1,BBG!$1:$1,0),0),IF(AND(VLOOKUP($A5,BBG!$1:$1048576,MATCH(Activity!LR$1,BBG!$1:$1,0)-1,0)&lt;&gt;"",VLOOKUP($A5,BBG!$1:$1048576,MATCH(Activity!LR$1,BBG!$1:$1,0)+1,0)&lt;&gt;""),(VLOOKUP($A5,BBG!$1:$1048576,MATCH(Activity!LR$1,BBG!$1:$1,0)-1,0)+VLOOKUP($A5,BBG!$1:$1048576,MATCH(Activity!LR$1,BBG!$1:$1,0)+1,0))/2,IF(AND(VLOOKUP($A5,BBG!$1:$1048576,MATCH(Activity!LR$1,BBG!$1:$1,0)-1,0)&lt;&gt;"",VLOOKUP($A5,BBG!$1:$1048576,MATCH(Activity!LR$1,BBG!$1:$1,0)+2,0)&lt;&gt;""),VLOOKUP($A5,BBG!$1:$1048576,MATCH(Activity!LR$1,BBG!$1:$1,0)-1,0)+(VLOOKUP($A5,BBG!$1:$1048576,MATCH(Activity!LR$1,BBG!$1:$1,0)+2,0)-VLOOKUP($A5,BBG!$1:$1048576,MATCH(Activity!LR$1,BBG!$1:$1,0)-1,0))/3,VLOOKUP($A5,BBG!$1:$1048576,MATCH(Activity!LR$1,BBG!$1:$1,0)-2,0)+(VLOOKUP($A5,BBG!$1:$1048576,MATCH(Activity!LR$1,BBG!$1:$1,0)+1,0)-VLOOKUP($A5,BBG!$1:$1048576,MATCH(Activity!LR$1,BBG!$1:$1,0)-2,0))*2/3)))/100</f>
        <v>0</v>
      </c>
      <c r="LS5" s="17">
        <f ca="1">IF(VLOOKUP($A5,BBG!$1:$1048576,MATCH(Activity!LS$1,BBG!$1:$1,0),0)&lt;&gt;"",VLOOKUP($A5,BBG!$1:$1048576,MATCH(Activity!LS$1,BBG!$1:$1,0),0),IF(AND(VLOOKUP($A5,BBG!$1:$1048576,MATCH(Activity!LS$1,BBG!$1:$1,0)-1,0)&lt;&gt;"",VLOOKUP($A5,BBG!$1:$1048576,MATCH(Activity!LS$1,BBG!$1:$1,0)+1,0)&lt;&gt;""),(VLOOKUP($A5,BBG!$1:$1048576,MATCH(Activity!LS$1,BBG!$1:$1,0)-1,0)+VLOOKUP($A5,BBG!$1:$1048576,MATCH(Activity!LS$1,BBG!$1:$1,0)+1,0))/2,IF(AND(VLOOKUP($A5,BBG!$1:$1048576,MATCH(Activity!LS$1,BBG!$1:$1,0)-1,0)&lt;&gt;"",VLOOKUP($A5,BBG!$1:$1048576,MATCH(Activity!LS$1,BBG!$1:$1,0)+2,0)&lt;&gt;""),VLOOKUP($A5,BBG!$1:$1048576,MATCH(Activity!LS$1,BBG!$1:$1,0)-1,0)+(VLOOKUP($A5,BBG!$1:$1048576,MATCH(Activity!LS$1,BBG!$1:$1,0)+2,0)-VLOOKUP($A5,BBG!$1:$1048576,MATCH(Activity!LS$1,BBG!$1:$1,0)-1,0))/3,VLOOKUP($A5,BBG!$1:$1048576,MATCH(Activity!LS$1,BBG!$1:$1,0)-2,0)+(VLOOKUP($A5,BBG!$1:$1048576,MATCH(Activity!LS$1,BBG!$1:$1,0)+1,0)-VLOOKUP($A5,BBG!$1:$1048576,MATCH(Activity!LS$1,BBG!$1:$1,0)-2,0))*2/3)))/100</f>
        <v>0</v>
      </c>
      <c r="LT5" s="17">
        <f ca="1">IF(VLOOKUP($A5,BBG!$1:$1048576,MATCH(Activity!LT$1,BBG!$1:$1,0),0)&lt;&gt;"",VLOOKUP($A5,BBG!$1:$1048576,MATCH(Activity!LT$1,BBG!$1:$1,0),0),IF(AND(VLOOKUP($A5,BBG!$1:$1048576,MATCH(Activity!LT$1,BBG!$1:$1,0)-1,0)&lt;&gt;"",VLOOKUP($A5,BBG!$1:$1048576,MATCH(Activity!LT$1,BBG!$1:$1,0)+1,0)&lt;&gt;""),(VLOOKUP($A5,BBG!$1:$1048576,MATCH(Activity!LT$1,BBG!$1:$1,0)-1,0)+VLOOKUP($A5,BBG!$1:$1048576,MATCH(Activity!LT$1,BBG!$1:$1,0)+1,0))/2,IF(AND(VLOOKUP($A5,BBG!$1:$1048576,MATCH(Activity!LT$1,BBG!$1:$1,0)-1,0)&lt;&gt;"",VLOOKUP($A5,BBG!$1:$1048576,MATCH(Activity!LT$1,BBG!$1:$1,0)+2,0)&lt;&gt;""),VLOOKUP($A5,BBG!$1:$1048576,MATCH(Activity!LT$1,BBG!$1:$1,0)-1,0)+(VLOOKUP($A5,BBG!$1:$1048576,MATCH(Activity!LT$1,BBG!$1:$1,0)+2,0)-VLOOKUP($A5,BBG!$1:$1048576,MATCH(Activity!LT$1,BBG!$1:$1,0)-1,0))/3,VLOOKUP($A5,BBG!$1:$1048576,MATCH(Activity!LT$1,BBG!$1:$1,0)-2,0)+(VLOOKUP($A5,BBG!$1:$1048576,MATCH(Activity!LT$1,BBG!$1:$1,0)+1,0)-VLOOKUP($A5,BBG!$1:$1048576,MATCH(Activity!LT$1,BBG!$1:$1,0)-2,0))*2/3)))/100</f>
        <v>0</v>
      </c>
      <c r="LU5" s="17">
        <f ca="1">IF(VLOOKUP($A5,BBG!$1:$1048576,MATCH(Activity!LU$1,BBG!$1:$1,0),0)&lt;&gt;"",VLOOKUP($A5,BBG!$1:$1048576,MATCH(Activity!LU$1,BBG!$1:$1,0),0),IF(AND(VLOOKUP($A5,BBG!$1:$1048576,MATCH(Activity!LU$1,BBG!$1:$1,0)-1,0)&lt;&gt;"",VLOOKUP($A5,BBG!$1:$1048576,MATCH(Activity!LU$1,BBG!$1:$1,0)+1,0)&lt;&gt;""),(VLOOKUP($A5,BBG!$1:$1048576,MATCH(Activity!LU$1,BBG!$1:$1,0)-1,0)+VLOOKUP($A5,BBG!$1:$1048576,MATCH(Activity!LU$1,BBG!$1:$1,0)+1,0))/2,IF(AND(VLOOKUP($A5,BBG!$1:$1048576,MATCH(Activity!LU$1,BBG!$1:$1,0)-1,0)&lt;&gt;"",VLOOKUP($A5,BBG!$1:$1048576,MATCH(Activity!LU$1,BBG!$1:$1,0)+2,0)&lt;&gt;""),VLOOKUP($A5,BBG!$1:$1048576,MATCH(Activity!LU$1,BBG!$1:$1,0)-1,0)+(VLOOKUP($A5,BBG!$1:$1048576,MATCH(Activity!LU$1,BBG!$1:$1,0)+2,0)-VLOOKUP($A5,BBG!$1:$1048576,MATCH(Activity!LU$1,BBG!$1:$1,0)-1,0))/3,VLOOKUP($A5,BBG!$1:$1048576,MATCH(Activity!LU$1,BBG!$1:$1,0)-2,0)+(VLOOKUP($A5,BBG!$1:$1048576,MATCH(Activity!LU$1,BBG!$1:$1,0)+1,0)-VLOOKUP($A5,BBG!$1:$1048576,MATCH(Activity!LU$1,BBG!$1:$1,0)-2,0))*2/3)))/100</f>
        <v>0</v>
      </c>
      <c r="LV5" s="17">
        <f ca="1">IF(VLOOKUP($A5,BBG!$1:$1048576,MATCH(Activity!LV$1,BBG!$1:$1,0),0)&lt;&gt;"",VLOOKUP($A5,BBG!$1:$1048576,MATCH(Activity!LV$1,BBG!$1:$1,0),0),IF(AND(VLOOKUP($A5,BBG!$1:$1048576,MATCH(Activity!LV$1,BBG!$1:$1,0)-1,0)&lt;&gt;"",VLOOKUP($A5,BBG!$1:$1048576,MATCH(Activity!LV$1,BBG!$1:$1,0)+1,0)&lt;&gt;""),(VLOOKUP($A5,BBG!$1:$1048576,MATCH(Activity!LV$1,BBG!$1:$1,0)-1,0)+VLOOKUP($A5,BBG!$1:$1048576,MATCH(Activity!LV$1,BBG!$1:$1,0)+1,0))/2,IF(AND(VLOOKUP($A5,BBG!$1:$1048576,MATCH(Activity!LV$1,BBG!$1:$1,0)-1,0)&lt;&gt;"",VLOOKUP($A5,BBG!$1:$1048576,MATCH(Activity!LV$1,BBG!$1:$1,0)+2,0)&lt;&gt;""),VLOOKUP($A5,BBG!$1:$1048576,MATCH(Activity!LV$1,BBG!$1:$1,0)-1,0)+(VLOOKUP($A5,BBG!$1:$1048576,MATCH(Activity!LV$1,BBG!$1:$1,0)+2,0)-VLOOKUP($A5,BBG!$1:$1048576,MATCH(Activity!LV$1,BBG!$1:$1,0)-1,0))/3,VLOOKUP($A5,BBG!$1:$1048576,MATCH(Activity!LV$1,BBG!$1:$1,0)-2,0)+(VLOOKUP($A5,BBG!$1:$1048576,MATCH(Activity!LV$1,BBG!$1:$1,0)+1,0)-VLOOKUP($A5,BBG!$1:$1048576,MATCH(Activity!LV$1,BBG!$1:$1,0)-2,0))*2/3)))/100</f>
        <v>0</v>
      </c>
      <c r="LW5" s="17">
        <f ca="1">IF(VLOOKUP($A5,BBG!$1:$1048576,MATCH(Activity!LW$1,BBG!$1:$1,0),0)&lt;&gt;"",VLOOKUP($A5,BBG!$1:$1048576,MATCH(Activity!LW$1,BBG!$1:$1,0),0),IF(AND(VLOOKUP($A5,BBG!$1:$1048576,MATCH(Activity!LW$1,BBG!$1:$1,0)-1,0)&lt;&gt;"",VLOOKUP($A5,BBG!$1:$1048576,MATCH(Activity!LW$1,BBG!$1:$1,0)+1,0)&lt;&gt;""),(VLOOKUP($A5,BBG!$1:$1048576,MATCH(Activity!LW$1,BBG!$1:$1,0)-1,0)+VLOOKUP($A5,BBG!$1:$1048576,MATCH(Activity!LW$1,BBG!$1:$1,0)+1,0))/2,IF(AND(VLOOKUP($A5,BBG!$1:$1048576,MATCH(Activity!LW$1,BBG!$1:$1,0)-1,0)&lt;&gt;"",VLOOKUP($A5,BBG!$1:$1048576,MATCH(Activity!LW$1,BBG!$1:$1,0)+2,0)&lt;&gt;""),VLOOKUP($A5,BBG!$1:$1048576,MATCH(Activity!LW$1,BBG!$1:$1,0)-1,0)+(VLOOKUP($A5,BBG!$1:$1048576,MATCH(Activity!LW$1,BBG!$1:$1,0)+2,0)-VLOOKUP($A5,BBG!$1:$1048576,MATCH(Activity!LW$1,BBG!$1:$1,0)-1,0))/3,VLOOKUP($A5,BBG!$1:$1048576,MATCH(Activity!LW$1,BBG!$1:$1,0)-2,0)+(VLOOKUP($A5,BBG!$1:$1048576,MATCH(Activity!LW$1,BBG!$1:$1,0)+1,0)-VLOOKUP($A5,BBG!$1:$1048576,MATCH(Activity!LW$1,BBG!$1:$1,0)-2,0))*2/3)))/100</f>
        <v>0</v>
      </c>
      <c r="LX5" s="17">
        <f ca="1">IF(VLOOKUP($A5,BBG!$1:$1048576,MATCH(Activity!LX$1,BBG!$1:$1,0),0)&lt;&gt;"",VLOOKUP($A5,BBG!$1:$1048576,MATCH(Activity!LX$1,BBG!$1:$1,0),0),IF(AND(VLOOKUP($A5,BBG!$1:$1048576,MATCH(Activity!LX$1,BBG!$1:$1,0)-1,0)&lt;&gt;"",VLOOKUP($A5,BBG!$1:$1048576,MATCH(Activity!LX$1,BBG!$1:$1,0)+1,0)&lt;&gt;""),(VLOOKUP($A5,BBG!$1:$1048576,MATCH(Activity!LX$1,BBG!$1:$1,0)-1,0)+VLOOKUP($A5,BBG!$1:$1048576,MATCH(Activity!LX$1,BBG!$1:$1,0)+1,0))/2,IF(AND(VLOOKUP($A5,BBG!$1:$1048576,MATCH(Activity!LX$1,BBG!$1:$1,0)-1,0)&lt;&gt;"",VLOOKUP($A5,BBG!$1:$1048576,MATCH(Activity!LX$1,BBG!$1:$1,0)+2,0)&lt;&gt;""),VLOOKUP($A5,BBG!$1:$1048576,MATCH(Activity!LX$1,BBG!$1:$1,0)-1,0)+(VLOOKUP($A5,BBG!$1:$1048576,MATCH(Activity!LX$1,BBG!$1:$1,0)+2,0)-VLOOKUP($A5,BBG!$1:$1048576,MATCH(Activity!LX$1,BBG!$1:$1,0)-1,0))/3,VLOOKUP($A5,BBG!$1:$1048576,MATCH(Activity!LX$1,BBG!$1:$1,0)-2,0)+(VLOOKUP($A5,BBG!$1:$1048576,MATCH(Activity!LX$1,BBG!$1:$1,0)+1,0)-VLOOKUP($A5,BBG!$1:$1048576,MATCH(Activity!LX$1,BBG!$1:$1,0)-2,0))*2/3)))/100</f>
        <v>0</v>
      </c>
      <c r="LY5" s="17">
        <f ca="1">IF(VLOOKUP($A5,BBG!$1:$1048576,MATCH(Activity!LY$1,BBG!$1:$1,0),0)&lt;&gt;"",VLOOKUP($A5,BBG!$1:$1048576,MATCH(Activity!LY$1,BBG!$1:$1,0),0),IF(AND(VLOOKUP($A5,BBG!$1:$1048576,MATCH(Activity!LY$1,BBG!$1:$1,0)-1,0)&lt;&gt;"",VLOOKUP($A5,BBG!$1:$1048576,MATCH(Activity!LY$1,BBG!$1:$1,0)+1,0)&lt;&gt;""),(VLOOKUP($A5,BBG!$1:$1048576,MATCH(Activity!LY$1,BBG!$1:$1,0)-1,0)+VLOOKUP($A5,BBG!$1:$1048576,MATCH(Activity!LY$1,BBG!$1:$1,0)+1,0))/2,IF(AND(VLOOKUP($A5,BBG!$1:$1048576,MATCH(Activity!LY$1,BBG!$1:$1,0)-1,0)&lt;&gt;"",VLOOKUP($A5,BBG!$1:$1048576,MATCH(Activity!LY$1,BBG!$1:$1,0)+2,0)&lt;&gt;""),VLOOKUP($A5,BBG!$1:$1048576,MATCH(Activity!LY$1,BBG!$1:$1,0)-1,0)+(VLOOKUP($A5,BBG!$1:$1048576,MATCH(Activity!LY$1,BBG!$1:$1,0)+2,0)-VLOOKUP($A5,BBG!$1:$1048576,MATCH(Activity!LY$1,BBG!$1:$1,0)-1,0))/3,VLOOKUP($A5,BBG!$1:$1048576,MATCH(Activity!LY$1,BBG!$1:$1,0)-2,0)+(VLOOKUP($A5,BBG!$1:$1048576,MATCH(Activity!LY$1,BBG!$1:$1,0)+1,0)-VLOOKUP($A5,BBG!$1:$1048576,MATCH(Activity!LY$1,BBG!$1:$1,0)-2,0))*2/3)))/100</f>
        <v>0</v>
      </c>
      <c r="LZ5" s="17">
        <f ca="1">IF(VLOOKUP($A5,BBG!$1:$1048576,MATCH(Activity!LZ$1,BBG!$1:$1,0),0)&lt;&gt;"",VLOOKUP($A5,BBG!$1:$1048576,MATCH(Activity!LZ$1,BBG!$1:$1,0),0),IF(AND(VLOOKUP($A5,BBG!$1:$1048576,MATCH(Activity!LZ$1,BBG!$1:$1,0)-1,0)&lt;&gt;"",VLOOKUP($A5,BBG!$1:$1048576,MATCH(Activity!LZ$1,BBG!$1:$1,0)+1,0)&lt;&gt;""),(VLOOKUP($A5,BBG!$1:$1048576,MATCH(Activity!LZ$1,BBG!$1:$1,0)-1,0)+VLOOKUP($A5,BBG!$1:$1048576,MATCH(Activity!LZ$1,BBG!$1:$1,0)+1,0))/2,IF(AND(VLOOKUP($A5,BBG!$1:$1048576,MATCH(Activity!LZ$1,BBG!$1:$1,0)-1,0)&lt;&gt;"",VLOOKUP($A5,BBG!$1:$1048576,MATCH(Activity!LZ$1,BBG!$1:$1,0)+2,0)&lt;&gt;""),VLOOKUP($A5,BBG!$1:$1048576,MATCH(Activity!LZ$1,BBG!$1:$1,0)-1,0)+(VLOOKUP($A5,BBG!$1:$1048576,MATCH(Activity!LZ$1,BBG!$1:$1,0)+2,0)-VLOOKUP($A5,BBG!$1:$1048576,MATCH(Activity!LZ$1,BBG!$1:$1,0)-1,0))/3,VLOOKUP($A5,BBG!$1:$1048576,MATCH(Activity!LZ$1,BBG!$1:$1,0)-2,0)+(VLOOKUP($A5,BBG!$1:$1048576,MATCH(Activity!LZ$1,BBG!$1:$1,0)+1,0)-VLOOKUP($A5,BBG!$1:$1048576,MATCH(Activity!LZ$1,BBG!$1:$1,0)-2,0))*2/3)))/100</f>
        <v>0</v>
      </c>
      <c r="MA5" s="17">
        <f ca="1">IF(VLOOKUP($A5,BBG!$1:$1048576,MATCH(Activity!MA$1,BBG!$1:$1,0),0)&lt;&gt;"",VLOOKUP($A5,BBG!$1:$1048576,MATCH(Activity!MA$1,BBG!$1:$1,0),0),IF(AND(VLOOKUP($A5,BBG!$1:$1048576,MATCH(Activity!MA$1,BBG!$1:$1,0)-1,0)&lt;&gt;"",VLOOKUP($A5,BBG!$1:$1048576,MATCH(Activity!MA$1,BBG!$1:$1,0)+1,0)&lt;&gt;""),(VLOOKUP($A5,BBG!$1:$1048576,MATCH(Activity!MA$1,BBG!$1:$1,0)-1,0)+VLOOKUP($A5,BBG!$1:$1048576,MATCH(Activity!MA$1,BBG!$1:$1,0)+1,0))/2,IF(AND(VLOOKUP($A5,BBG!$1:$1048576,MATCH(Activity!MA$1,BBG!$1:$1,0)-1,0)&lt;&gt;"",VLOOKUP($A5,BBG!$1:$1048576,MATCH(Activity!MA$1,BBG!$1:$1,0)+2,0)&lt;&gt;""),VLOOKUP($A5,BBG!$1:$1048576,MATCH(Activity!MA$1,BBG!$1:$1,0)-1,0)+(VLOOKUP($A5,BBG!$1:$1048576,MATCH(Activity!MA$1,BBG!$1:$1,0)+2,0)-VLOOKUP($A5,BBG!$1:$1048576,MATCH(Activity!MA$1,BBG!$1:$1,0)-1,0))/3,VLOOKUP($A5,BBG!$1:$1048576,MATCH(Activity!MA$1,BBG!$1:$1,0)-2,0)+(VLOOKUP($A5,BBG!$1:$1048576,MATCH(Activity!MA$1,BBG!$1:$1,0)+1,0)-VLOOKUP($A5,BBG!$1:$1048576,MATCH(Activity!MA$1,BBG!$1:$1,0)-2,0))*2/3)))/100</f>
        <v>0</v>
      </c>
      <c r="MB5" s="17">
        <f ca="1">IF(VLOOKUP($A5,BBG!$1:$1048576,MATCH(Activity!MB$1,BBG!$1:$1,0),0)&lt;&gt;"",VLOOKUP($A5,BBG!$1:$1048576,MATCH(Activity!MB$1,BBG!$1:$1,0),0),IF(AND(VLOOKUP($A5,BBG!$1:$1048576,MATCH(Activity!MB$1,BBG!$1:$1,0)-1,0)&lt;&gt;"",VLOOKUP($A5,BBG!$1:$1048576,MATCH(Activity!MB$1,BBG!$1:$1,0)+1,0)&lt;&gt;""),(VLOOKUP($A5,BBG!$1:$1048576,MATCH(Activity!MB$1,BBG!$1:$1,0)-1,0)+VLOOKUP($A5,BBG!$1:$1048576,MATCH(Activity!MB$1,BBG!$1:$1,0)+1,0))/2,IF(AND(VLOOKUP($A5,BBG!$1:$1048576,MATCH(Activity!MB$1,BBG!$1:$1,0)-1,0)&lt;&gt;"",VLOOKUP($A5,BBG!$1:$1048576,MATCH(Activity!MB$1,BBG!$1:$1,0)+2,0)&lt;&gt;""),VLOOKUP($A5,BBG!$1:$1048576,MATCH(Activity!MB$1,BBG!$1:$1,0)-1,0)+(VLOOKUP($A5,BBG!$1:$1048576,MATCH(Activity!MB$1,BBG!$1:$1,0)+2,0)-VLOOKUP($A5,BBG!$1:$1048576,MATCH(Activity!MB$1,BBG!$1:$1,0)-1,0))/3,VLOOKUP($A5,BBG!$1:$1048576,MATCH(Activity!MB$1,BBG!$1:$1,0)-2,0)+(VLOOKUP($A5,BBG!$1:$1048576,MATCH(Activity!MB$1,BBG!$1:$1,0)+1,0)-VLOOKUP($A5,BBG!$1:$1048576,MATCH(Activity!MB$1,BBG!$1:$1,0)-2,0))*2/3)))/100</f>
        <v>0</v>
      </c>
      <c r="MC5" s="17">
        <f ca="1">IF(VLOOKUP($A5,BBG!$1:$1048576,MATCH(Activity!MC$1,BBG!$1:$1,0),0)&lt;&gt;"",VLOOKUP($A5,BBG!$1:$1048576,MATCH(Activity!MC$1,BBG!$1:$1,0),0),IF(AND(VLOOKUP($A5,BBG!$1:$1048576,MATCH(Activity!MC$1,BBG!$1:$1,0)-1,0)&lt;&gt;"",VLOOKUP($A5,BBG!$1:$1048576,MATCH(Activity!MC$1,BBG!$1:$1,0)+1,0)&lt;&gt;""),(VLOOKUP($A5,BBG!$1:$1048576,MATCH(Activity!MC$1,BBG!$1:$1,0)-1,0)+VLOOKUP($A5,BBG!$1:$1048576,MATCH(Activity!MC$1,BBG!$1:$1,0)+1,0))/2,IF(AND(VLOOKUP($A5,BBG!$1:$1048576,MATCH(Activity!MC$1,BBG!$1:$1,0)-1,0)&lt;&gt;"",VLOOKUP($A5,BBG!$1:$1048576,MATCH(Activity!MC$1,BBG!$1:$1,0)+2,0)&lt;&gt;""),VLOOKUP($A5,BBG!$1:$1048576,MATCH(Activity!MC$1,BBG!$1:$1,0)-1,0)+(VLOOKUP($A5,BBG!$1:$1048576,MATCH(Activity!MC$1,BBG!$1:$1,0)+2,0)-VLOOKUP($A5,BBG!$1:$1048576,MATCH(Activity!MC$1,BBG!$1:$1,0)-1,0))/3,VLOOKUP($A5,BBG!$1:$1048576,MATCH(Activity!MC$1,BBG!$1:$1,0)-2,0)+(VLOOKUP($A5,BBG!$1:$1048576,MATCH(Activity!MC$1,BBG!$1:$1,0)+1,0)-VLOOKUP($A5,BBG!$1:$1048576,MATCH(Activity!MC$1,BBG!$1:$1,0)-2,0))*2/3)))/100</f>
        <v>0</v>
      </c>
      <c r="MD5" s="17">
        <f ca="1">IF(VLOOKUP($A5,BBG!$1:$1048576,MATCH(Activity!MD$1,BBG!$1:$1,0),0)&lt;&gt;"",VLOOKUP($A5,BBG!$1:$1048576,MATCH(Activity!MD$1,BBG!$1:$1,0),0),IF(AND(VLOOKUP($A5,BBG!$1:$1048576,MATCH(Activity!MD$1,BBG!$1:$1,0)-1,0)&lt;&gt;"",VLOOKUP($A5,BBG!$1:$1048576,MATCH(Activity!MD$1,BBG!$1:$1,0)+1,0)&lt;&gt;""),(VLOOKUP($A5,BBG!$1:$1048576,MATCH(Activity!MD$1,BBG!$1:$1,0)-1,0)+VLOOKUP($A5,BBG!$1:$1048576,MATCH(Activity!MD$1,BBG!$1:$1,0)+1,0))/2,IF(AND(VLOOKUP($A5,BBG!$1:$1048576,MATCH(Activity!MD$1,BBG!$1:$1,0)-1,0)&lt;&gt;"",VLOOKUP($A5,BBG!$1:$1048576,MATCH(Activity!MD$1,BBG!$1:$1,0)+2,0)&lt;&gt;""),VLOOKUP($A5,BBG!$1:$1048576,MATCH(Activity!MD$1,BBG!$1:$1,0)-1,0)+(VLOOKUP($A5,BBG!$1:$1048576,MATCH(Activity!MD$1,BBG!$1:$1,0)+2,0)-VLOOKUP($A5,BBG!$1:$1048576,MATCH(Activity!MD$1,BBG!$1:$1,0)-1,0))/3,VLOOKUP($A5,BBG!$1:$1048576,MATCH(Activity!MD$1,BBG!$1:$1,0)-2,0)+(VLOOKUP($A5,BBG!$1:$1048576,MATCH(Activity!MD$1,BBG!$1:$1,0)+1,0)-VLOOKUP($A5,BBG!$1:$1048576,MATCH(Activity!MD$1,BBG!$1:$1,0)-2,0))*2/3)))/100</f>
        <v>0</v>
      </c>
      <c r="ME5" s="17">
        <f ca="1">IF(VLOOKUP($A5,BBG!$1:$1048576,MATCH(Activity!ME$1,BBG!$1:$1,0),0)&lt;&gt;"",VLOOKUP($A5,BBG!$1:$1048576,MATCH(Activity!ME$1,BBG!$1:$1,0),0),IF(AND(VLOOKUP($A5,BBG!$1:$1048576,MATCH(Activity!ME$1,BBG!$1:$1,0)-1,0)&lt;&gt;"",VLOOKUP($A5,BBG!$1:$1048576,MATCH(Activity!ME$1,BBG!$1:$1,0)+1,0)&lt;&gt;""),(VLOOKUP($A5,BBG!$1:$1048576,MATCH(Activity!ME$1,BBG!$1:$1,0)-1,0)+VLOOKUP($A5,BBG!$1:$1048576,MATCH(Activity!ME$1,BBG!$1:$1,0)+1,0))/2,IF(AND(VLOOKUP($A5,BBG!$1:$1048576,MATCH(Activity!ME$1,BBG!$1:$1,0)-1,0)&lt;&gt;"",VLOOKUP($A5,BBG!$1:$1048576,MATCH(Activity!ME$1,BBG!$1:$1,0)+2,0)&lt;&gt;""),VLOOKUP($A5,BBG!$1:$1048576,MATCH(Activity!ME$1,BBG!$1:$1,0)-1,0)+(VLOOKUP($A5,BBG!$1:$1048576,MATCH(Activity!ME$1,BBG!$1:$1,0)+2,0)-VLOOKUP($A5,BBG!$1:$1048576,MATCH(Activity!ME$1,BBG!$1:$1,0)-1,0))/3,VLOOKUP($A5,BBG!$1:$1048576,MATCH(Activity!ME$1,BBG!$1:$1,0)-2,0)+(VLOOKUP($A5,BBG!$1:$1048576,MATCH(Activity!ME$1,BBG!$1:$1,0)+1,0)-VLOOKUP($A5,BBG!$1:$1048576,MATCH(Activity!ME$1,BBG!$1:$1,0)-2,0))*2/3)))/100</f>
        <v>0</v>
      </c>
      <c r="MF5" s="17">
        <f ca="1">IF(VLOOKUP($A5,BBG!$1:$1048576,MATCH(Activity!MF$1,BBG!$1:$1,0),0)&lt;&gt;"",VLOOKUP($A5,BBG!$1:$1048576,MATCH(Activity!MF$1,BBG!$1:$1,0),0),IF(AND(VLOOKUP($A5,BBG!$1:$1048576,MATCH(Activity!MF$1,BBG!$1:$1,0)-1,0)&lt;&gt;"",VLOOKUP($A5,BBG!$1:$1048576,MATCH(Activity!MF$1,BBG!$1:$1,0)+1,0)&lt;&gt;""),(VLOOKUP($A5,BBG!$1:$1048576,MATCH(Activity!MF$1,BBG!$1:$1,0)-1,0)+VLOOKUP($A5,BBG!$1:$1048576,MATCH(Activity!MF$1,BBG!$1:$1,0)+1,0))/2,IF(AND(VLOOKUP($A5,BBG!$1:$1048576,MATCH(Activity!MF$1,BBG!$1:$1,0)-1,0)&lt;&gt;"",VLOOKUP($A5,BBG!$1:$1048576,MATCH(Activity!MF$1,BBG!$1:$1,0)+2,0)&lt;&gt;""),VLOOKUP($A5,BBG!$1:$1048576,MATCH(Activity!MF$1,BBG!$1:$1,0)-1,0)+(VLOOKUP($A5,BBG!$1:$1048576,MATCH(Activity!MF$1,BBG!$1:$1,0)+2,0)-VLOOKUP($A5,BBG!$1:$1048576,MATCH(Activity!MF$1,BBG!$1:$1,0)-1,0))/3,VLOOKUP($A5,BBG!$1:$1048576,MATCH(Activity!MF$1,BBG!$1:$1,0)-2,0)+(VLOOKUP($A5,BBG!$1:$1048576,MATCH(Activity!MF$1,BBG!$1:$1,0)+1,0)-VLOOKUP($A5,BBG!$1:$1048576,MATCH(Activity!MF$1,BBG!$1:$1,0)-2,0))*2/3)))/100</f>
        <v>0</v>
      </c>
      <c r="MG5" s="17">
        <f ca="1">IF(VLOOKUP($A5,BBG!$1:$1048576,MATCH(Activity!MG$1,BBG!$1:$1,0),0)&lt;&gt;"",VLOOKUP($A5,BBG!$1:$1048576,MATCH(Activity!MG$1,BBG!$1:$1,0),0),IF(AND(VLOOKUP($A5,BBG!$1:$1048576,MATCH(Activity!MG$1,BBG!$1:$1,0)-1,0)&lt;&gt;"",VLOOKUP($A5,BBG!$1:$1048576,MATCH(Activity!MG$1,BBG!$1:$1,0)+1,0)&lt;&gt;""),(VLOOKUP($A5,BBG!$1:$1048576,MATCH(Activity!MG$1,BBG!$1:$1,0)-1,0)+VLOOKUP($A5,BBG!$1:$1048576,MATCH(Activity!MG$1,BBG!$1:$1,0)+1,0))/2,IF(AND(VLOOKUP($A5,BBG!$1:$1048576,MATCH(Activity!MG$1,BBG!$1:$1,0)-1,0)&lt;&gt;"",VLOOKUP($A5,BBG!$1:$1048576,MATCH(Activity!MG$1,BBG!$1:$1,0)+2,0)&lt;&gt;""),VLOOKUP($A5,BBG!$1:$1048576,MATCH(Activity!MG$1,BBG!$1:$1,0)-1,0)+(VLOOKUP($A5,BBG!$1:$1048576,MATCH(Activity!MG$1,BBG!$1:$1,0)+2,0)-VLOOKUP($A5,BBG!$1:$1048576,MATCH(Activity!MG$1,BBG!$1:$1,0)-1,0))/3,VLOOKUP($A5,BBG!$1:$1048576,MATCH(Activity!MG$1,BBG!$1:$1,0)-2,0)+(VLOOKUP($A5,BBG!$1:$1048576,MATCH(Activity!MG$1,BBG!$1:$1,0)+1,0)-VLOOKUP($A5,BBG!$1:$1048576,MATCH(Activity!MG$1,BBG!$1:$1,0)-2,0))*2/3)))/100</f>
        <v>0</v>
      </c>
      <c r="MH5" s="17">
        <f ca="1">IF(VLOOKUP($A5,BBG!$1:$1048576,MATCH(Activity!MH$1,BBG!$1:$1,0),0)&lt;&gt;"",VLOOKUP($A5,BBG!$1:$1048576,MATCH(Activity!MH$1,BBG!$1:$1,0),0),IF(AND(VLOOKUP($A5,BBG!$1:$1048576,MATCH(Activity!MH$1,BBG!$1:$1,0)-1,0)&lt;&gt;"",VLOOKUP($A5,BBG!$1:$1048576,MATCH(Activity!MH$1,BBG!$1:$1,0)+1,0)&lt;&gt;""),(VLOOKUP($A5,BBG!$1:$1048576,MATCH(Activity!MH$1,BBG!$1:$1,0)-1,0)+VLOOKUP($A5,BBG!$1:$1048576,MATCH(Activity!MH$1,BBG!$1:$1,0)+1,0))/2,IF(AND(VLOOKUP($A5,BBG!$1:$1048576,MATCH(Activity!MH$1,BBG!$1:$1,0)-1,0)&lt;&gt;"",VLOOKUP($A5,BBG!$1:$1048576,MATCH(Activity!MH$1,BBG!$1:$1,0)+2,0)&lt;&gt;""),VLOOKUP($A5,BBG!$1:$1048576,MATCH(Activity!MH$1,BBG!$1:$1,0)-1,0)+(VLOOKUP($A5,BBG!$1:$1048576,MATCH(Activity!MH$1,BBG!$1:$1,0)+2,0)-VLOOKUP($A5,BBG!$1:$1048576,MATCH(Activity!MH$1,BBG!$1:$1,0)-1,0))/3,VLOOKUP($A5,BBG!$1:$1048576,MATCH(Activity!MH$1,BBG!$1:$1,0)-2,0)+(VLOOKUP($A5,BBG!$1:$1048576,MATCH(Activity!MH$1,BBG!$1:$1,0)+1,0)-VLOOKUP($A5,BBG!$1:$1048576,MATCH(Activity!MH$1,BBG!$1:$1,0)-2,0))*2/3)))/100</f>
        <v>0</v>
      </c>
      <c r="MI5" s="17">
        <f ca="1">IF(VLOOKUP($A5,BBG!$1:$1048576,MATCH(Activity!MI$1,BBG!$1:$1,0),0)&lt;&gt;"",VLOOKUP($A5,BBG!$1:$1048576,MATCH(Activity!MI$1,BBG!$1:$1,0),0),IF(AND(VLOOKUP($A5,BBG!$1:$1048576,MATCH(Activity!MI$1,BBG!$1:$1,0)-1,0)&lt;&gt;"",VLOOKUP($A5,BBG!$1:$1048576,MATCH(Activity!MI$1,BBG!$1:$1,0)+1,0)&lt;&gt;""),(VLOOKUP($A5,BBG!$1:$1048576,MATCH(Activity!MI$1,BBG!$1:$1,0)-1,0)+VLOOKUP($A5,BBG!$1:$1048576,MATCH(Activity!MI$1,BBG!$1:$1,0)+1,0))/2,IF(AND(VLOOKUP($A5,BBG!$1:$1048576,MATCH(Activity!MI$1,BBG!$1:$1,0)-1,0)&lt;&gt;"",VLOOKUP($A5,BBG!$1:$1048576,MATCH(Activity!MI$1,BBG!$1:$1,0)+2,0)&lt;&gt;""),VLOOKUP($A5,BBG!$1:$1048576,MATCH(Activity!MI$1,BBG!$1:$1,0)-1,0)+(VLOOKUP($A5,BBG!$1:$1048576,MATCH(Activity!MI$1,BBG!$1:$1,0)+2,0)-VLOOKUP($A5,BBG!$1:$1048576,MATCH(Activity!MI$1,BBG!$1:$1,0)-1,0))/3,VLOOKUP($A5,BBG!$1:$1048576,MATCH(Activity!MI$1,BBG!$1:$1,0)-2,0)+(VLOOKUP($A5,BBG!$1:$1048576,MATCH(Activity!MI$1,BBG!$1:$1,0)+1,0)-VLOOKUP($A5,BBG!$1:$1048576,MATCH(Activity!MI$1,BBG!$1:$1,0)-2,0))*2/3)))/100</f>
        <v>0</v>
      </c>
      <c r="MJ5" s="17">
        <f ca="1">IF(VLOOKUP($A5,BBG!$1:$1048576,MATCH(Activity!MJ$1,BBG!$1:$1,0),0)&lt;&gt;"",VLOOKUP($A5,BBG!$1:$1048576,MATCH(Activity!MJ$1,BBG!$1:$1,0),0),IF(AND(VLOOKUP($A5,BBG!$1:$1048576,MATCH(Activity!MJ$1,BBG!$1:$1,0)-1,0)&lt;&gt;"",VLOOKUP($A5,BBG!$1:$1048576,MATCH(Activity!MJ$1,BBG!$1:$1,0)+1,0)&lt;&gt;""),(VLOOKUP($A5,BBG!$1:$1048576,MATCH(Activity!MJ$1,BBG!$1:$1,0)-1,0)+VLOOKUP($A5,BBG!$1:$1048576,MATCH(Activity!MJ$1,BBG!$1:$1,0)+1,0))/2,IF(AND(VLOOKUP($A5,BBG!$1:$1048576,MATCH(Activity!MJ$1,BBG!$1:$1,0)-1,0)&lt;&gt;"",VLOOKUP($A5,BBG!$1:$1048576,MATCH(Activity!MJ$1,BBG!$1:$1,0)+2,0)&lt;&gt;""),VLOOKUP($A5,BBG!$1:$1048576,MATCH(Activity!MJ$1,BBG!$1:$1,0)-1,0)+(VLOOKUP($A5,BBG!$1:$1048576,MATCH(Activity!MJ$1,BBG!$1:$1,0)+2,0)-VLOOKUP($A5,BBG!$1:$1048576,MATCH(Activity!MJ$1,BBG!$1:$1,0)-1,0))/3,VLOOKUP($A5,BBG!$1:$1048576,MATCH(Activity!MJ$1,BBG!$1:$1,0)-2,0)+(VLOOKUP($A5,BBG!$1:$1048576,MATCH(Activity!MJ$1,BBG!$1:$1,0)+1,0)-VLOOKUP($A5,BBG!$1:$1048576,MATCH(Activity!MJ$1,BBG!$1:$1,0)-2,0))*2/3)))/100</f>
        <v>0</v>
      </c>
      <c r="MK5" s="17">
        <f ca="1">IF(VLOOKUP($A5,BBG!$1:$1048576,MATCH(Activity!MK$1,BBG!$1:$1,0),0)&lt;&gt;"",VLOOKUP($A5,BBG!$1:$1048576,MATCH(Activity!MK$1,BBG!$1:$1,0),0),IF(AND(VLOOKUP($A5,BBG!$1:$1048576,MATCH(Activity!MK$1,BBG!$1:$1,0)-1,0)&lt;&gt;"",VLOOKUP($A5,BBG!$1:$1048576,MATCH(Activity!MK$1,BBG!$1:$1,0)+1,0)&lt;&gt;""),(VLOOKUP($A5,BBG!$1:$1048576,MATCH(Activity!MK$1,BBG!$1:$1,0)-1,0)+VLOOKUP($A5,BBG!$1:$1048576,MATCH(Activity!MK$1,BBG!$1:$1,0)+1,0))/2,IF(AND(VLOOKUP($A5,BBG!$1:$1048576,MATCH(Activity!MK$1,BBG!$1:$1,0)-1,0)&lt;&gt;"",VLOOKUP($A5,BBG!$1:$1048576,MATCH(Activity!MK$1,BBG!$1:$1,0)+2,0)&lt;&gt;""),VLOOKUP($A5,BBG!$1:$1048576,MATCH(Activity!MK$1,BBG!$1:$1,0)-1,0)+(VLOOKUP($A5,BBG!$1:$1048576,MATCH(Activity!MK$1,BBG!$1:$1,0)+2,0)-VLOOKUP($A5,BBG!$1:$1048576,MATCH(Activity!MK$1,BBG!$1:$1,0)-1,0))/3,VLOOKUP($A5,BBG!$1:$1048576,MATCH(Activity!MK$1,BBG!$1:$1,0)-2,0)+(VLOOKUP($A5,BBG!$1:$1048576,MATCH(Activity!MK$1,BBG!$1:$1,0)+1,0)-VLOOKUP($A5,BBG!$1:$1048576,MATCH(Activity!MK$1,BBG!$1:$1,0)-2,0))*2/3)))/100</f>
        <v>0</v>
      </c>
      <c r="ML5" s="17">
        <f ca="1">IF(VLOOKUP($A5,BBG!$1:$1048576,MATCH(Activity!ML$1,BBG!$1:$1,0),0)&lt;&gt;"",VLOOKUP($A5,BBG!$1:$1048576,MATCH(Activity!ML$1,BBG!$1:$1,0),0),IF(AND(VLOOKUP($A5,BBG!$1:$1048576,MATCH(Activity!ML$1,BBG!$1:$1,0)-1,0)&lt;&gt;"",VLOOKUP($A5,BBG!$1:$1048576,MATCH(Activity!ML$1,BBG!$1:$1,0)+1,0)&lt;&gt;""),(VLOOKUP($A5,BBG!$1:$1048576,MATCH(Activity!ML$1,BBG!$1:$1,0)-1,0)+VLOOKUP($A5,BBG!$1:$1048576,MATCH(Activity!ML$1,BBG!$1:$1,0)+1,0))/2,IF(AND(VLOOKUP($A5,BBG!$1:$1048576,MATCH(Activity!ML$1,BBG!$1:$1,0)-1,0)&lt;&gt;"",VLOOKUP($A5,BBG!$1:$1048576,MATCH(Activity!ML$1,BBG!$1:$1,0)+2,0)&lt;&gt;""),VLOOKUP($A5,BBG!$1:$1048576,MATCH(Activity!ML$1,BBG!$1:$1,0)-1,0)+(VLOOKUP($A5,BBG!$1:$1048576,MATCH(Activity!ML$1,BBG!$1:$1,0)+2,0)-VLOOKUP($A5,BBG!$1:$1048576,MATCH(Activity!ML$1,BBG!$1:$1,0)-1,0))/3,VLOOKUP($A5,BBG!$1:$1048576,MATCH(Activity!ML$1,BBG!$1:$1,0)-2,0)+(VLOOKUP($A5,BBG!$1:$1048576,MATCH(Activity!ML$1,BBG!$1:$1,0)+1,0)-VLOOKUP($A5,BBG!$1:$1048576,MATCH(Activity!ML$1,BBG!$1:$1,0)-2,0))*2/3)))/100</f>
        <v>0</v>
      </c>
      <c r="MM5" s="17">
        <f ca="1">IF(VLOOKUP($A5,BBG!$1:$1048576,MATCH(Activity!MM$1,BBG!$1:$1,0),0)&lt;&gt;"",VLOOKUP($A5,BBG!$1:$1048576,MATCH(Activity!MM$1,BBG!$1:$1,0),0),IF(AND(VLOOKUP($A5,BBG!$1:$1048576,MATCH(Activity!MM$1,BBG!$1:$1,0)-1,0)&lt;&gt;"",VLOOKUP($A5,BBG!$1:$1048576,MATCH(Activity!MM$1,BBG!$1:$1,0)+1,0)&lt;&gt;""),(VLOOKUP($A5,BBG!$1:$1048576,MATCH(Activity!MM$1,BBG!$1:$1,0)-1,0)+VLOOKUP($A5,BBG!$1:$1048576,MATCH(Activity!MM$1,BBG!$1:$1,0)+1,0))/2,IF(AND(VLOOKUP($A5,BBG!$1:$1048576,MATCH(Activity!MM$1,BBG!$1:$1,0)-1,0)&lt;&gt;"",VLOOKUP($A5,BBG!$1:$1048576,MATCH(Activity!MM$1,BBG!$1:$1,0)+2,0)&lt;&gt;""),VLOOKUP($A5,BBG!$1:$1048576,MATCH(Activity!MM$1,BBG!$1:$1,0)-1,0)+(VLOOKUP($A5,BBG!$1:$1048576,MATCH(Activity!MM$1,BBG!$1:$1,0)+2,0)-VLOOKUP($A5,BBG!$1:$1048576,MATCH(Activity!MM$1,BBG!$1:$1,0)-1,0))/3,VLOOKUP($A5,BBG!$1:$1048576,MATCH(Activity!MM$1,BBG!$1:$1,0)-2,0)+(VLOOKUP($A5,BBG!$1:$1048576,MATCH(Activity!MM$1,BBG!$1:$1,0)+1,0)-VLOOKUP($A5,BBG!$1:$1048576,MATCH(Activity!MM$1,BBG!$1:$1,0)-2,0))*2/3)))/100</f>
        <v>0</v>
      </c>
      <c r="MN5" s="17">
        <f ca="1">IF(VLOOKUP($A5,BBG!$1:$1048576,MATCH(Activity!MN$1,BBG!$1:$1,0),0)&lt;&gt;"",VLOOKUP($A5,BBG!$1:$1048576,MATCH(Activity!MN$1,BBG!$1:$1,0),0),IF(AND(VLOOKUP($A5,BBG!$1:$1048576,MATCH(Activity!MN$1,BBG!$1:$1,0)-1,0)&lt;&gt;"",VLOOKUP($A5,BBG!$1:$1048576,MATCH(Activity!MN$1,BBG!$1:$1,0)+1,0)&lt;&gt;""),(VLOOKUP($A5,BBG!$1:$1048576,MATCH(Activity!MN$1,BBG!$1:$1,0)-1,0)+VLOOKUP($A5,BBG!$1:$1048576,MATCH(Activity!MN$1,BBG!$1:$1,0)+1,0))/2,IF(AND(VLOOKUP($A5,BBG!$1:$1048576,MATCH(Activity!MN$1,BBG!$1:$1,0)-1,0)&lt;&gt;"",VLOOKUP($A5,BBG!$1:$1048576,MATCH(Activity!MN$1,BBG!$1:$1,0)+2,0)&lt;&gt;""),VLOOKUP($A5,BBG!$1:$1048576,MATCH(Activity!MN$1,BBG!$1:$1,0)-1,0)+(VLOOKUP($A5,BBG!$1:$1048576,MATCH(Activity!MN$1,BBG!$1:$1,0)+2,0)-VLOOKUP($A5,BBG!$1:$1048576,MATCH(Activity!MN$1,BBG!$1:$1,0)-1,0))/3,VLOOKUP($A5,BBG!$1:$1048576,MATCH(Activity!MN$1,BBG!$1:$1,0)-2,0)+(VLOOKUP($A5,BBG!$1:$1048576,MATCH(Activity!MN$1,BBG!$1:$1,0)+1,0)-VLOOKUP($A5,BBG!$1:$1048576,MATCH(Activity!MN$1,BBG!$1:$1,0)-2,0))*2/3)))/100</f>
        <v>0</v>
      </c>
      <c r="MO5" s="17">
        <f ca="1">IF(VLOOKUP($A5,BBG!$1:$1048576,MATCH(Activity!MO$1,BBG!$1:$1,0),0)&lt;&gt;"",VLOOKUP($A5,BBG!$1:$1048576,MATCH(Activity!MO$1,BBG!$1:$1,0),0),IF(AND(VLOOKUP($A5,BBG!$1:$1048576,MATCH(Activity!MO$1,BBG!$1:$1,0)-1,0)&lt;&gt;"",VLOOKUP($A5,BBG!$1:$1048576,MATCH(Activity!MO$1,BBG!$1:$1,0)+1,0)&lt;&gt;""),(VLOOKUP($A5,BBG!$1:$1048576,MATCH(Activity!MO$1,BBG!$1:$1,0)-1,0)+VLOOKUP($A5,BBG!$1:$1048576,MATCH(Activity!MO$1,BBG!$1:$1,0)+1,0))/2,IF(AND(VLOOKUP($A5,BBG!$1:$1048576,MATCH(Activity!MO$1,BBG!$1:$1,0)-1,0)&lt;&gt;"",VLOOKUP($A5,BBG!$1:$1048576,MATCH(Activity!MO$1,BBG!$1:$1,0)+2,0)&lt;&gt;""),VLOOKUP($A5,BBG!$1:$1048576,MATCH(Activity!MO$1,BBG!$1:$1,0)-1,0)+(VLOOKUP($A5,BBG!$1:$1048576,MATCH(Activity!MO$1,BBG!$1:$1,0)+2,0)-VLOOKUP($A5,BBG!$1:$1048576,MATCH(Activity!MO$1,BBG!$1:$1,0)-1,0))/3,VLOOKUP($A5,BBG!$1:$1048576,MATCH(Activity!MO$1,BBG!$1:$1,0)-2,0)+(VLOOKUP($A5,BBG!$1:$1048576,MATCH(Activity!MO$1,BBG!$1:$1,0)+1,0)-VLOOKUP($A5,BBG!$1:$1048576,MATCH(Activity!MO$1,BBG!$1:$1,0)-2,0))*2/3)))/100</f>
        <v>0</v>
      </c>
      <c r="MP5" s="17">
        <f ca="1">IF(VLOOKUP($A5,BBG!$1:$1048576,MATCH(Activity!MP$1,BBG!$1:$1,0),0)&lt;&gt;"",VLOOKUP($A5,BBG!$1:$1048576,MATCH(Activity!MP$1,BBG!$1:$1,0),0),IF(AND(VLOOKUP($A5,BBG!$1:$1048576,MATCH(Activity!MP$1,BBG!$1:$1,0)-1,0)&lt;&gt;"",VLOOKUP($A5,BBG!$1:$1048576,MATCH(Activity!MP$1,BBG!$1:$1,0)+1,0)&lt;&gt;""),(VLOOKUP($A5,BBG!$1:$1048576,MATCH(Activity!MP$1,BBG!$1:$1,0)-1,0)+VLOOKUP($A5,BBG!$1:$1048576,MATCH(Activity!MP$1,BBG!$1:$1,0)+1,0))/2,IF(AND(VLOOKUP($A5,BBG!$1:$1048576,MATCH(Activity!MP$1,BBG!$1:$1,0)-1,0)&lt;&gt;"",VLOOKUP($A5,BBG!$1:$1048576,MATCH(Activity!MP$1,BBG!$1:$1,0)+2,0)&lt;&gt;""),VLOOKUP($A5,BBG!$1:$1048576,MATCH(Activity!MP$1,BBG!$1:$1,0)-1,0)+(VLOOKUP($A5,BBG!$1:$1048576,MATCH(Activity!MP$1,BBG!$1:$1,0)+2,0)-VLOOKUP($A5,BBG!$1:$1048576,MATCH(Activity!MP$1,BBG!$1:$1,0)-1,0))/3,VLOOKUP($A5,BBG!$1:$1048576,MATCH(Activity!MP$1,BBG!$1:$1,0)-2,0)+(VLOOKUP($A5,BBG!$1:$1048576,MATCH(Activity!MP$1,BBG!$1:$1,0)+1,0)-VLOOKUP($A5,BBG!$1:$1048576,MATCH(Activity!MP$1,BBG!$1:$1,0)-2,0))*2/3)))/100</f>
        <v>0</v>
      </c>
      <c r="MQ5" s="17">
        <f ca="1">IF(VLOOKUP($A5,BBG!$1:$1048576,MATCH(Activity!MQ$1,BBG!$1:$1,0),0)&lt;&gt;"",VLOOKUP($A5,BBG!$1:$1048576,MATCH(Activity!MQ$1,BBG!$1:$1,0),0),IF(AND(VLOOKUP($A5,BBG!$1:$1048576,MATCH(Activity!MQ$1,BBG!$1:$1,0)-1,0)&lt;&gt;"",VLOOKUP($A5,BBG!$1:$1048576,MATCH(Activity!MQ$1,BBG!$1:$1,0)+1,0)&lt;&gt;""),(VLOOKUP($A5,BBG!$1:$1048576,MATCH(Activity!MQ$1,BBG!$1:$1,0)-1,0)+VLOOKUP($A5,BBG!$1:$1048576,MATCH(Activity!MQ$1,BBG!$1:$1,0)+1,0))/2,IF(AND(VLOOKUP($A5,BBG!$1:$1048576,MATCH(Activity!MQ$1,BBG!$1:$1,0)-1,0)&lt;&gt;"",VLOOKUP($A5,BBG!$1:$1048576,MATCH(Activity!MQ$1,BBG!$1:$1,0)+2,0)&lt;&gt;""),VLOOKUP($A5,BBG!$1:$1048576,MATCH(Activity!MQ$1,BBG!$1:$1,0)-1,0)+(VLOOKUP($A5,BBG!$1:$1048576,MATCH(Activity!MQ$1,BBG!$1:$1,0)+2,0)-VLOOKUP($A5,BBG!$1:$1048576,MATCH(Activity!MQ$1,BBG!$1:$1,0)-1,0))/3,VLOOKUP($A5,BBG!$1:$1048576,MATCH(Activity!MQ$1,BBG!$1:$1,0)-2,0)+(VLOOKUP($A5,BBG!$1:$1048576,MATCH(Activity!MQ$1,BBG!$1:$1,0)+1,0)-VLOOKUP($A5,BBG!$1:$1048576,MATCH(Activity!MQ$1,BBG!$1:$1,0)-2,0))*2/3)))/100</f>
        <v>0</v>
      </c>
      <c r="MR5" s="17">
        <f ca="1">IF(VLOOKUP($A5,BBG!$1:$1048576,MATCH(Activity!MR$1,BBG!$1:$1,0),0)&lt;&gt;"",VLOOKUP($A5,BBG!$1:$1048576,MATCH(Activity!MR$1,BBG!$1:$1,0),0),IF(AND(VLOOKUP($A5,BBG!$1:$1048576,MATCH(Activity!MR$1,BBG!$1:$1,0)-1,0)&lt;&gt;"",VLOOKUP($A5,BBG!$1:$1048576,MATCH(Activity!MR$1,BBG!$1:$1,0)+1,0)&lt;&gt;""),(VLOOKUP($A5,BBG!$1:$1048576,MATCH(Activity!MR$1,BBG!$1:$1,0)-1,0)+VLOOKUP($A5,BBG!$1:$1048576,MATCH(Activity!MR$1,BBG!$1:$1,0)+1,0))/2,IF(AND(VLOOKUP($A5,BBG!$1:$1048576,MATCH(Activity!MR$1,BBG!$1:$1,0)-1,0)&lt;&gt;"",VLOOKUP($A5,BBG!$1:$1048576,MATCH(Activity!MR$1,BBG!$1:$1,0)+2,0)&lt;&gt;""),VLOOKUP($A5,BBG!$1:$1048576,MATCH(Activity!MR$1,BBG!$1:$1,0)-1,0)+(VLOOKUP($A5,BBG!$1:$1048576,MATCH(Activity!MR$1,BBG!$1:$1,0)+2,0)-VLOOKUP($A5,BBG!$1:$1048576,MATCH(Activity!MR$1,BBG!$1:$1,0)-1,0))/3,VLOOKUP($A5,BBG!$1:$1048576,MATCH(Activity!MR$1,BBG!$1:$1,0)-2,0)+(VLOOKUP($A5,BBG!$1:$1048576,MATCH(Activity!MR$1,BBG!$1:$1,0)+1,0)-VLOOKUP($A5,BBG!$1:$1048576,MATCH(Activity!MR$1,BBG!$1:$1,0)-2,0))*2/3)))/100</f>
        <v>0</v>
      </c>
      <c r="MS5" s="17">
        <f ca="1">IF(VLOOKUP($A5,BBG!$1:$1048576,MATCH(Activity!MS$1,BBG!$1:$1,0),0)&lt;&gt;"",VLOOKUP($A5,BBG!$1:$1048576,MATCH(Activity!MS$1,BBG!$1:$1,0),0),IF(AND(VLOOKUP($A5,BBG!$1:$1048576,MATCH(Activity!MS$1,BBG!$1:$1,0)-1,0)&lt;&gt;"",VLOOKUP($A5,BBG!$1:$1048576,MATCH(Activity!MS$1,BBG!$1:$1,0)+1,0)&lt;&gt;""),(VLOOKUP($A5,BBG!$1:$1048576,MATCH(Activity!MS$1,BBG!$1:$1,0)-1,0)+VLOOKUP($A5,BBG!$1:$1048576,MATCH(Activity!MS$1,BBG!$1:$1,0)+1,0))/2,IF(AND(VLOOKUP($A5,BBG!$1:$1048576,MATCH(Activity!MS$1,BBG!$1:$1,0)-1,0)&lt;&gt;"",VLOOKUP($A5,BBG!$1:$1048576,MATCH(Activity!MS$1,BBG!$1:$1,0)+2,0)&lt;&gt;""),VLOOKUP($A5,BBG!$1:$1048576,MATCH(Activity!MS$1,BBG!$1:$1,0)-1,0)+(VLOOKUP($A5,BBG!$1:$1048576,MATCH(Activity!MS$1,BBG!$1:$1,0)+2,0)-VLOOKUP($A5,BBG!$1:$1048576,MATCH(Activity!MS$1,BBG!$1:$1,0)-1,0))/3,VLOOKUP($A5,BBG!$1:$1048576,MATCH(Activity!MS$1,BBG!$1:$1,0)-2,0)+(VLOOKUP($A5,BBG!$1:$1048576,MATCH(Activity!MS$1,BBG!$1:$1,0)+1,0)-VLOOKUP($A5,BBG!$1:$1048576,MATCH(Activity!MS$1,BBG!$1:$1,0)-2,0))*2/3)))/100</f>
        <v>0</v>
      </c>
      <c r="MT5" s="17">
        <f ca="1">IF(VLOOKUP($A5,BBG!$1:$1048576,MATCH(Activity!MT$1,BBG!$1:$1,0),0)&lt;&gt;"",VLOOKUP($A5,BBG!$1:$1048576,MATCH(Activity!MT$1,BBG!$1:$1,0),0),IF(AND(VLOOKUP($A5,BBG!$1:$1048576,MATCH(Activity!MT$1,BBG!$1:$1,0)-1,0)&lt;&gt;"",VLOOKUP($A5,BBG!$1:$1048576,MATCH(Activity!MT$1,BBG!$1:$1,0)+1,0)&lt;&gt;""),(VLOOKUP($A5,BBG!$1:$1048576,MATCH(Activity!MT$1,BBG!$1:$1,0)-1,0)+VLOOKUP($A5,BBG!$1:$1048576,MATCH(Activity!MT$1,BBG!$1:$1,0)+1,0))/2,IF(AND(VLOOKUP($A5,BBG!$1:$1048576,MATCH(Activity!MT$1,BBG!$1:$1,0)-1,0)&lt;&gt;"",VLOOKUP($A5,BBG!$1:$1048576,MATCH(Activity!MT$1,BBG!$1:$1,0)+2,0)&lt;&gt;""),VLOOKUP($A5,BBG!$1:$1048576,MATCH(Activity!MT$1,BBG!$1:$1,0)-1,0)+(VLOOKUP($A5,BBG!$1:$1048576,MATCH(Activity!MT$1,BBG!$1:$1,0)+2,0)-VLOOKUP($A5,BBG!$1:$1048576,MATCH(Activity!MT$1,BBG!$1:$1,0)-1,0))/3,VLOOKUP($A5,BBG!$1:$1048576,MATCH(Activity!MT$1,BBG!$1:$1,0)-2,0)+(VLOOKUP($A5,BBG!$1:$1048576,MATCH(Activity!MT$1,BBG!$1:$1,0)+1,0)-VLOOKUP($A5,BBG!$1:$1048576,MATCH(Activity!MT$1,BBG!$1:$1,0)-2,0))*2/3)))/100</f>
        <v>0</v>
      </c>
      <c r="MU5" s="17">
        <f ca="1">IF(VLOOKUP($A5,BBG!$1:$1048576,MATCH(Activity!MU$1,BBG!$1:$1,0),0)&lt;&gt;"",VLOOKUP($A5,BBG!$1:$1048576,MATCH(Activity!MU$1,BBG!$1:$1,0),0),IF(AND(VLOOKUP($A5,BBG!$1:$1048576,MATCH(Activity!MU$1,BBG!$1:$1,0)-1,0)&lt;&gt;"",VLOOKUP($A5,BBG!$1:$1048576,MATCH(Activity!MU$1,BBG!$1:$1,0)+1,0)&lt;&gt;""),(VLOOKUP($A5,BBG!$1:$1048576,MATCH(Activity!MU$1,BBG!$1:$1,0)-1,0)+VLOOKUP($A5,BBG!$1:$1048576,MATCH(Activity!MU$1,BBG!$1:$1,0)+1,0))/2,IF(AND(VLOOKUP($A5,BBG!$1:$1048576,MATCH(Activity!MU$1,BBG!$1:$1,0)-1,0)&lt;&gt;"",VLOOKUP($A5,BBG!$1:$1048576,MATCH(Activity!MU$1,BBG!$1:$1,0)+2,0)&lt;&gt;""),VLOOKUP($A5,BBG!$1:$1048576,MATCH(Activity!MU$1,BBG!$1:$1,0)-1,0)+(VLOOKUP($A5,BBG!$1:$1048576,MATCH(Activity!MU$1,BBG!$1:$1,0)+2,0)-VLOOKUP($A5,BBG!$1:$1048576,MATCH(Activity!MU$1,BBG!$1:$1,0)-1,0))/3,VLOOKUP($A5,BBG!$1:$1048576,MATCH(Activity!MU$1,BBG!$1:$1,0)-2,0)+(VLOOKUP($A5,BBG!$1:$1048576,MATCH(Activity!MU$1,BBG!$1:$1,0)+1,0)-VLOOKUP($A5,BBG!$1:$1048576,MATCH(Activity!MU$1,BBG!$1:$1,0)-2,0))*2/3)))/100</f>
        <v>0</v>
      </c>
    </row>
    <row r="6" spans="1:359" s="25" customFormat="1">
      <c r="A6" s="18"/>
      <c r="B6" s="18" t="s">
        <v>82</v>
      </c>
      <c r="C6" s="12"/>
      <c r="D6" s="24"/>
      <c r="E6" s="24"/>
      <c r="F6" s="17" t="e">
        <f t="shared" ref="F6:BQ6" ca="1" si="6">AVERAGE(D5:F5)</f>
        <v>#NAME?</v>
      </c>
      <c r="G6" s="17" t="e">
        <f t="shared" ca="1" si="6"/>
        <v>#NAME?</v>
      </c>
      <c r="H6" s="17">
        <f t="shared" ca="1" si="6"/>
        <v>0</v>
      </c>
      <c r="I6" s="17">
        <f t="shared" ca="1" si="6"/>
        <v>0</v>
      </c>
      <c r="J6" s="17">
        <f t="shared" ca="1" si="6"/>
        <v>0</v>
      </c>
      <c r="K6" s="17">
        <f t="shared" ca="1" si="6"/>
        <v>0</v>
      </c>
      <c r="L6" s="17">
        <f t="shared" ca="1" si="6"/>
        <v>0</v>
      </c>
      <c r="M6" s="17">
        <f t="shared" ca="1" si="6"/>
        <v>0</v>
      </c>
      <c r="N6" s="17">
        <f t="shared" ca="1" si="6"/>
        <v>0</v>
      </c>
      <c r="O6" s="17">
        <f t="shared" ca="1" si="6"/>
        <v>0</v>
      </c>
      <c r="P6" s="17">
        <f t="shared" ca="1" si="6"/>
        <v>0</v>
      </c>
      <c r="Q6" s="17">
        <f t="shared" ca="1" si="6"/>
        <v>0</v>
      </c>
      <c r="R6" s="17">
        <f t="shared" ca="1" si="6"/>
        <v>0</v>
      </c>
      <c r="S6" s="17">
        <f t="shared" ca="1" si="6"/>
        <v>0</v>
      </c>
      <c r="T6" s="17">
        <f t="shared" ca="1" si="6"/>
        <v>0</v>
      </c>
      <c r="U6" s="17">
        <f t="shared" ca="1" si="6"/>
        <v>0</v>
      </c>
      <c r="V6" s="17">
        <f t="shared" ca="1" si="6"/>
        <v>0</v>
      </c>
      <c r="W6" s="17">
        <f t="shared" ca="1" si="6"/>
        <v>0</v>
      </c>
      <c r="X6" s="17">
        <f t="shared" ca="1" si="6"/>
        <v>0</v>
      </c>
      <c r="Y6" s="17">
        <f t="shared" ca="1" si="6"/>
        <v>0</v>
      </c>
      <c r="Z6" s="17">
        <f t="shared" ca="1" si="6"/>
        <v>0</v>
      </c>
      <c r="AA6" s="17">
        <f t="shared" ca="1" si="6"/>
        <v>0</v>
      </c>
      <c r="AB6" s="17">
        <f t="shared" ca="1" si="6"/>
        <v>0</v>
      </c>
      <c r="AC6" s="17">
        <f t="shared" ca="1" si="6"/>
        <v>0</v>
      </c>
      <c r="AD6" s="17">
        <f t="shared" ca="1" si="6"/>
        <v>0</v>
      </c>
      <c r="AE6" s="17">
        <f t="shared" ca="1" si="6"/>
        <v>0</v>
      </c>
      <c r="AF6" s="17">
        <f t="shared" ca="1" si="6"/>
        <v>0</v>
      </c>
      <c r="AG6" s="17">
        <f t="shared" ca="1" si="6"/>
        <v>0</v>
      </c>
      <c r="AH6" s="17">
        <f t="shared" ca="1" si="6"/>
        <v>0</v>
      </c>
      <c r="AI6" s="17">
        <f t="shared" ca="1" si="6"/>
        <v>0</v>
      </c>
      <c r="AJ6" s="17">
        <f t="shared" ca="1" si="6"/>
        <v>0</v>
      </c>
      <c r="AK6" s="17">
        <f t="shared" ca="1" si="6"/>
        <v>0</v>
      </c>
      <c r="AL6" s="17">
        <f t="shared" ca="1" si="6"/>
        <v>0</v>
      </c>
      <c r="AM6" s="17">
        <f t="shared" ca="1" si="6"/>
        <v>0</v>
      </c>
      <c r="AN6" s="17">
        <f t="shared" ca="1" si="6"/>
        <v>0</v>
      </c>
      <c r="AO6" s="17">
        <f t="shared" ca="1" si="6"/>
        <v>0</v>
      </c>
      <c r="AP6" s="17">
        <f t="shared" ca="1" si="6"/>
        <v>0</v>
      </c>
      <c r="AQ6" s="17">
        <f t="shared" ca="1" si="6"/>
        <v>0</v>
      </c>
      <c r="AR6" s="17">
        <f t="shared" ca="1" si="6"/>
        <v>0</v>
      </c>
      <c r="AS6" s="17">
        <f t="shared" ca="1" si="6"/>
        <v>0</v>
      </c>
      <c r="AT6" s="17">
        <f t="shared" ca="1" si="6"/>
        <v>0</v>
      </c>
      <c r="AU6" s="17">
        <f t="shared" ca="1" si="6"/>
        <v>0</v>
      </c>
      <c r="AV6" s="17">
        <f t="shared" ca="1" si="6"/>
        <v>0</v>
      </c>
      <c r="AW6" s="17">
        <f t="shared" ca="1" si="6"/>
        <v>0</v>
      </c>
      <c r="AX6" s="17">
        <f t="shared" ca="1" si="6"/>
        <v>0</v>
      </c>
      <c r="AY6" s="17">
        <f t="shared" ca="1" si="6"/>
        <v>0</v>
      </c>
      <c r="AZ6" s="17">
        <f t="shared" ca="1" si="6"/>
        <v>0</v>
      </c>
      <c r="BA6" s="17">
        <f t="shared" ca="1" si="6"/>
        <v>0</v>
      </c>
      <c r="BB6" s="17">
        <f t="shared" ca="1" si="6"/>
        <v>0</v>
      </c>
      <c r="BC6" s="17">
        <f t="shared" ca="1" si="6"/>
        <v>0</v>
      </c>
      <c r="BD6" s="17">
        <f t="shared" ca="1" si="6"/>
        <v>0</v>
      </c>
      <c r="BE6" s="17">
        <f t="shared" ca="1" si="6"/>
        <v>0</v>
      </c>
      <c r="BF6" s="17">
        <f t="shared" ca="1" si="6"/>
        <v>0</v>
      </c>
      <c r="BG6" s="17">
        <f t="shared" ca="1" si="6"/>
        <v>0</v>
      </c>
      <c r="BH6" s="17">
        <f t="shared" ca="1" si="6"/>
        <v>0</v>
      </c>
      <c r="BI6" s="17">
        <f t="shared" ca="1" si="6"/>
        <v>0</v>
      </c>
      <c r="BJ6" s="17">
        <f t="shared" ca="1" si="6"/>
        <v>0</v>
      </c>
      <c r="BK6" s="17">
        <f t="shared" ca="1" si="6"/>
        <v>0</v>
      </c>
      <c r="BL6" s="17">
        <f t="shared" ca="1" si="6"/>
        <v>0</v>
      </c>
      <c r="BM6" s="17">
        <f t="shared" ca="1" si="6"/>
        <v>0</v>
      </c>
      <c r="BN6" s="17">
        <f t="shared" ca="1" si="6"/>
        <v>0</v>
      </c>
      <c r="BO6" s="17">
        <f t="shared" ca="1" si="6"/>
        <v>0</v>
      </c>
      <c r="BP6" s="17">
        <f t="shared" ca="1" si="6"/>
        <v>0</v>
      </c>
      <c r="BQ6" s="17">
        <f t="shared" ca="1" si="6"/>
        <v>0</v>
      </c>
      <c r="BR6" s="17">
        <f t="shared" ref="BR6:EC6" ca="1" si="7">AVERAGE(BP5:BR5)</f>
        <v>0</v>
      </c>
      <c r="BS6" s="17">
        <f t="shared" ca="1" si="7"/>
        <v>0</v>
      </c>
      <c r="BT6" s="17">
        <f t="shared" ca="1" si="7"/>
        <v>0</v>
      </c>
      <c r="BU6" s="17">
        <f t="shared" ca="1" si="7"/>
        <v>0</v>
      </c>
      <c r="BV6" s="17">
        <f t="shared" ca="1" si="7"/>
        <v>0</v>
      </c>
      <c r="BW6" s="17">
        <f t="shared" ca="1" si="7"/>
        <v>0</v>
      </c>
      <c r="BX6" s="17">
        <f t="shared" ca="1" si="7"/>
        <v>0</v>
      </c>
      <c r="BY6" s="17">
        <f t="shared" ca="1" si="7"/>
        <v>0</v>
      </c>
      <c r="BZ6" s="17">
        <f t="shared" ca="1" si="7"/>
        <v>0</v>
      </c>
      <c r="CA6" s="17">
        <f t="shared" ca="1" si="7"/>
        <v>0</v>
      </c>
      <c r="CB6" s="17">
        <f t="shared" ca="1" si="7"/>
        <v>0</v>
      </c>
      <c r="CC6" s="17">
        <f t="shared" ca="1" si="7"/>
        <v>0</v>
      </c>
      <c r="CD6" s="17">
        <f t="shared" ca="1" si="7"/>
        <v>0</v>
      </c>
      <c r="CE6" s="17">
        <f t="shared" ca="1" si="7"/>
        <v>0</v>
      </c>
      <c r="CF6" s="17">
        <f t="shared" ca="1" si="7"/>
        <v>0</v>
      </c>
      <c r="CG6" s="17">
        <f t="shared" ca="1" si="7"/>
        <v>0</v>
      </c>
      <c r="CH6" s="17">
        <f t="shared" ca="1" si="7"/>
        <v>0</v>
      </c>
      <c r="CI6" s="17">
        <f t="shared" ca="1" si="7"/>
        <v>0</v>
      </c>
      <c r="CJ6" s="17">
        <f t="shared" ca="1" si="7"/>
        <v>0</v>
      </c>
      <c r="CK6" s="17">
        <f t="shared" ca="1" si="7"/>
        <v>0</v>
      </c>
      <c r="CL6" s="17">
        <f t="shared" ca="1" si="7"/>
        <v>0</v>
      </c>
      <c r="CM6" s="17">
        <f t="shared" ca="1" si="7"/>
        <v>0</v>
      </c>
      <c r="CN6" s="17">
        <f t="shared" ca="1" si="7"/>
        <v>0</v>
      </c>
      <c r="CO6" s="17">
        <f t="shared" ca="1" si="7"/>
        <v>0</v>
      </c>
      <c r="CP6" s="17">
        <f t="shared" ca="1" si="7"/>
        <v>0</v>
      </c>
      <c r="CQ6" s="17">
        <f t="shared" ca="1" si="7"/>
        <v>0</v>
      </c>
      <c r="CR6" s="17">
        <f t="shared" ca="1" si="7"/>
        <v>0</v>
      </c>
      <c r="CS6" s="17">
        <f t="shared" ca="1" si="7"/>
        <v>0</v>
      </c>
      <c r="CT6" s="17">
        <f t="shared" ca="1" si="7"/>
        <v>0</v>
      </c>
      <c r="CU6" s="17">
        <f t="shared" ca="1" si="7"/>
        <v>0</v>
      </c>
      <c r="CV6" s="17">
        <f t="shared" ca="1" si="7"/>
        <v>0</v>
      </c>
      <c r="CW6" s="17">
        <f t="shared" ca="1" si="7"/>
        <v>0</v>
      </c>
      <c r="CX6" s="17">
        <f t="shared" ca="1" si="7"/>
        <v>0</v>
      </c>
      <c r="CY6" s="17">
        <f t="shared" ca="1" si="7"/>
        <v>0</v>
      </c>
      <c r="CZ6" s="17">
        <f t="shared" ca="1" si="7"/>
        <v>0</v>
      </c>
      <c r="DA6" s="17">
        <f t="shared" ca="1" si="7"/>
        <v>0</v>
      </c>
      <c r="DB6" s="17">
        <f t="shared" ca="1" si="7"/>
        <v>0</v>
      </c>
      <c r="DC6" s="17">
        <f t="shared" ca="1" si="7"/>
        <v>0</v>
      </c>
      <c r="DD6" s="17">
        <f t="shared" ca="1" si="7"/>
        <v>0</v>
      </c>
      <c r="DE6" s="17">
        <f t="shared" ca="1" si="7"/>
        <v>0</v>
      </c>
      <c r="DF6" s="17">
        <f t="shared" ca="1" si="7"/>
        <v>0</v>
      </c>
      <c r="DG6" s="17">
        <f t="shared" ca="1" si="7"/>
        <v>0</v>
      </c>
      <c r="DH6" s="17">
        <f t="shared" ca="1" si="7"/>
        <v>0</v>
      </c>
      <c r="DI6" s="17">
        <f t="shared" ca="1" si="7"/>
        <v>0</v>
      </c>
      <c r="DJ6" s="17">
        <f t="shared" ca="1" si="7"/>
        <v>0</v>
      </c>
      <c r="DK6" s="17">
        <f t="shared" ca="1" si="7"/>
        <v>0</v>
      </c>
      <c r="DL6" s="17">
        <f t="shared" ca="1" si="7"/>
        <v>0</v>
      </c>
      <c r="DM6" s="17">
        <f t="shared" ca="1" si="7"/>
        <v>0</v>
      </c>
      <c r="DN6" s="17">
        <f t="shared" ca="1" si="7"/>
        <v>0</v>
      </c>
      <c r="DO6" s="17">
        <f t="shared" ca="1" si="7"/>
        <v>0</v>
      </c>
      <c r="DP6" s="17">
        <f t="shared" ca="1" si="7"/>
        <v>0</v>
      </c>
      <c r="DQ6" s="17">
        <f t="shared" ca="1" si="7"/>
        <v>0</v>
      </c>
      <c r="DR6" s="17">
        <f t="shared" ca="1" si="7"/>
        <v>0</v>
      </c>
      <c r="DS6" s="17">
        <f t="shared" ca="1" si="7"/>
        <v>0</v>
      </c>
      <c r="DT6" s="17">
        <f t="shared" ca="1" si="7"/>
        <v>0</v>
      </c>
      <c r="DU6" s="17">
        <f t="shared" ca="1" si="7"/>
        <v>0</v>
      </c>
      <c r="DV6" s="17">
        <f t="shared" ca="1" si="7"/>
        <v>0</v>
      </c>
      <c r="DW6" s="17">
        <f t="shared" ca="1" si="7"/>
        <v>0</v>
      </c>
      <c r="DX6" s="17">
        <f t="shared" ca="1" si="7"/>
        <v>0</v>
      </c>
      <c r="DY6" s="17">
        <f t="shared" ca="1" si="7"/>
        <v>0</v>
      </c>
      <c r="DZ6" s="17">
        <f t="shared" ca="1" si="7"/>
        <v>0</v>
      </c>
      <c r="EA6" s="17">
        <f t="shared" ca="1" si="7"/>
        <v>0</v>
      </c>
      <c r="EB6" s="17">
        <f t="shared" ca="1" si="7"/>
        <v>0</v>
      </c>
      <c r="EC6" s="17">
        <f t="shared" ca="1" si="7"/>
        <v>0</v>
      </c>
      <c r="ED6" s="17">
        <f t="shared" ref="ED6:GO6" ca="1" si="8">AVERAGE(EB5:ED5)</f>
        <v>0</v>
      </c>
      <c r="EE6" s="17">
        <f t="shared" ca="1" si="8"/>
        <v>0</v>
      </c>
      <c r="EF6" s="17">
        <f t="shared" ca="1" si="8"/>
        <v>0</v>
      </c>
      <c r="EG6" s="17">
        <f t="shared" ca="1" si="8"/>
        <v>0</v>
      </c>
      <c r="EH6" s="17">
        <f t="shared" ca="1" si="8"/>
        <v>0</v>
      </c>
      <c r="EI6" s="17">
        <f t="shared" ca="1" si="8"/>
        <v>0</v>
      </c>
      <c r="EJ6" s="17">
        <f t="shared" ca="1" si="8"/>
        <v>0</v>
      </c>
      <c r="EK6" s="17">
        <f t="shared" ca="1" si="8"/>
        <v>0</v>
      </c>
      <c r="EL6" s="17">
        <f t="shared" ca="1" si="8"/>
        <v>0</v>
      </c>
      <c r="EM6" s="17">
        <f t="shared" ca="1" si="8"/>
        <v>0</v>
      </c>
      <c r="EN6" s="17">
        <f t="shared" ca="1" si="8"/>
        <v>0</v>
      </c>
      <c r="EO6" s="17">
        <f t="shared" ca="1" si="8"/>
        <v>0</v>
      </c>
      <c r="EP6" s="17">
        <f t="shared" ca="1" si="8"/>
        <v>0</v>
      </c>
      <c r="EQ6" s="17">
        <f t="shared" ca="1" si="8"/>
        <v>0</v>
      </c>
      <c r="ER6" s="17">
        <f t="shared" ca="1" si="8"/>
        <v>0</v>
      </c>
      <c r="ES6" s="17">
        <f t="shared" ca="1" si="8"/>
        <v>0</v>
      </c>
      <c r="ET6" s="17">
        <f t="shared" ca="1" si="8"/>
        <v>0</v>
      </c>
      <c r="EU6" s="17">
        <f t="shared" ca="1" si="8"/>
        <v>0</v>
      </c>
      <c r="EV6" s="17">
        <f t="shared" ca="1" si="8"/>
        <v>0</v>
      </c>
      <c r="EW6" s="17">
        <f t="shared" ca="1" si="8"/>
        <v>0</v>
      </c>
      <c r="EX6" s="17">
        <f t="shared" ca="1" si="8"/>
        <v>0</v>
      </c>
      <c r="EY6" s="17">
        <f t="shared" ca="1" si="8"/>
        <v>0</v>
      </c>
      <c r="EZ6" s="17">
        <f t="shared" ca="1" si="8"/>
        <v>0</v>
      </c>
      <c r="FA6" s="17">
        <f t="shared" ca="1" si="8"/>
        <v>0</v>
      </c>
      <c r="FB6" s="17">
        <f t="shared" ca="1" si="8"/>
        <v>0</v>
      </c>
      <c r="FC6" s="17">
        <f t="shared" ca="1" si="8"/>
        <v>0</v>
      </c>
      <c r="FD6" s="17">
        <f t="shared" ca="1" si="8"/>
        <v>0</v>
      </c>
      <c r="FE6" s="17">
        <f t="shared" ca="1" si="8"/>
        <v>0</v>
      </c>
      <c r="FF6" s="17">
        <f t="shared" ca="1" si="8"/>
        <v>0</v>
      </c>
      <c r="FG6" s="17">
        <f t="shared" ca="1" si="8"/>
        <v>0</v>
      </c>
      <c r="FH6" s="17">
        <f t="shared" ca="1" si="8"/>
        <v>0</v>
      </c>
      <c r="FI6" s="17">
        <f t="shared" ca="1" si="8"/>
        <v>0</v>
      </c>
      <c r="FJ6" s="17">
        <f t="shared" ca="1" si="8"/>
        <v>0</v>
      </c>
      <c r="FK6" s="17">
        <f t="shared" ca="1" si="8"/>
        <v>0</v>
      </c>
      <c r="FL6" s="17">
        <f t="shared" ca="1" si="8"/>
        <v>0</v>
      </c>
      <c r="FM6" s="17">
        <f t="shared" ca="1" si="8"/>
        <v>0</v>
      </c>
      <c r="FN6" s="17">
        <f t="shared" ca="1" si="8"/>
        <v>0</v>
      </c>
      <c r="FO6" s="17">
        <f t="shared" ca="1" si="8"/>
        <v>0</v>
      </c>
      <c r="FP6" s="17">
        <f t="shared" ca="1" si="8"/>
        <v>0</v>
      </c>
      <c r="FQ6" s="17">
        <f t="shared" ca="1" si="8"/>
        <v>0</v>
      </c>
      <c r="FR6" s="17">
        <f t="shared" ca="1" si="8"/>
        <v>0</v>
      </c>
      <c r="FS6" s="17">
        <f t="shared" ca="1" si="8"/>
        <v>0</v>
      </c>
      <c r="FT6" s="17">
        <f t="shared" ca="1" si="8"/>
        <v>0</v>
      </c>
      <c r="FU6" s="17">
        <f t="shared" ca="1" si="8"/>
        <v>0</v>
      </c>
      <c r="FV6" s="17">
        <f t="shared" ca="1" si="8"/>
        <v>0</v>
      </c>
      <c r="FW6" s="17">
        <f t="shared" ca="1" si="8"/>
        <v>0</v>
      </c>
      <c r="FX6" s="17">
        <f t="shared" ca="1" si="8"/>
        <v>0</v>
      </c>
      <c r="FY6" s="17">
        <f t="shared" ca="1" si="8"/>
        <v>0</v>
      </c>
      <c r="FZ6" s="17">
        <f t="shared" ca="1" si="8"/>
        <v>0</v>
      </c>
      <c r="GA6" s="17">
        <f t="shared" ca="1" si="8"/>
        <v>0</v>
      </c>
      <c r="GB6" s="17">
        <f t="shared" ca="1" si="8"/>
        <v>0</v>
      </c>
      <c r="GC6" s="17">
        <f t="shared" ca="1" si="8"/>
        <v>0</v>
      </c>
      <c r="GD6" s="17">
        <f t="shared" ca="1" si="8"/>
        <v>0</v>
      </c>
      <c r="GE6" s="17">
        <f t="shared" ca="1" si="8"/>
        <v>0</v>
      </c>
      <c r="GF6" s="17">
        <f t="shared" ca="1" si="8"/>
        <v>0</v>
      </c>
      <c r="GG6" s="17">
        <f t="shared" ca="1" si="8"/>
        <v>0</v>
      </c>
      <c r="GH6" s="17">
        <f t="shared" ca="1" si="8"/>
        <v>0</v>
      </c>
      <c r="GI6" s="17">
        <f t="shared" ca="1" si="8"/>
        <v>0</v>
      </c>
      <c r="GJ6" s="17">
        <f t="shared" ca="1" si="8"/>
        <v>0</v>
      </c>
      <c r="GK6" s="17">
        <f t="shared" ca="1" si="8"/>
        <v>0</v>
      </c>
      <c r="GL6" s="17">
        <f t="shared" ca="1" si="8"/>
        <v>0</v>
      </c>
      <c r="GM6" s="17">
        <f t="shared" ca="1" si="8"/>
        <v>0</v>
      </c>
      <c r="GN6" s="17">
        <f t="shared" ca="1" si="8"/>
        <v>0</v>
      </c>
      <c r="GO6" s="17">
        <f t="shared" ca="1" si="8"/>
        <v>0</v>
      </c>
      <c r="GP6" s="17">
        <f t="shared" ref="GP6:JA6" ca="1" si="9">AVERAGE(GN5:GP5)</f>
        <v>0</v>
      </c>
      <c r="GQ6" s="17">
        <f t="shared" ca="1" si="9"/>
        <v>0</v>
      </c>
      <c r="GR6" s="17">
        <f t="shared" ca="1" si="9"/>
        <v>0</v>
      </c>
      <c r="GS6" s="17">
        <f t="shared" ca="1" si="9"/>
        <v>0</v>
      </c>
      <c r="GT6" s="17">
        <f t="shared" ca="1" si="9"/>
        <v>0</v>
      </c>
      <c r="GU6" s="17">
        <f t="shared" ca="1" si="9"/>
        <v>0</v>
      </c>
      <c r="GV6" s="17">
        <f t="shared" ca="1" si="9"/>
        <v>0</v>
      </c>
      <c r="GW6" s="17">
        <f t="shared" ca="1" si="9"/>
        <v>0</v>
      </c>
      <c r="GX6" s="17">
        <f t="shared" ca="1" si="9"/>
        <v>0</v>
      </c>
      <c r="GY6" s="17">
        <f t="shared" ca="1" si="9"/>
        <v>0</v>
      </c>
      <c r="GZ6" s="17">
        <f t="shared" ca="1" si="9"/>
        <v>0</v>
      </c>
      <c r="HA6" s="17">
        <f t="shared" ca="1" si="9"/>
        <v>0</v>
      </c>
      <c r="HB6" s="17">
        <f t="shared" ca="1" si="9"/>
        <v>0</v>
      </c>
      <c r="HC6" s="17">
        <f t="shared" ca="1" si="9"/>
        <v>0</v>
      </c>
      <c r="HD6" s="17">
        <f t="shared" ca="1" si="9"/>
        <v>0</v>
      </c>
      <c r="HE6" s="17">
        <f t="shared" ca="1" si="9"/>
        <v>0</v>
      </c>
      <c r="HF6" s="17">
        <f t="shared" ca="1" si="9"/>
        <v>0</v>
      </c>
      <c r="HG6" s="17">
        <f t="shared" ca="1" si="9"/>
        <v>0</v>
      </c>
      <c r="HH6" s="17">
        <f t="shared" ca="1" si="9"/>
        <v>0</v>
      </c>
      <c r="HI6" s="17">
        <f t="shared" ca="1" si="9"/>
        <v>0</v>
      </c>
      <c r="HJ6" s="17">
        <f t="shared" ca="1" si="9"/>
        <v>0</v>
      </c>
      <c r="HK6" s="17">
        <f t="shared" ca="1" si="9"/>
        <v>0</v>
      </c>
      <c r="HL6" s="17">
        <f t="shared" ca="1" si="9"/>
        <v>0</v>
      </c>
      <c r="HM6" s="17">
        <f t="shared" ca="1" si="9"/>
        <v>0</v>
      </c>
      <c r="HN6" s="17">
        <f t="shared" ca="1" si="9"/>
        <v>0</v>
      </c>
      <c r="HO6" s="17">
        <f t="shared" ca="1" si="9"/>
        <v>0</v>
      </c>
      <c r="HP6" s="17">
        <f t="shared" ca="1" si="9"/>
        <v>0</v>
      </c>
      <c r="HQ6" s="17">
        <f t="shared" ca="1" si="9"/>
        <v>0</v>
      </c>
      <c r="HR6" s="17">
        <f t="shared" ca="1" si="9"/>
        <v>0</v>
      </c>
      <c r="HS6" s="17">
        <f t="shared" ca="1" si="9"/>
        <v>0</v>
      </c>
      <c r="HT6" s="17">
        <f t="shared" ca="1" si="9"/>
        <v>0</v>
      </c>
      <c r="HU6" s="17">
        <f t="shared" ca="1" si="9"/>
        <v>0</v>
      </c>
      <c r="HV6" s="17">
        <f t="shared" ca="1" si="9"/>
        <v>0</v>
      </c>
      <c r="HW6" s="17">
        <f t="shared" ca="1" si="9"/>
        <v>0</v>
      </c>
      <c r="HX6" s="17">
        <f t="shared" ca="1" si="9"/>
        <v>0</v>
      </c>
      <c r="HY6" s="17">
        <f t="shared" ca="1" si="9"/>
        <v>0</v>
      </c>
      <c r="HZ6" s="17">
        <f t="shared" ca="1" si="9"/>
        <v>0</v>
      </c>
      <c r="IA6" s="17">
        <f t="shared" ca="1" si="9"/>
        <v>0</v>
      </c>
      <c r="IB6" s="17">
        <f t="shared" ca="1" si="9"/>
        <v>0</v>
      </c>
      <c r="IC6" s="17">
        <f t="shared" ca="1" si="9"/>
        <v>0</v>
      </c>
      <c r="ID6" s="17">
        <f t="shared" ca="1" si="9"/>
        <v>0</v>
      </c>
      <c r="IE6" s="17">
        <f t="shared" ca="1" si="9"/>
        <v>0</v>
      </c>
      <c r="IF6" s="17">
        <f t="shared" ca="1" si="9"/>
        <v>0</v>
      </c>
      <c r="IG6" s="17">
        <f t="shared" ca="1" si="9"/>
        <v>0</v>
      </c>
      <c r="IH6" s="17">
        <f t="shared" ca="1" si="9"/>
        <v>0</v>
      </c>
      <c r="II6" s="17">
        <f t="shared" ca="1" si="9"/>
        <v>0</v>
      </c>
      <c r="IJ6" s="17">
        <f t="shared" ca="1" si="9"/>
        <v>0</v>
      </c>
      <c r="IK6" s="17">
        <f t="shared" ca="1" si="9"/>
        <v>0</v>
      </c>
      <c r="IL6" s="17">
        <f t="shared" ca="1" si="9"/>
        <v>0</v>
      </c>
      <c r="IM6" s="17">
        <f t="shared" ca="1" si="9"/>
        <v>0</v>
      </c>
      <c r="IN6" s="17">
        <f t="shared" ca="1" si="9"/>
        <v>0</v>
      </c>
      <c r="IO6" s="17">
        <f t="shared" ca="1" si="9"/>
        <v>0</v>
      </c>
      <c r="IP6" s="17">
        <f t="shared" ca="1" si="9"/>
        <v>0</v>
      </c>
      <c r="IQ6" s="17">
        <f t="shared" ca="1" si="9"/>
        <v>0</v>
      </c>
      <c r="IR6" s="17">
        <f t="shared" ca="1" si="9"/>
        <v>0</v>
      </c>
      <c r="IS6" s="17">
        <f t="shared" ca="1" si="9"/>
        <v>0</v>
      </c>
      <c r="IT6" s="17">
        <f t="shared" ca="1" si="9"/>
        <v>0</v>
      </c>
      <c r="IU6" s="17">
        <f t="shared" ca="1" si="9"/>
        <v>0</v>
      </c>
      <c r="IV6" s="17">
        <f t="shared" ca="1" si="9"/>
        <v>0</v>
      </c>
      <c r="IW6" s="17">
        <f t="shared" ca="1" si="9"/>
        <v>0</v>
      </c>
      <c r="IX6" s="17">
        <f t="shared" ca="1" si="9"/>
        <v>0</v>
      </c>
      <c r="IY6" s="17">
        <f t="shared" ca="1" si="9"/>
        <v>0</v>
      </c>
      <c r="IZ6" s="17">
        <f t="shared" ca="1" si="9"/>
        <v>0</v>
      </c>
      <c r="JA6" s="17">
        <f t="shared" ca="1" si="9"/>
        <v>0</v>
      </c>
      <c r="JB6" s="17">
        <f t="shared" ref="JB6:LM6" ca="1" si="10">AVERAGE(IZ5:JB5)</f>
        <v>0</v>
      </c>
      <c r="JC6" s="17">
        <f t="shared" ca="1" si="10"/>
        <v>0</v>
      </c>
      <c r="JD6" s="17">
        <f t="shared" ca="1" si="10"/>
        <v>0</v>
      </c>
      <c r="JE6" s="17">
        <f t="shared" ca="1" si="10"/>
        <v>0</v>
      </c>
      <c r="JF6" s="17">
        <f t="shared" ca="1" si="10"/>
        <v>0</v>
      </c>
      <c r="JG6" s="17">
        <f t="shared" ca="1" si="10"/>
        <v>0</v>
      </c>
      <c r="JH6" s="17">
        <f t="shared" ca="1" si="10"/>
        <v>0</v>
      </c>
      <c r="JI6" s="17">
        <f t="shared" ca="1" si="10"/>
        <v>0</v>
      </c>
      <c r="JJ6" s="17">
        <f t="shared" ca="1" si="10"/>
        <v>0</v>
      </c>
      <c r="JK6" s="17">
        <f t="shared" ca="1" si="10"/>
        <v>0</v>
      </c>
      <c r="JL6" s="17">
        <f t="shared" ca="1" si="10"/>
        <v>0</v>
      </c>
      <c r="JM6" s="17">
        <f t="shared" ca="1" si="10"/>
        <v>0</v>
      </c>
      <c r="JN6" s="17">
        <f t="shared" ca="1" si="10"/>
        <v>0</v>
      </c>
      <c r="JO6" s="17">
        <f t="shared" ca="1" si="10"/>
        <v>0</v>
      </c>
      <c r="JP6" s="17">
        <f t="shared" ca="1" si="10"/>
        <v>0</v>
      </c>
      <c r="JQ6" s="17">
        <f t="shared" ca="1" si="10"/>
        <v>0</v>
      </c>
      <c r="JR6" s="17">
        <f t="shared" ca="1" si="10"/>
        <v>0</v>
      </c>
      <c r="JS6" s="17">
        <f t="shared" ca="1" si="10"/>
        <v>0</v>
      </c>
      <c r="JT6" s="17">
        <f t="shared" ca="1" si="10"/>
        <v>0</v>
      </c>
      <c r="JU6" s="17">
        <f t="shared" ca="1" si="10"/>
        <v>0</v>
      </c>
      <c r="JV6" s="17">
        <f t="shared" ca="1" si="10"/>
        <v>0</v>
      </c>
      <c r="JW6" s="17">
        <f t="shared" ca="1" si="10"/>
        <v>0</v>
      </c>
      <c r="JX6" s="17">
        <f t="shared" ca="1" si="10"/>
        <v>0</v>
      </c>
      <c r="JY6" s="17">
        <f t="shared" ca="1" si="10"/>
        <v>0</v>
      </c>
      <c r="JZ6" s="17">
        <f t="shared" ca="1" si="10"/>
        <v>0</v>
      </c>
      <c r="KA6" s="17">
        <f t="shared" ca="1" si="10"/>
        <v>0</v>
      </c>
      <c r="KB6" s="17">
        <f t="shared" ca="1" si="10"/>
        <v>0</v>
      </c>
      <c r="KC6" s="17">
        <f t="shared" ca="1" si="10"/>
        <v>0</v>
      </c>
      <c r="KD6" s="17">
        <f t="shared" ca="1" si="10"/>
        <v>0</v>
      </c>
      <c r="KE6" s="17">
        <f t="shared" ca="1" si="10"/>
        <v>0</v>
      </c>
      <c r="KF6" s="17">
        <f t="shared" ca="1" si="10"/>
        <v>0</v>
      </c>
      <c r="KG6" s="17">
        <f t="shared" ca="1" si="10"/>
        <v>0</v>
      </c>
      <c r="KH6" s="17">
        <f t="shared" ca="1" si="10"/>
        <v>0</v>
      </c>
      <c r="KI6" s="17">
        <f t="shared" ca="1" si="10"/>
        <v>0</v>
      </c>
      <c r="KJ6" s="17">
        <f t="shared" ca="1" si="10"/>
        <v>0</v>
      </c>
      <c r="KK6" s="17">
        <f t="shared" ca="1" si="10"/>
        <v>0</v>
      </c>
      <c r="KL6" s="17">
        <f t="shared" ca="1" si="10"/>
        <v>0</v>
      </c>
      <c r="KM6" s="17">
        <f t="shared" ca="1" si="10"/>
        <v>0</v>
      </c>
      <c r="KN6" s="17">
        <f t="shared" ca="1" si="10"/>
        <v>0</v>
      </c>
      <c r="KO6" s="17">
        <f t="shared" ca="1" si="10"/>
        <v>0</v>
      </c>
      <c r="KP6" s="17">
        <f t="shared" ca="1" si="10"/>
        <v>0</v>
      </c>
      <c r="KQ6" s="17">
        <f t="shared" ca="1" si="10"/>
        <v>0</v>
      </c>
      <c r="KR6" s="17">
        <f t="shared" ca="1" si="10"/>
        <v>0</v>
      </c>
      <c r="KS6" s="17">
        <f t="shared" ca="1" si="10"/>
        <v>0</v>
      </c>
      <c r="KT6" s="17">
        <f t="shared" ca="1" si="10"/>
        <v>0</v>
      </c>
      <c r="KU6" s="17">
        <f t="shared" ca="1" si="10"/>
        <v>0</v>
      </c>
      <c r="KV6" s="17">
        <f t="shared" ca="1" si="10"/>
        <v>0</v>
      </c>
      <c r="KW6" s="17">
        <f t="shared" ca="1" si="10"/>
        <v>0</v>
      </c>
      <c r="KX6" s="17">
        <f t="shared" ca="1" si="10"/>
        <v>0</v>
      </c>
      <c r="KY6" s="17">
        <f t="shared" ca="1" si="10"/>
        <v>0</v>
      </c>
      <c r="KZ6" s="17">
        <f t="shared" ca="1" si="10"/>
        <v>0</v>
      </c>
      <c r="LA6" s="17">
        <f t="shared" ca="1" si="10"/>
        <v>0</v>
      </c>
      <c r="LB6" s="17">
        <f t="shared" ca="1" si="10"/>
        <v>0</v>
      </c>
      <c r="LC6" s="17">
        <f t="shared" ca="1" si="10"/>
        <v>0</v>
      </c>
      <c r="LD6" s="17">
        <f t="shared" ca="1" si="10"/>
        <v>0</v>
      </c>
      <c r="LE6" s="17">
        <f t="shared" ca="1" si="10"/>
        <v>0</v>
      </c>
      <c r="LF6" s="17">
        <f t="shared" ca="1" si="10"/>
        <v>0</v>
      </c>
      <c r="LG6" s="17">
        <f t="shared" ca="1" si="10"/>
        <v>0</v>
      </c>
      <c r="LH6" s="17">
        <f t="shared" ca="1" si="10"/>
        <v>0</v>
      </c>
      <c r="LI6" s="17">
        <f t="shared" ca="1" si="10"/>
        <v>0</v>
      </c>
      <c r="LJ6" s="17">
        <f t="shared" ca="1" si="10"/>
        <v>0</v>
      </c>
      <c r="LK6" s="17">
        <f t="shared" ca="1" si="10"/>
        <v>0</v>
      </c>
      <c r="LL6" s="17">
        <f t="shared" ca="1" si="10"/>
        <v>0</v>
      </c>
      <c r="LM6" s="17">
        <f t="shared" ca="1" si="10"/>
        <v>0</v>
      </c>
      <c r="LN6" s="17">
        <f t="shared" ref="LN6:MU6" ca="1" si="11">AVERAGE(LL5:LN5)</f>
        <v>0</v>
      </c>
      <c r="LO6" s="17">
        <f t="shared" ca="1" si="11"/>
        <v>0</v>
      </c>
      <c r="LP6" s="17">
        <f t="shared" ca="1" si="11"/>
        <v>0</v>
      </c>
      <c r="LQ6" s="17">
        <f t="shared" ca="1" si="11"/>
        <v>0</v>
      </c>
      <c r="LR6" s="17">
        <f t="shared" ca="1" si="11"/>
        <v>0</v>
      </c>
      <c r="LS6" s="17">
        <f t="shared" ca="1" si="11"/>
        <v>0</v>
      </c>
      <c r="LT6" s="17">
        <f t="shared" ca="1" si="11"/>
        <v>0</v>
      </c>
      <c r="LU6" s="17">
        <f t="shared" ca="1" si="11"/>
        <v>0</v>
      </c>
      <c r="LV6" s="17">
        <f t="shared" ca="1" si="11"/>
        <v>0</v>
      </c>
      <c r="LW6" s="17">
        <f t="shared" ca="1" si="11"/>
        <v>0</v>
      </c>
      <c r="LX6" s="17">
        <f t="shared" ca="1" si="11"/>
        <v>0</v>
      </c>
      <c r="LY6" s="17">
        <f t="shared" ca="1" si="11"/>
        <v>0</v>
      </c>
      <c r="LZ6" s="17">
        <f t="shared" ca="1" si="11"/>
        <v>0</v>
      </c>
      <c r="MA6" s="17">
        <f t="shared" ca="1" si="11"/>
        <v>0</v>
      </c>
      <c r="MB6" s="17">
        <f t="shared" ca="1" si="11"/>
        <v>0</v>
      </c>
      <c r="MC6" s="17">
        <f t="shared" ca="1" si="11"/>
        <v>0</v>
      </c>
      <c r="MD6" s="17">
        <f t="shared" ca="1" si="11"/>
        <v>0</v>
      </c>
      <c r="ME6" s="17">
        <f t="shared" ca="1" si="11"/>
        <v>0</v>
      </c>
      <c r="MF6" s="17">
        <f t="shared" ca="1" si="11"/>
        <v>0</v>
      </c>
      <c r="MG6" s="17">
        <f t="shared" ca="1" si="11"/>
        <v>0</v>
      </c>
      <c r="MH6" s="17">
        <f t="shared" ca="1" si="11"/>
        <v>0</v>
      </c>
      <c r="MI6" s="17">
        <f t="shared" ca="1" si="11"/>
        <v>0</v>
      </c>
      <c r="MJ6" s="17">
        <f t="shared" ca="1" si="11"/>
        <v>0</v>
      </c>
      <c r="MK6" s="17">
        <f t="shared" ca="1" si="11"/>
        <v>0</v>
      </c>
      <c r="ML6" s="17">
        <f t="shared" ca="1" si="11"/>
        <v>0</v>
      </c>
      <c r="MM6" s="17">
        <f t="shared" ca="1" si="11"/>
        <v>0</v>
      </c>
      <c r="MN6" s="17">
        <f t="shared" ca="1" si="11"/>
        <v>0</v>
      </c>
      <c r="MO6" s="17">
        <f t="shared" ca="1" si="11"/>
        <v>0</v>
      </c>
      <c r="MP6" s="17">
        <f t="shared" ca="1" si="11"/>
        <v>0</v>
      </c>
      <c r="MQ6" s="17">
        <f t="shared" ca="1" si="11"/>
        <v>0</v>
      </c>
      <c r="MR6" s="17">
        <f t="shared" ca="1" si="11"/>
        <v>0</v>
      </c>
      <c r="MS6" s="17">
        <f t="shared" ca="1" si="11"/>
        <v>0</v>
      </c>
      <c r="MT6" s="17">
        <f t="shared" ca="1" si="11"/>
        <v>0</v>
      </c>
      <c r="MU6" s="17">
        <f t="shared" ca="1" si="11"/>
        <v>0</v>
      </c>
    </row>
    <row r="7" spans="1:359" s="25" customFormat="1">
      <c r="A7" s="32" t="s">
        <v>53</v>
      </c>
      <c r="B7" s="10" t="s">
        <v>83</v>
      </c>
      <c r="C7" s="12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  <c r="AL7" s="24"/>
      <c r="AM7" s="24"/>
      <c r="AN7" s="24"/>
      <c r="AO7" s="24"/>
      <c r="AP7" s="24"/>
      <c r="AQ7" s="24"/>
      <c r="AR7" s="24"/>
      <c r="AS7" s="24"/>
      <c r="AT7" s="24"/>
      <c r="AU7" s="24"/>
      <c r="AV7" s="24"/>
      <c r="AW7" s="24"/>
      <c r="AX7" s="24"/>
      <c r="AY7" s="24"/>
      <c r="AZ7" s="24"/>
      <c r="BA7" s="24"/>
      <c r="BB7" s="24"/>
      <c r="BC7" s="24"/>
      <c r="BD7" s="24"/>
      <c r="BE7" s="24"/>
      <c r="BF7" s="24"/>
      <c r="BG7" s="24"/>
      <c r="BH7" s="24"/>
      <c r="BI7" s="24"/>
      <c r="BJ7" s="24"/>
      <c r="BK7" s="17">
        <f ca="1">IF(VLOOKUP($A7,BBG!$1:$1048576,MATCH(Activity!BK$1,BBG!$1:$1,0),0)&lt;&gt;"",VLOOKUP($A7,BBG!$1:$1048576,MATCH(Activity!BK$1,BBG!$1:$1,0),0),IF(AND(VLOOKUP($A7,BBG!$1:$1048576,MATCH(Activity!BK$1,BBG!$1:$1,0)-1,0)&lt;&gt;"",VLOOKUP($A7,BBG!$1:$1048576,MATCH(Activity!BK$1,BBG!$1:$1,0)+1,0)&lt;&gt;""),(VLOOKUP($A7,BBG!$1:$1048576,MATCH(Activity!BK$1,BBG!$1:$1,0)-1,0)+VLOOKUP($A7,BBG!$1:$1048576,MATCH(Activity!BK$1,BBG!$1:$1,0)+1,0))/2,IF(AND(VLOOKUP($A7,BBG!$1:$1048576,MATCH(Activity!BK$1,BBG!$1:$1,0)-1,0)&lt;&gt;"",VLOOKUP($A7,BBG!$1:$1048576,MATCH(Activity!BK$1,BBG!$1:$1,0)+2,0)&lt;&gt;""),VLOOKUP($A7,BBG!$1:$1048576,MATCH(Activity!BK$1,BBG!$1:$1,0)-1,0)+(VLOOKUP($A7,BBG!$1:$1048576,MATCH(Activity!BK$1,BBG!$1:$1,0)+2,0)-VLOOKUP($A7,BBG!$1:$1048576,MATCH(Activity!BK$1,BBG!$1:$1,0)-1,0))/3,VLOOKUP($A7,BBG!$1:$1048576,MATCH(Activity!BK$1,BBG!$1:$1,0)-2,0)+(VLOOKUP($A7,BBG!$1:$1048576,MATCH(Activity!BK$1,BBG!$1:$1,0)+1,0)-VLOOKUP($A7,BBG!$1:$1048576,MATCH(Activity!BK$1,BBG!$1:$1,0)-2,0))*2/3)))/100</f>
        <v>0</v>
      </c>
      <c r="BL7" s="17">
        <f ca="1">IF(VLOOKUP($A7,BBG!$1:$1048576,MATCH(Activity!BL$1,BBG!$1:$1,0),0)&lt;&gt;"",VLOOKUP($A7,BBG!$1:$1048576,MATCH(Activity!BL$1,BBG!$1:$1,0),0),IF(AND(VLOOKUP($A7,BBG!$1:$1048576,MATCH(Activity!BL$1,BBG!$1:$1,0)-1,0)&lt;&gt;"",VLOOKUP($A7,BBG!$1:$1048576,MATCH(Activity!BL$1,BBG!$1:$1,0)+1,0)&lt;&gt;""),(VLOOKUP($A7,BBG!$1:$1048576,MATCH(Activity!BL$1,BBG!$1:$1,0)-1,0)+VLOOKUP($A7,BBG!$1:$1048576,MATCH(Activity!BL$1,BBG!$1:$1,0)+1,0))/2,IF(AND(VLOOKUP($A7,BBG!$1:$1048576,MATCH(Activity!BL$1,BBG!$1:$1,0)-1,0)&lt;&gt;"",VLOOKUP($A7,BBG!$1:$1048576,MATCH(Activity!BL$1,BBG!$1:$1,0)+2,0)&lt;&gt;""),VLOOKUP($A7,BBG!$1:$1048576,MATCH(Activity!BL$1,BBG!$1:$1,0)-1,0)+(VLOOKUP($A7,BBG!$1:$1048576,MATCH(Activity!BL$1,BBG!$1:$1,0)+2,0)-VLOOKUP($A7,BBG!$1:$1048576,MATCH(Activity!BL$1,BBG!$1:$1,0)-1,0))/3,VLOOKUP($A7,BBG!$1:$1048576,MATCH(Activity!BL$1,BBG!$1:$1,0)-2,0)+(VLOOKUP($A7,BBG!$1:$1048576,MATCH(Activity!BL$1,BBG!$1:$1,0)+1,0)-VLOOKUP($A7,BBG!$1:$1048576,MATCH(Activity!BL$1,BBG!$1:$1,0)-2,0))*2/3)))/100</f>
        <v>0</v>
      </c>
      <c r="BM7" s="17">
        <f ca="1">IF(VLOOKUP($A7,BBG!$1:$1048576,MATCH(Activity!BM$1,BBG!$1:$1,0),0)&lt;&gt;"",VLOOKUP($A7,BBG!$1:$1048576,MATCH(Activity!BM$1,BBG!$1:$1,0),0),IF(AND(VLOOKUP($A7,BBG!$1:$1048576,MATCH(Activity!BM$1,BBG!$1:$1,0)-1,0)&lt;&gt;"",VLOOKUP($A7,BBG!$1:$1048576,MATCH(Activity!BM$1,BBG!$1:$1,0)+1,0)&lt;&gt;""),(VLOOKUP($A7,BBG!$1:$1048576,MATCH(Activity!BM$1,BBG!$1:$1,0)-1,0)+VLOOKUP($A7,BBG!$1:$1048576,MATCH(Activity!BM$1,BBG!$1:$1,0)+1,0))/2,IF(AND(VLOOKUP($A7,BBG!$1:$1048576,MATCH(Activity!BM$1,BBG!$1:$1,0)-1,0)&lt;&gt;"",VLOOKUP($A7,BBG!$1:$1048576,MATCH(Activity!BM$1,BBG!$1:$1,0)+2,0)&lt;&gt;""),VLOOKUP($A7,BBG!$1:$1048576,MATCH(Activity!BM$1,BBG!$1:$1,0)-1,0)+(VLOOKUP($A7,BBG!$1:$1048576,MATCH(Activity!BM$1,BBG!$1:$1,0)+2,0)-VLOOKUP($A7,BBG!$1:$1048576,MATCH(Activity!BM$1,BBG!$1:$1,0)-1,0))/3,VLOOKUP($A7,BBG!$1:$1048576,MATCH(Activity!BM$1,BBG!$1:$1,0)-2,0)+(VLOOKUP($A7,BBG!$1:$1048576,MATCH(Activity!BM$1,BBG!$1:$1,0)+1,0)-VLOOKUP($A7,BBG!$1:$1048576,MATCH(Activity!BM$1,BBG!$1:$1,0)-2,0))*2/3)))/100</f>
        <v>0</v>
      </c>
      <c r="BN7" s="17">
        <f ca="1">IF(VLOOKUP($A7,BBG!$1:$1048576,MATCH(Activity!BN$1,BBG!$1:$1,0),0)&lt;&gt;"",VLOOKUP($A7,BBG!$1:$1048576,MATCH(Activity!BN$1,BBG!$1:$1,0),0),IF(AND(VLOOKUP($A7,BBG!$1:$1048576,MATCH(Activity!BN$1,BBG!$1:$1,0)-1,0)&lt;&gt;"",VLOOKUP($A7,BBG!$1:$1048576,MATCH(Activity!BN$1,BBG!$1:$1,0)+1,0)&lt;&gt;""),(VLOOKUP($A7,BBG!$1:$1048576,MATCH(Activity!BN$1,BBG!$1:$1,0)-1,0)+VLOOKUP($A7,BBG!$1:$1048576,MATCH(Activity!BN$1,BBG!$1:$1,0)+1,0))/2,IF(AND(VLOOKUP($A7,BBG!$1:$1048576,MATCH(Activity!BN$1,BBG!$1:$1,0)-1,0)&lt;&gt;"",VLOOKUP($A7,BBG!$1:$1048576,MATCH(Activity!BN$1,BBG!$1:$1,0)+2,0)&lt;&gt;""),VLOOKUP($A7,BBG!$1:$1048576,MATCH(Activity!BN$1,BBG!$1:$1,0)-1,0)+(VLOOKUP($A7,BBG!$1:$1048576,MATCH(Activity!BN$1,BBG!$1:$1,0)+2,0)-VLOOKUP($A7,BBG!$1:$1048576,MATCH(Activity!BN$1,BBG!$1:$1,0)-1,0))/3,VLOOKUP($A7,BBG!$1:$1048576,MATCH(Activity!BN$1,BBG!$1:$1,0)-2,0)+(VLOOKUP($A7,BBG!$1:$1048576,MATCH(Activity!BN$1,BBG!$1:$1,0)+1,0)-VLOOKUP($A7,BBG!$1:$1048576,MATCH(Activity!BN$1,BBG!$1:$1,0)-2,0))*2/3)))/100</f>
        <v>0</v>
      </c>
      <c r="BO7" s="17">
        <f ca="1">IF(VLOOKUP($A7,BBG!$1:$1048576,MATCH(Activity!BO$1,BBG!$1:$1,0),0)&lt;&gt;"",VLOOKUP($A7,BBG!$1:$1048576,MATCH(Activity!BO$1,BBG!$1:$1,0),0),IF(AND(VLOOKUP($A7,BBG!$1:$1048576,MATCH(Activity!BO$1,BBG!$1:$1,0)-1,0)&lt;&gt;"",VLOOKUP($A7,BBG!$1:$1048576,MATCH(Activity!BO$1,BBG!$1:$1,0)+1,0)&lt;&gt;""),(VLOOKUP($A7,BBG!$1:$1048576,MATCH(Activity!BO$1,BBG!$1:$1,0)-1,0)+VLOOKUP($A7,BBG!$1:$1048576,MATCH(Activity!BO$1,BBG!$1:$1,0)+1,0))/2,IF(AND(VLOOKUP($A7,BBG!$1:$1048576,MATCH(Activity!BO$1,BBG!$1:$1,0)-1,0)&lt;&gt;"",VLOOKUP($A7,BBG!$1:$1048576,MATCH(Activity!BO$1,BBG!$1:$1,0)+2,0)&lt;&gt;""),VLOOKUP($A7,BBG!$1:$1048576,MATCH(Activity!BO$1,BBG!$1:$1,0)-1,0)+(VLOOKUP($A7,BBG!$1:$1048576,MATCH(Activity!BO$1,BBG!$1:$1,0)+2,0)-VLOOKUP($A7,BBG!$1:$1048576,MATCH(Activity!BO$1,BBG!$1:$1,0)-1,0))/3,VLOOKUP($A7,BBG!$1:$1048576,MATCH(Activity!BO$1,BBG!$1:$1,0)-2,0)+(VLOOKUP($A7,BBG!$1:$1048576,MATCH(Activity!BO$1,BBG!$1:$1,0)+1,0)-VLOOKUP($A7,BBG!$1:$1048576,MATCH(Activity!BO$1,BBG!$1:$1,0)-2,0))*2/3)))/100</f>
        <v>0</v>
      </c>
      <c r="BP7" s="17">
        <f ca="1">IF(VLOOKUP($A7,BBG!$1:$1048576,MATCH(Activity!BP$1,BBG!$1:$1,0),0)&lt;&gt;"",VLOOKUP($A7,BBG!$1:$1048576,MATCH(Activity!BP$1,BBG!$1:$1,0),0),IF(AND(VLOOKUP($A7,BBG!$1:$1048576,MATCH(Activity!BP$1,BBG!$1:$1,0)-1,0)&lt;&gt;"",VLOOKUP($A7,BBG!$1:$1048576,MATCH(Activity!BP$1,BBG!$1:$1,0)+1,0)&lt;&gt;""),(VLOOKUP($A7,BBG!$1:$1048576,MATCH(Activity!BP$1,BBG!$1:$1,0)-1,0)+VLOOKUP($A7,BBG!$1:$1048576,MATCH(Activity!BP$1,BBG!$1:$1,0)+1,0))/2,IF(AND(VLOOKUP($A7,BBG!$1:$1048576,MATCH(Activity!BP$1,BBG!$1:$1,0)-1,0)&lt;&gt;"",VLOOKUP($A7,BBG!$1:$1048576,MATCH(Activity!BP$1,BBG!$1:$1,0)+2,0)&lt;&gt;""),VLOOKUP($A7,BBG!$1:$1048576,MATCH(Activity!BP$1,BBG!$1:$1,0)-1,0)+(VLOOKUP($A7,BBG!$1:$1048576,MATCH(Activity!BP$1,BBG!$1:$1,0)+2,0)-VLOOKUP($A7,BBG!$1:$1048576,MATCH(Activity!BP$1,BBG!$1:$1,0)-1,0))/3,VLOOKUP($A7,BBG!$1:$1048576,MATCH(Activity!BP$1,BBG!$1:$1,0)-2,0)+(VLOOKUP($A7,BBG!$1:$1048576,MATCH(Activity!BP$1,BBG!$1:$1,0)+1,0)-VLOOKUP($A7,BBG!$1:$1048576,MATCH(Activity!BP$1,BBG!$1:$1,0)-2,0))*2/3)))/100</f>
        <v>0</v>
      </c>
      <c r="BQ7" s="17">
        <f ca="1">IF(VLOOKUP($A7,BBG!$1:$1048576,MATCH(Activity!BQ$1,BBG!$1:$1,0),0)&lt;&gt;"",VLOOKUP($A7,BBG!$1:$1048576,MATCH(Activity!BQ$1,BBG!$1:$1,0),0),IF(AND(VLOOKUP($A7,BBG!$1:$1048576,MATCH(Activity!BQ$1,BBG!$1:$1,0)-1,0)&lt;&gt;"",VLOOKUP($A7,BBG!$1:$1048576,MATCH(Activity!BQ$1,BBG!$1:$1,0)+1,0)&lt;&gt;""),(VLOOKUP($A7,BBG!$1:$1048576,MATCH(Activity!BQ$1,BBG!$1:$1,0)-1,0)+VLOOKUP($A7,BBG!$1:$1048576,MATCH(Activity!BQ$1,BBG!$1:$1,0)+1,0))/2,IF(AND(VLOOKUP($A7,BBG!$1:$1048576,MATCH(Activity!BQ$1,BBG!$1:$1,0)-1,0)&lt;&gt;"",VLOOKUP($A7,BBG!$1:$1048576,MATCH(Activity!BQ$1,BBG!$1:$1,0)+2,0)&lt;&gt;""),VLOOKUP($A7,BBG!$1:$1048576,MATCH(Activity!BQ$1,BBG!$1:$1,0)-1,0)+(VLOOKUP($A7,BBG!$1:$1048576,MATCH(Activity!BQ$1,BBG!$1:$1,0)+2,0)-VLOOKUP($A7,BBG!$1:$1048576,MATCH(Activity!BQ$1,BBG!$1:$1,0)-1,0))/3,VLOOKUP($A7,BBG!$1:$1048576,MATCH(Activity!BQ$1,BBG!$1:$1,0)-2,0)+(VLOOKUP($A7,BBG!$1:$1048576,MATCH(Activity!BQ$1,BBG!$1:$1,0)+1,0)-VLOOKUP($A7,BBG!$1:$1048576,MATCH(Activity!BQ$1,BBG!$1:$1,0)-2,0))*2/3)))/100</f>
        <v>0</v>
      </c>
      <c r="BR7" s="17">
        <f ca="1">IF(VLOOKUP($A7,BBG!$1:$1048576,MATCH(Activity!BR$1,BBG!$1:$1,0),0)&lt;&gt;"",VLOOKUP($A7,BBG!$1:$1048576,MATCH(Activity!BR$1,BBG!$1:$1,0),0),IF(AND(VLOOKUP($A7,BBG!$1:$1048576,MATCH(Activity!BR$1,BBG!$1:$1,0)-1,0)&lt;&gt;"",VLOOKUP($A7,BBG!$1:$1048576,MATCH(Activity!BR$1,BBG!$1:$1,0)+1,0)&lt;&gt;""),(VLOOKUP($A7,BBG!$1:$1048576,MATCH(Activity!BR$1,BBG!$1:$1,0)-1,0)+VLOOKUP($A7,BBG!$1:$1048576,MATCH(Activity!BR$1,BBG!$1:$1,0)+1,0))/2,IF(AND(VLOOKUP($A7,BBG!$1:$1048576,MATCH(Activity!BR$1,BBG!$1:$1,0)-1,0)&lt;&gt;"",VLOOKUP($A7,BBG!$1:$1048576,MATCH(Activity!BR$1,BBG!$1:$1,0)+2,0)&lt;&gt;""),VLOOKUP($A7,BBG!$1:$1048576,MATCH(Activity!BR$1,BBG!$1:$1,0)-1,0)+(VLOOKUP($A7,BBG!$1:$1048576,MATCH(Activity!BR$1,BBG!$1:$1,0)+2,0)-VLOOKUP($A7,BBG!$1:$1048576,MATCH(Activity!BR$1,BBG!$1:$1,0)-1,0))/3,VLOOKUP($A7,BBG!$1:$1048576,MATCH(Activity!BR$1,BBG!$1:$1,0)-2,0)+(VLOOKUP($A7,BBG!$1:$1048576,MATCH(Activity!BR$1,BBG!$1:$1,0)+1,0)-VLOOKUP($A7,BBG!$1:$1048576,MATCH(Activity!BR$1,BBG!$1:$1,0)-2,0))*2/3)))/100</f>
        <v>0</v>
      </c>
      <c r="BS7" s="17">
        <f ca="1">IF(VLOOKUP($A7,BBG!$1:$1048576,MATCH(Activity!BS$1,BBG!$1:$1,0),0)&lt;&gt;"",VLOOKUP($A7,BBG!$1:$1048576,MATCH(Activity!BS$1,BBG!$1:$1,0),0),IF(AND(VLOOKUP($A7,BBG!$1:$1048576,MATCH(Activity!BS$1,BBG!$1:$1,0)-1,0)&lt;&gt;"",VLOOKUP($A7,BBG!$1:$1048576,MATCH(Activity!BS$1,BBG!$1:$1,0)+1,0)&lt;&gt;""),(VLOOKUP($A7,BBG!$1:$1048576,MATCH(Activity!BS$1,BBG!$1:$1,0)-1,0)+VLOOKUP($A7,BBG!$1:$1048576,MATCH(Activity!BS$1,BBG!$1:$1,0)+1,0))/2,IF(AND(VLOOKUP($A7,BBG!$1:$1048576,MATCH(Activity!BS$1,BBG!$1:$1,0)-1,0)&lt;&gt;"",VLOOKUP($A7,BBG!$1:$1048576,MATCH(Activity!BS$1,BBG!$1:$1,0)+2,0)&lt;&gt;""),VLOOKUP($A7,BBG!$1:$1048576,MATCH(Activity!BS$1,BBG!$1:$1,0)-1,0)+(VLOOKUP($A7,BBG!$1:$1048576,MATCH(Activity!BS$1,BBG!$1:$1,0)+2,0)-VLOOKUP($A7,BBG!$1:$1048576,MATCH(Activity!BS$1,BBG!$1:$1,0)-1,0))/3,VLOOKUP($A7,BBG!$1:$1048576,MATCH(Activity!BS$1,BBG!$1:$1,0)-2,0)+(VLOOKUP($A7,BBG!$1:$1048576,MATCH(Activity!BS$1,BBG!$1:$1,0)+1,0)-VLOOKUP($A7,BBG!$1:$1048576,MATCH(Activity!BS$1,BBG!$1:$1,0)-2,0))*2/3)))/100</f>
        <v>0</v>
      </c>
      <c r="BT7" s="17">
        <f ca="1">IF(VLOOKUP($A7,BBG!$1:$1048576,MATCH(Activity!BT$1,BBG!$1:$1,0),0)&lt;&gt;"",VLOOKUP($A7,BBG!$1:$1048576,MATCH(Activity!BT$1,BBG!$1:$1,0),0),IF(AND(VLOOKUP($A7,BBG!$1:$1048576,MATCH(Activity!BT$1,BBG!$1:$1,0)-1,0)&lt;&gt;"",VLOOKUP($A7,BBG!$1:$1048576,MATCH(Activity!BT$1,BBG!$1:$1,0)+1,0)&lt;&gt;""),(VLOOKUP($A7,BBG!$1:$1048576,MATCH(Activity!BT$1,BBG!$1:$1,0)-1,0)+VLOOKUP($A7,BBG!$1:$1048576,MATCH(Activity!BT$1,BBG!$1:$1,0)+1,0))/2,IF(AND(VLOOKUP($A7,BBG!$1:$1048576,MATCH(Activity!BT$1,BBG!$1:$1,0)-1,0)&lt;&gt;"",VLOOKUP($A7,BBG!$1:$1048576,MATCH(Activity!BT$1,BBG!$1:$1,0)+2,0)&lt;&gt;""),VLOOKUP($A7,BBG!$1:$1048576,MATCH(Activity!BT$1,BBG!$1:$1,0)-1,0)+(VLOOKUP($A7,BBG!$1:$1048576,MATCH(Activity!BT$1,BBG!$1:$1,0)+2,0)-VLOOKUP($A7,BBG!$1:$1048576,MATCH(Activity!BT$1,BBG!$1:$1,0)-1,0))/3,VLOOKUP($A7,BBG!$1:$1048576,MATCH(Activity!BT$1,BBG!$1:$1,0)-2,0)+(VLOOKUP($A7,BBG!$1:$1048576,MATCH(Activity!BT$1,BBG!$1:$1,0)+1,0)-VLOOKUP($A7,BBG!$1:$1048576,MATCH(Activity!BT$1,BBG!$1:$1,0)-2,0))*2/3)))/100</f>
        <v>0</v>
      </c>
      <c r="BU7" s="17">
        <f ca="1">IF(VLOOKUP($A7,BBG!$1:$1048576,MATCH(Activity!BU$1,BBG!$1:$1,0),0)&lt;&gt;"",VLOOKUP($A7,BBG!$1:$1048576,MATCH(Activity!BU$1,BBG!$1:$1,0),0),IF(AND(VLOOKUP($A7,BBG!$1:$1048576,MATCH(Activity!BU$1,BBG!$1:$1,0)-1,0)&lt;&gt;"",VLOOKUP($A7,BBG!$1:$1048576,MATCH(Activity!BU$1,BBG!$1:$1,0)+1,0)&lt;&gt;""),(VLOOKUP($A7,BBG!$1:$1048576,MATCH(Activity!BU$1,BBG!$1:$1,0)-1,0)+VLOOKUP($A7,BBG!$1:$1048576,MATCH(Activity!BU$1,BBG!$1:$1,0)+1,0))/2,IF(AND(VLOOKUP($A7,BBG!$1:$1048576,MATCH(Activity!BU$1,BBG!$1:$1,0)-1,0)&lt;&gt;"",VLOOKUP($A7,BBG!$1:$1048576,MATCH(Activity!BU$1,BBG!$1:$1,0)+2,0)&lt;&gt;""),VLOOKUP($A7,BBG!$1:$1048576,MATCH(Activity!BU$1,BBG!$1:$1,0)-1,0)+(VLOOKUP($A7,BBG!$1:$1048576,MATCH(Activity!BU$1,BBG!$1:$1,0)+2,0)-VLOOKUP($A7,BBG!$1:$1048576,MATCH(Activity!BU$1,BBG!$1:$1,0)-1,0))/3,VLOOKUP($A7,BBG!$1:$1048576,MATCH(Activity!BU$1,BBG!$1:$1,0)-2,0)+(VLOOKUP($A7,BBG!$1:$1048576,MATCH(Activity!BU$1,BBG!$1:$1,0)+1,0)-VLOOKUP($A7,BBG!$1:$1048576,MATCH(Activity!BU$1,BBG!$1:$1,0)-2,0))*2/3)))/100</f>
        <v>0</v>
      </c>
      <c r="BV7" s="17">
        <f ca="1">IF(VLOOKUP($A7,BBG!$1:$1048576,MATCH(Activity!BV$1,BBG!$1:$1,0),0)&lt;&gt;"",VLOOKUP($A7,BBG!$1:$1048576,MATCH(Activity!BV$1,BBG!$1:$1,0),0),IF(AND(VLOOKUP($A7,BBG!$1:$1048576,MATCH(Activity!BV$1,BBG!$1:$1,0)-1,0)&lt;&gt;"",VLOOKUP($A7,BBG!$1:$1048576,MATCH(Activity!BV$1,BBG!$1:$1,0)+1,0)&lt;&gt;""),(VLOOKUP($A7,BBG!$1:$1048576,MATCH(Activity!BV$1,BBG!$1:$1,0)-1,0)+VLOOKUP($A7,BBG!$1:$1048576,MATCH(Activity!BV$1,BBG!$1:$1,0)+1,0))/2,IF(AND(VLOOKUP($A7,BBG!$1:$1048576,MATCH(Activity!BV$1,BBG!$1:$1,0)-1,0)&lt;&gt;"",VLOOKUP($A7,BBG!$1:$1048576,MATCH(Activity!BV$1,BBG!$1:$1,0)+2,0)&lt;&gt;""),VLOOKUP($A7,BBG!$1:$1048576,MATCH(Activity!BV$1,BBG!$1:$1,0)-1,0)+(VLOOKUP($A7,BBG!$1:$1048576,MATCH(Activity!BV$1,BBG!$1:$1,0)+2,0)-VLOOKUP($A7,BBG!$1:$1048576,MATCH(Activity!BV$1,BBG!$1:$1,0)-1,0))/3,VLOOKUP($A7,BBG!$1:$1048576,MATCH(Activity!BV$1,BBG!$1:$1,0)-2,0)+(VLOOKUP($A7,BBG!$1:$1048576,MATCH(Activity!BV$1,BBG!$1:$1,0)+1,0)-VLOOKUP($A7,BBG!$1:$1048576,MATCH(Activity!BV$1,BBG!$1:$1,0)-2,0))*2/3)))/100</f>
        <v>0</v>
      </c>
      <c r="BW7" s="17">
        <f ca="1">IF(VLOOKUP($A7,BBG!$1:$1048576,MATCH(Activity!BW$1,BBG!$1:$1,0),0)&lt;&gt;"",VLOOKUP($A7,BBG!$1:$1048576,MATCH(Activity!BW$1,BBG!$1:$1,0),0),IF(AND(VLOOKUP($A7,BBG!$1:$1048576,MATCH(Activity!BW$1,BBG!$1:$1,0)-1,0)&lt;&gt;"",VLOOKUP($A7,BBG!$1:$1048576,MATCH(Activity!BW$1,BBG!$1:$1,0)+1,0)&lt;&gt;""),(VLOOKUP($A7,BBG!$1:$1048576,MATCH(Activity!BW$1,BBG!$1:$1,0)-1,0)+VLOOKUP($A7,BBG!$1:$1048576,MATCH(Activity!BW$1,BBG!$1:$1,0)+1,0))/2,IF(AND(VLOOKUP($A7,BBG!$1:$1048576,MATCH(Activity!BW$1,BBG!$1:$1,0)-1,0)&lt;&gt;"",VLOOKUP($A7,BBG!$1:$1048576,MATCH(Activity!BW$1,BBG!$1:$1,0)+2,0)&lt;&gt;""),VLOOKUP($A7,BBG!$1:$1048576,MATCH(Activity!BW$1,BBG!$1:$1,0)-1,0)+(VLOOKUP($A7,BBG!$1:$1048576,MATCH(Activity!BW$1,BBG!$1:$1,0)+2,0)-VLOOKUP($A7,BBG!$1:$1048576,MATCH(Activity!BW$1,BBG!$1:$1,0)-1,0))/3,VLOOKUP($A7,BBG!$1:$1048576,MATCH(Activity!BW$1,BBG!$1:$1,0)-2,0)+(VLOOKUP($A7,BBG!$1:$1048576,MATCH(Activity!BW$1,BBG!$1:$1,0)+1,0)-VLOOKUP($A7,BBG!$1:$1048576,MATCH(Activity!BW$1,BBG!$1:$1,0)-2,0))*2/3)))/100</f>
        <v>0</v>
      </c>
      <c r="BX7" s="17">
        <f ca="1">IF(VLOOKUP($A7,BBG!$1:$1048576,MATCH(Activity!BX$1,BBG!$1:$1,0),0)&lt;&gt;"",VLOOKUP($A7,BBG!$1:$1048576,MATCH(Activity!BX$1,BBG!$1:$1,0),0),IF(AND(VLOOKUP($A7,BBG!$1:$1048576,MATCH(Activity!BX$1,BBG!$1:$1,0)-1,0)&lt;&gt;"",VLOOKUP($A7,BBG!$1:$1048576,MATCH(Activity!BX$1,BBG!$1:$1,0)+1,0)&lt;&gt;""),(VLOOKUP($A7,BBG!$1:$1048576,MATCH(Activity!BX$1,BBG!$1:$1,0)-1,0)+VLOOKUP($A7,BBG!$1:$1048576,MATCH(Activity!BX$1,BBG!$1:$1,0)+1,0))/2,IF(AND(VLOOKUP($A7,BBG!$1:$1048576,MATCH(Activity!BX$1,BBG!$1:$1,0)-1,0)&lt;&gt;"",VLOOKUP($A7,BBG!$1:$1048576,MATCH(Activity!BX$1,BBG!$1:$1,0)+2,0)&lt;&gt;""),VLOOKUP($A7,BBG!$1:$1048576,MATCH(Activity!BX$1,BBG!$1:$1,0)-1,0)+(VLOOKUP($A7,BBG!$1:$1048576,MATCH(Activity!BX$1,BBG!$1:$1,0)+2,0)-VLOOKUP($A7,BBG!$1:$1048576,MATCH(Activity!BX$1,BBG!$1:$1,0)-1,0))/3,VLOOKUP($A7,BBG!$1:$1048576,MATCH(Activity!BX$1,BBG!$1:$1,0)-2,0)+(VLOOKUP($A7,BBG!$1:$1048576,MATCH(Activity!BX$1,BBG!$1:$1,0)+1,0)-VLOOKUP($A7,BBG!$1:$1048576,MATCH(Activity!BX$1,BBG!$1:$1,0)-2,0))*2/3)))/100</f>
        <v>0</v>
      </c>
      <c r="BY7" s="17">
        <f ca="1">IF(VLOOKUP($A7,BBG!$1:$1048576,MATCH(Activity!BY$1,BBG!$1:$1,0),0)&lt;&gt;"",VLOOKUP($A7,BBG!$1:$1048576,MATCH(Activity!BY$1,BBG!$1:$1,0),0),IF(AND(VLOOKUP($A7,BBG!$1:$1048576,MATCH(Activity!BY$1,BBG!$1:$1,0)-1,0)&lt;&gt;"",VLOOKUP($A7,BBG!$1:$1048576,MATCH(Activity!BY$1,BBG!$1:$1,0)+1,0)&lt;&gt;""),(VLOOKUP($A7,BBG!$1:$1048576,MATCH(Activity!BY$1,BBG!$1:$1,0)-1,0)+VLOOKUP($A7,BBG!$1:$1048576,MATCH(Activity!BY$1,BBG!$1:$1,0)+1,0))/2,IF(AND(VLOOKUP($A7,BBG!$1:$1048576,MATCH(Activity!BY$1,BBG!$1:$1,0)-1,0)&lt;&gt;"",VLOOKUP($A7,BBG!$1:$1048576,MATCH(Activity!BY$1,BBG!$1:$1,0)+2,0)&lt;&gt;""),VLOOKUP($A7,BBG!$1:$1048576,MATCH(Activity!BY$1,BBG!$1:$1,0)-1,0)+(VLOOKUP($A7,BBG!$1:$1048576,MATCH(Activity!BY$1,BBG!$1:$1,0)+2,0)-VLOOKUP($A7,BBG!$1:$1048576,MATCH(Activity!BY$1,BBG!$1:$1,0)-1,0))/3,VLOOKUP($A7,BBG!$1:$1048576,MATCH(Activity!BY$1,BBG!$1:$1,0)-2,0)+(VLOOKUP($A7,BBG!$1:$1048576,MATCH(Activity!BY$1,BBG!$1:$1,0)+1,0)-VLOOKUP($A7,BBG!$1:$1048576,MATCH(Activity!BY$1,BBG!$1:$1,0)-2,0))*2/3)))/100</f>
        <v>0</v>
      </c>
      <c r="BZ7" s="17">
        <f ca="1">IF(VLOOKUP($A7,BBG!$1:$1048576,MATCH(Activity!BZ$1,BBG!$1:$1,0),0)&lt;&gt;"",VLOOKUP($A7,BBG!$1:$1048576,MATCH(Activity!BZ$1,BBG!$1:$1,0),0),IF(AND(VLOOKUP($A7,BBG!$1:$1048576,MATCH(Activity!BZ$1,BBG!$1:$1,0)-1,0)&lt;&gt;"",VLOOKUP($A7,BBG!$1:$1048576,MATCH(Activity!BZ$1,BBG!$1:$1,0)+1,0)&lt;&gt;""),(VLOOKUP($A7,BBG!$1:$1048576,MATCH(Activity!BZ$1,BBG!$1:$1,0)-1,0)+VLOOKUP($A7,BBG!$1:$1048576,MATCH(Activity!BZ$1,BBG!$1:$1,0)+1,0))/2,IF(AND(VLOOKUP($A7,BBG!$1:$1048576,MATCH(Activity!BZ$1,BBG!$1:$1,0)-1,0)&lt;&gt;"",VLOOKUP($A7,BBG!$1:$1048576,MATCH(Activity!BZ$1,BBG!$1:$1,0)+2,0)&lt;&gt;""),VLOOKUP($A7,BBG!$1:$1048576,MATCH(Activity!BZ$1,BBG!$1:$1,0)-1,0)+(VLOOKUP($A7,BBG!$1:$1048576,MATCH(Activity!BZ$1,BBG!$1:$1,0)+2,0)-VLOOKUP($A7,BBG!$1:$1048576,MATCH(Activity!BZ$1,BBG!$1:$1,0)-1,0))/3,VLOOKUP($A7,BBG!$1:$1048576,MATCH(Activity!BZ$1,BBG!$1:$1,0)-2,0)+(VLOOKUP($A7,BBG!$1:$1048576,MATCH(Activity!BZ$1,BBG!$1:$1,0)+1,0)-VLOOKUP($A7,BBG!$1:$1048576,MATCH(Activity!BZ$1,BBG!$1:$1,0)-2,0))*2/3)))/100</f>
        <v>0</v>
      </c>
      <c r="CA7" s="17">
        <f ca="1">IF(VLOOKUP($A7,BBG!$1:$1048576,MATCH(Activity!CA$1,BBG!$1:$1,0),0)&lt;&gt;"",VLOOKUP($A7,BBG!$1:$1048576,MATCH(Activity!CA$1,BBG!$1:$1,0),0),IF(AND(VLOOKUP($A7,BBG!$1:$1048576,MATCH(Activity!CA$1,BBG!$1:$1,0)-1,0)&lt;&gt;"",VLOOKUP($A7,BBG!$1:$1048576,MATCH(Activity!CA$1,BBG!$1:$1,0)+1,0)&lt;&gt;""),(VLOOKUP($A7,BBG!$1:$1048576,MATCH(Activity!CA$1,BBG!$1:$1,0)-1,0)+VLOOKUP($A7,BBG!$1:$1048576,MATCH(Activity!CA$1,BBG!$1:$1,0)+1,0))/2,IF(AND(VLOOKUP($A7,BBG!$1:$1048576,MATCH(Activity!CA$1,BBG!$1:$1,0)-1,0)&lt;&gt;"",VLOOKUP($A7,BBG!$1:$1048576,MATCH(Activity!CA$1,BBG!$1:$1,0)+2,0)&lt;&gt;""),VLOOKUP($A7,BBG!$1:$1048576,MATCH(Activity!CA$1,BBG!$1:$1,0)-1,0)+(VLOOKUP($A7,BBG!$1:$1048576,MATCH(Activity!CA$1,BBG!$1:$1,0)+2,0)-VLOOKUP($A7,BBG!$1:$1048576,MATCH(Activity!CA$1,BBG!$1:$1,0)-1,0))/3,VLOOKUP($A7,BBG!$1:$1048576,MATCH(Activity!CA$1,BBG!$1:$1,0)-2,0)+(VLOOKUP($A7,BBG!$1:$1048576,MATCH(Activity!CA$1,BBG!$1:$1,0)+1,0)-VLOOKUP($A7,BBG!$1:$1048576,MATCH(Activity!CA$1,BBG!$1:$1,0)-2,0))*2/3)))/100</f>
        <v>0</v>
      </c>
      <c r="CB7" s="17">
        <f ca="1">IF(VLOOKUP($A7,BBG!$1:$1048576,MATCH(Activity!CB$1,BBG!$1:$1,0),0)&lt;&gt;"",VLOOKUP($A7,BBG!$1:$1048576,MATCH(Activity!CB$1,BBG!$1:$1,0),0),IF(AND(VLOOKUP($A7,BBG!$1:$1048576,MATCH(Activity!CB$1,BBG!$1:$1,0)-1,0)&lt;&gt;"",VLOOKUP($A7,BBG!$1:$1048576,MATCH(Activity!CB$1,BBG!$1:$1,0)+1,0)&lt;&gt;""),(VLOOKUP($A7,BBG!$1:$1048576,MATCH(Activity!CB$1,BBG!$1:$1,0)-1,0)+VLOOKUP($A7,BBG!$1:$1048576,MATCH(Activity!CB$1,BBG!$1:$1,0)+1,0))/2,IF(AND(VLOOKUP($A7,BBG!$1:$1048576,MATCH(Activity!CB$1,BBG!$1:$1,0)-1,0)&lt;&gt;"",VLOOKUP($A7,BBG!$1:$1048576,MATCH(Activity!CB$1,BBG!$1:$1,0)+2,0)&lt;&gt;""),VLOOKUP($A7,BBG!$1:$1048576,MATCH(Activity!CB$1,BBG!$1:$1,0)-1,0)+(VLOOKUP($A7,BBG!$1:$1048576,MATCH(Activity!CB$1,BBG!$1:$1,0)+2,0)-VLOOKUP($A7,BBG!$1:$1048576,MATCH(Activity!CB$1,BBG!$1:$1,0)-1,0))/3,VLOOKUP($A7,BBG!$1:$1048576,MATCH(Activity!CB$1,BBG!$1:$1,0)-2,0)+(VLOOKUP($A7,BBG!$1:$1048576,MATCH(Activity!CB$1,BBG!$1:$1,0)+1,0)-VLOOKUP($A7,BBG!$1:$1048576,MATCH(Activity!CB$1,BBG!$1:$1,0)-2,0))*2/3)))/100</f>
        <v>0</v>
      </c>
      <c r="CC7" s="17">
        <f ca="1">IF(VLOOKUP($A7,BBG!$1:$1048576,MATCH(Activity!CC$1,BBG!$1:$1,0),0)&lt;&gt;"",VLOOKUP($A7,BBG!$1:$1048576,MATCH(Activity!CC$1,BBG!$1:$1,0),0),IF(AND(VLOOKUP($A7,BBG!$1:$1048576,MATCH(Activity!CC$1,BBG!$1:$1,0)-1,0)&lt;&gt;"",VLOOKUP($A7,BBG!$1:$1048576,MATCH(Activity!CC$1,BBG!$1:$1,0)+1,0)&lt;&gt;""),(VLOOKUP($A7,BBG!$1:$1048576,MATCH(Activity!CC$1,BBG!$1:$1,0)-1,0)+VLOOKUP($A7,BBG!$1:$1048576,MATCH(Activity!CC$1,BBG!$1:$1,0)+1,0))/2,IF(AND(VLOOKUP($A7,BBG!$1:$1048576,MATCH(Activity!CC$1,BBG!$1:$1,0)-1,0)&lt;&gt;"",VLOOKUP($A7,BBG!$1:$1048576,MATCH(Activity!CC$1,BBG!$1:$1,0)+2,0)&lt;&gt;""),VLOOKUP($A7,BBG!$1:$1048576,MATCH(Activity!CC$1,BBG!$1:$1,0)-1,0)+(VLOOKUP($A7,BBG!$1:$1048576,MATCH(Activity!CC$1,BBG!$1:$1,0)+2,0)-VLOOKUP($A7,BBG!$1:$1048576,MATCH(Activity!CC$1,BBG!$1:$1,0)-1,0))/3,VLOOKUP($A7,BBG!$1:$1048576,MATCH(Activity!CC$1,BBG!$1:$1,0)-2,0)+(VLOOKUP($A7,BBG!$1:$1048576,MATCH(Activity!CC$1,BBG!$1:$1,0)+1,0)-VLOOKUP($A7,BBG!$1:$1048576,MATCH(Activity!CC$1,BBG!$1:$1,0)-2,0))*2/3)))/100</f>
        <v>0</v>
      </c>
      <c r="CD7" s="17">
        <f ca="1">IF(VLOOKUP($A7,BBG!$1:$1048576,MATCH(Activity!CD$1,BBG!$1:$1,0),0)&lt;&gt;"",VLOOKUP($A7,BBG!$1:$1048576,MATCH(Activity!CD$1,BBG!$1:$1,0),0),IF(AND(VLOOKUP($A7,BBG!$1:$1048576,MATCH(Activity!CD$1,BBG!$1:$1,0)-1,0)&lt;&gt;"",VLOOKUP($A7,BBG!$1:$1048576,MATCH(Activity!CD$1,BBG!$1:$1,0)+1,0)&lt;&gt;""),(VLOOKUP($A7,BBG!$1:$1048576,MATCH(Activity!CD$1,BBG!$1:$1,0)-1,0)+VLOOKUP($A7,BBG!$1:$1048576,MATCH(Activity!CD$1,BBG!$1:$1,0)+1,0))/2,IF(AND(VLOOKUP($A7,BBG!$1:$1048576,MATCH(Activity!CD$1,BBG!$1:$1,0)-1,0)&lt;&gt;"",VLOOKUP($A7,BBG!$1:$1048576,MATCH(Activity!CD$1,BBG!$1:$1,0)+2,0)&lt;&gt;""),VLOOKUP($A7,BBG!$1:$1048576,MATCH(Activity!CD$1,BBG!$1:$1,0)-1,0)+(VLOOKUP($A7,BBG!$1:$1048576,MATCH(Activity!CD$1,BBG!$1:$1,0)+2,0)-VLOOKUP($A7,BBG!$1:$1048576,MATCH(Activity!CD$1,BBG!$1:$1,0)-1,0))/3,VLOOKUP($A7,BBG!$1:$1048576,MATCH(Activity!CD$1,BBG!$1:$1,0)-2,0)+(VLOOKUP($A7,BBG!$1:$1048576,MATCH(Activity!CD$1,BBG!$1:$1,0)+1,0)-VLOOKUP($A7,BBG!$1:$1048576,MATCH(Activity!CD$1,BBG!$1:$1,0)-2,0))*2/3)))/100</f>
        <v>0</v>
      </c>
      <c r="CE7" s="17">
        <f ca="1">IF(VLOOKUP($A7,BBG!$1:$1048576,MATCH(Activity!CE$1,BBG!$1:$1,0),0)&lt;&gt;"",VLOOKUP($A7,BBG!$1:$1048576,MATCH(Activity!CE$1,BBG!$1:$1,0),0),IF(AND(VLOOKUP($A7,BBG!$1:$1048576,MATCH(Activity!CE$1,BBG!$1:$1,0)-1,0)&lt;&gt;"",VLOOKUP($A7,BBG!$1:$1048576,MATCH(Activity!CE$1,BBG!$1:$1,0)+1,0)&lt;&gt;""),(VLOOKUP($A7,BBG!$1:$1048576,MATCH(Activity!CE$1,BBG!$1:$1,0)-1,0)+VLOOKUP($A7,BBG!$1:$1048576,MATCH(Activity!CE$1,BBG!$1:$1,0)+1,0))/2,IF(AND(VLOOKUP($A7,BBG!$1:$1048576,MATCH(Activity!CE$1,BBG!$1:$1,0)-1,0)&lt;&gt;"",VLOOKUP($A7,BBG!$1:$1048576,MATCH(Activity!CE$1,BBG!$1:$1,0)+2,0)&lt;&gt;""),VLOOKUP($A7,BBG!$1:$1048576,MATCH(Activity!CE$1,BBG!$1:$1,0)-1,0)+(VLOOKUP($A7,BBG!$1:$1048576,MATCH(Activity!CE$1,BBG!$1:$1,0)+2,0)-VLOOKUP($A7,BBG!$1:$1048576,MATCH(Activity!CE$1,BBG!$1:$1,0)-1,0))/3,VLOOKUP($A7,BBG!$1:$1048576,MATCH(Activity!CE$1,BBG!$1:$1,0)-2,0)+(VLOOKUP($A7,BBG!$1:$1048576,MATCH(Activity!CE$1,BBG!$1:$1,0)+1,0)-VLOOKUP($A7,BBG!$1:$1048576,MATCH(Activity!CE$1,BBG!$1:$1,0)-2,0))*2/3)))/100</f>
        <v>0</v>
      </c>
      <c r="CF7" s="17">
        <f ca="1">IF(VLOOKUP($A7,BBG!$1:$1048576,MATCH(Activity!CF$1,BBG!$1:$1,0),0)&lt;&gt;"",VLOOKUP($A7,BBG!$1:$1048576,MATCH(Activity!CF$1,BBG!$1:$1,0),0),IF(AND(VLOOKUP($A7,BBG!$1:$1048576,MATCH(Activity!CF$1,BBG!$1:$1,0)-1,0)&lt;&gt;"",VLOOKUP($A7,BBG!$1:$1048576,MATCH(Activity!CF$1,BBG!$1:$1,0)+1,0)&lt;&gt;""),(VLOOKUP($A7,BBG!$1:$1048576,MATCH(Activity!CF$1,BBG!$1:$1,0)-1,0)+VLOOKUP($A7,BBG!$1:$1048576,MATCH(Activity!CF$1,BBG!$1:$1,0)+1,0))/2,IF(AND(VLOOKUP($A7,BBG!$1:$1048576,MATCH(Activity!CF$1,BBG!$1:$1,0)-1,0)&lt;&gt;"",VLOOKUP($A7,BBG!$1:$1048576,MATCH(Activity!CF$1,BBG!$1:$1,0)+2,0)&lt;&gt;""),VLOOKUP($A7,BBG!$1:$1048576,MATCH(Activity!CF$1,BBG!$1:$1,0)-1,0)+(VLOOKUP($A7,BBG!$1:$1048576,MATCH(Activity!CF$1,BBG!$1:$1,0)+2,0)-VLOOKUP($A7,BBG!$1:$1048576,MATCH(Activity!CF$1,BBG!$1:$1,0)-1,0))/3,VLOOKUP($A7,BBG!$1:$1048576,MATCH(Activity!CF$1,BBG!$1:$1,0)-2,0)+(VLOOKUP($A7,BBG!$1:$1048576,MATCH(Activity!CF$1,BBG!$1:$1,0)+1,0)-VLOOKUP($A7,BBG!$1:$1048576,MATCH(Activity!CF$1,BBG!$1:$1,0)-2,0))*2/3)))/100</f>
        <v>0</v>
      </c>
      <c r="CG7" s="17">
        <f ca="1">IF(VLOOKUP($A7,BBG!$1:$1048576,MATCH(Activity!CG$1,BBG!$1:$1,0),0)&lt;&gt;"",VLOOKUP($A7,BBG!$1:$1048576,MATCH(Activity!CG$1,BBG!$1:$1,0),0),IF(AND(VLOOKUP($A7,BBG!$1:$1048576,MATCH(Activity!CG$1,BBG!$1:$1,0)-1,0)&lt;&gt;"",VLOOKUP($A7,BBG!$1:$1048576,MATCH(Activity!CG$1,BBG!$1:$1,0)+1,0)&lt;&gt;""),(VLOOKUP($A7,BBG!$1:$1048576,MATCH(Activity!CG$1,BBG!$1:$1,0)-1,0)+VLOOKUP($A7,BBG!$1:$1048576,MATCH(Activity!CG$1,BBG!$1:$1,0)+1,0))/2,IF(AND(VLOOKUP($A7,BBG!$1:$1048576,MATCH(Activity!CG$1,BBG!$1:$1,0)-1,0)&lt;&gt;"",VLOOKUP($A7,BBG!$1:$1048576,MATCH(Activity!CG$1,BBG!$1:$1,0)+2,0)&lt;&gt;""),VLOOKUP($A7,BBG!$1:$1048576,MATCH(Activity!CG$1,BBG!$1:$1,0)-1,0)+(VLOOKUP($A7,BBG!$1:$1048576,MATCH(Activity!CG$1,BBG!$1:$1,0)+2,0)-VLOOKUP($A7,BBG!$1:$1048576,MATCH(Activity!CG$1,BBG!$1:$1,0)-1,0))/3,VLOOKUP($A7,BBG!$1:$1048576,MATCH(Activity!CG$1,BBG!$1:$1,0)-2,0)+(VLOOKUP($A7,BBG!$1:$1048576,MATCH(Activity!CG$1,BBG!$1:$1,0)+1,0)-VLOOKUP($A7,BBG!$1:$1048576,MATCH(Activity!CG$1,BBG!$1:$1,0)-2,0))*2/3)))/100</f>
        <v>0</v>
      </c>
      <c r="CH7" s="17">
        <f ca="1">IF(VLOOKUP($A7,BBG!$1:$1048576,MATCH(Activity!CH$1,BBG!$1:$1,0),0)&lt;&gt;"",VLOOKUP($A7,BBG!$1:$1048576,MATCH(Activity!CH$1,BBG!$1:$1,0),0),IF(AND(VLOOKUP($A7,BBG!$1:$1048576,MATCH(Activity!CH$1,BBG!$1:$1,0)-1,0)&lt;&gt;"",VLOOKUP($A7,BBG!$1:$1048576,MATCH(Activity!CH$1,BBG!$1:$1,0)+1,0)&lt;&gt;""),(VLOOKUP($A7,BBG!$1:$1048576,MATCH(Activity!CH$1,BBG!$1:$1,0)-1,0)+VLOOKUP($A7,BBG!$1:$1048576,MATCH(Activity!CH$1,BBG!$1:$1,0)+1,0))/2,IF(AND(VLOOKUP($A7,BBG!$1:$1048576,MATCH(Activity!CH$1,BBG!$1:$1,0)-1,0)&lt;&gt;"",VLOOKUP($A7,BBG!$1:$1048576,MATCH(Activity!CH$1,BBG!$1:$1,0)+2,0)&lt;&gt;""),VLOOKUP($A7,BBG!$1:$1048576,MATCH(Activity!CH$1,BBG!$1:$1,0)-1,0)+(VLOOKUP($A7,BBG!$1:$1048576,MATCH(Activity!CH$1,BBG!$1:$1,0)+2,0)-VLOOKUP($A7,BBG!$1:$1048576,MATCH(Activity!CH$1,BBG!$1:$1,0)-1,0))/3,VLOOKUP($A7,BBG!$1:$1048576,MATCH(Activity!CH$1,BBG!$1:$1,0)-2,0)+(VLOOKUP($A7,BBG!$1:$1048576,MATCH(Activity!CH$1,BBG!$1:$1,0)+1,0)-VLOOKUP($A7,BBG!$1:$1048576,MATCH(Activity!CH$1,BBG!$1:$1,0)-2,0))*2/3)))/100</f>
        <v>0</v>
      </c>
      <c r="CI7" s="17">
        <f ca="1">IF(VLOOKUP($A7,BBG!$1:$1048576,MATCH(Activity!CI$1,BBG!$1:$1,0),0)&lt;&gt;"",VLOOKUP($A7,BBG!$1:$1048576,MATCH(Activity!CI$1,BBG!$1:$1,0),0),IF(AND(VLOOKUP($A7,BBG!$1:$1048576,MATCH(Activity!CI$1,BBG!$1:$1,0)-1,0)&lt;&gt;"",VLOOKUP($A7,BBG!$1:$1048576,MATCH(Activity!CI$1,BBG!$1:$1,0)+1,0)&lt;&gt;""),(VLOOKUP($A7,BBG!$1:$1048576,MATCH(Activity!CI$1,BBG!$1:$1,0)-1,0)+VLOOKUP($A7,BBG!$1:$1048576,MATCH(Activity!CI$1,BBG!$1:$1,0)+1,0))/2,IF(AND(VLOOKUP($A7,BBG!$1:$1048576,MATCH(Activity!CI$1,BBG!$1:$1,0)-1,0)&lt;&gt;"",VLOOKUP($A7,BBG!$1:$1048576,MATCH(Activity!CI$1,BBG!$1:$1,0)+2,0)&lt;&gt;""),VLOOKUP($A7,BBG!$1:$1048576,MATCH(Activity!CI$1,BBG!$1:$1,0)-1,0)+(VLOOKUP($A7,BBG!$1:$1048576,MATCH(Activity!CI$1,BBG!$1:$1,0)+2,0)-VLOOKUP($A7,BBG!$1:$1048576,MATCH(Activity!CI$1,BBG!$1:$1,0)-1,0))/3,VLOOKUP($A7,BBG!$1:$1048576,MATCH(Activity!CI$1,BBG!$1:$1,0)-2,0)+(VLOOKUP($A7,BBG!$1:$1048576,MATCH(Activity!CI$1,BBG!$1:$1,0)+1,0)-VLOOKUP($A7,BBG!$1:$1048576,MATCH(Activity!CI$1,BBG!$1:$1,0)-2,0))*2/3)))/100</f>
        <v>0</v>
      </c>
      <c r="CJ7" s="17">
        <f ca="1">IF(VLOOKUP($A7,BBG!$1:$1048576,MATCH(Activity!CJ$1,BBG!$1:$1,0),0)&lt;&gt;"",VLOOKUP($A7,BBG!$1:$1048576,MATCH(Activity!CJ$1,BBG!$1:$1,0),0),IF(AND(VLOOKUP($A7,BBG!$1:$1048576,MATCH(Activity!CJ$1,BBG!$1:$1,0)-1,0)&lt;&gt;"",VLOOKUP($A7,BBG!$1:$1048576,MATCH(Activity!CJ$1,BBG!$1:$1,0)+1,0)&lt;&gt;""),(VLOOKUP($A7,BBG!$1:$1048576,MATCH(Activity!CJ$1,BBG!$1:$1,0)-1,0)+VLOOKUP($A7,BBG!$1:$1048576,MATCH(Activity!CJ$1,BBG!$1:$1,0)+1,0))/2,IF(AND(VLOOKUP($A7,BBG!$1:$1048576,MATCH(Activity!CJ$1,BBG!$1:$1,0)-1,0)&lt;&gt;"",VLOOKUP($A7,BBG!$1:$1048576,MATCH(Activity!CJ$1,BBG!$1:$1,0)+2,0)&lt;&gt;""),VLOOKUP($A7,BBG!$1:$1048576,MATCH(Activity!CJ$1,BBG!$1:$1,0)-1,0)+(VLOOKUP($A7,BBG!$1:$1048576,MATCH(Activity!CJ$1,BBG!$1:$1,0)+2,0)-VLOOKUP($A7,BBG!$1:$1048576,MATCH(Activity!CJ$1,BBG!$1:$1,0)-1,0))/3,VLOOKUP($A7,BBG!$1:$1048576,MATCH(Activity!CJ$1,BBG!$1:$1,0)-2,0)+(VLOOKUP($A7,BBG!$1:$1048576,MATCH(Activity!CJ$1,BBG!$1:$1,0)+1,0)-VLOOKUP($A7,BBG!$1:$1048576,MATCH(Activity!CJ$1,BBG!$1:$1,0)-2,0))*2/3)))/100</f>
        <v>0</v>
      </c>
      <c r="CK7" s="17">
        <f ca="1">IF(VLOOKUP($A7,BBG!$1:$1048576,MATCH(Activity!CK$1,BBG!$1:$1,0),0)&lt;&gt;"",VLOOKUP($A7,BBG!$1:$1048576,MATCH(Activity!CK$1,BBG!$1:$1,0),0),IF(AND(VLOOKUP($A7,BBG!$1:$1048576,MATCH(Activity!CK$1,BBG!$1:$1,0)-1,0)&lt;&gt;"",VLOOKUP($A7,BBG!$1:$1048576,MATCH(Activity!CK$1,BBG!$1:$1,0)+1,0)&lt;&gt;""),(VLOOKUP($A7,BBG!$1:$1048576,MATCH(Activity!CK$1,BBG!$1:$1,0)-1,0)+VLOOKUP($A7,BBG!$1:$1048576,MATCH(Activity!CK$1,BBG!$1:$1,0)+1,0))/2,IF(AND(VLOOKUP($A7,BBG!$1:$1048576,MATCH(Activity!CK$1,BBG!$1:$1,0)-1,0)&lt;&gt;"",VLOOKUP($A7,BBG!$1:$1048576,MATCH(Activity!CK$1,BBG!$1:$1,0)+2,0)&lt;&gt;""),VLOOKUP($A7,BBG!$1:$1048576,MATCH(Activity!CK$1,BBG!$1:$1,0)-1,0)+(VLOOKUP($A7,BBG!$1:$1048576,MATCH(Activity!CK$1,BBG!$1:$1,0)+2,0)-VLOOKUP($A7,BBG!$1:$1048576,MATCH(Activity!CK$1,BBG!$1:$1,0)-1,0))/3,VLOOKUP($A7,BBG!$1:$1048576,MATCH(Activity!CK$1,BBG!$1:$1,0)-2,0)+(VLOOKUP($A7,BBG!$1:$1048576,MATCH(Activity!CK$1,BBG!$1:$1,0)+1,0)-VLOOKUP($A7,BBG!$1:$1048576,MATCH(Activity!CK$1,BBG!$1:$1,0)-2,0))*2/3)))/100</f>
        <v>0</v>
      </c>
      <c r="CL7" s="17">
        <f ca="1">IF(VLOOKUP($A7,BBG!$1:$1048576,MATCH(Activity!CL$1,BBG!$1:$1,0),0)&lt;&gt;"",VLOOKUP($A7,BBG!$1:$1048576,MATCH(Activity!CL$1,BBG!$1:$1,0),0),IF(AND(VLOOKUP($A7,BBG!$1:$1048576,MATCH(Activity!CL$1,BBG!$1:$1,0)-1,0)&lt;&gt;"",VLOOKUP($A7,BBG!$1:$1048576,MATCH(Activity!CL$1,BBG!$1:$1,0)+1,0)&lt;&gt;""),(VLOOKUP($A7,BBG!$1:$1048576,MATCH(Activity!CL$1,BBG!$1:$1,0)-1,0)+VLOOKUP($A7,BBG!$1:$1048576,MATCH(Activity!CL$1,BBG!$1:$1,0)+1,0))/2,IF(AND(VLOOKUP($A7,BBG!$1:$1048576,MATCH(Activity!CL$1,BBG!$1:$1,0)-1,0)&lt;&gt;"",VLOOKUP($A7,BBG!$1:$1048576,MATCH(Activity!CL$1,BBG!$1:$1,0)+2,0)&lt;&gt;""),VLOOKUP($A7,BBG!$1:$1048576,MATCH(Activity!CL$1,BBG!$1:$1,0)-1,0)+(VLOOKUP($A7,BBG!$1:$1048576,MATCH(Activity!CL$1,BBG!$1:$1,0)+2,0)-VLOOKUP($A7,BBG!$1:$1048576,MATCH(Activity!CL$1,BBG!$1:$1,0)-1,0))/3,VLOOKUP($A7,BBG!$1:$1048576,MATCH(Activity!CL$1,BBG!$1:$1,0)-2,0)+(VLOOKUP($A7,BBG!$1:$1048576,MATCH(Activity!CL$1,BBG!$1:$1,0)+1,0)-VLOOKUP($A7,BBG!$1:$1048576,MATCH(Activity!CL$1,BBG!$1:$1,0)-2,0))*2/3)))/100</f>
        <v>0</v>
      </c>
      <c r="CM7" s="17">
        <f ca="1">IF(VLOOKUP($A7,BBG!$1:$1048576,MATCH(Activity!CM$1,BBG!$1:$1,0),0)&lt;&gt;"",VLOOKUP($A7,BBG!$1:$1048576,MATCH(Activity!CM$1,BBG!$1:$1,0),0),IF(AND(VLOOKUP($A7,BBG!$1:$1048576,MATCH(Activity!CM$1,BBG!$1:$1,0)-1,0)&lt;&gt;"",VLOOKUP($A7,BBG!$1:$1048576,MATCH(Activity!CM$1,BBG!$1:$1,0)+1,0)&lt;&gt;""),(VLOOKUP($A7,BBG!$1:$1048576,MATCH(Activity!CM$1,BBG!$1:$1,0)-1,0)+VLOOKUP($A7,BBG!$1:$1048576,MATCH(Activity!CM$1,BBG!$1:$1,0)+1,0))/2,IF(AND(VLOOKUP($A7,BBG!$1:$1048576,MATCH(Activity!CM$1,BBG!$1:$1,0)-1,0)&lt;&gt;"",VLOOKUP($A7,BBG!$1:$1048576,MATCH(Activity!CM$1,BBG!$1:$1,0)+2,0)&lt;&gt;""),VLOOKUP($A7,BBG!$1:$1048576,MATCH(Activity!CM$1,BBG!$1:$1,0)-1,0)+(VLOOKUP($A7,BBG!$1:$1048576,MATCH(Activity!CM$1,BBG!$1:$1,0)+2,0)-VLOOKUP($A7,BBG!$1:$1048576,MATCH(Activity!CM$1,BBG!$1:$1,0)-1,0))/3,VLOOKUP($A7,BBG!$1:$1048576,MATCH(Activity!CM$1,BBG!$1:$1,0)-2,0)+(VLOOKUP($A7,BBG!$1:$1048576,MATCH(Activity!CM$1,BBG!$1:$1,0)+1,0)-VLOOKUP($A7,BBG!$1:$1048576,MATCH(Activity!CM$1,BBG!$1:$1,0)-2,0))*2/3)))/100</f>
        <v>0</v>
      </c>
      <c r="CN7" s="17">
        <f ca="1">IF(VLOOKUP($A7,BBG!$1:$1048576,MATCH(Activity!CN$1,BBG!$1:$1,0),0)&lt;&gt;"",VLOOKUP($A7,BBG!$1:$1048576,MATCH(Activity!CN$1,BBG!$1:$1,0),0),IF(AND(VLOOKUP($A7,BBG!$1:$1048576,MATCH(Activity!CN$1,BBG!$1:$1,0)-1,0)&lt;&gt;"",VLOOKUP($A7,BBG!$1:$1048576,MATCH(Activity!CN$1,BBG!$1:$1,0)+1,0)&lt;&gt;""),(VLOOKUP($A7,BBG!$1:$1048576,MATCH(Activity!CN$1,BBG!$1:$1,0)-1,0)+VLOOKUP($A7,BBG!$1:$1048576,MATCH(Activity!CN$1,BBG!$1:$1,0)+1,0))/2,IF(AND(VLOOKUP($A7,BBG!$1:$1048576,MATCH(Activity!CN$1,BBG!$1:$1,0)-1,0)&lt;&gt;"",VLOOKUP($A7,BBG!$1:$1048576,MATCH(Activity!CN$1,BBG!$1:$1,0)+2,0)&lt;&gt;""),VLOOKUP($A7,BBG!$1:$1048576,MATCH(Activity!CN$1,BBG!$1:$1,0)-1,0)+(VLOOKUP($A7,BBG!$1:$1048576,MATCH(Activity!CN$1,BBG!$1:$1,0)+2,0)-VLOOKUP($A7,BBG!$1:$1048576,MATCH(Activity!CN$1,BBG!$1:$1,0)-1,0))/3,VLOOKUP($A7,BBG!$1:$1048576,MATCH(Activity!CN$1,BBG!$1:$1,0)-2,0)+(VLOOKUP($A7,BBG!$1:$1048576,MATCH(Activity!CN$1,BBG!$1:$1,0)+1,0)-VLOOKUP($A7,BBG!$1:$1048576,MATCH(Activity!CN$1,BBG!$1:$1,0)-2,0))*2/3)))/100</f>
        <v>0</v>
      </c>
      <c r="CO7" s="17">
        <f ca="1">IF(VLOOKUP($A7,BBG!$1:$1048576,MATCH(Activity!CO$1,BBG!$1:$1,0),0)&lt;&gt;"",VLOOKUP($A7,BBG!$1:$1048576,MATCH(Activity!CO$1,BBG!$1:$1,0),0),IF(AND(VLOOKUP($A7,BBG!$1:$1048576,MATCH(Activity!CO$1,BBG!$1:$1,0)-1,0)&lt;&gt;"",VLOOKUP($A7,BBG!$1:$1048576,MATCH(Activity!CO$1,BBG!$1:$1,0)+1,0)&lt;&gt;""),(VLOOKUP($A7,BBG!$1:$1048576,MATCH(Activity!CO$1,BBG!$1:$1,0)-1,0)+VLOOKUP($A7,BBG!$1:$1048576,MATCH(Activity!CO$1,BBG!$1:$1,0)+1,0))/2,IF(AND(VLOOKUP($A7,BBG!$1:$1048576,MATCH(Activity!CO$1,BBG!$1:$1,0)-1,0)&lt;&gt;"",VLOOKUP($A7,BBG!$1:$1048576,MATCH(Activity!CO$1,BBG!$1:$1,0)+2,0)&lt;&gt;""),VLOOKUP($A7,BBG!$1:$1048576,MATCH(Activity!CO$1,BBG!$1:$1,0)-1,0)+(VLOOKUP($A7,BBG!$1:$1048576,MATCH(Activity!CO$1,BBG!$1:$1,0)+2,0)-VLOOKUP($A7,BBG!$1:$1048576,MATCH(Activity!CO$1,BBG!$1:$1,0)-1,0))/3,VLOOKUP($A7,BBG!$1:$1048576,MATCH(Activity!CO$1,BBG!$1:$1,0)-2,0)+(VLOOKUP($A7,BBG!$1:$1048576,MATCH(Activity!CO$1,BBG!$1:$1,0)+1,0)-VLOOKUP($A7,BBG!$1:$1048576,MATCH(Activity!CO$1,BBG!$1:$1,0)-2,0))*2/3)))/100</f>
        <v>0</v>
      </c>
      <c r="CP7" s="17">
        <f ca="1">IF(VLOOKUP($A7,BBG!$1:$1048576,MATCH(Activity!CP$1,BBG!$1:$1,0),0)&lt;&gt;"",VLOOKUP($A7,BBG!$1:$1048576,MATCH(Activity!CP$1,BBG!$1:$1,0),0),IF(AND(VLOOKUP($A7,BBG!$1:$1048576,MATCH(Activity!CP$1,BBG!$1:$1,0)-1,0)&lt;&gt;"",VLOOKUP($A7,BBG!$1:$1048576,MATCH(Activity!CP$1,BBG!$1:$1,0)+1,0)&lt;&gt;""),(VLOOKUP($A7,BBG!$1:$1048576,MATCH(Activity!CP$1,BBG!$1:$1,0)-1,0)+VLOOKUP($A7,BBG!$1:$1048576,MATCH(Activity!CP$1,BBG!$1:$1,0)+1,0))/2,IF(AND(VLOOKUP($A7,BBG!$1:$1048576,MATCH(Activity!CP$1,BBG!$1:$1,0)-1,0)&lt;&gt;"",VLOOKUP($A7,BBG!$1:$1048576,MATCH(Activity!CP$1,BBG!$1:$1,0)+2,0)&lt;&gt;""),VLOOKUP($A7,BBG!$1:$1048576,MATCH(Activity!CP$1,BBG!$1:$1,0)-1,0)+(VLOOKUP($A7,BBG!$1:$1048576,MATCH(Activity!CP$1,BBG!$1:$1,0)+2,0)-VLOOKUP($A7,BBG!$1:$1048576,MATCH(Activity!CP$1,BBG!$1:$1,0)-1,0))/3,VLOOKUP($A7,BBG!$1:$1048576,MATCH(Activity!CP$1,BBG!$1:$1,0)-2,0)+(VLOOKUP($A7,BBG!$1:$1048576,MATCH(Activity!CP$1,BBG!$1:$1,0)+1,0)-VLOOKUP($A7,BBG!$1:$1048576,MATCH(Activity!CP$1,BBG!$1:$1,0)-2,0))*2/3)))/100</f>
        <v>0</v>
      </c>
      <c r="CQ7" s="17">
        <f ca="1">IF(VLOOKUP($A7,BBG!$1:$1048576,MATCH(Activity!CQ$1,BBG!$1:$1,0),0)&lt;&gt;"",VLOOKUP($A7,BBG!$1:$1048576,MATCH(Activity!CQ$1,BBG!$1:$1,0),0),IF(AND(VLOOKUP($A7,BBG!$1:$1048576,MATCH(Activity!CQ$1,BBG!$1:$1,0)-1,0)&lt;&gt;"",VLOOKUP($A7,BBG!$1:$1048576,MATCH(Activity!CQ$1,BBG!$1:$1,0)+1,0)&lt;&gt;""),(VLOOKUP($A7,BBG!$1:$1048576,MATCH(Activity!CQ$1,BBG!$1:$1,0)-1,0)+VLOOKUP($A7,BBG!$1:$1048576,MATCH(Activity!CQ$1,BBG!$1:$1,0)+1,0))/2,IF(AND(VLOOKUP($A7,BBG!$1:$1048576,MATCH(Activity!CQ$1,BBG!$1:$1,0)-1,0)&lt;&gt;"",VLOOKUP($A7,BBG!$1:$1048576,MATCH(Activity!CQ$1,BBG!$1:$1,0)+2,0)&lt;&gt;""),VLOOKUP($A7,BBG!$1:$1048576,MATCH(Activity!CQ$1,BBG!$1:$1,0)-1,0)+(VLOOKUP($A7,BBG!$1:$1048576,MATCH(Activity!CQ$1,BBG!$1:$1,0)+2,0)-VLOOKUP($A7,BBG!$1:$1048576,MATCH(Activity!CQ$1,BBG!$1:$1,0)-1,0))/3,VLOOKUP($A7,BBG!$1:$1048576,MATCH(Activity!CQ$1,BBG!$1:$1,0)-2,0)+(VLOOKUP($A7,BBG!$1:$1048576,MATCH(Activity!CQ$1,BBG!$1:$1,0)+1,0)-VLOOKUP($A7,BBG!$1:$1048576,MATCH(Activity!CQ$1,BBG!$1:$1,0)-2,0))*2/3)))/100</f>
        <v>0</v>
      </c>
      <c r="CR7" s="17">
        <f ca="1">IF(VLOOKUP($A7,BBG!$1:$1048576,MATCH(Activity!CR$1,BBG!$1:$1,0),0)&lt;&gt;"",VLOOKUP($A7,BBG!$1:$1048576,MATCH(Activity!CR$1,BBG!$1:$1,0),0),IF(AND(VLOOKUP($A7,BBG!$1:$1048576,MATCH(Activity!CR$1,BBG!$1:$1,0)-1,0)&lt;&gt;"",VLOOKUP($A7,BBG!$1:$1048576,MATCH(Activity!CR$1,BBG!$1:$1,0)+1,0)&lt;&gt;""),(VLOOKUP($A7,BBG!$1:$1048576,MATCH(Activity!CR$1,BBG!$1:$1,0)-1,0)+VLOOKUP($A7,BBG!$1:$1048576,MATCH(Activity!CR$1,BBG!$1:$1,0)+1,0))/2,IF(AND(VLOOKUP($A7,BBG!$1:$1048576,MATCH(Activity!CR$1,BBG!$1:$1,0)-1,0)&lt;&gt;"",VLOOKUP($A7,BBG!$1:$1048576,MATCH(Activity!CR$1,BBG!$1:$1,0)+2,0)&lt;&gt;""),VLOOKUP($A7,BBG!$1:$1048576,MATCH(Activity!CR$1,BBG!$1:$1,0)-1,0)+(VLOOKUP($A7,BBG!$1:$1048576,MATCH(Activity!CR$1,BBG!$1:$1,0)+2,0)-VLOOKUP($A7,BBG!$1:$1048576,MATCH(Activity!CR$1,BBG!$1:$1,0)-1,0))/3,VLOOKUP($A7,BBG!$1:$1048576,MATCH(Activity!CR$1,BBG!$1:$1,0)-2,0)+(VLOOKUP($A7,BBG!$1:$1048576,MATCH(Activity!CR$1,BBG!$1:$1,0)+1,0)-VLOOKUP($A7,BBG!$1:$1048576,MATCH(Activity!CR$1,BBG!$1:$1,0)-2,0))*2/3)))/100</f>
        <v>0</v>
      </c>
      <c r="CS7" s="17">
        <f ca="1">IF(VLOOKUP($A7,BBG!$1:$1048576,MATCH(Activity!CS$1,BBG!$1:$1,0),0)&lt;&gt;"",VLOOKUP($A7,BBG!$1:$1048576,MATCH(Activity!CS$1,BBG!$1:$1,0),0),IF(AND(VLOOKUP($A7,BBG!$1:$1048576,MATCH(Activity!CS$1,BBG!$1:$1,0)-1,0)&lt;&gt;"",VLOOKUP($A7,BBG!$1:$1048576,MATCH(Activity!CS$1,BBG!$1:$1,0)+1,0)&lt;&gt;""),(VLOOKUP($A7,BBG!$1:$1048576,MATCH(Activity!CS$1,BBG!$1:$1,0)-1,0)+VLOOKUP($A7,BBG!$1:$1048576,MATCH(Activity!CS$1,BBG!$1:$1,0)+1,0))/2,IF(AND(VLOOKUP($A7,BBG!$1:$1048576,MATCH(Activity!CS$1,BBG!$1:$1,0)-1,0)&lt;&gt;"",VLOOKUP($A7,BBG!$1:$1048576,MATCH(Activity!CS$1,BBG!$1:$1,0)+2,0)&lt;&gt;""),VLOOKUP($A7,BBG!$1:$1048576,MATCH(Activity!CS$1,BBG!$1:$1,0)-1,0)+(VLOOKUP($A7,BBG!$1:$1048576,MATCH(Activity!CS$1,BBG!$1:$1,0)+2,0)-VLOOKUP($A7,BBG!$1:$1048576,MATCH(Activity!CS$1,BBG!$1:$1,0)-1,0))/3,VLOOKUP($A7,BBG!$1:$1048576,MATCH(Activity!CS$1,BBG!$1:$1,0)-2,0)+(VLOOKUP($A7,BBG!$1:$1048576,MATCH(Activity!CS$1,BBG!$1:$1,0)+1,0)-VLOOKUP($A7,BBG!$1:$1048576,MATCH(Activity!CS$1,BBG!$1:$1,0)-2,0))*2/3)))/100</f>
        <v>0</v>
      </c>
      <c r="CT7" s="17">
        <f ca="1">IF(VLOOKUP($A7,BBG!$1:$1048576,MATCH(Activity!CT$1,BBG!$1:$1,0),0)&lt;&gt;"",VLOOKUP($A7,BBG!$1:$1048576,MATCH(Activity!CT$1,BBG!$1:$1,0),0),IF(AND(VLOOKUP($A7,BBG!$1:$1048576,MATCH(Activity!CT$1,BBG!$1:$1,0)-1,0)&lt;&gt;"",VLOOKUP($A7,BBG!$1:$1048576,MATCH(Activity!CT$1,BBG!$1:$1,0)+1,0)&lt;&gt;""),(VLOOKUP($A7,BBG!$1:$1048576,MATCH(Activity!CT$1,BBG!$1:$1,0)-1,0)+VLOOKUP($A7,BBG!$1:$1048576,MATCH(Activity!CT$1,BBG!$1:$1,0)+1,0))/2,IF(AND(VLOOKUP($A7,BBG!$1:$1048576,MATCH(Activity!CT$1,BBG!$1:$1,0)-1,0)&lt;&gt;"",VLOOKUP($A7,BBG!$1:$1048576,MATCH(Activity!CT$1,BBG!$1:$1,0)+2,0)&lt;&gt;""),VLOOKUP($A7,BBG!$1:$1048576,MATCH(Activity!CT$1,BBG!$1:$1,0)-1,0)+(VLOOKUP($A7,BBG!$1:$1048576,MATCH(Activity!CT$1,BBG!$1:$1,0)+2,0)-VLOOKUP($A7,BBG!$1:$1048576,MATCH(Activity!CT$1,BBG!$1:$1,0)-1,0))/3,VLOOKUP($A7,BBG!$1:$1048576,MATCH(Activity!CT$1,BBG!$1:$1,0)-2,0)+(VLOOKUP($A7,BBG!$1:$1048576,MATCH(Activity!CT$1,BBG!$1:$1,0)+1,0)-VLOOKUP($A7,BBG!$1:$1048576,MATCH(Activity!CT$1,BBG!$1:$1,0)-2,0))*2/3)))/100</f>
        <v>0</v>
      </c>
      <c r="CU7" s="17">
        <f ca="1">IF(VLOOKUP($A7,BBG!$1:$1048576,MATCH(Activity!CU$1,BBG!$1:$1,0),0)&lt;&gt;"",VLOOKUP($A7,BBG!$1:$1048576,MATCH(Activity!CU$1,BBG!$1:$1,0),0),IF(AND(VLOOKUP($A7,BBG!$1:$1048576,MATCH(Activity!CU$1,BBG!$1:$1,0)-1,0)&lt;&gt;"",VLOOKUP($A7,BBG!$1:$1048576,MATCH(Activity!CU$1,BBG!$1:$1,0)+1,0)&lt;&gt;""),(VLOOKUP($A7,BBG!$1:$1048576,MATCH(Activity!CU$1,BBG!$1:$1,0)-1,0)+VLOOKUP($A7,BBG!$1:$1048576,MATCH(Activity!CU$1,BBG!$1:$1,0)+1,0))/2,IF(AND(VLOOKUP($A7,BBG!$1:$1048576,MATCH(Activity!CU$1,BBG!$1:$1,0)-1,0)&lt;&gt;"",VLOOKUP($A7,BBG!$1:$1048576,MATCH(Activity!CU$1,BBG!$1:$1,0)+2,0)&lt;&gt;""),VLOOKUP($A7,BBG!$1:$1048576,MATCH(Activity!CU$1,BBG!$1:$1,0)-1,0)+(VLOOKUP($A7,BBG!$1:$1048576,MATCH(Activity!CU$1,BBG!$1:$1,0)+2,0)-VLOOKUP($A7,BBG!$1:$1048576,MATCH(Activity!CU$1,BBG!$1:$1,0)-1,0))/3,VLOOKUP($A7,BBG!$1:$1048576,MATCH(Activity!CU$1,BBG!$1:$1,0)-2,0)+(VLOOKUP($A7,BBG!$1:$1048576,MATCH(Activity!CU$1,BBG!$1:$1,0)+1,0)-VLOOKUP($A7,BBG!$1:$1048576,MATCH(Activity!CU$1,BBG!$1:$1,0)-2,0))*2/3)))/100</f>
        <v>0</v>
      </c>
      <c r="CV7" s="17">
        <f ca="1">IF(VLOOKUP($A7,BBG!$1:$1048576,MATCH(Activity!CV$1,BBG!$1:$1,0),0)&lt;&gt;"",VLOOKUP($A7,BBG!$1:$1048576,MATCH(Activity!CV$1,BBG!$1:$1,0),0),IF(AND(VLOOKUP($A7,BBG!$1:$1048576,MATCH(Activity!CV$1,BBG!$1:$1,0)-1,0)&lt;&gt;"",VLOOKUP($A7,BBG!$1:$1048576,MATCH(Activity!CV$1,BBG!$1:$1,0)+1,0)&lt;&gt;""),(VLOOKUP($A7,BBG!$1:$1048576,MATCH(Activity!CV$1,BBG!$1:$1,0)-1,0)+VLOOKUP($A7,BBG!$1:$1048576,MATCH(Activity!CV$1,BBG!$1:$1,0)+1,0))/2,IF(AND(VLOOKUP($A7,BBG!$1:$1048576,MATCH(Activity!CV$1,BBG!$1:$1,0)-1,0)&lt;&gt;"",VLOOKUP($A7,BBG!$1:$1048576,MATCH(Activity!CV$1,BBG!$1:$1,0)+2,0)&lt;&gt;""),VLOOKUP($A7,BBG!$1:$1048576,MATCH(Activity!CV$1,BBG!$1:$1,0)-1,0)+(VLOOKUP($A7,BBG!$1:$1048576,MATCH(Activity!CV$1,BBG!$1:$1,0)+2,0)-VLOOKUP($A7,BBG!$1:$1048576,MATCH(Activity!CV$1,BBG!$1:$1,0)-1,0))/3,VLOOKUP($A7,BBG!$1:$1048576,MATCH(Activity!CV$1,BBG!$1:$1,0)-2,0)+(VLOOKUP($A7,BBG!$1:$1048576,MATCH(Activity!CV$1,BBG!$1:$1,0)+1,0)-VLOOKUP($A7,BBG!$1:$1048576,MATCH(Activity!CV$1,BBG!$1:$1,0)-2,0))*2/3)))/100</f>
        <v>0</v>
      </c>
      <c r="CW7" s="17">
        <f ca="1">IF(VLOOKUP($A7,BBG!$1:$1048576,MATCH(Activity!CW$1,BBG!$1:$1,0),0)&lt;&gt;"",VLOOKUP($A7,BBG!$1:$1048576,MATCH(Activity!CW$1,BBG!$1:$1,0),0),IF(AND(VLOOKUP($A7,BBG!$1:$1048576,MATCH(Activity!CW$1,BBG!$1:$1,0)-1,0)&lt;&gt;"",VLOOKUP($A7,BBG!$1:$1048576,MATCH(Activity!CW$1,BBG!$1:$1,0)+1,0)&lt;&gt;""),(VLOOKUP($A7,BBG!$1:$1048576,MATCH(Activity!CW$1,BBG!$1:$1,0)-1,0)+VLOOKUP($A7,BBG!$1:$1048576,MATCH(Activity!CW$1,BBG!$1:$1,0)+1,0))/2,IF(AND(VLOOKUP($A7,BBG!$1:$1048576,MATCH(Activity!CW$1,BBG!$1:$1,0)-1,0)&lt;&gt;"",VLOOKUP($A7,BBG!$1:$1048576,MATCH(Activity!CW$1,BBG!$1:$1,0)+2,0)&lt;&gt;""),VLOOKUP($A7,BBG!$1:$1048576,MATCH(Activity!CW$1,BBG!$1:$1,0)-1,0)+(VLOOKUP($A7,BBG!$1:$1048576,MATCH(Activity!CW$1,BBG!$1:$1,0)+2,0)-VLOOKUP($A7,BBG!$1:$1048576,MATCH(Activity!CW$1,BBG!$1:$1,0)-1,0))/3,VLOOKUP($A7,BBG!$1:$1048576,MATCH(Activity!CW$1,BBG!$1:$1,0)-2,0)+(VLOOKUP($A7,BBG!$1:$1048576,MATCH(Activity!CW$1,BBG!$1:$1,0)+1,0)-VLOOKUP($A7,BBG!$1:$1048576,MATCH(Activity!CW$1,BBG!$1:$1,0)-2,0))*2/3)))/100</f>
        <v>0</v>
      </c>
      <c r="CX7" s="17">
        <f ca="1">IF(VLOOKUP($A7,BBG!$1:$1048576,MATCH(Activity!CX$1,BBG!$1:$1,0),0)&lt;&gt;"",VLOOKUP($A7,BBG!$1:$1048576,MATCH(Activity!CX$1,BBG!$1:$1,0),0),IF(AND(VLOOKUP($A7,BBG!$1:$1048576,MATCH(Activity!CX$1,BBG!$1:$1,0)-1,0)&lt;&gt;"",VLOOKUP($A7,BBG!$1:$1048576,MATCH(Activity!CX$1,BBG!$1:$1,0)+1,0)&lt;&gt;""),(VLOOKUP($A7,BBG!$1:$1048576,MATCH(Activity!CX$1,BBG!$1:$1,0)-1,0)+VLOOKUP($A7,BBG!$1:$1048576,MATCH(Activity!CX$1,BBG!$1:$1,0)+1,0))/2,IF(AND(VLOOKUP($A7,BBG!$1:$1048576,MATCH(Activity!CX$1,BBG!$1:$1,0)-1,0)&lt;&gt;"",VLOOKUP($A7,BBG!$1:$1048576,MATCH(Activity!CX$1,BBG!$1:$1,0)+2,0)&lt;&gt;""),VLOOKUP($A7,BBG!$1:$1048576,MATCH(Activity!CX$1,BBG!$1:$1,0)-1,0)+(VLOOKUP($A7,BBG!$1:$1048576,MATCH(Activity!CX$1,BBG!$1:$1,0)+2,0)-VLOOKUP($A7,BBG!$1:$1048576,MATCH(Activity!CX$1,BBG!$1:$1,0)-1,0))/3,VLOOKUP($A7,BBG!$1:$1048576,MATCH(Activity!CX$1,BBG!$1:$1,0)-2,0)+(VLOOKUP($A7,BBG!$1:$1048576,MATCH(Activity!CX$1,BBG!$1:$1,0)+1,0)-VLOOKUP($A7,BBG!$1:$1048576,MATCH(Activity!CX$1,BBG!$1:$1,0)-2,0))*2/3)))/100</f>
        <v>0</v>
      </c>
      <c r="CY7" s="17">
        <f ca="1">IF(VLOOKUP($A7,BBG!$1:$1048576,MATCH(Activity!CY$1,BBG!$1:$1,0),0)&lt;&gt;"",VLOOKUP($A7,BBG!$1:$1048576,MATCH(Activity!CY$1,BBG!$1:$1,0),0),IF(AND(VLOOKUP($A7,BBG!$1:$1048576,MATCH(Activity!CY$1,BBG!$1:$1,0)-1,0)&lt;&gt;"",VLOOKUP($A7,BBG!$1:$1048576,MATCH(Activity!CY$1,BBG!$1:$1,0)+1,0)&lt;&gt;""),(VLOOKUP($A7,BBG!$1:$1048576,MATCH(Activity!CY$1,BBG!$1:$1,0)-1,0)+VLOOKUP($A7,BBG!$1:$1048576,MATCH(Activity!CY$1,BBG!$1:$1,0)+1,0))/2,IF(AND(VLOOKUP($A7,BBG!$1:$1048576,MATCH(Activity!CY$1,BBG!$1:$1,0)-1,0)&lt;&gt;"",VLOOKUP($A7,BBG!$1:$1048576,MATCH(Activity!CY$1,BBG!$1:$1,0)+2,0)&lt;&gt;""),VLOOKUP($A7,BBG!$1:$1048576,MATCH(Activity!CY$1,BBG!$1:$1,0)-1,0)+(VLOOKUP($A7,BBG!$1:$1048576,MATCH(Activity!CY$1,BBG!$1:$1,0)+2,0)-VLOOKUP($A7,BBG!$1:$1048576,MATCH(Activity!CY$1,BBG!$1:$1,0)-1,0))/3,VLOOKUP($A7,BBG!$1:$1048576,MATCH(Activity!CY$1,BBG!$1:$1,0)-2,0)+(VLOOKUP($A7,BBG!$1:$1048576,MATCH(Activity!CY$1,BBG!$1:$1,0)+1,0)-VLOOKUP($A7,BBG!$1:$1048576,MATCH(Activity!CY$1,BBG!$1:$1,0)-2,0))*2/3)))/100</f>
        <v>0</v>
      </c>
      <c r="CZ7" s="17">
        <f ca="1">IF(VLOOKUP($A7,BBG!$1:$1048576,MATCH(Activity!CZ$1,BBG!$1:$1,0),0)&lt;&gt;"",VLOOKUP($A7,BBG!$1:$1048576,MATCH(Activity!CZ$1,BBG!$1:$1,0),0),IF(AND(VLOOKUP($A7,BBG!$1:$1048576,MATCH(Activity!CZ$1,BBG!$1:$1,0)-1,0)&lt;&gt;"",VLOOKUP($A7,BBG!$1:$1048576,MATCH(Activity!CZ$1,BBG!$1:$1,0)+1,0)&lt;&gt;""),(VLOOKUP($A7,BBG!$1:$1048576,MATCH(Activity!CZ$1,BBG!$1:$1,0)-1,0)+VLOOKUP($A7,BBG!$1:$1048576,MATCH(Activity!CZ$1,BBG!$1:$1,0)+1,0))/2,IF(AND(VLOOKUP($A7,BBG!$1:$1048576,MATCH(Activity!CZ$1,BBG!$1:$1,0)-1,0)&lt;&gt;"",VLOOKUP($A7,BBG!$1:$1048576,MATCH(Activity!CZ$1,BBG!$1:$1,0)+2,0)&lt;&gt;""),VLOOKUP($A7,BBG!$1:$1048576,MATCH(Activity!CZ$1,BBG!$1:$1,0)-1,0)+(VLOOKUP($A7,BBG!$1:$1048576,MATCH(Activity!CZ$1,BBG!$1:$1,0)+2,0)-VLOOKUP($A7,BBG!$1:$1048576,MATCH(Activity!CZ$1,BBG!$1:$1,0)-1,0))/3,VLOOKUP($A7,BBG!$1:$1048576,MATCH(Activity!CZ$1,BBG!$1:$1,0)-2,0)+(VLOOKUP($A7,BBG!$1:$1048576,MATCH(Activity!CZ$1,BBG!$1:$1,0)+1,0)-VLOOKUP($A7,BBG!$1:$1048576,MATCH(Activity!CZ$1,BBG!$1:$1,0)-2,0))*2/3)))/100</f>
        <v>0</v>
      </c>
      <c r="DA7" s="17">
        <f ca="1">IF(VLOOKUP($A7,BBG!$1:$1048576,MATCH(Activity!DA$1,BBG!$1:$1,0),0)&lt;&gt;"",VLOOKUP($A7,BBG!$1:$1048576,MATCH(Activity!DA$1,BBG!$1:$1,0),0),IF(AND(VLOOKUP($A7,BBG!$1:$1048576,MATCH(Activity!DA$1,BBG!$1:$1,0)-1,0)&lt;&gt;"",VLOOKUP($A7,BBG!$1:$1048576,MATCH(Activity!DA$1,BBG!$1:$1,0)+1,0)&lt;&gt;""),(VLOOKUP($A7,BBG!$1:$1048576,MATCH(Activity!DA$1,BBG!$1:$1,0)-1,0)+VLOOKUP($A7,BBG!$1:$1048576,MATCH(Activity!DA$1,BBG!$1:$1,0)+1,0))/2,IF(AND(VLOOKUP($A7,BBG!$1:$1048576,MATCH(Activity!DA$1,BBG!$1:$1,0)-1,0)&lt;&gt;"",VLOOKUP($A7,BBG!$1:$1048576,MATCH(Activity!DA$1,BBG!$1:$1,0)+2,0)&lt;&gt;""),VLOOKUP($A7,BBG!$1:$1048576,MATCH(Activity!DA$1,BBG!$1:$1,0)-1,0)+(VLOOKUP($A7,BBG!$1:$1048576,MATCH(Activity!DA$1,BBG!$1:$1,0)+2,0)-VLOOKUP($A7,BBG!$1:$1048576,MATCH(Activity!DA$1,BBG!$1:$1,0)-1,0))/3,VLOOKUP($A7,BBG!$1:$1048576,MATCH(Activity!DA$1,BBG!$1:$1,0)-2,0)+(VLOOKUP($A7,BBG!$1:$1048576,MATCH(Activity!DA$1,BBG!$1:$1,0)+1,0)-VLOOKUP($A7,BBG!$1:$1048576,MATCH(Activity!DA$1,BBG!$1:$1,0)-2,0))*2/3)))/100</f>
        <v>0</v>
      </c>
      <c r="DB7" s="17">
        <f ca="1">IF(VLOOKUP($A7,BBG!$1:$1048576,MATCH(Activity!DB$1,BBG!$1:$1,0),0)&lt;&gt;"",VLOOKUP($A7,BBG!$1:$1048576,MATCH(Activity!DB$1,BBG!$1:$1,0),0),IF(AND(VLOOKUP($A7,BBG!$1:$1048576,MATCH(Activity!DB$1,BBG!$1:$1,0)-1,0)&lt;&gt;"",VLOOKUP($A7,BBG!$1:$1048576,MATCH(Activity!DB$1,BBG!$1:$1,0)+1,0)&lt;&gt;""),(VLOOKUP($A7,BBG!$1:$1048576,MATCH(Activity!DB$1,BBG!$1:$1,0)-1,0)+VLOOKUP($A7,BBG!$1:$1048576,MATCH(Activity!DB$1,BBG!$1:$1,0)+1,0))/2,IF(AND(VLOOKUP($A7,BBG!$1:$1048576,MATCH(Activity!DB$1,BBG!$1:$1,0)-1,0)&lt;&gt;"",VLOOKUP($A7,BBG!$1:$1048576,MATCH(Activity!DB$1,BBG!$1:$1,0)+2,0)&lt;&gt;""),VLOOKUP($A7,BBG!$1:$1048576,MATCH(Activity!DB$1,BBG!$1:$1,0)-1,0)+(VLOOKUP($A7,BBG!$1:$1048576,MATCH(Activity!DB$1,BBG!$1:$1,0)+2,0)-VLOOKUP($A7,BBG!$1:$1048576,MATCH(Activity!DB$1,BBG!$1:$1,0)-1,0))/3,VLOOKUP($A7,BBG!$1:$1048576,MATCH(Activity!DB$1,BBG!$1:$1,0)-2,0)+(VLOOKUP($A7,BBG!$1:$1048576,MATCH(Activity!DB$1,BBG!$1:$1,0)+1,0)-VLOOKUP($A7,BBG!$1:$1048576,MATCH(Activity!DB$1,BBG!$1:$1,0)-2,0))*2/3)))/100</f>
        <v>0</v>
      </c>
      <c r="DC7" s="17">
        <f ca="1">IF(VLOOKUP($A7,BBG!$1:$1048576,MATCH(Activity!DC$1,BBG!$1:$1,0),0)&lt;&gt;"",VLOOKUP($A7,BBG!$1:$1048576,MATCH(Activity!DC$1,BBG!$1:$1,0),0),IF(AND(VLOOKUP($A7,BBG!$1:$1048576,MATCH(Activity!DC$1,BBG!$1:$1,0)-1,0)&lt;&gt;"",VLOOKUP($A7,BBG!$1:$1048576,MATCH(Activity!DC$1,BBG!$1:$1,0)+1,0)&lt;&gt;""),(VLOOKUP($A7,BBG!$1:$1048576,MATCH(Activity!DC$1,BBG!$1:$1,0)-1,0)+VLOOKUP($A7,BBG!$1:$1048576,MATCH(Activity!DC$1,BBG!$1:$1,0)+1,0))/2,IF(AND(VLOOKUP($A7,BBG!$1:$1048576,MATCH(Activity!DC$1,BBG!$1:$1,0)-1,0)&lt;&gt;"",VLOOKUP($A7,BBG!$1:$1048576,MATCH(Activity!DC$1,BBG!$1:$1,0)+2,0)&lt;&gt;""),VLOOKUP($A7,BBG!$1:$1048576,MATCH(Activity!DC$1,BBG!$1:$1,0)-1,0)+(VLOOKUP($A7,BBG!$1:$1048576,MATCH(Activity!DC$1,BBG!$1:$1,0)+2,0)-VLOOKUP($A7,BBG!$1:$1048576,MATCH(Activity!DC$1,BBG!$1:$1,0)-1,0))/3,VLOOKUP($A7,BBG!$1:$1048576,MATCH(Activity!DC$1,BBG!$1:$1,0)-2,0)+(VLOOKUP($A7,BBG!$1:$1048576,MATCH(Activity!DC$1,BBG!$1:$1,0)+1,0)-VLOOKUP($A7,BBG!$1:$1048576,MATCH(Activity!DC$1,BBG!$1:$1,0)-2,0))*2/3)))/100</f>
        <v>0</v>
      </c>
      <c r="DD7" s="17">
        <f ca="1">IF(VLOOKUP($A7,BBG!$1:$1048576,MATCH(Activity!DD$1,BBG!$1:$1,0),0)&lt;&gt;"",VLOOKUP($A7,BBG!$1:$1048576,MATCH(Activity!DD$1,BBG!$1:$1,0),0),IF(AND(VLOOKUP($A7,BBG!$1:$1048576,MATCH(Activity!DD$1,BBG!$1:$1,0)-1,0)&lt;&gt;"",VLOOKUP($A7,BBG!$1:$1048576,MATCH(Activity!DD$1,BBG!$1:$1,0)+1,0)&lt;&gt;""),(VLOOKUP($A7,BBG!$1:$1048576,MATCH(Activity!DD$1,BBG!$1:$1,0)-1,0)+VLOOKUP($A7,BBG!$1:$1048576,MATCH(Activity!DD$1,BBG!$1:$1,0)+1,0))/2,IF(AND(VLOOKUP($A7,BBG!$1:$1048576,MATCH(Activity!DD$1,BBG!$1:$1,0)-1,0)&lt;&gt;"",VLOOKUP($A7,BBG!$1:$1048576,MATCH(Activity!DD$1,BBG!$1:$1,0)+2,0)&lt;&gt;""),VLOOKUP($A7,BBG!$1:$1048576,MATCH(Activity!DD$1,BBG!$1:$1,0)-1,0)+(VLOOKUP($A7,BBG!$1:$1048576,MATCH(Activity!DD$1,BBG!$1:$1,0)+2,0)-VLOOKUP($A7,BBG!$1:$1048576,MATCH(Activity!DD$1,BBG!$1:$1,0)-1,0))/3,VLOOKUP($A7,BBG!$1:$1048576,MATCH(Activity!DD$1,BBG!$1:$1,0)-2,0)+(VLOOKUP($A7,BBG!$1:$1048576,MATCH(Activity!DD$1,BBG!$1:$1,0)+1,0)-VLOOKUP($A7,BBG!$1:$1048576,MATCH(Activity!DD$1,BBG!$1:$1,0)-2,0))*2/3)))/100</f>
        <v>0</v>
      </c>
      <c r="DE7" s="17">
        <f ca="1">IF(VLOOKUP($A7,BBG!$1:$1048576,MATCH(Activity!DE$1,BBG!$1:$1,0),0)&lt;&gt;"",VLOOKUP($A7,BBG!$1:$1048576,MATCH(Activity!DE$1,BBG!$1:$1,0),0),IF(AND(VLOOKUP($A7,BBG!$1:$1048576,MATCH(Activity!DE$1,BBG!$1:$1,0)-1,0)&lt;&gt;"",VLOOKUP($A7,BBG!$1:$1048576,MATCH(Activity!DE$1,BBG!$1:$1,0)+1,0)&lt;&gt;""),(VLOOKUP($A7,BBG!$1:$1048576,MATCH(Activity!DE$1,BBG!$1:$1,0)-1,0)+VLOOKUP($A7,BBG!$1:$1048576,MATCH(Activity!DE$1,BBG!$1:$1,0)+1,0))/2,IF(AND(VLOOKUP($A7,BBG!$1:$1048576,MATCH(Activity!DE$1,BBG!$1:$1,0)-1,0)&lt;&gt;"",VLOOKUP($A7,BBG!$1:$1048576,MATCH(Activity!DE$1,BBG!$1:$1,0)+2,0)&lt;&gt;""),VLOOKUP($A7,BBG!$1:$1048576,MATCH(Activity!DE$1,BBG!$1:$1,0)-1,0)+(VLOOKUP($A7,BBG!$1:$1048576,MATCH(Activity!DE$1,BBG!$1:$1,0)+2,0)-VLOOKUP($A7,BBG!$1:$1048576,MATCH(Activity!DE$1,BBG!$1:$1,0)-1,0))/3,VLOOKUP($A7,BBG!$1:$1048576,MATCH(Activity!DE$1,BBG!$1:$1,0)-2,0)+(VLOOKUP($A7,BBG!$1:$1048576,MATCH(Activity!DE$1,BBG!$1:$1,0)+1,0)-VLOOKUP($A7,BBG!$1:$1048576,MATCH(Activity!DE$1,BBG!$1:$1,0)-2,0))*2/3)))/100</f>
        <v>0</v>
      </c>
      <c r="DF7" s="17">
        <f ca="1">IF(VLOOKUP($A7,BBG!$1:$1048576,MATCH(Activity!DF$1,BBG!$1:$1,0),0)&lt;&gt;"",VLOOKUP($A7,BBG!$1:$1048576,MATCH(Activity!DF$1,BBG!$1:$1,0),0),IF(AND(VLOOKUP($A7,BBG!$1:$1048576,MATCH(Activity!DF$1,BBG!$1:$1,0)-1,0)&lt;&gt;"",VLOOKUP($A7,BBG!$1:$1048576,MATCH(Activity!DF$1,BBG!$1:$1,0)+1,0)&lt;&gt;""),(VLOOKUP($A7,BBG!$1:$1048576,MATCH(Activity!DF$1,BBG!$1:$1,0)-1,0)+VLOOKUP($A7,BBG!$1:$1048576,MATCH(Activity!DF$1,BBG!$1:$1,0)+1,0))/2,IF(AND(VLOOKUP($A7,BBG!$1:$1048576,MATCH(Activity!DF$1,BBG!$1:$1,0)-1,0)&lt;&gt;"",VLOOKUP($A7,BBG!$1:$1048576,MATCH(Activity!DF$1,BBG!$1:$1,0)+2,0)&lt;&gt;""),VLOOKUP($A7,BBG!$1:$1048576,MATCH(Activity!DF$1,BBG!$1:$1,0)-1,0)+(VLOOKUP($A7,BBG!$1:$1048576,MATCH(Activity!DF$1,BBG!$1:$1,0)+2,0)-VLOOKUP($A7,BBG!$1:$1048576,MATCH(Activity!DF$1,BBG!$1:$1,0)-1,0))/3,VLOOKUP($A7,BBG!$1:$1048576,MATCH(Activity!DF$1,BBG!$1:$1,0)-2,0)+(VLOOKUP($A7,BBG!$1:$1048576,MATCH(Activity!DF$1,BBG!$1:$1,0)+1,0)-VLOOKUP($A7,BBG!$1:$1048576,MATCH(Activity!DF$1,BBG!$1:$1,0)-2,0))*2/3)))/100</f>
        <v>0</v>
      </c>
      <c r="DG7" s="17">
        <f ca="1">IF(VLOOKUP($A7,BBG!$1:$1048576,MATCH(Activity!DG$1,BBG!$1:$1,0),0)&lt;&gt;"",VLOOKUP($A7,BBG!$1:$1048576,MATCH(Activity!DG$1,BBG!$1:$1,0),0),IF(AND(VLOOKUP($A7,BBG!$1:$1048576,MATCH(Activity!DG$1,BBG!$1:$1,0)-1,0)&lt;&gt;"",VLOOKUP($A7,BBG!$1:$1048576,MATCH(Activity!DG$1,BBG!$1:$1,0)+1,0)&lt;&gt;""),(VLOOKUP($A7,BBG!$1:$1048576,MATCH(Activity!DG$1,BBG!$1:$1,0)-1,0)+VLOOKUP($A7,BBG!$1:$1048576,MATCH(Activity!DG$1,BBG!$1:$1,0)+1,0))/2,IF(AND(VLOOKUP($A7,BBG!$1:$1048576,MATCH(Activity!DG$1,BBG!$1:$1,0)-1,0)&lt;&gt;"",VLOOKUP($A7,BBG!$1:$1048576,MATCH(Activity!DG$1,BBG!$1:$1,0)+2,0)&lt;&gt;""),VLOOKUP($A7,BBG!$1:$1048576,MATCH(Activity!DG$1,BBG!$1:$1,0)-1,0)+(VLOOKUP($A7,BBG!$1:$1048576,MATCH(Activity!DG$1,BBG!$1:$1,0)+2,0)-VLOOKUP($A7,BBG!$1:$1048576,MATCH(Activity!DG$1,BBG!$1:$1,0)-1,0))/3,VLOOKUP($A7,BBG!$1:$1048576,MATCH(Activity!DG$1,BBG!$1:$1,0)-2,0)+(VLOOKUP($A7,BBG!$1:$1048576,MATCH(Activity!DG$1,BBG!$1:$1,0)+1,0)-VLOOKUP($A7,BBG!$1:$1048576,MATCH(Activity!DG$1,BBG!$1:$1,0)-2,0))*2/3)))/100</f>
        <v>0</v>
      </c>
      <c r="DH7" s="17">
        <f ca="1">IF(VLOOKUP($A7,BBG!$1:$1048576,MATCH(Activity!DH$1,BBG!$1:$1,0),0)&lt;&gt;"",VLOOKUP($A7,BBG!$1:$1048576,MATCH(Activity!DH$1,BBG!$1:$1,0),0),IF(AND(VLOOKUP($A7,BBG!$1:$1048576,MATCH(Activity!DH$1,BBG!$1:$1,0)-1,0)&lt;&gt;"",VLOOKUP($A7,BBG!$1:$1048576,MATCH(Activity!DH$1,BBG!$1:$1,0)+1,0)&lt;&gt;""),(VLOOKUP($A7,BBG!$1:$1048576,MATCH(Activity!DH$1,BBG!$1:$1,0)-1,0)+VLOOKUP($A7,BBG!$1:$1048576,MATCH(Activity!DH$1,BBG!$1:$1,0)+1,0))/2,IF(AND(VLOOKUP($A7,BBG!$1:$1048576,MATCH(Activity!DH$1,BBG!$1:$1,0)-1,0)&lt;&gt;"",VLOOKUP($A7,BBG!$1:$1048576,MATCH(Activity!DH$1,BBG!$1:$1,0)+2,0)&lt;&gt;""),VLOOKUP($A7,BBG!$1:$1048576,MATCH(Activity!DH$1,BBG!$1:$1,0)-1,0)+(VLOOKUP($A7,BBG!$1:$1048576,MATCH(Activity!DH$1,BBG!$1:$1,0)+2,0)-VLOOKUP($A7,BBG!$1:$1048576,MATCH(Activity!DH$1,BBG!$1:$1,0)-1,0))/3,VLOOKUP($A7,BBG!$1:$1048576,MATCH(Activity!DH$1,BBG!$1:$1,0)-2,0)+(VLOOKUP($A7,BBG!$1:$1048576,MATCH(Activity!DH$1,BBG!$1:$1,0)+1,0)-VLOOKUP($A7,BBG!$1:$1048576,MATCH(Activity!DH$1,BBG!$1:$1,0)-2,0))*2/3)))/100</f>
        <v>0</v>
      </c>
      <c r="DI7" s="17">
        <f ca="1">IF(VLOOKUP($A7,BBG!$1:$1048576,MATCH(Activity!DI$1,BBG!$1:$1,0),0)&lt;&gt;"",VLOOKUP($A7,BBG!$1:$1048576,MATCH(Activity!DI$1,BBG!$1:$1,0),0),IF(AND(VLOOKUP($A7,BBG!$1:$1048576,MATCH(Activity!DI$1,BBG!$1:$1,0)-1,0)&lt;&gt;"",VLOOKUP($A7,BBG!$1:$1048576,MATCH(Activity!DI$1,BBG!$1:$1,0)+1,0)&lt;&gt;""),(VLOOKUP($A7,BBG!$1:$1048576,MATCH(Activity!DI$1,BBG!$1:$1,0)-1,0)+VLOOKUP($A7,BBG!$1:$1048576,MATCH(Activity!DI$1,BBG!$1:$1,0)+1,0))/2,IF(AND(VLOOKUP($A7,BBG!$1:$1048576,MATCH(Activity!DI$1,BBG!$1:$1,0)-1,0)&lt;&gt;"",VLOOKUP($A7,BBG!$1:$1048576,MATCH(Activity!DI$1,BBG!$1:$1,0)+2,0)&lt;&gt;""),VLOOKUP($A7,BBG!$1:$1048576,MATCH(Activity!DI$1,BBG!$1:$1,0)-1,0)+(VLOOKUP($A7,BBG!$1:$1048576,MATCH(Activity!DI$1,BBG!$1:$1,0)+2,0)-VLOOKUP($A7,BBG!$1:$1048576,MATCH(Activity!DI$1,BBG!$1:$1,0)-1,0))/3,VLOOKUP($A7,BBG!$1:$1048576,MATCH(Activity!DI$1,BBG!$1:$1,0)-2,0)+(VLOOKUP($A7,BBG!$1:$1048576,MATCH(Activity!DI$1,BBG!$1:$1,0)+1,0)-VLOOKUP($A7,BBG!$1:$1048576,MATCH(Activity!DI$1,BBG!$1:$1,0)-2,0))*2/3)))/100</f>
        <v>0</v>
      </c>
      <c r="DJ7" s="17">
        <f ca="1">IF(VLOOKUP($A7,BBG!$1:$1048576,MATCH(Activity!DJ$1,BBG!$1:$1,0),0)&lt;&gt;"",VLOOKUP($A7,BBG!$1:$1048576,MATCH(Activity!DJ$1,BBG!$1:$1,0),0),IF(AND(VLOOKUP($A7,BBG!$1:$1048576,MATCH(Activity!DJ$1,BBG!$1:$1,0)-1,0)&lt;&gt;"",VLOOKUP($A7,BBG!$1:$1048576,MATCH(Activity!DJ$1,BBG!$1:$1,0)+1,0)&lt;&gt;""),(VLOOKUP($A7,BBG!$1:$1048576,MATCH(Activity!DJ$1,BBG!$1:$1,0)-1,0)+VLOOKUP($A7,BBG!$1:$1048576,MATCH(Activity!DJ$1,BBG!$1:$1,0)+1,0))/2,IF(AND(VLOOKUP($A7,BBG!$1:$1048576,MATCH(Activity!DJ$1,BBG!$1:$1,0)-1,0)&lt;&gt;"",VLOOKUP($A7,BBG!$1:$1048576,MATCH(Activity!DJ$1,BBG!$1:$1,0)+2,0)&lt;&gt;""),VLOOKUP($A7,BBG!$1:$1048576,MATCH(Activity!DJ$1,BBG!$1:$1,0)-1,0)+(VLOOKUP($A7,BBG!$1:$1048576,MATCH(Activity!DJ$1,BBG!$1:$1,0)+2,0)-VLOOKUP($A7,BBG!$1:$1048576,MATCH(Activity!DJ$1,BBG!$1:$1,0)-1,0))/3,VLOOKUP($A7,BBG!$1:$1048576,MATCH(Activity!DJ$1,BBG!$1:$1,0)-2,0)+(VLOOKUP($A7,BBG!$1:$1048576,MATCH(Activity!DJ$1,BBG!$1:$1,0)+1,0)-VLOOKUP($A7,BBG!$1:$1048576,MATCH(Activity!DJ$1,BBG!$1:$1,0)-2,0))*2/3)))/100</f>
        <v>0</v>
      </c>
      <c r="DK7" s="17">
        <f ca="1">IF(VLOOKUP($A7,BBG!$1:$1048576,MATCH(Activity!DK$1,BBG!$1:$1,0),0)&lt;&gt;"",VLOOKUP($A7,BBG!$1:$1048576,MATCH(Activity!DK$1,BBG!$1:$1,0),0),IF(AND(VLOOKUP($A7,BBG!$1:$1048576,MATCH(Activity!DK$1,BBG!$1:$1,0)-1,0)&lt;&gt;"",VLOOKUP($A7,BBG!$1:$1048576,MATCH(Activity!DK$1,BBG!$1:$1,0)+1,0)&lt;&gt;""),(VLOOKUP($A7,BBG!$1:$1048576,MATCH(Activity!DK$1,BBG!$1:$1,0)-1,0)+VLOOKUP($A7,BBG!$1:$1048576,MATCH(Activity!DK$1,BBG!$1:$1,0)+1,0))/2,IF(AND(VLOOKUP($A7,BBG!$1:$1048576,MATCH(Activity!DK$1,BBG!$1:$1,0)-1,0)&lt;&gt;"",VLOOKUP($A7,BBG!$1:$1048576,MATCH(Activity!DK$1,BBG!$1:$1,0)+2,0)&lt;&gt;""),VLOOKUP($A7,BBG!$1:$1048576,MATCH(Activity!DK$1,BBG!$1:$1,0)-1,0)+(VLOOKUP($A7,BBG!$1:$1048576,MATCH(Activity!DK$1,BBG!$1:$1,0)+2,0)-VLOOKUP($A7,BBG!$1:$1048576,MATCH(Activity!DK$1,BBG!$1:$1,0)-1,0))/3,VLOOKUP($A7,BBG!$1:$1048576,MATCH(Activity!DK$1,BBG!$1:$1,0)-2,0)+(VLOOKUP($A7,BBG!$1:$1048576,MATCH(Activity!DK$1,BBG!$1:$1,0)+1,0)-VLOOKUP($A7,BBG!$1:$1048576,MATCH(Activity!DK$1,BBG!$1:$1,0)-2,0))*2/3)))/100</f>
        <v>0</v>
      </c>
      <c r="DL7" s="17">
        <f ca="1">IF(VLOOKUP($A7,BBG!$1:$1048576,MATCH(Activity!DL$1,BBG!$1:$1,0),0)&lt;&gt;"",VLOOKUP($A7,BBG!$1:$1048576,MATCH(Activity!DL$1,BBG!$1:$1,0),0),IF(AND(VLOOKUP($A7,BBG!$1:$1048576,MATCH(Activity!DL$1,BBG!$1:$1,0)-1,0)&lt;&gt;"",VLOOKUP($A7,BBG!$1:$1048576,MATCH(Activity!DL$1,BBG!$1:$1,0)+1,0)&lt;&gt;""),(VLOOKUP($A7,BBG!$1:$1048576,MATCH(Activity!DL$1,BBG!$1:$1,0)-1,0)+VLOOKUP($A7,BBG!$1:$1048576,MATCH(Activity!DL$1,BBG!$1:$1,0)+1,0))/2,IF(AND(VLOOKUP($A7,BBG!$1:$1048576,MATCH(Activity!DL$1,BBG!$1:$1,0)-1,0)&lt;&gt;"",VLOOKUP($A7,BBG!$1:$1048576,MATCH(Activity!DL$1,BBG!$1:$1,0)+2,0)&lt;&gt;""),VLOOKUP($A7,BBG!$1:$1048576,MATCH(Activity!DL$1,BBG!$1:$1,0)-1,0)+(VLOOKUP($A7,BBG!$1:$1048576,MATCH(Activity!DL$1,BBG!$1:$1,0)+2,0)-VLOOKUP($A7,BBG!$1:$1048576,MATCH(Activity!DL$1,BBG!$1:$1,0)-1,0))/3,VLOOKUP($A7,BBG!$1:$1048576,MATCH(Activity!DL$1,BBG!$1:$1,0)-2,0)+(VLOOKUP($A7,BBG!$1:$1048576,MATCH(Activity!DL$1,BBG!$1:$1,0)+1,0)-VLOOKUP($A7,BBG!$1:$1048576,MATCH(Activity!DL$1,BBG!$1:$1,0)-2,0))*2/3)))/100</f>
        <v>0</v>
      </c>
      <c r="DM7" s="17">
        <f ca="1">IF(VLOOKUP($A7,BBG!$1:$1048576,MATCH(Activity!DM$1,BBG!$1:$1,0),0)&lt;&gt;"",VLOOKUP($A7,BBG!$1:$1048576,MATCH(Activity!DM$1,BBG!$1:$1,0),0),IF(AND(VLOOKUP($A7,BBG!$1:$1048576,MATCH(Activity!DM$1,BBG!$1:$1,0)-1,0)&lt;&gt;"",VLOOKUP($A7,BBG!$1:$1048576,MATCH(Activity!DM$1,BBG!$1:$1,0)+1,0)&lt;&gt;""),(VLOOKUP($A7,BBG!$1:$1048576,MATCH(Activity!DM$1,BBG!$1:$1,0)-1,0)+VLOOKUP($A7,BBG!$1:$1048576,MATCH(Activity!DM$1,BBG!$1:$1,0)+1,0))/2,IF(AND(VLOOKUP($A7,BBG!$1:$1048576,MATCH(Activity!DM$1,BBG!$1:$1,0)-1,0)&lt;&gt;"",VLOOKUP($A7,BBG!$1:$1048576,MATCH(Activity!DM$1,BBG!$1:$1,0)+2,0)&lt;&gt;""),VLOOKUP($A7,BBG!$1:$1048576,MATCH(Activity!DM$1,BBG!$1:$1,0)-1,0)+(VLOOKUP($A7,BBG!$1:$1048576,MATCH(Activity!DM$1,BBG!$1:$1,0)+2,0)-VLOOKUP($A7,BBG!$1:$1048576,MATCH(Activity!DM$1,BBG!$1:$1,0)-1,0))/3,VLOOKUP($A7,BBG!$1:$1048576,MATCH(Activity!DM$1,BBG!$1:$1,0)-2,0)+(VLOOKUP($A7,BBG!$1:$1048576,MATCH(Activity!DM$1,BBG!$1:$1,0)+1,0)-VLOOKUP($A7,BBG!$1:$1048576,MATCH(Activity!DM$1,BBG!$1:$1,0)-2,0))*2/3)))/100</f>
        <v>0</v>
      </c>
      <c r="DN7" s="17">
        <f ca="1">IF(VLOOKUP($A7,BBG!$1:$1048576,MATCH(Activity!DN$1,BBG!$1:$1,0),0)&lt;&gt;"",VLOOKUP($A7,BBG!$1:$1048576,MATCH(Activity!DN$1,BBG!$1:$1,0),0),IF(AND(VLOOKUP($A7,BBG!$1:$1048576,MATCH(Activity!DN$1,BBG!$1:$1,0)-1,0)&lt;&gt;"",VLOOKUP($A7,BBG!$1:$1048576,MATCH(Activity!DN$1,BBG!$1:$1,0)+1,0)&lt;&gt;""),(VLOOKUP($A7,BBG!$1:$1048576,MATCH(Activity!DN$1,BBG!$1:$1,0)-1,0)+VLOOKUP($A7,BBG!$1:$1048576,MATCH(Activity!DN$1,BBG!$1:$1,0)+1,0))/2,IF(AND(VLOOKUP($A7,BBG!$1:$1048576,MATCH(Activity!DN$1,BBG!$1:$1,0)-1,0)&lt;&gt;"",VLOOKUP($A7,BBG!$1:$1048576,MATCH(Activity!DN$1,BBG!$1:$1,0)+2,0)&lt;&gt;""),VLOOKUP($A7,BBG!$1:$1048576,MATCH(Activity!DN$1,BBG!$1:$1,0)-1,0)+(VLOOKUP($A7,BBG!$1:$1048576,MATCH(Activity!DN$1,BBG!$1:$1,0)+2,0)-VLOOKUP($A7,BBG!$1:$1048576,MATCH(Activity!DN$1,BBG!$1:$1,0)-1,0))/3,VLOOKUP($A7,BBG!$1:$1048576,MATCH(Activity!DN$1,BBG!$1:$1,0)-2,0)+(VLOOKUP($A7,BBG!$1:$1048576,MATCH(Activity!DN$1,BBG!$1:$1,0)+1,0)-VLOOKUP($A7,BBG!$1:$1048576,MATCH(Activity!DN$1,BBG!$1:$1,0)-2,0))*2/3)))/100</f>
        <v>0</v>
      </c>
      <c r="DO7" s="17">
        <f ca="1">IF(VLOOKUP($A7,BBG!$1:$1048576,MATCH(Activity!DO$1,BBG!$1:$1,0),0)&lt;&gt;"",VLOOKUP($A7,BBG!$1:$1048576,MATCH(Activity!DO$1,BBG!$1:$1,0),0),IF(AND(VLOOKUP($A7,BBG!$1:$1048576,MATCH(Activity!DO$1,BBG!$1:$1,0)-1,0)&lt;&gt;"",VLOOKUP($A7,BBG!$1:$1048576,MATCH(Activity!DO$1,BBG!$1:$1,0)+1,0)&lt;&gt;""),(VLOOKUP($A7,BBG!$1:$1048576,MATCH(Activity!DO$1,BBG!$1:$1,0)-1,0)+VLOOKUP($A7,BBG!$1:$1048576,MATCH(Activity!DO$1,BBG!$1:$1,0)+1,0))/2,IF(AND(VLOOKUP($A7,BBG!$1:$1048576,MATCH(Activity!DO$1,BBG!$1:$1,0)-1,0)&lt;&gt;"",VLOOKUP($A7,BBG!$1:$1048576,MATCH(Activity!DO$1,BBG!$1:$1,0)+2,0)&lt;&gt;""),VLOOKUP($A7,BBG!$1:$1048576,MATCH(Activity!DO$1,BBG!$1:$1,0)-1,0)+(VLOOKUP($A7,BBG!$1:$1048576,MATCH(Activity!DO$1,BBG!$1:$1,0)+2,0)-VLOOKUP($A7,BBG!$1:$1048576,MATCH(Activity!DO$1,BBG!$1:$1,0)-1,0))/3,VLOOKUP($A7,BBG!$1:$1048576,MATCH(Activity!DO$1,BBG!$1:$1,0)-2,0)+(VLOOKUP($A7,BBG!$1:$1048576,MATCH(Activity!DO$1,BBG!$1:$1,0)+1,0)-VLOOKUP($A7,BBG!$1:$1048576,MATCH(Activity!DO$1,BBG!$1:$1,0)-2,0))*2/3)))/100</f>
        <v>0</v>
      </c>
      <c r="DP7" s="17">
        <f ca="1">IF(VLOOKUP($A7,BBG!$1:$1048576,MATCH(Activity!DP$1,BBG!$1:$1,0),0)&lt;&gt;"",VLOOKUP($A7,BBG!$1:$1048576,MATCH(Activity!DP$1,BBG!$1:$1,0),0),IF(AND(VLOOKUP($A7,BBG!$1:$1048576,MATCH(Activity!DP$1,BBG!$1:$1,0)-1,0)&lt;&gt;"",VLOOKUP($A7,BBG!$1:$1048576,MATCH(Activity!DP$1,BBG!$1:$1,0)+1,0)&lt;&gt;""),(VLOOKUP($A7,BBG!$1:$1048576,MATCH(Activity!DP$1,BBG!$1:$1,0)-1,0)+VLOOKUP($A7,BBG!$1:$1048576,MATCH(Activity!DP$1,BBG!$1:$1,0)+1,0))/2,IF(AND(VLOOKUP($A7,BBG!$1:$1048576,MATCH(Activity!DP$1,BBG!$1:$1,0)-1,0)&lt;&gt;"",VLOOKUP($A7,BBG!$1:$1048576,MATCH(Activity!DP$1,BBG!$1:$1,0)+2,0)&lt;&gt;""),VLOOKUP($A7,BBG!$1:$1048576,MATCH(Activity!DP$1,BBG!$1:$1,0)-1,0)+(VLOOKUP($A7,BBG!$1:$1048576,MATCH(Activity!DP$1,BBG!$1:$1,0)+2,0)-VLOOKUP($A7,BBG!$1:$1048576,MATCH(Activity!DP$1,BBG!$1:$1,0)-1,0))/3,VLOOKUP($A7,BBG!$1:$1048576,MATCH(Activity!DP$1,BBG!$1:$1,0)-2,0)+(VLOOKUP($A7,BBG!$1:$1048576,MATCH(Activity!DP$1,BBG!$1:$1,0)+1,0)-VLOOKUP($A7,BBG!$1:$1048576,MATCH(Activity!DP$1,BBG!$1:$1,0)-2,0))*2/3)))/100</f>
        <v>0</v>
      </c>
      <c r="DQ7" s="17">
        <f ca="1">IF(VLOOKUP($A7,BBG!$1:$1048576,MATCH(Activity!DQ$1,BBG!$1:$1,0),0)&lt;&gt;"",VLOOKUP($A7,BBG!$1:$1048576,MATCH(Activity!DQ$1,BBG!$1:$1,0),0),IF(AND(VLOOKUP($A7,BBG!$1:$1048576,MATCH(Activity!DQ$1,BBG!$1:$1,0)-1,0)&lt;&gt;"",VLOOKUP($A7,BBG!$1:$1048576,MATCH(Activity!DQ$1,BBG!$1:$1,0)+1,0)&lt;&gt;""),(VLOOKUP($A7,BBG!$1:$1048576,MATCH(Activity!DQ$1,BBG!$1:$1,0)-1,0)+VLOOKUP($A7,BBG!$1:$1048576,MATCH(Activity!DQ$1,BBG!$1:$1,0)+1,0))/2,IF(AND(VLOOKUP($A7,BBG!$1:$1048576,MATCH(Activity!DQ$1,BBG!$1:$1,0)-1,0)&lt;&gt;"",VLOOKUP($A7,BBG!$1:$1048576,MATCH(Activity!DQ$1,BBG!$1:$1,0)+2,0)&lt;&gt;""),VLOOKUP($A7,BBG!$1:$1048576,MATCH(Activity!DQ$1,BBG!$1:$1,0)-1,0)+(VLOOKUP($A7,BBG!$1:$1048576,MATCH(Activity!DQ$1,BBG!$1:$1,0)+2,0)-VLOOKUP($A7,BBG!$1:$1048576,MATCH(Activity!DQ$1,BBG!$1:$1,0)-1,0))/3,VLOOKUP($A7,BBG!$1:$1048576,MATCH(Activity!DQ$1,BBG!$1:$1,0)-2,0)+(VLOOKUP($A7,BBG!$1:$1048576,MATCH(Activity!DQ$1,BBG!$1:$1,0)+1,0)-VLOOKUP($A7,BBG!$1:$1048576,MATCH(Activity!DQ$1,BBG!$1:$1,0)-2,0))*2/3)))/100</f>
        <v>0</v>
      </c>
      <c r="DR7" s="17">
        <f ca="1">IF(VLOOKUP($A7,BBG!$1:$1048576,MATCH(Activity!DR$1,BBG!$1:$1,0),0)&lt;&gt;"",VLOOKUP($A7,BBG!$1:$1048576,MATCH(Activity!DR$1,BBG!$1:$1,0),0),IF(AND(VLOOKUP($A7,BBG!$1:$1048576,MATCH(Activity!DR$1,BBG!$1:$1,0)-1,0)&lt;&gt;"",VLOOKUP($A7,BBG!$1:$1048576,MATCH(Activity!DR$1,BBG!$1:$1,0)+1,0)&lt;&gt;""),(VLOOKUP($A7,BBG!$1:$1048576,MATCH(Activity!DR$1,BBG!$1:$1,0)-1,0)+VLOOKUP($A7,BBG!$1:$1048576,MATCH(Activity!DR$1,BBG!$1:$1,0)+1,0))/2,IF(AND(VLOOKUP($A7,BBG!$1:$1048576,MATCH(Activity!DR$1,BBG!$1:$1,0)-1,0)&lt;&gt;"",VLOOKUP($A7,BBG!$1:$1048576,MATCH(Activity!DR$1,BBG!$1:$1,0)+2,0)&lt;&gt;""),VLOOKUP($A7,BBG!$1:$1048576,MATCH(Activity!DR$1,BBG!$1:$1,0)-1,0)+(VLOOKUP($A7,BBG!$1:$1048576,MATCH(Activity!DR$1,BBG!$1:$1,0)+2,0)-VLOOKUP($A7,BBG!$1:$1048576,MATCH(Activity!DR$1,BBG!$1:$1,0)-1,0))/3,VLOOKUP($A7,BBG!$1:$1048576,MATCH(Activity!DR$1,BBG!$1:$1,0)-2,0)+(VLOOKUP($A7,BBG!$1:$1048576,MATCH(Activity!DR$1,BBG!$1:$1,0)+1,0)-VLOOKUP($A7,BBG!$1:$1048576,MATCH(Activity!DR$1,BBG!$1:$1,0)-2,0))*2/3)))/100</f>
        <v>0</v>
      </c>
      <c r="DS7" s="17">
        <f ca="1">IF(VLOOKUP($A7,BBG!$1:$1048576,MATCH(Activity!DS$1,BBG!$1:$1,0),0)&lt;&gt;"",VLOOKUP($A7,BBG!$1:$1048576,MATCH(Activity!DS$1,BBG!$1:$1,0),0),IF(AND(VLOOKUP($A7,BBG!$1:$1048576,MATCH(Activity!DS$1,BBG!$1:$1,0)-1,0)&lt;&gt;"",VLOOKUP($A7,BBG!$1:$1048576,MATCH(Activity!DS$1,BBG!$1:$1,0)+1,0)&lt;&gt;""),(VLOOKUP($A7,BBG!$1:$1048576,MATCH(Activity!DS$1,BBG!$1:$1,0)-1,0)+VLOOKUP($A7,BBG!$1:$1048576,MATCH(Activity!DS$1,BBG!$1:$1,0)+1,0))/2,IF(AND(VLOOKUP($A7,BBG!$1:$1048576,MATCH(Activity!DS$1,BBG!$1:$1,0)-1,0)&lt;&gt;"",VLOOKUP($A7,BBG!$1:$1048576,MATCH(Activity!DS$1,BBG!$1:$1,0)+2,0)&lt;&gt;""),VLOOKUP($A7,BBG!$1:$1048576,MATCH(Activity!DS$1,BBG!$1:$1,0)-1,0)+(VLOOKUP($A7,BBG!$1:$1048576,MATCH(Activity!DS$1,BBG!$1:$1,0)+2,0)-VLOOKUP($A7,BBG!$1:$1048576,MATCH(Activity!DS$1,BBG!$1:$1,0)-1,0))/3,VLOOKUP($A7,BBG!$1:$1048576,MATCH(Activity!DS$1,BBG!$1:$1,0)-2,0)+(VLOOKUP($A7,BBG!$1:$1048576,MATCH(Activity!DS$1,BBG!$1:$1,0)+1,0)-VLOOKUP($A7,BBG!$1:$1048576,MATCH(Activity!DS$1,BBG!$1:$1,0)-2,0))*2/3)))/100</f>
        <v>0</v>
      </c>
      <c r="DT7" s="17">
        <f ca="1">IF(VLOOKUP($A7,BBG!$1:$1048576,MATCH(Activity!DT$1,BBG!$1:$1,0),0)&lt;&gt;"",VLOOKUP($A7,BBG!$1:$1048576,MATCH(Activity!DT$1,BBG!$1:$1,0),0),IF(AND(VLOOKUP($A7,BBG!$1:$1048576,MATCH(Activity!DT$1,BBG!$1:$1,0)-1,0)&lt;&gt;"",VLOOKUP($A7,BBG!$1:$1048576,MATCH(Activity!DT$1,BBG!$1:$1,0)+1,0)&lt;&gt;""),(VLOOKUP($A7,BBG!$1:$1048576,MATCH(Activity!DT$1,BBG!$1:$1,0)-1,0)+VLOOKUP($A7,BBG!$1:$1048576,MATCH(Activity!DT$1,BBG!$1:$1,0)+1,0))/2,IF(AND(VLOOKUP($A7,BBG!$1:$1048576,MATCH(Activity!DT$1,BBG!$1:$1,0)-1,0)&lt;&gt;"",VLOOKUP($A7,BBG!$1:$1048576,MATCH(Activity!DT$1,BBG!$1:$1,0)+2,0)&lt;&gt;""),VLOOKUP($A7,BBG!$1:$1048576,MATCH(Activity!DT$1,BBG!$1:$1,0)-1,0)+(VLOOKUP($A7,BBG!$1:$1048576,MATCH(Activity!DT$1,BBG!$1:$1,0)+2,0)-VLOOKUP($A7,BBG!$1:$1048576,MATCH(Activity!DT$1,BBG!$1:$1,0)-1,0))/3,VLOOKUP($A7,BBG!$1:$1048576,MATCH(Activity!DT$1,BBG!$1:$1,0)-2,0)+(VLOOKUP($A7,BBG!$1:$1048576,MATCH(Activity!DT$1,BBG!$1:$1,0)+1,0)-VLOOKUP($A7,BBG!$1:$1048576,MATCH(Activity!DT$1,BBG!$1:$1,0)-2,0))*2/3)))/100</f>
        <v>0</v>
      </c>
      <c r="DU7" s="17">
        <f ca="1">IF(VLOOKUP($A7,BBG!$1:$1048576,MATCH(Activity!DU$1,BBG!$1:$1,0),0)&lt;&gt;"",VLOOKUP($A7,BBG!$1:$1048576,MATCH(Activity!DU$1,BBG!$1:$1,0),0),IF(AND(VLOOKUP($A7,BBG!$1:$1048576,MATCH(Activity!DU$1,BBG!$1:$1,0)-1,0)&lt;&gt;"",VLOOKUP($A7,BBG!$1:$1048576,MATCH(Activity!DU$1,BBG!$1:$1,0)+1,0)&lt;&gt;""),(VLOOKUP($A7,BBG!$1:$1048576,MATCH(Activity!DU$1,BBG!$1:$1,0)-1,0)+VLOOKUP($A7,BBG!$1:$1048576,MATCH(Activity!DU$1,BBG!$1:$1,0)+1,0))/2,IF(AND(VLOOKUP($A7,BBG!$1:$1048576,MATCH(Activity!DU$1,BBG!$1:$1,0)-1,0)&lt;&gt;"",VLOOKUP($A7,BBG!$1:$1048576,MATCH(Activity!DU$1,BBG!$1:$1,0)+2,0)&lt;&gt;""),VLOOKUP($A7,BBG!$1:$1048576,MATCH(Activity!DU$1,BBG!$1:$1,0)-1,0)+(VLOOKUP($A7,BBG!$1:$1048576,MATCH(Activity!DU$1,BBG!$1:$1,0)+2,0)-VLOOKUP($A7,BBG!$1:$1048576,MATCH(Activity!DU$1,BBG!$1:$1,0)-1,0))/3,VLOOKUP($A7,BBG!$1:$1048576,MATCH(Activity!DU$1,BBG!$1:$1,0)-2,0)+(VLOOKUP($A7,BBG!$1:$1048576,MATCH(Activity!DU$1,BBG!$1:$1,0)+1,0)-VLOOKUP($A7,BBG!$1:$1048576,MATCH(Activity!DU$1,BBG!$1:$1,0)-2,0))*2/3)))/100</f>
        <v>0</v>
      </c>
      <c r="DV7" s="17">
        <f ca="1">IF(VLOOKUP($A7,BBG!$1:$1048576,MATCH(Activity!DV$1,BBG!$1:$1,0),0)&lt;&gt;"",VLOOKUP($A7,BBG!$1:$1048576,MATCH(Activity!DV$1,BBG!$1:$1,0),0),IF(AND(VLOOKUP($A7,BBG!$1:$1048576,MATCH(Activity!DV$1,BBG!$1:$1,0)-1,0)&lt;&gt;"",VLOOKUP($A7,BBG!$1:$1048576,MATCH(Activity!DV$1,BBG!$1:$1,0)+1,0)&lt;&gt;""),(VLOOKUP($A7,BBG!$1:$1048576,MATCH(Activity!DV$1,BBG!$1:$1,0)-1,0)+VLOOKUP($A7,BBG!$1:$1048576,MATCH(Activity!DV$1,BBG!$1:$1,0)+1,0))/2,IF(AND(VLOOKUP($A7,BBG!$1:$1048576,MATCH(Activity!DV$1,BBG!$1:$1,0)-1,0)&lt;&gt;"",VLOOKUP($A7,BBG!$1:$1048576,MATCH(Activity!DV$1,BBG!$1:$1,0)+2,0)&lt;&gt;""),VLOOKUP($A7,BBG!$1:$1048576,MATCH(Activity!DV$1,BBG!$1:$1,0)-1,0)+(VLOOKUP($A7,BBG!$1:$1048576,MATCH(Activity!DV$1,BBG!$1:$1,0)+2,0)-VLOOKUP($A7,BBG!$1:$1048576,MATCH(Activity!DV$1,BBG!$1:$1,0)-1,0))/3,VLOOKUP($A7,BBG!$1:$1048576,MATCH(Activity!DV$1,BBG!$1:$1,0)-2,0)+(VLOOKUP($A7,BBG!$1:$1048576,MATCH(Activity!DV$1,BBG!$1:$1,0)+1,0)-VLOOKUP($A7,BBG!$1:$1048576,MATCH(Activity!DV$1,BBG!$1:$1,0)-2,0))*2/3)))/100</f>
        <v>0</v>
      </c>
      <c r="DW7" s="17">
        <f ca="1">IF(VLOOKUP($A7,BBG!$1:$1048576,MATCH(Activity!DW$1,BBG!$1:$1,0),0)&lt;&gt;"",VLOOKUP($A7,BBG!$1:$1048576,MATCH(Activity!DW$1,BBG!$1:$1,0),0),IF(AND(VLOOKUP($A7,BBG!$1:$1048576,MATCH(Activity!DW$1,BBG!$1:$1,0)-1,0)&lt;&gt;"",VLOOKUP($A7,BBG!$1:$1048576,MATCH(Activity!DW$1,BBG!$1:$1,0)+1,0)&lt;&gt;""),(VLOOKUP($A7,BBG!$1:$1048576,MATCH(Activity!DW$1,BBG!$1:$1,0)-1,0)+VLOOKUP($A7,BBG!$1:$1048576,MATCH(Activity!DW$1,BBG!$1:$1,0)+1,0))/2,IF(AND(VLOOKUP($A7,BBG!$1:$1048576,MATCH(Activity!DW$1,BBG!$1:$1,0)-1,0)&lt;&gt;"",VLOOKUP($A7,BBG!$1:$1048576,MATCH(Activity!DW$1,BBG!$1:$1,0)+2,0)&lt;&gt;""),VLOOKUP($A7,BBG!$1:$1048576,MATCH(Activity!DW$1,BBG!$1:$1,0)-1,0)+(VLOOKUP($A7,BBG!$1:$1048576,MATCH(Activity!DW$1,BBG!$1:$1,0)+2,0)-VLOOKUP($A7,BBG!$1:$1048576,MATCH(Activity!DW$1,BBG!$1:$1,0)-1,0))/3,VLOOKUP($A7,BBG!$1:$1048576,MATCH(Activity!DW$1,BBG!$1:$1,0)-2,0)+(VLOOKUP($A7,BBG!$1:$1048576,MATCH(Activity!DW$1,BBG!$1:$1,0)+1,0)-VLOOKUP($A7,BBG!$1:$1048576,MATCH(Activity!DW$1,BBG!$1:$1,0)-2,0))*2/3)))/100</f>
        <v>0</v>
      </c>
      <c r="DX7" s="17">
        <f ca="1">IF(VLOOKUP($A7,BBG!$1:$1048576,MATCH(Activity!DX$1,BBG!$1:$1,0),0)&lt;&gt;"",VLOOKUP($A7,BBG!$1:$1048576,MATCH(Activity!DX$1,BBG!$1:$1,0),0),IF(AND(VLOOKUP($A7,BBG!$1:$1048576,MATCH(Activity!DX$1,BBG!$1:$1,0)-1,0)&lt;&gt;"",VLOOKUP($A7,BBG!$1:$1048576,MATCH(Activity!DX$1,BBG!$1:$1,0)+1,0)&lt;&gt;""),(VLOOKUP($A7,BBG!$1:$1048576,MATCH(Activity!DX$1,BBG!$1:$1,0)-1,0)+VLOOKUP($A7,BBG!$1:$1048576,MATCH(Activity!DX$1,BBG!$1:$1,0)+1,0))/2,IF(AND(VLOOKUP($A7,BBG!$1:$1048576,MATCH(Activity!DX$1,BBG!$1:$1,0)-1,0)&lt;&gt;"",VLOOKUP($A7,BBG!$1:$1048576,MATCH(Activity!DX$1,BBG!$1:$1,0)+2,0)&lt;&gt;""),VLOOKUP($A7,BBG!$1:$1048576,MATCH(Activity!DX$1,BBG!$1:$1,0)-1,0)+(VLOOKUP($A7,BBG!$1:$1048576,MATCH(Activity!DX$1,BBG!$1:$1,0)+2,0)-VLOOKUP($A7,BBG!$1:$1048576,MATCH(Activity!DX$1,BBG!$1:$1,0)-1,0))/3,VLOOKUP($A7,BBG!$1:$1048576,MATCH(Activity!DX$1,BBG!$1:$1,0)-2,0)+(VLOOKUP($A7,BBG!$1:$1048576,MATCH(Activity!DX$1,BBG!$1:$1,0)+1,0)-VLOOKUP($A7,BBG!$1:$1048576,MATCH(Activity!DX$1,BBG!$1:$1,0)-2,0))*2/3)))/100</f>
        <v>0</v>
      </c>
      <c r="DY7" s="17">
        <f ca="1">IF(VLOOKUP($A7,BBG!$1:$1048576,MATCH(Activity!DY$1,BBG!$1:$1,0),0)&lt;&gt;"",VLOOKUP($A7,BBG!$1:$1048576,MATCH(Activity!DY$1,BBG!$1:$1,0),0),IF(AND(VLOOKUP($A7,BBG!$1:$1048576,MATCH(Activity!DY$1,BBG!$1:$1,0)-1,0)&lt;&gt;"",VLOOKUP($A7,BBG!$1:$1048576,MATCH(Activity!DY$1,BBG!$1:$1,0)+1,0)&lt;&gt;""),(VLOOKUP($A7,BBG!$1:$1048576,MATCH(Activity!DY$1,BBG!$1:$1,0)-1,0)+VLOOKUP($A7,BBG!$1:$1048576,MATCH(Activity!DY$1,BBG!$1:$1,0)+1,0))/2,IF(AND(VLOOKUP($A7,BBG!$1:$1048576,MATCH(Activity!DY$1,BBG!$1:$1,0)-1,0)&lt;&gt;"",VLOOKUP($A7,BBG!$1:$1048576,MATCH(Activity!DY$1,BBG!$1:$1,0)+2,0)&lt;&gt;""),VLOOKUP($A7,BBG!$1:$1048576,MATCH(Activity!DY$1,BBG!$1:$1,0)-1,0)+(VLOOKUP($A7,BBG!$1:$1048576,MATCH(Activity!DY$1,BBG!$1:$1,0)+2,0)-VLOOKUP($A7,BBG!$1:$1048576,MATCH(Activity!DY$1,BBG!$1:$1,0)-1,0))/3,VLOOKUP($A7,BBG!$1:$1048576,MATCH(Activity!DY$1,BBG!$1:$1,0)-2,0)+(VLOOKUP($A7,BBG!$1:$1048576,MATCH(Activity!DY$1,BBG!$1:$1,0)+1,0)-VLOOKUP($A7,BBG!$1:$1048576,MATCH(Activity!DY$1,BBG!$1:$1,0)-2,0))*2/3)))/100</f>
        <v>0</v>
      </c>
      <c r="DZ7" s="17">
        <f ca="1">IF(VLOOKUP($A7,BBG!$1:$1048576,MATCH(Activity!DZ$1,BBG!$1:$1,0),0)&lt;&gt;"",VLOOKUP($A7,BBG!$1:$1048576,MATCH(Activity!DZ$1,BBG!$1:$1,0),0),IF(AND(VLOOKUP($A7,BBG!$1:$1048576,MATCH(Activity!DZ$1,BBG!$1:$1,0)-1,0)&lt;&gt;"",VLOOKUP($A7,BBG!$1:$1048576,MATCH(Activity!DZ$1,BBG!$1:$1,0)+1,0)&lt;&gt;""),(VLOOKUP($A7,BBG!$1:$1048576,MATCH(Activity!DZ$1,BBG!$1:$1,0)-1,0)+VLOOKUP($A7,BBG!$1:$1048576,MATCH(Activity!DZ$1,BBG!$1:$1,0)+1,0))/2,IF(AND(VLOOKUP($A7,BBG!$1:$1048576,MATCH(Activity!DZ$1,BBG!$1:$1,0)-1,0)&lt;&gt;"",VLOOKUP($A7,BBG!$1:$1048576,MATCH(Activity!DZ$1,BBG!$1:$1,0)+2,0)&lt;&gt;""),VLOOKUP($A7,BBG!$1:$1048576,MATCH(Activity!DZ$1,BBG!$1:$1,0)-1,0)+(VLOOKUP($A7,BBG!$1:$1048576,MATCH(Activity!DZ$1,BBG!$1:$1,0)+2,0)-VLOOKUP($A7,BBG!$1:$1048576,MATCH(Activity!DZ$1,BBG!$1:$1,0)-1,0))/3,VLOOKUP($A7,BBG!$1:$1048576,MATCH(Activity!DZ$1,BBG!$1:$1,0)-2,0)+(VLOOKUP($A7,BBG!$1:$1048576,MATCH(Activity!DZ$1,BBG!$1:$1,0)+1,0)-VLOOKUP($A7,BBG!$1:$1048576,MATCH(Activity!DZ$1,BBG!$1:$1,0)-2,0))*2/3)))/100</f>
        <v>0</v>
      </c>
      <c r="EA7" s="17">
        <f ca="1">IF(VLOOKUP($A7,BBG!$1:$1048576,MATCH(Activity!EA$1,BBG!$1:$1,0),0)&lt;&gt;"",VLOOKUP($A7,BBG!$1:$1048576,MATCH(Activity!EA$1,BBG!$1:$1,0),0),IF(AND(VLOOKUP($A7,BBG!$1:$1048576,MATCH(Activity!EA$1,BBG!$1:$1,0)-1,0)&lt;&gt;"",VLOOKUP($A7,BBG!$1:$1048576,MATCH(Activity!EA$1,BBG!$1:$1,0)+1,0)&lt;&gt;""),(VLOOKUP($A7,BBG!$1:$1048576,MATCH(Activity!EA$1,BBG!$1:$1,0)-1,0)+VLOOKUP($A7,BBG!$1:$1048576,MATCH(Activity!EA$1,BBG!$1:$1,0)+1,0))/2,IF(AND(VLOOKUP($A7,BBG!$1:$1048576,MATCH(Activity!EA$1,BBG!$1:$1,0)-1,0)&lt;&gt;"",VLOOKUP($A7,BBG!$1:$1048576,MATCH(Activity!EA$1,BBG!$1:$1,0)+2,0)&lt;&gt;""),VLOOKUP($A7,BBG!$1:$1048576,MATCH(Activity!EA$1,BBG!$1:$1,0)-1,0)+(VLOOKUP($A7,BBG!$1:$1048576,MATCH(Activity!EA$1,BBG!$1:$1,0)+2,0)-VLOOKUP($A7,BBG!$1:$1048576,MATCH(Activity!EA$1,BBG!$1:$1,0)-1,0))/3,VLOOKUP($A7,BBG!$1:$1048576,MATCH(Activity!EA$1,BBG!$1:$1,0)-2,0)+(VLOOKUP($A7,BBG!$1:$1048576,MATCH(Activity!EA$1,BBG!$1:$1,0)+1,0)-VLOOKUP($A7,BBG!$1:$1048576,MATCH(Activity!EA$1,BBG!$1:$1,0)-2,0))*2/3)))/100</f>
        <v>0</v>
      </c>
      <c r="EB7" s="17">
        <f ca="1">IF(VLOOKUP($A7,BBG!$1:$1048576,MATCH(Activity!EB$1,BBG!$1:$1,0),0)&lt;&gt;"",VLOOKUP($A7,BBG!$1:$1048576,MATCH(Activity!EB$1,BBG!$1:$1,0),0),IF(AND(VLOOKUP($A7,BBG!$1:$1048576,MATCH(Activity!EB$1,BBG!$1:$1,0)-1,0)&lt;&gt;"",VLOOKUP($A7,BBG!$1:$1048576,MATCH(Activity!EB$1,BBG!$1:$1,0)+1,0)&lt;&gt;""),(VLOOKUP($A7,BBG!$1:$1048576,MATCH(Activity!EB$1,BBG!$1:$1,0)-1,0)+VLOOKUP($A7,BBG!$1:$1048576,MATCH(Activity!EB$1,BBG!$1:$1,0)+1,0))/2,IF(AND(VLOOKUP($A7,BBG!$1:$1048576,MATCH(Activity!EB$1,BBG!$1:$1,0)-1,0)&lt;&gt;"",VLOOKUP($A7,BBG!$1:$1048576,MATCH(Activity!EB$1,BBG!$1:$1,0)+2,0)&lt;&gt;""),VLOOKUP($A7,BBG!$1:$1048576,MATCH(Activity!EB$1,BBG!$1:$1,0)-1,0)+(VLOOKUP($A7,BBG!$1:$1048576,MATCH(Activity!EB$1,BBG!$1:$1,0)+2,0)-VLOOKUP($A7,BBG!$1:$1048576,MATCH(Activity!EB$1,BBG!$1:$1,0)-1,0))/3,VLOOKUP($A7,BBG!$1:$1048576,MATCH(Activity!EB$1,BBG!$1:$1,0)-2,0)+(VLOOKUP($A7,BBG!$1:$1048576,MATCH(Activity!EB$1,BBG!$1:$1,0)+1,0)-VLOOKUP($A7,BBG!$1:$1048576,MATCH(Activity!EB$1,BBG!$1:$1,0)-2,0))*2/3)))/100</f>
        <v>0</v>
      </c>
      <c r="EC7" s="17">
        <f ca="1">IF(VLOOKUP($A7,BBG!$1:$1048576,MATCH(Activity!EC$1,BBG!$1:$1,0),0)&lt;&gt;"",VLOOKUP($A7,BBG!$1:$1048576,MATCH(Activity!EC$1,BBG!$1:$1,0),0),IF(AND(VLOOKUP($A7,BBG!$1:$1048576,MATCH(Activity!EC$1,BBG!$1:$1,0)-1,0)&lt;&gt;"",VLOOKUP($A7,BBG!$1:$1048576,MATCH(Activity!EC$1,BBG!$1:$1,0)+1,0)&lt;&gt;""),(VLOOKUP($A7,BBG!$1:$1048576,MATCH(Activity!EC$1,BBG!$1:$1,0)-1,0)+VLOOKUP($A7,BBG!$1:$1048576,MATCH(Activity!EC$1,BBG!$1:$1,0)+1,0))/2,IF(AND(VLOOKUP($A7,BBG!$1:$1048576,MATCH(Activity!EC$1,BBG!$1:$1,0)-1,0)&lt;&gt;"",VLOOKUP($A7,BBG!$1:$1048576,MATCH(Activity!EC$1,BBG!$1:$1,0)+2,0)&lt;&gt;""),VLOOKUP($A7,BBG!$1:$1048576,MATCH(Activity!EC$1,BBG!$1:$1,0)-1,0)+(VLOOKUP($A7,BBG!$1:$1048576,MATCH(Activity!EC$1,BBG!$1:$1,0)+2,0)-VLOOKUP($A7,BBG!$1:$1048576,MATCH(Activity!EC$1,BBG!$1:$1,0)-1,0))/3,VLOOKUP($A7,BBG!$1:$1048576,MATCH(Activity!EC$1,BBG!$1:$1,0)-2,0)+(VLOOKUP($A7,BBG!$1:$1048576,MATCH(Activity!EC$1,BBG!$1:$1,0)+1,0)-VLOOKUP($A7,BBG!$1:$1048576,MATCH(Activity!EC$1,BBG!$1:$1,0)-2,0))*2/3)))/100</f>
        <v>0</v>
      </c>
      <c r="ED7" s="17">
        <f ca="1">IF(VLOOKUP($A7,BBG!$1:$1048576,MATCH(Activity!ED$1,BBG!$1:$1,0),0)&lt;&gt;"",VLOOKUP($A7,BBG!$1:$1048576,MATCH(Activity!ED$1,BBG!$1:$1,0),0),IF(AND(VLOOKUP($A7,BBG!$1:$1048576,MATCH(Activity!ED$1,BBG!$1:$1,0)-1,0)&lt;&gt;"",VLOOKUP($A7,BBG!$1:$1048576,MATCH(Activity!ED$1,BBG!$1:$1,0)+1,0)&lt;&gt;""),(VLOOKUP($A7,BBG!$1:$1048576,MATCH(Activity!ED$1,BBG!$1:$1,0)-1,0)+VLOOKUP($A7,BBG!$1:$1048576,MATCH(Activity!ED$1,BBG!$1:$1,0)+1,0))/2,IF(AND(VLOOKUP($A7,BBG!$1:$1048576,MATCH(Activity!ED$1,BBG!$1:$1,0)-1,0)&lt;&gt;"",VLOOKUP($A7,BBG!$1:$1048576,MATCH(Activity!ED$1,BBG!$1:$1,0)+2,0)&lt;&gt;""),VLOOKUP($A7,BBG!$1:$1048576,MATCH(Activity!ED$1,BBG!$1:$1,0)-1,0)+(VLOOKUP($A7,BBG!$1:$1048576,MATCH(Activity!ED$1,BBG!$1:$1,0)+2,0)-VLOOKUP($A7,BBG!$1:$1048576,MATCH(Activity!ED$1,BBG!$1:$1,0)-1,0))/3,VLOOKUP($A7,BBG!$1:$1048576,MATCH(Activity!ED$1,BBG!$1:$1,0)-2,0)+(VLOOKUP($A7,BBG!$1:$1048576,MATCH(Activity!ED$1,BBG!$1:$1,0)+1,0)-VLOOKUP($A7,BBG!$1:$1048576,MATCH(Activity!ED$1,BBG!$1:$1,0)-2,0))*2/3)))/100</f>
        <v>0</v>
      </c>
      <c r="EE7" s="17">
        <f ca="1">IF(VLOOKUP($A7,BBG!$1:$1048576,MATCH(Activity!EE$1,BBG!$1:$1,0),0)&lt;&gt;"",VLOOKUP($A7,BBG!$1:$1048576,MATCH(Activity!EE$1,BBG!$1:$1,0),0),IF(AND(VLOOKUP($A7,BBG!$1:$1048576,MATCH(Activity!EE$1,BBG!$1:$1,0)-1,0)&lt;&gt;"",VLOOKUP($A7,BBG!$1:$1048576,MATCH(Activity!EE$1,BBG!$1:$1,0)+1,0)&lt;&gt;""),(VLOOKUP($A7,BBG!$1:$1048576,MATCH(Activity!EE$1,BBG!$1:$1,0)-1,0)+VLOOKUP($A7,BBG!$1:$1048576,MATCH(Activity!EE$1,BBG!$1:$1,0)+1,0))/2,IF(AND(VLOOKUP($A7,BBG!$1:$1048576,MATCH(Activity!EE$1,BBG!$1:$1,0)-1,0)&lt;&gt;"",VLOOKUP($A7,BBG!$1:$1048576,MATCH(Activity!EE$1,BBG!$1:$1,0)+2,0)&lt;&gt;""),VLOOKUP($A7,BBG!$1:$1048576,MATCH(Activity!EE$1,BBG!$1:$1,0)-1,0)+(VLOOKUP($A7,BBG!$1:$1048576,MATCH(Activity!EE$1,BBG!$1:$1,0)+2,0)-VLOOKUP($A7,BBG!$1:$1048576,MATCH(Activity!EE$1,BBG!$1:$1,0)-1,0))/3,VLOOKUP($A7,BBG!$1:$1048576,MATCH(Activity!EE$1,BBG!$1:$1,0)-2,0)+(VLOOKUP($A7,BBG!$1:$1048576,MATCH(Activity!EE$1,BBG!$1:$1,0)+1,0)-VLOOKUP($A7,BBG!$1:$1048576,MATCH(Activity!EE$1,BBG!$1:$1,0)-2,0))*2/3)))/100</f>
        <v>0</v>
      </c>
      <c r="EF7" s="17">
        <f ca="1">IF(VLOOKUP($A7,BBG!$1:$1048576,MATCH(Activity!EF$1,BBG!$1:$1,0),0)&lt;&gt;"",VLOOKUP($A7,BBG!$1:$1048576,MATCH(Activity!EF$1,BBG!$1:$1,0),0),IF(AND(VLOOKUP($A7,BBG!$1:$1048576,MATCH(Activity!EF$1,BBG!$1:$1,0)-1,0)&lt;&gt;"",VLOOKUP($A7,BBG!$1:$1048576,MATCH(Activity!EF$1,BBG!$1:$1,0)+1,0)&lt;&gt;""),(VLOOKUP($A7,BBG!$1:$1048576,MATCH(Activity!EF$1,BBG!$1:$1,0)-1,0)+VLOOKUP($A7,BBG!$1:$1048576,MATCH(Activity!EF$1,BBG!$1:$1,0)+1,0))/2,IF(AND(VLOOKUP($A7,BBG!$1:$1048576,MATCH(Activity!EF$1,BBG!$1:$1,0)-1,0)&lt;&gt;"",VLOOKUP($A7,BBG!$1:$1048576,MATCH(Activity!EF$1,BBG!$1:$1,0)+2,0)&lt;&gt;""),VLOOKUP($A7,BBG!$1:$1048576,MATCH(Activity!EF$1,BBG!$1:$1,0)-1,0)+(VLOOKUP($A7,BBG!$1:$1048576,MATCH(Activity!EF$1,BBG!$1:$1,0)+2,0)-VLOOKUP($A7,BBG!$1:$1048576,MATCH(Activity!EF$1,BBG!$1:$1,0)-1,0))/3,VLOOKUP($A7,BBG!$1:$1048576,MATCH(Activity!EF$1,BBG!$1:$1,0)-2,0)+(VLOOKUP($A7,BBG!$1:$1048576,MATCH(Activity!EF$1,BBG!$1:$1,0)+1,0)-VLOOKUP($A7,BBG!$1:$1048576,MATCH(Activity!EF$1,BBG!$1:$1,0)-2,0))*2/3)))/100</f>
        <v>0</v>
      </c>
      <c r="EG7" s="17">
        <f ca="1">IF(VLOOKUP($A7,BBG!$1:$1048576,MATCH(Activity!EG$1,BBG!$1:$1,0),0)&lt;&gt;"",VLOOKUP($A7,BBG!$1:$1048576,MATCH(Activity!EG$1,BBG!$1:$1,0),0),IF(AND(VLOOKUP($A7,BBG!$1:$1048576,MATCH(Activity!EG$1,BBG!$1:$1,0)-1,0)&lt;&gt;"",VLOOKUP($A7,BBG!$1:$1048576,MATCH(Activity!EG$1,BBG!$1:$1,0)+1,0)&lt;&gt;""),(VLOOKUP($A7,BBG!$1:$1048576,MATCH(Activity!EG$1,BBG!$1:$1,0)-1,0)+VLOOKUP($A7,BBG!$1:$1048576,MATCH(Activity!EG$1,BBG!$1:$1,0)+1,0))/2,IF(AND(VLOOKUP($A7,BBG!$1:$1048576,MATCH(Activity!EG$1,BBG!$1:$1,0)-1,0)&lt;&gt;"",VLOOKUP($A7,BBG!$1:$1048576,MATCH(Activity!EG$1,BBG!$1:$1,0)+2,0)&lt;&gt;""),VLOOKUP($A7,BBG!$1:$1048576,MATCH(Activity!EG$1,BBG!$1:$1,0)-1,0)+(VLOOKUP($A7,BBG!$1:$1048576,MATCH(Activity!EG$1,BBG!$1:$1,0)+2,0)-VLOOKUP($A7,BBG!$1:$1048576,MATCH(Activity!EG$1,BBG!$1:$1,0)-1,0))/3,VLOOKUP($A7,BBG!$1:$1048576,MATCH(Activity!EG$1,BBG!$1:$1,0)-2,0)+(VLOOKUP($A7,BBG!$1:$1048576,MATCH(Activity!EG$1,BBG!$1:$1,0)+1,0)-VLOOKUP($A7,BBG!$1:$1048576,MATCH(Activity!EG$1,BBG!$1:$1,0)-2,0))*2/3)))/100</f>
        <v>0</v>
      </c>
      <c r="EH7" s="17">
        <f ca="1">IF(VLOOKUP($A7,BBG!$1:$1048576,MATCH(Activity!EH$1,BBG!$1:$1,0),0)&lt;&gt;"",VLOOKUP($A7,BBG!$1:$1048576,MATCH(Activity!EH$1,BBG!$1:$1,0),0),IF(AND(VLOOKUP($A7,BBG!$1:$1048576,MATCH(Activity!EH$1,BBG!$1:$1,0)-1,0)&lt;&gt;"",VLOOKUP($A7,BBG!$1:$1048576,MATCH(Activity!EH$1,BBG!$1:$1,0)+1,0)&lt;&gt;""),(VLOOKUP($A7,BBG!$1:$1048576,MATCH(Activity!EH$1,BBG!$1:$1,0)-1,0)+VLOOKUP($A7,BBG!$1:$1048576,MATCH(Activity!EH$1,BBG!$1:$1,0)+1,0))/2,IF(AND(VLOOKUP($A7,BBG!$1:$1048576,MATCH(Activity!EH$1,BBG!$1:$1,0)-1,0)&lt;&gt;"",VLOOKUP($A7,BBG!$1:$1048576,MATCH(Activity!EH$1,BBG!$1:$1,0)+2,0)&lt;&gt;""),VLOOKUP($A7,BBG!$1:$1048576,MATCH(Activity!EH$1,BBG!$1:$1,0)-1,0)+(VLOOKUP($A7,BBG!$1:$1048576,MATCH(Activity!EH$1,BBG!$1:$1,0)+2,0)-VLOOKUP($A7,BBG!$1:$1048576,MATCH(Activity!EH$1,BBG!$1:$1,0)-1,0))/3,VLOOKUP($A7,BBG!$1:$1048576,MATCH(Activity!EH$1,BBG!$1:$1,0)-2,0)+(VLOOKUP($A7,BBG!$1:$1048576,MATCH(Activity!EH$1,BBG!$1:$1,0)+1,0)-VLOOKUP($A7,BBG!$1:$1048576,MATCH(Activity!EH$1,BBG!$1:$1,0)-2,0))*2/3)))/100</f>
        <v>0</v>
      </c>
      <c r="EI7" s="17">
        <f ca="1">IF(VLOOKUP($A7,BBG!$1:$1048576,MATCH(Activity!EI$1,BBG!$1:$1,0),0)&lt;&gt;"",VLOOKUP($A7,BBG!$1:$1048576,MATCH(Activity!EI$1,BBG!$1:$1,0),0),IF(AND(VLOOKUP($A7,BBG!$1:$1048576,MATCH(Activity!EI$1,BBG!$1:$1,0)-1,0)&lt;&gt;"",VLOOKUP($A7,BBG!$1:$1048576,MATCH(Activity!EI$1,BBG!$1:$1,0)+1,0)&lt;&gt;""),(VLOOKUP($A7,BBG!$1:$1048576,MATCH(Activity!EI$1,BBG!$1:$1,0)-1,0)+VLOOKUP($A7,BBG!$1:$1048576,MATCH(Activity!EI$1,BBG!$1:$1,0)+1,0))/2,IF(AND(VLOOKUP($A7,BBG!$1:$1048576,MATCH(Activity!EI$1,BBG!$1:$1,0)-1,0)&lt;&gt;"",VLOOKUP($A7,BBG!$1:$1048576,MATCH(Activity!EI$1,BBG!$1:$1,0)+2,0)&lt;&gt;""),VLOOKUP($A7,BBG!$1:$1048576,MATCH(Activity!EI$1,BBG!$1:$1,0)-1,0)+(VLOOKUP($A7,BBG!$1:$1048576,MATCH(Activity!EI$1,BBG!$1:$1,0)+2,0)-VLOOKUP($A7,BBG!$1:$1048576,MATCH(Activity!EI$1,BBG!$1:$1,0)-1,0))/3,VLOOKUP($A7,BBG!$1:$1048576,MATCH(Activity!EI$1,BBG!$1:$1,0)-2,0)+(VLOOKUP($A7,BBG!$1:$1048576,MATCH(Activity!EI$1,BBG!$1:$1,0)+1,0)-VLOOKUP($A7,BBG!$1:$1048576,MATCH(Activity!EI$1,BBG!$1:$1,0)-2,0))*2/3)))/100</f>
        <v>0</v>
      </c>
      <c r="EJ7" s="17">
        <f ca="1">IF(VLOOKUP($A7,BBG!$1:$1048576,MATCH(Activity!EJ$1,BBG!$1:$1,0),0)&lt;&gt;"",VLOOKUP($A7,BBG!$1:$1048576,MATCH(Activity!EJ$1,BBG!$1:$1,0),0),IF(AND(VLOOKUP($A7,BBG!$1:$1048576,MATCH(Activity!EJ$1,BBG!$1:$1,0)-1,0)&lt;&gt;"",VLOOKUP($A7,BBG!$1:$1048576,MATCH(Activity!EJ$1,BBG!$1:$1,0)+1,0)&lt;&gt;""),(VLOOKUP($A7,BBG!$1:$1048576,MATCH(Activity!EJ$1,BBG!$1:$1,0)-1,0)+VLOOKUP($A7,BBG!$1:$1048576,MATCH(Activity!EJ$1,BBG!$1:$1,0)+1,0))/2,IF(AND(VLOOKUP($A7,BBG!$1:$1048576,MATCH(Activity!EJ$1,BBG!$1:$1,0)-1,0)&lt;&gt;"",VLOOKUP($A7,BBG!$1:$1048576,MATCH(Activity!EJ$1,BBG!$1:$1,0)+2,0)&lt;&gt;""),VLOOKUP($A7,BBG!$1:$1048576,MATCH(Activity!EJ$1,BBG!$1:$1,0)-1,0)+(VLOOKUP($A7,BBG!$1:$1048576,MATCH(Activity!EJ$1,BBG!$1:$1,0)+2,0)-VLOOKUP($A7,BBG!$1:$1048576,MATCH(Activity!EJ$1,BBG!$1:$1,0)-1,0))/3,VLOOKUP($A7,BBG!$1:$1048576,MATCH(Activity!EJ$1,BBG!$1:$1,0)-2,0)+(VLOOKUP($A7,BBG!$1:$1048576,MATCH(Activity!EJ$1,BBG!$1:$1,0)+1,0)-VLOOKUP($A7,BBG!$1:$1048576,MATCH(Activity!EJ$1,BBG!$1:$1,0)-2,0))*2/3)))/100</f>
        <v>0</v>
      </c>
      <c r="EK7" s="17">
        <f ca="1">IF(VLOOKUP($A7,BBG!$1:$1048576,MATCH(Activity!EK$1,BBG!$1:$1,0),0)&lt;&gt;"",VLOOKUP($A7,BBG!$1:$1048576,MATCH(Activity!EK$1,BBG!$1:$1,0),0),IF(AND(VLOOKUP($A7,BBG!$1:$1048576,MATCH(Activity!EK$1,BBG!$1:$1,0)-1,0)&lt;&gt;"",VLOOKUP($A7,BBG!$1:$1048576,MATCH(Activity!EK$1,BBG!$1:$1,0)+1,0)&lt;&gt;""),(VLOOKUP($A7,BBG!$1:$1048576,MATCH(Activity!EK$1,BBG!$1:$1,0)-1,0)+VLOOKUP($A7,BBG!$1:$1048576,MATCH(Activity!EK$1,BBG!$1:$1,0)+1,0))/2,IF(AND(VLOOKUP($A7,BBG!$1:$1048576,MATCH(Activity!EK$1,BBG!$1:$1,0)-1,0)&lt;&gt;"",VLOOKUP($A7,BBG!$1:$1048576,MATCH(Activity!EK$1,BBG!$1:$1,0)+2,0)&lt;&gt;""),VLOOKUP($A7,BBG!$1:$1048576,MATCH(Activity!EK$1,BBG!$1:$1,0)-1,0)+(VLOOKUP($A7,BBG!$1:$1048576,MATCH(Activity!EK$1,BBG!$1:$1,0)+2,0)-VLOOKUP($A7,BBG!$1:$1048576,MATCH(Activity!EK$1,BBG!$1:$1,0)-1,0))/3,VLOOKUP($A7,BBG!$1:$1048576,MATCH(Activity!EK$1,BBG!$1:$1,0)-2,0)+(VLOOKUP($A7,BBG!$1:$1048576,MATCH(Activity!EK$1,BBG!$1:$1,0)+1,0)-VLOOKUP($A7,BBG!$1:$1048576,MATCH(Activity!EK$1,BBG!$1:$1,0)-2,0))*2/3)))/100</f>
        <v>0</v>
      </c>
      <c r="EL7" s="17">
        <f ca="1">IF(VLOOKUP($A7,BBG!$1:$1048576,MATCH(Activity!EL$1,BBG!$1:$1,0),0)&lt;&gt;"",VLOOKUP($A7,BBG!$1:$1048576,MATCH(Activity!EL$1,BBG!$1:$1,0),0),IF(AND(VLOOKUP($A7,BBG!$1:$1048576,MATCH(Activity!EL$1,BBG!$1:$1,0)-1,0)&lt;&gt;"",VLOOKUP($A7,BBG!$1:$1048576,MATCH(Activity!EL$1,BBG!$1:$1,0)+1,0)&lt;&gt;""),(VLOOKUP($A7,BBG!$1:$1048576,MATCH(Activity!EL$1,BBG!$1:$1,0)-1,0)+VLOOKUP($A7,BBG!$1:$1048576,MATCH(Activity!EL$1,BBG!$1:$1,0)+1,0))/2,IF(AND(VLOOKUP($A7,BBG!$1:$1048576,MATCH(Activity!EL$1,BBG!$1:$1,0)-1,0)&lt;&gt;"",VLOOKUP($A7,BBG!$1:$1048576,MATCH(Activity!EL$1,BBG!$1:$1,0)+2,0)&lt;&gt;""),VLOOKUP($A7,BBG!$1:$1048576,MATCH(Activity!EL$1,BBG!$1:$1,0)-1,0)+(VLOOKUP($A7,BBG!$1:$1048576,MATCH(Activity!EL$1,BBG!$1:$1,0)+2,0)-VLOOKUP($A7,BBG!$1:$1048576,MATCH(Activity!EL$1,BBG!$1:$1,0)-1,0))/3,VLOOKUP($A7,BBG!$1:$1048576,MATCH(Activity!EL$1,BBG!$1:$1,0)-2,0)+(VLOOKUP($A7,BBG!$1:$1048576,MATCH(Activity!EL$1,BBG!$1:$1,0)+1,0)-VLOOKUP($A7,BBG!$1:$1048576,MATCH(Activity!EL$1,BBG!$1:$1,0)-2,0))*2/3)))/100</f>
        <v>0</v>
      </c>
      <c r="EM7" s="17">
        <f ca="1">IF(VLOOKUP($A7,BBG!$1:$1048576,MATCH(Activity!EM$1,BBG!$1:$1,0),0)&lt;&gt;"",VLOOKUP($A7,BBG!$1:$1048576,MATCH(Activity!EM$1,BBG!$1:$1,0),0),IF(AND(VLOOKUP($A7,BBG!$1:$1048576,MATCH(Activity!EM$1,BBG!$1:$1,0)-1,0)&lt;&gt;"",VLOOKUP($A7,BBG!$1:$1048576,MATCH(Activity!EM$1,BBG!$1:$1,0)+1,0)&lt;&gt;""),(VLOOKUP($A7,BBG!$1:$1048576,MATCH(Activity!EM$1,BBG!$1:$1,0)-1,0)+VLOOKUP($A7,BBG!$1:$1048576,MATCH(Activity!EM$1,BBG!$1:$1,0)+1,0))/2,IF(AND(VLOOKUP($A7,BBG!$1:$1048576,MATCH(Activity!EM$1,BBG!$1:$1,0)-1,0)&lt;&gt;"",VLOOKUP($A7,BBG!$1:$1048576,MATCH(Activity!EM$1,BBG!$1:$1,0)+2,0)&lt;&gt;""),VLOOKUP($A7,BBG!$1:$1048576,MATCH(Activity!EM$1,BBG!$1:$1,0)-1,0)+(VLOOKUP($A7,BBG!$1:$1048576,MATCH(Activity!EM$1,BBG!$1:$1,0)+2,0)-VLOOKUP($A7,BBG!$1:$1048576,MATCH(Activity!EM$1,BBG!$1:$1,0)-1,0))/3,VLOOKUP($A7,BBG!$1:$1048576,MATCH(Activity!EM$1,BBG!$1:$1,0)-2,0)+(VLOOKUP($A7,BBG!$1:$1048576,MATCH(Activity!EM$1,BBG!$1:$1,0)+1,0)-VLOOKUP($A7,BBG!$1:$1048576,MATCH(Activity!EM$1,BBG!$1:$1,0)-2,0))*2/3)))/100</f>
        <v>0</v>
      </c>
      <c r="EN7" s="17">
        <f ca="1">IF(VLOOKUP($A7,BBG!$1:$1048576,MATCH(Activity!EN$1,BBG!$1:$1,0),0)&lt;&gt;"",VLOOKUP($A7,BBG!$1:$1048576,MATCH(Activity!EN$1,BBG!$1:$1,0),0),IF(AND(VLOOKUP($A7,BBG!$1:$1048576,MATCH(Activity!EN$1,BBG!$1:$1,0)-1,0)&lt;&gt;"",VLOOKUP($A7,BBG!$1:$1048576,MATCH(Activity!EN$1,BBG!$1:$1,0)+1,0)&lt;&gt;""),(VLOOKUP($A7,BBG!$1:$1048576,MATCH(Activity!EN$1,BBG!$1:$1,0)-1,0)+VLOOKUP($A7,BBG!$1:$1048576,MATCH(Activity!EN$1,BBG!$1:$1,0)+1,0))/2,IF(AND(VLOOKUP($A7,BBG!$1:$1048576,MATCH(Activity!EN$1,BBG!$1:$1,0)-1,0)&lt;&gt;"",VLOOKUP($A7,BBG!$1:$1048576,MATCH(Activity!EN$1,BBG!$1:$1,0)+2,0)&lt;&gt;""),VLOOKUP($A7,BBG!$1:$1048576,MATCH(Activity!EN$1,BBG!$1:$1,0)-1,0)+(VLOOKUP($A7,BBG!$1:$1048576,MATCH(Activity!EN$1,BBG!$1:$1,0)+2,0)-VLOOKUP($A7,BBG!$1:$1048576,MATCH(Activity!EN$1,BBG!$1:$1,0)-1,0))/3,VLOOKUP($A7,BBG!$1:$1048576,MATCH(Activity!EN$1,BBG!$1:$1,0)-2,0)+(VLOOKUP($A7,BBG!$1:$1048576,MATCH(Activity!EN$1,BBG!$1:$1,0)+1,0)-VLOOKUP($A7,BBG!$1:$1048576,MATCH(Activity!EN$1,BBG!$1:$1,0)-2,0))*2/3)))/100</f>
        <v>0</v>
      </c>
      <c r="EO7" s="17">
        <f ca="1">IF(VLOOKUP($A7,BBG!$1:$1048576,MATCH(Activity!EO$1,BBG!$1:$1,0),0)&lt;&gt;"",VLOOKUP($A7,BBG!$1:$1048576,MATCH(Activity!EO$1,BBG!$1:$1,0),0),IF(AND(VLOOKUP($A7,BBG!$1:$1048576,MATCH(Activity!EO$1,BBG!$1:$1,0)-1,0)&lt;&gt;"",VLOOKUP($A7,BBG!$1:$1048576,MATCH(Activity!EO$1,BBG!$1:$1,0)+1,0)&lt;&gt;""),(VLOOKUP($A7,BBG!$1:$1048576,MATCH(Activity!EO$1,BBG!$1:$1,0)-1,0)+VLOOKUP($A7,BBG!$1:$1048576,MATCH(Activity!EO$1,BBG!$1:$1,0)+1,0))/2,IF(AND(VLOOKUP($A7,BBG!$1:$1048576,MATCH(Activity!EO$1,BBG!$1:$1,0)-1,0)&lt;&gt;"",VLOOKUP($A7,BBG!$1:$1048576,MATCH(Activity!EO$1,BBG!$1:$1,0)+2,0)&lt;&gt;""),VLOOKUP($A7,BBG!$1:$1048576,MATCH(Activity!EO$1,BBG!$1:$1,0)-1,0)+(VLOOKUP($A7,BBG!$1:$1048576,MATCH(Activity!EO$1,BBG!$1:$1,0)+2,0)-VLOOKUP($A7,BBG!$1:$1048576,MATCH(Activity!EO$1,BBG!$1:$1,0)-1,0))/3,VLOOKUP($A7,BBG!$1:$1048576,MATCH(Activity!EO$1,BBG!$1:$1,0)-2,0)+(VLOOKUP($A7,BBG!$1:$1048576,MATCH(Activity!EO$1,BBG!$1:$1,0)+1,0)-VLOOKUP($A7,BBG!$1:$1048576,MATCH(Activity!EO$1,BBG!$1:$1,0)-2,0))*2/3)))/100</f>
        <v>0</v>
      </c>
      <c r="EP7" s="17">
        <f ca="1">IF(VLOOKUP($A7,BBG!$1:$1048576,MATCH(Activity!EP$1,BBG!$1:$1,0),0)&lt;&gt;"",VLOOKUP($A7,BBG!$1:$1048576,MATCH(Activity!EP$1,BBG!$1:$1,0),0),IF(AND(VLOOKUP($A7,BBG!$1:$1048576,MATCH(Activity!EP$1,BBG!$1:$1,0)-1,0)&lt;&gt;"",VLOOKUP($A7,BBG!$1:$1048576,MATCH(Activity!EP$1,BBG!$1:$1,0)+1,0)&lt;&gt;""),(VLOOKUP($A7,BBG!$1:$1048576,MATCH(Activity!EP$1,BBG!$1:$1,0)-1,0)+VLOOKUP($A7,BBG!$1:$1048576,MATCH(Activity!EP$1,BBG!$1:$1,0)+1,0))/2,IF(AND(VLOOKUP($A7,BBG!$1:$1048576,MATCH(Activity!EP$1,BBG!$1:$1,0)-1,0)&lt;&gt;"",VLOOKUP($A7,BBG!$1:$1048576,MATCH(Activity!EP$1,BBG!$1:$1,0)+2,0)&lt;&gt;""),VLOOKUP($A7,BBG!$1:$1048576,MATCH(Activity!EP$1,BBG!$1:$1,0)-1,0)+(VLOOKUP($A7,BBG!$1:$1048576,MATCH(Activity!EP$1,BBG!$1:$1,0)+2,0)-VLOOKUP($A7,BBG!$1:$1048576,MATCH(Activity!EP$1,BBG!$1:$1,0)-1,0))/3,VLOOKUP($A7,BBG!$1:$1048576,MATCH(Activity!EP$1,BBG!$1:$1,0)-2,0)+(VLOOKUP($A7,BBG!$1:$1048576,MATCH(Activity!EP$1,BBG!$1:$1,0)+1,0)-VLOOKUP($A7,BBG!$1:$1048576,MATCH(Activity!EP$1,BBG!$1:$1,0)-2,0))*2/3)))/100</f>
        <v>0</v>
      </c>
      <c r="EQ7" s="17">
        <f ca="1">IF(VLOOKUP($A7,BBG!$1:$1048576,MATCH(Activity!EQ$1,BBG!$1:$1,0),0)&lt;&gt;"",VLOOKUP($A7,BBG!$1:$1048576,MATCH(Activity!EQ$1,BBG!$1:$1,0),0),IF(AND(VLOOKUP($A7,BBG!$1:$1048576,MATCH(Activity!EQ$1,BBG!$1:$1,0)-1,0)&lt;&gt;"",VLOOKUP($A7,BBG!$1:$1048576,MATCH(Activity!EQ$1,BBG!$1:$1,0)+1,0)&lt;&gt;""),(VLOOKUP($A7,BBG!$1:$1048576,MATCH(Activity!EQ$1,BBG!$1:$1,0)-1,0)+VLOOKUP($A7,BBG!$1:$1048576,MATCH(Activity!EQ$1,BBG!$1:$1,0)+1,0))/2,IF(AND(VLOOKUP($A7,BBG!$1:$1048576,MATCH(Activity!EQ$1,BBG!$1:$1,0)-1,0)&lt;&gt;"",VLOOKUP($A7,BBG!$1:$1048576,MATCH(Activity!EQ$1,BBG!$1:$1,0)+2,0)&lt;&gt;""),VLOOKUP($A7,BBG!$1:$1048576,MATCH(Activity!EQ$1,BBG!$1:$1,0)-1,0)+(VLOOKUP($A7,BBG!$1:$1048576,MATCH(Activity!EQ$1,BBG!$1:$1,0)+2,0)-VLOOKUP($A7,BBG!$1:$1048576,MATCH(Activity!EQ$1,BBG!$1:$1,0)-1,0))/3,VLOOKUP($A7,BBG!$1:$1048576,MATCH(Activity!EQ$1,BBG!$1:$1,0)-2,0)+(VLOOKUP($A7,BBG!$1:$1048576,MATCH(Activity!EQ$1,BBG!$1:$1,0)+1,0)-VLOOKUP($A7,BBG!$1:$1048576,MATCH(Activity!EQ$1,BBG!$1:$1,0)-2,0))*2/3)))/100</f>
        <v>0</v>
      </c>
      <c r="ER7" s="17">
        <f ca="1">IF(VLOOKUP($A7,BBG!$1:$1048576,MATCH(Activity!ER$1,BBG!$1:$1,0),0)&lt;&gt;"",VLOOKUP($A7,BBG!$1:$1048576,MATCH(Activity!ER$1,BBG!$1:$1,0),0),IF(AND(VLOOKUP($A7,BBG!$1:$1048576,MATCH(Activity!ER$1,BBG!$1:$1,0)-1,0)&lt;&gt;"",VLOOKUP($A7,BBG!$1:$1048576,MATCH(Activity!ER$1,BBG!$1:$1,0)+1,0)&lt;&gt;""),(VLOOKUP($A7,BBG!$1:$1048576,MATCH(Activity!ER$1,BBG!$1:$1,0)-1,0)+VLOOKUP($A7,BBG!$1:$1048576,MATCH(Activity!ER$1,BBG!$1:$1,0)+1,0))/2,IF(AND(VLOOKUP($A7,BBG!$1:$1048576,MATCH(Activity!ER$1,BBG!$1:$1,0)-1,0)&lt;&gt;"",VLOOKUP($A7,BBG!$1:$1048576,MATCH(Activity!ER$1,BBG!$1:$1,0)+2,0)&lt;&gt;""),VLOOKUP($A7,BBG!$1:$1048576,MATCH(Activity!ER$1,BBG!$1:$1,0)-1,0)+(VLOOKUP($A7,BBG!$1:$1048576,MATCH(Activity!ER$1,BBG!$1:$1,0)+2,0)-VLOOKUP($A7,BBG!$1:$1048576,MATCH(Activity!ER$1,BBG!$1:$1,0)-1,0))/3,VLOOKUP($A7,BBG!$1:$1048576,MATCH(Activity!ER$1,BBG!$1:$1,0)-2,0)+(VLOOKUP($A7,BBG!$1:$1048576,MATCH(Activity!ER$1,BBG!$1:$1,0)+1,0)-VLOOKUP($A7,BBG!$1:$1048576,MATCH(Activity!ER$1,BBG!$1:$1,0)-2,0))*2/3)))/100</f>
        <v>0</v>
      </c>
      <c r="ES7" s="17">
        <f ca="1">IF(VLOOKUP($A7,BBG!$1:$1048576,MATCH(Activity!ES$1,BBG!$1:$1,0),0)&lt;&gt;"",VLOOKUP($A7,BBG!$1:$1048576,MATCH(Activity!ES$1,BBG!$1:$1,0),0),IF(AND(VLOOKUP($A7,BBG!$1:$1048576,MATCH(Activity!ES$1,BBG!$1:$1,0)-1,0)&lt;&gt;"",VLOOKUP($A7,BBG!$1:$1048576,MATCH(Activity!ES$1,BBG!$1:$1,0)+1,0)&lt;&gt;""),(VLOOKUP($A7,BBG!$1:$1048576,MATCH(Activity!ES$1,BBG!$1:$1,0)-1,0)+VLOOKUP($A7,BBG!$1:$1048576,MATCH(Activity!ES$1,BBG!$1:$1,0)+1,0))/2,IF(AND(VLOOKUP($A7,BBG!$1:$1048576,MATCH(Activity!ES$1,BBG!$1:$1,0)-1,0)&lt;&gt;"",VLOOKUP($A7,BBG!$1:$1048576,MATCH(Activity!ES$1,BBG!$1:$1,0)+2,0)&lt;&gt;""),VLOOKUP($A7,BBG!$1:$1048576,MATCH(Activity!ES$1,BBG!$1:$1,0)-1,0)+(VLOOKUP($A7,BBG!$1:$1048576,MATCH(Activity!ES$1,BBG!$1:$1,0)+2,0)-VLOOKUP($A7,BBG!$1:$1048576,MATCH(Activity!ES$1,BBG!$1:$1,0)-1,0))/3,VLOOKUP($A7,BBG!$1:$1048576,MATCH(Activity!ES$1,BBG!$1:$1,0)-2,0)+(VLOOKUP($A7,BBG!$1:$1048576,MATCH(Activity!ES$1,BBG!$1:$1,0)+1,0)-VLOOKUP($A7,BBG!$1:$1048576,MATCH(Activity!ES$1,BBG!$1:$1,0)-2,0))*2/3)))/100</f>
        <v>0</v>
      </c>
      <c r="ET7" s="17">
        <f ca="1">IF(VLOOKUP($A7,BBG!$1:$1048576,MATCH(Activity!ET$1,BBG!$1:$1,0),0)&lt;&gt;"",VLOOKUP($A7,BBG!$1:$1048576,MATCH(Activity!ET$1,BBG!$1:$1,0),0),IF(AND(VLOOKUP($A7,BBG!$1:$1048576,MATCH(Activity!ET$1,BBG!$1:$1,0)-1,0)&lt;&gt;"",VLOOKUP($A7,BBG!$1:$1048576,MATCH(Activity!ET$1,BBG!$1:$1,0)+1,0)&lt;&gt;""),(VLOOKUP($A7,BBG!$1:$1048576,MATCH(Activity!ET$1,BBG!$1:$1,0)-1,0)+VLOOKUP($A7,BBG!$1:$1048576,MATCH(Activity!ET$1,BBG!$1:$1,0)+1,0))/2,IF(AND(VLOOKUP($A7,BBG!$1:$1048576,MATCH(Activity!ET$1,BBG!$1:$1,0)-1,0)&lt;&gt;"",VLOOKUP($A7,BBG!$1:$1048576,MATCH(Activity!ET$1,BBG!$1:$1,0)+2,0)&lt;&gt;""),VLOOKUP($A7,BBG!$1:$1048576,MATCH(Activity!ET$1,BBG!$1:$1,0)-1,0)+(VLOOKUP($A7,BBG!$1:$1048576,MATCH(Activity!ET$1,BBG!$1:$1,0)+2,0)-VLOOKUP($A7,BBG!$1:$1048576,MATCH(Activity!ET$1,BBG!$1:$1,0)-1,0))/3,VLOOKUP($A7,BBG!$1:$1048576,MATCH(Activity!ET$1,BBG!$1:$1,0)-2,0)+(VLOOKUP($A7,BBG!$1:$1048576,MATCH(Activity!ET$1,BBG!$1:$1,0)+1,0)-VLOOKUP($A7,BBG!$1:$1048576,MATCH(Activity!ET$1,BBG!$1:$1,0)-2,0))*2/3)))/100</f>
        <v>0</v>
      </c>
      <c r="EU7" s="17">
        <f ca="1">IF(VLOOKUP($A7,BBG!$1:$1048576,MATCH(Activity!EU$1,BBG!$1:$1,0),0)&lt;&gt;"",VLOOKUP($A7,BBG!$1:$1048576,MATCH(Activity!EU$1,BBG!$1:$1,0),0),IF(AND(VLOOKUP($A7,BBG!$1:$1048576,MATCH(Activity!EU$1,BBG!$1:$1,0)-1,0)&lt;&gt;"",VLOOKUP($A7,BBG!$1:$1048576,MATCH(Activity!EU$1,BBG!$1:$1,0)+1,0)&lt;&gt;""),(VLOOKUP($A7,BBG!$1:$1048576,MATCH(Activity!EU$1,BBG!$1:$1,0)-1,0)+VLOOKUP($A7,BBG!$1:$1048576,MATCH(Activity!EU$1,BBG!$1:$1,0)+1,0))/2,IF(AND(VLOOKUP($A7,BBG!$1:$1048576,MATCH(Activity!EU$1,BBG!$1:$1,0)-1,0)&lt;&gt;"",VLOOKUP($A7,BBG!$1:$1048576,MATCH(Activity!EU$1,BBG!$1:$1,0)+2,0)&lt;&gt;""),VLOOKUP($A7,BBG!$1:$1048576,MATCH(Activity!EU$1,BBG!$1:$1,0)-1,0)+(VLOOKUP($A7,BBG!$1:$1048576,MATCH(Activity!EU$1,BBG!$1:$1,0)+2,0)-VLOOKUP($A7,BBG!$1:$1048576,MATCH(Activity!EU$1,BBG!$1:$1,0)-1,0))/3,VLOOKUP($A7,BBG!$1:$1048576,MATCH(Activity!EU$1,BBG!$1:$1,0)-2,0)+(VLOOKUP($A7,BBG!$1:$1048576,MATCH(Activity!EU$1,BBG!$1:$1,0)+1,0)-VLOOKUP($A7,BBG!$1:$1048576,MATCH(Activity!EU$1,BBG!$1:$1,0)-2,0))*2/3)))/100</f>
        <v>0</v>
      </c>
      <c r="EV7" s="17">
        <f ca="1">IF(VLOOKUP($A7,BBG!$1:$1048576,MATCH(Activity!EV$1,BBG!$1:$1,0),0)&lt;&gt;"",VLOOKUP($A7,BBG!$1:$1048576,MATCH(Activity!EV$1,BBG!$1:$1,0),0),IF(AND(VLOOKUP($A7,BBG!$1:$1048576,MATCH(Activity!EV$1,BBG!$1:$1,0)-1,0)&lt;&gt;"",VLOOKUP($A7,BBG!$1:$1048576,MATCH(Activity!EV$1,BBG!$1:$1,0)+1,0)&lt;&gt;""),(VLOOKUP($A7,BBG!$1:$1048576,MATCH(Activity!EV$1,BBG!$1:$1,0)-1,0)+VLOOKUP($A7,BBG!$1:$1048576,MATCH(Activity!EV$1,BBG!$1:$1,0)+1,0))/2,IF(AND(VLOOKUP($A7,BBG!$1:$1048576,MATCH(Activity!EV$1,BBG!$1:$1,0)-1,0)&lt;&gt;"",VLOOKUP($A7,BBG!$1:$1048576,MATCH(Activity!EV$1,BBG!$1:$1,0)+2,0)&lt;&gt;""),VLOOKUP($A7,BBG!$1:$1048576,MATCH(Activity!EV$1,BBG!$1:$1,0)-1,0)+(VLOOKUP($A7,BBG!$1:$1048576,MATCH(Activity!EV$1,BBG!$1:$1,0)+2,0)-VLOOKUP($A7,BBG!$1:$1048576,MATCH(Activity!EV$1,BBG!$1:$1,0)-1,0))/3,VLOOKUP($A7,BBG!$1:$1048576,MATCH(Activity!EV$1,BBG!$1:$1,0)-2,0)+(VLOOKUP($A7,BBG!$1:$1048576,MATCH(Activity!EV$1,BBG!$1:$1,0)+1,0)-VLOOKUP($A7,BBG!$1:$1048576,MATCH(Activity!EV$1,BBG!$1:$1,0)-2,0))*2/3)))/100</f>
        <v>0</v>
      </c>
      <c r="EW7" s="17">
        <f ca="1">IF(VLOOKUP($A7,BBG!$1:$1048576,MATCH(Activity!EW$1,BBG!$1:$1,0),0)&lt;&gt;"",VLOOKUP($A7,BBG!$1:$1048576,MATCH(Activity!EW$1,BBG!$1:$1,0),0),IF(AND(VLOOKUP($A7,BBG!$1:$1048576,MATCH(Activity!EW$1,BBG!$1:$1,0)-1,0)&lt;&gt;"",VLOOKUP($A7,BBG!$1:$1048576,MATCH(Activity!EW$1,BBG!$1:$1,0)+1,0)&lt;&gt;""),(VLOOKUP($A7,BBG!$1:$1048576,MATCH(Activity!EW$1,BBG!$1:$1,0)-1,0)+VLOOKUP($A7,BBG!$1:$1048576,MATCH(Activity!EW$1,BBG!$1:$1,0)+1,0))/2,IF(AND(VLOOKUP($A7,BBG!$1:$1048576,MATCH(Activity!EW$1,BBG!$1:$1,0)-1,0)&lt;&gt;"",VLOOKUP($A7,BBG!$1:$1048576,MATCH(Activity!EW$1,BBG!$1:$1,0)+2,0)&lt;&gt;""),VLOOKUP($A7,BBG!$1:$1048576,MATCH(Activity!EW$1,BBG!$1:$1,0)-1,0)+(VLOOKUP($A7,BBG!$1:$1048576,MATCH(Activity!EW$1,BBG!$1:$1,0)+2,0)-VLOOKUP($A7,BBG!$1:$1048576,MATCH(Activity!EW$1,BBG!$1:$1,0)-1,0))/3,VLOOKUP($A7,BBG!$1:$1048576,MATCH(Activity!EW$1,BBG!$1:$1,0)-2,0)+(VLOOKUP($A7,BBG!$1:$1048576,MATCH(Activity!EW$1,BBG!$1:$1,0)+1,0)-VLOOKUP($A7,BBG!$1:$1048576,MATCH(Activity!EW$1,BBG!$1:$1,0)-2,0))*2/3)))/100</f>
        <v>0</v>
      </c>
      <c r="EX7" s="17">
        <f ca="1">IF(VLOOKUP($A7,BBG!$1:$1048576,MATCH(Activity!EX$1,BBG!$1:$1,0),0)&lt;&gt;"",VLOOKUP($A7,BBG!$1:$1048576,MATCH(Activity!EX$1,BBG!$1:$1,0),0),IF(AND(VLOOKUP($A7,BBG!$1:$1048576,MATCH(Activity!EX$1,BBG!$1:$1,0)-1,0)&lt;&gt;"",VLOOKUP($A7,BBG!$1:$1048576,MATCH(Activity!EX$1,BBG!$1:$1,0)+1,0)&lt;&gt;""),(VLOOKUP($A7,BBG!$1:$1048576,MATCH(Activity!EX$1,BBG!$1:$1,0)-1,0)+VLOOKUP($A7,BBG!$1:$1048576,MATCH(Activity!EX$1,BBG!$1:$1,0)+1,0))/2,IF(AND(VLOOKUP($A7,BBG!$1:$1048576,MATCH(Activity!EX$1,BBG!$1:$1,0)-1,0)&lt;&gt;"",VLOOKUP($A7,BBG!$1:$1048576,MATCH(Activity!EX$1,BBG!$1:$1,0)+2,0)&lt;&gt;""),VLOOKUP($A7,BBG!$1:$1048576,MATCH(Activity!EX$1,BBG!$1:$1,0)-1,0)+(VLOOKUP($A7,BBG!$1:$1048576,MATCH(Activity!EX$1,BBG!$1:$1,0)+2,0)-VLOOKUP($A7,BBG!$1:$1048576,MATCH(Activity!EX$1,BBG!$1:$1,0)-1,0))/3,VLOOKUP($A7,BBG!$1:$1048576,MATCH(Activity!EX$1,BBG!$1:$1,0)-2,0)+(VLOOKUP($A7,BBG!$1:$1048576,MATCH(Activity!EX$1,BBG!$1:$1,0)+1,0)-VLOOKUP($A7,BBG!$1:$1048576,MATCH(Activity!EX$1,BBG!$1:$1,0)-2,0))*2/3)))/100</f>
        <v>0</v>
      </c>
      <c r="EY7" s="17">
        <f ca="1">IF(VLOOKUP($A7,BBG!$1:$1048576,MATCH(Activity!EY$1,BBG!$1:$1,0),0)&lt;&gt;"",VLOOKUP($A7,BBG!$1:$1048576,MATCH(Activity!EY$1,BBG!$1:$1,0),0),IF(AND(VLOOKUP($A7,BBG!$1:$1048576,MATCH(Activity!EY$1,BBG!$1:$1,0)-1,0)&lt;&gt;"",VLOOKUP($A7,BBG!$1:$1048576,MATCH(Activity!EY$1,BBG!$1:$1,0)+1,0)&lt;&gt;""),(VLOOKUP($A7,BBG!$1:$1048576,MATCH(Activity!EY$1,BBG!$1:$1,0)-1,0)+VLOOKUP($A7,BBG!$1:$1048576,MATCH(Activity!EY$1,BBG!$1:$1,0)+1,0))/2,IF(AND(VLOOKUP($A7,BBG!$1:$1048576,MATCH(Activity!EY$1,BBG!$1:$1,0)-1,0)&lt;&gt;"",VLOOKUP($A7,BBG!$1:$1048576,MATCH(Activity!EY$1,BBG!$1:$1,0)+2,0)&lt;&gt;""),VLOOKUP($A7,BBG!$1:$1048576,MATCH(Activity!EY$1,BBG!$1:$1,0)-1,0)+(VLOOKUP($A7,BBG!$1:$1048576,MATCH(Activity!EY$1,BBG!$1:$1,0)+2,0)-VLOOKUP($A7,BBG!$1:$1048576,MATCH(Activity!EY$1,BBG!$1:$1,0)-1,0))/3,VLOOKUP($A7,BBG!$1:$1048576,MATCH(Activity!EY$1,BBG!$1:$1,0)-2,0)+(VLOOKUP($A7,BBG!$1:$1048576,MATCH(Activity!EY$1,BBG!$1:$1,0)+1,0)-VLOOKUP($A7,BBG!$1:$1048576,MATCH(Activity!EY$1,BBG!$1:$1,0)-2,0))*2/3)))/100</f>
        <v>0</v>
      </c>
      <c r="EZ7" s="17">
        <f ca="1">IF(VLOOKUP($A7,BBG!$1:$1048576,MATCH(Activity!EZ$1,BBG!$1:$1,0),0)&lt;&gt;"",VLOOKUP($A7,BBG!$1:$1048576,MATCH(Activity!EZ$1,BBG!$1:$1,0),0),IF(AND(VLOOKUP($A7,BBG!$1:$1048576,MATCH(Activity!EZ$1,BBG!$1:$1,0)-1,0)&lt;&gt;"",VLOOKUP($A7,BBG!$1:$1048576,MATCH(Activity!EZ$1,BBG!$1:$1,0)+1,0)&lt;&gt;""),(VLOOKUP($A7,BBG!$1:$1048576,MATCH(Activity!EZ$1,BBG!$1:$1,0)-1,0)+VLOOKUP($A7,BBG!$1:$1048576,MATCH(Activity!EZ$1,BBG!$1:$1,0)+1,0))/2,IF(AND(VLOOKUP($A7,BBG!$1:$1048576,MATCH(Activity!EZ$1,BBG!$1:$1,0)-1,0)&lt;&gt;"",VLOOKUP($A7,BBG!$1:$1048576,MATCH(Activity!EZ$1,BBG!$1:$1,0)+2,0)&lt;&gt;""),VLOOKUP($A7,BBG!$1:$1048576,MATCH(Activity!EZ$1,BBG!$1:$1,0)-1,0)+(VLOOKUP($A7,BBG!$1:$1048576,MATCH(Activity!EZ$1,BBG!$1:$1,0)+2,0)-VLOOKUP($A7,BBG!$1:$1048576,MATCH(Activity!EZ$1,BBG!$1:$1,0)-1,0))/3,VLOOKUP($A7,BBG!$1:$1048576,MATCH(Activity!EZ$1,BBG!$1:$1,0)-2,0)+(VLOOKUP($A7,BBG!$1:$1048576,MATCH(Activity!EZ$1,BBG!$1:$1,0)+1,0)-VLOOKUP($A7,BBG!$1:$1048576,MATCH(Activity!EZ$1,BBG!$1:$1,0)-2,0))*2/3)))/100</f>
        <v>0</v>
      </c>
      <c r="FA7" s="17">
        <f ca="1">IF(VLOOKUP($A7,BBG!$1:$1048576,MATCH(Activity!FA$1,BBG!$1:$1,0),0)&lt;&gt;"",VLOOKUP($A7,BBG!$1:$1048576,MATCH(Activity!FA$1,BBG!$1:$1,0),0),IF(AND(VLOOKUP($A7,BBG!$1:$1048576,MATCH(Activity!FA$1,BBG!$1:$1,0)-1,0)&lt;&gt;"",VLOOKUP($A7,BBG!$1:$1048576,MATCH(Activity!FA$1,BBG!$1:$1,0)+1,0)&lt;&gt;""),(VLOOKUP($A7,BBG!$1:$1048576,MATCH(Activity!FA$1,BBG!$1:$1,0)-1,0)+VLOOKUP($A7,BBG!$1:$1048576,MATCH(Activity!FA$1,BBG!$1:$1,0)+1,0))/2,IF(AND(VLOOKUP($A7,BBG!$1:$1048576,MATCH(Activity!FA$1,BBG!$1:$1,0)-1,0)&lt;&gt;"",VLOOKUP($A7,BBG!$1:$1048576,MATCH(Activity!FA$1,BBG!$1:$1,0)+2,0)&lt;&gt;""),VLOOKUP($A7,BBG!$1:$1048576,MATCH(Activity!FA$1,BBG!$1:$1,0)-1,0)+(VLOOKUP($A7,BBG!$1:$1048576,MATCH(Activity!FA$1,BBG!$1:$1,0)+2,0)-VLOOKUP($A7,BBG!$1:$1048576,MATCH(Activity!FA$1,BBG!$1:$1,0)-1,0))/3,VLOOKUP($A7,BBG!$1:$1048576,MATCH(Activity!FA$1,BBG!$1:$1,0)-2,0)+(VLOOKUP($A7,BBG!$1:$1048576,MATCH(Activity!FA$1,BBG!$1:$1,0)+1,0)-VLOOKUP($A7,BBG!$1:$1048576,MATCH(Activity!FA$1,BBG!$1:$1,0)-2,0))*2/3)))/100</f>
        <v>0</v>
      </c>
      <c r="FB7" s="17">
        <f ca="1">IF(VLOOKUP($A7,BBG!$1:$1048576,MATCH(Activity!FB$1,BBG!$1:$1,0),0)&lt;&gt;"",VLOOKUP($A7,BBG!$1:$1048576,MATCH(Activity!FB$1,BBG!$1:$1,0),0),IF(AND(VLOOKUP($A7,BBG!$1:$1048576,MATCH(Activity!FB$1,BBG!$1:$1,0)-1,0)&lt;&gt;"",VLOOKUP($A7,BBG!$1:$1048576,MATCH(Activity!FB$1,BBG!$1:$1,0)+1,0)&lt;&gt;""),(VLOOKUP($A7,BBG!$1:$1048576,MATCH(Activity!FB$1,BBG!$1:$1,0)-1,0)+VLOOKUP($A7,BBG!$1:$1048576,MATCH(Activity!FB$1,BBG!$1:$1,0)+1,0))/2,IF(AND(VLOOKUP($A7,BBG!$1:$1048576,MATCH(Activity!FB$1,BBG!$1:$1,0)-1,0)&lt;&gt;"",VLOOKUP($A7,BBG!$1:$1048576,MATCH(Activity!FB$1,BBG!$1:$1,0)+2,0)&lt;&gt;""),VLOOKUP($A7,BBG!$1:$1048576,MATCH(Activity!FB$1,BBG!$1:$1,0)-1,0)+(VLOOKUP($A7,BBG!$1:$1048576,MATCH(Activity!FB$1,BBG!$1:$1,0)+2,0)-VLOOKUP($A7,BBG!$1:$1048576,MATCH(Activity!FB$1,BBG!$1:$1,0)-1,0))/3,VLOOKUP($A7,BBG!$1:$1048576,MATCH(Activity!FB$1,BBG!$1:$1,0)-2,0)+(VLOOKUP($A7,BBG!$1:$1048576,MATCH(Activity!FB$1,BBG!$1:$1,0)+1,0)-VLOOKUP($A7,BBG!$1:$1048576,MATCH(Activity!FB$1,BBG!$1:$1,0)-2,0))*2/3)))/100</f>
        <v>0</v>
      </c>
      <c r="FC7" s="17">
        <f ca="1">IF(VLOOKUP($A7,BBG!$1:$1048576,MATCH(Activity!FC$1,BBG!$1:$1,0),0)&lt;&gt;"",VLOOKUP($A7,BBG!$1:$1048576,MATCH(Activity!FC$1,BBG!$1:$1,0),0),IF(AND(VLOOKUP($A7,BBG!$1:$1048576,MATCH(Activity!FC$1,BBG!$1:$1,0)-1,0)&lt;&gt;"",VLOOKUP($A7,BBG!$1:$1048576,MATCH(Activity!FC$1,BBG!$1:$1,0)+1,0)&lt;&gt;""),(VLOOKUP($A7,BBG!$1:$1048576,MATCH(Activity!FC$1,BBG!$1:$1,0)-1,0)+VLOOKUP($A7,BBG!$1:$1048576,MATCH(Activity!FC$1,BBG!$1:$1,0)+1,0))/2,IF(AND(VLOOKUP($A7,BBG!$1:$1048576,MATCH(Activity!FC$1,BBG!$1:$1,0)-1,0)&lt;&gt;"",VLOOKUP($A7,BBG!$1:$1048576,MATCH(Activity!FC$1,BBG!$1:$1,0)+2,0)&lt;&gt;""),VLOOKUP($A7,BBG!$1:$1048576,MATCH(Activity!FC$1,BBG!$1:$1,0)-1,0)+(VLOOKUP($A7,BBG!$1:$1048576,MATCH(Activity!FC$1,BBG!$1:$1,0)+2,0)-VLOOKUP($A7,BBG!$1:$1048576,MATCH(Activity!FC$1,BBG!$1:$1,0)-1,0))/3,VLOOKUP($A7,BBG!$1:$1048576,MATCH(Activity!FC$1,BBG!$1:$1,0)-2,0)+(VLOOKUP($A7,BBG!$1:$1048576,MATCH(Activity!FC$1,BBG!$1:$1,0)+1,0)-VLOOKUP($A7,BBG!$1:$1048576,MATCH(Activity!FC$1,BBG!$1:$1,0)-2,0))*2/3)))/100</f>
        <v>0</v>
      </c>
      <c r="FD7" s="17">
        <f ca="1">IF(VLOOKUP($A7,BBG!$1:$1048576,MATCH(Activity!FD$1,BBG!$1:$1,0),0)&lt;&gt;"",VLOOKUP($A7,BBG!$1:$1048576,MATCH(Activity!FD$1,BBG!$1:$1,0),0),IF(AND(VLOOKUP($A7,BBG!$1:$1048576,MATCH(Activity!FD$1,BBG!$1:$1,0)-1,0)&lt;&gt;"",VLOOKUP($A7,BBG!$1:$1048576,MATCH(Activity!FD$1,BBG!$1:$1,0)+1,0)&lt;&gt;""),(VLOOKUP($A7,BBG!$1:$1048576,MATCH(Activity!FD$1,BBG!$1:$1,0)-1,0)+VLOOKUP($A7,BBG!$1:$1048576,MATCH(Activity!FD$1,BBG!$1:$1,0)+1,0))/2,IF(AND(VLOOKUP($A7,BBG!$1:$1048576,MATCH(Activity!FD$1,BBG!$1:$1,0)-1,0)&lt;&gt;"",VLOOKUP($A7,BBG!$1:$1048576,MATCH(Activity!FD$1,BBG!$1:$1,0)+2,0)&lt;&gt;""),VLOOKUP($A7,BBG!$1:$1048576,MATCH(Activity!FD$1,BBG!$1:$1,0)-1,0)+(VLOOKUP($A7,BBG!$1:$1048576,MATCH(Activity!FD$1,BBG!$1:$1,0)+2,0)-VLOOKUP($A7,BBG!$1:$1048576,MATCH(Activity!FD$1,BBG!$1:$1,0)-1,0))/3,VLOOKUP($A7,BBG!$1:$1048576,MATCH(Activity!FD$1,BBG!$1:$1,0)-2,0)+(VLOOKUP($A7,BBG!$1:$1048576,MATCH(Activity!FD$1,BBG!$1:$1,0)+1,0)-VLOOKUP($A7,BBG!$1:$1048576,MATCH(Activity!FD$1,BBG!$1:$1,0)-2,0))*2/3)))/100</f>
        <v>0</v>
      </c>
      <c r="FE7" s="17">
        <f ca="1">IF(VLOOKUP($A7,BBG!$1:$1048576,MATCH(Activity!FE$1,BBG!$1:$1,0),0)&lt;&gt;"",VLOOKUP($A7,BBG!$1:$1048576,MATCH(Activity!FE$1,BBG!$1:$1,0),0),IF(AND(VLOOKUP($A7,BBG!$1:$1048576,MATCH(Activity!FE$1,BBG!$1:$1,0)-1,0)&lt;&gt;"",VLOOKUP($A7,BBG!$1:$1048576,MATCH(Activity!FE$1,BBG!$1:$1,0)+1,0)&lt;&gt;""),(VLOOKUP($A7,BBG!$1:$1048576,MATCH(Activity!FE$1,BBG!$1:$1,0)-1,0)+VLOOKUP($A7,BBG!$1:$1048576,MATCH(Activity!FE$1,BBG!$1:$1,0)+1,0))/2,IF(AND(VLOOKUP($A7,BBG!$1:$1048576,MATCH(Activity!FE$1,BBG!$1:$1,0)-1,0)&lt;&gt;"",VLOOKUP($A7,BBG!$1:$1048576,MATCH(Activity!FE$1,BBG!$1:$1,0)+2,0)&lt;&gt;""),VLOOKUP($A7,BBG!$1:$1048576,MATCH(Activity!FE$1,BBG!$1:$1,0)-1,0)+(VLOOKUP($A7,BBG!$1:$1048576,MATCH(Activity!FE$1,BBG!$1:$1,0)+2,0)-VLOOKUP($A7,BBG!$1:$1048576,MATCH(Activity!FE$1,BBG!$1:$1,0)-1,0))/3,VLOOKUP($A7,BBG!$1:$1048576,MATCH(Activity!FE$1,BBG!$1:$1,0)-2,0)+(VLOOKUP($A7,BBG!$1:$1048576,MATCH(Activity!FE$1,BBG!$1:$1,0)+1,0)-VLOOKUP($A7,BBG!$1:$1048576,MATCH(Activity!FE$1,BBG!$1:$1,0)-2,0))*2/3)))/100</f>
        <v>0</v>
      </c>
      <c r="FF7" s="17">
        <f ca="1">IF(VLOOKUP($A7,BBG!$1:$1048576,MATCH(Activity!FF$1,BBG!$1:$1,0),0)&lt;&gt;"",VLOOKUP($A7,BBG!$1:$1048576,MATCH(Activity!FF$1,BBG!$1:$1,0),0),IF(AND(VLOOKUP($A7,BBG!$1:$1048576,MATCH(Activity!FF$1,BBG!$1:$1,0)-1,0)&lt;&gt;"",VLOOKUP($A7,BBG!$1:$1048576,MATCH(Activity!FF$1,BBG!$1:$1,0)+1,0)&lt;&gt;""),(VLOOKUP($A7,BBG!$1:$1048576,MATCH(Activity!FF$1,BBG!$1:$1,0)-1,0)+VLOOKUP($A7,BBG!$1:$1048576,MATCH(Activity!FF$1,BBG!$1:$1,0)+1,0))/2,IF(AND(VLOOKUP($A7,BBG!$1:$1048576,MATCH(Activity!FF$1,BBG!$1:$1,0)-1,0)&lt;&gt;"",VLOOKUP($A7,BBG!$1:$1048576,MATCH(Activity!FF$1,BBG!$1:$1,0)+2,0)&lt;&gt;""),VLOOKUP($A7,BBG!$1:$1048576,MATCH(Activity!FF$1,BBG!$1:$1,0)-1,0)+(VLOOKUP($A7,BBG!$1:$1048576,MATCH(Activity!FF$1,BBG!$1:$1,0)+2,0)-VLOOKUP($A7,BBG!$1:$1048576,MATCH(Activity!FF$1,BBG!$1:$1,0)-1,0))/3,VLOOKUP($A7,BBG!$1:$1048576,MATCH(Activity!FF$1,BBG!$1:$1,0)-2,0)+(VLOOKUP($A7,BBG!$1:$1048576,MATCH(Activity!FF$1,BBG!$1:$1,0)+1,0)-VLOOKUP($A7,BBG!$1:$1048576,MATCH(Activity!FF$1,BBG!$1:$1,0)-2,0))*2/3)))/100</f>
        <v>0</v>
      </c>
      <c r="FG7" s="17">
        <f ca="1">IF(VLOOKUP($A7,BBG!$1:$1048576,MATCH(Activity!FG$1,BBG!$1:$1,0),0)&lt;&gt;"",VLOOKUP($A7,BBG!$1:$1048576,MATCH(Activity!FG$1,BBG!$1:$1,0),0),IF(AND(VLOOKUP($A7,BBG!$1:$1048576,MATCH(Activity!FG$1,BBG!$1:$1,0)-1,0)&lt;&gt;"",VLOOKUP($A7,BBG!$1:$1048576,MATCH(Activity!FG$1,BBG!$1:$1,0)+1,0)&lt;&gt;""),(VLOOKUP($A7,BBG!$1:$1048576,MATCH(Activity!FG$1,BBG!$1:$1,0)-1,0)+VLOOKUP($A7,BBG!$1:$1048576,MATCH(Activity!FG$1,BBG!$1:$1,0)+1,0))/2,IF(AND(VLOOKUP($A7,BBG!$1:$1048576,MATCH(Activity!FG$1,BBG!$1:$1,0)-1,0)&lt;&gt;"",VLOOKUP($A7,BBG!$1:$1048576,MATCH(Activity!FG$1,BBG!$1:$1,0)+2,0)&lt;&gt;""),VLOOKUP($A7,BBG!$1:$1048576,MATCH(Activity!FG$1,BBG!$1:$1,0)-1,0)+(VLOOKUP($A7,BBG!$1:$1048576,MATCH(Activity!FG$1,BBG!$1:$1,0)+2,0)-VLOOKUP($A7,BBG!$1:$1048576,MATCH(Activity!FG$1,BBG!$1:$1,0)-1,0))/3,VLOOKUP($A7,BBG!$1:$1048576,MATCH(Activity!FG$1,BBG!$1:$1,0)-2,0)+(VLOOKUP($A7,BBG!$1:$1048576,MATCH(Activity!FG$1,BBG!$1:$1,0)+1,0)-VLOOKUP($A7,BBG!$1:$1048576,MATCH(Activity!FG$1,BBG!$1:$1,0)-2,0))*2/3)))/100</f>
        <v>0</v>
      </c>
      <c r="FH7" s="17">
        <f ca="1">IF(VLOOKUP($A7,BBG!$1:$1048576,MATCH(Activity!FH$1,BBG!$1:$1,0),0)&lt;&gt;"",VLOOKUP($A7,BBG!$1:$1048576,MATCH(Activity!FH$1,BBG!$1:$1,0),0),IF(AND(VLOOKUP($A7,BBG!$1:$1048576,MATCH(Activity!FH$1,BBG!$1:$1,0)-1,0)&lt;&gt;"",VLOOKUP($A7,BBG!$1:$1048576,MATCH(Activity!FH$1,BBG!$1:$1,0)+1,0)&lt;&gt;""),(VLOOKUP($A7,BBG!$1:$1048576,MATCH(Activity!FH$1,BBG!$1:$1,0)-1,0)+VLOOKUP($A7,BBG!$1:$1048576,MATCH(Activity!FH$1,BBG!$1:$1,0)+1,0))/2,IF(AND(VLOOKUP($A7,BBG!$1:$1048576,MATCH(Activity!FH$1,BBG!$1:$1,0)-1,0)&lt;&gt;"",VLOOKUP($A7,BBG!$1:$1048576,MATCH(Activity!FH$1,BBG!$1:$1,0)+2,0)&lt;&gt;""),VLOOKUP($A7,BBG!$1:$1048576,MATCH(Activity!FH$1,BBG!$1:$1,0)-1,0)+(VLOOKUP($A7,BBG!$1:$1048576,MATCH(Activity!FH$1,BBG!$1:$1,0)+2,0)-VLOOKUP($A7,BBG!$1:$1048576,MATCH(Activity!FH$1,BBG!$1:$1,0)-1,0))/3,VLOOKUP($A7,BBG!$1:$1048576,MATCH(Activity!FH$1,BBG!$1:$1,0)-2,0)+(VLOOKUP($A7,BBG!$1:$1048576,MATCH(Activity!FH$1,BBG!$1:$1,0)+1,0)-VLOOKUP($A7,BBG!$1:$1048576,MATCH(Activity!FH$1,BBG!$1:$1,0)-2,0))*2/3)))/100</f>
        <v>0</v>
      </c>
      <c r="FI7" s="17">
        <f ca="1">IF(VLOOKUP($A7,BBG!$1:$1048576,MATCH(Activity!FI$1,BBG!$1:$1,0),0)&lt;&gt;"",VLOOKUP($A7,BBG!$1:$1048576,MATCH(Activity!FI$1,BBG!$1:$1,0),0),IF(AND(VLOOKUP($A7,BBG!$1:$1048576,MATCH(Activity!FI$1,BBG!$1:$1,0)-1,0)&lt;&gt;"",VLOOKUP($A7,BBG!$1:$1048576,MATCH(Activity!FI$1,BBG!$1:$1,0)+1,0)&lt;&gt;""),(VLOOKUP($A7,BBG!$1:$1048576,MATCH(Activity!FI$1,BBG!$1:$1,0)-1,0)+VLOOKUP($A7,BBG!$1:$1048576,MATCH(Activity!FI$1,BBG!$1:$1,0)+1,0))/2,IF(AND(VLOOKUP($A7,BBG!$1:$1048576,MATCH(Activity!FI$1,BBG!$1:$1,0)-1,0)&lt;&gt;"",VLOOKUP($A7,BBG!$1:$1048576,MATCH(Activity!FI$1,BBG!$1:$1,0)+2,0)&lt;&gt;""),VLOOKUP($A7,BBG!$1:$1048576,MATCH(Activity!FI$1,BBG!$1:$1,0)-1,0)+(VLOOKUP($A7,BBG!$1:$1048576,MATCH(Activity!FI$1,BBG!$1:$1,0)+2,0)-VLOOKUP($A7,BBG!$1:$1048576,MATCH(Activity!FI$1,BBG!$1:$1,0)-1,0))/3,VLOOKUP($A7,BBG!$1:$1048576,MATCH(Activity!FI$1,BBG!$1:$1,0)-2,0)+(VLOOKUP($A7,BBG!$1:$1048576,MATCH(Activity!FI$1,BBG!$1:$1,0)+1,0)-VLOOKUP($A7,BBG!$1:$1048576,MATCH(Activity!FI$1,BBG!$1:$1,0)-2,0))*2/3)))/100</f>
        <v>0</v>
      </c>
      <c r="FJ7" s="17">
        <f ca="1">IF(VLOOKUP($A7,BBG!$1:$1048576,MATCH(Activity!FJ$1,BBG!$1:$1,0),0)&lt;&gt;"",VLOOKUP($A7,BBG!$1:$1048576,MATCH(Activity!FJ$1,BBG!$1:$1,0),0),IF(AND(VLOOKUP($A7,BBG!$1:$1048576,MATCH(Activity!FJ$1,BBG!$1:$1,0)-1,0)&lt;&gt;"",VLOOKUP($A7,BBG!$1:$1048576,MATCH(Activity!FJ$1,BBG!$1:$1,0)+1,0)&lt;&gt;""),(VLOOKUP($A7,BBG!$1:$1048576,MATCH(Activity!FJ$1,BBG!$1:$1,0)-1,0)+VLOOKUP($A7,BBG!$1:$1048576,MATCH(Activity!FJ$1,BBG!$1:$1,0)+1,0))/2,IF(AND(VLOOKUP($A7,BBG!$1:$1048576,MATCH(Activity!FJ$1,BBG!$1:$1,0)-1,0)&lt;&gt;"",VLOOKUP($A7,BBG!$1:$1048576,MATCH(Activity!FJ$1,BBG!$1:$1,0)+2,0)&lt;&gt;""),VLOOKUP($A7,BBG!$1:$1048576,MATCH(Activity!FJ$1,BBG!$1:$1,0)-1,0)+(VLOOKUP($A7,BBG!$1:$1048576,MATCH(Activity!FJ$1,BBG!$1:$1,0)+2,0)-VLOOKUP($A7,BBG!$1:$1048576,MATCH(Activity!FJ$1,BBG!$1:$1,0)-1,0))/3,VLOOKUP($A7,BBG!$1:$1048576,MATCH(Activity!FJ$1,BBG!$1:$1,0)-2,0)+(VLOOKUP($A7,BBG!$1:$1048576,MATCH(Activity!FJ$1,BBG!$1:$1,0)+1,0)-VLOOKUP($A7,BBG!$1:$1048576,MATCH(Activity!FJ$1,BBG!$1:$1,0)-2,0))*2/3)))/100</f>
        <v>0</v>
      </c>
      <c r="FK7" s="17">
        <f ca="1">IF(VLOOKUP($A7,BBG!$1:$1048576,MATCH(Activity!FK$1,BBG!$1:$1,0),0)&lt;&gt;"",VLOOKUP($A7,BBG!$1:$1048576,MATCH(Activity!FK$1,BBG!$1:$1,0),0),IF(AND(VLOOKUP($A7,BBG!$1:$1048576,MATCH(Activity!FK$1,BBG!$1:$1,0)-1,0)&lt;&gt;"",VLOOKUP($A7,BBG!$1:$1048576,MATCH(Activity!FK$1,BBG!$1:$1,0)+1,0)&lt;&gt;""),(VLOOKUP($A7,BBG!$1:$1048576,MATCH(Activity!FK$1,BBG!$1:$1,0)-1,0)+VLOOKUP($A7,BBG!$1:$1048576,MATCH(Activity!FK$1,BBG!$1:$1,0)+1,0))/2,IF(AND(VLOOKUP($A7,BBG!$1:$1048576,MATCH(Activity!FK$1,BBG!$1:$1,0)-1,0)&lt;&gt;"",VLOOKUP($A7,BBG!$1:$1048576,MATCH(Activity!FK$1,BBG!$1:$1,0)+2,0)&lt;&gt;""),VLOOKUP($A7,BBG!$1:$1048576,MATCH(Activity!FK$1,BBG!$1:$1,0)-1,0)+(VLOOKUP($A7,BBG!$1:$1048576,MATCH(Activity!FK$1,BBG!$1:$1,0)+2,0)-VLOOKUP($A7,BBG!$1:$1048576,MATCH(Activity!FK$1,BBG!$1:$1,0)-1,0))/3,VLOOKUP($A7,BBG!$1:$1048576,MATCH(Activity!FK$1,BBG!$1:$1,0)-2,0)+(VLOOKUP($A7,BBG!$1:$1048576,MATCH(Activity!FK$1,BBG!$1:$1,0)+1,0)-VLOOKUP($A7,BBG!$1:$1048576,MATCH(Activity!FK$1,BBG!$1:$1,0)-2,0))*2/3)))/100</f>
        <v>0</v>
      </c>
      <c r="FL7" s="17">
        <f ca="1">IF(VLOOKUP($A7,BBG!$1:$1048576,MATCH(Activity!FL$1,BBG!$1:$1,0),0)&lt;&gt;"",VLOOKUP($A7,BBG!$1:$1048576,MATCH(Activity!FL$1,BBG!$1:$1,0),0),IF(AND(VLOOKUP($A7,BBG!$1:$1048576,MATCH(Activity!FL$1,BBG!$1:$1,0)-1,0)&lt;&gt;"",VLOOKUP($A7,BBG!$1:$1048576,MATCH(Activity!FL$1,BBG!$1:$1,0)+1,0)&lt;&gt;""),(VLOOKUP($A7,BBG!$1:$1048576,MATCH(Activity!FL$1,BBG!$1:$1,0)-1,0)+VLOOKUP($A7,BBG!$1:$1048576,MATCH(Activity!FL$1,BBG!$1:$1,0)+1,0))/2,IF(AND(VLOOKUP($A7,BBG!$1:$1048576,MATCH(Activity!FL$1,BBG!$1:$1,0)-1,0)&lt;&gt;"",VLOOKUP($A7,BBG!$1:$1048576,MATCH(Activity!FL$1,BBG!$1:$1,0)+2,0)&lt;&gt;""),VLOOKUP($A7,BBG!$1:$1048576,MATCH(Activity!FL$1,BBG!$1:$1,0)-1,0)+(VLOOKUP($A7,BBG!$1:$1048576,MATCH(Activity!FL$1,BBG!$1:$1,0)+2,0)-VLOOKUP($A7,BBG!$1:$1048576,MATCH(Activity!FL$1,BBG!$1:$1,0)-1,0))/3,VLOOKUP($A7,BBG!$1:$1048576,MATCH(Activity!FL$1,BBG!$1:$1,0)-2,0)+(VLOOKUP($A7,BBG!$1:$1048576,MATCH(Activity!FL$1,BBG!$1:$1,0)+1,0)-VLOOKUP($A7,BBG!$1:$1048576,MATCH(Activity!FL$1,BBG!$1:$1,0)-2,0))*2/3)))/100</f>
        <v>0</v>
      </c>
      <c r="FM7" s="17">
        <f ca="1">IF(VLOOKUP($A7,BBG!$1:$1048576,MATCH(Activity!FM$1,BBG!$1:$1,0),0)&lt;&gt;"",VLOOKUP($A7,BBG!$1:$1048576,MATCH(Activity!FM$1,BBG!$1:$1,0),0),IF(AND(VLOOKUP($A7,BBG!$1:$1048576,MATCH(Activity!FM$1,BBG!$1:$1,0)-1,0)&lt;&gt;"",VLOOKUP($A7,BBG!$1:$1048576,MATCH(Activity!FM$1,BBG!$1:$1,0)+1,0)&lt;&gt;""),(VLOOKUP($A7,BBG!$1:$1048576,MATCH(Activity!FM$1,BBG!$1:$1,0)-1,0)+VLOOKUP($A7,BBG!$1:$1048576,MATCH(Activity!FM$1,BBG!$1:$1,0)+1,0))/2,IF(AND(VLOOKUP($A7,BBG!$1:$1048576,MATCH(Activity!FM$1,BBG!$1:$1,0)-1,0)&lt;&gt;"",VLOOKUP($A7,BBG!$1:$1048576,MATCH(Activity!FM$1,BBG!$1:$1,0)+2,0)&lt;&gt;""),VLOOKUP($A7,BBG!$1:$1048576,MATCH(Activity!FM$1,BBG!$1:$1,0)-1,0)+(VLOOKUP($A7,BBG!$1:$1048576,MATCH(Activity!FM$1,BBG!$1:$1,0)+2,0)-VLOOKUP($A7,BBG!$1:$1048576,MATCH(Activity!FM$1,BBG!$1:$1,0)-1,0))/3,VLOOKUP($A7,BBG!$1:$1048576,MATCH(Activity!FM$1,BBG!$1:$1,0)-2,0)+(VLOOKUP($A7,BBG!$1:$1048576,MATCH(Activity!FM$1,BBG!$1:$1,0)+1,0)-VLOOKUP($A7,BBG!$1:$1048576,MATCH(Activity!FM$1,BBG!$1:$1,0)-2,0))*2/3)))/100</f>
        <v>0</v>
      </c>
      <c r="FN7" s="17">
        <f ca="1">IF(VLOOKUP($A7,BBG!$1:$1048576,MATCH(Activity!FN$1,BBG!$1:$1,0),0)&lt;&gt;"",VLOOKUP($A7,BBG!$1:$1048576,MATCH(Activity!FN$1,BBG!$1:$1,0),0),IF(AND(VLOOKUP($A7,BBG!$1:$1048576,MATCH(Activity!FN$1,BBG!$1:$1,0)-1,0)&lt;&gt;"",VLOOKUP($A7,BBG!$1:$1048576,MATCH(Activity!FN$1,BBG!$1:$1,0)+1,0)&lt;&gt;""),(VLOOKUP($A7,BBG!$1:$1048576,MATCH(Activity!FN$1,BBG!$1:$1,0)-1,0)+VLOOKUP($A7,BBG!$1:$1048576,MATCH(Activity!FN$1,BBG!$1:$1,0)+1,0))/2,IF(AND(VLOOKUP($A7,BBG!$1:$1048576,MATCH(Activity!FN$1,BBG!$1:$1,0)-1,0)&lt;&gt;"",VLOOKUP($A7,BBG!$1:$1048576,MATCH(Activity!FN$1,BBG!$1:$1,0)+2,0)&lt;&gt;""),VLOOKUP($A7,BBG!$1:$1048576,MATCH(Activity!FN$1,BBG!$1:$1,0)-1,0)+(VLOOKUP($A7,BBG!$1:$1048576,MATCH(Activity!FN$1,BBG!$1:$1,0)+2,0)-VLOOKUP($A7,BBG!$1:$1048576,MATCH(Activity!FN$1,BBG!$1:$1,0)-1,0))/3,VLOOKUP($A7,BBG!$1:$1048576,MATCH(Activity!FN$1,BBG!$1:$1,0)-2,0)+(VLOOKUP($A7,BBG!$1:$1048576,MATCH(Activity!FN$1,BBG!$1:$1,0)+1,0)-VLOOKUP($A7,BBG!$1:$1048576,MATCH(Activity!FN$1,BBG!$1:$1,0)-2,0))*2/3)))/100</f>
        <v>0</v>
      </c>
      <c r="FO7" s="17">
        <f ca="1">IF(VLOOKUP($A7,BBG!$1:$1048576,MATCH(Activity!FO$1,BBG!$1:$1,0),0)&lt;&gt;"",VLOOKUP($A7,BBG!$1:$1048576,MATCH(Activity!FO$1,BBG!$1:$1,0),0),IF(AND(VLOOKUP($A7,BBG!$1:$1048576,MATCH(Activity!FO$1,BBG!$1:$1,0)-1,0)&lt;&gt;"",VLOOKUP($A7,BBG!$1:$1048576,MATCH(Activity!FO$1,BBG!$1:$1,0)+1,0)&lt;&gt;""),(VLOOKUP($A7,BBG!$1:$1048576,MATCH(Activity!FO$1,BBG!$1:$1,0)-1,0)+VLOOKUP($A7,BBG!$1:$1048576,MATCH(Activity!FO$1,BBG!$1:$1,0)+1,0))/2,IF(AND(VLOOKUP($A7,BBG!$1:$1048576,MATCH(Activity!FO$1,BBG!$1:$1,0)-1,0)&lt;&gt;"",VLOOKUP($A7,BBG!$1:$1048576,MATCH(Activity!FO$1,BBG!$1:$1,0)+2,0)&lt;&gt;""),VLOOKUP($A7,BBG!$1:$1048576,MATCH(Activity!FO$1,BBG!$1:$1,0)-1,0)+(VLOOKUP($A7,BBG!$1:$1048576,MATCH(Activity!FO$1,BBG!$1:$1,0)+2,0)-VLOOKUP($A7,BBG!$1:$1048576,MATCH(Activity!FO$1,BBG!$1:$1,0)-1,0))/3,VLOOKUP($A7,BBG!$1:$1048576,MATCH(Activity!FO$1,BBG!$1:$1,0)-2,0)+(VLOOKUP($A7,BBG!$1:$1048576,MATCH(Activity!FO$1,BBG!$1:$1,0)+1,0)-VLOOKUP($A7,BBG!$1:$1048576,MATCH(Activity!FO$1,BBG!$1:$1,0)-2,0))*2/3)))/100</f>
        <v>0</v>
      </c>
      <c r="FP7" s="17">
        <f ca="1">IF(VLOOKUP($A7,BBG!$1:$1048576,MATCH(Activity!FP$1,BBG!$1:$1,0),0)&lt;&gt;"",VLOOKUP($A7,BBG!$1:$1048576,MATCH(Activity!FP$1,BBG!$1:$1,0),0),IF(AND(VLOOKUP($A7,BBG!$1:$1048576,MATCH(Activity!FP$1,BBG!$1:$1,0)-1,0)&lt;&gt;"",VLOOKUP($A7,BBG!$1:$1048576,MATCH(Activity!FP$1,BBG!$1:$1,0)+1,0)&lt;&gt;""),(VLOOKUP($A7,BBG!$1:$1048576,MATCH(Activity!FP$1,BBG!$1:$1,0)-1,0)+VLOOKUP($A7,BBG!$1:$1048576,MATCH(Activity!FP$1,BBG!$1:$1,0)+1,0))/2,IF(AND(VLOOKUP($A7,BBG!$1:$1048576,MATCH(Activity!FP$1,BBG!$1:$1,0)-1,0)&lt;&gt;"",VLOOKUP($A7,BBG!$1:$1048576,MATCH(Activity!FP$1,BBG!$1:$1,0)+2,0)&lt;&gt;""),VLOOKUP($A7,BBG!$1:$1048576,MATCH(Activity!FP$1,BBG!$1:$1,0)-1,0)+(VLOOKUP($A7,BBG!$1:$1048576,MATCH(Activity!FP$1,BBG!$1:$1,0)+2,0)-VLOOKUP($A7,BBG!$1:$1048576,MATCH(Activity!FP$1,BBG!$1:$1,0)-1,0))/3,VLOOKUP($A7,BBG!$1:$1048576,MATCH(Activity!FP$1,BBG!$1:$1,0)-2,0)+(VLOOKUP($A7,BBG!$1:$1048576,MATCH(Activity!FP$1,BBG!$1:$1,0)+1,0)-VLOOKUP($A7,BBG!$1:$1048576,MATCH(Activity!FP$1,BBG!$1:$1,0)-2,0))*2/3)))/100</f>
        <v>0</v>
      </c>
      <c r="FQ7" s="17">
        <f ca="1">IF(VLOOKUP($A7,BBG!$1:$1048576,MATCH(Activity!FQ$1,BBG!$1:$1,0),0)&lt;&gt;"",VLOOKUP($A7,BBG!$1:$1048576,MATCH(Activity!FQ$1,BBG!$1:$1,0),0),IF(AND(VLOOKUP($A7,BBG!$1:$1048576,MATCH(Activity!FQ$1,BBG!$1:$1,0)-1,0)&lt;&gt;"",VLOOKUP($A7,BBG!$1:$1048576,MATCH(Activity!FQ$1,BBG!$1:$1,0)+1,0)&lt;&gt;""),(VLOOKUP($A7,BBG!$1:$1048576,MATCH(Activity!FQ$1,BBG!$1:$1,0)-1,0)+VLOOKUP($A7,BBG!$1:$1048576,MATCH(Activity!FQ$1,BBG!$1:$1,0)+1,0))/2,IF(AND(VLOOKUP($A7,BBG!$1:$1048576,MATCH(Activity!FQ$1,BBG!$1:$1,0)-1,0)&lt;&gt;"",VLOOKUP($A7,BBG!$1:$1048576,MATCH(Activity!FQ$1,BBG!$1:$1,0)+2,0)&lt;&gt;""),VLOOKUP($A7,BBG!$1:$1048576,MATCH(Activity!FQ$1,BBG!$1:$1,0)-1,0)+(VLOOKUP($A7,BBG!$1:$1048576,MATCH(Activity!FQ$1,BBG!$1:$1,0)+2,0)-VLOOKUP($A7,BBG!$1:$1048576,MATCH(Activity!FQ$1,BBG!$1:$1,0)-1,0))/3,VLOOKUP($A7,BBG!$1:$1048576,MATCH(Activity!FQ$1,BBG!$1:$1,0)-2,0)+(VLOOKUP($A7,BBG!$1:$1048576,MATCH(Activity!FQ$1,BBG!$1:$1,0)+1,0)-VLOOKUP($A7,BBG!$1:$1048576,MATCH(Activity!FQ$1,BBG!$1:$1,0)-2,0))*2/3)))/100</f>
        <v>0</v>
      </c>
      <c r="FR7" s="17">
        <f ca="1">IF(VLOOKUP($A7,BBG!$1:$1048576,MATCH(Activity!FR$1,BBG!$1:$1,0),0)&lt;&gt;"",VLOOKUP($A7,BBG!$1:$1048576,MATCH(Activity!FR$1,BBG!$1:$1,0),0),IF(AND(VLOOKUP($A7,BBG!$1:$1048576,MATCH(Activity!FR$1,BBG!$1:$1,0)-1,0)&lt;&gt;"",VLOOKUP($A7,BBG!$1:$1048576,MATCH(Activity!FR$1,BBG!$1:$1,0)+1,0)&lt;&gt;""),(VLOOKUP($A7,BBG!$1:$1048576,MATCH(Activity!FR$1,BBG!$1:$1,0)-1,0)+VLOOKUP($A7,BBG!$1:$1048576,MATCH(Activity!FR$1,BBG!$1:$1,0)+1,0))/2,IF(AND(VLOOKUP($A7,BBG!$1:$1048576,MATCH(Activity!FR$1,BBG!$1:$1,0)-1,0)&lt;&gt;"",VLOOKUP($A7,BBG!$1:$1048576,MATCH(Activity!FR$1,BBG!$1:$1,0)+2,0)&lt;&gt;""),VLOOKUP($A7,BBG!$1:$1048576,MATCH(Activity!FR$1,BBG!$1:$1,0)-1,0)+(VLOOKUP($A7,BBG!$1:$1048576,MATCH(Activity!FR$1,BBG!$1:$1,0)+2,0)-VLOOKUP($A7,BBG!$1:$1048576,MATCH(Activity!FR$1,BBG!$1:$1,0)-1,0))/3,VLOOKUP($A7,BBG!$1:$1048576,MATCH(Activity!FR$1,BBG!$1:$1,0)-2,0)+(VLOOKUP($A7,BBG!$1:$1048576,MATCH(Activity!FR$1,BBG!$1:$1,0)+1,0)-VLOOKUP($A7,BBG!$1:$1048576,MATCH(Activity!FR$1,BBG!$1:$1,0)-2,0))*2/3)))/100</f>
        <v>0</v>
      </c>
      <c r="FS7" s="17">
        <f ca="1">IF(VLOOKUP($A7,BBG!$1:$1048576,MATCH(Activity!FS$1,BBG!$1:$1,0),0)&lt;&gt;"",VLOOKUP($A7,BBG!$1:$1048576,MATCH(Activity!FS$1,BBG!$1:$1,0),0),IF(AND(VLOOKUP($A7,BBG!$1:$1048576,MATCH(Activity!FS$1,BBG!$1:$1,0)-1,0)&lt;&gt;"",VLOOKUP($A7,BBG!$1:$1048576,MATCH(Activity!FS$1,BBG!$1:$1,0)+1,0)&lt;&gt;""),(VLOOKUP($A7,BBG!$1:$1048576,MATCH(Activity!FS$1,BBG!$1:$1,0)-1,0)+VLOOKUP($A7,BBG!$1:$1048576,MATCH(Activity!FS$1,BBG!$1:$1,0)+1,0))/2,IF(AND(VLOOKUP($A7,BBG!$1:$1048576,MATCH(Activity!FS$1,BBG!$1:$1,0)-1,0)&lt;&gt;"",VLOOKUP($A7,BBG!$1:$1048576,MATCH(Activity!FS$1,BBG!$1:$1,0)+2,0)&lt;&gt;""),VLOOKUP($A7,BBG!$1:$1048576,MATCH(Activity!FS$1,BBG!$1:$1,0)-1,0)+(VLOOKUP($A7,BBG!$1:$1048576,MATCH(Activity!FS$1,BBG!$1:$1,0)+2,0)-VLOOKUP($A7,BBG!$1:$1048576,MATCH(Activity!FS$1,BBG!$1:$1,0)-1,0))/3,VLOOKUP($A7,BBG!$1:$1048576,MATCH(Activity!FS$1,BBG!$1:$1,0)-2,0)+(VLOOKUP($A7,BBG!$1:$1048576,MATCH(Activity!FS$1,BBG!$1:$1,0)+1,0)-VLOOKUP($A7,BBG!$1:$1048576,MATCH(Activity!FS$1,BBG!$1:$1,0)-2,0))*2/3)))/100</f>
        <v>0</v>
      </c>
      <c r="FT7" s="17">
        <f ca="1">IF(VLOOKUP($A7,BBG!$1:$1048576,MATCH(Activity!FT$1,BBG!$1:$1,0),0)&lt;&gt;"",VLOOKUP($A7,BBG!$1:$1048576,MATCH(Activity!FT$1,BBG!$1:$1,0),0),IF(AND(VLOOKUP($A7,BBG!$1:$1048576,MATCH(Activity!FT$1,BBG!$1:$1,0)-1,0)&lt;&gt;"",VLOOKUP($A7,BBG!$1:$1048576,MATCH(Activity!FT$1,BBG!$1:$1,0)+1,0)&lt;&gt;""),(VLOOKUP($A7,BBG!$1:$1048576,MATCH(Activity!FT$1,BBG!$1:$1,0)-1,0)+VLOOKUP($A7,BBG!$1:$1048576,MATCH(Activity!FT$1,BBG!$1:$1,0)+1,0))/2,IF(AND(VLOOKUP($A7,BBG!$1:$1048576,MATCH(Activity!FT$1,BBG!$1:$1,0)-1,0)&lt;&gt;"",VLOOKUP($A7,BBG!$1:$1048576,MATCH(Activity!FT$1,BBG!$1:$1,0)+2,0)&lt;&gt;""),VLOOKUP($A7,BBG!$1:$1048576,MATCH(Activity!FT$1,BBG!$1:$1,0)-1,0)+(VLOOKUP($A7,BBG!$1:$1048576,MATCH(Activity!FT$1,BBG!$1:$1,0)+2,0)-VLOOKUP($A7,BBG!$1:$1048576,MATCH(Activity!FT$1,BBG!$1:$1,0)-1,0))/3,VLOOKUP($A7,BBG!$1:$1048576,MATCH(Activity!FT$1,BBG!$1:$1,0)-2,0)+(VLOOKUP($A7,BBG!$1:$1048576,MATCH(Activity!FT$1,BBG!$1:$1,0)+1,0)-VLOOKUP($A7,BBG!$1:$1048576,MATCH(Activity!FT$1,BBG!$1:$1,0)-2,0))*2/3)))/100</f>
        <v>0</v>
      </c>
      <c r="FU7" s="17">
        <f ca="1">IF(VLOOKUP($A7,BBG!$1:$1048576,MATCH(Activity!FU$1,BBG!$1:$1,0),0)&lt;&gt;"",VLOOKUP($A7,BBG!$1:$1048576,MATCH(Activity!FU$1,BBG!$1:$1,0),0),IF(AND(VLOOKUP($A7,BBG!$1:$1048576,MATCH(Activity!FU$1,BBG!$1:$1,0)-1,0)&lt;&gt;"",VLOOKUP($A7,BBG!$1:$1048576,MATCH(Activity!FU$1,BBG!$1:$1,0)+1,0)&lt;&gt;""),(VLOOKUP($A7,BBG!$1:$1048576,MATCH(Activity!FU$1,BBG!$1:$1,0)-1,0)+VLOOKUP($A7,BBG!$1:$1048576,MATCH(Activity!FU$1,BBG!$1:$1,0)+1,0))/2,IF(AND(VLOOKUP($A7,BBG!$1:$1048576,MATCH(Activity!FU$1,BBG!$1:$1,0)-1,0)&lt;&gt;"",VLOOKUP($A7,BBG!$1:$1048576,MATCH(Activity!FU$1,BBG!$1:$1,0)+2,0)&lt;&gt;""),VLOOKUP($A7,BBG!$1:$1048576,MATCH(Activity!FU$1,BBG!$1:$1,0)-1,0)+(VLOOKUP($A7,BBG!$1:$1048576,MATCH(Activity!FU$1,BBG!$1:$1,0)+2,0)-VLOOKUP($A7,BBG!$1:$1048576,MATCH(Activity!FU$1,BBG!$1:$1,0)-1,0))/3,VLOOKUP($A7,BBG!$1:$1048576,MATCH(Activity!FU$1,BBG!$1:$1,0)-2,0)+(VLOOKUP($A7,BBG!$1:$1048576,MATCH(Activity!FU$1,BBG!$1:$1,0)+1,0)-VLOOKUP($A7,BBG!$1:$1048576,MATCH(Activity!FU$1,BBG!$1:$1,0)-2,0))*2/3)))/100</f>
        <v>0</v>
      </c>
      <c r="FV7" s="17">
        <f ca="1">IF(VLOOKUP($A7,BBG!$1:$1048576,MATCH(Activity!FV$1,BBG!$1:$1,0),0)&lt;&gt;"",VLOOKUP($A7,BBG!$1:$1048576,MATCH(Activity!FV$1,BBG!$1:$1,0),0),IF(AND(VLOOKUP($A7,BBG!$1:$1048576,MATCH(Activity!FV$1,BBG!$1:$1,0)-1,0)&lt;&gt;"",VLOOKUP($A7,BBG!$1:$1048576,MATCH(Activity!FV$1,BBG!$1:$1,0)+1,0)&lt;&gt;""),(VLOOKUP($A7,BBG!$1:$1048576,MATCH(Activity!FV$1,BBG!$1:$1,0)-1,0)+VLOOKUP($A7,BBG!$1:$1048576,MATCH(Activity!FV$1,BBG!$1:$1,0)+1,0))/2,IF(AND(VLOOKUP($A7,BBG!$1:$1048576,MATCH(Activity!FV$1,BBG!$1:$1,0)-1,0)&lt;&gt;"",VLOOKUP($A7,BBG!$1:$1048576,MATCH(Activity!FV$1,BBG!$1:$1,0)+2,0)&lt;&gt;""),VLOOKUP($A7,BBG!$1:$1048576,MATCH(Activity!FV$1,BBG!$1:$1,0)-1,0)+(VLOOKUP($A7,BBG!$1:$1048576,MATCH(Activity!FV$1,BBG!$1:$1,0)+2,0)-VLOOKUP($A7,BBG!$1:$1048576,MATCH(Activity!FV$1,BBG!$1:$1,0)-1,0))/3,VLOOKUP($A7,BBG!$1:$1048576,MATCH(Activity!FV$1,BBG!$1:$1,0)-2,0)+(VLOOKUP($A7,BBG!$1:$1048576,MATCH(Activity!FV$1,BBG!$1:$1,0)+1,0)-VLOOKUP($A7,BBG!$1:$1048576,MATCH(Activity!FV$1,BBG!$1:$1,0)-2,0))*2/3)))/100</f>
        <v>0</v>
      </c>
      <c r="FW7" s="17">
        <f ca="1">IF(VLOOKUP($A7,BBG!$1:$1048576,MATCH(Activity!FW$1,BBG!$1:$1,0),0)&lt;&gt;"",VLOOKUP($A7,BBG!$1:$1048576,MATCH(Activity!FW$1,BBG!$1:$1,0),0),IF(AND(VLOOKUP($A7,BBG!$1:$1048576,MATCH(Activity!FW$1,BBG!$1:$1,0)-1,0)&lt;&gt;"",VLOOKUP($A7,BBG!$1:$1048576,MATCH(Activity!FW$1,BBG!$1:$1,0)+1,0)&lt;&gt;""),(VLOOKUP($A7,BBG!$1:$1048576,MATCH(Activity!FW$1,BBG!$1:$1,0)-1,0)+VLOOKUP($A7,BBG!$1:$1048576,MATCH(Activity!FW$1,BBG!$1:$1,0)+1,0))/2,IF(AND(VLOOKUP($A7,BBG!$1:$1048576,MATCH(Activity!FW$1,BBG!$1:$1,0)-1,0)&lt;&gt;"",VLOOKUP($A7,BBG!$1:$1048576,MATCH(Activity!FW$1,BBG!$1:$1,0)+2,0)&lt;&gt;""),VLOOKUP($A7,BBG!$1:$1048576,MATCH(Activity!FW$1,BBG!$1:$1,0)-1,0)+(VLOOKUP($A7,BBG!$1:$1048576,MATCH(Activity!FW$1,BBG!$1:$1,0)+2,0)-VLOOKUP($A7,BBG!$1:$1048576,MATCH(Activity!FW$1,BBG!$1:$1,0)-1,0))/3,VLOOKUP($A7,BBG!$1:$1048576,MATCH(Activity!FW$1,BBG!$1:$1,0)-2,0)+(VLOOKUP($A7,BBG!$1:$1048576,MATCH(Activity!FW$1,BBG!$1:$1,0)+1,0)-VLOOKUP($A7,BBG!$1:$1048576,MATCH(Activity!FW$1,BBG!$1:$1,0)-2,0))*2/3)))/100</f>
        <v>0</v>
      </c>
      <c r="FX7" s="17">
        <f ca="1">IF(VLOOKUP($A7,BBG!$1:$1048576,MATCH(Activity!FX$1,BBG!$1:$1,0),0)&lt;&gt;"",VLOOKUP($A7,BBG!$1:$1048576,MATCH(Activity!FX$1,BBG!$1:$1,0),0),IF(AND(VLOOKUP($A7,BBG!$1:$1048576,MATCH(Activity!FX$1,BBG!$1:$1,0)-1,0)&lt;&gt;"",VLOOKUP($A7,BBG!$1:$1048576,MATCH(Activity!FX$1,BBG!$1:$1,0)+1,0)&lt;&gt;""),(VLOOKUP($A7,BBG!$1:$1048576,MATCH(Activity!FX$1,BBG!$1:$1,0)-1,0)+VLOOKUP($A7,BBG!$1:$1048576,MATCH(Activity!FX$1,BBG!$1:$1,0)+1,0))/2,IF(AND(VLOOKUP($A7,BBG!$1:$1048576,MATCH(Activity!FX$1,BBG!$1:$1,0)-1,0)&lt;&gt;"",VLOOKUP($A7,BBG!$1:$1048576,MATCH(Activity!FX$1,BBG!$1:$1,0)+2,0)&lt;&gt;""),VLOOKUP($A7,BBG!$1:$1048576,MATCH(Activity!FX$1,BBG!$1:$1,0)-1,0)+(VLOOKUP($A7,BBG!$1:$1048576,MATCH(Activity!FX$1,BBG!$1:$1,0)+2,0)-VLOOKUP($A7,BBG!$1:$1048576,MATCH(Activity!FX$1,BBG!$1:$1,0)-1,0))/3,VLOOKUP($A7,BBG!$1:$1048576,MATCH(Activity!FX$1,BBG!$1:$1,0)-2,0)+(VLOOKUP($A7,BBG!$1:$1048576,MATCH(Activity!FX$1,BBG!$1:$1,0)+1,0)-VLOOKUP($A7,BBG!$1:$1048576,MATCH(Activity!FX$1,BBG!$1:$1,0)-2,0))*2/3)))/100</f>
        <v>0</v>
      </c>
      <c r="FY7" s="17">
        <f ca="1">IF(VLOOKUP($A7,BBG!$1:$1048576,MATCH(Activity!FY$1,BBG!$1:$1,0),0)&lt;&gt;"",VLOOKUP($A7,BBG!$1:$1048576,MATCH(Activity!FY$1,BBG!$1:$1,0),0),IF(AND(VLOOKUP($A7,BBG!$1:$1048576,MATCH(Activity!FY$1,BBG!$1:$1,0)-1,0)&lt;&gt;"",VLOOKUP($A7,BBG!$1:$1048576,MATCH(Activity!FY$1,BBG!$1:$1,0)+1,0)&lt;&gt;""),(VLOOKUP($A7,BBG!$1:$1048576,MATCH(Activity!FY$1,BBG!$1:$1,0)-1,0)+VLOOKUP($A7,BBG!$1:$1048576,MATCH(Activity!FY$1,BBG!$1:$1,0)+1,0))/2,IF(AND(VLOOKUP($A7,BBG!$1:$1048576,MATCH(Activity!FY$1,BBG!$1:$1,0)-1,0)&lt;&gt;"",VLOOKUP($A7,BBG!$1:$1048576,MATCH(Activity!FY$1,BBG!$1:$1,0)+2,0)&lt;&gt;""),VLOOKUP($A7,BBG!$1:$1048576,MATCH(Activity!FY$1,BBG!$1:$1,0)-1,0)+(VLOOKUP($A7,BBG!$1:$1048576,MATCH(Activity!FY$1,BBG!$1:$1,0)+2,0)-VLOOKUP($A7,BBG!$1:$1048576,MATCH(Activity!FY$1,BBG!$1:$1,0)-1,0))/3,VLOOKUP($A7,BBG!$1:$1048576,MATCH(Activity!FY$1,BBG!$1:$1,0)-2,0)+(VLOOKUP($A7,BBG!$1:$1048576,MATCH(Activity!FY$1,BBG!$1:$1,0)+1,0)-VLOOKUP($A7,BBG!$1:$1048576,MATCH(Activity!FY$1,BBG!$1:$1,0)-2,0))*2/3)))/100</f>
        <v>0</v>
      </c>
      <c r="FZ7" s="17">
        <f ca="1">IF(VLOOKUP($A7,BBG!$1:$1048576,MATCH(Activity!FZ$1,BBG!$1:$1,0),0)&lt;&gt;"",VLOOKUP($A7,BBG!$1:$1048576,MATCH(Activity!FZ$1,BBG!$1:$1,0),0),IF(AND(VLOOKUP($A7,BBG!$1:$1048576,MATCH(Activity!FZ$1,BBG!$1:$1,0)-1,0)&lt;&gt;"",VLOOKUP($A7,BBG!$1:$1048576,MATCH(Activity!FZ$1,BBG!$1:$1,0)+1,0)&lt;&gt;""),(VLOOKUP($A7,BBG!$1:$1048576,MATCH(Activity!FZ$1,BBG!$1:$1,0)-1,0)+VLOOKUP($A7,BBG!$1:$1048576,MATCH(Activity!FZ$1,BBG!$1:$1,0)+1,0))/2,IF(AND(VLOOKUP($A7,BBG!$1:$1048576,MATCH(Activity!FZ$1,BBG!$1:$1,0)-1,0)&lt;&gt;"",VLOOKUP($A7,BBG!$1:$1048576,MATCH(Activity!FZ$1,BBG!$1:$1,0)+2,0)&lt;&gt;""),VLOOKUP($A7,BBG!$1:$1048576,MATCH(Activity!FZ$1,BBG!$1:$1,0)-1,0)+(VLOOKUP($A7,BBG!$1:$1048576,MATCH(Activity!FZ$1,BBG!$1:$1,0)+2,0)-VLOOKUP($A7,BBG!$1:$1048576,MATCH(Activity!FZ$1,BBG!$1:$1,0)-1,0))/3,VLOOKUP($A7,BBG!$1:$1048576,MATCH(Activity!FZ$1,BBG!$1:$1,0)-2,0)+(VLOOKUP($A7,BBG!$1:$1048576,MATCH(Activity!FZ$1,BBG!$1:$1,0)+1,0)-VLOOKUP($A7,BBG!$1:$1048576,MATCH(Activity!FZ$1,BBG!$1:$1,0)-2,0))*2/3)))/100</f>
        <v>0</v>
      </c>
      <c r="GA7" s="17">
        <f ca="1">IF(VLOOKUP($A7,BBG!$1:$1048576,MATCH(Activity!GA$1,BBG!$1:$1,0),0)&lt;&gt;"",VLOOKUP($A7,BBG!$1:$1048576,MATCH(Activity!GA$1,BBG!$1:$1,0),0),IF(AND(VLOOKUP($A7,BBG!$1:$1048576,MATCH(Activity!GA$1,BBG!$1:$1,0)-1,0)&lt;&gt;"",VLOOKUP($A7,BBG!$1:$1048576,MATCH(Activity!GA$1,BBG!$1:$1,0)+1,0)&lt;&gt;""),(VLOOKUP($A7,BBG!$1:$1048576,MATCH(Activity!GA$1,BBG!$1:$1,0)-1,0)+VLOOKUP($A7,BBG!$1:$1048576,MATCH(Activity!GA$1,BBG!$1:$1,0)+1,0))/2,IF(AND(VLOOKUP($A7,BBG!$1:$1048576,MATCH(Activity!GA$1,BBG!$1:$1,0)-1,0)&lt;&gt;"",VLOOKUP($A7,BBG!$1:$1048576,MATCH(Activity!GA$1,BBG!$1:$1,0)+2,0)&lt;&gt;""),VLOOKUP($A7,BBG!$1:$1048576,MATCH(Activity!GA$1,BBG!$1:$1,0)-1,0)+(VLOOKUP($A7,BBG!$1:$1048576,MATCH(Activity!GA$1,BBG!$1:$1,0)+2,0)-VLOOKUP($A7,BBG!$1:$1048576,MATCH(Activity!GA$1,BBG!$1:$1,0)-1,0))/3,VLOOKUP($A7,BBG!$1:$1048576,MATCH(Activity!GA$1,BBG!$1:$1,0)-2,0)+(VLOOKUP($A7,BBG!$1:$1048576,MATCH(Activity!GA$1,BBG!$1:$1,0)+1,0)-VLOOKUP($A7,BBG!$1:$1048576,MATCH(Activity!GA$1,BBG!$1:$1,0)-2,0))*2/3)))/100</f>
        <v>0</v>
      </c>
      <c r="GB7" s="17">
        <f ca="1">IF(VLOOKUP($A7,BBG!$1:$1048576,MATCH(Activity!GB$1,BBG!$1:$1,0),0)&lt;&gt;"",VLOOKUP($A7,BBG!$1:$1048576,MATCH(Activity!GB$1,BBG!$1:$1,0),0),IF(AND(VLOOKUP($A7,BBG!$1:$1048576,MATCH(Activity!GB$1,BBG!$1:$1,0)-1,0)&lt;&gt;"",VLOOKUP($A7,BBG!$1:$1048576,MATCH(Activity!GB$1,BBG!$1:$1,0)+1,0)&lt;&gt;""),(VLOOKUP($A7,BBG!$1:$1048576,MATCH(Activity!GB$1,BBG!$1:$1,0)-1,0)+VLOOKUP($A7,BBG!$1:$1048576,MATCH(Activity!GB$1,BBG!$1:$1,0)+1,0))/2,IF(AND(VLOOKUP($A7,BBG!$1:$1048576,MATCH(Activity!GB$1,BBG!$1:$1,0)-1,0)&lt;&gt;"",VLOOKUP($A7,BBG!$1:$1048576,MATCH(Activity!GB$1,BBG!$1:$1,0)+2,0)&lt;&gt;""),VLOOKUP($A7,BBG!$1:$1048576,MATCH(Activity!GB$1,BBG!$1:$1,0)-1,0)+(VLOOKUP($A7,BBG!$1:$1048576,MATCH(Activity!GB$1,BBG!$1:$1,0)+2,0)-VLOOKUP($A7,BBG!$1:$1048576,MATCH(Activity!GB$1,BBG!$1:$1,0)-1,0))/3,VLOOKUP($A7,BBG!$1:$1048576,MATCH(Activity!GB$1,BBG!$1:$1,0)-2,0)+(VLOOKUP($A7,BBG!$1:$1048576,MATCH(Activity!GB$1,BBG!$1:$1,0)+1,0)-VLOOKUP($A7,BBG!$1:$1048576,MATCH(Activity!GB$1,BBG!$1:$1,0)-2,0))*2/3)))/100</f>
        <v>0</v>
      </c>
      <c r="GC7" s="17">
        <f ca="1">IF(VLOOKUP($A7,BBG!$1:$1048576,MATCH(Activity!GC$1,BBG!$1:$1,0),0)&lt;&gt;"",VLOOKUP($A7,BBG!$1:$1048576,MATCH(Activity!GC$1,BBG!$1:$1,0),0),IF(AND(VLOOKUP($A7,BBG!$1:$1048576,MATCH(Activity!GC$1,BBG!$1:$1,0)-1,0)&lt;&gt;"",VLOOKUP($A7,BBG!$1:$1048576,MATCH(Activity!GC$1,BBG!$1:$1,0)+1,0)&lt;&gt;""),(VLOOKUP($A7,BBG!$1:$1048576,MATCH(Activity!GC$1,BBG!$1:$1,0)-1,0)+VLOOKUP($A7,BBG!$1:$1048576,MATCH(Activity!GC$1,BBG!$1:$1,0)+1,0))/2,IF(AND(VLOOKUP($A7,BBG!$1:$1048576,MATCH(Activity!GC$1,BBG!$1:$1,0)-1,0)&lt;&gt;"",VLOOKUP($A7,BBG!$1:$1048576,MATCH(Activity!GC$1,BBG!$1:$1,0)+2,0)&lt;&gt;""),VLOOKUP($A7,BBG!$1:$1048576,MATCH(Activity!GC$1,BBG!$1:$1,0)-1,0)+(VLOOKUP($A7,BBG!$1:$1048576,MATCH(Activity!GC$1,BBG!$1:$1,0)+2,0)-VLOOKUP($A7,BBG!$1:$1048576,MATCH(Activity!GC$1,BBG!$1:$1,0)-1,0))/3,VLOOKUP($A7,BBG!$1:$1048576,MATCH(Activity!GC$1,BBG!$1:$1,0)-2,0)+(VLOOKUP($A7,BBG!$1:$1048576,MATCH(Activity!GC$1,BBG!$1:$1,0)+1,0)-VLOOKUP($A7,BBG!$1:$1048576,MATCH(Activity!GC$1,BBG!$1:$1,0)-2,0))*2/3)))/100</f>
        <v>0</v>
      </c>
      <c r="GD7" s="17">
        <f ca="1">IF(VLOOKUP($A7,BBG!$1:$1048576,MATCH(Activity!GD$1,BBG!$1:$1,0),0)&lt;&gt;"",VLOOKUP($A7,BBG!$1:$1048576,MATCH(Activity!GD$1,BBG!$1:$1,0),0),IF(AND(VLOOKUP($A7,BBG!$1:$1048576,MATCH(Activity!GD$1,BBG!$1:$1,0)-1,0)&lt;&gt;"",VLOOKUP($A7,BBG!$1:$1048576,MATCH(Activity!GD$1,BBG!$1:$1,0)+1,0)&lt;&gt;""),(VLOOKUP($A7,BBG!$1:$1048576,MATCH(Activity!GD$1,BBG!$1:$1,0)-1,0)+VLOOKUP($A7,BBG!$1:$1048576,MATCH(Activity!GD$1,BBG!$1:$1,0)+1,0))/2,IF(AND(VLOOKUP($A7,BBG!$1:$1048576,MATCH(Activity!GD$1,BBG!$1:$1,0)-1,0)&lt;&gt;"",VLOOKUP($A7,BBG!$1:$1048576,MATCH(Activity!GD$1,BBG!$1:$1,0)+2,0)&lt;&gt;""),VLOOKUP($A7,BBG!$1:$1048576,MATCH(Activity!GD$1,BBG!$1:$1,0)-1,0)+(VLOOKUP($A7,BBG!$1:$1048576,MATCH(Activity!GD$1,BBG!$1:$1,0)+2,0)-VLOOKUP($A7,BBG!$1:$1048576,MATCH(Activity!GD$1,BBG!$1:$1,0)-1,0))/3,VLOOKUP($A7,BBG!$1:$1048576,MATCH(Activity!GD$1,BBG!$1:$1,0)-2,0)+(VLOOKUP($A7,BBG!$1:$1048576,MATCH(Activity!GD$1,BBG!$1:$1,0)+1,0)-VLOOKUP($A7,BBG!$1:$1048576,MATCH(Activity!GD$1,BBG!$1:$1,0)-2,0))*2/3)))/100</f>
        <v>0</v>
      </c>
      <c r="GE7" s="17">
        <f ca="1">IF(VLOOKUP($A7,BBG!$1:$1048576,MATCH(Activity!GE$1,BBG!$1:$1,0),0)&lt;&gt;"",VLOOKUP($A7,BBG!$1:$1048576,MATCH(Activity!GE$1,BBG!$1:$1,0),0),IF(AND(VLOOKUP($A7,BBG!$1:$1048576,MATCH(Activity!GE$1,BBG!$1:$1,0)-1,0)&lt;&gt;"",VLOOKUP($A7,BBG!$1:$1048576,MATCH(Activity!GE$1,BBG!$1:$1,0)+1,0)&lt;&gt;""),(VLOOKUP($A7,BBG!$1:$1048576,MATCH(Activity!GE$1,BBG!$1:$1,0)-1,0)+VLOOKUP($A7,BBG!$1:$1048576,MATCH(Activity!GE$1,BBG!$1:$1,0)+1,0))/2,IF(AND(VLOOKUP($A7,BBG!$1:$1048576,MATCH(Activity!GE$1,BBG!$1:$1,0)-1,0)&lt;&gt;"",VLOOKUP($A7,BBG!$1:$1048576,MATCH(Activity!GE$1,BBG!$1:$1,0)+2,0)&lt;&gt;""),VLOOKUP($A7,BBG!$1:$1048576,MATCH(Activity!GE$1,BBG!$1:$1,0)-1,0)+(VLOOKUP($A7,BBG!$1:$1048576,MATCH(Activity!GE$1,BBG!$1:$1,0)+2,0)-VLOOKUP($A7,BBG!$1:$1048576,MATCH(Activity!GE$1,BBG!$1:$1,0)-1,0))/3,VLOOKUP($A7,BBG!$1:$1048576,MATCH(Activity!GE$1,BBG!$1:$1,0)-2,0)+(VLOOKUP($A7,BBG!$1:$1048576,MATCH(Activity!GE$1,BBG!$1:$1,0)+1,0)-VLOOKUP($A7,BBG!$1:$1048576,MATCH(Activity!GE$1,BBG!$1:$1,0)-2,0))*2/3)))/100</f>
        <v>0</v>
      </c>
      <c r="GF7" s="17">
        <f ca="1">IF(VLOOKUP($A7,BBG!$1:$1048576,MATCH(Activity!GF$1,BBG!$1:$1,0),0)&lt;&gt;"",VLOOKUP($A7,BBG!$1:$1048576,MATCH(Activity!GF$1,BBG!$1:$1,0),0),IF(AND(VLOOKUP($A7,BBG!$1:$1048576,MATCH(Activity!GF$1,BBG!$1:$1,0)-1,0)&lt;&gt;"",VLOOKUP($A7,BBG!$1:$1048576,MATCH(Activity!GF$1,BBG!$1:$1,0)+1,0)&lt;&gt;""),(VLOOKUP($A7,BBG!$1:$1048576,MATCH(Activity!GF$1,BBG!$1:$1,0)-1,0)+VLOOKUP($A7,BBG!$1:$1048576,MATCH(Activity!GF$1,BBG!$1:$1,0)+1,0))/2,IF(AND(VLOOKUP($A7,BBG!$1:$1048576,MATCH(Activity!GF$1,BBG!$1:$1,0)-1,0)&lt;&gt;"",VLOOKUP($A7,BBG!$1:$1048576,MATCH(Activity!GF$1,BBG!$1:$1,0)+2,0)&lt;&gt;""),VLOOKUP($A7,BBG!$1:$1048576,MATCH(Activity!GF$1,BBG!$1:$1,0)-1,0)+(VLOOKUP($A7,BBG!$1:$1048576,MATCH(Activity!GF$1,BBG!$1:$1,0)+2,0)-VLOOKUP($A7,BBG!$1:$1048576,MATCH(Activity!GF$1,BBG!$1:$1,0)-1,0))/3,VLOOKUP($A7,BBG!$1:$1048576,MATCH(Activity!GF$1,BBG!$1:$1,0)-2,0)+(VLOOKUP($A7,BBG!$1:$1048576,MATCH(Activity!GF$1,BBG!$1:$1,0)+1,0)-VLOOKUP($A7,BBG!$1:$1048576,MATCH(Activity!GF$1,BBG!$1:$1,0)-2,0))*2/3)))/100</f>
        <v>0</v>
      </c>
      <c r="GG7" s="17">
        <f ca="1">IF(VLOOKUP($A7,BBG!$1:$1048576,MATCH(Activity!GG$1,BBG!$1:$1,0),0)&lt;&gt;"",VLOOKUP($A7,BBG!$1:$1048576,MATCH(Activity!GG$1,BBG!$1:$1,0),0),IF(AND(VLOOKUP($A7,BBG!$1:$1048576,MATCH(Activity!GG$1,BBG!$1:$1,0)-1,0)&lt;&gt;"",VLOOKUP($A7,BBG!$1:$1048576,MATCH(Activity!GG$1,BBG!$1:$1,0)+1,0)&lt;&gt;""),(VLOOKUP($A7,BBG!$1:$1048576,MATCH(Activity!GG$1,BBG!$1:$1,0)-1,0)+VLOOKUP($A7,BBG!$1:$1048576,MATCH(Activity!GG$1,BBG!$1:$1,0)+1,0))/2,IF(AND(VLOOKUP($A7,BBG!$1:$1048576,MATCH(Activity!GG$1,BBG!$1:$1,0)-1,0)&lt;&gt;"",VLOOKUP($A7,BBG!$1:$1048576,MATCH(Activity!GG$1,BBG!$1:$1,0)+2,0)&lt;&gt;""),VLOOKUP($A7,BBG!$1:$1048576,MATCH(Activity!GG$1,BBG!$1:$1,0)-1,0)+(VLOOKUP($A7,BBG!$1:$1048576,MATCH(Activity!GG$1,BBG!$1:$1,0)+2,0)-VLOOKUP($A7,BBG!$1:$1048576,MATCH(Activity!GG$1,BBG!$1:$1,0)-1,0))/3,VLOOKUP($A7,BBG!$1:$1048576,MATCH(Activity!GG$1,BBG!$1:$1,0)-2,0)+(VLOOKUP($A7,BBG!$1:$1048576,MATCH(Activity!GG$1,BBG!$1:$1,0)+1,0)-VLOOKUP($A7,BBG!$1:$1048576,MATCH(Activity!GG$1,BBG!$1:$1,0)-2,0))*2/3)))/100</f>
        <v>0</v>
      </c>
      <c r="GH7" s="17">
        <f ca="1">IF(VLOOKUP($A7,BBG!$1:$1048576,MATCH(Activity!GH$1,BBG!$1:$1,0),0)&lt;&gt;"",VLOOKUP($A7,BBG!$1:$1048576,MATCH(Activity!GH$1,BBG!$1:$1,0),0),IF(AND(VLOOKUP($A7,BBG!$1:$1048576,MATCH(Activity!GH$1,BBG!$1:$1,0)-1,0)&lt;&gt;"",VLOOKUP($A7,BBG!$1:$1048576,MATCH(Activity!GH$1,BBG!$1:$1,0)+1,0)&lt;&gt;""),(VLOOKUP($A7,BBG!$1:$1048576,MATCH(Activity!GH$1,BBG!$1:$1,0)-1,0)+VLOOKUP($A7,BBG!$1:$1048576,MATCH(Activity!GH$1,BBG!$1:$1,0)+1,0))/2,IF(AND(VLOOKUP($A7,BBG!$1:$1048576,MATCH(Activity!GH$1,BBG!$1:$1,0)-1,0)&lt;&gt;"",VLOOKUP($A7,BBG!$1:$1048576,MATCH(Activity!GH$1,BBG!$1:$1,0)+2,0)&lt;&gt;""),VLOOKUP($A7,BBG!$1:$1048576,MATCH(Activity!GH$1,BBG!$1:$1,0)-1,0)+(VLOOKUP($A7,BBG!$1:$1048576,MATCH(Activity!GH$1,BBG!$1:$1,0)+2,0)-VLOOKUP($A7,BBG!$1:$1048576,MATCH(Activity!GH$1,BBG!$1:$1,0)-1,0))/3,VLOOKUP($A7,BBG!$1:$1048576,MATCH(Activity!GH$1,BBG!$1:$1,0)-2,0)+(VLOOKUP($A7,BBG!$1:$1048576,MATCH(Activity!GH$1,BBG!$1:$1,0)+1,0)-VLOOKUP($A7,BBG!$1:$1048576,MATCH(Activity!GH$1,BBG!$1:$1,0)-2,0))*2/3)))/100</f>
        <v>0</v>
      </c>
      <c r="GI7" s="17">
        <f ca="1">IF(VLOOKUP($A7,BBG!$1:$1048576,MATCH(Activity!GI$1,BBG!$1:$1,0),0)&lt;&gt;"",VLOOKUP($A7,BBG!$1:$1048576,MATCH(Activity!GI$1,BBG!$1:$1,0),0),IF(AND(VLOOKUP($A7,BBG!$1:$1048576,MATCH(Activity!GI$1,BBG!$1:$1,0)-1,0)&lt;&gt;"",VLOOKUP($A7,BBG!$1:$1048576,MATCH(Activity!GI$1,BBG!$1:$1,0)+1,0)&lt;&gt;""),(VLOOKUP($A7,BBG!$1:$1048576,MATCH(Activity!GI$1,BBG!$1:$1,0)-1,0)+VLOOKUP($A7,BBG!$1:$1048576,MATCH(Activity!GI$1,BBG!$1:$1,0)+1,0))/2,IF(AND(VLOOKUP($A7,BBG!$1:$1048576,MATCH(Activity!GI$1,BBG!$1:$1,0)-1,0)&lt;&gt;"",VLOOKUP($A7,BBG!$1:$1048576,MATCH(Activity!GI$1,BBG!$1:$1,0)+2,0)&lt;&gt;""),VLOOKUP($A7,BBG!$1:$1048576,MATCH(Activity!GI$1,BBG!$1:$1,0)-1,0)+(VLOOKUP($A7,BBG!$1:$1048576,MATCH(Activity!GI$1,BBG!$1:$1,0)+2,0)-VLOOKUP($A7,BBG!$1:$1048576,MATCH(Activity!GI$1,BBG!$1:$1,0)-1,0))/3,VLOOKUP($A7,BBG!$1:$1048576,MATCH(Activity!GI$1,BBG!$1:$1,0)-2,0)+(VLOOKUP($A7,BBG!$1:$1048576,MATCH(Activity!GI$1,BBG!$1:$1,0)+1,0)-VLOOKUP($A7,BBG!$1:$1048576,MATCH(Activity!GI$1,BBG!$1:$1,0)-2,0))*2/3)))/100</f>
        <v>0</v>
      </c>
      <c r="GJ7" s="17">
        <f ca="1">IF(VLOOKUP($A7,BBG!$1:$1048576,MATCH(Activity!GJ$1,BBG!$1:$1,0),0)&lt;&gt;"",VLOOKUP($A7,BBG!$1:$1048576,MATCH(Activity!GJ$1,BBG!$1:$1,0),0),IF(AND(VLOOKUP($A7,BBG!$1:$1048576,MATCH(Activity!GJ$1,BBG!$1:$1,0)-1,0)&lt;&gt;"",VLOOKUP($A7,BBG!$1:$1048576,MATCH(Activity!GJ$1,BBG!$1:$1,0)+1,0)&lt;&gt;""),(VLOOKUP($A7,BBG!$1:$1048576,MATCH(Activity!GJ$1,BBG!$1:$1,0)-1,0)+VLOOKUP($A7,BBG!$1:$1048576,MATCH(Activity!GJ$1,BBG!$1:$1,0)+1,0))/2,IF(AND(VLOOKUP($A7,BBG!$1:$1048576,MATCH(Activity!GJ$1,BBG!$1:$1,0)-1,0)&lt;&gt;"",VLOOKUP($A7,BBG!$1:$1048576,MATCH(Activity!GJ$1,BBG!$1:$1,0)+2,0)&lt;&gt;""),VLOOKUP($A7,BBG!$1:$1048576,MATCH(Activity!GJ$1,BBG!$1:$1,0)-1,0)+(VLOOKUP($A7,BBG!$1:$1048576,MATCH(Activity!GJ$1,BBG!$1:$1,0)+2,0)-VLOOKUP($A7,BBG!$1:$1048576,MATCH(Activity!GJ$1,BBG!$1:$1,0)-1,0))/3,VLOOKUP($A7,BBG!$1:$1048576,MATCH(Activity!GJ$1,BBG!$1:$1,0)-2,0)+(VLOOKUP($A7,BBG!$1:$1048576,MATCH(Activity!GJ$1,BBG!$1:$1,0)+1,0)-VLOOKUP($A7,BBG!$1:$1048576,MATCH(Activity!GJ$1,BBG!$1:$1,0)-2,0))*2/3)))/100</f>
        <v>0</v>
      </c>
      <c r="GK7" s="17">
        <f ca="1">IF(VLOOKUP($A7,BBG!$1:$1048576,MATCH(Activity!GK$1,BBG!$1:$1,0),0)&lt;&gt;"",VLOOKUP($A7,BBG!$1:$1048576,MATCH(Activity!GK$1,BBG!$1:$1,0),0),IF(AND(VLOOKUP($A7,BBG!$1:$1048576,MATCH(Activity!GK$1,BBG!$1:$1,0)-1,0)&lt;&gt;"",VLOOKUP($A7,BBG!$1:$1048576,MATCH(Activity!GK$1,BBG!$1:$1,0)+1,0)&lt;&gt;""),(VLOOKUP($A7,BBG!$1:$1048576,MATCH(Activity!GK$1,BBG!$1:$1,0)-1,0)+VLOOKUP($A7,BBG!$1:$1048576,MATCH(Activity!GK$1,BBG!$1:$1,0)+1,0))/2,IF(AND(VLOOKUP($A7,BBG!$1:$1048576,MATCH(Activity!GK$1,BBG!$1:$1,0)-1,0)&lt;&gt;"",VLOOKUP($A7,BBG!$1:$1048576,MATCH(Activity!GK$1,BBG!$1:$1,0)+2,0)&lt;&gt;""),VLOOKUP($A7,BBG!$1:$1048576,MATCH(Activity!GK$1,BBG!$1:$1,0)-1,0)+(VLOOKUP($A7,BBG!$1:$1048576,MATCH(Activity!GK$1,BBG!$1:$1,0)+2,0)-VLOOKUP($A7,BBG!$1:$1048576,MATCH(Activity!GK$1,BBG!$1:$1,0)-1,0))/3,VLOOKUP($A7,BBG!$1:$1048576,MATCH(Activity!GK$1,BBG!$1:$1,0)-2,0)+(VLOOKUP($A7,BBG!$1:$1048576,MATCH(Activity!GK$1,BBG!$1:$1,0)+1,0)-VLOOKUP($A7,BBG!$1:$1048576,MATCH(Activity!GK$1,BBG!$1:$1,0)-2,0))*2/3)))/100</f>
        <v>0</v>
      </c>
      <c r="GL7" s="17">
        <f ca="1">IF(VLOOKUP($A7,BBG!$1:$1048576,MATCH(Activity!GL$1,BBG!$1:$1,0),0)&lt;&gt;"",VLOOKUP($A7,BBG!$1:$1048576,MATCH(Activity!GL$1,BBG!$1:$1,0),0),IF(AND(VLOOKUP($A7,BBG!$1:$1048576,MATCH(Activity!GL$1,BBG!$1:$1,0)-1,0)&lt;&gt;"",VLOOKUP($A7,BBG!$1:$1048576,MATCH(Activity!GL$1,BBG!$1:$1,0)+1,0)&lt;&gt;""),(VLOOKUP($A7,BBG!$1:$1048576,MATCH(Activity!GL$1,BBG!$1:$1,0)-1,0)+VLOOKUP($A7,BBG!$1:$1048576,MATCH(Activity!GL$1,BBG!$1:$1,0)+1,0))/2,IF(AND(VLOOKUP($A7,BBG!$1:$1048576,MATCH(Activity!GL$1,BBG!$1:$1,0)-1,0)&lt;&gt;"",VLOOKUP($A7,BBG!$1:$1048576,MATCH(Activity!GL$1,BBG!$1:$1,0)+2,0)&lt;&gt;""),VLOOKUP($A7,BBG!$1:$1048576,MATCH(Activity!GL$1,BBG!$1:$1,0)-1,0)+(VLOOKUP($A7,BBG!$1:$1048576,MATCH(Activity!GL$1,BBG!$1:$1,0)+2,0)-VLOOKUP($A7,BBG!$1:$1048576,MATCH(Activity!GL$1,BBG!$1:$1,0)-1,0))/3,VLOOKUP($A7,BBG!$1:$1048576,MATCH(Activity!GL$1,BBG!$1:$1,0)-2,0)+(VLOOKUP($A7,BBG!$1:$1048576,MATCH(Activity!GL$1,BBG!$1:$1,0)+1,0)-VLOOKUP($A7,BBG!$1:$1048576,MATCH(Activity!GL$1,BBG!$1:$1,0)-2,0))*2/3)))/100</f>
        <v>0</v>
      </c>
      <c r="GM7" s="17">
        <f ca="1">IF(VLOOKUP($A7,BBG!$1:$1048576,MATCH(Activity!GM$1,BBG!$1:$1,0),0)&lt;&gt;"",VLOOKUP($A7,BBG!$1:$1048576,MATCH(Activity!GM$1,BBG!$1:$1,0),0),IF(AND(VLOOKUP($A7,BBG!$1:$1048576,MATCH(Activity!GM$1,BBG!$1:$1,0)-1,0)&lt;&gt;"",VLOOKUP($A7,BBG!$1:$1048576,MATCH(Activity!GM$1,BBG!$1:$1,0)+1,0)&lt;&gt;""),(VLOOKUP($A7,BBG!$1:$1048576,MATCH(Activity!GM$1,BBG!$1:$1,0)-1,0)+VLOOKUP($A7,BBG!$1:$1048576,MATCH(Activity!GM$1,BBG!$1:$1,0)+1,0))/2,IF(AND(VLOOKUP($A7,BBG!$1:$1048576,MATCH(Activity!GM$1,BBG!$1:$1,0)-1,0)&lt;&gt;"",VLOOKUP($A7,BBG!$1:$1048576,MATCH(Activity!GM$1,BBG!$1:$1,0)+2,0)&lt;&gt;""),VLOOKUP($A7,BBG!$1:$1048576,MATCH(Activity!GM$1,BBG!$1:$1,0)-1,0)+(VLOOKUP($A7,BBG!$1:$1048576,MATCH(Activity!GM$1,BBG!$1:$1,0)+2,0)-VLOOKUP($A7,BBG!$1:$1048576,MATCH(Activity!GM$1,BBG!$1:$1,0)-1,0))/3,VLOOKUP($A7,BBG!$1:$1048576,MATCH(Activity!GM$1,BBG!$1:$1,0)-2,0)+(VLOOKUP($A7,BBG!$1:$1048576,MATCH(Activity!GM$1,BBG!$1:$1,0)+1,0)-VLOOKUP($A7,BBG!$1:$1048576,MATCH(Activity!GM$1,BBG!$1:$1,0)-2,0))*2/3)))/100</f>
        <v>0</v>
      </c>
      <c r="GN7" s="17">
        <f ca="1">IF(VLOOKUP($A7,BBG!$1:$1048576,MATCH(Activity!GN$1,BBG!$1:$1,0),0)&lt;&gt;"",VLOOKUP($A7,BBG!$1:$1048576,MATCH(Activity!GN$1,BBG!$1:$1,0),0),IF(AND(VLOOKUP($A7,BBG!$1:$1048576,MATCH(Activity!GN$1,BBG!$1:$1,0)-1,0)&lt;&gt;"",VLOOKUP($A7,BBG!$1:$1048576,MATCH(Activity!GN$1,BBG!$1:$1,0)+1,0)&lt;&gt;""),(VLOOKUP($A7,BBG!$1:$1048576,MATCH(Activity!GN$1,BBG!$1:$1,0)-1,0)+VLOOKUP($A7,BBG!$1:$1048576,MATCH(Activity!GN$1,BBG!$1:$1,0)+1,0))/2,IF(AND(VLOOKUP($A7,BBG!$1:$1048576,MATCH(Activity!GN$1,BBG!$1:$1,0)-1,0)&lt;&gt;"",VLOOKUP($A7,BBG!$1:$1048576,MATCH(Activity!GN$1,BBG!$1:$1,0)+2,0)&lt;&gt;""),VLOOKUP($A7,BBG!$1:$1048576,MATCH(Activity!GN$1,BBG!$1:$1,0)-1,0)+(VLOOKUP($A7,BBG!$1:$1048576,MATCH(Activity!GN$1,BBG!$1:$1,0)+2,0)-VLOOKUP($A7,BBG!$1:$1048576,MATCH(Activity!GN$1,BBG!$1:$1,0)-1,0))/3,VLOOKUP($A7,BBG!$1:$1048576,MATCH(Activity!GN$1,BBG!$1:$1,0)-2,0)+(VLOOKUP($A7,BBG!$1:$1048576,MATCH(Activity!GN$1,BBG!$1:$1,0)+1,0)-VLOOKUP($A7,BBG!$1:$1048576,MATCH(Activity!GN$1,BBG!$1:$1,0)-2,0))*2/3)))/100</f>
        <v>0</v>
      </c>
      <c r="GO7" s="17">
        <f ca="1">IF(VLOOKUP($A7,BBG!$1:$1048576,MATCH(Activity!GO$1,BBG!$1:$1,0),0)&lt;&gt;"",VLOOKUP($A7,BBG!$1:$1048576,MATCH(Activity!GO$1,BBG!$1:$1,0),0),IF(AND(VLOOKUP($A7,BBG!$1:$1048576,MATCH(Activity!GO$1,BBG!$1:$1,0)-1,0)&lt;&gt;"",VLOOKUP($A7,BBG!$1:$1048576,MATCH(Activity!GO$1,BBG!$1:$1,0)+1,0)&lt;&gt;""),(VLOOKUP($A7,BBG!$1:$1048576,MATCH(Activity!GO$1,BBG!$1:$1,0)-1,0)+VLOOKUP($A7,BBG!$1:$1048576,MATCH(Activity!GO$1,BBG!$1:$1,0)+1,0))/2,IF(AND(VLOOKUP($A7,BBG!$1:$1048576,MATCH(Activity!GO$1,BBG!$1:$1,0)-1,0)&lt;&gt;"",VLOOKUP($A7,BBG!$1:$1048576,MATCH(Activity!GO$1,BBG!$1:$1,0)+2,0)&lt;&gt;""),VLOOKUP($A7,BBG!$1:$1048576,MATCH(Activity!GO$1,BBG!$1:$1,0)-1,0)+(VLOOKUP($A7,BBG!$1:$1048576,MATCH(Activity!GO$1,BBG!$1:$1,0)+2,0)-VLOOKUP($A7,BBG!$1:$1048576,MATCH(Activity!GO$1,BBG!$1:$1,0)-1,0))/3,VLOOKUP($A7,BBG!$1:$1048576,MATCH(Activity!GO$1,BBG!$1:$1,0)-2,0)+(VLOOKUP($A7,BBG!$1:$1048576,MATCH(Activity!GO$1,BBG!$1:$1,0)+1,0)-VLOOKUP($A7,BBG!$1:$1048576,MATCH(Activity!GO$1,BBG!$1:$1,0)-2,0))*2/3)))/100</f>
        <v>0</v>
      </c>
      <c r="GP7" s="17">
        <f ca="1">IF(VLOOKUP($A7,BBG!$1:$1048576,MATCH(Activity!GP$1,BBG!$1:$1,0),0)&lt;&gt;"",VLOOKUP($A7,BBG!$1:$1048576,MATCH(Activity!GP$1,BBG!$1:$1,0),0),IF(AND(VLOOKUP($A7,BBG!$1:$1048576,MATCH(Activity!GP$1,BBG!$1:$1,0)-1,0)&lt;&gt;"",VLOOKUP($A7,BBG!$1:$1048576,MATCH(Activity!GP$1,BBG!$1:$1,0)+1,0)&lt;&gt;""),(VLOOKUP($A7,BBG!$1:$1048576,MATCH(Activity!GP$1,BBG!$1:$1,0)-1,0)+VLOOKUP($A7,BBG!$1:$1048576,MATCH(Activity!GP$1,BBG!$1:$1,0)+1,0))/2,IF(AND(VLOOKUP($A7,BBG!$1:$1048576,MATCH(Activity!GP$1,BBG!$1:$1,0)-1,0)&lt;&gt;"",VLOOKUP($A7,BBG!$1:$1048576,MATCH(Activity!GP$1,BBG!$1:$1,0)+2,0)&lt;&gt;""),VLOOKUP($A7,BBG!$1:$1048576,MATCH(Activity!GP$1,BBG!$1:$1,0)-1,0)+(VLOOKUP($A7,BBG!$1:$1048576,MATCH(Activity!GP$1,BBG!$1:$1,0)+2,0)-VLOOKUP($A7,BBG!$1:$1048576,MATCH(Activity!GP$1,BBG!$1:$1,0)-1,0))/3,VLOOKUP($A7,BBG!$1:$1048576,MATCH(Activity!GP$1,BBG!$1:$1,0)-2,0)+(VLOOKUP($A7,BBG!$1:$1048576,MATCH(Activity!GP$1,BBG!$1:$1,0)+1,0)-VLOOKUP($A7,BBG!$1:$1048576,MATCH(Activity!GP$1,BBG!$1:$1,0)-2,0))*2/3)))/100</f>
        <v>0</v>
      </c>
      <c r="GQ7" s="17">
        <f ca="1">IF(VLOOKUP($A7,BBG!$1:$1048576,MATCH(Activity!GQ$1,BBG!$1:$1,0),0)&lt;&gt;"",VLOOKUP($A7,BBG!$1:$1048576,MATCH(Activity!GQ$1,BBG!$1:$1,0),0),IF(AND(VLOOKUP($A7,BBG!$1:$1048576,MATCH(Activity!GQ$1,BBG!$1:$1,0)-1,0)&lt;&gt;"",VLOOKUP($A7,BBG!$1:$1048576,MATCH(Activity!GQ$1,BBG!$1:$1,0)+1,0)&lt;&gt;""),(VLOOKUP($A7,BBG!$1:$1048576,MATCH(Activity!GQ$1,BBG!$1:$1,0)-1,0)+VLOOKUP($A7,BBG!$1:$1048576,MATCH(Activity!GQ$1,BBG!$1:$1,0)+1,0))/2,IF(AND(VLOOKUP($A7,BBG!$1:$1048576,MATCH(Activity!GQ$1,BBG!$1:$1,0)-1,0)&lt;&gt;"",VLOOKUP($A7,BBG!$1:$1048576,MATCH(Activity!GQ$1,BBG!$1:$1,0)+2,0)&lt;&gt;""),VLOOKUP($A7,BBG!$1:$1048576,MATCH(Activity!GQ$1,BBG!$1:$1,0)-1,0)+(VLOOKUP($A7,BBG!$1:$1048576,MATCH(Activity!GQ$1,BBG!$1:$1,0)+2,0)-VLOOKUP($A7,BBG!$1:$1048576,MATCH(Activity!GQ$1,BBG!$1:$1,0)-1,0))/3,VLOOKUP($A7,BBG!$1:$1048576,MATCH(Activity!GQ$1,BBG!$1:$1,0)-2,0)+(VLOOKUP($A7,BBG!$1:$1048576,MATCH(Activity!GQ$1,BBG!$1:$1,0)+1,0)-VLOOKUP($A7,BBG!$1:$1048576,MATCH(Activity!GQ$1,BBG!$1:$1,0)-2,0))*2/3)))/100</f>
        <v>0</v>
      </c>
      <c r="GR7" s="17">
        <f ca="1">IF(VLOOKUP($A7,BBG!$1:$1048576,MATCH(Activity!GR$1,BBG!$1:$1,0),0)&lt;&gt;"",VLOOKUP($A7,BBG!$1:$1048576,MATCH(Activity!GR$1,BBG!$1:$1,0),0),IF(AND(VLOOKUP($A7,BBG!$1:$1048576,MATCH(Activity!GR$1,BBG!$1:$1,0)-1,0)&lt;&gt;"",VLOOKUP($A7,BBG!$1:$1048576,MATCH(Activity!GR$1,BBG!$1:$1,0)+1,0)&lt;&gt;""),(VLOOKUP($A7,BBG!$1:$1048576,MATCH(Activity!GR$1,BBG!$1:$1,0)-1,0)+VLOOKUP($A7,BBG!$1:$1048576,MATCH(Activity!GR$1,BBG!$1:$1,0)+1,0))/2,IF(AND(VLOOKUP($A7,BBG!$1:$1048576,MATCH(Activity!GR$1,BBG!$1:$1,0)-1,0)&lt;&gt;"",VLOOKUP($A7,BBG!$1:$1048576,MATCH(Activity!GR$1,BBG!$1:$1,0)+2,0)&lt;&gt;""),VLOOKUP($A7,BBG!$1:$1048576,MATCH(Activity!GR$1,BBG!$1:$1,0)-1,0)+(VLOOKUP($A7,BBG!$1:$1048576,MATCH(Activity!GR$1,BBG!$1:$1,0)+2,0)-VLOOKUP($A7,BBG!$1:$1048576,MATCH(Activity!GR$1,BBG!$1:$1,0)-1,0))/3,VLOOKUP($A7,BBG!$1:$1048576,MATCH(Activity!GR$1,BBG!$1:$1,0)-2,0)+(VLOOKUP($A7,BBG!$1:$1048576,MATCH(Activity!GR$1,BBG!$1:$1,0)+1,0)-VLOOKUP($A7,BBG!$1:$1048576,MATCH(Activity!GR$1,BBG!$1:$1,0)-2,0))*2/3)))/100</f>
        <v>0</v>
      </c>
      <c r="GS7" s="17">
        <f ca="1">IF(VLOOKUP($A7,BBG!$1:$1048576,MATCH(Activity!GS$1,BBG!$1:$1,0),0)&lt;&gt;"",VLOOKUP($A7,BBG!$1:$1048576,MATCH(Activity!GS$1,BBG!$1:$1,0),0),IF(AND(VLOOKUP($A7,BBG!$1:$1048576,MATCH(Activity!GS$1,BBG!$1:$1,0)-1,0)&lt;&gt;"",VLOOKUP($A7,BBG!$1:$1048576,MATCH(Activity!GS$1,BBG!$1:$1,0)+1,0)&lt;&gt;""),(VLOOKUP($A7,BBG!$1:$1048576,MATCH(Activity!GS$1,BBG!$1:$1,0)-1,0)+VLOOKUP($A7,BBG!$1:$1048576,MATCH(Activity!GS$1,BBG!$1:$1,0)+1,0))/2,IF(AND(VLOOKUP($A7,BBG!$1:$1048576,MATCH(Activity!GS$1,BBG!$1:$1,0)-1,0)&lt;&gt;"",VLOOKUP($A7,BBG!$1:$1048576,MATCH(Activity!GS$1,BBG!$1:$1,0)+2,0)&lt;&gt;""),VLOOKUP($A7,BBG!$1:$1048576,MATCH(Activity!GS$1,BBG!$1:$1,0)-1,0)+(VLOOKUP($A7,BBG!$1:$1048576,MATCH(Activity!GS$1,BBG!$1:$1,0)+2,0)-VLOOKUP($A7,BBG!$1:$1048576,MATCH(Activity!GS$1,BBG!$1:$1,0)-1,0))/3,VLOOKUP($A7,BBG!$1:$1048576,MATCH(Activity!GS$1,BBG!$1:$1,0)-2,0)+(VLOOKUP($A7,BBG!$1:$1048576,MATCH(Activity!GS$1,BBG!$1:$1,0)+1,0)-VLOOKUP($A7,BBG!$1:$1048576,MATCH(Activity!GS$1,BBG!$1:$1,0)-2,0))*2/3)))/100</f>
        <v>0</v>
      </c>
      <c r="GT7" s="17">
        <f ca="1">IF(VLOOKUP($A7,BBG!$1:$1048576,MATCH(Activity!GT$1,BBG!$1:$1,0),0)&lt;&gt;"",VLOOKUP($A7,BBG!$1:$1048576,MATCH(Activity!GT$1,BBG!$1:$1,0),0),IF(AND(VLOOKUP($A7,BBG!$1:$1048576,MATCH(Activity!GT$1,BBG!$1:$1,0)-1,0)&lt;&gt;"",VLOOKUP($A7,BBG!$1:$1048576,MATCH(Activity!GT$1,BBG!$1:$1,0)+1,0)&lt;&gt;""),(VLOOKUP($A7,BBG!$1:$1048576,MATCH(Activity!GT$1,BBG!$1:$1,0)-1,0)+VLOOKUP($A7,BBG!$1:$1048576,MATCH(Activity!GT$1,BBG!$1:$1,0)+1,0))/2,IF(AND(VLOOKUP($A7,BBG!$1:$1048576,MATCH(Activity!GT$1,BBG!$1:$1,0)-1,0)&lt;&gt;"",VLOOKUP($A7,BBG!$1:$1048576,MATCH(Activity!GT$1,BBG!$1:$1,0)+2,0)&lt;&gt;""),VLOOKUP($A7,BBG!$1:$1048576,MATCH(Activity!GT$1,BBG!$1:$1,0)-1,0)+(VLOOKUP($A7,BBG!$1:$1048576,MATCH(Activity!GT$1,BBG!$1:$1,0)+2,0)-VLOOKUP($A7,BBG!$1:$1048576,MATCH(Activity!GT$1,BBG!$1:$1,0)-1,0))/3,VLOOKUP($A7,BBG!$1:$1048576,MATCH(Activity!GT$1,BBG!$1:$1,0)-2,0)+(VLOOKUP($A7,BBG!$1:$1048576,MATCH(Activity!GT$1,BBG!$1:$1,0)+1,0)-VLOOKUP($A7,BBG!$1:$1048576,MATCH(Activity!GT$1,BBG!$1:$1,0)-2,0))*2/3)))/100</f>
        <v>0</v>
      </c>
      <c r="GU7" s="17">
        <f ca="1">IF(VLOOKUP($A7,BBG!$1:$1048576,MATCH(Activity!GU$1,BBG!$1:$1,0),0)&lt;&gt;"",VLOOKUP($A7,BBG!$1:$1048576,MATCH(Activity!GU$1,BBG!$1:$1,0),0),IF(AND(VLOOKUP($A7,BBG!$1:$1048576,MATCH(Activity!GU$1,BBG!$1:$1,0)-1,0)&lt;&gt;"",VLOOKUP($A7,BBG!$1:$1048576,MATCH(Activity!GU$1,BBG!$1:$1,0)+1,0)&lt;&gt;""),(VLOOKUP($A7,BBG!$1:$1048576,MATCH(Activity!GU$1,BBG!$1:$1,0)-1,0)+VLOOKUP($A7,BBG!$1:$1048576,MATCH(Activity!GU$1,BBG!$1:$1,0)+1,0))/2,IF(AND(VLOOKUP($A7,BBG!$1:$1048576,MATCH(Activity!GU$1,BBG!$1:$1,0)-1,0)&lt;&gt;"",VLOOKUP($A7,BBG!$1:$1048576,MATCH(Activity!GU$1,BBG!$1:$1,0)+2,0)&lt;&gt;""),VLOOKUP($A7,BBG!$1:$1048576,MATCH(Activity!GU$1,BBG!$1:$1,0)-1,0)+(VLOOKUP($A7,BBG!$1:$1048576,MATCH(Activity!GU$1,BBG!$1:$1,0)+2,0)-VLOOKUP($A7,BBG!$1:$1048576,MATCH(Activity!GU$1,BBG!$1:$1,0)-1,0))/3,VLOOKUP($A7,BBG!$1:$1048576,MATCH(Activity!GU$1,BBG!$1:$1,0)-2,0)+(VLOOKUP($A7,BBG!$1:$1048576,MATCH(Activity!GU$1,BBG!$1:$1,0)+1,0)-VLOOKUP($A7,BBG!$1:$1048576,MATCH(Activity!GU$1,BBG!$1:$1,0)-2,0))*2/3)))/100</f>
        <v>0</v>
      </c>
      <c r="GV7" s="17">
        <f ca="1">IF(VLOOKUP($A7,BBG!$1:$1048576,MATCH(Activity!GV$1,BBG!$1:$1,0),0)&lt;&gt;"",VLOOKUP($A7,BBG!$1:$1048576,MATCH(Activity!GV$1,BBG!$1:$1,0),0),IF(AND(VLOOKUP($A7,BBG!$1:$1048576,MATCH(Activity!GV$1,BBG!$1:$1,0)-1,0)&lt;&gt;"",VLOOKUP($A7,BBG!$1:$1048576,MATCH(Activity!GV$1,BBG!$1:$1,0)+1,0)&lt;&gt;""),(VLOOKUP($A7,BBG!$1:$1048576,MATCH(Activity!GV$1,BBG!$1:$1,0)-1,0)+VLOOKUP($A7,BBG!$1:$1048576,MATCH(Activity!GV$1,BBG!$1:$1,0)+1,0))/2,IF(AND(VLOOKUP($A7,BBG!$1:$1048576,MATCH(Activity!GV$1,BBG!$1:$1,0)-1,0)&lt;&gt;"",VLOOKUP($A7,BBG!$1:$1048576,MATCH(Activity!GV$1,BBG!$1:$1,0)+2,0)&lt;&gt;""),VLOOKUP($A7,BBG!$1:$1048576,MATCH(Activity!GV$1,BBG!$1:$1,0)-1,0)+(VLOOKUP($A7,BBG!$1:$1048576,MATCH(Activity!GV$1,BBG!$1:$1,0)+2,0)-VLOOKUP($A7,BBG!$1:$1048576,MATCH(Activity!GV$1,BBG!$1:$1,0)-1,0))/3,VLOOKUP($A7,BBG!$1:$1048576,MATCH(Activity!GV$1,BBG!$1:$1,0)-2,0)+(VLOOKUP($A7,BBG!$1:$1048576,MATCH(Activity!GV$1,BBG!$1:$1,0)+1,0)-VLOOKUP($A7,BBG!$1:$1048576,MATCH(Activity!GV$1,BBG!$1:$1,0)-2,0))*2/3)))/100</f>
        <v>0</v>
      </c>
      <c r="GW7" s="17">
        <f ca="1">IF(VLOOKUP($A7,BBG!$1:$1048576,MATCH(Activity!GW$1,BBG!$1:$1,0),0)&lt;&gt;"",VLOOKUP($A7,BBG!$1:$1048576,MATCH(Activity!GW$1,BBG!$1:$1,0),0),IF(AND(VLOOKUP($A7,BBG!$1:$1048576,MATCH(Activity!GW$1,BBG!$1:$1,0)-1,0)&lt;&gt;"",VLOOKUP($A7,BBG!$1:$1048576,MATCH(Activity!GW$1,BBG!$1:$1,0)+1,0)&lt;&gt;""),(VLOOKUP($A7,BBG!$1:$1048576,MATCH(Activity!GW$1,BBG!$1:$1,0)-1,0)+VLOOKUP($A7,BBG!$1:$1048576,MATCH(Activity!GW$1,BBG!$1:$1,0)+1,0))/2,IF(AND(VLOOKUP($A7,BBG!$1:$1048576,MATCH(Activity!GW$1,BBG!$1:$1,0)-1,0)&lt;&gt;"",VLOOKUP($A7,BBG!$1:$1048576,MATCH(Activity!GW$1,BBG!$1:$1,0)+2,0)&lt;&gt;""),VLOOKUP($A7,BBG!$1:$1048576,MATCH(Activity!GW$1,BBG!$1:$1,0)-1,0)+(VLOOKUP($A7,BBG!$1:$1048576,MATCH(Activity!GW$1,BBG!$1:$1,0)+2,0)-VLOOKUP($A7,BBG!$1:$1048576,MATCH(Activity!GW$1,BBG!$1:$1,0)-1,0))/3,VLOOKUP($A7,BBG!$1:$1048576,MATCH(Activity!GW$1,BBG!$1:$1,0)-2,0)+(VLOOKUP($A7,BBG!$1:$1048576,MATCH(Activity!GW$1,BBG!$1:$1,0)+1,0)-VLOOKUP($A7,BBG!$1:$1048576,MATCH(Activity!GW$1,BBG!$1:$1,0)-2,0))*2/3)))/100</f>
        <v>0</v>
      </c>
      <c r="GX7" s="17">
        <f ca="1">IF(VLOOKUP($A7,BBG!$1:$1048576,MATCH(Activity!GX$1,BBG!$1:$1,0),0)&lt;&gt;"",VLOOKUP($A7,BBG!$1:$1048576,MATCH(Activity!GX$1,BBG!$1:$1,0),0),IF(AND(VLOOKUP($A7,BBG!$1:$1048576,MATCH(Activity!GX$1,BBG!$1:$1,0)-1,0)&lt;&gt;"",VLOOKUP($A7,BBG!$1:$1048576,MATCH(Activity!GX$1,BBG!$1:$1,0)+1,0)&lt;&gt;""),(VLOOKUP($A7,BBG!$1:$1048576,MATCH(Activity!GX$1,BBG!$1:$1,0)-1,0)+VLOOKUP($A7,BBG!$1:$1048576,MATCH(Activity!GX$1,BBG!$1:$1,0)+1,0))/2,IF(AND(VLOOKUP($A7,BBG!$1:$1048576,MATCH(Activity!GX$1,BBG!$1:$1,0)-1,0)&lt;&gt;"",VLOOKUP($A7,BBG!$1:$1048576,MATCH(Activity!GX$1,BBG!$1:$1,0)+2,0)&lt;&gt;""),VLOOKUP($A7,BBG!$1:$1048576,MATCH(Activity!GX$1,BBG!$1:$1,0)-1,0)+(VLOOKUP($A7,BBG!$1:$1048576,MATCH(Activity!GX$1,BBG!$1:$1,0)+2,0)-VLOOKUP($A7,BBG!$1:$1048576,MATCH(Activity!GX$1,BBG!$1:$1,0)-1,0))/3,VLOOKUP($A7,BBG!$1:$1048576,MATCH(Activity!GX$1,BBG!$1:$1,0)-2,0)+(VLOOKUP($A7,BBG!$1:$1048576,MATCH(Activity!GX$1,BBG!$1:$1,0)+1,0)-VLOOKUP($A7,BBG!$1:$1048576,MATCH(Activity!GX$1,BBG!$1:$1,0)-2,0))*2/3)))/100</f>
        <v>0</v>
      </c>
      <c r="GY7" s="17">
        <f ca="1">IF(VLOOKUP($A7,BBG!$1:$1048576,MATCH(Activity!GY$1,BBG!$1:$1,0),0)&lt;&gt;"",VLOOKUP($A7,BBG!$1:$1048576,MATCH(Activity!GY$1,BBG!$1:$1,0),0),IF(AND(VLOOKUP($A7,BBG!$1:$1048576,MATCH(Activity!GY$1,BBG!$1:$1,0)-1,0)&lt;&gt;"",VLOOKUP($A7,BBG!$1:$1048576,MATCH(Activity!GY$1,BBG!$1:$1,0)+1,0)&lt;&gt;""),(VLOOKUP($A7,BBG!$1:$1048576,MATCH(Activity!GY$1,BBG!$1:$1,0)-1,0)+VLOOKUP($A7,BBG!$1:$1048576,MATCH(Activity!GY$1,BBG!$1:$1,0)+1,0))/2,IF(AND(VLOOKUP($A7,BBG!$1:$1048576,MATCH(Activity!GY$1,BBG!$1:$1,0)-1,0)&lt;&gt;"",VLOOKUP($A7,BBG!$1:$1048576,MATCH(Activity!GY$1,BBG!$1:$1,0)+2,0)&lt;&gt;""),VLOOKUP($A7,BBG!$1:$1048576,MATCH(Activity!GY$1,BBG!$1:$1,0)-1,0)+(VLOOKUP($A7,BBG!$1:$1048576,MATCH(Activity!GY$1,BBG!$1:$1,0)+2,0)-VLOOKUP($A7,BBG!$1:$1048576,MATCH(Activity!GY$1,BBG!$1:$1,0)-1,0))/3,VLOOKUP($A7,BBG!$1:$1048576,MATCH(Activity!GY$1,BBG!$1:$1,0)-2,0)+(VLOOKUP($A7,BBG!$1:$1048576,MATCH(Activity!GY$1,BBG!$1:$1,0)+1,0)-VLOOKUP($A7,BBG!$1:$1048576,MATCH(Activity!GY$1,BBG!$1:$1,0)-2,0))*2/3)))/100</f>
        <v>0</v>
      </c>
      <c r="GZ7" s="17">
        <f ca="1">IF(VLOOKUP($A7,BBG!$1:$1048576,MATCH(Activity!GZ$1,BBG!$1:$1,0),0)&lt;&gt;"",VLOOKUP($A7,BBG!$1:$1048576,MATCH(Activity!GZ$1,BBG!$1:$1,0),0),IF(AND(VLOOKUP($A7,BBG!$1:$1048576,MATCH(Activity!GZ$1,BBG!$1:$1,0)-1,0)&lt;&gt;"",VLOOKUP($A7,BBG!$1:$1048576,MATCH(Activity!GZ$1,BBG!$1:$1,0)+1,0)&lt;&gt;""),(VLOOKUP($A7,BBG!$1:$1048576,MATCH(Activity!GZ$1,BBG!$1:$1,0)-1,0)+VLOOKUP($A7,BBG!$1:$1048576,MATCH(Activity!GZ$1,BBG!$1:$1,0)+1,0))/2,IF(AND(VLOOKUP($A7,BBG!$1:$1048576,MATCH(Activity!GZ$1,BBG!$1:$1,0)-1,0)&lt;&gt;"",VLOOKUP($A7,BBG!$1:$1048576,MATCH(Activity!GZ$1,BBG!$1:$1,0)+2,0)&lt;&gt;""),VLOOKUP($A7,BBG!$1:$1048576,MATCH(Activity!GZ$1,BBG!$1:$1,0)-1,0)+(VLOOKUP($A7,BBG!$1:$1048576,MATCH(Activity!GZ$1,BBG!$1:$1,0)+2,0)-VLOOKUP($A7,BBG!$1:$1048576,MATCH(Activity!GZ$1,BBG!$1:$1,0)-1,0))/3,VLOOKUP($A7,BBG!$1:$1048576,MATCH(Activity!GZ$1,BBG!$1:$1,0)-2,0)+(VLOOKUP($A7,BBG!$1:$1048576,MATCH(Activity!GZ$1,BBG!$1:$1,0)+1,0)-VLOOKUP($A7,BBG!$1:$1048576,MATCH(Activity!GZ$1,BBG!$1:$1,0)-2,0))*2/3)))/100</f>
        <v>0</v>
      </c>
      <c r="HA7" s="17">
        <f ca="1">IF(VLOOKUP($A7,BBG!$1:$1048576,MATCH(Activity!HA$1,BBG!$1:$1,0),0)&lt;&gt;"",VLOOKUP($A7,BBG!$1:$1048576,MATCH(Activity!HA$1,BBG!$1:$1,0),0),IF(AND(VLOOKUP($A7,BBG!$1:$1048576,MATCH(Activity!HA$1,BBG!$1:$1,0)-1,0)&lt;&gt;"",VLOOKUP($A7,BBG!$1:$1048576,MATCH(Activity!HA$1,BBG!$1:$1,0)+1,0)&lt;&gt;""),(VLOOKUP($A7,BBG!$1:$1048576,MATCH(Activity!HA$1,BBG!$1:$1,0)-1,0)+VLOOKUP($A7,BBG!$1:$1048576,MATCH(Activity!HA$1,BBG!$1:$1,0)+1,0))/2,IF(AND(VLOOKUP($A7,BBG!$1:$1048576,MATCH(Activity!HA$1,BBG!$1:$1,0)-1,0)&lt;&gt;"",VLOOKUP($A7,BBG!$1:$1048576,MATCH(Activity!HA$1,BBG!$1:$1,0)+2,0)&lt;&gt;""),VLOOKUP($A7,BBG!$1:$1048576,MATCH(Activity!HA$1,BBG!$1:$1,0)-1,0)+(VLOOKUP($A7,BBG!$1:$1048576,MATCH(Activity!HA$1,BBG!$1:$1,0)+2,0)-VLOOKUP($A7,BBG!$1:$1048576,MATCH(Activity!HA$1,BBG!$1:$1,0)-1,0))/3,VLOOKUP($A7,BBG!$1:$1048576,MATCH(Activity!HA$1,BBG!$1:$1,0)-2,0)+(VLOOKUP($A7,BBG!$1:$1048576,MATCH(Activity!HA$1,BBG!$1:$1,0)+1,0)-VLOOKUP($A7,BBG!$1:$1048576,MATCH(Activity!HA$1,BBG!$1:$1,0)-2,0))*2/3)))/100</f>
        <v>0</v>
      </c>
      <c r="HB7" s="17">
        <f ca="1">IF(VLOOKUP($A7,BBG!$1:$1048576,MATCH(Activity!HB$1,BBG!$1:$1,0),0)&lt;&gt;"",VLOOKUP($A7,BBG!$1:$1048576,MATCH(Activity!HB$1,BBG!$1:$1,0),0),IF(AND(VLOOKUP($A7,BBG!$1:$1048576,MATCH(Activity!HB$1,BBG!$1:$1,0)-1,0)&lt;&gt;"",VLOOKUP($A7,BBG!$1:$1048576,MATCH(Activity!HB$1,BBG!$1:$1,0)+1,0)&lt;&gt;""),(VLOOKUP($A7,BBG!$1:$1048576,MATCH(Activity!HB$1,BBG!$1:$1,0)-1,0)+VLOOKUP($A7,BBG!$1:$1048576,MATCH(Activity!HB$1,BBG!$1:$1,0)+1,0))/2,IF(AND(VLOOKUP($A7,BBG!$1:$1048576,MATCH(Activity!HB$1,BBG!$1:$1,0)-1,0)&lt;&gt;"",VLOOKUP($A7,BBG!$1:$1048576,MATCH(Activity!HB$1,BBG!$1:$1,0)+2,0)&lt;&gt;""),VLOOKUP($A7,BBG!$1:$1048576,MATCH(Activity!HB$1,BBG!$1:$1,0)-1,0)+(VLOOKUP($A7,BBG!$1:$1048576,MATCH(Activity!HB$1,BBG!$1:$1,0)+2,0)-VLOOKUP($A7,BBG!$1:$1048576,MATCH(Activity!HB$1,BBG!$1:$1,0)-1,0))/3,VLOOKUP($A7,BBG!$1:$1048576,MATCH(Activity!HB$1,BBG!$1:$1,0)-2,0)+(VLOOKUP($A7,BBG!$1:$1048576,MATCH(Activity!HB$1,BBG!$1:$1,0)+1,0)-VLOOKUP($A7,BBG!$1:$1048576,MATCH(Activity!HB$1,BBG!$1:$1,0)-2,0))*2/3)))/100</f>
        <v>0</v>
      </c>
      <c r="HC7" s="17">
        <f ca="1">IF(VLOOKUP($A7,BBG!$1:$1048576,MATCH(Activity!HC$1,BBG!$1:$1,0),0)&lt;&gt;"",VLOOKUP($A7,BBG!$1:$1048576,MATCH(Activity!HC$1,BBG!$1:$1,0),0),IF(AND(VLOOKUP($A7,BBG!$1:$1048576,MATCH(Activity!HC$1,BBG!$1:$1,0)-1,0)&lt;&gt;"",VLOOKUP($A7,BBG!$1:$1048576,MATCH(Activity!HC$1,BBG!$1:$1,0)+1,0)&lt;&gt;""),(VLOOKUP($A7,BBG!$1:$1048576,MATCH(Activity!HC$1,BBG!$1:$1,0)-1,0)+VLOOKUP($A7,BBG!$1:$1048576,MATCH(Activity!HC$1,BBG!$1:$1,0)+1,0))/2,IF(AND(VLOOKUP($A7,BBG!$1:$1048576,MATCH(Activity!HC$1,BBG!$1:$1,0)-1,0)&lt;&gt;"",VLOOKUP($A7,BBG!$1:$1048576,MATCH(Activity!HC$1,BBG!$1:$1,0)+2,0)&lt;&gt;""),VLOOKUP($A7,BBG!$1:$1048576,MATCH(Activity!HC$1,BBG!$1:$1,0)-1,0)+(VLOOKUP($A7,BBG!$1:$1048576,MATCH(Activity!HC$1,BBG!$1:$1,0)+2,0)-VLOOKUP($A7,BBG!$1:$1048576,MATCH(Activity!HC$1,BBG!$1:$1,0)-1,0))/3,VLOOKUP($A7,BBG!$1:$1048576,MATCH(Activity!HC$1,BBG!$1:$1,0)-2,0)+(VLOOKUP($A7,BBG!$1:$1048576,MATCH(Activity!HC$1,BBG!$1:$1,0)+1,0)-VLOOKUP($A7,BBG!$1:$1048576,MATCH(Activity!HC$1,BBG!$1:$1,0)-2,0))*2/3)))/100</f>
        <v>0</v>
      </c>
      <c r="HD7" s="17">
        <f ca="1">IF(VLOOKUP($A7,BBG!$1:$1048576,MATCH(Activity!HD$1,BBG!$1:$1,0),0)&lt;&gt;"",VLOOKUP($A7,BBG!$1:$1048576,MATCH(Activity!HD$1,BBG!$1:$1,0),0),IF(AND(VLOOKUP($A7,BBG!$1:$1048576,MATCH(Activity!HD$1,BBG!$1:$1,0)-1,0)&lt;&gt;"",VLOOKUP($A7,BBG!$1:$1048576,MATCH(Activity!HD$1,BBG!$1:$1,0)+1,0)&lt;&gt;""),(VLOOKUP($A7,BBG!$1:$1048576,MATCH(Activity!HD$1,BBG!$1:$1,0)-1,0)+VLOOKUP($A7,BBG!$1:$1048576,MATCH(Activity!HD$1,BBG!$1:$1,0)+1,0))/2,IF(AND(VLOOKUP($A7,BBG!$1:$1048576,MATCH(Activity!HD$1,BBG!$1:$1,0)-1,0)&lt;&gt;"",VLOOKUP($A7,BBG!$1:$1048576,MATCH(Activity!HD$1,BBG!$1:$1,0)+2,0)&lt;&gt;""),VLOOKUP($A7,BBG!$1:$1048576,MATCH(Activity!HD$1,BBG!$1:$1,0)-1,0)+(VLOOKUP($A7,BBG!$1:$1048576,MATCH(Activity!HD$1,BBG!$1:$1,0)+2,0)-VLOOKUP($A7,BBG!$1:$1048576,MATCH(Activity!HD$1,BBG!$1:$1,0)-1,0))/3,VLOOKUP($A7,BBG!$1:$1048576,MATCH(Activity!HD$1,BBG!$1:$1,0)-2,0)+(VLOOKUP($A7,BBG!$1:$1048576,MATCH(Activity!HD$1,BBG!$1:$1,0)+1,0)-VLOOKUP($A7,BBG!$1:$1048576,MATCH(Activity!HD$1,BBG!$1:$1,0)-2,0))*2/3)))/100</f>
        <v>0</v>
      </c>
      <c r="HE7" s="17">
        <f ca="1">IF(VLOOKUP($A7,BBG!$1:$1048576,MATCH(Activity!HE$1,BBG!$1:$1,0),0)&lt;&gt;"",VLOOKUP($A7,BBG!$1:$1048576,MATCH(Activity!HE$1,BBG!$1:$1,0),0),IF(AND(VLOOKUP($A7,BBG!$1:$1048576,MATCH(Activity!HE$1,BBG!$1:$1,0)-1,0)&lt;&gt;"",VLOOKUP($A7,BBG!$1:$1048576,MATCH(Activity!HE$1,BBG!$1:$1,0)+1,0)&lt;&gt;""),(VLOOKUP($A7,BBG!$1:$1048576,MATCH(Activity!HE$1,BBG!$1:$1,0)-1,0)+VLOOKUP($A7,BBG!$1:$1048576,MATCH(Activity!HE$1,BBG!$1:$1,0)+1,0))/2,IF(AND(VLOOKUP($A7,BBG!$1:$1048576,MATCH(Activity!HE$1,BBG!$1:$1,0)-1,0)&lt;&gt;"",VLOOKUP($A7,BBG!$1:$1048576,MATCH(Activity!HE$1,BBG!$1:$1,0)+2,0)&lt;&gt;""),VLOOKUP($A7,BBG!$1:$1048576,MATCH(Activity!HE$1,BBG!$1:$1,0)-1,0)+(VLOOKUP($A7,BBG!$1:$1048576,MATCH(Activity!HE$1,BBG!$1:$1,0)+2,0)-VLOOKUP($A7,BBG!$1:$1048576,MATCH(Activity!HE$1,BBG!$1:$1,0)-1,0))/3,VLOOKUP($A7,BBG!$1:$1048576,MATCH(Activity!HE$1,BBG!$1:$1,0)-2,0)+(VLOOKUP($A7,BBG!$1:$1048576,MATCH(Activity!HE$1,BBG!$1:$1,0)+1,0)-VLOOKUP($A7,BBG!$1:$1048576,MATCH(Activity!HE$1,BBG!$1:$1,0)-2,0))*2/3)))/100</f>
        <v>0</v>
      </c>
      <c r="HF7" s="17">
        <f ca="1">IF(VLOOKUP($A7,BBG!$1:$1048576,MATCH(Activity!HF$1,BBG!$1:$1,0),0)&lt;&gt;"",VLOOKUP($A7,BBG!$1:$1048576,MATCH(Activity!HF$1,BBG!$1:$1,0),0),IF(AND(VLOOKUP($A7,BBG!$1:$1048576,MATCH(Activity!HF$1,BBG!$1:$1,0)-1,0)&lt;&gt;"",VLOOKUP($A7,BBG!$1:$1048576,MATCH(Activity!HF$1,BBG!$1:$1,0)+1,0)&lt;&gt;""),(VLOOKUP($A7,BBG!$1:$1048576,MATCH(Activity!HF$1,BBG!$1:$1,0)-1,0)+VLOOKUP($A7,BBG!$1:$1048576,MATCH(Activity!HF$1,BBG!$1:$1,0)+1,0))/2,IF(AND(VLOOKUP($A7,BBG!$1:$1048576,MATCH(Activity!HF$1,BBG!$1:$1,0)-1,0)&lt;&gt;"",VLOOKUP($A7,BBG!$1:$1048576,MATCH(Activity!HF$1,BBG!$1:$1,0)+2,0)&lt;&gt;""),VLOOKUP($A7,BBG!$1:$1048576,MATCH(Activity!HF$1,BBG!$1:$1,0)-1,0)+(VLOOKUP($A7,BBG!$1:$1048576,MATCH(Activity!HF$1,BBG!$1:$1,0)+2,0)-VLOOKUP($A7,BBG!$1:$1048576,MATCH(Activity!HF$1,BBG!$1:$1,0)-1,0))/3,VLOOKUP($A7,BBG!$1:$1048576,MATCH(Activity!HF$1,BBG!$1:$1,0)-2,0)+(VLOOKUP($A7,BBG!$1:$1048576,MATCH(Activity!HF$1,BBG!$1:$1,0)+1,0)-VLOOKUP($A7,BBG!$1:$1048576,MATCH(Activity!HF$1,BBG!$1:$1,0)-2,0))*2/3)))/100</f>
        <v>0</v>
      </c>
      <c r="HG7" s="17">
        <f ca="1">IF(VLOOKUP($A7,BBG!$1:$1048576,MATCH(Activity!HG$1,BBG!$1:$1,0),0)&lt;&gt;"",VLOOKUP($A7,BBG!$1:$1048576,MATCH(Activity!HG$1,BBG!$1:$1,0),0),IF(AND(VLOOKUP($A7,BBG!$1:$1048576,MATCH(Activity!HG$1,BBG!$1:$1,0)-1,0)&lt;&gt;"",VLOOKUP($A7,BBG!$1:$1048576,MATCH(Activity!HG$1,BBG!$1:$1,0)+1,0)&lt;&gt;""),(VLOOKUP($A7,BBG!$1:$1048576,MATCH(Activity!HG$1,BBG!$1:$1,0)-1,0)+VLOOKUP($A7,BBG!$1:$1048576,MATCH(Activity!HG$1,BBG!$1:$1,0)+1,0))/2,IF(AND(VLOOKUP($A7,BBG!$1:$1048576,MATCH(Activity!HG$1,BBG!$1:$1,0)-1,0)&lt;&gt;"",VLOOKUP($A7,BBG!$1:$1048576,MATCH(Activity!HG$1,BBG!$1:$1,0)+2,0)&lt;&gt;""),VLOOKUP($A7,BBG!$1:$1048576,MATCH(Activity!HG$1,BBG!$1:$1,0)-1,0)+(VLOOKUP($A7,BBG!$1:$1048576,MATCH(Activity!HG$1,BBG!$1:$1,0)+2,0)-VLOOKUP($A7,BBG!$1:$1048576,MATCH(Activity!HG$1,BBG!$1:$1,0)-1,0))/3,VLOOKUP($A7,BBG!$1:$1048576,MATCH(Activity!HG$1,BBG!$1:$1,0)-2,0)+(VLOOKUP($A7,BBG!$1:$1048576,MATCH(Activity!HG$1,BBG!$1:$1,0)+1,0)-VLOOKUP($A7,BBG!$1:$1048576,MATCH(Activity!HG$1,BBG!$1:$1,0)-2,0))*2/3)))/100</f>
        <v>0</v>
      </c>
      <c r="HH7" s="17">
        <f ca="1">IF(VLOOKUP($A7,BBG!$1:$1048576,MATCH(Activity!HH$1,BBG!$1:$1,0),0)&lt;&gt;"",VLOOKUP($A7,BBG!$1:$1048576,MATCH(Activity!HH$1,BBG!$1:$1,0),0),IF(AND(VLOOKUP($A7,BBG!$1:$1048576,MATCH(Activity!HH$1,BBG!$1:$1,0)-1,0)&lt;&gt;"",VLOOKUP($A7,BBG!$1:$1048576,MATCH(Activity!HH$1,BBG!$1:$1,0)+1,0)&lt;&gt;""),(VLOOKUP($A7,BBG!$1:$1048576,MATCH(Activity!HH$1,BBG!$1:$1,0)-1,0)+VLOOKUP($A7,BBG!$1:$1048576,MATCH(Activity!HH$1,BBG!$1:$1,0)+1,0))/2,IF(AND(VLOOKUP($A7,BBG!$1:$1048576,MATCH(Activity!HH$1,BBG!$1:$1,0)-1,0)&lt;&gt;"",VLOOKUP($A7,BBG!$1:$1048576,MATCH(Activity!HH$1,BBG!$1:$1,0)+2,0)&lt;&gt;""),VLOOKUP($A7,BBG!$1:$1048576,MATCH(Activity!HH$1,BBG!$1:$1,0)-1,0)+(VLOOKUP($A7,BBG!$1:$1048576,MATCH(Activity!HH$1,BBG!$1:$1,0)+2,0)-VLOOKUP($A7,BBG!$1:$1048576,MATCH(Activity!HH$1,BBG!$1:$1,0)-1,0))/3,VLOOKUP($A7,BBG!$1:$1048576,MATCH(Activity!HH$1,BBG!$1:$1,0)-2,0)+(VLOOKUP($A7,BBG!$1:$1048576,MATCH(Activity!HH$1,BBG!$1:$1,0)+1,0)-VLOOKUP($A7,BBG!$1:$1048576,MATCH(Activity!HH$1,BBG!$1:$1,0)-2,0))*2/3)))/100</f>
        <v>0</v>
      </c>
      <c r="HI7" s="17">
        <f ca="1">IF(VLOOKUP($A7,BBG!$1:$1048576,MATCH(Activity!HI$1,BBG!$1:$1,0),0)&lt;&gt;"",VLOOKUP($A7,BBG!$1:$1048576,MATCH(Activity!HI$1,BBG!$1:$1,0),0),IF(AND(VLOOKUP($A7,BBG!$1:$1048576,MATCH(Activity!HI$1,BBG!$1:$1,0)-1,0)&lt;&gt;"",VLOOKUP($A7,BBG!$1:$1048576,MATCH(Activity!HI$1,BBG!$1:$1,0)+1,0)&lt;&gt;""),(VLOOKUP($A7,BBG!$1:$1048576,MATCH(Activity!HI$1,BBG!$1:$1,0)-1,0)+VLOOKUP($A7,BBG!$1:$1048576,MATCH(Activity!HI$1,BBG!$1:$1,0)+1,0))/2,IF(AND(VLOOKUP($A7,BBG!$1:$1048576,MATCH(Activity!HI$1,BBG!$1:$1,0)-1,0)&lt;&gt;"",VLOOKUP($A7,BBG!$1:$1048576,MATCH(Activity!HI$1,BBG!$1:$1,0)+2,0)&lt;&gt;""),VLOOKUP($A7,BBG!$1:$1048576,MATCH(Activity!HI$1,BBG!$1:$1,0)-1,0)+(VLOOKUP($A7,BBG!$1:$1048576,MATCH(Activity!HI$1,BBG!$1:$1,0)+2,0)-VLOOKUP($A7,BBG!$1:$1048576,MATCH(Activity!HI$1,BBG!$1:$1,0)-1,0))/3,VLOOKUP($A7,BBG!$1:$1048576,MATCH(Activity!HI$1,BBG!$1:$1,0)-2,0)+(VLOOKUP($A7,BBG!$1:$1048576,MATCH(Activity!HI$1,BBG!$1:$1,0)+1,0)-VLOOKUP($A7,BBG!$1:$1048576,MATCH(Activity!HI$1,BBG!$1:$1,0)-2,0))*2/3)))/100</f>
        <v>0</v>
      </c>
      <c r="HJ7" s="17">
        <f ca="1">IF(VLOOKUP($A7,BBG!$1:$1048576,MATCH(Activity!HJ$1,BBG!$1:$1,0),0)&lt;&gt;"",VLOOKUP($A7,BBG!$1:$1048576,MATCH(Activity!HJ$1,BBG!$1:$1,0),0),IF(AND(VLOOKUP($A7,BBG!$1:$1048576,MATCH(Activity!HJ$1,BBG!$1:$1,0)-1,0)&lt;&gt;"",VLOOKUP($A7,BBG!$1:$1048576,MATCH(Activity!HJ$1,BBG!$1:$1,0)+1,0)&lt;&gt;""),(VLOOKUP($A7,BBG!$1:$1048576,MATCH(Activity!HJ$1,BBG!$1:$1,0)-1,0)+VLOOKUP($A7,BBG!$1:$1048576,MATCH(Activity!HJ$1,BBG!$1:$1,0)+1,0))/2,IF(AND(VLOOKUP($A7,BBG!$1:$1048576,MATCH(Activity!HJ$1,BBG!$1:$1,0)-1,0)&lt;&gt;"",VLOOKUP($A7,BBG!$1:$1048576,MATCH(Activity!HJ$1,BBG!$1:$1,0)+2,0)&lt;&gt;""),VLOOKUP($A7,BBG!$1:$1048576,MATCH(Activity!HJ$1,BBG!$1:$1,0)-1,0)+(VLOOKUP($A7,BBG!$1:$1048576,MATCH(Activity!HJ$1,BBG!$1:$1,0)+2,0)-VLOOKUP($A7,BBG!$1:$1048576,MATCH(Activity!HJ$1,BBG!$1:$1,0)-1,0))/3,VLOOKUP($A7,BBG!$1:$1048576,MATCH(Activity!HJ$1,BBG!$1:$1,0)-2,0)+(VLOOKUP($A7,BBG!$1:$1048576,MATCH(Activity!HJ$1,BBG!$1:$1,0)+1,0)-VLOOKUP($A7,BBG!$1:$1048576,MATCH(Activity!HJ$1,BBG!$1:$1,0)-2,0))*2/3)))/100</f>
        <v>0</v>
      </c>
      <c r="HK7" s="17">
        <f ca="1">IF(VLOOKUP($A7,BBG!$1:$1048576,MATCH(Activity!HK$1,BBG!$1:$1,0),0)&lt;&gt;"",VLOOKUP($A7,BBG!$1:$1048576,MATCH(Activity!HK$1,BBG!$1:$1,0),0),IF(AND(VLOOKUP($A7,BBG!$1:$1048576,MATCH(Activity!HK$1,BBG!$1:$1,0)-1,0)&lt;&gt;"",VLOOKUP($A7,BBG!$1:$1048576,MATCH(Activity!HK$1,BBG!$1:$1,0)+1,0)&lt;&gt;""),(VLOOKUP($A7,BBG!$1:$1048576,MATCH(Activity!HK$1,BBG!$1:$1,0)-1,0)+VLOOKUP($A7,BBG!$1:$1048576,MATCH(Activity!HK$1,BBG!$1:$1,0)+1,0))/2,IF(AND(VLOOKUP($A7,BBG!$1:$1048576,MATCH(Activity!HK$1,BBG!$1:$1,0)-1,0)&lt;&gt;"",VLOOKUP($A7,BBG!$1:$1048576,MATCH(Activity!HK$1,BBG!$1:$1,0)+2,0)&lt;&gt;""),VLOOKUP($A7,BBG!$1:$1048576,MATCH(Activity!HK$1,BBG!$1:$1,0)-1,0)+(VLOOKUP($A7,BBG!$1:$1048576,MATCH(Activity!HK$1,BBG!$1:$1,0)+2,0)-VLOOKUP($A7,BBG!$1:$1048576,MATCH(Activity!HK$1,BBG!$1:$1,0)-1,0))/3,VLOOKUP($A7,BBG!$1:$1048576,MATCH(Activity!HK$1,BBG!$1:$1,0)-2,0)+(VLOOKUP($A7,BBG!$1:$1048576,MATCH(Activity!HK$1,BBG!$1:$1,0)+1,0)-VLOOKUP($A7,BBG!$1:$1048576,MATCH(Activity!HK$1,BBG!$1:$1,0)-2,0))*2/3)))/100</f>
        <v>0</v>
      </c>
      <c r="HL7" s="17">
        <f ca="1">IF(VLOOKUP($A7,BBG!$1:$1048576,MATCH(Activity!HL$1,BBG!$1:$1,0),0)&lt;&gt;"",VLOOKUP($A7,BBG!$1:$1048576,MATCH(Activity!HL$1,BBG!$1:$1,0),0),IF(AND(VLOOKUP($A7,BBG!$1:$1048576,MATCH(Activity!HL$1,BBG!$1:$1,0)-1,0)&lt;&gt;"",VLOOKUP($A7,BBG!$1:$1048576,MATCH(Activity!HL$1,BBG!$1:$1,0)+1,0)&lt;&gt;""),(VLOOKUP($A7,BBG!$1:$1048576,MATCH(Activity!HL$1,BBG!$1:$1,0)-1,0)+VLOOKUP($A7,BBG!$1:$1048576,MATCH(Activity!HL$1,BBG!$1:$1,0)+1,0))/2,IF(AND(VLOOKUP($A7,BBG!$1:$1048576,MATCH(Activity!HL$1,BBG!$1:$1,0)-1,0)&lt;&gt;"",VLOOKUP($A7,BBG!$1:$1048576,MATCH(Activity!HL$1,BBG!$1:$1,0)+2,0)&lt;&gt;""),VLOOKUP($A7,BBG!$1:$1048576,MATCH(Activity!HL$1,BBG!$1:$1,0)-1,0)+(VLOOKUP($A7,BBG!$1:$1048576,MATCH(Activity!HL$1,BBG!$1:$1,0)+2,0)-VLOOKUP($A7,BBG!$1:$1048576,MATCH(Activity!HL$1,BBG!$1:$1,0)-1,0))/3,VLOOKUP($A7,BBG!$1:$1048576,MATCH(Activity!HL$1,BBG!$1:$1,0)-2,0)+(VLOOKUP($A7,BBG!$1:$1048576,MATCH(Activity!HL$1,BBG!$1:$1,0)+1,0)-VLOOKUP($A7,BBG!$1:$1048576,MATCH(Activity!HL$1,BBG!$1:$1,0)-2,0))*2/3)))/100</f>
        <v>0</v>
      </c>
      <c r="HM7" s="17">
        <f ca="1">IF(VLOOKUP($A7,BBG!$1:$1048576,MATCH(Activity!HM$1,BBG!$1:$1,0),0)&lt;&gt;"",VLOOKUP($A7,BBG!$1:$1048576,MATCH(Activity!HM$1,BBG!$1:$1,0),0),IF(AND(VLOOKUP($A7,BBG!$1:$1048576,MATCH(Activity!HM$1,BBG!$1:$1,0)-1,0)&lt;&gt;"",VLOOKUP($A7,BBG!$1:$1048576,MATCH(Activity!HM$1,BBG!$1:$1,0)+1,0)&lt;&gt;""),(VLOOKUP($A7,BBG!$1:$1048576,MATCH(Activity!HM$1,BBG!$1:$1,0)-1,0)+VLOOKUP($A7,BBG!$1:$1048576,MATCH(Activity!HM$1,BBG!$1:$1,0)+1,0))/2,IF(AND(VLOOKUP($A7,BBG!$1:$1048576,MATCH(Activity!HM$1,BBG!$1:$1,0)-1,0)&lt;&gt;"",VLOOKUP($A7,BBG!$1:$1048576,MATCH(Activity!HM$1,BBG!$1:$1,0)+2,0)&lt;&gt;""),VLOOKUP($A7,BBG!$1:$1048576,MATCH(Activity!HM$1,BBG!$1:$1,0)-1,0)+(VLOOKUP($A7,BBG!$1:$1048576,MATCH(Activity!HM$1,BBG!$1:$1,0)+2,0)-VLOOKUP($A7,BBG!$1:$1048576,MATCH(Activity!HM$1,BBG!$1:$1,0)-1,0))/3,VLOOKUP($A7,BBG!$1:$1048576,MATCH(Activity!HM$1,BBG!$1:$1,0)-2,0)+(VLOOKUP($A7,BBG!$1:$1048576,MATCH(Activity!HM$1,BBG!$1:$1,0)+1,0)-VLOOKUP($A7,BBG!$1:$1048576,MATCH(Activity!HM$1,BBG!$1:$1,0)-2,0))*2/3)))/100</f>
        <v>0</v>
      </c>
      <c r="HN7" s="17">
        <f ca="1">IF(VLOOKUP($A7,BBG!$1:$1048576,MATCH(Activity!HN$1,BBG!$1:$1,0),0)&lt;&gt;"",VLOOKUP($A7,BBG!$1:$1048576,MATCH(Activity!HN$1,BBG!$1:$1,0),0),IF(AND(VLOOKUP($A7,BBG!$1:$1048576,MATCH(Activity!HN$1,BBG!$1:$1,0)-1,0)&lt;&gt;"",VLOOKUP($A7,BBG!$1:$1048576,MATCH(Activity!HN$1,BBG!$1:$1,0)+1,0)&lt;&gt;""),(VLOOKUP($A7,BBG!$1:$1048576,MATCH(Activity!HN$1,BBG!$1:$1,0)-1,0)+VLOOKUP($A7,BBG!$1:$1048576,MATCH(Activity!HN$1,BBG!$1:$1,0)+1,0))/2,IF(AND(VLOOKUP($A7,BBG!$1:$1048576,MATCH(Activity!HN$1,BBG!$1:$1,0)-1,0)&lt;&gt;"",VLOOKUP($A7,BBG!$1:$1048576,MATCH(Activity!HN$1,BBG!$1:$1,0)+2,0)&lt;&gt;""),VLOOKUP($A7,BBG!$1:$1048576,MATCH(Activity!HN$1,BBG!$1:$1,0)-1,0)+(VLOOKUP($A7,BBG!$1:$1048576,MATCH(Activity!HN$1,BBG!$1:$1,0)+2,0)-VLOOKUP($A7,BBG!$1:$1048576,MATCH(Activity!HN$1,BBG!$1:$1,0)-1,0))/3,VLOOKUP($A7,BBG!$1:$1048576,MATCH(Activity!HN$1,BBG!$1:$1,0)-2,0)+(VLOOKUP($A7,BBG!$1:$1048576,MATCH(Activity!HN$1,BBG!$1:$1,0)+1,0)-VLOOKUP($A7,BBG!$1:$1048576,MATCH(Activity!HN$1,BBG!$1:$1,0)-2,0))*2/3)))/100</f>
        <v>0</v>
      </c>
      <c r="HO7" s="17">
        <f ca="1">IF(VLOOKUP($A7,BBG!$1:$1048576,MATCH(Activity!HO$1,BBG!$1:$1,0),0)&lt;&gt;"",VLOOKUP($A7,BBG!$1:$1048576,MATCH(Activity!HO$1,BBG!$1:$1,0),0),IF(AND(VLOOKUP($A7,BBG!$1:$1048576,MATCH(Activity!HO$1,BBG!$1:$1,0)-1,0)&lt;&gt;"",VLOOKUP($A7,BBG!$1:$1048576,MATCH(Activity!HO$1,BBG!$1:$1,0)+1,0)&lt;&gt;""),(VLOOKUP($A7,BBG!$1:$1048576,MATCH(Activity!HO$1,BBG!$1:$1,0)-1,0)+VLOOKUP($A7,BBG!$1:$1048576,MATCH(Activity!HO$1,BBG!$1:$1,0)+1,0))/2,IF(AND(VLOOKUP($A7,BBG!$1:$1048576,MATCH(Activity!HO$1,BBG!$1:$1,0)-1,0)&lt;&gt;"",VLOOKUP($A7,BBG!$1:$1048576,MATCH(Activity!HO$1,BBG!$1:$1,0)+2,0)&lt;&gt;""),VLOOKUP($A7,BBG!$1:$1048576,MATCH(Activity!HO$1,BBG!$1:$1,0)-1,0)+(VLOOKUP($A7,BBG!$1:$1048576,MATCH(Activity!HO$1,BBG!$1:$1,0)+2,0)-VLOOKUP($A7,BBG!$1:$1048576,MATCH(Activity!HO$1,BBG!$1:$1,0)-1,0))/3,VLOOKUP($A7,BBG!$1:$1048576,MATCH(Activity!HO$1,BBG!$1:$1,0)-2,0)+(VLOOKUP($A7,BBG!$1:$1048576,MATCH(Activity!HO$1,BBG!$1:$1,0)+1,0)-VLOOKUP($A7,BBG!$1:$1048576,MATCH(Activity!HO$1,BBG!$1:$1,0)-2,0))*2/3)))/100</f>
        <v>0</v>
      </c>
      <c r="HP7" s="17">
        <f ca="1">IF(VLOOKUP($A7,BBG!$1:$1048576,MATCH(Activity!HP$1,BBG!$1:$1,0),0)&lt;&gt;"",VLOOKUP($A7,BBG!$1:$1048576,MATCH(Activity!HP$1,BBG!$1:$1,0),0),IF(AND(VLOOKUP($A7,BBG!$1:$1048576,MATCH(Activity!HP$1,BBG!$1:$1,0)-1,0)&lt;&gt;"",VLOOKUP($A7,BBG!$1:$1048576,MATCH(Activity!HP$1,BBG!$1:$1,0)+1,0)&lt;&gt;""),(VLOOKUP($A7,BBG!$1:$1048576,MATCH(Activity!HP$1,BBG!$1:$1,0)-1,0)+VLOOKUP($A7,BBG!$1:$1048576,MATCH(Activity!HP$1,BBG!$1:$1,0)+1,0))/2,IF(AND(VLOOKUP($A7,BBG!$1:$1048576,MATCH(Activity!HP$1,BBG!$1:$1,0)-1,0)&lt;&gt;"",VLOOKUP($A7,BBG!$1:$1048576,MATCH(Activity!HP$1,BBG!$1:$1,0)+2,0)&lt;&gt;""),VLOOKUP($A7,BBG!$1:$1048576,MATCH(Activity!HP$1,BBG!$1:$1,0)-1,0)+(VLOOKUP($A7,BBG!$1:$1048576,MATCH(Activity!HP$1,BBG!$1:$1,0)+2,0)-VLOOKUP($A7,BBG!$1:$1048576,MATCH(Activity!HP$1,BBG!$1:$1,0)-1,0))/3,VLOOKUP($A7,BBG!$1:$1048576,MATCH(Activity!HP$1,BBG!$1:$1,0)-2,0)+(VLOOKUP($A7,BBG!$1:$1048576,MATCH(Activity!HP$1,BBG!$1:$1,0)+1,0)-VLOOKUP($A7,BBG!$1:$1048576,MATCH(Activity!HP$1,BBG!$1:$1,0)-2,0))*2/3)))/100</f>
        <v>0</v>
      </c>
      <c r="HQ7" s="17">
        <f ca="1">IF(VLOOKUP($A7,BBG!$1:$1048576,MATCH(Activity!HQ$1,BBG!$1:$1,0),0)&lt;&gt;"",VLOOKUP($A7,BBG!$1:$1048576,MATCH(Activity!HQ$1,BBG!$1:$1,0),0),IF(AND(VLOOKUP($A7,BBG!$1:$1048576,MATCH(Activity!HQ$1,BBG!$1:$1,0)-1,0)&lt;&gt;"",VLOOKUP($A7,BBG!$1:$1048576,MATCH(Activity!HQ$1,BBG!$1:$1,0)+1,0)&lt;&gt;""),(VLOOKUP($A7,BBG!$1:$1048576,MATCH(Activity!HQ$1,BBG!$1:$1,0)-1,0)+VLOOKUP($A7,BBG!$1:$1048576,MATCH(Activity!HQ$1,BBG!$1:$1,0)+1,0))/2,IF(AND(VLOOKUP($A7,BBG!$1:$1048576,MATCH(Activity!HQ$1,BBG!$1:$1,0)-1,0)&lt;&gt;"",VLOOKUP($A7,BBG!$1:$1048576,MATCH(Activity!HQ$1,BBG!$1:$1,0)+2,0)&lt;&gt;""),VLOOKUP($A7,BBG!$1:$1048576,MATCH(Activity!HQ$1,BBG!$1:$1,0)-1,0)+(VLOOKUP($A7,BBG!$1:$1048576,MATCH(Activity!HQ$1,BBG!$1:$1,0)+2,0)-VLOOKUP($A7,BBG!$1:$1048576,MATCH(Activity!HQ$1,BBG!$1:$1,0)-1,0))/3,VLOOKUP($A7,BBG!$1:$1048576,MATCH(Activity!HQ$1,BBG!$1:$1,0)-2,0)+(VLOOKUP($A7,BBG!$1:$1048576,MATCH(Activity!HQ$1,BBG!$1:$1,0)+1,0)-VLOOKUP($A7,BBG!$1:$1048576,MATCH(Activity!HQ$1,BBG!$1:$1,0)-2,0))*2/3)))/100</f>
        <v>0</v>
      </c>
      <c r="HR7" s="17">
        <f ca="1">IF(VLOOKUP($A7,BBG!$1:$1048576,MATCH(Activity!HR$1,BBG!$1:$1,0),0)&lt;&gt;"",VLOOKUP($A7,BBG!$1:$1048576,MATCH(Activity!HR$1,BBG!$1:$1,0),0),IF(AND(VLOOKUP($A7,BBG!$1:$1048576,MATCH(Activity!HR$1,BBG!$1:$1,0)-1,0)&lt;&gt;"",VLOOKUP($A7,BBG!$1:$1048576,MATCH(Activity!HR$1,BBG!$1:$1,0)+1,0)&lt;&gt;""),(VLOOKUP($A7,BBG!$1:$1048576,MATCH(Activity!HR$1,BBG!$1:$1,0)-1,0)+VLOOKUP($A7,BBG!$1:$1048576,MATCH(Activity!HR$1,BBG!$1:$1,0)+1,0))/2,IF(AND(VLOOKUP($A7,BBG!$1:$1048576,MATCH(Activity!HR$1,BBG!$1:$1,0)-1,0)&lt;&gt;"",VLOOKUP($A7,BBG!$1:$1048576,MATCH(Activity!HR$1,BBG!$1:$1,0)+2,0)&lt;&gt;""),VLOOKUP($A7,BBG!$1:$1048576,MATCH(Activity!HR$1,BBG!$1:$1,0)-1,0)+(VLOOKUP($A7,BBG!$1:$1048576,MATCH(Activity!HR$1,BBG!$1:$1,0)+2,0)-VLOOKUP($A7,BBG!$1:$1048576,MATCH(Activity!HR$1,BBG!$1:$1,0)-1,0))/3,VLOOKUP($A7,BBG!$1:$1048576,MATCH(Activity!HR$1,BBG!$1:$1,0)-2,0)+(VLOOKUP($A7,BBG!$1:$1048576,MATCH(Activity!HR$1,BBG!$1:$1,0)+1,0)-VLOOKUP($A7,BBG!$1:$1048576,MATCH(Activity!HR$1,BBG!$1:$1,0)-2,0))*2/3)))/100</f>
        <v>0</v>
      </c>
      <c r="HS7" s="17">
        <f ca="1">IF(VLOOKUP($A7,BBG!$1:$1048576,MATCH(Activity!HS$1,BBG!$1:$1,0),0)&lt;&gt;"",VLOOKUP($A7,BBG!$1:$1048576,MATCH(Activity!HS$1,BBG!$1:$1,0),0),IF(AND(VLOOKUP($A7,BBG!$1:$1048576,MATCH(Activity!HS$1,BBG!$1:$1,0)-1,0)&lt;&gt;"",VLOOKUP($A7,BBG!$1:$1048576,MATCH(Activity!HS$1,BBG!$1:$1,0)+1,0)&lt;&gt;""),(VLOOKUP($A7,BBG!$1:$1048576,MATCH(Activity!HS$1,BBG!$1:$1,0)-1,0)+VLOOKUP($A7,BBG!$1:$1048576,MATCH(Activity!HS$1,BBG!$1:$1,0)+1,0))/2,IF(AND(VLOOKUP($A7,BBG!$1:$1048576,MATCH(Activity!HS$1,BBG!$1:$1,0)-1,0)&lt;&gt;"",VLOOKUP($A7,BBG!$1:$1048576,MATCH(Activity!HS$1,BBG!$1:$1,0)+2,0)&lt;&gt;""),VLOOKUP($A7,BBG!$1:$1048576,MATCH(Activity!HS$1,BBG!$1:$1,0)-1,0)+(VLOOKUP($A7,BBG!$1:$1048576,MATCH(Activity!HS$1,BBG!$1:$1,0)+2,0)-VLOOKUP($A7,BBG!$1:$1048576,MATCH(Activity!HS$1,BBG!$1:$1,0)-1,0))/3,VLOOKUP($A7,BBG!$1:$1048576,MATCH(Activity!HS$1,BBG!$1:$1,0)-2,0)+(VLOOKUP($A7,BBG!$1:$1048576,MATCH(Activity!HS$1,BBG!$1:$1,0)+1,0)-VLOOKUP($A7,BBG!$1:$1048576,MATCH(Activity!HS$1,BBG!$1:$1,0)-2,0))*2/3)))/100</f>
        <v>0</v>
      </c>
      <c r="HT7" s="17">
        <f ca="1">IF(VLOOKUP($A7,BBG!$1:$1048576,MATCH(Activity!HT$1,BBG!$1:$1,0),0)&lt;&gt;"",VLOOKUP($A7,BBG!$1:$1048576,MATCH(Activity!HT$1,BBG!$1:$1,0),0),IF(AND(VLOOKUP($A7,BBG!$1:$1048576,MATCH(Activity!HT$1,BBG!$1:$1,0)-1,0)&lt;&gt;"",VLOOKUP($A7,BBG!$1:$1048576,MATCH(Activity!HT$1,BBG!$1:$1,0)+1,0)&lt;&gt;""),(VLOOKUP($A7,BBG!$1:$1048576,MATCH(Activity!HT$1,BBG!$1:$1,0)-1,0)+VLOOKUP($A7,BBG!$1:$1048576,MATCH(Activity!HT$1,BBG!$1:$1,0)+1,0))/2,IF(AND(VLOOKUP($A7,BBG!$1:$1048576,MATCH(Activity!HT$1,BBG!$1:$1,0)-1,0)&lt;&gt;"",VLOOKUP($A7,BBG!$1:$1048576,MATCH(Activity!HT$1,BBG!$1:$1,0)+2,0)&lt;&gt;""),VLOOKUP($A7,BBG!$1:$1048576,MATCH(Activity!HT$1,BBG!$1:$1,0)-1,0)+(VLOOKUP($A7,BBG!$1:$1048576,MATCH(Activity!HT$1,BBG!$1:$1,0)+2,0)-VLOOKUP($A7,BBG!$1:$1048576,MATCH(Activity!HT$1,BBG!$1:$1,0)-1,0))/3,VLOOKUP($A7,BBG!$1:$1048576,MATCH(Activity!HT$1,BBG!$1:$1,0)-2,0)+(VLOOKUP($A7,BBG!$1:$1048576,MATCH(Activity!HT$1,BBG!$1:$1,0)+1,0)-VLOOKUP($A7,BBG!$1:$1048576,MATCH(Activity!HT$1,BBG!$1:$1,0)-2,0))*2/3)))/100</f>
        <v>0</v>
      </c>
      <c r="HU7" s="17">
        <f ca="1">IF(VLOOKUP($A7,BBG!$1:$1048576,MATCH(Activity!HU$1,BBG!$1:$1,0),0)&lt;&gt;"",VLOOKUP($A7,BBG!$1:$1048576,MATCH(Activity!HU$1,BBG!$1:$1,0),0),IF(AND(VLOOKUP($A7,BBG!$1:$1048576,MATCH(Activity!HU$1,BBG!$1:$1,0)-1,0)&lt;&gt;"",VLOOKUP($A7,BBG!$1:$1048576,MATCH(Activity!HU$1,BBG!$1:$1,0)+1,0)&lt;&gt;""),(VLOOKUP($A7,BBG!$1:$1048576,MATCH(Activity!HU$1,BBG!$1:$1,0)-1,0)+VLOOKUP($A7,BBG!$1:$1048576,MATCH(Activity!HU$1,BBG!$1:$1,0)+1,0))/2,IF(AND(VLOOKUP($A7,BBG!$1:$1048576,MATCH(Activity!HU$1,BBG!$1:$1,0)-1,0)&lt;&gt;"",VLOOKUP($A7,BBG!$1:$1048576,MATCH(Activity!HU$1,BBG!$1:$1,0)+2,0)&lt;&gt;""),VLOOKUP($A7,BBG!$1:$1048576,MATCH(Activity!HU$1,BBG!$1:$1,0)-1,0)+(VLOOKUP($A7,BBG!$1:$1048576,MATCH(Activity!HU$1,BBG!$1:$1,0)+2,0)-VLOOKUP($A7,BBG!$1:$1048576,MATCH(Activity!HU$1,BBG!$1:$1,0)-1,0))/3,VLOOKUP($A7,BBG!$1:$1048576,MATCH(Activity!HU$1,BBG!$1:$1,0)-2,0)+(VLOOKUP($A7,BBG!$1:$1048576,MATCH(Activity!HU$1,BBG!$1:$1,0)+1,0)-VLOOKUP($A7,BBG!$1:$1048576,MATCH(Activity!HU$1,BBG!$1:$1,0)-2,0))*2/3)))/100</f>
        <v>0</v>
      </c>
      <c r="HV7" s="17">
        <f ca="1">IF(VLOOKUP($A7,BBG!$1:$1048576,MATCH(Activity!HV$1,BBG!$1:$1,0),0)&lt;&gt;"",VLOOKUP($A7,BBG!$1:$1048576,MATCH(Activity!HV$1,BBG!$1:$1,0),0),IF(AND(VLOOKUP($A7,BBG!$1:$1048576,MATCH(Activity!HV$1,BBG!$1:$1,0)-1,0)&lt;&gt;"",VLOOKUP($A7,BBG!$1:$1048576,MATCH(Activity!HV$1,BBG!$1:$1,0)+1,0)&lt;&gt;""),(VLOOKUP($A7,BBG!$1:$1048576,MATCH(Activity!HV$1,BBG!$1:$1,0)-1,0)+VLOOKUP($A7,BBG!$1:$1048576,MATCH(Activity!HV$1,BBG!$1:$1,0)+1,0))/2,IF(AND(VLOOKUP($A7,BBG!$1:$1048576,MATCH(Activity!HV$1,BBG!$1:$1,0)-1,0)&lt;&gt;"",VLOOKUP($A7,BBG!$1:$1048576,MATCH(Activity!HV$1,BBG!$1:$1,0)+2,0)&lt;&gt;""),VLOOKUP($A7,BBG!$1:$1048576,MATCH(Activity!HV$1,BBG!$1:$1,0)-1,0)+(VLOOKUP($A7,BBG!$1:$1048576,MATCH(Activity!HV$1,BBG!$1:$1,0)+2,0)-VLOOKUP($A7,BBG!$1:$1048576,MATCH(Activity!HV$1,BBG!$1:$1,0)-1,0))/3,VLOOKUP($A7,BBG!$1:$1048576,MATCH(Activity!HV$1,BBG!$1:$1,0)-2,0)+(VLOOKUP($A7,BBG!$1:$1048576,MATCH(Activity!HV$1,BBG!$1:$1,0)+1,0)-VLOOKUP($A7,BBG!$1:$1048576,MATCH(Activity!HV$1,BBG!$1:$1,0)-2,0))*2/3)))/100</f>
        <v>0</v>
      </c>
      <c r="HW7" s="17">
        <f ca="1">IF(VLOOKUP($A7,BBG!$1:$1048576,MATCH(Activity!HW$1,BBG!$1:$1,0),0)&lt;&gt;"",VLOOKUP($A7,BBG!$1:$1048576,MATCH(Activity!HW$1,BBG!$1:$1,0),0),IF(AND(VLOOKUP($A7,BBG!$1:$1048576,MATCH(Activity!HW$1,BBG!$1:$1,0)-1,0)&lt;&gt;"",VLOOKUP($A7,BBG!$1:$1048576,MATCH(Activity!HW$1,BBG!$1:$1,0)+1,0)&lt;&gt;""),(VLOOKUP($A7,BBG!$1:$1048576,MATCH(Activity!HW$1,BBG!$1:$1,0)-1,0)+VLOOKUP($A7,BBG!$1:$1048576,MATCH(Activity!HW$1,BBG!$1:$1,0)+1,0))/2,IF(AND(VLOOKUP($A7,BBG!$1:$1048576,MATCH(Activity!HW$1,BBG!$1:$1,0)-1,0)&lt;&gt;"",VLOOKUP($A7,BBG!$1:$1048576,MATCH(Activity!HW$1,BBG!$1:$1,0)+2,0)&lt;&gt;""),VLOOKUP($A7,BBG!$1:$1048576,MATCH(Activity!HW$1,BBG!$1:$1,0)-1,0)+(VLOOKUP($A7,BBG!$1:$1048576,MATCH(Activity!HW$1,BBG!$1:$1,0)+2,0)-VLOOKUP($A7,BBG!$1:$1048576,MATCH(Activity!HW$1,BBG!$1:$1,0)-1,0))/3,VLOOKUP($A7,BBG!$1:$1048576,MATCH(Activity!HW$1,BBG!$1:$1,0)-2,0)+(VLOOKUP($A7,BBG!$1:$1048576,MATCH(Activity!HW$1,BBG!$1:$1,0)+1,0)-VLOOKUP($A7,BBG!$1:$1048576,MATCH(Activity!HW$1,BBG!$1:$1,0)-2,0))*2/3)))/100</f>
        <v>0</v>
      </c>
      <c r="HX7" s="17">
        <f ca="1">IF(VLOOKUP($A7,BBG!$1:$1048576,MATCH(Activity!HX$1,BBG!$1:$1,0),0)&lt;&gt;"",VLOOKUP($A7,BBG!$1:$1048576,MATCH(Activity!HX$1,BBG!$1:$1,0),0),IF(AND(VLOOKUP($A7,BBG!$1:$1048576,MATCH(Activity!HX$1,BBG!$1:$1,0)-1,0)&lt;&gt;"",VLOOKUP($A7,BBG!$1:$1048576,MATCH(Activity!HX$1,BBG!$1:$1,0)+1,0)&lt;&gt;""),(VLOOKUP($A7,BBG!$1:$1048576,MATCH(Activity!HX$1,BBG!$1:$1,0)-1,0)+VLOOKUP($A7,BBG!$1:$1048576,MATCH(Activity!HX$1,BBG!$1:$1,0)+1,0))/2,IF(AND(VLOOKUP($A7,BBG!$1:$1048576,MATCH(Activity!HX$1,BBG!$1:$1,0)-1,0)&lt;&gt;"",VLOOKUP($A7,BBG!$1:$1048576,MATCH(Activity!HX$1,BBG!$1:$1,0)+2,0)&lt;&gt;""),VLOOKUP($A7,BBG!$1:$1048576,MATCH(Activity!HX$1,BBG!$1:$1,0)-1,0)+(VLOOKUP($A7,BBG!$1:$1048576,MATCH(Activity!HX$1,BBG!$1:$1,0)+2,0)-VLOOKUP($A7,BBG!$1:$1048576,MATCH(Activity!HX$1,BBG!$1:$1,0)-1,0))/3,VLOOKUP($A7,BBG!$1:$1048576,MATCH(Activity!HX$1,BBG!$1:$1,0)-2,0)+(VLOOKUP($A7,BBG!$1:$1048576,MATCH(Activity!HX$1,BBG!$1:$1,0)+1,0)-VLOOKUP($A7,BBG!$1:$1048576,MATCH(Activity!HX$1,BBG!$1:$1,0)-2,0))*2/3)))/100</f>
        <v>0</v>
      </c>
      <c r="HY7" s="17">
        <f ca="1">IF(VLOOKUP($A7,BBG!$1:$1048576,MATCH(Activity!HY$1,BBG!$1:$1,0),0)&lt;&gt;"",VLOOKUP($A7,BBG!$1:$1048576,MATCH(Activity!HY$1,BBG!$1:$1,0),0),IF(AND(VLOOKUP($A7,BBG!$1:$1048576,MATCH(Activity!HY$1,BBG!$1:$1,0)-1,0)&lt;&gt;"",VLOOKUP($A7,BBG!$1:$1048576,MATCH(Activity!HY$1,BBG!$1:$1,0)+1,0)&lt;&gt;""),(VLOOKUP($A7,BBG!$1:$1048576,MATCH(Activity!HY$1,BBG!$1:$1,0)-1,0)+VLOOKUP($A7,BBG!$1:$1048576,MATCH(Activity!HY$1,BBG!$1:$1,0)+1,0))/2,IF(AND(VLOOKUP($A7,BBG!$1:$1048576,MATCH(Activity!HY$1,BBG!$1:$1,0)-1,0)&lt;&gt;"",VLOOKUP($A7,BBG!$1:$1048576,MATCH(Activity!HY$1,BBG!$1:$1,0)+2,0)&lt;&gt;""),VLOOKUP($A7,BBG!$1:$1048576,MATCH(Activity!HY$1,BBG!$1:$1,0)-1,0)+(VLOOKUP($A7,BBG!$1:$1048576,MATCH(Activity!HY$1,BBG!$1:$1,0)+2,0)-VLOOKUP($A7,BBG!$1:$1048576,MATCH(Activity!HY$1,BBG!$1:$1,0)-1,0))/3,VLOOKUP($A7,BBG!$1:$1048576,MATCH(Activity!HY$1,BBG!$1:$1,0)-2,0)+(VLOOKUP($A7,BBG!$1:$1048576,MATCH(Activity!HY$1,BBG!$1:$1,0)+1,0)-VLOOKUP($A7,BBG!$1:$1048576,MATCH(Activity!HY$1,BBG!$1:$1,0)-2,0))*2/3)))/100</f>
        <v>0</v>
      </c>
      <c r="HZ7" s="17">
        <f ca="1">IF(VLOOKUP($A7,BBG!$1:$1048576,MATCH(Activity!HZ$1,BBG!$1:$1,0),0)&lt;&gt;"",VLOOKUP($A7,BBG!$1:$1048576,MATCH(Activity!HZ$1,BBG!$1:$1,0),0),IF(AND(VLOOKUP($A7,BBG!$1:$1048576,MATCH(Activity!HZ$1,BBG!$1:$1,0)-1,0)&lt;&gt;"",VLOOKUP($A7,BBG!$1:$1048576,MATCH(Activity!HZ$1,BBG!$1:$1,0)+1,0)&lt;&gt;""),(VLOOKUP($A7,BBG!$1:$1048576,MATCH(Activity!HZ$1,BBG!$1:$1,0)-1,0)+VLOOKUP($A7,BBG!$1:$1048576,MATCH(Activity!HZ$1,BBG!$1:$1,0)+1,0))/2,IF(AND(VLOOKUP($A7,BBG!$1:$1048576,MATCH(Activity!HZ$1,BBG!$1:$1,0)-1,0)&lt;&gt;"",VLOOKUP($A7,BBG!$1:$1048576,MATCH(Activity!HZ$1,BBG!$1:$1,0)+2,0)&lt;&gt;""),VLOOKUP($A7,BBG!$1:$1048576,MATCH(Activity!HZ$1,BBG!$1:$1,0)-1,0)+(VLOOKUP($A7,BBG!$1:$1048576,MATCH(Activity!HZ$1,BBG!$1:$1,0)+2,0)-VLOOKUP($A7,BBG!$1:$1048576,MATCH(Activity!HZ$1,BBG!$1:$1,0)-1,0))/3,VLOOKUP($A7,BBG!$1:$1048576,MATCH(Activity!HZ$1,BBG!$1:$1,0)-2,0)+(VLOOKUP($A7,BBG!$1:$1048576,MATCH(Activity!HZ$1,BBG!$1:$1,0)+1,0)-VLOOKUP($A7,BBG!$1:$1048576,MATCH(Activity!HZ$1,BBG!$1:$1,0)-2,0))*2/3)))/100</f>
        <v>0</v>
      </c>
      <c r="IA7" s="17">
        <f ca="1">IF(VLOOKUP($A7,BBG!$1:$1048576,MATCH(Activity!IA$1,BBG!$1:$1,0),0)&lt;&gt;"",VLOOKUP($A7,BBG!$1:$1048576,MATCH(Activity!IA$1,BBG!$1:$1,0),0),IF(AND(VLOOKUP($A7,BBG!$1:$1048576,MATCH(Activity!IA$1,BBG!$1:$1,0)-1,0)&lt;&gt;"",VLOOKUP($A7,BBG!$1:$1048576,MATCH(Activity!IA$1,BBG!$1:$1,0)+1,0)&lt;&gt;""),(VLOOKUP($A7,BBG!$1:$1048576,MATCH(Activity!IA$1,BBG!$1:$1,0)-1,0)+VLOOKUP($A7,BBG!$1:$1048576,MATCH(Activity!IA$1,BBG!$1:$1,0)+1,0))/2,IF(AND(VLOOKUP($A7,BBG!$1:$1048576,MATCH(Activity!IA$1,BBG!$1:$1,0)-1,0)&lt;&gt;"",VLOOKUP($A7,BBG!$1:$1048576,MATCH(Activity!IA$1,BBG!$1:$1,0)+2,0)&lt;&gt;""),VLOOKUP($A7,BBG!$1:$1048576,MATCH(Activity!IA$1,BBG!$1:$1,0)-1,0)+(VLOOKUP($A7,BBG!$1:$1048576,MATCH(Activity!IA$1,BBG!$1:$1,0)+2,0)-VLOOKUP($A7,BBG!$1:$1048576,MATCH(Activity!IA$1,BBG!$1:$1,0)-1,0))/3,VLOOKUP($A7,BBG!$1:$1048576,MATCH(Activity!IA$1,BBG!$1:$1,0)-2,0)+(VLOOKUP($A7,BBG!$1:$1048576,MATCH(Activity!IA$1,BBG!$1:$1,0)+1,0)-VLOOKUP($A7,BBG!$1:$1048576,MATCH(Activity!IA$1,BBG!$1:$1,0)-2,0))*2/3)))/100</f>
        <v>0</v>
      </c>
      <c r="IB7" s="17">
        <f ca="1">IF(VLOOKUP($A7,BBG!$1:$1048576,MATCH(Activity!IB$1,BBG!$1:$1,0),0)&lt;&gt;"",VLOOKUP($A7,BBG!$1:$1048576,MATCH(Activity!IB$1,BBG!$1:$1,0),0),IF(AND(VLOOKUP($A7,BBG!$1:$1048576,MATCH(Activity!IB$1,BBG!$1:$1,0)-1,0)&lt;&gt;"",VLOOKUP($A7,BBG!$1:$1048576,MATCH(Activity!IB$1,BBG!$1:$1,0)+1,0)&lt;&gt;""),(VLOOKUP($A7,BBG!$1:$1048576,MATCH(Activity!IB$1,BBG!$1:$1,0)-1,0)+VLOOKUP($A7,BBG!$1:$1048576,MATCH(Activity!IB$1,BBG!$1:$1,0)+1,0))/2,IF(AND(VLOOKUP($A7,BBG!$1:$1048576,MATCH(Activity!IB$1,BBG!$1:$1,0)-1,0)&lt;&gt;"",VLOOKUP($A7,BBG!$1:$1048576,MATCH(Activity!IB$1,BBG!$1:$1,0)+2,0)&lt;&gt;""),VLOOKUP($A7,BBG!$1:$1048576,MATCH(Activity!IB$1,BBG!$1:$1,0)-1,0)+(VLOOKUP($A7,BBG!$1:$1048576,MATCH(Activity!IB$1,BBG!$1:$1,0)+2,0)-VLOOKUP($A7,BBG!$1:$1048576,MATCH(Activity!IB$1,BBG!$1:$1,0)-1,0))/3,VLOOKUP($A7,BBG!$1:$1048576,MATCH(Activity!IB$1,BBG!$1:$1,0)-2,0)+(VLOOKUP($A7,BBG!$1:$1048576,MATCH(Activity!IB$1,BBG!$1:$1,0)+1,0)-VLOOKUP($A7,BBG!$1:$1048576,MATCH(Activity!IB$1,BBG!$1:$1,0)-2,0))*2/3)))/100</f>
        <v>0</v>
      </c>
      <c r="IC7" s="17">
        <f ca="1">IF(VLOOKUP($A7,BBG!$1:$1048576,MATCH(Activity!IC$1,BBG!$1:$1,0),0)&lt;&gt;"",VLOOKUP($A7,BBG!$1:$1048576,MATCH(Activity!IC$1,BBG!$1:$1,0),0),IF(AND(VLOOKUP($A7,BBG!$1:$1048576,MATCH(Activity!IC$1,BBG!$1:$1,0)-1,0)&lt;&gt;"",VLOOKUP($A7,BBG!$1:$1048576,MATCH(Activity!IC$1,BBG!$1:$1,0)+1,0)&lt;&gt;""),(VLOOKUP($A7,BBG!$1:$1048576,MATCH(Activity!IC$1,BBG!$1:$1,0)-1,0)+VLOOKUP($A7,BBG!$1:$1048576,MATCH(Activity!IC$1,BBG!$1:$1,0)+1,0))/2,IF(AND(VLOOKUP($A7,BBG!$1:$1048576,MATCH(Activity!IC$1,BBG!$1:$1,0)-1,0)&lt;&gt;"",VLOOKUP($A7,BBG!$1:$1048576,MATCH(Activity!IC$1,BBG!$1:$1,0)+2,0)&lt;&gt;""),VLOOKUP($A7,BBG!$1:$1048576,MATCH(Activity!IC$1,BBG!$1:$1,0)-1,0)+(VLOOKUP($A7,BBG!$1:$1048576,MATCH(Activity!IC$1,BBG!$1:$1,0)+2,0)-VLOOKUP($A7,BBG!$1:$1048576,MATCH(Activity!IC$1,BBG!$1:$1,0)-1,0))/3,VLOOKUP($A7,BBG!$1:$1048576,MATCH(Activity!IC$1,BBG!$1:$1,0)-2,0)+(VLOOKUP($A7,BBG!$1:$1048576,MATCH(Activity!IC$1,BBG!$1:$1,0)+1,0)-VLOOKUP($A7,BBG!$1:$1048576,MATCH(Activity!IC$1,BBG!$1:$1,0)-2,0))*2/3)))/100</f>
        <v>0</v>
      </c>
      <c r="ID7" s="17">
        <f ca="1">IF(VLOOKUP($A7,BBG!$1:$1048576,MATCH(Activity!ID$1,BBG!$1:$1,0),0)&lt;&gt;"",VLOOKUP($A7,BBG!$1:$1048576,MATCH(Activity!ID$1,BBG!$1:$1,0),0),IF(AND(VLOOKUP($A7,BBG!$1:$1048576,MATCH(Activity!ID$1,BBG!$1:$1,0)-1,0)&lt;&gt;"",VLOOKUP($A7,BBG!$1:$1048576,MATCH(Activity!ID$1,BBG!$1:$1,0)+1,0)&lt;&gt;""),(VLOOKUP($A7,BBG!$1:$1048576,MATCH(Activity!ID$1,BBG!$1:$1,0)-1,0)+VLOOKUP($A7,BBG!$1:$1048576,MATCH(Activity!ID$1,BBG!$1:$1,0)+1,0))/2,IF(AND(VLOOKUP($A7,BBG!$1:$1048576,MATCH(Activity!ID$1,BBG!$1:$1,0)-1,0)&lt;&gt;"",VLOOKUP($A7,BBG!$1:$1048576,MATCH(Activity!ID$1,BBG!$1:$1,0)+2,0)&lt;&gt;""),VLOOKUP($A7,BBG!$1:$1048576,MATCH(Activity!ID$1,BBG!$1:$1,0)-1,0)+(VLOOKUP($A7,BBG!$1:$1048576,MATCH(Activity!ID$1,BBG!$1:$1,0)+2,0)-VLOOKUP($A7,BBG!$1:$1048576,MATCH(Activity!ID$1,BBG!$1:$1,0)-1,0))/3,VLOOKUP($A7,BBG!$1:$1048576,MATCH(Activity!ID$1,BBG!$1:$1,0)-2,0)+(VLOOKUP($A7,BBG!$1:$1048576,MATCH(Activity!ID$1,BBG!$1:$1,0)+1,0)-VLOOKUP($A7,BBG!$1:$1048576,MATCH(Activity!ID$1,BBG!$1:$1,0)-2,0))*2/3)))/100</f>
        <v>0</v>
      </c>
      <c r="IE7" s="17">
        <f ca="1">IF(VLOOKUP($A7,BBG!$1:$1048576,MATCH(Activity!IE$1,BBG!$1:$1,0),0)&lt;&gt;"",VLOOKUP($A7,BBG!$1:$1048576,MATCH(Activity!IE$1,BBG!$1:$1,0),0),IF(AND(VLOOKUP($A7,BBG!$1:$1048576,MATCH(Activity!IE$1,BBG!$1:$1,0)-1,0)&lt;&gt;"",VLOOKUP($A7,BBG!$1:$1048576,MATCH(Activity!IE$1,BBG!$1:$1,0)+1,0)&lt;&gt;""),(VLOOKUP($A7,BBG!$1:$1048576,MATCH(Activity!IE$1,BBG!$1:$1,0)-1,0)+VLOOKUP($A7,BBG!$1:$1048576,MATCH(Activity!IE$1,BBG!$1:$1,0)+1,0))/2,IF(AND(VLOOKUP($A7,BBG!$1:$1048576,MATCH(Activity!IE$1,BBG!$1:$1,0)-1,0)&lt;&gt;"",VLOOKUP($A7,BBG!$1:$1048576,MATCH(Activity!IE$1,BBG!$1:$1,0)+2,0)&lt;&gt;""),VLOOKUP($A7,BBG!$1:$1048576,MATCH(Activity!IE$1,BBG!$1:$1,0)-1,0)+(VLOOKUP($A7,BBG!$1:$1048576,MATCH(Activity!IE$1,BBG!$1:$1,0)+2,0)-VLOOKUP($A7,BBG!$1:$1048576,MATCH(Activity!IE$1,BBG!$1:$1,0)-1,0))/3,VLOOKUP($A7,BBG!$1:$1048576,MATCH(Activity!IE$1,BBG!$1:$1,0)-2,0)+(VLOOKUP($A7,BBG!$1:$1048576,MATCH(Activity!IE$1,BBG!$1:$1,0)+1,0)-VLOOKUP($A7,BBG!$1:$1048576,MATCH(Activity!IE$1,BBG!$1:$1,0)-2,0))*2/3)))/100</f>
        <v>0</v>
      </c>
      <c r="IF7" s="17">
        <f ca="1">IF(VLOOKUP($A7,BBG!$1:$1048576,MATCH(Activity!IF$1,BBG!$1:$1,0),0)&lt;&gt;"",VLOOKUP($A7,BBG!$1:$1048576,MATCH(Activity!IF$1,BBG!$1:$1,0),0),IF(AND(VLOOKUP($A7,BBG!$1:$1048576,MATCH(Activity!IF$1,BBG!$1:$1,0)-1,0)&lt;&gt;"",VLOOKUP($A7,BBG!$1:$1048576,MATCH(Activity!IF$1,BBG!$1:$1,0)+1,0)&lt;&gt;""),(VLOOKUP($A7,BBG!$1:$1048576,MATCH(Activity!IF$1,BBG!$1:$1,0)-1,0)+VLOOKUP($A7,BBG!$1:$1048576,MATCH(Activity!IF$1,BBG!$1:$1,0)+1,0))/2,IF(AND(VLOOKUP($A7,BBG!$1:$1048576,MATCH(Activity!IF$1,BBG!$1:$1,0)-1,0)&lt;&gt;"",VLOOKUP($A7,BBG!$1:$1048576,MATCH(Activity!IF$1,BBG!$1:$1,0)+2,0)&lt;&gt;""),VLOOKUP($A7,BBG!$1:$1048576,MATCH(Activity!IF$1,BBG!$1:$1,0)-1,0)+(VLOOKUP($A7,BBG!$1:$1048576,MATCH(Activity!IF$1,BBG!$1:$1,0)+2,0)-VLOOKUP($A7,BBG!$1:$1048576,MATCH(Activity!IF$1,BBG!$1:$1,0)-1,0))/3,VLOOKUP($A7,BBG!$1:$1048576,MATCH(Activity!IF$1,BBG!$1:$1,0)-2,0)+(VLOOKUP($A7,BBG!$1:$1048576,MATCH(Activity!IF$1,BBG!$1:$1,0)+1,0)-VLOOKUP($A7,BBG!$1:$1048576,MATCH(Activity!IF$1,BBG!$1:$1,0)-2,0))*2/3)))/100</f>
        <v>0</v>
      </c>
      <c r="IG7" s="17">
        <f ca="1">IF(VLOOKUP($A7,BBG!$1:$1048576,MATCH(Activity!IG$1,BBG!$1:$1,0),0)&lt;&gt;"",VLOOKUP($A7,BBG!$1:$1048576,MATCH(Activity!IG$1,BBG!$1:$1,0),0),IF(AND(VLOOKUP($A7,BBG!$1:$1048576,MATCH(Activity!IG$1,BBG!$1:$1,0)-1,0)&lt;&gt;"",VLOOKUP($A7,BBG!$1:$1048576,MATCH(Activity!IG$1,BBG!$1:$1,0)+1,0)&lt;&gt;""),(VLOOKUP($A7,BBG!$1:$1048576,MATCH(Activity!IG$1,BBG!$1:$1,0)-1,0)+VLOOKUP($A7,BBG!$1:$1048576,MATCH(Activity!IG$1,BBG!$1:$1,0)+1,0))/2,IF(AND(VLOOKUP($A7,BBG!$1:$1048576,MATCH(Activity!IG$1,BBG!$1:$1,0)-1,0)&lt;&gt;"",VLOOKUP($A7,BBG!$1:$1048576,MATCH(Activity!IG$1,BBG!$1:$1,0)+2,0)&lt;&gt;""),VLOOKUP($A7,BBG!$1:$1048576,MATCH(Activity!IG$1,BBG!$1:$1,0)-1,0)+(VLOOKUP($A7,BBG!$1:$1048576,MATCH(Activity!IG$1,BBG!$1:$1,0)+2,0)-VLOOKUP($A7,BBG!$1:$1048576,MATCH(Activity!IG$1,BBG!$1:$1,0)-1,0))/3,VLOOKUP($A7,BBG!$1:$1048576,MATCH(Activity!IG$1,BBG!$1:$1,0)-2,0)+(VLOOKUP($A7,BBG!$1:$1048576,MATCH(Activity!IG$1,BBG!$1:$1,0)+1,0)-VLOOKUP($A7,BBG!$1:$1048576,MATCH(Activity!IG$1,BBG!$1:$1,0)-2,0))*2/3)))/100</f>
        <v>0</v>
      </c>
      <c r="IH7" s="17">
        <f ca="1">IF(VLOOKUP($A7,BBG!$1:$1048576,MATCH(Activity!IH$1,BBG!$1:$1,0),0)&lt;&gt;"",VLOOKUP($A7,BBG!$1:$1048576,MATCH(Activity!IH$1,BBG!$1:$1,0),0),IF(AND(VLOOKUP($A7,BBG!$1:$1048576,MATCH(Activity!IH$1,BBG!$1:$1,0)-1,0)&lt;&gt;"",VLOOKUP($A7,BBG!$1:$1048576,MATCH(Activity!IH$1,BBG!$1:$1,0)+1,0)&lt;&gt;""),(VLOOKUP($A7,BBG!$1:$1048576,MATCH(Activity!IH$1,BBG!$1:$1,0)-1,0)+VLOOKUP($A7,BBG!$1:$1048576,MATCH(Activity!IH$1,BBG!$1:$1,0)+1,0))/2,IF(AND(VLOOKUP($A7,BBG!$1:$1048576,MATCH(Activity!IH$1,BBG!$1:$1,0)-1,0)&lt;&gt;"",VLOOKUP($A7,BBG!$1:$1048576,MATCH(Activity!IH$1,BBG!$1:$1,0)+2,0)&lt;&gt;""),VLOOKUP($A7,BBG!$1:$1048576,MATCH(Activity!IH$1,BBG!$1:$1,0)-1,0)+(VLOOKUP($A7,BBG!$1:$1048576,MATCH(Activity!IH$1,BBG!$1:$1,0)+2,0)-VLOOKUP($A7,BBG!$1:$1048576,MATCH(Activity!IH$1,BBG!$1:$1,0)-1,0))/3,VLOOKUP($A7,BBG!$1:$1048576,MATCH(Activity!IH$1,BBG!$1:$1,0)-2,0)+(VLOOKUP($A7,BBG!$1:$1048576,MATCH(Activity!IH$1,BBG!$1:$1,0)+1,0)-VLOOKUP($A7,BBG!$1:$1048576,MATCH(Activity!IH$1,BBG!$1:$1,0)-2,0))*2/3)))/100</f>
        <v>0</v>
      </c>
      <c r="II7" s="17">
        <f ca="1">IF(VLOOKUP($A7,BBG!$1:$1048576,MATCH(Activity!II$1,BBG!$1:$1,0),0)&lt;&gt;"",VLOOKUP($A7,BBG!$1:$1048576,MATCH(Activity!II$1,BBG!$1:$1,0),0),IF(AND(VLOOKUP($A7,BBG!$1:$1048576,MATCH(Activity!II$1,BBG!$1:$1,0)-1,0)&lt;&gt;"",VLOOKUP($A7,BBG!$1:$1048576,MATCH(Activity!II$1,BBG!$1:$1,0)+1,0)&lt;&gt;""),(VLOOKUP($A7,BBG!$1:$1048576,MATCH(Activity!II$1,BBG!$1:$1,0)-1,0)+VLOOKUP($A7,BBG!$1:$1048576,MATCH(Activity!II$1,BBG!$1:$1,0)+1,0))/2,IF(AND(VLOOKUP($A7,BBG!$1:$1048576,MATCH(Activity!II$1,BBG!$1:$1,0)-1,0)&lt;&gt;"",VLOOKUP($A7,BBG!$1:$1048576,MATCH(Activity!II$1,BBG!$1:$1,0)+2,0)&lt;&gt;""),VLOOKUP($A7,BBG!$1:$1048576,MATCH(Activity!II$1,BBG!$1:$1,0)-1,0)+(VLOOKUP($A7,BBG!$1:$1048576,MATCH(Activity!II$1,BBG!$1:$1,0)+2,0)-VLOOKUP($A7,BBG!$1:$1048576,MATCH(Activity!II$1,BBG!$1:$1,0)-1,0))/3,VLOOKUP($A7,BBG!$1:$1048576,MATCH(Activity!II$1,BBG!$1:$1,0)-2,0)+(VLOOKUP($A7,BBG!$1:$1048576,MATCH(Activity!II$1,BBG!$1:$1,0)+1,0)-VLOOKUP($A7,BBG!$1:$1048576,MATCH(Activity!II$1,BBG!$1:$1,0)-2,0))*2/3)))/100</f>
        <v>0</v>
      </c>
      <c r="IJ7" s="17">
        <f ca="1">IF(VLOOKUP($A7,BBG!$1:$1048576,MATCH(Activity!IJ$1,BBG!$1:$1,0),0)&lt;&gt;"",VLOOKUP($A7,BBG!$1:$1048576,MATCH(Activity!IJ$1,BBG!$1:$1,0),0),IF(AND(VLOOKUP($A7,BBG!$1:$1048576,MATCH(Activity!IJ$1,BBG!$1:$1,0)-1,0)&lt;&gt;"",VLOOKUP($A7,BBG!$1:$1048576,MATCH(Activity!IJ$1,BBG!$1:$1,0)+1,0)&lt;&gt;""),(VLOOKUP($A7,BBG!$1:$1048576,MATCH(Activity!IJ$1,BBG!$1:$1,0)-1,0)+VLOOKUP($A7,BBG!$1:$1048576,MATCH(Activity!IJ$1,BBG!$1:$1,0)+1,0))/2,IF(AND(VLOOKUP($A7,BBG!$1:$1048576,MATCH(Activity!IJ$1,BBG!$1:$1,0)-1,0)&lt;&gt;"",VLOOKUP($A7,BBG!$1:$1048576,MATCH(Activity!IJ$1,BBG!$1:$1,0)+2,0)&lt;&gt;""),VLOOKUP($A7,BBG!$1:$1048576,MATCH(Activity!IJ$1,BBG!$1:$1,0)-1,0)+(VLOOKUP($A7,BBG!$1:$1048576,MATCH(Activity!IJ$1,BBG!$1:$1,0)+2,0)-VLOOKUP($A7,BBG!$1:$1048576,MATCH(Activity!IJ$1,BBG!$1:$1,0)-1,0))/3,VLOOKUP($A7,BBG!$1:$1048576,MATCH(Activity!IJ$1,BBG!$1:$1,0)-2,0)+(VLOOKUP($A7,BBG!$1:$1048576,MATCH(Activity!IJ$1,BBG!$1:$1,0)+1,0)-VLOOKUP($A7,BBG!$1:$1048576,MATCH(Activity!IJ$1,BBG!$1:$1,0)-2,0))*2/3)))/100</f>
        <v>0</v>
      </c>
      <c r="IK7" s="17">
        <f ca="1">IF(VLOOKUP($A7,BBG!$1:$1048576,MATCH(Activity!IK$1,BBG!$1:$1,0),0)&lt;&gt;"",VLOOKUP($A7,BBG!$1:$1048576,MATCH(Activity!IK$1,BBG!$1:$1,0),0),IF(AND(VLOOKUP($A7,BBG!$1:$1048576,MATCH(Activity!IK$1,BBG!$1:$1,0)-1,0)&lt;&gt;"",VLOOKUP($A7,BBG!$1:$1048576,MATCH(Activity!IK$1,BBG!$1:$1,0)+1,0)&lt;&gt;""),(VLOOKUP($A7,BBG!$1:$1048576,MATCH(Activity!IK$1,BBG!$1:$1,0)-1,0)+VLOOKUP($A7,BBG!$1:$1048576,MATCH(Activity!IK$1,BBG!$1:$1,0)+1,0))/2,IF(AND(VLOOKUP($A7,BBG!$1:$1048576,MATCH(Activity!IK$1,BBG!$1:$1,0)-1,0)&lt;&gt;"",VLOOKUP($A7,BBG!$1:$1048576,MATCH(Activity!IK$1,BBG!$1:$1,0)+2,0)&lt;&gt;""),VLOOKUP($A7,BBG!$1:$1048576,MATCH(Activity!IK$1,BBG!$1:$1,0)-1,0)+(VLOOKUP($A7,BBG!$1:$1048576,MATCH(Activity!IK$1,BBG!$1:$1,0)+2,0)-VLOOKUP($A7,BBG!$1:$1048576,MATCH(Activity!IK$1,BBG!$1:$1,0)-1,0))/3,VLOOKUP($A7,BBG!$1:$1048576,MATCH(Activity!IK$1,BBG!$1:$1,0)-2,0)+(VLOOKUP($A7,BBG!$1:$1048576,MATCH(Activity!IK$1,BBG!$1:$1,0)+1,0)-VLOOKUP($A7,BBG!$1:$1048576,MATCH(Activity!IK$1,BBG!$1:$1,0)-2,0))*2/3)))/100</f>
        <v>0</v>
      </c>
      <c r="IL7" s="17">
        <f ca="1">IF(VLOOKUP($A7,BBG!$1:$1048576,MATCH(Activity!IL$1,BBG!$1:$1,0),0)&lt;&gt;"",VLOOKUP($A7,BBG!$1:$1048576,MATCH(Activity!IL$1,BBG!$1:$1,0),0),IF(AND(VLOOKUP($A7,BBG!$1:$1048576,MATCH(Activity!IL$1,BBG!$1:$1,0)-1,0)&lt;&gt;"",VLOOKUP($A7,BBG!$1:$1048576,MATCH(Activity!IL$1,BBG!$1:$1,0)+1,0)&lt;&gt;""),(VLOOKUP($A7,BBG!$1:$1048576,MATCH(Activity!IL$1,BBG!$1:$1,0)-1,0)+VLOOKUP($A7,BBG!$1:$1048576,MATCH(Activity!IL$1,BBG!$1:$1,0)+1,0))/2,IF(AND(VLOOKUP($A7,BBG!$1:$1048576,MATCH(Activity!IL$1,BBG!$1:$1,0)-1,0)&lt;&gt;"",VLOOKUP($A7,BBG!$1:$1048576,MATCH(Activity!IL$1,BBG!$1:$1,0)+2,0)&lt;&gt;""),VLOOKUP($A7,BBG!$1:$1048576,MATCH(Activity!IL$1,BBG!$1:$1,0)-1,0)+(VLOOKUP($A7,BBG!$1:$1048576,MATCH(Activity!IL$1,BBG!$1:$1,0)+2,0)-VLOOKUP($A7,BBG!$1:$1048576,MATCH(Activity!IL$1,BBG!$1:$1,0)-1,0))/3,VLOOKUP($A7,BBG!$1:$1048576,MATCH(Activity!IL$1,BBG!$1:$1,0)-2,0)+(VLOOKUP($A7,BBG!$1:$1048576,MATCH(Activity!IL$1,BBG!$1:$1,0)+1,0)-VLOOKUP($A7,BBG!$1:$1048576,MATCH(Activity!IL$1,BBG!$1:$1,0)-2,0))*2/3)))/100</f>
        <v>0</v>
      </c>
      <c r="IM7" s="17">
        <f ca="1">IF(VLOOKUP($A7,BBG!$1:$1048576,MATCH(Activity!IM$1,BBG!$1:$1,0),0)&lt;&gt;"",VLOOKUP($A7,BBG!$1:$1048576,MATCH(Activity!IM$1,BBG!$1:$1,0),0),IF(AND(VLOOKUP($A7,BBG!$1:$1048576,MATCH(Activity!IM$1,BBG!$1:$1,0)-1,0)&lt;&gt;"",VLOOKUP($A7,BBG!$1:$1048576,MATCH(Activity!IM$1,BBG!$1:$1,0)+1,0)&lt;&gt;""),(VLOOKUP($A7,BBG!$1:$1048576,MATCH(Activity!IM$1,BBG!$1:$1,0)-1,0)+VLOOKUP($A7,BBG!$1:$1048576,MATCH(Activity!IM$1,BBG!$1:$1,0)+1,0))/2,IF(AND(VLOOKUP($A7,BBG!$1:$1048576,MATCH(Activity!IM$1,BBG!$1:$1,0)-1,0)&lt;&gt;"",VLOOKUP($A7,BBG!$1:$1048576,MATCH(Activity!IM$1,BBG!$1:$1,0)+2,0)&lt;&gt;""),VLOOKUP($A7,BBG!$1:$1048576,MATCH(Activity!IM$1,BBG!$1:$1,0)-1,0)+(VLOOKUP($A7,BBG!$1:$1048576,MATCH(Activity!IM$1,BBG!$1:$1,0)+2,0)-VLOOKUP($A7,BBG!$1:$1048576,MATCH(Activity!IM$1,BBG!$1:$1,0)-1,0))/3,VLOOKUP($A7,BBG!$1:$1048576,MATCH(Activity!IM$1,BBG!$1:$1,0)-2,0)+(VLOOKUP($A7,BBG!$1:$1048576,MATCH(Activity!IM$1,BBG!$1:$1,0)+1,0)-VLOOKUP($A7,BBG!$1:$1048576,MATCH(Activity!IM$1,BBG!$1:$1,0)-2,0))*2/3)))/100</f>
        <v>0</v>
      </c>
      <c r="IN7" s="17">
        <f ca="1">IF(VLOOKUP($A7,BBG!$1:$1048576,MATCH(Activity!IN$1,BBG!$1:$1,0),0)&lt;&gt;"",VLOOKUP($A7,BBG!$1:$1048576,MATCH(Activity!IN$1,BBG!$1:$1,0),0),IF(AND(VLOOKUP($A7,BBG!$1:$1048576,MATCH(Activity!IN$1,BBG!$1:$1,0)-1,0)&lt;&gt;"",VLOOKUP($A7,BBG!$1:$1048576,MATCH(Activity!IN$1,BBG!$1:$1,0)+1,0)&lt;&gt;""),(VLOOKUP($A7,BBG!$1:$1048576,MATCH(Activity!IN$1,BBG!$1:$1,0)-1,0)+VLOOKUP($A7,BBG!$1:$1048576,MATCH(Activity!IN$1,BBG!$1:$1,0)+1,0))/2,IF(AND(VLOOKUP($A7,BBG!$1:$1048576,MATCH(Activity!IN$1,BBG!$1:$1,0)-1,0)&lt;&gt;"",VLOOKUP($A7,BBG!$1:$1048576,MATCH(Activity!IN$1,BBG!$1:$1,0)+2,0)&lt;&gt;""),VLOOKUP($A7,BBG!$1:$1048576,MATCH(Activity!IN$1,BBG!$1:$1,0)-1,0)+(VLOOKUP($A7,BBG!$1:$1048576,MATCH(Activity!IN$1,BBG!$1:$1,0)+2,0)-VLOOKUP($A7,BBG!$1:$1048576,MATCH(Activity!IN$1,BBG!$1:$1,0)-1,0))/3,VLOOKUP($A7,BBG!$1:$1048576,MATCH(Activity!IN$1,BBG!$1:$1,0)-2,0)+(VLOOKUP($A7,BBG!$1:$1048576,MATCH(Activity!IN$1,BBG!$1:$1,0)+1,0)-VLOOKUP($A7,BBG!$1:$1048576,MATCH(Activity!IN$1,BBG!$1:$1,0)-2,0))*2/3)))/100</f>
        <v>0</v>
      </c>
      <c r="IO7" s="17">
        <f ca="1">IF(VLOOKUP($A7,BBG!$1:$1048576,MATCH(Activity!IO$1,BBG!$1:$1,0),0)&lt;&gt;"",VLOOKUP($A7,BBG!$1:$1048576,MATCH(Activity!IO$1,BBG!$1:$1,0),0),IF(AND(VLOOKUP($A7,BBG!$1:$1048576,MATCH(Activity!IO$1,BBG!$1:$1,0)-1,0)&lt;&gt;"",VLOOKUP($A7,BBG!$1:$1048576,MATCH(Activity!IO$1,BBG!$1:$1,0)+1,0)&lt;&gt;""),(VLOOKUP($A7,BBG!$1:$1048576,MATCH(Activity!IO$1,BBG!$1:$1,0)-1,0)+VLOOKUP($A7,BBG!$1:$1048576,MATCH(Activity!IO$1,BBG!$1:$1,0)+1,0))/2,IF(AND(VLOOKUP($A7,BBG!$1:$1048576,MATCH(Activity!IO$1,BBG!$1:$1,0)-1,0)&lt;&gt;"",VLOOKUP($A7,BBG!$1:$1048576,MATCH(Activity!IO$1,BBG!$1:$1,0)+2,0)&lt;&gt;""),VLOOKUP($A7,BBG!$1:$1048576,MATCH(Activity!IO$1,BBG!$1:$1,0)-1,0)+(VLOOKUP($A7,BBG!$1:$1048576,MATCH(Activity!IO$1,BBG!$1:$1,0)+2,0)-VLOOKUP($A7,BBG!$1:$1048576,MATCH(Activity!IO$1,BBG!$1:$1,0)-1,0))/3,VLOOKUP($A7,BBG!$1:$1048576,MATCH(Activity!IO$1,BBG!$1:$1,0)-2,0)+(VLOOKUP($A7,BBG!$1:$1048576,MATCH(Activity!IO$1,BBG!$1:$1,0)+1,0)-VLOOKUP($A7,BBG!$1:$1048576,MATCH(Activity!IO$1,BBG!$1:$1,0)-2,0))*2/3)))/100</f>
        <v>0</v>
      </c>
      <c r="IP7" s="17">
        <f ca="1">IF(VLOOKUP($A7,BBG!$1:$1048576,MATCH(Activity!IP$1,BBG!$1:$1,0),0)&lt;&gt;"",VLOOKUP($A7,BBG!$1:$1048576,MATCH(Activity!IP$1,BBG!$1:$1,0),0),IF(AND(VLOOKUP($A7,BBG!$1:$1048576,MATCH(Activity!IP$1,BBG!$1:$1,0)-1,0)&lt;&gt;"",VLOOKUP($A7,BBG!$1:$1048576,MATCH(Activity!IP$1,BBG!$1:$1,0)+1,0)&lt;&gt;""),(VLOOKUP($A7,BBG!$1:$1048576,MATCH(Activity!IP$1,BBG!$1:$1,0)-1,0)+VLOOKUP($A7,BBG!$1:$1048576,MATCH(Activity!IP$1,BBG!$1:$1,0)+1,0))/2,IF(AND(VLOOKUP($A7,BBG!$1:$1048576,MATCH(Activity!IP$1,BBG!$1:$1,0)-1,0)&lt;&gt;"",VLOOKUP($A7,BBG!$1:$1048576,MATCH(Activity!IP$1,BBG!$1:$1,0)+2,0)&lt;&gt;""),VLOOKUP($A7,BBG!$1:$1048576,MATCH(Activity!IP$1,BBG!$1:$1,0)-1,0)+(VLOOKUP($A7,BBG!$1:$1048576,MATCH(Activity!IP$1,BBG!$1:$1,0)+2,0)-VLOOKUP($A7,BBG!$1:$1048576,MATCH(Activity!IP$1,BBG!$1:$1,0)-1,0))/3,VLOOKUP($A7,BBG!$1:$1048576,MATCH(Activity!IP$1,BBG!$1:$1,0)-2,0)+(VLOOKUP($A7,BBG!$1:$1048576,MATCH(Activity!IP$1,BBG!$1:$1,0)+1,0)-VLOOKUP($A7,BBG!$1:$1048576,MATCH(Activity!IP$1,BBG!$1:$1,0)-2,0))*2/3)))/100</f>
        <v>0</v>
      </c>
      <c r="IQ7" s="17">
        <f ca="1">IF(VLOOKUP($A7,BBG!$1:$1048576,MATCH(Activity!IQ$1,BBG!$1:$1,0),0)&lt;&gt;"",VLOOKUP($A7,BBG!$1:$1048576,MATCH(Activity!IQ$1,BBG!$1:$1,0),0),IF(AND(VLOOKUP($A7,BBG!$1:$1048576,MATCH(Activity!IQ$1,BBG!$1:$1,0)-1,0)&lt;&gt;"",VLOOKUP($A7,BBG!$1:$1048576,MATCH(Activity!IQ$1,BBG!$1:$1,0)+1,0)&lt;&gt;""),(VLOOKUP($A7,BBG!$1:$1048576,MATCH(Activity!IQ$1,BBG!$1:$1,0)-1,0)+VLOOKUP($A7,BBG!$1:$1048576,MATCH(Activity!IQ$1,BBG!$1:$1,0)+1,0))/2,IF(AND(VLOOKUP($A7,BBG!$1:$1048576,MATCH(Activity!IQ$1,BBG!$1:$1,0)-1,0)&lt;&gt;"",VLOOKUP($A7,BBG!$1:$1048576,MATCH(Activity!IQ$1,BBG!$1:$1,0)+2,0)&lt;&gt;""),VLOOKUP($A7,BBG!$1:$1048576,MATCH(Activity!IQ$1,BBG!$1:$1,0)-1,0)+(VLOOKUP($A7,BBG!$1:$1048576,MATCH(Activity!IQ$1,BBG!$1:$1,0)+2,0)-VLOOKUP($A7,BBG!$1:$1048576,MATCH(Activity!IQ$1,BBG!$1:$1,0)-1,0))/3,VLOOKUP($A7,BBG!$1:$1048576,MATCH(Activity!IQ$1,BBG!$1:$1,0)-2,0)+(VLOOKUP($A7,BBG!$1:$1048576,MATCH(Activity!IQ$1,BBG!$1:$1,0)+1,0)-VLOOKUP($A7,BBG!$1:$1048576,MATCH(Activity!IQ$1,BBG!$1:$1,0)-2,0))*2/3)))/100</f>
        <v>0</v>
      </c>
      <c r="IR7" s="17">
        <f ca="1">IF(VLOOKUP($A7,BBG!$1:$1048576,MATCH(Activity!IR$1,BBG!$1:$1,0),0)&lt;&gt;"",VLOOKUP($A7,BBG!$1:$1048576,MATCH(Activity!IR$1,BBG!$1:$1,0),0),IF(AND(VLOOKUP($A7,BBG!$1:$1048576,MATCH(Activity!IR$1,BBG!$1:$1,0)-1,0)&lt;&gt;"",VLOOKUP($A7,BBG!$1:$1048576,MATCH(Activity!IR$1,BBG!$1:$1,0)+1,0)&lt;&gt;""),(VLOOKUP($A7,BBG!$1:$1048576,MATCH(Activity!IR$1,BBG!$1:$1,0)-1,0)+VLOOKUP($A7,BBG!$1:$1048576,MATCH(Activity!IR$1,BBG!$1:$1,0)+1,0))/2,IF(AND(VLOOKUP($A7,BBG!$1:$1048576,MATCH(Activity!IR$1,BBG!$1:$1,0)-1,0)&lt;&gt;"",VLOOKUP($A7,BBG!$1:$1048576,MATCH(Activity!IR$1,BBG!$1:$1,0)+2,0)&lt;&gt;""),VLOOKUP($A7,BBG!$1:$1048576,MATCH(Activity!IR$1,BBG!$1:$1,0)-1,0)+(VLOOKUP($A7,BBG!$1:$1048576,MATCH(Activity!IR$1,BBG!$1:$1,0)+2,0)-VLOOKUP($A7,BBG!$1:$1048576,MATCH(Activity!IR$1,BBG!$1:$1,0)-1,0))/3,VLOOKUP($A7,BBG!$1:$1048576,MATCH(Activity!IR$1,BBG!$1:$1,0)-2,0)+(VLOOKUP($A7,BBG!$1:$1048576,MATCH(Activity!IR$1,BBG!$1:$1,0)+1,0)-VLOOKUP($A7,BBG!$1:$1048576,MATCH(Activity!IR$1,BBG!$1:$1,0)-2,0))*2/3)))/100</f>
        <v>0</v>
      </c>
      <c r="IS7" s="17">
        <f ca="1">IF(VLOOKUP($A7,BBG!$1:$1048576,MATCH(Activity!IS$1,BBG!$1:$1,0),0)&lt;&gt;"",VLOOKUP($A7,BBG!$1:$1048576,MATCH(Activity!IS$1,BBG!$1:$1,0),0),IF(AND(VLOOKUP($A7,BBG!$1:$1048576,MATCH(Activity!IS$1,BBG!$1:$1,0)-1,0)&lt;&gt;"",VLOOKUP($A7,BBG!$1:$1048576,MATCH(Activity!IS$1,BBG!$1:$1,0)+1,0)&lt;&gt;""),(VLOOKUP($A7,BBG!$1:$1048576,MATCH(Activity!IS$1,BBG!$1:$1,0)-1,0)+VLOOKUP($A7,BBG!$1:$1048576,MATCH(Activity!IS$1,BBG!$1:$1,0)+1,0))/2,IF(AND(VLOOKUP($A7,BBG!$1:$1048576,MATCH(Activity!IS$1,BBG!$1:$1,0)-1,0)&lt;&gt;"",VLOOKUP($A7,BBG!$1:$1048576,MATCH(Activity!IS$1,BBG!$1:$1,0)+2,0)&lt;&gt;""),VLOOKUP($A7,BBG!$1:$1048576,MATCH(Activity!IS$1,BBG!$1:$1,0)-1,0)+(VLOOKUP($A7,BBG!$1:$1048576,MATCH(Activity!IS$1,BBG!$1:$1,0)+2,0)-VLOOKUP($A7,BBG!$1:$1048576,MATCH(Activity!IS$1,BBG!$1:$1,0)-1,0))/3,VLOOKUP($A7,BBG!$1:$1048576,MATCH(Activity!IS$1,BBG!$1:$1,0)-2,0)+(VLOOKUP($A7,BBG!$1:$1048576,MATCH(Activity!IS$1,BBG!$1:$1,0)+1,0)-VLOOKUP($A7,BBG!$1:$1048576,MATCH(Activity!IS$1,BBG!$1:$1,0)-2,0))*2/3)))/100</f>
        <v>0</v>
      </c>
      <c r="IT7" s="17">
        <f ca="1">IF(VLOOKUP($A7,BBG!$1:$1048576,MATCH(Activity!IT$1,BBG!$1:$1,0),0)&lt;&gt;"",VLOOKUP($A7,BBG!$1:$1048576,MATCH(Activity!IT$1,BBG!$1:$1,0),0),IF(AND(VLOOKUP($A7,BBG!$1:$1048576,MATCH(Activity!IT$1,BBG!$1:$1,0)-1,0)&lt;&gt;"",VLOOKUP($A7,BBG!$1:$1048576,MATCH(Activity!IT$1,BBG!$1:$1,0)+1,0)&lt;&gt;""),(VLOOKUP($A7,BBG!$1:$1048576,MATCH(Activity!IT$1,BBG!$1:$1,0)-1,0)+VLOOKUP($A7,BBG!$1:$1048576,MATCH(Activity!IT$1,BBG!$1:$1,0)+1,0))/2,IF(AND(VLOOKUP($A7,BBG!$1:$1048576,MATCH(Activity!IT$1,BBG!$1:$1,0)-1,0)&lt;&gt;"",VLOOKUP($A7,BBG!$1:$1048576,MATCH(Activity!IT$1,BBG!$1:$1,0)+2,0)&lt;&gt;""),VLOOKUP($A7,BBG!$1:$1048576,MATCH(Activity!IT$1,BBG!$1:$1,0)-1,0)+(VLOOKUP($A7,BBG!$1:$1048576,MATCH(Activity!IT$1,BBG!$1:$1,0)+2,0)-VLOOKUP($A7,BBG!$1:$1048576,MATCH(Activity!IT$1,BBG!$1:$1,0)-1,0))/3,VLOOKUP($A7,BBG!$1:$1048576,MATCH(Activity!IT$1,BBG!$1:$1,0)-2,0)+(VLOOKUP($A7,BBG!$1:$1048576,MATCH(Activity!IT$1,BBG!$1:$1,0)+1,0)-VLOOKUP($A7,BBG!$1:$1048576,MATCH(Activity!IT$1,BBG!$1:$1,0)-2,0))*2/3)))/100</f>
        <v>0</v>
      </c>
      <c r="IU7" s="17">
        <f ca="1">IF(VLOOKUP($A7,BBG!$1:$1048576,MATCH(Activity!IU$1,BBG!$1:$1,0),0)&lt;&gt;"",VLOOKUP($A7,BBG!$1:$1048576,MATCH(Activity!IU$1,BBG!$1:$1,0),0),IF(AND(VLOOKUP($A7,BBG!$1:$1048576,MATCH(Activity!IU$1,BBG!$1:$1,0)-1,0)&lt;&gt;"",VLOOKUP($A7,BBG!$1:$1048576,MATCH(Activity!IU$1,BBG!$1:$1,0)+1,0)&lt;&gt;""),(VLOOKUP($A7,BBG!$1:$1048576,MATCH(Activity!IU$1,BBG!$1:$1,0)-1,0)+VLOOKUP($A7,BBG!$1:$1048576,MATCH(Activity!IU$1,BBG!$1:$1,0)+1,0))/2,IF(AND(VLOOKUP($A7,BBG!$1:$1048576,MATCH(Activity!IU$1,BBG!$1:$1,0)-1,0)&lt;&gt;"",VLOOKUP($A7,BBG!$1:$1048576,MATCH(Activity!IU$1,BBG!$1:$1,0)+2,0)&lt;&gt;""),VLOOKUP($A7,BBG!$1:$1048576,MATCH(Activity!IU$1,BBG!$1:$1,0)-1,0)+(VLOOKUP($A7,BBG!$1:$1048576,MATCH(Activity!IU$1,BBG!$1:$1,0)+2,0)-VLOOKUP($A7,BBG!$1:$1048576,MATCH(Activity!IU$1,BBG!$1:$1,0)-1,0))/3,VLOOKUP($A7,BBG!$1:$1048576,MATCH(Activity!IU$1,BBG!$1:$1,0)-2,0)+(VLOOKUP($A7,BBG!$1:$1048576,MATCH(Activity!IU$1,BBG!$1:$1,0)+1,0)-VLOOKUP($A7,BBG!$1:$1048576,MATCH(Activity!IU$1,BBG!$1:$1,0)-2,0))*2/3)))/100</f>
        <v>0</v>
      </c>
      <c r="IV7" s="17">
        <f ca="1">IF(VLOOKUP($A7,BBG!$1:$1048576,MATCH(Activity!IV$1,BBG!$1:$1,0),0)&lt;&gt;"",VLOOKUP($A7,BBG!$1:$1048576,MATCH(Activity!IV$1,BBG!$1:$1,0),0),IF(AND(VLOOKUP($A7,BBG!$1:$1048576,MATCH(Activity!IV$1,BBG!$1:$1,0)-1,0)&lt;&gt;"",VLOOKUP($A7,BBG!$1:$1048576,MATCH(Activity!IV$1,BBG!$1:$1,0)+1,0)&lt;&gt;""),(VLOOKUP($A7,BBG!$1:$1048576,MATCH(Activity!IV$1,BBG!$1:$1,0)-1,0)+VLOOKUP($A7,BBG!$1:$1048576,MATCH(Activity!IV$1,BBG!$1:$1,0)+1,0))/2,IF(AND(VLOOKUP($A7,BBG!$1:$1048576,MATCH(Activity!IV$1,BBG!$1:$1,0)-1,0)&lt;&gt;"",VLOOKUP($A7,BBG!$1:$1048576,MATCH(Activity!IV$1,BBG!$1:$1,0)+2,0)&lt;&gt;""),VLOOKUP($A7,BBG!$1:$1048576,MATCH(Activity!IV$1,BBG!$1:$1,0)-1,0)+(VLOOKUP($A7,BBG!$1:$1048576,MATCH(Activity!IV$1,BBG!$1:$1,0)+2,0)-VLOOKUP($A7,BBG!$1:$1048576,MATCH(Activity!IV$1,BBG!$1:$1,0)-1,0))/3,VLOOKUP($A7,BBG!$1:$1048576,MATCH(Activity!IV$1,BBG!$1:$1,0)-2,0)+(VLOOKUP($A7,BBG!$1:$1048576,MATCH(Activity!IV$1,BBG!$1:$1,0)+1,0)-VLOOKUP($A7,BBG!$1:$1048576,MATCH(Activity!IV$1,BBG!$1:$1,0)-2,0))*2/3)))/100</f>
        <v>0</v>
      </c>
      <c r="IW7" s="17">
        <f ca="1">IF(VLOOKUP($A7,BBG!$1:$1048576,MATCH(Activity!IW$1,BBG!$1:$1,0),0)&lt;&gt;"",VLOOKUP($A7,BBG!$1:$1048576,MATCH(Activity!IW$1,BBG!$1:$1,0),0),IF(AND(VLOOKUP($A7,BBG!$1:$1048576,MATCH(Activity!IW$1,BBG!$1:$1,0)-1,0)&lt;&gt;"",VLOOKUP($A7,BBG!$1:$1048576,MATCH(Activity!IW$1,BBG!$1:$1,0)+1,0)&lt;&gt;""),(VLOOKUP($A7,BBG!$1:$1048576,MATCH(Activity!IW$1,BBG!$1:$1,0)-1,0)+VLOOKUP($A7,BBG!$1:$1048576,MATCH(Activity!IW$1,BBG!$1:$1,0)+1,0))/2,IF(AND(VLOOKUP($A7,BBG!$1:$1048576,MATCH(Activity!IW$1,BBG!$1:$1,0)-1,0)&lt;&gt;"",VLOOKUP($A7,BBG!$1:$1048576,MATCH(Activity!IW$1,BBG!$1:$1,0)+2,0)&lt;&gt;""),VLOOKUP($A7,BBG!$1:$1048576,MATCH(Activity!IW$1,BBG!$1:$1,0)-1,0)+(VLOOKUP($A7,BBG!$1:$1048576,MATCH(Activity!IW$1,BBG!$1:$1,0)+2,0)-VLOOKUP($A7,BBG!$1:$1048576,MATCH(Activity!IW$1,BBG!$1:$1,0)-1,0))/3,VLOOKUP($A7,BBG!$1:$1048576,MATCH(Activity!IW$1,BBG!$1:$1,0)-2,0)+(VLOOKUP($A7,BBG!$1:$1048576,MATCH(Activity!IW$1,BBG!$1:$1,0)+1,0)-VLOOKUP($A7,BBG!$1:$1048576,MATCH(Activity!IW$1,BBG!$1:$1,0)-2,0))*2/3)))/100</f>
        <v>0</v>
      </c>
      <c r="IX7" s="17">
        <f ca="1">IF(VLOOKUP($A7,BBG!$1:$1048576,MATCH(Activity!IX$1,BBG!$1:$1,0),0)&lt;&gt;"",VLOOKUP($A7,BBG!$1:$1048576,MATCH(Activity!IX$1,BBG!$1:$1,0),0),IF(AND(VLOOKUP($A7,BBG!$1:$1048576,MATCH(Activity!IX$1,BBG!$1:$1,0)-1,0)&lt;&gt;"",VLOOKUP($A7,BBG!$1:$1048576,MATCH(Activity!IX$1,BBG!$1:$1,0)+1,0)&lt;&gt;""),(VLOOKUP($A7,BBG!$1:$1048576,MATCH(Activity!IX$1,BBG!$1:$1,0)-1,0)+VLOOKUP($A7,BBG!$1:$1048576,MATCH(Activity!IX$1,BBG!$1:$1,0)+1,0))/2,IF(AND(VLOOKUP($A7,BBG!$1:$1048576,MATCH(Activity!IX$1,BBG!$1:$1,0)-1,0)&lt;&gt;"",VLOOKUP($A7,BBG!$1:$1048576,MATCH(Activity!IX$1,BBG!$1:$1,0)+2,0)&lt;&gt;""),VLOOKUP($A7,BBG!$1:$1048576,MATCH(Activity!IX$1,BBG!$1:$1,0)-1,0)+(VLOOKUP($A7,BBG!$1:$1048576,MATCH(Activity!IX$1,BBG!$1:$1,0)+2,0)-VLOOKUP($A7,BBG!$1:$1048576,MATCH(Activity!IX$1,BBG!$1:$1,0)-1,0))/3,VLOOKUP($A7,BBG!$1:$1048576,MATCH(Activity!IX$1,BBG!$1:$1,0)-2,0)+(VLOOKUP($A7,BBG!$1:$1048576,MATCH(Activity!IX$1,BBG!$1:$1,0)+1,0)-VLOOKUP($A7,BBG!$1:$1048576,MATCH(Activity!IX$1,BBG!$1:$1,0)-2,0))*2/3)))/100</f>
        <v>0</v>
      </c>
      <c r="IY7" s="17">
        <f ca="1">IF(VLOOKUP($A7,BBG!$1:$1048576,MATCH(Activity!IY$1,BBG!$1:$1,0),0)&lt;&gt;"",VLOOKUP($A7,BBG!$1:$1048576,MATCH(Activity!IY$1,BBG!$1:$1,0),0),IF(AND(VLOOKUP($A7,BBG!$1:$1048576,MATCH(Activity!IY$1,BBG!$1:$1,0)-1,0)&lt;&gt;"",VLOOKUP($A7,BBG!$1:$1048576,MATCH(Activity!IY$1,BBG!$1:$1,0)+1,0)&lt;&gt;""),(VLOOKUP($A7,BBG!$1:$1048576,MATCH(Activity!IY$1,BBG!$1:$1,0)-1,0)+VLOOKUP($A7,BBG!$1:$1048576,MATCH(Activity!IY$1,BBG!$1:$1,0)+1,0))/2,IF(AND(VLOOKUP($A7,BBG!$1:$1048576,MATCH(Activity!IY$1,BBG!$1:$1,0)-1,0)&lt;&gt;"",VLOOKUP($A7,BBG!$1:$1048576,MATCH(Activity!IY$1,BBG!$1:$1,0)+2,0)&lt;&gt;""),VLOOKUP($A7,BBG!$1:$1048576,MATCH(Activity!IY$1,BBG!$1:$1,0)-1,0)+(VLOOKUP($A7,BBG!$1:$1048576,MATCH(Activity!IY$1,BBG!$1:$1,0)+2,0)-VLOOKUP($A7,BBG!$1:$1048576,MATCH(Activity!IY$1,BBG!$1:$1,0)-1,0))/3,VLOOKUP($A7,BBG!$1:$1048576,MATCH(Activity!IY$1,BBG!$1:$1,0)-2,0)+(VLOOKUP($A7,BBG!$1:$1048576,MATCH(Activity!IY$1,BBG!$1:$1,0)+1,0)-VLOOKUP($A7,BBG!$1:$1048576,MATCH(Activity!IY$1,BBG!$1:$1,0)-2,0))*2/3)))/100</f>
        <v>0</v>
      </c>
      <c r="IZ7" s="17">
        <f ca="1">IF(VLOOKUP($A7,BBG!$1:$1048576,MATCH(Activity!IZ$1,BBG!$1:$1,0),0)&lt;&gt;"",VLOOKUP($A7,BBG!$1:$1048576,MATCH(Activity!IZ$1,BBG!$1:$1,0),0),IF(AND(VLOOKUP($A7,BBG!$1:$1048576,MATCH(Activity!IZ$1,BBG!$1:$1,0)-1,0)&lt;&gt;"",VLOOKUP($A7,BBG!$1:$1048576,MATCH(Activity!IZ$1,BBG!$1:$1,0)+1,0)&lt;&gt;""),(VLOOKUP($A7,BBG!$1:$1048576,MATCH(Activity!IZ$1,BBG!$1:$1,0)-1,0)+VLOOKUP($A7,BBG!$1:$1048576,MATCH(Activity!IZ$1,BBG!$1:$1,0)+1,0))/2,IF(AND(VLOOKUP($A7,BBG!$1:$1048576,MATCH(Activity!IZ$1,BBG!$1:$1,0)-1,0)&lt;&gt;"",VLOOKUP($A7,BBG!$1:$1048576,MATCH(Activity!IZ$1,BBG!$1:$1,0)+2,0)&lt;&gt;""),VLOOKUP($A7,BBG!$1:$1048576,MATCH(Activity!IZ$1,BBG!$1:$1,0)-1,0)+(VLOOKUP($A7,BBG!$1:$1048576,MATCH(Activity!IZ$1,BBG!$1:$1,0)+2,0)-VLOOKUP($A7,BBG!$1:$1048576,MATCH(Activity!IZ$1,BBG!$1:$1,0)-1,0))/3,VLOOKUP($A7,BBG!$1:$1048576,MATCH(Activity!IZ$1,BBG!$1:$1,0)-2,0)+(VLOOKUP($A7,BBG!$1:$1048576,MATCH(Activity!IZ$1,BBG!$1:$1,0)+1,0)-VLOOKUP($A7,BBG!$1:$1048576,MATCH(Activity!IZ$1,BBG!$1:$1,0)-2,0))*2/3)))/100</f>
        <v>0</v>
      </c>
      <c r="JA7" s="17">
        <f ca="1">IF(VLOOKUP($A7,BBG!$1:$1048576,MATCH(Activity!JA$1,BBG!$1:$1,0),0)&lt;&gt;"",VLOOKUP($A7,BBG!$1:$1048576,MATCH(Activity!JA$1,BBG!$1:$1,0),0),IF(AND(VLOOKUP($A7,BBG!$1:$1048576,MATCH(Activity!JA$1,BBG!$1:$1,0)-1,0)&lt;&gt;"",VLOOKUP($A7,BBG!$1:$1048576,MATCH(Activity!JA$1,BBG!$1:$1,0)+1,0)&lt;&gt;""),(VLOOKUP($A7,BBG!$1:$1048576,MATCH(Activity!JA$1,BBG!$1:$1,0)-1,0)+VLOOKUP($A7,BBG!$1:$1048576,MATCH(Activity!JA$1,BBG!$1:$1,0)+1,0))/2,IF(AND(VLOOKUP($A7,BBG!$1:$1048576,MATCH(Activity!JA$1,BBG!$1:$1,0)-1,0)&lt;&gt;"",VLOOKUP($A7,BBG!$1:$1048576,MATCH(Activity!JA$1,BBG!$1:$1,0)+2,0)&lt;&gt;""),VLOOKUP($A7,BBG!$1:$1048576,MATCH(Activity!JA$1,BBG!$1:$1,0)-1,0)+(VLOOKUP($A7,BBG!$1:$1048576,MATCH(Activity!JA$1,BBG!$1:$1,0)+2,0)-VLOOKUP($A7,BBG!$1:$1048576,MATCH(Activity!JA$1,BBG!$1:$1,0)-1,0))/3,VLOOKUP($A7,BBG!$1:$1048576,MATCH(Activity!JA$1,BBG!$1:$1,0)-2,0)+(VLOOKUP($A7,BBG!$1:$1048576,MATCH(Activity!JA$1,BBG!$1:$1,0)+1,0)-VLOOKUP($A7,BBG!$1:$1048576,MATCH(Activity!JA$1,BBG!$1:$1,0)-2,0))*2/3)))/100</f>
        <v>0</v>
      </c>
      <c r="JB7" s="17">
        <f ca="1">IF(VLOOKUP($A7,BBG!$1:$1048576,MATCH(Activity!JB$1,BBG!$1:$1,0),0)&lt;&gt;"",VLOOKUP($A7,BBG!$1:$1048576,MATCH(Activity!JB$1,BBG!$1:$1,0),0),IF(AND(VLOOKUP($A7,BBG!$1:$1048576,MATCH(Activity!JB$1,BBG!$1:$1,0)-1,0)&lt;&gt;"",VLOOKUP($A7,BBG!$1:$1048576,MATCH(Activity!JB$1,BBG!$1:$1,0)+1,0)&lt;&gt;""),(VLOOKUP($A7,BBG!$1:$1048576,MATCH(Activity!JB$1,BBG!$1:$1,0)-1,0)+VLOOKUP($A7,BBG!$1:$1048576,MATCH(Activity!JB$1,BBG!$1:$1,0)+1,0))/2,IF(AND(VLOOKUP($A7,BBG!$1:$1048576,MATCH(Activity!JB$1,BBG!$1:$1,0)-1,0)&lt;&gt;"",VLOOKUP($A7,BBG!$1:$1048576,MATCH(Activity!JB$1,BBG!$1:$1,0)+2,0)&lt;&gt;""),VLOOKUP($A7,BBG!$1:$1048576,MATCH(Activity!JB$1,BBG!$1:$1,0)-1,0)+(VLOOKUP($A7,BBG!$1:$1048576,MATCH(Activity!JB$1,BBG!$1:$1,0)+2,0)-VLOOKUP($A7,BBG!$1:$1048576,MATCH(Activity!JB$1,BBG!$1:$1,0)-1,0))/3,VLOOKUP($A7,BBG!$1:$1048576,MATCH(Activity!JB$1,BBG!$1:$1,0)-2,0)+(VLOOKUP($A7,BBG!$1:$1048576,MATCH(Activity!JB$1,BBG!$1:$1,0)+1,0)-VLOOKUP($A7,BBG!$1:$1048576,MATCH(Activity!JB$1,BBG!$1:$1,0)-2,0))*2/3)))/100</f>
        <v>0</v>
      </c>
      <c r="JC7" s="17">
        <f ca="1">IF(VLOOKUP($A7,BBG!$1:$1048576,MATCH(Activity!JC$1,BBG!$1:$1,0),0)&lt;&gt;"",VLOOKUP($A7,BBG!$1:$1048576,MATCH(Activity!JC$1,BBG!$1:$1,0),0),IF(AND(VLOOKUP($A7,BBG!$1:$1048576,MATCH(Activity!JC$1,BBG!$1:$1,0)-1,0)&lt;&gt;"",VLOOKUP($A7,BBG!$1:$1048576,MATCH(Activity!JC$1,BBG!$1:$1,0)+1,0)&lt;&gt;""),(VLOOKUP($A7,BBG!$1:$1048576,MATCH(Activity!JC$1,BBG!$1:$1,0)-1,0)+VLOOKUP($A7,BBG!$1:$1048576,MATCH(Activity!JC$1,BBG!$1:$1,0)+1,0))/2,IF(AND(VLOOKUP($A7,BBG!$1:$1048576,MATCH(Activity!JC$1,BBG!$1:$1,0)-1,0)&lt;&gt;"",VLOOKUP($A7,BBG!$1:$1048576,MATCH(Activity!JC$1,BBG!$1:$1,0)+2,0)&lt;&gt;""),VLOOKUP($A7,BBG!$1:$1048576,MATCH(Activity!JC$1,BBG!$1:$1,0)-1,0)+(VLOOKUP($A7,BBG!$1:$1048576,MATCH(Activity!JC$1,BBG!$1:$1,0)+2,0)-VLOOKUP($A7,BBG!$1:$1048576,MATCH(Activity!JC$1,BBG!$1:$1,0)-1,0))/3,VLOOKUP($A7,BBG!$1:$1048576,MATCH(Activity!JC$1,BBG!$1:$1,0)-2,0)+(VLOOKUP($A7,BBG!$1:$1048576,MATCH(Activity!JC$1,BBG!$1:$1,0)+1,0)-VLOOKUP($A7,BBG!$1:$1048576,MATCH(Activity!JC$1,BBG!$1:$1,0)-2,0))*2/3)))/100</f>
        <v>0</v>
      </c>
      <c r="JD7" s="17">
        <f ca="1">IF(VLOOKUP($A7,BBG!$1:$1048576,MATCH(Activity!JD$1,BBG!$1:$1,0),0)&lt;&gt;"",VLOOKUP($A7,BBG!$1:$1048576,MATCH(Activity!JD$1,BBG!$1:$1,0),0),IF(AND(VLOOKUP($A7,BBG!$1:$1048576,MATCH(Activity!JD$1,BBG!$1:$1,0)-1,0)&lt;&gt;"",VLOOKUP($A7,BBG!$1:$1048576,MATCH(Activity!JD$1,BBG!$1:$1,0)+1,0)&lt;&gt;""),(VLOOKUP($A7,BBG!$1:$1048576,MATCH(Activity!JD$1,BBG!$1:$1,0)-1,0)+VLOOKUP($A7,BBG!$1:$1048576,MATCH(Activity!JD$1,BBG!$1:$1,0)+1,0))/2,IF(AND(VLOOKUP($A7,BBG!$1:$1048576,MATCH(Activity!JD$1,BBG!$1:$1,0)-1,0)&lt;&gt;"",VLOOKUP($A7,BBG!$1:$1048576,MATCH(Activity!JD$1,BBG!$1:$1,0)+2,0)&lt;&gt;""),VLOOKUP($A7,BBG!$1:$1048576,MATCH(Activity!JD$1,BBG!$1:$1,0)-1,0)+(VLOOKUP($A7,BBG!$1:$1048576,MATCH(Activity!JD$1,BBG!$1:$1,0)+2,0)-VLOOKUP($A7,BBG!$1:$1048576,MATCH(Activity!JD$1,BBG!$1:$1,0)-1,0))/3,VLOOKUP($A7,BBG!$1:$1048576,MATCH(Activity!JD$1,BBG!$1:$1,0)-2,0)+(VLOOKUP($A7,BBG!$1:$1048576,MATCH(Activity!JD$1,BBG!$1:$1,0)+1,0)-VLOOKUP($A7,BBG!$1:$1048576,MATCH(Activity!JD$1,BBG!$1:$1,0)-2,0))*2/3)))/100</f>
        <v>0</v>
      </c>
      <c r="JE7" s="17">
        <f ca="1">IF(VLOOKUP($A7,BBG!$1:$1048576,MATCH(Activity!JE$1,BBG!$1:$1,0),0)&lt;&gt;"",VLOOKUP($A7,BBG!$1:$1048576,MATCH(Activity!JE$1,BBG!$1:$1,0),0),IF(AND(VLOOKUP($A7,BBG!$1:$1048576,MATCH(Activity!JE$1,BBG!$1:$1,0)-1,0)&lt;&gt;"",VLOOKUP($A7,BBG!$1:$1048576,MATCH(Activity!JE$1,BBG!$1:$1,0)+1,0)&lt;&gt;""),(VLOOKUP($A7,BBG!$1:$1048576,MATCH(Activity!JE$1,BBG!$1:$1,0)-1,0)+VLOOKUP($A7,BBG!$1:$1048576,MATCH(Activity!JE$1,BBG!$1:$1,0)+1,0))/2,IF(AND(VLOOKUP($A7,BBG!$1:$1048576,MATCH(Activity!JE$1,BBG!$1:$1,0)-1,0)&lt;&gt;"",VLOOKUP($A7,BBG!$1:$1048576,MATCH(Activity!JE$1,BBG!$1:$1,0)+2,0)&lt;&gt;""),VLOOKUP($A7,BBG!$1:$1048576,MATCH(Activity!JE$1,BBG!$1:$1,0)-1,0)+(VLOOKUP($A7,BBG!$1:$1048576,MATCH(Activity!JE$1,BBG!$1:$1,0)+2,0)-VLOOKUP($A7,BBG!$1:$1048576,MATCH(Activity!JE$1,BBG!$1:$1,0)-1,0))/3,VLOOKUP($A7,BBG!$1:$1048576,MATCH(Activity!JE$1,BBG!$1:$1,0)-2,0)+(VLOOKUP($A7,BBG!$1:$1048576,MATCH(Activity!JE$1,BBG!$1:$1,0)+1,0)-VLOOKUP($A7,BBG!$1:$1048576,MATCH(Activity!JE$1,BBG!$1:$1,0)-2,0))*2/3)))/100</f>
        <v>0</v>
      </c>
      <c r="JF7" s="17">
        <f ca="1">IF(VLOOKUP($A7,BBG!$1:$1048576,MATCH(Activity!JF$1,BBG!$1:$1,0),0)&lt;&gt;"",VLOOKUP($A7,BBG!$1:$1048576,MATCH(Activity!JF$1,BBG!$1:$1,0),0),IF(AND(VLOOKUP($A7,BBG!$1:$1048576,MATCH(Activity!JF$1,BBG!$1:$1,0)-1,0)&lt;&gt;"",VLOOKUP($A7,BBG!$1:$1048576,MATCH(Activity!JF$1,BBG!$1:$1,0)+1,0)&lt;&gt;""),(VLOOKUP($A7,BBG!$1:$1048576,MATCH(Activity!JF$1,BBG!$1:$1,0)-1,0)+VLOOKUP($A7,BBG!$1:$1048576,MATCH(Activity!JF$1,BBG!$1:$1,0)+1,0))/2,IF(AND(VLOOKUP($A7,BBG!$1:$1048576,MATCH(Activity!JF$1,BBG!$1:$1,0)-1,0)&lt;&gt;"",VLOOKUP($A7,BBG!$1:$1048576,MATCH(Activity!JF$1,BBG!$1:$1,0)+2,0)&lt;&gt;""),VLOOKUP($A7,BBG!$1:$1048576,MATCH(Activity!JF$1,BBG!$1:$1,0)-1,0)+(VLOOKUP($A7,BBG!$1:$1048576,MATCH(Activity!JF$1,BBG!$1:$1,0)+2,0)-VLOOKUP($A7,BBG!$1:$1048576,MATCH(Activity!JF$1,BBG!$1:$1,0)-1,0))/3,VLOOKUP($A7,BBG!$1:$1048576,MATCH(Activity!JF$1,BBG!$1:$1,0)-2,0)+(VLOOKUP($A7,BBG!$1:$1048576,MATCH(Activity!JF$1,BBG!$1:$1,0)+1,0)-VLOOKUP($A7,BBG!$1:$1048576,MATCH(Activity!JF$1,BBG!$1:$1,0)-2,0))*2/3)))/100</f>
        <v>0</v>
      </c>
      <c r="JG7" s="17">
        <f ca="1">IF(VLOOKUP($A7,BBG!$1:$1048576,MATCH(Activity!JG$1,BBG!$1:$1,0),0)&lt;&gt;"",VLOOKUP($A7,BBG!$1:$1048576,MATCH(Activity!JG$1,BBG!$1:$1,0),0),IF(AND(VLOOKUP($A7,BBG!$1:$1048576,MATCH(Activity!JG$1,BBG!$1:$1,0)-1,0)&lt;&gt;"",VLOOKUP($A7,BBG!$1:$1048576,MATCH(Activity!JG$1,BBG!$1:$1,0)+1,0)&lt;&gt;""),(VLOOKUP($A7,BBG!$1:$1048576,MATCH(Activity!JG$1,BBG!$1:$1,0)-1,0)+VLOOKUP($A7,BBG!$1:$1048576,MATCH(Activity!JG$1,BBG!$1:$1,0)+1,0))/2,IF(AND(VLOOKUP($A7,BBG!$1:$1048576,MATCH(Activity!JG$1,BBG!$1:$1,0)-1,0)&lt;&gt;"",VLOOKUP($A7,BBG!$1:$1048576,MATCH(Activity!JG$1,BBG!$1:$1,0)+2,0)&lt;&gt;""),VLOOKUP($A7,BBG!$1:$1048576,MATCH(Activity!JG$1,BBG!$1:$1,0)-1,0)+(VLOOKUP($A7,BBG!$1:$1048576,MATCH(Activity!JG$1,BBG!$1:$1,0)+2,0)-VLOOKUP($A7,BBG!$1:$1048576,MATCH(Activity!JG$1,BBG!$1:$1,0)-1,0))/3,VLOOKUP($A7,BBG!$1:$1048576,MATCH(Activity!JG$1,BBG!$1:$1,0)-2,0)+(VLOOKUP($A7,BBG!$1:$1048576,MATCH(Activity!JG$1,BBG!$1:$1,0)+1,0)-VLOOKUP($A7,BBG!$1:$1048576,MATCH(Activity!JG$1,BBG!$1:$1,0)-2,0))*2/3)))/100</f>
        <v>0</v>
      </c>
      <c r="JH7" s="17">
        <f ca="1">IF(VLOOKUP($A7,BBG!$1:$1048576,MATCH(Activity!JH$1,BBG!$1:$1,0),0)&lt;&gt;"",VLOOKUP($A7,BBG!$1:$1048576,MATCH(Activity!JH$1,BBG!$1:$1,0),0),IF(AND(VLOOKUP($A7,BBG!$1:$1048576,MATCH(Activity!JH$1,BBG!$1:$1,0)-1,0)&lt;&gt;"",VLOOKUP($A7,BBG!$1:$1048576,MATCH(Activity!JH$1,BBG!$1:$1,0)+1,0)&lt;&gt;""),(VLOOKUP($A7,BBG!$1:$1048576,MATCH(Activity!JH$1,BBG!$1:$1,0)-1,0)+VLOOKUP($A7,BBG!$1:$1048576,MATCH(Activity!JH$1,BBG!$1:$1,0)+1,0))/2,IF(AND(VLOOKUP($A7,BBG!$1:$1048576,MATCH(Activity!JH$1,BBG!$1:$1,0)-1,0)&lt;&gt;"",VLOOKUP($A7,BBG!$1:$1048576,MATCH(Activity!JH$1,BBG!$1:$1,0)+2,0)&lt;&gt;""),VLOOKUP($A7,BBG!$1:$1048576,MATCH(Activity!JH$1,BBG!$1:$1,0)-1,0)+(VLOOKUP($A7,BBG!$1:$1048576,MATCH(Activity!JH$1,BBG!$1:$1,0)+2,0)-VLOOKUP($A7,BBG!$1:$1048576,MATCH(Activity!JH$1,BBG!$1:$1,0)-1,0))/3,VLOOKUP($A7,BBG!$1:$1048576,MATCH(Activity!JH$1,BBG!$1:$1,0)-2,0)+(VLOOKUP($A7,BBG!$1:$1048576,MATCH(Activity!JH$1,BBG!$1:$1,0)+1,0)-VLOOKUP($A7,BBG!$1:$1048576,MATCH(Activity!JH$1,BBG!$1:$1,0)-2,0))*2/3)))/100</f>
        <v>0</v>
      </c>
      <c r="JI7" s="17">
        <f ca="1">IF(VLOOKUP($A7,BBG!$1:$1048576,MATCH(Activity!JI$1,BBG!$1:$1,0),0)&lt;&gt;"",VLOOKUP($A7,BBG!$1:$1048576,MATCH(Activity!JI$1,BBG!$1:$1,0),0),IF(AND(VLOOKUP($A7,BBG!$1:$1048576,MATCH(Activity!JI$1,BBG!$1:$1,0)-1,0)&lt;&gt;"",VLOOKUP($A7,BBG!$1:$1048576,MATCH(Activity!JI$1,BBG!$1:$1,0)+1,0)&lt;&gt;""),(VLOOKUP($A7,BBG!$1:$1048576,MATCH(Activity!JI$1,BBG!$1:$1,0)-1,0)+VLOOKUP($A7,BBG!$1:$1048576,MATCH(Activity!JI$1,BBG!$1:$1,0)+1,0))/2,IF(AND(VLOOKUP($A7,BBG!$1:$1048576,MATCH(Activity!JI$1,BBG!$1:$1,0)-1,0)&lt;&gt;"",VLOOKUP($A7,BBG!$1:$1048576,MATCH(Activity!JI$1,BBG!$1:$1,0)+2,0)&lt;&gt;""),VLOOKUP($A7,BBG!$1:$1048576,MATCH(Activity!JI$1,BBG!$1:$1,0)-1,0)+(VLOOKUP($A7,BBG!$1:$1048576,MATCH(Activity!JI$1,BBG!$1:$1,0)+2,0)-VLOOKUP($A7,BBG!$1:$1048576,MATCH(Activity!JI$1,BBG!$1:$1,0)-1,0))/3,VLOOKUP($A7,BBG!$1:$1048576,MATCH(Activity!JI$1,BBG!$1:$1,0)-2,0)+(VLOOKUP($A7,BBG!$1:$1048576,MATCH(Activity!JI$1,BBG!$1:$1,0)+1,0)-VLOOKUP($A7,BBG!$1:$1048576,MATCH(Activity!JI$1,BBG!$1:$1,0)-2,0))*2/3)))/100</f>
        <v>0</v>
      </c>
      <c r="JJ7" s="17">
        <f ca="1">IF(VLOOKUP($A7,BBG!$1:$1048576,MATCH(Activity!JJ$1,BBG!$1:$1,0),0)&lt;&gt;"",VLOOKUP($A7,BBG!$1:$1048576,MATCH(Activity!JJ$1,BBG!$1:$1,0),0),IF(AND(VLOOKUP($A7,BBG!$1:$1048576,MATCH(Activity!JJ$1,BBG!$1:$1,0)-1,0)&lt;&gt;"",VLOOKUP($A7,BBG!$1:$1048576,MATCH(Activity!JJ$1,BBG!$1:$1,0)+1,0)&lt;&gt;""),(VLOOKUP($A7,BBG!$1:$1048576,MATCH(Activity!JJ$1,BBG!$1:$1,0)-1,0)+VLOOKUP($A7,BBG!$1:$1048576,MATCH(Activity!JJ$1,BBG!$1:$1,0)+1,0))/2,IF(AND(VLOOKUP($A7,BBG!$1:$1048576,MATCH(Activity!JJ$1,BBG!$1:$1,0)-1,0)&lt;&gt;"",VLOOKUP($A7,BBG!$1:$1048576,MATCH(Activity!JJ$1,BBG!$1:$1,0)+2,0)&lt;&gt;""),VLOOKUP($A7,BBG!$1:$1048576,MATCH(Activity!JJ$1,BBG!$1:$1,0)-1,0)+(VLOOKUP($A7,BBG!$1:$1048576,MATCH(Activity!JJ$1,BBG!$1:$1,0)+2,0)-VLOOKUP($A7,BBG!$1:$1048576,MATCH(Activity!JJ$1,BBG!$1:$1,0)-1,0))/3,VLOOKUP($A7,BBG!$1:$1048576,MATCH(Activity!JJ$1,BBG!$1:$1,0)-2,0)+(VLOOKUP($A7,BBG!$1:$1048576,MATCH(Activity!JJ$1,BBG!$1:$1,0)+1,0)-VLOOKUP($A7,BBG!$1:$1048576,MATCH(Activity!JJ$1,BBG!$1:$1,0)-2,0))*2/3)))/100</f>
        <v>0</v>
      </c>
      <c r="JK7" s="17">
        <f ca="1">IF(VLOOKUP($A7,BBG!$1:$1048576,MATCH(Activity!JK$1,BBG!$1:$1,0),0)&lt;&gt;"",VLOOKUP($A7,BBG!$1:$1048576,MATCH(Activity!JK$1,BBG!$1:$1,0),0),IF(AND(VLOOKUP($A7,BBG!$1:$1048576,MATCH(Activity!JK$1,BBG!$1:$1,0)-1,0)&lt;&gt;"",VLOOKUP($A7,BBG!$1:$1048576,MATCH(Activity!JK$1,BBG!$1:$1,0)+1,0)&lt;&gt;""),(VLOOKUP($A7,BBG!$1:$1048576,MATCH(Activity!JK$1,BBG!$1:$1,0)-1,0)+VLOOKUP($A7,BBG!$1:$1048576,MATCH(Activity!JK$1,BBG!$1:$1,0)+1,0))/2,IF(AND(VLOOKUP($A7,BBG!$1:$1048576,MATCH(Activity!JK$1,BBG!$1:$1,0)-1,0)&lt;&gt;"",VLOOKUP($A7,BBG!$1:$1048576,MATCH(Activity!JK$1,BBG!$1:$1,0)+2,0)&lt;&gt;""),VLOOKUP($A7,BBG!$1:$1048576,MATCH(Activity!JK$1,BBG!$1:$1,0)-1,0)+(VLOOKUP($A7,BBG!$1:$1048576,MATCH(Activity!JK$1,BBG!$1:$1,0)+2,0)-VLOOKUP($A7,BBG!$1:$1048576,MATCH(Activity!JK$1,BBG!$1:$1,0)-1,0))/3,VLOOKUP($A7,BBG!$1:$1048576,MATCH(Activity!JK$1,BBG!$1:$1,0)-2,0)+(VLOOKUP($A7,BBG!$1:$1048576,MATCH(Activity!JK$1,BBG!$1:$1,0)+1,0)-VLOOKUP($A7,BBG!$1:$1048576,MATCH(Activity!JK$1,BBG!$1:$1,0)-2,0))*2/3)))/100</f>
        <v>0</v>
      </c>
      <c r="JL7" s="17">
        <f ca="1">IF(VLOOKUP($A7,BBG!$1:$1048576,MATCH(Activity!JL$1,BBG!$1:$1,0),0)&lt;&gt;"",VLOOKUP($A7,BBG!$1:$1048576,MATCH(Activity!JL$1,BBG!$1:$1,0),0),IF(AND(VLOOKUP($A7,BBG!$1:$1048576,MATCH(Activity!JL$1,BBG!$1:$1,0)-1,0)&lt;&gt;"",VLOOKUP($A7,BBG!$1:$1048576,MATCH(Activity!JL$1,BBG!$1:$1,0)+1,0)&lt;&gt;""),(VLOOKUP($A7,BBG!$1:$1048576,MATCH(Activity!JL$1,BBG!$1:$1,0)-1,0)+VLOOKUP($A7,BBG!$1:$1048576,MATCH(Activity!JL$1,BBG!$1:$1,0)+1,0))/2,IF(AND(VLOOKUP($A7,BBG!$1:$1048576,MATCH(Activity!JL$1,BBG!$1:$1,0)-1,0)&lt;&gt;"",VLOOKUP($A7,BBG!$1:$1048576,MATCH(Activity!JL$1,BBG!$1:$1,0)+2,0)&lt;&gt;""),VLOOKUP($A7,BBG!$1:$1048576,MATCH(Activity!JL$1,BBG!$1:$1,0)-1,0)+(VLOOKUP($A7,BBG!$1:$1048576,MATCH(Activity!JL$1,BBG!$1:$1,0)+2,0)-VLOOKUP($A7,BBG!$1:$1048576,MATCH(Activity!JL$1,BBG!$1:$1,0)-1,0))/3,VLOOKUP($A7,BBG!$1:$1048576,MATCH(Activity!JL$1,BBG!$1:$1,0)-2,0)+(VLOOKUP($A7,BBG!$1:$1048576,MATCH(Activity!JL$1,BBG!$1:$1,0)+1,0)-VLOOKUP($A7,BBG!$1:$1048576,MATCH(Activity!JL$1,BBG!$1:$1,0)-2,0))*2/3)))/100</f>
        <v>0</v>
      </c>
      <c r="JM7" s="17">
        <f ca="1">IF(VLOOKUP($A7,BBG!$1:$1048576,MATCH(Activity!JM$1,BBG!$1:$1,0),0)&lt;&gt;"",VLOOKUP($A7,BBG!$1:$1048576,MATCH(Activity!JM$1,BBG!$1:$1,0),0),IF(AND(VLOOKUP($A7,BBG!$1:$1048576,MATCH(Activity!JM$1,BBG!$1:$1,0)-1,0)&lt;&gt;"",VLOOKUP($A7,BBG!$1:$1048576,MATCH(Activity!JM$1,BBG!$1:$1,0)+1,0)&lt;&gt;""),(VLOOKUP($A7,BBG!$1:$1048576,MATCH(Activity!JM$1,BBG!$1:$1,0)-1,0)+VLOOKUP($A7,BBG!$1:$1048576,MATCH(Activity!JM$1,BBG!$1:$1,0)+1,0))/2,IF(AND(VLOOKUP($A7,BBG!$1:$1048576,MATCH(Activity!JM$1,BBG!$1:$1,0)-1,0)&lt;&gt;"",VLOOKUP($A7,BBG!$1:$1048576,MATCH(Activity!JM$1,BBG!$1:$1,0)+2,0)&lt;&gt;""),VLOOKUP($A7,BBG!$1:$1048576,MATCH(Activity!JM$1,BBG!$1:$1,0)-1,0)+(VLOOKUP($A7,BBG!$1:$1048576,MATCH(Activity!JM$1,BBG!$1:$1,0)+2,0)-VLOOKUP($A7,BBG!$1:$1048576,MATCH(Activity!JM$1,BBG!$1:$1,0)-1,0))/3,VLOOKUP($A7,BBG!$1:$1048576,MATCH(Activity!JM$1,BBG!$1:$1,0)-2,0)+(VLOOKUP($A7,BBG!$1:$1048576,MATCH(Activity!JM$1,BBG!$1:$1,0)+1,0)-VLOOKUP($A7,BBG!$1:$1048576,MATCH(Activity!JM$1,BBG!$1:$1,0)-2,0))*2/3)))/100</f>
        <v>0</v>
      </c>
      <c r="JN7" s="17">
        <f ca="1">IF(VLOOKUP($A7,BBG!$1:$1048576,MATCH(Activity!JN$1,BBG!$1:$1,0),0)&lt;&gt;"",VLOOKUP($A7,BBG!$1:$1048576,MATCH(Activity!JN$1,BBG!$1:$1,0),0),IF(AND(VLOOKUP($A7,BBG!$1:$1048576,MATCH(Activity!JN$1,BBG!$1:$1,0)-1,0)&lt;&gt;"",VLOOKUP($A7,BBG!$1:$1048576,MATCH(Activity!JN$1,BBG!$1:$1,0)+1,0)&lt;&gt;""),(VLOOKUP($A7,BBG!$1:$1048576,MATCH(Activity!JN$1,BBG!$1:$1,0)-1,0)+VLOOKUP($A7,BBG!$1:$1048576,MATCH(Activity!JN$1,BBG!$1:$1,0)+1,0))/2,IF(AND(VLOOKUP($A7,BBG!$1:$1048576,MATCH(Activity!JN$1,BBG!$1:$1,0)-1,0)&lt;&gt;"",VLOOKUP($A7,BBG!$1:$1048576,MATCH(Activity!JN$1,BBG!$1:$1,0)+2,0)&lt;&gt;""),VLOOKUP($A7,BBG!$1:$1048576,MATCH(Activity!JN$1,BBG!$1:$1,0)-1,0)+(VLOOKUP($A7,BBG!$1:$1048576,MATCH(Activity!JN$1,BBG!$1:$1,0)+2,0)-VLOOKUP($A7,BBG!$1:$1048576,MATCH(Activity!JN$1,BBG!$1:$1,0)-1,0))/3,VLOOKUP($A7,BBG!$1:$1048576,MATCH(Activity!JN$1,BBG!$1:$1,0)-2,0)+(VLOOKUP($A7,BBG!$1:$1048576,MATCH(Activity!JN$1,BBG!$1:$1,0)+1,0)-VLOOKUP($A7,BBG!$1:$1048576,MATCH(Activity!JN$1,BBG!$1:$1,0)-2,0))*2/3)))/100</f>
        <v>0</v>
      </c>
      <c r="JO7" s="17">
        <f ca="1">IF(VLOOKUP($A7,BBG!$1:$1048576,MATCH(Activity!JO$1,BBG!$1:$1,0),0)&lt;&gt;"",VLOOKUP($A7,BBG!$1:$1048576,MATCH(Activity!JO$1,BBG!$1:$1,0),0),IF(AND(VLOOKUP($A7,BBG!$1:$1048576,MATCH(Activity!JO$1,BBG!$1:$1,0)-1,0)&lt;&gt;"",VLOOKUP($A7,BBG!$1:$1048576,MATCH(Activity!JO$1,BBG!$1:$1,0)+1,0)&lt;&gt;""),(VLOOKUP($A7,BBG!$1:$1048576,MATCH(Activity!JO$1,BBG!$1:$1,0)-1,0)+VLOOKUP($A7,BBG!$1:$1048576,MATCH(Activity!JO$1,BBG!$1:$1,0)+1,0))/2,IF(AND(VLOOKUP($A7,BBG!$1:$1048576,MATCH(Activity!JO$1,BBG!$1:$1,0)-1,0)&lt;&gt;"",VLOOKUP($A7,BBG!$1:$1048576,MATCH(Activity!JO$1,BBG!$1:$1,0)+2,0)&lt;&gt;""),VLOOKUP($A7,BBG!$1:$1048576,MATCH(Activity!JO$1,BBG!$1:$1,0)-1,0)+(VLOOKUP($A7,BBG!$1:$1048576,MATCH(Activity!JO$1,BBG!$1:$1,0)+2,0)-VLOOKUP($A7,BBG!$1:$1048576,MATCH(Activity!JO$1,BBG!$1:$1,0)-1,0))/3,VLOOKUP($A7,BBG!$1:$1048576,MATCH(Activity!JO$1,BBG!$1:$1,0)-2,0)+(VLOOKUP($A7,BBG!$1:$1048576,MATCH(Activity!JO$1,BBG!$1:$1,0)+1,0)-VLOOKUP($A7,BBG!$1:$1048576,MATCH(Activity!JO$1,BBG!$1:$1,0)-2,0))*2/3)))/100</f>
        <v>0</v>
      </c>
      <c r="JP7" s="17">
        <f ca="1">IF(VLOOKUP($A7,BBG!$1:$1048576,MATCH(Activity!JP$1,BBG!$1:$1,0),0)&lt;&gt;"",VLOOKUP($A7,BBG!$1:$1048576,MATCH(Activity!JP$1,BBG!$1:$1,0),0),IF(AND(VLOOKUP($A7,BBG!$1:$1048576,MATCH(Activity!JP$1,BBG!$1:$1,0)-1,0)&lt;&gt;"",VLOOKUP($A7,BBG!$1:$1048576,MATCH(Activity!JP$1,BBG!$1:$1,0)+1,0)&lt;&gt;""),(VLOOKUP($A7,BBG!$1:$1048576,MATCH(Activity!JP$1,BBG!$1:$1,0)-1,0)+VLOOKUP($A7,BBG!$1:$1048576,MATCH(Activity!JP$1,BBG!$1:$1,0)+1,0))/2,IF(AND(VLOOKUP($A7,BBG!$1:$1048576,MATCH(Activity!JP$1,BBG!$1:$1,0)-1,0)&lt;&gt;"",VLOOKUP($A7,BBG!$1:$1048576,MATCH(Activity!JP$1,BBG!$1:$1,0)+2,0)&lt;&gt;""),VLOOKUP($A7,BBG!$1:$1048576,MATCH(Activity!JP$1,BBG!$1:$1,0)-1,0)+(VLOOKUP($A7,BBG!$1:$1048576,MATCH(Activity!JP$1,BBG!$1:$1,0)+2,0)-VLOOKUP($A7,BBG!$1:$1048576,MATCH(Activity!JP$1,BBG!$1:$1,0)-1,0))/3,VLOOKUP($A7,BBG!$1:$1048576,MATCH(Activity!JP$1,BBG!$1:$1,0)-2,0)+(VLOOKUP($A7,BBG!$1:$1048576,MATCH(Activity!JP$1,BBG!$1:$1,0)+1,0)-VLOOKUP($A7,BBG!$1:$1048576,MATCH(Activity!JP$1,BBG!$1:$1,0)-2,0))*2/3)))/100</f>
        <v>0</v>
      </c>
      <c r="JQ7" s="17">
        <f ca="1">IF(VLOOKUP($A7,BBG!$1:$1048576,MATCH(Activity!JQ$1,BBG!$1:$1,0),0)&lt;&gt;"",VLOOKUP($A7,BBG!$1:$1048576,MATCH(Activity!JQ$1,BBG!$1:$1,0),0),IF(AND(VLOOKUP($A7,BBG!$1:$1048576,MATCH(Activity!JQ$1,BBG!$1:$1,0)-1,0)&lt;&gt;"",VLOOKUP($A7,BBG!$1:$1048576,MATCH(Activity!JQ$1,BBG!$1:$1,0)+1,0)&lt;&gt;""),(VLOOKUP($A7,BBG!$1:$1048576,MATCH(Activity!JQ$1,BBG!$1:$1,0)-1,0)+VLOOKUP($A7,BBG!$1:$1048576,MATCH(Activity!JQ$1,BBG!$1:$1,0)+1,0))/2,IF(AND(VLOOKUP($A7,BBG!$1:$1048576,MATCH(Activity!JQ$1,BBG!$1:$1,0)-1,0)&lt;&gt;"",VLOOKUP($A7,BBG!$1:$1048576,MATCH(Activity!JQ$1,BBG!$1:$1,0)+2,0)&lt;&gt;""),VLOOKUP($A7,BBG!$1:$1048576,MATCH(Activity!JQ$1,BBG!$1:$1,0)-1,0)+(VLOOKUP($A7,BBG!$1:$1048576,MATCH(Activity!JQ$1,BBG!$1:$1,0)+2,0)-VLOOKUP($A7,BBG!$1:$1048576,MATCH(Activity!JQ$1,BBG!$1:$1,0)-1,0))/3,VLOOKUP($A7,BBG!$1:$1048576,MATCH(Activity!JQ$1,BBG!$1:$1,0)-2,0)+(VLOOKUP($A7,BBG!$1:$1048576,MATCH(Activity!JQ$1,BBG!$1:$1,0)+1,0)-VLOOKUP($A7,BBG!$1:$1048576,MATCH(Activity!JQ$1,BBG!$1:$1,0)-2,0))*2/3)))/100</f>
        <v>0</v>
      </c>
      <c r="JR7" s="17">
        <f ca="1">IF(VLOOKUP($A7,BBG!$1:$1048576,MATCH(Activity!JR$1,BBG!$1:$1,0),0)&lt;&gt;"",VLOOKUP($A7,BBG!$1:$1048576,MATCH(Activity!JR$1,BBG!$1:$1,0),0),IF(AND(VLOOKUP($A7,BBG!$1:$1048576,MATCH(Activity!JR$1,BBG!$1:$1,0)-1,0)&lt;&gt;"",VLOOKUP($A7,BBG!$1:$1048576,MATCH(Activity!JR$1,BBG!$1:$1,0)+1,0)&lt;&gt;""),(VLOOKUP($A7,BBG!$1:$1048576,MATCH(Activity!JR$1,BBG!$1:$1,0)-1,0)+VLOOKUP($A7,BBG!$1:$1048576,MATCH(Activity!JR$1,BBG!$1:$1,0)+1,0))/2,IF(AND(VLOOKUP($A7,BBG!$1:$1048576,MATCH(Activity!JR$1,BBG!$1:$1,0)-1,0)&lt;&gt;"",VLOOKUP($A7,BBG!$1:$1048576,MATCH(Activity!JR$1,BBG!$1:$1,0)+2,0)&lt;&gt;""),VLOOKUP($A7,BBG!$1:$1048576,MATCH(Activity!JR$1,BBG!$1:$1,0)-1,0)+(VLOOKUP($A7,BBG!$1:$1048576,MATCH(Activity!JR$1,BBG!$1:$1,0)+2,0)-VLOOKUP($A7,BBG!$1:$1048576,MATCH(Activity!JR$1,BBG!$1:$1,0)-1,0))/3,VLOOKUP($A7,BBG!$1:$1048576,MATCH(Activity!JR$1,BBG!$1:$1,0)-2,0)+(VLOOKUP($A7,BBG!$1:$1048576,MATCH(Activity!JR$1,BBG!$1:$1,0)+1,0)-VLOOKUP($A7,BBG!$1:$1048576,MATCH(Activity!JR$1,BBG!$1:$1,0)-2,0))*2/3)))/100</f>
        <v>0</v>
      </c>
      <c r="JS7" s="17">
        <f ca="1">IF(VLOOKUP($A7,BBG!$1:$1048576,MATCH(Activity!JS$1,BBG!$1:$1,0),0)&lt;&gt;"",VLOOKUP($A7,BBG!$1:$1048576,MATCH(Activity!JS$1,BBG!$1:$1,0),0),IF(AND(VLOOKUP($A7,BBG!$1:$1048576,MATCH(Activity!JS$1,BBG!$1:$1,0)-1,0)&lt;&gt;"",VLOOKUP($A7,BBG!$1:$1048576,MATCH(Activity!JS$1,BBG!$1:$1,0)+1,0)&lt;&gt;""),(VLOOKUP($A7,BBG!$1:$1048576,MATCH(Activity!JS$1,BBG!$1:$1,0)-1,0)+VLOOKUP($A7,BBG!$1:$1048576,MATCH(Activity!JS$1,BBG!$1:$1,0)+1,0))/2,IF(AND(VLOOKUP($A7,BBG!$1:$1048576,MATCH(Activity!JS$1,BBG!$1:$1,0)-1,0)&lt;&gt;"",VLOOKUP($A7,BBG!$1:$1048576,MATCH(Activity!JS$1,BBG!$1:$1,0)+2,0)&lt;&gt;""),VLOOKUP($A7,BBG!$1:$1048576,MATCH(Activity!JS$1,BBG!$1:$1,0)-1,0)+(VLOOKUP($A7,BBG!$1:$1048576,MATCH(Activity!JS$1,BBG!$1:$1,0)+2,0)-VLOOKUP($A7,BBG!$1:$1048576,MATCH(Activity!JS$1,BBG!$1:$1,0)-1,0))/3,VLOOKUP($A7,BBG!$1:$1048576,MATCH(Activity!JS$1,BBG!$1:$1,0)-2,0)+(VLOOKUP($A7,BBG!$1:$1048576,MATCH(Activity!JS$1,BBG!$1:$1,0)+1,0)-VLOOKUP($A7,BBG!$1:$1048576,MATCH(Activity!JS$1,BBG!$1:$1,0)-2,0))*2/3)))/100</f>
        <v>0</v>
      </c>
      <c r="JT7" s="17">
        <f ca="1">IF(VLOOKUP($A7,BBG!$1:$1048576,MATCH(Activity!JT$1,BBG!$1:$1,0),0)&lt;&gt;"",VLOOKUP($A7,BBG!$1:$1048576,MATCH(Activity!JT$1,BBG!$1:$1,0),0),IF(AND(VLOOKUP($A7,BBG!$1:$1048576,MATCH(Activity!JT$1,BBG!$1:$1,0)-1,0)&lt;&gt;"",VLOOKUP($A7,BBG!$1:$1048576,MATCH(Activity!JT$1,BBG!$1:$1,0)+1,0)&lt;&gt;""),(VLOOKUP($A7,BBG!$1:$1048576,MATCH(Activity!JT$1,BBG!$1:$1,0)-1,0)+VLOOKUP($A7,BBG!$1:$1048576,MATCH(Activity!JT$1,BBG!$1:$1,0)+1,0))/2,IF(AND(VLOOKUP($A7,BBG!$1:$1048576,MATCH(Activity!JT$1,BBG!$1:$1,0)-1,0)&lt;&gt;"",VLOOKUP($A7,BBG!$1:$1048576,MATCH(Activity!JT$1,BBG!$1:$1,0)+2,0)&lt;&gt;""),VLOOKUP($A7,BBG!$1:$1048576,MATCH(Activity!JT$1,BBG!$1:$1,0)-1,0)+(VLOOKUP($A7,BBG!$1:$1048576,MATCH(Activity!JT$1,BBG!$1:$1,0)+2,0)-VLOOKUP($A7,BBG!$1:$1048576,MATCH(Activity!JT$1,BBG!$1:$1,0)-1,0))/3,VLOOKUP($A7,BBG!$1:$1048576,MATCH(Activity!JT$1,BBG!$1:$1,0)-2,0)+(VLOOKUP($A7,BBG!$1:$1048576,MATCH(Activity!JT$1,BBG!$1:$1,0)+1,0)-VLOOKUP($A7,BBG!$1:$1048576,MATCH(Activity!JT$1,BBG!$1:$1,0)-2,0))*2/3)))/100</f>
        <v>0</v>
      </c>
      <c r="JU7" s="17">
        <f ca="1">IF(VLOOKUP($A7,BBG!$1:$1048576,MATCH(Activity!JU$1,BBG!$1:$1,0),0)&lt;&gt;"",VLOOKUP($A7,BBG!$1:$1048576,MATCH(Activity!JU$1,BBG!$1:$1,0),0),IF(AND(VLOOKUP($A7,BBG!$1:$1048576,MATCH(Activity!JU$1,BBG!$1:$1,0)-1,0)&lt;&gt;"",VLOOKUP($A7,BBG!$1:$1048576,MATCH(Activity!JU$1,BBG!$1:$1,0)+1,0)&lt;&gt;""),(VLOOKUP($A7,BBG!$1:$1048576,MATCH(Activity!JU$1,BBG!$1:$1,0)-1,0)+VLOOKUP($A7,BBG!$1:$1048576,MATCH(Activity!JU$1,BBG!$1:$1,0)+1,0))/2,IF(AND(VLOOKUP($A7,BBG!$1:$1048576,MATCH(Activity!JU$1,BBG!$1:$1,0)-1,0)&lt;&gt;"",VLOOKUP($A7,BBG!$1:$1048576,MATCH(Activity!JU$1,BBG!$1:$1,0)+2,0)&lt;&gt;""),VLOOKUP($A7,BBG!$1:$1048576,MATCH(Activity!JU$1,BBG!$1:$1,0)-1,0)+(VLOOKUP($A7,BBG!$1:$1048576,MATCH(Activity!JU$1,BBG!$1:$1,0)+2,0)-VLOOKUP($A7,BBG!$1:$1048576,MATCH(Activity!JU$1,BBG!$1:$1,0)-1,0))/3,VLOOKUP($A7,BBG!$1:$1048576,MATCH(Activity!JU$1,BBG!$1:$1,0)-2,0)+(VLOOKUP($A7,BBG!$1:$1048576,MATCH(Activity!JU$1,BBG!$1:$1,0)+1,0)-VLOOKUP($A7,BBG!$1:$1048576,MATCH(Activity!JU$1,BBG!$1:$1,0)-2,0))*2/3)))/100</f>
        <v>0</v>
      </c>
      <c r="JV7" s="17">
        <f ca="1">IF(VLOOKUP($A7,BBG!$1:$1048576,MATCH(Activity!JV$1,BBG!$1:$1,0),0)&lt;&gt;"",VLOOKUP($A7,BBG!$1:$1048576,MATCH(Activity!JV$1,BBG!$1:$1,0),0),IF(AND(VLOOKUP($A7,BBG!$1:$1048576,MATCH(Activity!JV$1,BBG!$1:$1,0)-1,0)&lt;&gt;"",VLOOKUP($A7,BBG!$1:$1048576,MATCH(Activity!JV$1,BBG!$1:$1,0)+1,0)&lt;&gt;""),(VLOOKUP($A7,BBG!$1:$1048576,MATCH(Activity!JV$1,BBG!$1:$1,0)-1,0)+VLOOKUP($A7,BBG!$1:$1048576,MATCH(Activity!JV$1,BBG!$1:$1,0)+1,0))/2,IF(AND(VLOOKUP($A7,BBG!$1:$1048576,MATCH(Activity!JV$1,BBG!$1:$1,0)-1,0)&lt;&gt;"",VLOOKUP($A7,BBG!$1:$1048576,MATCH(Activity!JV$1,BBG!$1:$1,0)+2,0)&lt;&gt;""),VLOOKUP($A7,BBG!$1:$1048576,MATCH(Activity!JV$1,BBG!$1:$1,0)-1,0)+(VLOOKUP($A7,BBG!$1:$1048576,MATCH(Activity!JV$1,BBG!$1:$1,0)+2,0)-VLOOKUP($A7,BBG!$1:$1048576,MATCH(Activity!JV$1,BBG!$1:$1,0)-1,0))/3,VLOOKUP($A7,BBG!$1:$1048576,MATCH(Activity!JV$1,BBG!$1:$1,0)-2,0)+(VLOOKUP($A7,BBG!$1:$1048576,MATCH(Activity!JV$1,BBG!$1:$1,0)+1,0)-VLOOKUP($A7,BBG!$1:$1048576,MATCH(Activity!JV$1,BBG!$1:$1,0)-2,0))*2/3)))/100</f>
        <v>0</v>
      </c>
      <c r="JW7" s="17">
        <f ca="1">IF(VLOOKUP($A7,BBG!$1:$1048576,MATCH(Activity!JW$1,BBG!$1:$1,0),0)&lt;&gt;"",VLOOKUP($A7,BBG!$1:$1048576,MATCH(Activity!JW$1,BBG!$1:$1,0),0),IF(AND(VLOOKUP($A7,BBG!$1:$1048576,MATCH(Activity!JW$1,BBG!$1:$1,0)-1,0)&lt;&gt;"",VLOOKUP($A7,BBG!$1:$1048576,MATCH(Activity!JW$1,BBG!$1:$1,0)+1,0)&lt;&gt;""),(VLOOKUP($A7,BBG!$1:$1048576,MATCH(Activity!JW$1,BBG!$1:$1,0)-1,0)+VLOOKUP($A7,BBG!$1:$1048576,MATCH(Activity!JW$1,BBG!$1:$1,0)+1,0))/2,IF(AND(VLOOKUP($A7,BBG!$1:$1048576,MATCH(Activity!JW$1,BBG!$1:$1,0)-1,0)&lt;&gt;"",VLOOKUP($A7,BBG!$1:$1048576,MATCH(Activity!JW$1,BBG!$1:$1,0)+2,0)&lt;&gt;""),VLOOKUP($A7,BBG!$1:$1048576,MATCH(Activity!JW$1,BBG!$1:$1,0)-1,0)+(VLOOKUP($A7,BBG!$1:$1048576,MATCH(Activity!JW$1,BBG!$1:$1,0)+2,0)-VLOOKUP($A7,BBG!$1:$1048576,MATCH(Activity!JW$1,BBG!$1:$1,0)-1,0))/3,VLOOKUP($A7,BBG!$1:$1048576,MATCH(Activity!JW$1,BBG!$1:$1,0)-2,0)+(VLOOKUP($A7,BBG!$1:$1048576,MATCH(Activity!JW$1,BBG!$1:$1,0)+1,0)-VLOOKUP($A7,BBG!$1:$1048576,MATCH(Activity!JW$1,BBG!$1:$1,0)-2,0))*2/3)))/100</f>
        <v>0</v>
      </c>
      <c r="JX7" s="17">
        <f ca="1">IF(VLOOKUP($A7,BBG!$1:$1048576,MATCH(Activity!JX$1,BBG!$1:$1,0),0)&lt;&gt;"",VLOOKUP($A7,BBG!$1:$1048576,MATCH(Activity!JX$1,BBG!$1:$1,0),0),IF(AND(VLOOKUP($A7,BBG!$1:$1048576,MATCH(Activity!JX$1,BBG!$1:$1,0)-1,0)&lt;&gt;"",VLOOKUP($A7,BBG!$1:$1048576,MATCH(Activity!JX$1,BBG!$1:$1,0)+1,0)&lt;&gt;""),(VLOOKUP($A7,BBG!$1:$1048576,MATCH(Activity!JX$1,BBG!$1:$1,0)-1,0)+VLOOKUP($A7,BBG!$1:$1048576,MATCH(Activity!JX$1,BBG!$1:$1,0)+1,0))/2,IF(AND(VLOOKUP($A7,BBG!$1:$1048576,MATCH(Activity!JX$1,BBG!$1:$1,0)-1,0)&lt;&gt;"",VLOOKUP($A7,BBG!$1:$1048576,MATCH(Activity!JX$1,BBG!$1:$1,0)+2,0)&lt;&gt;""),VLOOKUP($A7,BBG!$1:$1048576,MATCH(Activity!JX$1,BBG!$1:$1,0)-1,0)+(VLOOKUP($A7,BBG!$1:$1048576,MATCH(Activity!JX$1,BBG!$1:$1,0)+2,0)-VLOOKUP($A7,BBG!$1:$1048576,MATCH(Activity!JX$1,BBG!$1:$1,0)-1,0))/3,VLOOKUP($A7,BBG!$1:$1048576,MATCH(Activity!JX$1,BBG!$1:$1,0)-2,0)+(VLOOKUP($A7,BBG!$1:$1048576,MATCH(Activity!JX$1,BBG!$1:$1,0)+1,0)-VLOOKUP($A7,BBG!$1:$1048576,MATCH(Activity!JX$1,BBG!$1:$1,0)-2,0))*2/3)))/100</f>
        <v>0</v>
      </c>
      <c r="JY7" s="17">
        <f ca="1">IF(VLOOKUP($A7,BBG!$1:$1048576,MATCH(Activity!JY$1,BBG!$1:$1,0),0)&lt;&gt;"",VLOOKUP($A7,BBG!$1:$1048576,MATCH(Activity!JY$1,BBG!$1:$1,0),0),IF(AND(VLOOKUP($A7,BBG!$1:$1048576,MATCH(Activity!JY$1,BBG!$1:$1,0)-1,0)&lt;&gt;"",VLOOKUP($A7,BBG!$1:$1048576,MATCH(Activity!JY$1,BBG!$1:$1,0)+1,0)&lt;&gt;""),(VLOOKUP($A7,BBG!$1:$1048576,MATCH(Activity!JY$1,BBG!$1:$1,0)-1,0)+VLOOKUP($A7,BBG!$1:$1048576,MATCH(Activity!JY$1,BBG!$1:$1,0)+1,0))/2,IF(AND(VLOOKUP($A7,BBG!$1:$1048576,MATCH(Activity!JY$1,BBG!$1:$1,0)-1,0)&lt;&gt;"",VLOOKUP($A7,BBG!$1:$1048576,MATCH(Activity!JY$1,BBG!$1:$1,0)+2,0)&lt;&gt;""),VLOOKUP($A7,BBG!$1:$1048576,MATCH(Activity!JY$1,BBG!$1:$1,0)-1,0)+(VLOOKUP($A7,BBG!$1:$1048576,MATCH(Activity!JY$1,BBG!$1:$1,0)+2,0)-VLOOKUP($A7,BBG!$1:$1048576,MATCH(Activity!JY$1,BBG!$1:$1,0)-1,0))/3,VLOOKUP($A7,BBG!$1:$1048576,MATCH(Activity!JY$1,BBG!$1:$1,0)-2,0)+(VLOOKUP($A7,BBG!$1:$1048576,MATCH(Activity!JY$1,BBG!$1:$1,0)+1,0)-VLOOKUP($A7,BBG!$1:$1048576,MATCH(Activity!JY$1,BBG!$1:$1,0)-2,0))*2/3)))/100</f>
        <v>0</v>
      </c>
      <c r="JZ7" s="17">
        <f ca="1">IF(VLOOKUP($A7,BBG!$1:$1048576,MATCH(Activity!JZ$1,BBG!$1:$1,0),0)&lt;&gt;"",VLOOKUP($A7,BBG!$1:$1048576,MATCH(Activity!JZ$1,BBG!$1:$1,0),0),IF(AND(VLOOKUP($A7,BBG!$1:$1048576,MATCH(Activity!JZ$1,BBG!$1:$1,0)-1,0)&lt;&gt;"",VLOOKUP($A7,BBG!$1:$1048576,MATCH(Activity!JZ$1,BBG!$1:$1,0)+1,0)&lt;&gt;""),(VLOOKUP($A7,BBG!$1:$1048576,MATCH(Activity!JZ$1,BBG!$1:$1,0)-1,0)+VLOOKUP($A7,BBG!$1:$1048576,MATCH(Activity!JZ$1,BBG!$1:$1,0)+1,0))/2,IF(AND(VLOOKUP($A7,BBG!$1:$1048576,MATCH(Activity!JZ$1,BBG!$1:$1,0)-1,0)&lt;&gt;"",VLOOKUP($A7,BBG!$1:$1048576,MATCH(Activity!JZ$1,BBG!$1:$1,0)+2,0)&lt;&gt;""),VLOOKUP($A7,BBG!$1:$1048576,MATCH(Activity!JZ$1,BBG!$1:$1,0)-1,0)+(VLOOKUP($A7,BBG!$1:$1048576,MATCH(Activity!JZ$1,BBG!$1:$1,0)+2,0)-VLOOKUP($A7,BBG!$1:$1048576,MATCH(Activity!JZ$1,BBG!$1:$1,0)-1,0))/3,VLOOKUP($A7,BBG!$1:$1048576,MATCH(Activity!JZ$1,BBG!$1:$1,0)-2,0)+(VLOOKUP($A7,BBG!$1:$1048576,MATCH(Activity!JZ$1,BBG!$1:$1,0)+1,0)-VLOOKUP($A7,BBG!$1:$1048576,MATCH(Activity!JZ$1,BBG!$1:$1,0)-2,0))*2/3)))/100</f>
        <v>0</v>
      </c>
      <c r="KA7" s="17">
        <f ca="1">IF(VLOOKUP($A7,BBG!$1:$1048576,MATCH(Activity!KA$1,BBG!$1:$1,0),0)&lt;&gt;"",VLOOKUP($A7,BBG!$1:$1048576,MATCH(Activity!KA$1,BBG!$1:$1,0),0),IF(AND(VLOOKUP($A7,BBG!$1:$1048576,MATCH(Activity!KA$1,BBG!$1:$1,0)-1,0)&lt;&gt;"",VLOOKUP($A7,BBG!$1:$1048576,MATCH(Activity!KA$1,BBG!$1:$1,0)+1,0)&lt;&gt;""),(VLOOKUP($A7,BBG!$1:$1048576,MATCH(Activity!KA$1,BBG!$1:$1,0)-1,0)+VLOOKUP($A7,BBG!$1:$1048576,MATCH(Activity!KA$1,BBG!$1:$1,0)+1,0))/2,IF(AND(VLOOKUP($A7,BBG!$1:$1048576,MATCH(Activity!KA$1,BBG!$1:$1,0)-1,0)&lt;&gt;"",VLOOKUP($A7,BBG!$1:$1048576,MATCH(Activity!KA$1,BBG!$1:$1,0)+2,0)&lt;&gt;""),VLOOKUP($A7,BBG!$1:$1048576,MATCH(Activity!KA$1,BBG!$1:$1,0)-1,0)+(VLOOKUP($A7,BBG!$1:$1048576,MATCH(Activity!KA$1,BBG!$1:$1,0)+2,0)-VLOOKUP($A7,BBG!$1:$1048576,MATCH(Activity!KA$1,BBG!$1:$1,0)-1,0))/3,VLOOKUP($A7,BBG!$1:$1048576,MATCH(Activity!KA$1,BBG!$1:$1,0)-2,0)+(VLOOKUP($A7,BBG!$1:$1048576,MATCH(Activity!KA$1,BBG!$1:$1,0)+1,0)-VLOOKUP($A7,BBG!$1:$1048576,MATCH(Activity!KA$1,BBG!$1:$1,0)-2,0))*2/3)))/100</f>
        <v>0</v>
      </c>
      <c r="KB7" s="17">
        <f ca="1">IF(VLOOKUP($A7,BBG!$1:$1048576,MATCH(Activity!KB$1,BBG!$1:$1,0),0)&lt;&gt;"",VLOOKUP($A7,BBG!$1:$1048576,MATCH(Activity!KB$1,BBG!$1:$1,0),0),IF(AND(VLOOKUP($A7,BBG!$1:$1048576,MATCH(Activity!KB$1,BBG!$1:$1,0)-1,0)&lt;&gt;"",VLOOKUP($A7,BBG!$1:$1048576,MATCH(Activity!KB$1,BBG!$1:$1,0)+1,0)&lt;&gt;""),(VLOOKUP($A7,BBG!$1:$1048576,MATCH(Activity!KB$1,BBG!$1:$1,0)-1,0)+VLOOKUP($A7,BBG!$1:$1048576,MATCH(Activity!KB$1,BBG!$1:$1,0)+1,0))/2,IF(AND(VLOOKUP($A7,BBG!$1:$1048576,MATCH(Activity!KB$1,BBG!$1:$1,0)-1,0)&lt;&gt;"",VLOOKUP($A7,BBG!$1:$1048576,MATCH(Activity!KB$1,BBG!$1:$1,0)+2,0)&lt;&gt;""),VLOOKUP($A7,BBG!$1:$1048576,MATCH(Activity!KB$1,BBG!$1:$1,0)-1,0)+(VLOOKUP($A7,BBG!$1:$1048576,MATCH(Activity!KB$1,BBG!$1:$1,0)+2,0)-VLOOKUP($A7,BBG!$1:$1048576,MATCH(Activity!KB$1,BBG!$1:$1,0)-1,0))/3,VLOOKUP($A7,BBG!$1:$1048576,MATCH(Activity!KB$1,BBG!$1:$1,0)-2,0)+(VLOOKUP($A7,BBG!$1:$1048576,MATCH(Activity!KB$1,BBG!$1:$1,0)+1,0)-VLOOKUP($A7,BBG!$1:$1048576,MATCH(Activity!KB$1,BBG!$1:$1,0)-2,0))*2/3)))/100</f>
        <v>0</v>
      </c>
      <c r="KC7" s="17">
        <f ca="1">IF(VLOOKUP($A7,BBG!$1:$1048576,MATCH(Activity!KC$1,BBG!$1:$1,0),0)&lt;&gt;"",VLOOKUP($A7,BBG!$1:$1048576,MATCH(Activity!KC$1,BBG!$1:$1,0),0),IF(AND(VLOOKUP($A7,BBG!$1:$1048576,MATCH(Activity!KC$1,BBG!$1:$1,0)-1,0)&lt;&gt;"",VLOOKUP($A7,BBG!$1:$1048576,MATCH(Activity!KC$1,BBG!$1:$1,0)+1,0)&lt;&gt;""),(VLOOKUP($A7,BBG!$1:$1048576,MATCH(Activity!KC$1,BBG!$1:$1,0)-1,0)+VLOOKUP($A7,BBG!$1:$1048576,MATCH(Activity!KC$1,BBG!$1:$1,0)+1,0))/2,IF(AND(VLOOKUP($A7,BBG!$1:$1048576,MATCH(Activity!KC$1,BBG!$1:$1,0)-1,0)&lt;&gt;"",VLOOKUP($A7,BBG!$1:$1048576,MATCH(Activity!KC$1,BBG!$1:$1,0)+2,0)&lt;&gt;""),VLOOKUP($A7,BBG!$1:$1048576,MATCH(Activity!KC$1,BBG!$1:$1,0)-1,0)+(VLOOKUP($A7,BBG!$1:$1048576,MATCH(Activity!KC$1,BBG!$1:$1,0)+2,0)-VLOOKUP($A7,BBG!$1:$1048576,MATCH(Activity!KC$1,BBG!$1:$1,0)-1,0))/3,VLOOKUP($A7,BBG!$1:$1048576,MATCH(Activity!KC$1,BBG!$1:$1,0)-2,0)+(VLOOKUP($A7,BBG!$1:$1048576,MATCH(Activity!KC$1,BBG!$1:$1,0)+1,0)-VLOOKUP($A7,BBG!$1:$1048576,MATCH(Activity!KC$1,BBG!$1:$1,0)-2,0))*2/3)))/100</f>
        <v>0</v>
      </c>
      <c r="KD7" s="17">
        <f ca="1">IF(VLOOKUP($A7,BBG!$1:$1048576,MATCH(Activity!KD$1,BBG!$1:$1,0),0)&lt;&gt;"",VLOOKUP($A7,BBG!$1:$1048576,MATCH(Activity!KD$1,BBG!$1:$1,0),0),IF(AND(VLOOKUP($A7,BBG!$1:$1048576,MATCH(Activity!KD$1,BBG!$1:$1,0)-1,0)&lt;&gt;"",VLOOKUP($A7,BBG!$1:$1048576,MATCH(Activity!KD$1,BBG!$1:$1,0)+1,0)&lt;&gt;""),(VLOOKUP($A7,BBG!$1:$1048576,MATCH(Activity!KD$1,BBG!$1:$1,0)-1,0)+VLOOKUP($A7,BBG!$1:$1048576,MATCH(Activity!KD$1,BBG!$1:$1,0)+1,0))/2,IF(AND(VLOOKUP($A7,BBG!$1:$1048576,MATCH(Activity!KD$1,BBG!$1:$1,0)-1,0)&lt;&gt;"",VLOOKUP($A7,BBG!$1:$1048576,MATCH(Activity!KD$1,BBG!$1:$1,0)+2,0)&lt;&gt;""),VLOOKUP($A7,BBG!$1:$1048576,MATCH(Activity!KD$1,BBG!$1:$1,0)-1,0)+(VLOOKUP($A7,BBG!$1:$1048576,MATCH(Activity!KD$1,BBG!$1:$1,0)+2,0)-VLOOKUP($A7,BBG!$1:$1048576,MATCH(Activity!KD$1,BBG!$1:$1,0)-1,0))/3,VLOOKUP($A7,BBG!$1:$1048576,MATCH(Activity!KD$1,BBG!$1:$1,0)-2,0)+(VLOOKUP($A7,BBG!$1:$1048576,MATCH(Activity!KD$1,BBG!$1:$1,0)+1,0)-VLOOKUP($A7,BBG!$1:$1048576,MATCH(Activity!KD$1,BBG!$1:$1,0)-2,0))*2/3)))/100</f>
        <v>0</v>
      </c>
      <c r="KE7" s="17">
        <f ca="1">IF(VLOOKUP($A7,BBG!$1:$1048576,MATCH(Activity!KE$1,BBG!$1:$1,0),0)&lt;&gt;"",VLOOKUP($A7,BBG!$1:$1048576,MATCH(Activity!KE$1,BBG!$1:$1,0),0),IF(AND(VLOOKUP($A7,BBG!$1:$1048576,MATCH(Activity!KE$1,BBG!$1:$1,0)-1,0)&lt;&gt;"",VLOOKUP($A7,BBG!$1:$1048576,MATCH(Activity!KE$1,BBG!$1:$1,0)+1,0)&lt;&gt;""),(VLOOKUP($A7,BBG!$1:$1048576,MATCH(Activity!KE$1,BBG!$1:$1,0)-1,0)+VLOOKUP($A7,BBG!$1:$1048576,MATCH(Activity!KE$1,BBG!$1:$1,0)+1,0))/2,IF(AND(VLOOKUP($A7,BBG!$1:$1048576,MATCH(Activity!KE$1,BBG!$1:$1,0)-1,0)&lt;&gt;"",VLOOKUP($A7,BBG!$1:$1048576,MATCH(Activity!KE$1,BBG!$1:$1,0)+2,0)&lt;&gt;""),VLOOKUP($A7,BBG!$1:$1048576,MATCH(Activity!KE$1,BBG!$1:$1,0)-1,0)+(VLOOKUP($A7,BBG!$1:$1048576,MATCH(Activity!KE$1,BBG!$1:$1,0)+2,0)-VLOOKUP($A7,BBG!$1:$1048576,MATCH(Activity!KE$1,BBG!$1:$1,0)-1,0))/3,VLOOKUP($A7,BBG!$1:$1048576,MATCH(Activity!KE$1,BBG!$1:$1,0)-2,0)+(VLOOKUP($A7,BBG!$1:$1048576,MATCH(Activity!KE$1,BBG!$1:$1,0)+1,0)-VLOOKUP($A7,BBG!$1:$1048576,MATCH(Activity!KE$1,BBG!$1:$1,0)-2,0))*2/3)))/100</f>
        <v>0</v>
      </c>
      <c r="KF7" s="17">
        <f ca="1">IF(VLOOKUP($A7,BBG!$1:$1048576,MATCH(Activity!KF$1,BBG!$1:$1,0),0)&lt;&gt;"",VLOOKUP($A7,BBG!$1:$1048576,MATCH(Activity!KF$1,BBG!$1:$1,0),0),IF(AND(VLOOKUP($A7,BBG!$1:$1048576,MATCH(Activity!KF$1,BBG!$1:$1,0)-1,0)&lt;&gt;"",VLOOKUP($A7,BBG!$1:$1048576,MATCH(Activity!KF$1,BBG!$1:$1,0)+1,0)&lt;&gt;""),(VLOOKUP($A7,BBG!$1:$1048576,MATCH(Activity!KF$1,BBG!$1:$1,0)-1,0)+VLOOKUP($A7,BBG!$1:$1048576,MATCH(Activity!KF$1,BBG!$1:$1,0)+1,0))/2,IF(AND(VLOOKUP($A7,BBG!$1:$1048576,MATCH(Activity!KF$1,BBG!$1:$1,0)-1,0)&lt;&gt;"",VLOOKUP($A7,BBG!$1:$1048576,MATCH(Activity!KF$1,BBG!$1:$1,0)+2,0)&lt;&gt;""),VLOOKUP($A7,BBG!$1:$1048576,MATCH(Activity!KF$1,BBG!$1:$1,0)-1,0)+(VLOOKUP($A7,BBG!$1:$1048576,MATCH(Activity!KF$1,BBG!$1:$1,0)+2,0)-VLOOKUP($A7,BBG!$1:$1048576,MATCH(Activity!KF$1,BBG!$1:$1,0)-1,0))/3,VLOOKUP($A7,BBG!$1:$1048576,MATCH(Activity!KF$1,BBG!$1:$1,0)-2,0)+(VLOOKUP($A7,BBG!$1:$1048576,MATCH(Activity!KF$1,BBG!$1:$1,0)+1,0)-VLOOKUP($A7,BBG!$1:$1048576,MATCH(Activity!KF$1,BBG!$1:$1,0)-2,0))*2/3)))/100</f>
        <v>0</v>
      </c>
      <c r="KG7" s="17">
        <f ca="1">IF(VLOOKUP($A7,BBG!$1:$1048576,MATCH(Activity!KG$1,BBG!$1:$1,0),0)&lt;&gt;"",VLOOKUP($A7,BBG!$1:$1048576,MATCH(Activity!KG$1,BBG!$1:$1,0),0),IF(AND(VLOOKUP($A7,BBG!$1:$1048576,MATCH(Activity!KG$1,BBG!$1:$1,0)-1,0)&lt;&gt;"",VLOOKUP($A7,BBG!$1:$1048576,MATCH(Activity!KG$1,BBG!$1:$1,0)+1,0)&lt;&gt;""),(VLOOKUP($A7,BBG!$1:$1048576,MATCH(Activity!KG$1,BBG!$1:$1,0)-1,0)+VLOOKUP($A7,BBG!$1:$1048576,MATCH(Activity!KG$1,BBG!$1:$1,0)+1,0))/2,IF(AND(VLOOKUP($A7,BBG!$1:$1048576,MATCH(Activity!KG$1,BBG!$1:$1,0)-1,0)&lt;&gt;"",VLOOKUP($A7,BBG!$1:$1048576,MATCH(Activity!KG$1,BBG!$1:$1,0)+2,0)&lt;&gt;""),VLOOKUP($A7,BBG!$1:$1048576,MATCH(Activity!KG$1,BBG!$1:$1,0)-1,0)+(VLOOKUP($A7,BBG!$1:$1048576,MATCH(Activity!KG$1,BBG!$1:$1,0)+2,0)-VLOOKUP($A7,BBG!$1:$1048576,MATCH(Activity!KG$1,BBG!$1:$1,0)-1,0))/3,VLOOKUP($A7,BBG!$1:$1048576,MATCH(Activity!KG$1,BBG!$1:$1,0)-2,0)+(VLOOKUP($A7,BBG!$1:$1048576,MATCH(Activity!KG$1,BBG!$1:$1,0)+1,0)-VLOOKUP($A7,BBG!$1:$1048576,MATCH(Activity!KG$1,BBG!$1:$1,0)-2,0))*2/3)))/100</f>
        <v>0</v>
      </c>
      <c r="KH7" s="17">
        <f ca="1">IF(VLOOKUP($A7,BBG!$1:$1048576,MATCH(Activity!KH$1,BBG!$1:$1,0),0)&lt;&gt;"",VLOOKUP($A7,BBG!$1:$1048576,MATCH(Activity!KH$1,BBG!$1:$1,0),0),IF(AND(VLOOKUP($A7,BBG!$1:$1048576,MATCH(Activity!KH$1,BBG!$1:$1,0)-1,0)&lt;&gt;"",VLOOKUP($A7,BBG!$1:$1048576,MATCH(Activity!KH$1,BBG!$1:$1,0)+1,0)&lt;&gt;""),(VLOOKUP($A7,BBG!$1:$1048576,MATCH(Activity!KH$1,BBG!$1:$1,0)-1,0)+VLOOKUP($A7,BBG!$1:$1048576,MATCH(Activity!KH$1,BBG!$1:$1,0)+1,0))/2,IF(AND(VLOOKUP($A7,BBG!$1:$1048576,MATCH(Activity!KH$1,BBG!$1:$1,0)-1,0)&lt;&gt;"",VLOOKUP($A7,BBG!$1:$1048576,MATCH(Activity!KH$1,BBG!$1:$1,0)+2,0)&lt;&gt;""),VLOOKUP($A7,BBG!$1:$1048576,MATCH(Activity!KH$1,BBG!$1:$1,0)-1,0)+(VLOOKUP($A7,BBG!$1:$1048576,MATCH(Activity!KH$1,BBG!$1:$1,0)+2,0)-VLOOKUP($A7,BBG!$1:$1048576,MATCH(Activity!KH$1,BBG!$1:$1,0)-1,0))/3,VLOOKUP($A7,BBG!$1:$1048576,MATCH(Activity!KH$1,BBG!$1:$1,0)-2,0)+(VLOOKUP($A7,BBG!$1:$1048576,MATCH(Activity!KH$1,BBG!$1:$1,0)+1,0)-VLOOKUP($A7,BBG!$1:$1048576,MATCH(Activity!KH$1,BBG!$1:$1,0)-2,0))*2/3)))/100</f>
        <v>0</v>
      </c>
      <c r="KI7" s="17">
        <f ca="1">IF(VLOOKUP($A7,BBG!$1:$1048576,MATCH(Activity!KI$1,BBG!$1:$1,0),0)&lt;&gt;"",VLOOKUP($A7,BBG!$1:$1048576,MATCH(Activity!KI$1,BBG!$1:$1,0),0),IF(AND(VLOOKUP($A7,BBG!$1:$1048576,MATCH(Activity!KI$1,BBG!$1:$1,0)-1,0)&lt;&gt;"",VLOOKUP($A7,BBG!$1:$1048576,MATCH(Activity!KI$1,BBG!$1:$1,0)+1,0)&lt;&gt;""),(VLOOKUP($A7,BBG!$1:$1048576,MATCH(Activity!KI$1,BBG!$1:$1,0)-1,0)+VLOOKUP($A7,BBG!$1:$1048576,MATCH(Activity!KI$1,BBG!$1:$1,0)+1,0))/2,IF(AND(VLOOKUP($A7,BBG!$1:$1048576,MATCH(Activity!KI$1,BBG!$1:$1,0)-1,0)&lt;&gt;"",VLOOKUP($A7,BBG!$1:$1048576,MATCH(Activity!KI$1,BBG!$1:$1,0)+2,0)&lt;&gt;""),VLOOKUP($A7,BBG!$1:$1048576,MATCH(Activity!KI$1,BBG!$1:$1,0)-1,0)+(VLOOKUP($A7,BBG!$1:$1048576,MATCH(Activity!KI$1,BBG!$1:$1,0)+2,0)-VLOOKUP($A7,BBG!$1:$1048576,MATCH(Activity!KI$1,BBG!$1:$1,0)-1,0))/3,VLOOKUP($A7,BBG!$1:$1048576,MATCH(Activity!KI$1,BBG!$1:$1,0)-2,0)+(VLOOKUP($A7,BBG!$1:$1048576,MATCH(Activity!KI$1,BBG!$1:$1,0)+1,0)-VLOOKUP($A7,BBG!$1:$1048576,MATCH(Activity!KI$1,BBG!$1:$1,0)-2,0))*2/3)))/100</f>
        <v>0</v>
      </c>
      <c r="KJ7" s="17">
        <f ca="1">IF(VLOOKUP($A7,BBG!$1:$1048576,MATCH(Activity!KJ$1,BBG!$1:$1,0),0)&lt;&gt;"",VLOOKUP($A7,BBG!$1:$1048576,MATCH(Activity!KJ$1,BBG!$1:$1,0),0),IF(AND(VLOOKUP($A7,BBG!$1:$1048576,MATCH(Activity!KJ$1,BBG!$1:$1,0)-1,0)&lt;&gt;"",VLOOKUP($A7,BBG!$1:$1048576,MATCH(Activity!KJ$1,BBG!$1:$1,0)+1,0)&lt;&gt;""),(VLOOKUP($A7,BBG!$1:$1048576,MATCH(Activity!KJ$1,BBG!$1:$1,0)-1,0)+VLOOKUP($A7,BBG!$1:$1048576,MATCH(Activity!KJ$1,BBG!$1:$1,0)+1,0))/2,IF(AND(VLOOKUP($A7,BBG!$1:$1048576,MATCH(Activity!KJ$1,BBG!$1:$1,0)-1,0)&lt;&gt;"",VLOOKUP($A7,BBG!$1:$1048576,MATCH(Activity!KJ$1,BBG!$1:$1,0)+2,0)&lt;&gt;""),VLOOKUP($A7,BBG!$1:$1048576,MATCH(Activity!KJ$1,BBG!$1:$1,0)-1,0)+(VLOOKUP($A7,BBG!$1:$1048576,MATCH(Activity!KJ$1,BBG!$1:$1,0)+2,0)-VLOOKUP($A7,BBG!$1:$1048576,MATCH(Activity!KJ$1,BBG!$1:$1,0)-1,0))/3,VLOOKUP($A7,BBG!$1:$1048576,MATCH(Activity!KJ$1,BBG!$1:$1,0)-2,0)+(VLOOKUP($A7,BBG!$1:$1048576,MATCH(Activity!KJ$1,BBG!$1:$1,0)+1,0)-VLOOKUP($A7,BBG!$1:$1048576,MATCH(Activity!KJ$1,BBG!$1:$1,0)-2,0))*2/3)))/100</f>
        <v>0</v>
      </c>
      <c r="KK7" s="17">
        <f ca="1">IF(VLOOKUP($A7,BBG!$1:$1048576,MATCH(Activity!KK$1,BBG!$1:$1,0),0)&lt;&gt;"",VLOOKUP($A7,BBG!$1:$1048576,MATCH(Activity!KK$1,BBG!$1:$1,0),0),IF(AND(VLOOKUP($A7,BBG!$1:$1048576,MATCH(Activity!KK$1,BBG!$1:$1,0)-1,0)&lt;&gt;"",VLOOKUP($A7,BBG!$1:$1048576,MATCH(Activity!KK$1,BBG!$1:$1,0)+1,0)&lt;&gt;""),(VLOOKUP($A7,BBG!$1:$1048576,MATCH(Activity!KK$1,BBG!$1:$1,0)-1,0)+VLOOKUP($A7,BBG!$1:$1048576,MATCH(Activity!KK$1,BBG!$1:$1,0)+1,0))/2,IF(AND(VLOOKUP($A7,BBG!$1:$1048576,MATCH(Activity!KK$1,BBG!$1:$1,0)-1,0)&lt;&gt;"",VLOOKUP($A7,BBG!$1:$1048576,MATCH(Activity!KK$1,BBG!$1:$1,0)+2,0)&lt;&gt;""),VLOOKUP($A7,BBG!$1:$1048576,MATCH(Activity!KK$1,BBG!$1:$1,0)-1,0)+(VLOOKUP($A7,BBG!$1:$1048576,MATCH(Activity!KK$1,BBG!$1:$1,0)+2,0)-VLOOKUP($A7,BBG!$1:$1048576,MATCH(Activity!KK$1,BBG!$1:$1,0)-1,0))/3,VLOOKUP($A7,BBG!$1:$1048576,MATCH(Activity!KK$1,BBG!$1:$1,0)-2,0)+(VLOOKUP($A7,BBG!$1:$1048576,MATCH(Activity!KK$1,BBG!$1:$1,0)+1,0)-VLOOKUP($A7,BBG!$1:$1048576,MATCH(Activity!KK$1,BBG!$1:$1,0)-2,0))*2/3)))/100</f>
        <v>0</v>
      </c>
      <c r="KL7" s="17">
        <f ca="1">IF(VLOOKUP($A7,BBG!$1:$1048576,MATCH(Activity!KL$1,BBG!$1:$1,0),0)&lt;&gt;"",VLOOKUP($A7,BBG!$1:$1048576,MATCH(Activity!KL$1,BBG!$1:$1,0),0),IF(AND(VLOOKUP($A7,BBG!$1:$1048576,MATCH(Activity!KL$1,BBG!$1:$1,0)-1,0)&lt;&gt;"",VLOOKUP($A7,BBG!$1:$1048576,MATCH(Activity!KL$1,BBG!$1:$1,0)+1,0)&lt;&gt;""),(VLOOKUP($A7,BBG!$1:$1048576,MATCH(Activity!KL$1,BBG!$1:$1,0)-1,0)+VLOOKUP($A7,BBG!$1:$1048576,MATCH(Activity!KL$1,BBG!$1:$1,0)+1,0))/2,IF(AND(VLOOKUP($A7,BBG!$1:$1048576,MATCH(Activity!KL$1,BBG!$1:$1,0)-1,0)&lt;&gt;"",VLOOKUP($A7,BBG!$1:$1048576,MATCH(Activity!KL$1,BBG!$1:$1,0)+2,0)&lt;&gt;""),VLOOKUP($A7,BBG!$1:$1048576,MATCH(Activity!KL$1,BBG!$1:$1,0)-1,0)+(VLOOKUP($A7,BBG!$1:$1048576,MATCH(Activity!KL$1,BBG!$1:$1,0)+2,0)-VLOOKUP($A7,BBG!$1:$1048576,MATCH(Activity!KL$1,BBG!$1:$1,0)-1,0))/3,VLOOKUP($A7,BBG!$1:$1048576,MATCH(Activity!KL$1,BBG!$1:$1,0)-2,0)+(VLOOKUP($A7,BBG!$1:$1048576,MATCH(Activity!KL$1,BBG!$1:$1,0)+1,0)-VLOOKUP($A7,BBG!$1:$1048576,MATCH(Activity!KL$1,BBG!$1:$1,0)-2,0))*2/3)))/100</f>
        <v>0</v>
      </c>
      <c r="KM7" s="17">
        <f ca="1">IF(VLOOKUP($A7,BBG!$1:$1048576,MATCH(Activity!KM$1,BBG!$1:$1,0),0)&lt;&gt;"",VLOOKUP($A7,BBG!$1:$1048576,MATCH(Activity!KM$1,BBG!$1:$1,0),0),IF(AND(VLOOKUP($A7,BBG!$1:$1048576,MATCH(Activity!KM$1,BBG!$1:$1,0)-1,0)&lt;&gt;"",VLOOKUP($A7,BBG!$1:$1048576,MATCH(Activity!KM$1,BBG!$1:$1,0)+1,0)&lt;&gt;""),(VLOOKUP($A7,BBG!$1:$1048576,MATCH(Activity!KM$1,BBG!$1:$1,0)-1,0)+VLOOKUP($A7,BBG!$1:$1048576,MATCH(Activity!KM$1,BBG!$1:$1,0)+1,0))/2,IF(AND(VLOOKUP($A7,BBG!$1:$1048576,MATCH(Activity!KM$1,BBG!$1:$1,0)-1,0)&lt;&gt;"",VLOOKUP($A7,BBG!$1:$1048576,MATCH(Activity!KM$1,BBG!$1:$1,0)+2,0)&lt;&gt;""),VLOOKUP($A7,BBG!$1:$1048576,MATCH(Activity!KM$1,BBG!$1:$1,0)-1,0)+(VLOOKUP($A7,BBG!$1:$1048576,MATCH(Activity!KM$1,BBG!$1:$1,0)+2,0)-VLOOKUP($A7,BBG!$1:$1048576,MATCH(Activity!KM$1,BBG!$1:$1,0)-1,0))/3,VLOOKUP($A7,BBG!$1:$1048576,MATCH(Activity!KM$1,BBG!$1:$1,0)-2,0)+(VLOOKUP($A7,BBG!$1:$1048576,MATCH(Activity!KM$1,BBG!$1:$1,0)+1,0)-VLOOKUP($A7,BBG!$1:$1048576,MATCH(Activity!KM$1,BBG!$1:$1,0)-2,0))*2/3)))/100</f>
        <v>0</v>
      </c>
      <c r="KN7" s="17">
        <f ca="1">IF(VLOOKUP($A7,BBG!$1:$1048576,MATCH(Activity!KN$1,BBG!$1:$1,0),0)&lt;&gt;"",VLOOKUP($A7,BBG!$1:$1048576,MATCH(Activity!KN$1,BBG!$1:$1,0),0),IF(AND(VLOOKUP($A7,BBG!$1:$1048576,MATCH(Activity!KN$1,BBG!$1:$1,0)-1,0)&lt;&gt;"",VLOOKUP($A7,BBG!$1:$1048576,MATCH(Activity!KN$1,BBG!$1:$1,0)+1,0)&lt;&gt;""),(VLOOKUP($A7,BBG!$1:$1048576,MATCH(Activity!KN$1,BBG!$1:$1,0)-1,0)+VLOOKUP($A7,BBG!$1:$1048576,MATCH(Activity!KN$1,BBG!$1:$1,0)+1,0))/2,IF(AND(VLOOKUP($A7,BBG!$1:$1048576,MATCH(Activity!KN$1,BBG!$1:$1,0)-1,0)&lt;&gt;"",VLOOKUP($A7,BBG!$1:$1048576,MATCH(Activity!KN$1,BBG!$1:$1,0)+2,0)&lt;&gt;""),VLOOKUP($A7,BBG!$1:$1048576,MATCH(Activity!KN$1,BBG!$1:$1,0)-1,0)+(VLOOKUP($A7,BBG!$1:$1048576,MATCH(Activity!KN$1,BBG!$1:$1,0)+2,0)-VLOOKUP($A7,BBG!$1:$1048576,MATCH(Activity!KN$1,BBG!$1:$1,0)-1,0))/3,VLOOKUP($A7,BBG!$1:$1048576,MATCH(Activity!KN$1,BBG!$1:$1,0)-2,0)+(VLOOKUP($A7,BBG!$1:$1048576,MATCH(Activity!KN$1,BBG!$1:$1,0)+1,0)-VLOOKUP($A7,BBG!$1:$1048576,MATCH(Activity!KN$1,BBG!$1:$1,0)-2,0))*2/3)))/100</f>
        <v>0</v>
      </c>
      <c r="KO7" s="17">
        <f ca="1">IF(VLOOKUP($A7,BBG!$1:$1048576,MATCH(Activity!KO$1,BBG!$1:$1,0),0)&lt;&gt;"",VLOOKUP($A7,BBG!$1:$1048576,MATCH(Activity!KO$1,BBG!$1:$1,0),0),IF(AND(VLOOKUP($A7,BBG!$1:$1048576,MATCH(Activity!KO$1,BBG!$1:$1,0)-1,0)&lt;&gt;"",VLOOKUP($A7,BBG!$1:$1048576,MATCH(Activity!KO$1,BBG!$1:$1,0)+1,0)&lt;&gt;""),(VLOOKUP($A7,BBG!$1:$1048576,MATCH(Activity!KO$1,BBG!$1:$1,0)-1,0)+VLOOKUP($A7,BBG!$1:$1048576,MATCH(Activity!KO$1,BBG!$1:$1,0)+1,0))/2,IF(AND(VLOOKUP($A7,BBG!$1:$1048576,MATCH(Activity!KO$1,BBG!$1:$1,0)-1,0)&lt;&gt;"",VLOOKUP($A7,BBG!$1:$1048576,MATCH(Activity!KO$1,BBG!$1:$1,0)+2,0)&lt;&gt;""),VLOOKUP($A7,BBG!$1:$1048576,MATCH(Activity!KO$1,BBG!$1:$1,0)-1,0)+(VLOOKUP($A7,BBG!$1:$1048576,MATCH(Activity!KO$1,BBG!$1:$1,0)+2,0)-VLOOKUP($A7,BBG!$1:$1048576,MATCH(Activity!KO$1,BBG!$1:$1,0)-1,0))/3,VLOOKUP($A7,BBG!$1:$1048576,MATCH(Activity!KO$1,BBG!$1:$1,0)-2,0)+(VLOOKUP($A7,BBG!$1:$1048576,MATCH(Activity!KO$1,BBG!$1:$1,0)+1,0)-VLOOKUP($A7,BBG!$1:$1048576,MATCH(Activity!KO$1,BBG!$1:$1,0)-2,0))*2/3)))/100</f>
        <v>0</v>
      </c>
      <c r="KP7" s="17">
        <f ca="1">IF(VLOOKUP($A7,BBG!$1:$1048576,MATCH(Activity!KP$1,BBG!$1:$1,0),0)&lt;&gt;"",VLOOKUP($A7,BBG!$1:$1048576,MATCH(Activity!KP$1,BBG!$1:$1,0),0),IF(AND(VLOOKUP($A7,BBG!$1:$1048576,MATCH(Activity!KP$1,BBG!$1:$1,0)-1,0)&lt;&gt;"",VLOOKUP($A7,BBG!$1:$1048576,MATCH(Activity!KP$1,BBG!$1:$1,0)+1,0)&lt;&gt;""),(VLOOKUP($A7,BBG!$1:$1048576,MATCH(Activity!KP$1,BBG!$1:$1,0)-1,0)+VLOOKUP($A7,BBG!$1:$1048576,MATCH(Activity!KP$1,BBG!$1:$1,0)+1,0))/2,IF(AND(VLOOKUP($A7,BBG!$1:$1048576,MATCH(Activity!KP$1,BBG!$1:$1,0)-1,0)&lt;&gt;"",VLOOKUP($A7,BBG!$1:$1048576,MATCH(Activity!KP$1,BBG!$1:$1,0)+2,0)&lt;&gt;""),VLOOKUP($A7,BBG!$1:$1048576,MATCH(Activity!KP$1,BBG!$1:$1,0)-1,0)+(VLOOKUP($A7,BBG!$1:$1048576,MATCH(Activity!KP$1,BBG!$1:$1,0)+2,0)-VLOOKUP($A7,BBG!$1:$1048576,MATCH(Activity!KP$1,BBG!$1:$1,0)-1,0))/3,VLOOKUP($A7,BBG!$1:$1048576,MATCH(Activity!KP$1,BBG!$1:$1,0)-2,0)+(VLOOKUP($A7,BBG!$1:$1048576,MATCH(Activity!KP$1,BBG!$1:$1,0)+1,0)-VLOOKUP($A7,BBG!$1:$1048576,MATCH(Activity!KP$1,BBG!$1:$1,0)-2,0))*2/3)))/100</f>
        <v>0</v>
      </c>
      <c r="KQ7" s="17">
        <f ca="1">IF(VLOOKUP($A7,BBG!$1:$1048576,MATCH(Activity!KQ$1,BBG!$1:$1,0),0)&lt;&gt;"",VLOOKUP($A7,BBG!$1:$1048576,MATCH(Activity!KQ$1,BBG!$1:$1,0),0),IF(AND(VLOOKUP($A7,BBG!$1:$1048576,MATCH(Activity!KQ$1,BBG!$1:$1,0)-1,0)&lt;&gt;"",VLOOKUP($A7,BBG!$1:$1048576,MATCH(Activity!KQ$1,BBG!$1:$1,0)+1,0)&lt;&gt;""),(VLOOKUP($A7,BBG!$1:$1048576,MATCH(Activity!KQ$1,BBG!$1:$1,0)-1,0)+VLOOKUP($A7,BBG!$1:$1048576,MATCH(Activity!KQ$1,BBG!$1:$1,0)+1,0))/2,IF(AND(VLOOKUP($A7,BBG!$1:$1048576,MATCH(Activity!KQ$1,BBG!$1:$1,0)-1,0)&lt;&gt;"",VLOOKUP($A7,BBG!$1:$1048576,MATCH(Activity!KQ$1,BBG!$1:$1,0)+2,0)&lt;&gt;""),VLOOKUP($A7,BBG!$1:$1048576,MATCH(Activity!KQ$1,BBG!$1:$1,0)-1,0)+(VLOOKUP($A7,BBG!$1:$1048576,MATCH(Activity!KQ$1,BBG!$1:$1,0)+2,0)-VLOOKUP($A7,BBG!$1:$1048576,MATCH(Activity!KQ$1,BBG!$1:$1,0)-1,0))/3,VLOOKUP($A7,BBG!$1:$1048576,MATCH(Activity!KQ$1,BBG!$1:$1,0)-2,0)+(VLOOKUP($A7,BBG!$1:$1048576,MATCH(Activity!KQ$1,BBG!$1:$1,0)+1,0)-VLOOKUP($A7,BBG!$1:$1048576,MATCH(Activity!KQ$1,BBG!$1:$1,0)-2,0))*2/3)))/100</f>
        <v>0</v>
      </c>
      <c r="KR7" s="17">
        <f ca="1">IF(VLOOKUP($A7,BBG!$1:$1048576,MATCH(Activity!KR$1,BBG!$1:$1,0),0)&lt;&gt;"",VLOOKUP($A7,BBG!$1:$1048576,MATCH(Activity!KR$1,BBG!$1:$1,0),0),IF(AND(VLOOKUP($A7,BBG!$1:$1048576,MATCH(Activity!KR$1,BBG!$1:$1,0)-1,0)&lt;&gt;"",VLOOKUP($A7,BBG!$1:$1048576,MATCH(Activity!KR$1,BBG!$1:$1,0)+1,0)&lt;&gt;""),(VLOOKUP($A7,BBG!$1:$1048576,MATCH(Activity!KR$1,BBG!$1:$1,0)-1,0)+VLOOKUP($A7,BBG!$1:$1048576,MATCH(Activity!KR$1,BBG!$1:$1,0)+1,0))/2,IF(AND(VLOOKUP($A7,BBG!$1:$1048576,MATCH(Activity!KR$1,BBG!$1:$1,0)-1,0)&lt;&gt;"",VLOOKUP($A7,BBG!$1:$1048576,MATCH(Activity!KR$1,BBG!$1:$1,0)+2,0)&lt;&gt;""),VLOOKUP($A7,BBG!$1:$1048576,MATCH(Activity!KR$1,BBG!$1:$1,0)-1,0)+(VLOOKUP($A7,BBG!$1:$1048576,MATCH(Activity!KR$1,BBG!$1:$1,0)+2,0)-VLOOKUP($A7,BBG!$1:$1048576,MATCH(Activity!KR$1,BBG!$1:$1,0)-1,0))/3,VLOOKUP($A7,BBG!$1:$1048576,MATCH(Activity!KR$1,BBG!$1:$1,0)-2,0)+(VLOOKUP($A7,BBG!$1:$1048576,MATCH(Activity!KR$1,BBG!$1:$1,0)+1,0)-VLOOKUP($A7,BBG!$1:$1048576,MATCH(Activity!KR$1,BBG!$1:$1,0)-2,0))*2/3)))/100</f>
        <v>0</v>
      </c>
      <c r="KS7" s="17">
        <f ca="1">IF(VLOOKUP($A7,BBG!$1:$1048576,MATCH(Activity!KS$1,BBG!$1:$1,0),0)&lt;&gt;"",VLOOKUP($A7,BBG!$1:$1048576,MATCH(Activity!KS$1,BBG!$1:$1,0),0),IF(AND(VLOOKUP($A7,BBG!$1:$1048576,MATCH(Activity!KS$1,BBG!$1:$1,0)-1,0)&lt;&gt;"",VLOOKUP($A7,BBG!$1:$1048576,MATCH(Activity!KS$1,BBG!$1:$1,0)+1,0)&lt;&gt;""),(VLOOKUP($A7,BBG!$1:$1048576,MATCH(Activity!KS$1,BBG!$1:$1,0)-1,0)+VLOOKUP($A7,BBG!$1:$1048576,MATCH(Activity!KS$1,BBG!$1:$1,0)+1,0))/2,IF(AND(VLOOKUP($A7,BBG!$1:$1048576,MATCH(Activity!KS$1,BBG!$1:$1,0)-1,0)&lt;&gt;"",VLOOKUP($A7,BBG!$1:$1048576,MATCH(Activity!KS$1,BBG!$1:$1,0)+2,0)&lt;&gt;""),VLOOKUP($A7,BBG!$1:$1048576,MATCH(Activity!KS$1,BBG!$1:$1,0)-1,0)+(VLOOKUP($A7,BBG!$1:$1048576,MATCH(Activity!KS$1,BBG!$1:$1,0)+2,0)-VLOOKUP($A7,BBG!$1:$1048576,MATCH(Activity!KS$1,BBG!$1:$1,0)-1,0))/3,VLOOKUP($A7,BBG!$1:$1048576,MATCH(Activity!KS$1,BBG!$1:$1,0)-2,0)+(VLOOKUP($A7,BBG!$1:$1048576,MATCH(Activity!KS$1,BBG!$1:$1,0)+1,0)-VLOOKUP($A7,BBG!$1:$1048576,MATCH(Activity!KS$1,BBG!$1:$1,0)-2,0))*2/3)))/100</f>
        <v>0</v>
      </c>
      <c r="KT7" s="17">
        <f ca="1">IF(VLOOKUP($A7,BBG!$1:$1048576,MATCH(Activity!KT$1,BBG!$1:$1,0),0)&lt;&gt;"",VLOOKUP($A7,BBG!$1:$1048576,MATCH(Activity!KT$1,BBG!$1:$1,0),0),IF(AND(VLOOKUP($A7,BBG!$1:$1048576,MATCH(Activity!KT$1,BBG!$1:$1,0)-1,0)&lt;&gt;"",VLOOKUP($A7,BBG!$1:$1048576,MATCH(Activity!KT$1,BBG!$1:$1,0)+1,0)&lt;&gt;""),(VLOOKUP($A7,BBG!$1:$1048576,MATCH(Activity!KT$1,BBG!$1:$1,0)-1,0)+VLOOKUP($A7,BBG!$1:$1048576,MATCH(Activity!KT$1,BBG!$1:$1,0)+1,0))/2,IF(AND(VLOOKUP($A7,BBG!$1:$1048576,MATCH(Activity!KT$1,BBG!$1:$1,0)-1,0)&lt;&gt;"",VLOOKUP($A7,BBG!$1:$1048576,MATCH(Activity!KT$1,BBG!$1:$1,0)+2,0)&lt;&gt;""),VLOOKUP($A7,BBG!$1:$1048576,MATCH(Activity!KT$1,BBG!$1:$1,0)-1,0)+(VLOOKUP($A7,BBG!$1:$1048576,MATCH(Activity!KT$1,BBG!$1:$1,0)+2,0)-VLOOKUP($A7,BBG!$1:$1048576,MATCH(Activity!KT$1,BBG!$1:$1,0)-1,0))/3,VLOOKUP($A7,BBG!$1:$1048576,MATCH(Activity!KT$1,BBG!$1:$1,0)-2,0)+(VLOOKUP($A7,BBG!$1:$1048576,MATCH(Activity!KT$1,BBG!$1:$1,0)+1,0)-VLOOKUP($A7,BBG!$1:$1048576,MATCH(Activity!KT$1,BBG!$1:$1,0)-2,0))*2/3)))/100</f>
        <v>0</v>
      </c>
      <c r="KU7" s="17">
        <f ca="1">IF(VLOOKUP($A7,BBG!$1:$1048576,MATCH(Activity!KU$1,BBG!$1:$1,0),0)&lt;&gt;"",VLOOKUP($A7,BBG!$1:$1048576,MATCH(Activity!KU$1,BBG!$1:$1,0),0),IF(AND(VLOOKUP($A7,BBG!$1:$1048576,MATCH(Activity!KU$1,BBG!$1:$1,0)-1,0)&lt;&gt;"",VLOOKUP($A7,BBG!$1:$1048576,MATCH(Activity!KU$1,BBG!$1:$1,0)+1,0)&lt;&gt;""),(VLOOKUP($A7,BBG!$1:$1048576,MATCH(Activity!KU$1,BBG!$1:$1,0)-1,0)+VLOOKUP($A7,BBG!$1:$1048576,MATCH(Activity!KU$1,BBG!$1:$1,0)+1,0))/2,IF(AND(VLOOKUP($A7,BBG!$1:$1048576,MATCH(Activity!KU$1,BBG!$1:$1,0)-1,0)&lt;&gt;"",VLOOKUP($A7,BBG!$1:$1048576,MATCH(Activity!KU$1,BBG!$1:$1,0)+2,0)&lt;&gt;""),VLOOKUP($A7,BBG!$1:$1048576,MATCH(Activity!KU$1,BBG!$1:$1,0)-1,0)+(VLOOKUP($A7,BBG!$1:$1048576,MATCH(Activity!KU$1,BBG!$1:$1,0)+2,0)-VLOOKUP($A7,BBG!$1:$1048576,MATCH(Activity!KU$1,BBG!$1:$1,0)-1,0))/3,VLOOKUP($A7,BBG!$1:$1048576,MATCH(Activity!KU$1,BBG!$1:$1,0)-2,0)+(VLOOKUP($A7,BBG!$1:$1048576,MATCH(Activity!KU$1,BBG!$1:$1,0)+1,0)-VLOOKUP($A7,BBG!$1:$1048576,MATCH(Activity!KU$1,BBG!$1:$1,0)-2,0))*2/3)))/100</f>
        <v>0</v>
      </c>
      <c r="KV7" s="17">
        <f ca="1">IF(VLOOKUP($A7,BBG!$1:$1048576,MATCH(Activity!KV$1,BBG!$1:$1,0),0)&lt;&gt;"",VLOOKUP($A7,BBG!$1:$1048576,MATCH(Activity!KV$1,BBG!$1:$1,0),0),IF(AND(VLOOKUP($A7,BBG!$1:$1048576,MATCH(Activity!KV$1,BBG!$1:$1,0)-1,0)&lt;&gt;"",VLOOKUP($A7,BBG!$1:$1048576,MATCH(Activity!KV$1,BBG!$1:$1,0)+1,0)&lt;&gt;""),(VLOOKUP($A7,BBG!$1:$1048576,MATCH(Activity!KV$1,BBG!$1:$1,0)-1,0)+VLOOKUP($A7,BBG!$1:$1048576,MATCH(Activity!KV$1,BBG!$1:$1,0)+1,0))/2,IF(AND(VLOOKUP($A7,BBG!$1:$1048576,MATCH(Activity!KV$1,BBG!$1:$1,0)-1,0)&lt;&gt;"",VLOOKUP($A7,BBG!$1:$1048576,MATCH(Activity!KV$1,BBG!$1:$1,0)+2,0)&lt;&gt;""),VLOOKUP($A7,BBG!$1:$1048576,MATCH(Activity!KV$1,BBG!$1:$1,0)-1,0)+(VLOOKUP($A7,BBG!$1:$1048576,MATCH(Activity!KV$1,BBG!$1:$1,0)+2,0)-VLOOKUP($A7,BBG!$1:$1048576,MATCH(Activity!KV$1,BBG!$1:$1,0)-1,0))/3,VLOOKUP($A7,BBG!$1:$1048576,MATCH(Activity!KV$1,BBG!$1:$1,0)-2,0)+(VLOOKUP($A7,BBG!$1:$1048576,MATCH(Activity!KV$1,BBG!$1:$1,0)+1,0)-VLOOKUP($A7,BBG!$1:$1048576,MATCH(Activity!KV$1,BBG!$1:$1,0)-2,0))*2/3)))/100</f>
        <v>0</v>
      </c>
      <c r="KW7" s="17">
        <f ca="1">IF(VLOOKUP($A7,BBG!$1:$1048576,MATCH(Activity!KW$1,BBG!$1:$1,0),0)&lt;&gt;"",VLOOKUP($A7,BBG!$1:$1048576,MATCH(Activity!KW$1,BBG!$1:$1,0),0),IF(AND(VLOOKUP($A7,BBG!$1:$1048576,MATCH(Activity!KW$1,BBG!$1:$1,0)-1,0)&lt;&gt;"",VLOOKUP($A7,BBG!$1:$1048576,MATCH(Activity!KW$1,BBG!$1:$1,0)+1,0)&lt;&gt;""),(VLOOKUP($A7,BBG!$1:$1048576,MATCH(Activity!KW$1,BBG!$1:$1,0)-1,0)+VLOOKUP($A7,BBG!$1:$1048576,MATCH(Activity!KW$1,BBG!$1:$1,0)+1,0))/2,IF(AND(VLOOKUP($A7,BBG!$1:$1048576,MATCH(Activity!KW$1,BBG!$1:$1,0)-1,0)&lt;&gt;"",VLOOKUP($A7,BBG!$1:$1048576,MATCH(Activity!KW$1,BBG!$1:$1,0)+2,0)&lt;&gt;""),VLOOKUP($A7,BBG!$1:$1048576,MATCH(Activity!KW$1,BBG!$1:$1,0)-1,0)+(VLOOKUP($A7,BBG!$1:$1048576,MATCH(Activity!KW$1,BBG!$1:$1,0)+2,0)-VLOOKUP($A7,BBG!$1:$1048576,MATCH(Activity!KW$1,BBG!$1:$1,0)-1,0))/3,VLOOKUP($A7,BBG!$1:$1048576,MATCH(Activity!KW$1,BBG!$1:$1,0)-2,0)+(VLOOKUP($A7,BBG!$1:$1048576,MATCH(Activity!KW$1,BBG!$1:$1,0)+1,0)-VLOOKUP($A7,BBG!$1:$1048576,MATCH(Activity!KW$1,BBG!$1:$1,0)-2,0))*2/3)))/100</f>
        <v>0</v>
      </c>
      <c r="KX7" s="17">
        <f ca="1">IF(VLOOKUP($A7,BBG!$1:$1048576,MATCH(Activity!KX$1,BBG!$1:$1,0),0)&lt;&gt;"",VLOOKUP($A7,BBG!$1:$1048576,MATCH(Activity!KX$1,BBG!$1:$1,0),0),IF(AND(VLOOKUP($A7,BBG!$1:$1048576,MATCH(Activity!KX$1,BBG!$1:$1,0)-1,0)&lt;&gt;"",VLOOKUP($A7,BBG!$1:$1048576,MATCH(Activity!KX$1,BBG!$1:$1,0)+1,0)&lt;&gt;""),(VLOOKUP($A7,BBG!$1:$1048576,MATCH(Activity!KX$1,BBG!$1:$1,0)-1,0)+VLOOKUP($A7,BBG!$1:$1048576,MATCH(Activity!KX$1,BBG!$1:$1,0)+1,0))/2,IF(AND(VLOOKUP($A7,BBG!$1:$1048576,MATCH(Activity!KX$1,BBG!$1:$1,0)-1,0)&lt;&gt;"",VLOOKUP($A7,BBG!$1:$1048576,MATCH(Activity!KX$1,BBG!$1:$1,0)+2,0)&lt;&gt;""),VLOOKUP($A7,BBG!$1:$1048576,MATCH(Activity!KX$1,BBG!$1:$1,0)-1,0)+(VLOOKUP($A7,BBG!$1:$1048576,MATCH(Activity!KX$1,BBG!$1:$1,0)+2,0)-VLOOKUP($A7,BBG!$1:$1048576,MATCH(Activity!KX$1,BBG!$1:$1,0)-1,0))/3,VLOOKUP($A7,BBG!$1:$1048576,MATCH(Activity!KX$1,BBG!$1:$1,0)-2,0)+(VLOOKUP($A7,BBG!$1:$1048576,MATCH(Activity!KX$1,BBG!$1:$1,0)+1,0)-VLOOKUP($A7,BBG!$1:$1048576,MATCH(Activity!KX$1,BBG!$1:$1,0)-2,0))*2/3)))/100</f>
        <v>0</v>
      </c>
      <c r="KY7" s="17">
        <f ca="1">IF(VLOOKUP($A7,BBG!$1:$1048576,MATCH(Activity!KY$1,BBG!$1:$1,0),0)&lt;&gt;"",VLOOKUP($A7,BBG!$1:$1048576,MATCH(Activity!KY$1,BBG!$1:$1,0),0),IF(AND(VLOOKUP($A7,BBG!$1:$1048576,MATCH(Activity!KY$1,BBG!$1:$1,0)-1,0)&lt;&gt;"",VLOOKUP($A7,BBG!$1:$1048576,MATCH(Activity!KY$1,BBG!$1:$1,0)+1,0)&lt;&gt;""),(VLOOKUP($A7,BBG!$1:$1048576,MATCH(Activity!KY$1,BBG!$1:$1,0)-1,0)+VLOOKUP($A7,BBG!$1:$1048576,MATCH(Activity!KY$1,BBG!$1:$1,0)+1,0))/2,IF(AND(VLOOKUP($A7,BBG!$1:$1048576,MATCH(Activity!KY$1,BBG!$1:$1,0)-1,0)&lt;&gt;"",VLOOKUP($A7,BBG!$1:$1048576,MATCH(Activity!KY$1,BBG!$1:$1,0)+2,0)&lt;&gt;""),VLOOKUP($A7,BBG!$1:$1048576,MATCH(Activity!KY$1,BBG!$1:$1,0)-1,0)+(VLOOKUP($A7,BBG!$1:$1048576,MATCH(Activity!KY$1,BBG!$1:$1,0)+2,0)-VLOOKUP($A7,BBG!$1:$1048576,MATCH(Activity!KY$1,BBG!$1:$1,0)-1,0))/3,VLOOKUP($A7,BBG!$1:$1048576,MATCH(Activity!KY$1,BBG!$1:$1,0)-2,0)+(VLOOKUP($A7,BBG!$1:$1048576,MATCH(Activity!KY$1,BBG!$1:$1,0)+1,0)-VLOOKUP($A7,BBG!$1:$1048576,MATCH(Activity!KY$1,BBG!$1:$1,0)-2,0))*2/3)))/100</f>
        <v>0</v>
      </c>
      <c r="KZ7" s="17">
        <f ca="1">IF(VLOOKUP($A7,BBG!$1:$1048576,MATCH(Activity!KZ$1,BBG!$1:$1,0),0)&lt;&gt;"",VLOOKUP($A7,BBG!$1:$1048576,MATCH(Activity!KZ$1,BBG!$1:$1,0),0),IF(AND(VLOOKUP($A7,BBG!$1:$1048576,MATCH(Activity!KZ$1,BBG!$1:$1,0)-1,0)&lt;&gt;"",VLOOKUP($A7,BBG!$1:$1048576,MATCH(Activity!KZ$1,BBG!$1:$1,0)+1,0)&lt;&gt;""),(VLOOKUP($A7,BBG!$1:$1048576,MATCH(Activity!KZ$1,BBG!$1:$1,0)-1,0)+VLOOKUP($A7,BBG!$1:$1048576,MATCH(Activity!KZ$1,BBG!$1:$1,0)+1,0))/2,IF(AND(VLOOKUP($A7,BBG!$1:$1048576,MATCH(Activity!KZ$1,BBG!$1:$1,0)-1,0)&lt;&gt;"",VLOOKUP($A7,BBG!$1:$1048576,MATCH(Activity!KZ$1,BBG!$1:$1,0)+2,0)&lt;&gt;""),VLOOKUP($A7,BBG!$1:$1048576,MATCH(Activity!KZ$1,BBG!$1:$1,0)-1,0)+(VLOOKUP($A7,BBG!$1:$1048576,MATCH(Activity!KZ$1,BBG!$1:$1,0)+2,0)-VLOOKUP($A7,BBG!$1:$1048576,MATCH(Activity!KZ$1,BBG!$1:$1,0)-1,0))/3,VLOOKUP($A7,BBG!$1:$1048576,MATCH(Activity!KZ$1,BBG!$1:$1,0)-2,0)+(VLOOKUP($A7,BBG!$1:$1048576,MATCH(Activity!KZ$1,BBG!$1:$1,0)+1,0)-VLOOKUP($A7,BBG!$1:$1048576,MATCH(Activity!KZ$1,BBG!$1:$1,0)-2,0))*2/3)))/100</f>
        <v>0</v>
      </c>
      <c r="LA7" s="17">
        <f ca="1">IF(VLOOKUP($A7,BBG!$1:$1048576,MATCH(Activity!LA$1,BBG!$1:$1,0),0)&lt;&gt;"",VLOOKUP($A7,BBG!$1:$1048576,MATCH(Activity!LA$1,BBG!$1:$1,0),0),IF(AND(VLOOKUP($A7,BBG!$1:$1048576,MATCH(Activity!LA$1,BBG!$1:$1,0)-1,0)&lt;&gt;"",VLOOKUP($A7,BBG!$1:$1048576,MATCH(Activity!LA$1,BBG!$1:$1,0)+1,0)&lt;&gt;""),(VLOOKUP($A7,BBG!$1:$1048576,MATCH(Activity!LA$1,BBG!$1:$1,0)-1,0)+VLOOKUP($A7,BBG!$1:$1048576,MATCH(Activity!LA$1,BBG!$1:$1,0)+1,0))/2,IF(AND(VLOOKUP($A7,BBG!$1:$1048576,MATCH(Activity!LA$1,BBG!$1:$1,0)-1,0)&lt;&gt;"",VLOOKUP($A7,BBG!$1:$1048576,MATCH(Activity!LA$1,BBG!$1:$1,0)+2,0)&lt;&gt;""),VLOOKUP($A7,BBG!$1:$1048576,MATCH(Activity!LA$1,BBG!$1:$1,0)-1,0)+(VLOOKUP($A7,BBG!$1:$1048576,MATCH(Activity!LA$1,BBG!$1:$1,0)+2,0)-VLOOKUP($A7,BBG!$1:$1048576,MATCH(Activity!LA$1,BBG!$1:$1,0)-1,0))/3,VLOOKUP($A7,BBG!$1:$1048576,MATCH(Activity!LA$1,BBG!$1:$1,0)-2,0)+(VLOOKUP($A7,BBG!$1:$1048576,MATCH(Activity!LA$1,BBG!$1:$1,0)+1,0)-VLOOKUP($A7,BBG!$1:$1048576,MATCH(Activity!LA$1,BBG!$1:$1,0)-2,0))*2/3)))/100</f>
        <v>0</v>
      </c>
      <c r="LB7" s="17">
        <f ca="1">IF(VLOOKUP($A7,BBG!$1:$1048576,MATCH(Activity!LB$1,BBG!$1:$1,0),0)&lt;&gt;"",VLOOKUP($A7,BBG!$1:$1048576,MATCH(Activity!LB$1,BBG!$1:$1,0),0),IF(AND(VLOOKUP($A7,BBG!$1:$1048576,MATCH(Activity!LB$1,BBG!$1:$1,0)-1,0)&lt;&gt;"",VLOOKUP($A7,BBG!$1:$1048576,MATCH(Activity!LB$1,BBG!$1:$1,0)+1,0)&lt;&gt;""),(VLOOKUP($A7,BBG!$1:$1048576,MATCH(Activity!LB$1,BBG!$1:$1,0)-1,0)+VLOOKUP($A7,BBG!$1:$1048576,MATCH(Activity!LB$1,BBG!$1:$1,0)+1,0))/2,IF(AND(VLOOKUP($A7,BBG!$1:$1048576,MATCH(Activity!LB$1,BBG!$1:$1,0)-1,0)&lt;&gt;"",VLOOKUP($A7,BBG!$1:$1048576,MATCH(Activity!LB$1,BBG!$1:$1,0)+2,0)&lt;&gt;""),VLOOKUP($A7,BBG!$1:$1048576,MATCH(Activity!LB$1,BBG!$1:$1,0)-1,0)+(VLOOKUP($A7,BBG!$1:$1048576,MATCH(Activity!LB$1,BBG!$1:$1,0)+2,0)-VLOOKUP($A7,BBG!$1:$1048576,MATCH(Activity!LB$1,BBG!$1:$1,0)-1,0))/3,VLOOKUP($A7,BBG!$1:$1048576,MATCH(Activity!LB$1,BBG!$1:$1,0)-2,0)+(VLOOKUP($A7,BBG!$1:$1048576,MATCH(Activity!LB$1,BBG!$1:$1,0)+1,0)-VLOOKUP($A7,BBG!$1:$1048576,MATCH(Activity!LB$1,BBG!$1:$1,0)-2,0))*2/3)))/100</f>
        <v>0</v>
      </c>
      <c r="LC7" s="17">
        <f ca="1">IF(VLOOKUP($A7,BBG!$1:$1048576,MATCH(Activity!LC$1,BBG!$1:$1,0),0)&lt;&gt;"",VLOOKUP($A7,BBG!$1:$1048576,MATCH(Activity!LC$1,BBG!$1:$1,0),0),IF(AND(VLOOKUP($A7,BBG!$1:$1048576,MATCH(Activity!LC$1,BBG!$1:$1,0)-1,0)&lt;&gt;"",VLOOKUP($A7,BBG!$1:$1048576,MATCH(Activity!LC$1,BBG!$1:$1,0)+1,0)&lt;&gt;""),(VLOOKUP($A7,BBG!$1:$1048576,MATCH(Activity!LC$1,BBG!$1:$1,0)-1,0)+VLOOKUP($A7,BBG!$1:$1048576,MATCH(Activity!LC$1,BBG!$1:$1,0)+1,0))/2,IF(AND(VLOOKUP($A7,BBG!$1:$1048576,MATCH(Activity!LC$1,BBG!$1:$1,0)-1,0)&lt;&gt;"",VLOOKUP($A7,BBG!$1:$1048576,MATCH(Activity!LC$1,BBG!$1:$1,0)+2,0)&lt;&gt;""),VLOOKUP($A7,BBG!$1:$1048576,MATCH(Activity!LC$1,BBG!$1:$1,0)-1,0)+(VLOOKUP($A7,BBG!$1:$1048576,MATCH(Activity!LC$1,BBG!$1:$1,0)+2,0)-VLOOKUP($A7,BBG!$1:$1048576,MATCH(Activity!LC$1,BBG!$1:$1,0)-1,0))/3,VLOOKUP($A7,BBG!$1:$1048576,MATCH(Activity!LC$1,BBG!$1:$1,0)-2,0)+(VLOOKUP($A7,BBG!$1:$1048576,MATCH(Activity!LC$1,BBG!$1:$1,0)+1,0)-VLOOKUP($A7,BBG!$1:$1048576,MATCH(Activity!LC$1,BBG!$1:$1,0)-2,0))*2/3)))/100</f>
        <v>0</v>
      </c>
      <c r="LD7" s="17">
        <f ca="1">IF(VLOOKUP($A7,BBG!$1:$1048576,MATCH(Activity!LD$1,BBG!$1:$1,0),0)&lt;&gt;"",VLOOKUP($A7,BBG!$1:$1048576,MATCH(Activity!LD$1,BBG!$1:$1,0),0),IF(AND(VLOOKUP($A7,BBG!$1:$1048576,MATCH(Activity!LD$1,BBG!$1:$1,0)-1,0)&lt;&gt;"",VLOOKUP($A7,BBG!$1:$1048576,MATCH(Activity!LD$1,BBG!$1:$1,0)+1,0)&lt;&gt;""),(VLOOKUP($A7,BBG!$1:$1048576,MATCH(Activity!LD$1,BBG!$1:$1,0)-1,0)+VLOOKUP($A7,BBG!$1:$1048576,MATCH(Activity!LD$1,BBG!$1:$1,0)+1,0))/2,IF(AND(VLOOKUP($A7,BBG!$1:$1048576,MATCH(Activity!LD$1,BBG!$1:$1,0)-1,0)&lt;&gt;"",VLOOKUP($A7,BBG!$1:$1048576,MATCH(Activity!LD$1,BBG!$1:$1,0)+2,0)&lt;&gt;""),VLOOKUP($A7,BBG!$1:$1048576,MATCH(Activity!LD$1,BBG!$1:$1,0)-1,0)+(VLOOKUP($A7,BBG!$1:$1048576,MATCH(Activity!LD$1,BBG!$1:$1,0)+2,0)-VLOOKUP($A7,BBG!$1:$1048576,MATCH(Activity!LD$1,BBG!$1:$1,0)-1,0))/3,VLOOKUP($A7,BBG!$1:$1048576,MATCH(Activity!LD$1,BBG!$1:$1,0)-2,0)+(VLOOKUP($A7,BBG!$1:$1048576,MATCH(Activity!LD$1,BBG!$1:$1,0)+1,0)-VLOOKUP($A7,BBG!$1:$1048576,MATCH(Activity!LD$1,BBG!$1:$1,0)-2,0))*2/3)))/100</f>
        <v>0</v>
      </c>
      <c r="LE7" s="17">
        <f ca="1">IF(VLOOKUP($A7,BBG!$1:$1048576,MATCH(Activity!LE$1,BBG!$1:$1,0),0)&lt;&gt;"",VLOOKUP($A7,BBG!$1:$1048576,MATCH(Activity!LE$1,BBG!$1:$1,0),0),IF(AND(VLOOKUP($A7,BBG!$1:$1048576,MATCH(Activity!LE$1,BBG!$1:$1,0)-1,0)&lt;&gt;"",VLOOKUP($A7,BBG!$1:$1048576,MATCH(Activity!LE$1,BBG!$1:$1,0)+1,0)&lt;&gt;""),(VLOOKUP($A7,BBG!$1:$1048576,MATCH(Activity!LE$1,BBG!$1:$1,0)-1,0)+VLOOKUP($A7,BBG!$1:$1048576,MATCH(Activity!LE$1,BBG!$1:$1,0)+1,0))/2,IF(AND(VLOOKUP($A7,BBG!$1:$1048576,MATCH(Activity!LE$1,BBG!$1:$1,0)-1,0)&lt;&gt;"",VLOOKUP($A7,BBG!$1:$1048576,MATCH(Activity!LE$1,BBG!$1:$1,0)+2,0)&lt;&gt;""),VLOOKUP($A7,BBG!$1:$1048576,MATCH(Activity!LE$1,BBG!$1:$1,0)-1,0)+(VLOOKUP($A7,BBG!$1:$1048576,MATCH(Activity!LE$1,BBG!$1:$1,0)+2,0)-VLOOKUP($A7,BBG!$1:$1048576,MATCH(Activity!LE$1,BBG!$1:$1,0)-1,0))/3,VLOOKUP($A7,BBG!$1:$1048576,MATCH(Activity!LE$1,BBG!$1:$1,0)-2,0)+(VLOOKUP($A7,BBG!$1:$1048576,MATCH(Activity!LE$1,BBG!$1:$1,0)+1,0)-VLOOKUP($A7,BBG!$1:$1048576,MATCH(Activity!LE$1,BBG!$1:$1,0)-2,0))*2/3)))/100</f>
        <v>0</v>
      </c>
      <c r="LF7" s="17">
        <f ca="1">IF(VLOOKUP($A7,BBG!$1:$1048576,MATCH(Activity!LF$1,BBG!$1:$1,0),0)&lt;&gt;"",VLOOKUP($A7,BBG!$1:$1048576,MATCH(Activity!LF$1,BBG!$1:$1,0),0),IF(AND(VLOOKUP($A7,BBG!$1:$1048576,MATCH(Activity!LF$1,BBG!$1:$1,0)-1,0)&lt;&gt;"",VLOOKUP($A7,BBG!$1:$1048576,MATCH(Activity!LF$1,BBG!$1:$1,0)+1,0)&lt;&gt;""),(VLOOKUP($A7,BBG!$1:$1048576,MATCH(Activity!LF$1,BBG!$1:$1,0)-1,0)+VLOOKUP($A7,BBG!$1:$1048576,MATCH(Activity!LF$1,BBG!$1:$1,0)+1,0))/2,IF(AND(VLOOKUP($A7,BBG!$1:$1048576,MATCH(Activity!LF$1,BBG!$1:$1,0)-1,0)&lt;&gt;"",VLOOKUP($A7,BBG!$1:$1048576,MATCH(Activity!LF$1,BBG!$1:$1,0)+2,0)&lt;&gt;""),VLOOKUP($A7,BBG!$1:$1048576,MATCH(Activity!LF$1,BBG!$1:$1,0)-1,0)+(VLOOKUP($A7,BBG!$1:$1048576,MATCH(Activity!LF$1,BBG!$1:$1,0)+2,0)-VLOOKUP($A7,BBG!$1:$1048576,MATCH(Activity!LF$1,BBG!$1:$1,0)-1,0))/3,VLOOKUP($A7,BBG!$1:$1048576,MATCH(Activity!LF$1,BBG!$1:$1,0)-2,0)+(VLOOKUP($A7,BBG!$1:$1048576,MATCH(Activity!LF$1,BBG!$1:$1,0)+1,0)-VLOOKUP($A7,BBG!$1:$1048576,MATCH(Activity!LF$1,BBG!$1:$1,0)-2,0))*2/3)))/100</f>
        <v>0</v>
      </c>
      <c r="LG7" s="17">
        <f ca="1">IF(VLOOKUP($A7,BBG!$1:$1048576,MATCH(Activity!LG$1,BBG!$1:$1,0),0)&lt;&gt;"",VLOOKUP($A7,BBG!$1:$1048576,MATCH(Activity!LG$1,BBG!$1:$1,0),0),IF(AND(VLOOKUP($A7,BBG!$1:$1048576,MATCH(Activity!LG$1,BBG!$1:$1,0)-1,0)&lt;&gt;"",VLOOKUP($A7,BBG!$1:$1048576,MATCH(Activity!LG$1,BBG!$1:$1,0)+1,0)&lt;&gt;""),(VLOOKUP($A7,BBG!$1:$1048576,MATCH(Activity!LG$1,BBG!$1:$1,0)-1,0)+VLOOKUP($A7,BBG!$1:$1048576,MATCH(Activity!LG$1,BBG!$1:$1,0)+1,0))/2,IF(AND(VLOOKUP($A7,BBG!$1:$1048576,MATCH(Activity!LG$1,BBG!$1:$1,0)-1,0)&lt;&gt;"",VLOOKUP($A7,BBG!$1:$1048576,MATCH(Activity!LG$1,BBG!$1:$1,0)+2,0)&lt;&gt;""),VLOOKUP($A7,BBG!$1:$1048576,MATCH(Activity!LG$1,BBG!$1:$1,0)-1,0)+(VLOOKUP($A7,BBG!$1:$1048576,MATCH(Activity!LG$1,BBG!$1:$1,0)+2,0)-VLOOKUP($A7,BBG!$1:$1048576,MATCH(Activity!LG$1,BBG!$1:$1,0)-1,0))/3,VLOOKUP($A7,BBG!$1:$1048576,MATCH(Activity!LG$1,BBG!$1:$1,0)-2,0)+(VLOOKUP($A7,BBG!$1:$1048576,MATCH(Activity!LG$1,BBG!$1:$1,0)+1,0)-VLOOKUP($A7,BBG!$1:$1048576,MATCH(Activity!LG$1,BBG!$1:$1,0)-2,0))*2/3)))/100</f>
        <v>0</v>
      </c>
      <c r="LH7" s="17">
        <f ca="1">IF(VLOOKUP($A7,BBG!$1:$1048576,MATCH(Activity!LH$1,BBG!$1:$1,0),0)&lt;&gt;"",VLOOKUP($A7,BBG!$1:$1048576,MATCH(Activity!LH$1,BBG!$1:$1,0),0),IF(AND(VLOOKUP($A7,BBG!$1:$1048576,MATCH(Activity!LH$1,BBG!$1:$1,0)-1,0)&lt;&gt;"",VLOOKUP($A7,BBG!$1:$1048576,MATCH(Activity!LH$1,BBG!$1:$1,0)+1,0)&lt;&gt;""),(VLOOKUP($A7,BBG!$1:$1048576,MATCH(Activity!LH$1,BBG!$1:$1,0)-1,0)+VLOOKUP($A7,BBG!$1:$1048576,MATCH(Activity!LH$1,BBG!$1:$1,0)+1,0))/2,IF(AND(VLOOKUP($A7,BBG!$1:$1048576,MATCH(Activity!LH$1,BBG!$1:$1,0)-1,0)&lt;&gt;"",VLOOKUP($A7,BBG!$1:$1048576,MATCH(Activity!LH$1,BBG!$1:$1,0)+2,0)&lt;&gt;""),VLOOKUP($A7,BBG!$1:$1048576,MATCH(Activity!LH$1,BBG!$1:$1,0)-1,0)+(VLOOKUP($A7,BBG!$1:$1048576,MATCH(Activity!LH$1,BBG!$1:$1,0)+2,0)-VLOOKUP($A7,BBG!$1:$1048576,MATCH(Activity!LH$1,BBG!$1:$1,0)-1,0))/3,VLOOKUP($A7,BBG!$1:$1048576,MATCH(Activity!LH$1,BBG!$1:$1,0)-2,0)+(VLOOKUP($A7,BBG!$1:$1048576,MATCH(Activity!LH$1,BBG!$1:$1,0)+1,0)-VLOOKUP($A7,BBG!$1:$1048576,MATCH(Activity!LH$1,BBG!$1:$1,0)-2,0))*2/3)))/100</f>
        <v>0</v>
      </c>
      <c r="LI7" s="17">
        <f ca="1">IF(VLOOKUP($A7,BBG!$1:$1048576,MATCH(Activity!LI$1,BBG!$1:$1,0),0)&lt;&gt;"",VLOOKUP($A7,BBG!$1:$1048576,MATCH(Activity!LI$1,BBG!$1:$1,0),0),IF(AND(VLOOKUP($A7,BBG!$1:$1048576,MATCH(Activity!LI$1,BBG!$1:$1,0)-1,0)&lt;&gt;"",VLOOKUP($A7,BBG!$1:$1048576,MATCH(Activity!LI$1,BBG!$1:$1,0)+1,0)&lt;&gt;""),(VLOOKUP($A7,BBG!$1:$1048576,MATCH(Activity!LI$1,BBG!$1:$1,0)-1,0)+VLOOKUP($A7,BBG!$1:$1048576,MATCH(Activity!LI$1,BBG!$1:$1,0)+1,0))/2,IF(AND(VLOOKUP($A7,BBG!$1:$1048576,MATCH(Activity!LI$1,BBG!$1:$1,0)-1,0)&lt;&gt;"",VLOOKUP($A7,BBG!$1:$1048576,MATCH(Activity!LI$1,BBG!$1:$1,0)+2,0)&lt;&gt;""),VLOOKUP($A7,BBG!$1:$1048576,MATCH(Activity!LI$1,BBG!$1:$1,0)-1,0)+(VLOOKUP($A7,BBG!$1:$1048576,MATCH(Activity!LI$1,BBG!$1:$1,0)+2,0)-VLOOKUP($A7,BBG!$1:$1048576,MATCH(Activity!LI$1,BBG!$1:$1,0)-1,0))/3,VLOOKUP($A7,BBG!$1:$1048576,MATCH(Activity!LI$1,BBG!$1:$1,0)-2,0)+(VLOOKUP($A7,BBG!$1:$1048576,MATCH(Activity!LI$1,BBG!$1:$1,0)+1,0)-VLOOKUP($A7,BBG!$1:$1048576,MATCH(Activity!LI$1,BBG!$1:$1,0)-2,0))*2/3)))/100</f>
        <v>0</v>
      </c>
      <c r="LJ7" s="17">
        <f ca="1">IF(VLOOKUP($A7,BBG!$1:$1048576,MATCH(Activity!LJ$1,BBG!$1:$1,0),0)&lt;&gt;"",VLOOKUP($A7,BBG!$1:$1048576,MATCH(Activity!LJ$1,BBG!$1:$1,0),0),IF(AND(VLOOKUP($A7,BBG!$1:$1048576,MATCH(Activity!LJ$1,BBG!$1:$1,0)-1,0)&lt;&gt;"",VLOOKUP($A7,BBG!$1:$1048576,MATCH(Activity!LJ$1,BBG!$1:$1,0)+1,0)&lt;&gt;""),(VLOOKUP($A7,BBG!$1:$1048576,MATCH(Activity!LJ$1,BBG!$1:$1,0)-1,0)+VLOOKUP($A7,BBG!$1:$1048576,MATCH(Activity!LJ$1,BBG!$1:$1,0)+1,0))/2,IF(AND(VLOOKUP($A7,BBG!$1:$1048576,MATCH(Activity!LJ$1,BBG!$1:$1,0)-1,0)&lt;&gt;"",VLOOKUP($A7,BBG!$1:$1048576,MATCH(Activity!LJ$1,BBG!$1:$1,0)+2,0)&lt;&gt;""),VLOOKUP($A7,BBG!$1:$1048576,MATCH(Activity!LJ$1,BBG!$1:$1,0)-1,0)+(VLOOKUP($A7,BBG!$1:$1048576,MATCH(Activity!LJ$1,BBG!$1:$1,0)+2,0)-VLOOKUP($A7,BBG!$1:$1048576,MATCH(Activity!LJ$1,BBG!$1:$1,0)-1,0))/3,VLOOKUP($A7,BBG!$1:$1048576,MATCH(Activity!LJ$1,BBG!$1:$1,0)-2,0)+(VLOOKUP($A7,BBG!$1:$1048576,MATCH(Activity!LJ$1,BBG!$1:$1,0)+1,0)-VLOOKUP($A7,BBG!$1:$1048576,MATCH(Activity!LJ$1,BBG!$1:$1,0)-2,0))*2/3)))/100</f>
        <v>0</v>
      </c>
      <c r="LK7" s="17">
        <f ca="1">IF(VLOOKUP($A7,BBG!$1:$1048576,MATCH(Activity!LK$1,BBG!$1:$1,0),0)&lt;&gt;"",VLOOKUP($A7,BBG!$1:$1048576,MATCH(Activity!LK$1,BBG!$1:$1,0),0),IF(AND(VLOOKUP($A7,BBG!$1:$1048576,MATCH(Activity!LK$1,BBG!$1:$1,0)-1,0)&lt;&gt;"",VLOOKUP($A7,BBG!$1:$1048576,MATCH(Activity!LK$1,BBG!$1:$1,0)+1,0)&lt;&gt;""),(VLOOKUP($A7,BBG!$1:$1048576,MATCH(Activity!LK$1,BBG!$1:$1,0)-1,0)+VLOOKUP($A7,BBG!$1:$1048576,MATCH(Activity!LK$1,BBG!$1:$1,0)+1,0))/2,IF(AND(VLOOKUP($A7,BBG!$1:$1048576,MATCH(Activity!LK$1,BBG!$1:$1,0)-1,0)&lt;&gt;"",VLOOKUP($A7,BBG!$1:$1048576,MATCH(Activity!LK$1,BBG!$1:$1,0)+2,0)&lt;&gt;""),VLOOKUP($A7,BBG!$1:$1048576,MATCH(Activity!LK$1,BBG!$1:$1,0)-1,0)+(VLOOKUP($A7,BBG!$1:$1048576,MATCH(Activity!LK$1,BBG!$1:$1,0)+2,0)-VLOOKUP($A7,BBG!$1:$1048576,MATCH(Activity!LK$1,BBG!$1:$1,0)-1,0))/3,VLOOKUP($A7,BBG!$1:$1048576,MATCH(Activity!LK$1,BBG!$1:$1,0)-2,0)+(VLOOKUP($A7,BBG!$1:$1048576,MATCH(Activity!LK$1,BBG!$1:$1,0)+1,0)-VLOOKUP($A7,BBG!$1:$1048576,MATCH(Activity!LK$1,BBG!$1:$1,0)-2,0))*2/3)))/100</f>
        <v>0</v>
      </c>
      <c r="LL7" s="17">
        <f ca="1">IF(VLOOKUP($A7,BBG!$1:$1048576,MATCH(Activity!LL$1,BBG!$1:$1,0),0)&lt;&gt;"",VLOOKUP($A7,BBG!$1:$1048576,MATCH(Activity!LL$1,BBG!$1:$1,0),0),IF(AND(VLOOKUP($A7,BBG!$1:$1048576,MATCH(Activity!LL$1,BBG!$1:$1,0)-1,0)&lt;&gt;"",VLOOKUP($A7,BBG!$1:$1048576,MATCH(Activity!LL$1,BBG!$1:$1,0)+1,0)&lt;&gt;""),(VLOOKUP($A7,BBG!$1:$1048576,MATCH(Activity!LL$1,BBG!$1:$1,0)-1,0)+VLOOKUP($A7,BBG!$1:$1048576,MATCH(Activity!LL$1,BBG!$1:$1,0)+1,0))/2,IF(AND(VLOOKUP($A7,BBG!$1:$1048576,MATCH(Activity!LL$1,BBG!$1:$1,0)-1,0)&lt;&gt;"",VLOOKUP($A7,BBG!$1:$1048576,MATCH(Activity!LL$1,BBG!$1:$1,0)+2,0)&lt;&gt;""),VLOOKUP($A7,BBG!$1:$1048576,MATCH(Activity!LL$1,BBG!$1:$1,0)-1,0)+(VLOOKUP($A7,BBG!$1:$1048576,MATCH(Activity!LL$1,BBG!$1:$1,0)+2,0)-VLOOKUP($A7,BBG!$1:$1048576,MATCH(Activity!LL$1,BBG!$1:$1,0)-1,0))/3,VLOOKUP($A7,BBG!$1:$1048576,MATCH(Activity!LL$1,BBG!$1:$1,0)-2,0)+(VLOOKUP($A7,BBG!$1:$1048576,MATCH(Activity!LL$1,BBG!$1:$1,0)+1,0)-VLOOKUP($A7,BBG!$1:$1048576,MATCH(Activity!LL$1,BBG!$1:$1,0)-2,0))*2/3)))/100</f>
        <v>0</v>
      </c>
      <c r="LM7" s="17">
        <f ca="1">IF(VLOOKUP($A7,BBG!$1:$1048576,MATCH(Activity!LM$1,BBG!$1:$1,0),0)&lt;&gt;"",VLOOKUP($A7,BBG!$1:$1048576,MATCH(Activity!LM$1,BBG!$1:$1,0),0),IF(AND(VLOOKUP($A7,BBG!$1:$1048576,MATCH(Activity!LM$1,BBG!$1:$1,0)-1,0)&lt;&gt;"",VLOOKUP($A7,BBG!$1:$1048576,MATCH(Activity!LM$1,BBG!$1:$1,0)+1,0)&lt;&gt;""),(VLOOKUP($A7,BBG!$1:$1048576,MATCH(Activity!LM$1,BBG!$1:$1,0)-1,0)+VLOOKUP($A7,BBG!$1:$1048576,MATCH(Activity!LM$1,BBG!$1:$1,0)+1,0))/2,IF(AND(VLOOKUP($A7,BBG!$1:$1048576,MATCH(Activity!LM$1,BBG!$1:$1,0)-1,0)&lt;&gt;"",VLOOKUP($A7,BBG!$1:$1048576,MATCH(Activity!LM$1,BBG!$1:$1,0)+2,0)&lt;&gt;""),VLOOKUP($A7,BBG!$1:$1048576,MATCH(Activity!LM$1,BBG!$1:$1,0)-1,0)+(VLOOKUP($A7,BBG!$1:$1048576,MATCH(Activity!LM$1,BBG!$1:$1,0)+2,0)-VLOOKUP($A7,BBG!$1:$1048576,MATCH(Activity!LM$1,BBG!$1:$1,0)-1,0))/3,VLOOKUP($A7,BBG!$1:$1048576,MATCH(Activity!LM$1,BBG!$1:$1,0)-2,0)+(VLOOKUP($A7,BBG!$1:$1048576,MATCH(Activity!LM$1,BBG!$1:$1,0)+1,0)-VLOOKUP($A7,BBG!$1:$1048576,MATCH(Activity!LM$1,BBG!$1:$1,0)-2,0))*2/3)))/100</f>
        <v>0</v>
      </c>
      <c r="LN7" s="17">
        <f ca="1">IF(VLOOKUP($A7,BBG!$1:$1048576,MATCH(Activity!LN$1,BBG!$1:$1,0),0)&lt;&gt;"",VLOOKUP($A7,BBG!$1:$1048576,MATCH(Activity!LN$1,BBG!$1:$1,0),0),IF(AND(VLOOKUP($A7,BBG!$1:$1048576,MATCH(Activity!LN$1,BBG!$1:$1,0)-1,0)&lt;&gt;"",VLOOKUP($A7,BBG!$1:$1048576,MATCH(Activity!LN$1,BBG!$1:$1,0)+1,0)&lt;&gt;""),(VLOOKUP($A7,BBG!$1:$1048576,MATCH(Activity!LN$1,BBG!$1:$1,0)-1,0)+VLOOKUP($A7,BBG!$1:$1048576,MATCH(Activity!LN$1,BBG!$1:$1,0)+1,0))/2,IF(AND(VLOOKUP($A7,BBG!$1:$1048576,MATCH(Activity!LN$1,BBG!$1:$1,0)-1,0)&lt;&gt;"",VLOOKUP($A7,BBG!$1:$1048576,MATCH(Activity!LN$1,BBG!$1:$1,0)+2,0)&lt;&gt;""),VLOOKUP($A7,BBG!$1:$1048576,MATCH(Activity!LN$1,BBG!$1:$1,0)-1,0)+(VLOOKUP($A7,BBG!$1:$1048576,MATCH(Activity!LN$1,BBG!$1:$1,0)+2,0)-VLOOKUP($A7,BBG!$1:$1048576,MATCH(Activity!LN$1,BBG!$1:$1,0)-1,0))/3,VLOOKUP($A7,BBG!$1:$1048576,MATCH(Activity!LN$1,BBG!$1:$1,0)-2,0)+(VLOOKUP($A7,BBG!$1:$1048576,MATCH(Activity!LN$1,BBG!$1:$1,0)+1,0)-VLOOKUP($A7,BBG!$1:$1048576,MATCH(Activity!LN$1,BBG!$1:$1,0)-2,0))*2/3)))/100</f>
        <v>0</v>
      </c>
      <c r="LO7" s="17">
        <f ca="1">IF(VLOOKUP($A7,BBG!$1:$1048576,MATCH(Activity!LO$1,BBG!$1:$1,0),0)&lt;&gt;"",VLOOKUP($A7,BBG!$1:$1048576,MATCH(Activity!LO$1,BBG!$1:$1,0),0),IF(AND(VLOOKUP($A7,BBG!$1:$1048576,MATCH(Activity!LO$1,BBG!$1:$1,0)-1,0)&lt;&gt;"",VLOOKUP($A7,BBG!$1:$1048576,MATCH(Activity!LO$1,BBG!$1:$1,0)+1,0)&lt;&gt;""),(VLOOKUP($A7,BBG!$1:$1048576,MATCH(Activity!LO$1,BBG!$1:$1,0)-1,0)+VLOOKUP($A7,BBG!$1:$1048576,MATCH(Activity!LO$1,BBG!$1:$1,0)+1,0))/2,IF(AND(VLOOKUP($A7,BBG!$1:$1048576,MATCH(Activity!LO$1,BBG!$1:$1,0)-1,0)&lt;&gt;"",VLOOKUP($A7,BBG!$1:$1048576,MATCH(Activity!LO$1,BBG!$1:$1,0)+2,0)&lt;&gt;""),VLOOKUP($A7,BBG!$1:$1048576,MATCH(Activity!LO$1,BBG!$1:$1,0)-1,0)+(VLOOKUP($A7,BBG!$1:$1048576,MATCH(Activity!LO$1,BBG!$1:$1,0)+2,0)-VLOOKUP($A7,BBG!$1:$1048576,MATCH(Activity!LO$1,BBG!$1:$1,0)-1,0))/3,VLOOKUP($A7,BBG!$1:$1048576,MATCH(Activity!LO$1,BBG!$1:$1,0)-2,0)+(VLOOKUP($A7,BBG!$1:$1048576,MATCH(Activity!LO$1,BBG!$1:$1,0)+1,0)-VLOOKUP($A7,BBG!$1:$1048576,MATCH(Activity!LO$1,BBG!$1:$1,0)-2,0))*2/3)))/100</f>
        <v>0</v>
      </c>
      <c r="LP7" s="17">
        <f ca="1">IF(VLOOKUP($A7,BBG!$1:$1048576,MATCH(Activity!LP$1,BBG!$1:$1,0),0)&lt;&gt;"",VLOOKUP($A7,BBG!$1:$1048576,MATCH(Activity!LP$1,BBG!$1:$1,0),0),IF(AND(VLOOKUP($A7,BBG!$1:$1048576,MATCH(Activity!LP$1,BBG!$1:$1,0)-1,0)&lt;&gt;"",VLOOKUP($A7,BBG!$1:$1048576,MATCH(Activity!LP$1,BBG!$1:$1,0)+1,0)&lt;&gt;""),(VLOOKUP($A7,BBG!$1:$1048576,MATCH(Activity!LP$1,BBG!$1:$1,0)-1,0)+VLOOKUP($A7,BBG!$1:$1048576,MATCH(Activity!LP$1,BBG!$1:$1,0)+1,0))/2,IF(AND(VLOOKUP($A7,BBG!$1:$1048576,MATCH(Activity!LP$1,BBG!$1:$1,0)-1,0)&lt;&gt;"",VLOOKUP($A7,BBG!$1:$1048576,MATCH(Activity!LP$1,BBG!$1:$1,0)+2,0)&lt;&gt;""),VLOOKUP($A7,BBG!$1:$1048576,MATCH(Activity!LP$1,BBG!$1:$1,0)-1,0)+(VLOOKUP($A7,BBG!$1:$1048576,MATCH(Activity!LP$1,BBG!$1:$1,0)+2,0)-VLOOKUP($A7,BBG!$1:$1048576,MATCH(Activity!LP$1,BBG!$1:$1,0)-1,0))/3,VLOOKUP($A7,BBG!$1:$1048576,MATCH(Activity!LP$1,BBG!$1:$1,0)-2,0)+(VLOOKUP($A7,BBG!$1:$1048576,MATCH(Activity!LP$1,BBG!$1:$1,0)+1,0)-VLOOKUP($A7,BBG!$1:$1048576,MATCH(Activity!LP$1,BBG!$1:$1,0)-2,0))*2/3)))/100</f>
        <v>0</v>
      </c>
      <c r="LQ7" s="17">
        <f ca="1">IF(VLOOKUP($A7,BBG!$1:$1048576,MATCH(Activity!LQ$1,BBG!$1:$1,0),0)&lt;&gt;"",VLOOKUP($A7,BBG!$1:$1048576,MATCH(Activity!LQ$1,BBG!$1:$1,0),0),IF(AND(VLOOKUP($A7,BBG!$1:$1048576,MATCH(Activity!LQ$1,BBG!$1:$1,0)-1,0)&lt;&gt;"",VLOOKUP($A7,BBG!$1:$1048576,MATCH(Activity!LQ$1,BBG!$1:$1,0)+1,0)&lt;&gt;""),(VLOOKUP($A7,BBG!$1:$1048576,MATCH(Activity!LQ$1,BBG!$1:$1,0)-1,0)+VLOOKUP($A7,BBG!$1:$1048576,MATCH(Activity!LQ$1,BBG!$1:$1,0)+1,0))/2,IF(AND(VLOOKUP($A7,BBG!$1:$1048576,MATCH(Activity!LQ$1,BBG!$1:$1,0)-1,0)&lt;&gt;"",VLOOKUP($A7,BBG!$1:$1048576,MATCH(Activity!LQ$1,BBG!$1:$1,0)+2,0)&lt;&gt;""),VLOOKUP($A7,BBG!$1:$1048576,MATCH(Activity!LQ$1,BBG!$1:$1,0)-1,0)+(VLOOKUP($A7,BBG!$1:$1048576,MATCH(Activity!LQ$1,BBG!$1:$1,0)+2,0)-VLOOKUP($A7,BBG!$1:$1048576,MATCH(Activity!LQ$1,BBG!$1:$1,0)-1,0))/3,VLOOKUP($A7,BBG!$1:$1048576,MATCH(Activity!LQ$1,BBG!$1:$1,0)-2,0)+(VLOOKUP($A7,BBG!$1:$1048576,MATCH(Activity!LQ$1,BBG!$1:$1,0)+1,0)-VLOOKUP($A7,BBG!$1:$1048576,MATCH(Activity!LQ$1,BBG!$1:$1,0)-2,0))*2/3)))/100</f>
        <v>0</v>
      </c>
      <c r="LR7" s="17">
        <f ca="1">IF(VLOOKUP($A7,BBG!$1:$1048576,MATCH(Activity!LR$1,BBG!$1:$1,0),0)&lt;&gt;"",VLOOKUP($A7,BBG!$1:$1048576,MATCH(Activity!LR$1,BBG!$1:$1,0),0),IF(AND(VLOOKUP($A7,BBG!$1:$1048576,MATCH(Activity!LR$1,BBG!$1:$1,0)-1,0)&lt;&gt;"",VLOOKUP($A7,BBG!$1:$1048576,MATCH(Activity!LR$1,BBG!$1:$1,0)+1,0)&lt;&gt;""),(VLOOKUP($A7,BBG!$1:$1048576,MATCH(Activity!LR$1,BBG!$1:$1,0)-1,0)+VLOOKUP($A7,BBG!$1:$1048576,MATCH(Activity!LR$1,BBG!$1:$1,0)+1,0))/2,IF(AND(VLOOKUP($A7,BBG!$1:$1048576,MATCH(Activity!LR$1,BBG!$1:$1,0)-1,0)&lt;&gt;"",VLOOKUP($A7,BBG!$1:$1048576,MATCH(Activity!LR$1,BBG!$1:$1,0)+2,0)&lt;&gt;""),VLOOKUP($A7,BBG!$1:$1048576,MATCH(Activity!LR$1,BBG!$1:$1,0)-1,0)+(VLOOKUP($A7,BBG!$1:$1048576,MATCH(Activity!LR$1,BBG!$1:$1,0)+2,0)-VLOOKUP($A7,BBG!$1:$1048576,MATCH(Activity!LR$1,BBG!$1:$1,0)-1,0))/3,VLOOKUP($A7,BBG!$1:$1048576,MATCH(Activity!LR$1,BBG!$1:$1,0)-2,0)+(VLOOKUP($A7,BBG!$1:$1048576,MATCH(Activity!LR$1,BBG!$1:$1,0)+1,0)-VLOOKUP($A7,BBG!$1:$1048576,MATCH(Activity!LR$1,BBG!$1:$1,0)-2,0))*2/3)))/100</f>
        <v>0</v>
      </c>
      <c r="LS7" s="17">
        <f ca="1">IF(VLOOKUP($A7,BBG!$1:$1048576,MATCH(Activity!LS$1,BBG!$1:$1,0),0)&lt;&gt;"",VLOOKUP($A7,BBG!$1:$1048576,MATCH(Activity!LS$1,BBG!$1:$1,0),0),IF(AND(VLOOKUP($A7,BBG!$1:$1048576,MATCH(Activity!LS$1,BBG!$1:$1,0)-1,0)&lt;&gt;"",VLOOKUP($A7,BBG!$1:$1048576,MATCH(Activity!LS$1,BBG!$1:$1,0)+1,0)&lt;&gt;""),(VLOOKUP($A7,BBG!$1:$1048576,MATCH(Activity!LS$1,BBG!$1:$1,0)-1,0)+VLOOKUP($A7,BBG!$1:$1048576,MATCH(Activity!LS$1,BBG!$1:$1,0)+1,0))/2,IF(AND(VLOOKUP($A7,BBG!$1:$1048576,MATCH(Activity!LS$1,BBG!$1:$1,0)-1,0)&lt;&gt;"",VLOOKUP($A7,BBG!$1:$1048576,MATCH(Activity!LS$1,BBG!$1:$1,0)+2,0)&lt;&gt;""),VLOOKUP($A7,BBG!$1:$1048576,MATCH(Activity!LS$1,BBG!$1:$1,0)-1,0)+(VLOOKUP($A7,BBG!$1:$1048576,MATCH(Activity!LS$1,BBG!$1:$1,0)+2,0)-VLOOKUP($A7,BBG!$1:$1048576,MATCH(Activity!LS$1,BBG!$1:$1,0)-1,0))/3,VLOOKUP($A7,BBG!$1:$1048576,MATCH(Activity!LS$1,BBG!$1:$1,0)-2,0)+(VLOOKUP($A7,BBG!$1:$1048576,MATCH(Activity!LS$1,BBG!$1:$1,0)+1,0)-VLOOKUP($A7,BBG!$1:$1048576,MATCH(Activity!LS$1,BBG!$1:$1,0)-2,0))*2/3)))/100</f>
        <v>0</v>
      </c>
      <c r="LT7" s="17">
        <f ca="1">IF(VLOOKUP($A7,BBG!$1:$1048576,MATCH(Activity!LT$1,BBG!$1:$1,0),0)&lt;&gt;"",VLOOKUP($A7,BBG!$1:$1048576,MATCH(Activity!LT$1,BBG!$1:$1,0),0),IF(AND(VLOOKUP($A7,BBG!$1:$1048576,MATCH(Activity!LT$1,BBG!$1:$1,0)-1,0)&lt;&gt;"",VLOOKUP($A7,BBG!$1:$1048576,MATCH(Activity!LT$1,BBG!$1:$1,0)+1,0)&lt;&gt;""),(VLOOKUP($A7,BBG!$1:$1048576,MATCH(Activity!LT$1,BBG!$1:$1,0)-1,0)+VLOOKUP($A7,BBG!$1:$1048576,MATCH(Activity!LT$1,BBG!$1:$1,0)+1,0))/2,IF(AND(VLOOKUP($A7,BBG!$1:$1048576,MATCH(Activity!LT$1,BBG!$1:$1,0)-1,0)&lt;&gt;"",VLOOKUP($A7,BBG!$1:$1048576,MATCH(Activity!LT$1,BBG!$1:$1,0)+2,0)&lt;&gt;""),VLOOKUP($A7,BBG!$1:$1048576,MATCH(Activity!LT$1,BBG!$1:$1,0)-1,0)+(VLOOKUP($A7,BBG!$1:$1048576,MATCH(Activity!LT$1,BBG!$1:$1,0)+2,0)-VLOOKUP($A7,BBG!$1:$1048576,MATCH(Activity!LT$1,BBG!$1:$1,0)-1,0))/3,VLOOKUP($A7,BBG!$1:$1048576,MATCH(Activity!LT$1,BBG!$1:$1,0)-2,0)+(VLOOKUP($A7,BBG!$1:$1048576,MATCH(Activity!LT$1,BBG!$1:$1,0)+1,0)-VLOOKUP($A7,BBG!$1:$1048576,MATCH(Activity!LT$1,BBG!$1:$1,0)-2,0))*2/3)))/100</f>
        <v>0</v>
      </c>
      <c r="LU7" s="17">
        <f ca="1">IF(VLOOKUP($A7,BBG!$1:$1048576,MATCH(Activity!LU$1,BBG!$1:$1,0),0)&lt;&gt;"",VLOOKUP($A7,BBG!$1:$1048576,MATCH(Activity!LU$1,BBG!$1:$1,0),0),IF(AND(VLOOKUP($A7,BBG!$1:$1048576,MATCH(Activity!LU$1,BBG!$1:$1,0)-1,0)&lt;&gt;"",VLOOKUP($A7,BBG!$1:$1048576,MATCH(Activity!LU$1,BBG!$1:$1,0)+1,0)&lt;&gt;""),(VLOOKUP($A7,BBG!$1:$1048576,MATCH(Activity!LU$1,BBG!$1:$1,0)-1,0)+VLOOKUP($A7,BBG!$1:$1048576,MATCH(Activity!LU$1,BBG!$1:$1,0)+1,0))/2,IF(AND(VLOOKUP($A7,BBG!$1:$1048576,MATCH(Activity!LU$1,BBG!$1:$1,0)-1,0)&lt;&gt;"",VLOOKUP($A7,BBG!$1:$1048576,MATCH(Activity!LU$1,BBG!$1:$1,0)+2,0)&lt;&gt;""),VLOOKUP($A7,BBG!$1:$1048576,MATCH(Activity!LU$1,BBG!$1:$1,0)-1,0)+(VLOOKUP($A7,BBG!$1:$1048576,MATCH(Activity!LU$1,BBG!$1:$1,0)+2,0)-VLOOKUP($A7,BBG!$1:$1048576,MATCH(Activity!LU$1,BBG!$1:$1,0)-1,0))/3,VLOOKUP($A7,BBG!$1:$1048576,MATCH(Activity!LU$1,BBG!$1:$1,0)-2,0)+(VLOOKUP($A7,BBG!$1:$1048576,MATCH(Activity!LU$1,BBG!$1:$1,0)+1,0)-VLOOKUP($A7,BBG!$1:$1048576,MATCH(Activity!LU$1,BBG!$1:$1,0)-2,0))*2/3)))/100</f>
        <v>0</v>
      </c>
      <c r="LV7" s="17">
        <f ca="1">IF(VLOOKUP($A7,BBG!$1:$1048576,MATCH(Activity!LV$1,BBG!$1:$1,0),0)&lt;&gt;"",VLOOKUP($A7,BBG!$1:$1048576,MATCH(Activity!LV$1,BBG!$1:$1,0),0),IF(AND(VLOOKUP($A7,BBG!$1:$1048576,MATCH(Activity!LV$1,BBG!$1:$1,0)-1,0)&lt;&gt;"",VLOOKUP($A7,BBG!$1:$1048576,MATCH(Activity!LV$1,BBG!$1:$1,0)+1,0)&lt;&gt;""),(VLOOKUP($A7,BBG!$1:$1048576,MATCH(Activity!LV$1,BBG!$1:$1,0)-1,0)+VLOOKUP($A7,BBG!$1:$1048576,MATCH(Activity!LV$1,BBG!$1:$1,0)+1,0))/2,IF(AND(VLOOKUP($A7,BBG!$1:$1048576,MATCH(Activity!LV$1,BBG!$1:$1,0)-1,0)&lt;&gt;"",VLOOKUP($A7,BBG!$1:$1048576,MATCH(Activity!LV$1,BBG!$1:$1,0)+2,0)&lt;&gt;""),VLOOKUP($A7,BBG!$1:$1048576,MATCH(Activity!LV$1,BBG!$1:$1,0)-1,0)+(VLOOKUP($A7,BBG!$1:$1048576,MATCH(Activity!LV$1,BBG!$1:$1,0)+2,0)-VLOOKUP($A7,BBG!$1:$1048576,MATCH(Activity!LV$1,BBG!$1:$1,0)-1,0))/3,VLOOKUP($A7,BBG!$1:$1048576,MATCH(Activity!LV$1,BBG!$1:$1,0)-2,0)+(VLOOKUP($A7,BBG!$1:$1048576,MATCH(Activity!LV$1,BBG!$1:$1,0)+1,0)-VLOOKUP($A7,BBG!$1:$1048576,MATCH(Activity!LV$1,BBG!$1:$1,0)-2,0))*2/3)))/100</f>
        <v>0</v>
      </c>
      <c r="LW7" s="17">
        <f ca="1">IF(VLOOKUP($A7,BBG!$1:$1048576,MATCH(Activity!LW$1,BBG!$1:$1,0),0)&lt;&gt;"",VLOOKUP($A7,BBG!$1:$1048576,MATCH(Activity!LW$1,BBG!$1:$1,0),0),IF(AND(VLOOKUP($A7,BBG!$1:$1048576,MATCH(Activity!LW$1,BBG!$1:$1,0)-1,0)&lt;&gt;"",VLOOKUP($A7,BBG!$1:$1048576,MATCH(Activity!LW$1,BBG!$1:$1,0)+1,0)&lt;&gt;""),(VLOOKUP($A7,BBG!$1:$1048576,MATCH(Activity!LW$1,BBG!$1:$1,0)-1,0)+VLOOKUP($A7,BBG!$1:$1048576,MATCH(Activity!LW$1,BBG!$1:$1,0)+1,0))/2,IF(AND(VLOOKUP($A7,BBG!$1:$1048576,MATCH(Activity!LW$1,BBG!$1:$1,0)-1,0)&lt;&gt;"",VLOOKUP($A7,BBG!$1:$1048576,MATCH(Activity!LW$1,BBG!$1:$1,0)+2,0)&lt;&gt;""),VLOOKUP($A7,BBG!$1:$1048576,MATCH(Activity!LW$1,BBG!$1:$1,0)-1,0)+(VLOOKUP($A7,BBG!$1:$1048576,MATCH(Activity!LW$1,BBG!$1:$1,0)+2,0)-VLOOKUP($A7,BBG!$1:$1048576,MATCH(Activity!LW$1,BBG!$1:$1,0)-1,0))/3,VLOOKUP($A7,BBG!$1:$1048576,MATCH(Activity!LW$1,BBG!$1:$1,0)-2,0)+(VLOOKUP($A7,BBG!$1:$1048576,MATCH(Activity!LW$1,BBG!$1:$1,0)+1,0)-VLOOKUP($A7,BBG!$1:$1048576,MATCH(Activity!LW$1,BBG!$1:$1,0)-2,0))*2/3)))/100</f>
        <v>0</v>
      </c>
      <c r="LX7" s="17">
        <f ca="1">IF(VLOOKUP($A7,BBG!$1:$1048576,MATCH(Activity!LX$1,BBG!$1:$1,0),0)&lt;&gt;"",VLOOKUP($A7,BBG!$1:$1048576,MATCH(Activity!LX$1,BBG!$1:$1,0),0),IF(AND(VLOOKUP($A7,BBG!$1:$1048576,MATCH(Activity!LX$1,BBG!$1:$1,0)-1,0)&lt;&gt;"",VLOOKUP($A7,BBG!$1:$1048576,MATCH(Activity!LX$1,BBG!$1:$1,0)+1,0)&lt;&gt;""),(VLOOKUP($A7,BBG!$1:$1048576,MATCH(Activity!LX$1,BBG!$1:$1,0)-1,0)+VLOOKUP($A7,BBG!$1:$1048576,MATCH(Activity!LX$1,BBG!$1:$1,0)+1,0))/2,IF(AND(VLOOKUP($A7,BBG!$1:$1048576,MATCH(Activity!LX$1,BBG!$1:$1,0)-1,0)&lt;&gt;"",VLOOKUP($A7,BBG!$1:$1048576,MATCH(Activity!LX$1,BBG!$1:$1,0)+2,0)&lt;&gt;""),VLOOKUP($A7,BBG!$1:$1048576,MATCH(Activity!LX$1,BBG!$1:$1,0)-1,0)+(VLOOKUP($A7,BBG!$1:$1048576,MATCH(Activity!LX$1,BBG!$1:$1,0)+2,0)-VLOOKUP($A7,BBG!$1:$1048576,MATCH(Activity!LX$1,BBG!$1:$1,0)-1,0))/3,VLOOKUP($A7,BBG!$1:$1048576,MATCH(Activity!LX$1,BBG!$1:$1,0)-2,0)+(VLOOKUP($A7,BBG!$1:$1048576,MATCH(Activity!LX$1,BBG!$1:$1,0)+1,0)-VLOOKUP($A7,BBG!$1:$1048576,MATCH(Activity!LX$1,BBG!$1:$1,0)-2,0))*2/3)))/100</f>
        <v>0</v>
      </c>
      <c r="LY7" s="17">
        <f ca="1">IF(VLOOKUP($A7,BBG!$1:$1048576,MATCH(Activity!LY$1,BBG!$1:$1,0),0)&lt;&gt;"",VLOOKUP($A7,BBG!$1:$1048576,MATCH(Activity!LY$1,BBG!$1:$1,0),0),IF(AND(VLOOKUP($A7,BBG!$1:$1048576,MATCH(Activity!LY$1,BBG!$1:$1,0)-1,0)&lt;&gt;"",VLOOKUP($A7,BBG!$1:$1048576,MATCH(Activity!LY$1,BBG!$1:$1,0)+1,0)&lt;&gt;""),(VLOOKUP($A7,BBG!$1:$1048576,MATCH(Activity!LY$1,BBG!$1:$1,0)-1,0)+VLOOKUP($A7,BBG!$1:$1048576,MATCH(Activity!LY$1,BBG!$1:$1,0)+1,0))/2,IF(AND(VLOOKUP($A7,BBG!$1:$1048576,MATCH(Activity!LY$1,BBG!$1:$1,0)-1,0)&lt;&gt;"",VLOOKUP($A7,BBG!$1:$1048576,MATCH(Activity!LY$1,BBG!$1:$1,0)+2,0)&lt;&gt;""),VLOOKUP($A7,BBG!$1:$1048576,MATCH(Activity!LY$1,BBG!$1:$1,0)-1,0)+(VLOOKUP($A7,BBG!$1:$1048576,MATCH(Activity!LY$1,BBG!$1:$1,0)+2,0)-VLOOKUP($A7,BBG!$1:$1048576,MATCH(Activity!LY$1,BBG!$1:$1,0)-1,0))/3,VLOOKUP($A7,BBG!$1:$1048576,MATCH(Activity!LY$1,BBG!$1:$1,0)-2,0)+(VLOOKUP($A7,BBG!$1:$1048576,MATCH(Activity!LY$1,BBG!$1:$1,0)+1,0)-VLOOKUP($A7,BBG!$1:$1048576,MATCH(Activity!LY$1,BBG!$1:$1,0)-2,0))*2/3)))/100</f>
        <v>0</v>
      </c>
      <c r="LZ7" s="17">
        <f ca="1">IF(VLOOKUP($A7,BBG!$1:$1048576,MATCH(Activity!LZ$1,BBG!$1:$1,0),0)&lt;&gt;"",VLOOKUP($A7,BBG!$1:$1048576,MATCH(Activity!LZ$1,BBG!$1:$1,0),0),IF(AND(VLOOKUP($A7,BBG!$1:$1048576,MATCH(Activity!LZ$1,BBG!$1:$1,0)-1,0)&lt;&gt;"",VLOOKUP($A7,BBG!$1:$1048576,MATCH(Activity!LZ$1,BBG!$1:$1,0)+1,0)&lt;&gt;""),(VLOOKUP($A7,BBG!$1:$1048576,MATCH(Activity!LZ$1,BBG!$1:$1,0)-1,0)+VLOOKUP($A7,BBG!$1:$1048576,MATCH(Activity!LZ$1,BBG!$1:$1,0)+1,0))/2,IF(AND(VLOOKUP($A7,BBG!$1:$1048576,MATCH(Activity!LZ$1,BBG!$1:$1,0)-1,0)&lt;&gt;"",VLOOKUP($A7,BBG!$1:$1048576,MATCH(Activity!LZ$1,BBG!$1:$1,0)+2,0)&lt;&gt;""),VLOOKUP($A7,BBG!$1:$1048576,MATCH(Activity!LZ$1,BBG!$1:$1,0)-1,0)+(VLOOKUP($A7,BBG!$1:$1048576,MATCH(Activity!LZ$1,BBG!$1:$1,0)+2,0)-VLOOKUP($A7,BBG!$1:$1048576,MATCH(Activity!LZ$1,BBG!$1:$1,0)-1,0))/3,VLOOKUP($A7,BBG!$1:$1048576,MATCH(Activity!LZ$1,BBG!$1:$1,0)-2,0)+(VLOOKUP($A7,BBG!$1:$1048576,MATCH(Activity!LZ$1,BBG!$1:$1,0)+1,0)-VLOOKUP($A7,BBG!$1:$1048576,MATCH(Activity!LZ$1,BBG!$1:$1,0)-2,0))*2/3)))/100</f>
        <v>0</v>
      </c>
      <c r="MA7" s="17">
        <f ca="1">IF(VLOOKUP($A7,BBG!$1:$1048576,MATCH(Activity!MA$1,BBG!$1:$1,0),0)&lt;&gt;"",VLOOKUP($A7,BBG!$1:$1048576,MATCH(Activity!MA$1,BBG!$1:$1,0),0),IF(AND(VLOOKUP($A7,BBG!$1:$1048576,MATCH(Activity!MA$1,BBG!$1:$1,0)-1,0)&lt;&gt;"",VLOOKUP($A7,BBG!$1:$1048576,MATCH(Activity!MA$1,BBG!$1:$1,0)+1,0)&lt;&gt;""),(VLOOKUP($A7,BBG!$1:$1048576,MATCH(Activity!MA$1,BBG!$1:$1,0)-1,0)+VLOOKUP($A7,BBG!$1:$1048576,MATCH(Activity!MA$1,BBG!$1:$1,0)+1,0))/2,IF(AND(VLOOKUP($A7,BBG!$1:$1048576,MATCH(Activity!MA$1,BBG!$1:$1,0)-1,0)&lt;&gt;"",VLOOKUP($A7,BBG!$1:$1048576,MATCH(Activity!MA$1,BBG!$1:$1,0)+2,0)&lt;&gt;""),VLOOKUP($A7,BBG!$1:$1048576,MATCH(Activity!MA$1,BBG!$1:$1,0)-1,0)+(VLOOKUP($A7,BBG!$1:$1048576,MATCH(Activity!MA$1,BBG!$1:$1,0)+2,0)-VLOOKUP($A7,BBG!$1:$1048576,MATCH(Activity!MA$1,BBG!$1:$1,0)-1,0))/3,VLOOKUP($A7,BBG!$1:$1048576,MATCH(Activity!MA$1,BBG!$1:$1,0)-2,0)+(VLOOKUP($A7,BBG!$1:$1048576,MATCH(Activity!MA$1,BBG!$1:$1,0)+1,0)-VLOOKUP($A7,BBG!$1:$1048576,MATCH(Activity!MA$1,BBG!$1:$1,0)-2,0))*2/3)))/100</f>
        <v>0</v>
      </c>
      <c r="MB7" s="17">
        <f ca="1">IF(VLOOKUP($A7,BBG!$1:$1048576,MATCH(Activity!MB$1,BBG!$1:$1,0),0)&lt;&gt;"",VLOOKUP($A7,BBG!$1:$1048576,MATCH(Activity!MB$1,BBG!$1:$1,0),0),IF(AND(VLOOKUP($A7,BBG!$1:$1048576,MATCH(Activity!MB$1,BBG!$1:$1,0)-1,0)&lt;&gt;"",VLOOKUP($A7,BBG!$1:$1048576,MATCH(Activity!MB$1,BBG!$1:$1,0)+1,0)&lt;&gt;""),(VLOOKUP($A7,BBG!$1:$1048576,MATCH(Activity!MB$1,BBG!$1:$1,0)-1,0)+VLOOKUP($A7,BBG!$1:$1048576,MATCH(Activity!MB$1,BBG!$1:$1,0)+1,0))/2,IF(AND(VLOOKUP($A7,BBG!$1:$1048576,MATCH(Activity!MB$1,BBG!$1:$1,0)-1,0)&lt;&gt;"",VLOOKUP($A7,BBG!$1:$1048576,MATCH(Activity!MB$1,BBG!$1:$1,0)+2,0)&lt;&gt;""),VLOOKUP($A7,BBG!$1:$1048576,MATCH(Activity!MB$1,BBG!$1:$1,0)-1,0)+(VLOOKUP($A7,BBG!$1:$1048576,MATCH(Activity!MB$1,BBG!$1:$1,0)+2,0)-VLOOKUP($A7,BBG!$1:$1048576,MATCH(Activity!MB$1,BBG!$1:$1,0)-1,0))/3,VLOOKUP($A7,BBG!$1:$1048576,MATCH(Activity!MB$1,BBG!$1:$1,0)-2,0)+(VLOOKUP($A7,BBG!$1:$1048576,MATCH(Activity!MB$1,BBG!$1:$1,0)+1,0)-VLOOKUP($A7,BBG!$1:$1048576,MATCH(Activity!MB$1,BBG!$1:$1,0)-2,0))*2/3)))/100</f>
        <v>0</v>
      </c>
      <c r="MC7" s="17">
        <f ca="1">IF(VLOOKUP($A7,BBG!$1:$1048576,MATCH(Activity!MC$1,BBG!$1:$1,0),0)&lt;&gt;"",VLOOKUP($A7,BBG!$1:$1048576,MATCH(Activity!MC$1,BBG!$1:$1,0),0),IF(AND(VLOOKUP($A7,BBG!$1:$1048576,MATCH(Activity!MC$1,BBG!$1:$1,0)-1,0)&lt;&gt;"",VLOOKUP($A7,BBG!$1:$1048576,MATCH(Activity!MC$1,BBG!$1:$1,0)+1,0)&lt;&gt;""),(VLOOKUP($A7,BBG!$1:$1048576,MATCH(Activity!MC$1,BBG!$1:$1,0)-1,0)+VLOOKUP($A7,BBG!$1:$1048576,MATCH(Activity!MC$1,BBG!$1:$1,0)+1,0))/2,IF(AND(VLOOKUP($A7,BBG!$1:$1048576,MATCH(Activity!MC$1,BBG!$1:$1,0)-1,0)&lt;&gt;"",VLOOKUP($A7,BBG!$1:$1048576,MATCH(Activity!MC$1,BBG!$1:$1,0)+2,0)&lt;&gt;""),VLOOKUP($A7,BBG!$1:$1048576,MATCH(Activity!MC$1,BBG!$1:$1,0)-1,0)+(VLOOKUP($A7,BBG!$1:$1048576,MATCH(Activity!MC$1,BBG!$1:$1,0)+2,0)-VLOOKUP($A7,BBG!$1:$1048576,MATCH(Activity!MC$1,BBG!$1:$1,0)-1,0))/3,VLOOKUP($A7,BBG!$1:$1048576,MATCH(Activity!MC$1,BBG!$1:$1,0)-2,0)+(VLOOKUP($A7,BBG!$1:$1048576,MATCH(Activity!MC$1,BBG!$1:$1,0)+1,0)-VLOOKUP($A7,BBG!$1:$1048576,MATCH(Activity!MC$1,BBG!$1:$1,0)-2,0))*2/3)))/100</f>
        <v>0</v>
      </c>
      <c r="MD7" s="17">
        <f ca="1">IF(VLOOKUP($A7,BBG!$1:$1048576,MATCH(Activity!MD$1,BBG!$1:$1,0),0)&lt;&gt;"",VLOOKUP($A7,BBG!$1:$1048576,MATCH(Activity!MD$1,BBG!$1:$1,0),0),IF(AND(VLOOKUP($A7,BBG!$1:$1048576,MATCH(Activity!MD$1,BBG!$1:$1,0)-1,0)&lt;&gt;"",VLOOKUP($A7,BBG!$1:$1048576,MATCH(Activity!MD$1,BBG!$1:$1,0)+1,0)&lt;&gt;""),(VLOOKUP($A7,BBG!$1:$1048576,MATCH(Activity!MD$1,BBG!$1:$1,0)-1,0)+VLOOKUP($A7,BBG!$1:$1048576,MATCH(Activity!MD$1,BBG!$1:$1,0)+1,0))/2,IF(AND(VLOOKUP($A7,BBG!$1:$1048576,MATCH(Activity!MD$1,BBG!$1:$1,0)-1,0)&lt;&gt;"",VLOOKUP($A7,BBG!$1:$1048576,MATCH(Activity!MD$1,BBG!$1:$1,0)+2,0)&lt;&gt;""),VLOOKUP($A7,BBG!$1:$1048576,MATCH(Activity!MD$1,BBG!$1:$1,0)-1,0)+(VLOOKUP($A7,BBG!$1:$1048576,MATCH(Activity!MD$1,BBG!$1:$1,0)+2,0)-VLOOKUP($A7,BBG!$1:$1048576,MATCH(Activity!MD$1,BBG!$1:$1,0)-1,0))/3,VLOOKUP($A7,BBG!$1:$1048576,MATCH(Activity!MD$1,BBG!$1:$1,0)-2,0)+(VLOOKUP($A7,BBG!$1:$1048576,MATCH(Activity!MD$1,BBG!$1:$1,0)+1,0)-VLOOKUP($A7,BBG!$1:$1048576,MATCH(Activity!MD$1,BBG!$1:$1,0)-2,0))*2/3)))/100</f>
        <v>0</v>
      </c>
      <c r="ME7" s="17">
        <f ca="1">IF(VLOOKUP($A7,BBG!$1:$1048576,MATCH(Activity!ME$1,BBG!$1:$1,0),0)&lt;&gt;"",VLOOKUP($A7,BBG!$1:$1048576,MATCH(Activity!ME$1,BBG!$1:$1,0),0),IF(AND(VLOOKUP($A7,BBG!$1:$1048576,MATCH(Activity!ME$1,BBG!$1:$1,0)-1,0)&lt;&gt;"",VLOOKUP($A7,BBG!$1:$1048576,MATCH(Activity!ME$1,BBG!$1:$1,0)+1,0)&lt;&gt;""),(VLOOKUP($A7,BBG!$1:$1048576,MATCH(Activity!ME$1,BBG!$1:$1,0)-1,0)+VLOOKUP($A7,BBG!$1:$1048576,MATCH(Activity!ME$1,BBG!$1:$1,0)+1,0))/2,IF(AND(VLOOKUP($A7,BBG!$1:$1048576,MATCH(Activity!ME$1,BBG!$1:$1,0)-1,0)&lt;&gt;"",VLOOKUP($A7,BBG!$1:$1048576,MATCH(Activity!ME$1,BBG!$1:$1,0)+2,0)&lt;&gt;""),VLOOKUP($A7,BBG!$1:$1048576,MATCH(Activity!ME$1,BBG!$1:$1,0)-1,0)+(VLOOKUP($A7,BBG!$1:$1048576,MATCH(Activity!ME$1,BBG!$1:$1,0)+2,0)-VLOOKUP($A7,BBG!$1:$1048576,MATCH(Activity!ME$1,BBG!$1:$1,0)-1,0))/3,VLOOKUP($A7,BBG!$1:$1048576,MATCH(Activity!ME$1,BBG!$1:$1,0)-2,0)+(VLOOKUP($A7,BBG!$1:$1048576,MATCH(Activity!ME$1,BBG!$1:$1,0)+1,0)-VLOOKUP($A7,BBG!$1:$1048576,MATCH(Activity!ME$1,BBG!$1:$1,0)-2,0))*2/3)))/100</f>
        <v>0</v>
      </c>
      <c r="MF7" s="17">
        <f ca="1">IF(VLOOKUP($A7,BBG!$1:$1048576,MATCH(Activity!MF$1,BBG!$1:$1,0),0)&lt;&gt;"",VLOOKUP($A7,BBG!$1:$1048576,MATCH(Activity!MF$1,BBG!$1:$1,0),0),IF(AND(VLOOKUP($A7,BBG!$1:$1048576,MATCH(Activity!MF$1,BBG!$1:$1,0)-1,0)&lt;&gt;"",VLOOKUP($A7,BBG!$1:$1048576,MATCH(Activity!MF$1,BBG!$1:$1,0)+1,0)&lt;&gt;""),(VLOOKUP($A7,BBG!$1:$1048576,MATCH(Activity!MF$1,BBG!$1:$1,0)-1,0)+VLOOKUP($A7,BBG!$1:$1048576,MATCH(Activity!MF$1,BBG!$1:$1,0)+1,0))/2,IF(AND(VLOOKUP($A7,BBG!$1:$1048576,MATCH(Activity!MF$1,BBG!$1:$1,0)-1,0)&lt;&gt;"",VLOOKUP($A7,BBG!$1:$1048576,MATCH(Activity!MF$1,BBG!$1:$1,0)+2,0)&lt;&gt;""),VLOOKUP($A7,BBG!$1:$1048576,MATCH(Activity!MF$1,BBG!$1:$1,0)-1,0)+(VLOOKUP($A7,BBG!$1:$1048576,MATCH(Activity!MF$1,BBG!$1:$1,0)+2,0)-VLOOKUP($A7,BBG!$1:$1048576,MATCH(Activity!MF$1,BBG!$1:$1,0)-1,0))/3,VLOOKUP($A7,BBG!$1:$1048576,MATCH(Activity!MF$1,BBG!$1:$1,0)-2,0)+(VLOOKUP($A7,BBG!$1:$1048576,MATCH(Activity!MF$1,BBG!$1:$1,0)+1,0)-VLOOKUP($A7,BBG!$1:$1048576,MATCH(Activity!MF$1,BBG!$1:$1,0)-2,0))*2/3)))/100</f>
        <v>0</v>
      </c>
      <c r="MG7" s="17">
        <f ca="1">IF(VLOOKUP($A7,BBG!$1:$1048576,MATCH(Activity!MG$1,BBG!$1:$1,0),0)&lt;&gt;"",VLOOKUP($A7,BBG!$1:$1048576,MATCH(Activity!MG$1,BBG!$1:$1,0),0),IF(AND(VLOOKUP($A7,BBG!$1:$1048576,MATCH(Activity!MG$1,BBG!$1:$1,0)-1,0)&lt;&gt;"",VLOOKUP($A7,BBG!$1:$1048576,MATCH(Activity!MG$1,BBG!$1:$1,0)+1,0)&lt;&gt;""),(VLOOKUP($A7,BBG!$1:$1048576,MATCH(Activity!MG$1,BBG!$1:$1,0)-1,0)+VLOOKUP($A7,BBG!$1:$1048576,MATCH(Activity!MG$1,BBG!$1:$1,0)+1,0))/2,IF(AND(VLOOKUP($A7,BBG!$1:$1048576,MATCH(Activity!MG$1,BBG!$1:$1,0)-1,0)&lt;&gt;"",VLOOKUP($A7,BBG!$1:$1048576,MATCH(Activity!MG$1,BBG!$1:$1,0)+2,0)&lt;&gt;""),VLOOKUP($A7,BBG!$1:$1048576,MATCH(Activity!MG$1,BBG!$1:$1,0)-1,0)+(VLOOKUP($A7,BBG!$1:$1048576,MATCH(Activity!MG$1,BBG!$1:$1,0)+2,0)-VLOOKUP($A7,BBG!$1:$1048576,MATCH(Activity!MG$1,BBG!$1:$1,0)-1,0))/3,VLOOKUP($A7,BBG!$1:$1048576,MATCH(Activity!MG$1,BBG!$1:$1,0)-2,0)+(VLOOKUP($A7,BBG!$1:$1048576,MATCH(Activity!MG$1,BBG!$1:$1,0)+1,0)-VLOOKUP($A7,BBG!$1:$1048576,MATCH(Activity!MG$1,BBG!$1:$1,0)-2,0))*2/3)))/100</f>
        <v>0</v>
      </c>
      <c r="MH7" s="17">
        <f ca="1">IF(VLOOKUP($A7,BBG!$1:$1048576,MATCH(Activity!MH$1,BBG!$1:$1,0),0)&lt;&gt;"",VLOOKUP($A7,BBG!$1:$1048576,MATCH(Activity!MH$1,BBG!$1:$1,0),0),IF(AND(VLOOKUP($A7,BBG!$1:$1048576,MATCH(Activity!MH$1,BBG!$1:$1,0)-1,0)&lt;&gt;"",VLOOKUP($A7,BBG!$1:$1048576,MATCH(Activity!MH$1,BBG!$1:$1,0)+1,0)&lt;&gt;""),(VLOOKUP($A7,BBG!$1:$1048576,MATCH(Activity!MH$1,BBG!$1:$1,0)-1,0)+VLOOKUP($A7,BBG!$1:$1048576,MATCH(Activity!MH$1,BBG!$1:$1,0)+1,0))/2,IF(AND(VLOOKUP($A7,BBG!$1:$1048576,MATCH(Activity!MH$1,BBG!$1:$1,0)-1,0)&lt;&gt;"",VLOOKUP($A7,BBG!$1:$1048576,MATCH(Activity!MH$1,BBG!$1:$1,0)+2,0)&lt;&gt;""),VLOOKUP($A7,BBG!$1:$1048576,MATCH(Activity!MH$1,BBG!$1:$1,0)-1,0)+(VLOOKUP($A7,BBG!$1:$1048576,MATCH(Activity!MH$1,BBG!$1:$1,0)+2,0)-VLOOKUP($A7,BBG!$1:$1048576,MATCH(Activity!MH$1,BBG!$1:$1,0)-1,0))/3,VLOOKUP($A7,BBG!$1:$1048576,MATCH(Activity!MH$1,BBG!$1:$1,0)-2,0)+(VLOOKUP($A7,BBG!$1:$1048576,MATCH(Activity!MH$1,BBG!$1:$1,0)+1,0)-VLOOKUP($A7,BBG!$1:$1048576,MATCH(Activity!MH$1,BBG!$1:$1,0)-2,0))*2/3)))/100</f>
        <v>0</v>
      </c>
      <c r="MI7" s="17">
        <f ca="1">IF(VLOOKUP($A7,BBG!$1:$1048576,MATCH(Activity!MI$1,BBG!$1:$1,0),0)&lt;&gt;"",VLOOKUP($A7,BBG!$1:$1048576,MATCH(Activity!MI$1,BBG!$1:$1,0),0),IF(AND(VLOOKUP($A7,BBG!$1:$1048576,MATCH(Activity!MI$1,BBG!$1:$1,0)-1,0)&lt;&gt;"",VLOOKUP($A7,BBG!$1:$1048576,MATCH(Activity!MI$1,BBG!$1:$1,0)+1,0)&lt;&gt;""),(VLOOKUP($A7,BBG!$1:$1048576,MATCH(Activity!MI$1,BBG!$1:$1,0)-1,0)+VLOOKUP($A7,BBG!$1:$1048576,MATCH(Activity!MI$1,BBG!$1:$1,0)+1,0))/2,IF(AND(VLOOKUP($A7,BBG!$1:$1048576,MATCH(Activity!MI$1,BBG!$1:$1,0)-1,0)&lt;&gt;"",VLOOKUP($A7,BBG!$1:$1048576,MATCH(Activity!MI$1,BBG!$1:$1,0)+2,0)&lt;&gt;""),VLOOKUP($A7,BBG!$1:$1048576,MATCH(Activity!MI$1,BBG!$1:$1,0)-1,0)+(VLOOKUP($A7,BBG!$1:$1048576,MATCH(Activity!MI$1,BBG!$1:$1,0)+2,0)-VLOOKUP($A7,BBG!$1:$1048576,MATCH(Activity!MI$1,BBG!$1:$1,0)-1,0))/3,VLOOKUP($A7,BBG!$1:$1048576,MATCH(Activity!MI$1,BBG!$1:$1,0)-2,0)+(VLOOKUP($A7,BBG!$1:$1048576,MATCH(Activity!MI$1,BBG!$1:$1,0)+1,0)-VLOOKUP($A7,BBG!$1:$1048576,MATCH(Activity!MI$1,BBG!$1:$1,0)-2,0))*2/3)))/100</f>
        <v>0</v>
      </c>
      <c r="MJ7" s="17">
        <f ca="1">IF(VLOOKUP($A7,BBG!$1:$1048576,MATCH(Activity!MJ$1,BBG!$1:$1,0),0)&lt;&gt;"",VLOOKUP($A7,BBG!$1:$1048576,MATCH(Activity!MJ$1,BBG!$1:$1,0),0),IF(AND(VLOOKUP($A7,BBG!$1:$1048576,MATCH(Activity!MJ$1,BBG!$1:$1,0)-1,0)&lt;&gt;"",VLOOKUP($A7,BBG!$1:$1048576,MATCH(Activity!MJ$1,BBG!$1:$1,0)+1,0)&lt;&gt;""),(VLOOKUP($A7,BBG!$1:$1048576,MATCH(Activity!MJ$1,BBG!$1:$1,0)-1,0)+VLOOKUP($A7,BBG!$1:$1048576,MATCH(Activity!MJ$1,BBG!$1:$1,0)+1,0))/2,IF(AND(VLOOKUP($A7,BBG!$1:$1048576,MATCH(Activity!MJ$1,BBG!$1:$1,0)-1,0)&lt;&gt;"",VLOOKUP($A7,BBG!$1:$1048576,MATCH(Activity!MJ$1,BBG!$1:$1,0)+2,0)&lt;&gt;""),VLOOKUP($A7,BBG!$1:$1048576,MATCH(Activity!MJ$1,BBG!$1:$1,0)-1,0)+(VLOOKUP($A7,BBG!$1:$1048576,MATCH(Activity!MJ$1,BBG!$1:$1,0)+2,0)-VLOOKUP($A7,BBG!$1:$1048576,MATCH(Activity!MJ$1,BBG!$1:$1,0)-1,0))/3,VLOOKUP($A7,BBG!$1:$1048576,MATCH(Activity!MJ$1,BBG!$1:$1,0)-2,0)+(VLOOKUP($A7,BBG!$1:$1048576,MATCH(Activity!MJ$1,BBG!$1:$1,0)+1,0)-VLOOKUP($A7,BBG!$1:$1048576,MATCH(Activity!MJ$1,BBG!$1:$1,0)-2,0))*2/3)))/100</f>
        <v>0</v>
      </c>
      <c r="MK7" s="17">
        <f ca="1">IF(VLOOKUP($A7,BBG!$1:$1048576,MATCH(Activity!MK$1,BBG!$1:$1,0),0)&lt;&gt;"",VLOOKUP($A7,BBG!$1:$1048576,MATCH(Activity!MK$1,BBG!$1:$1,0),0),IF(AND(VLOOKUP($A7,BBG!$1:$1048576,MATCH(Activity!MK$1,BBG!$1:$1,0)-1,0)&lt;&gt;"",VLOOKUP($A7,BBG!$1:$1048576,MATCH(Activity!MK$1,BBG!$1:$1,0)+1,0)&lt;&gt;""),(VLOOKUP($A7,BBG!$1:$1048576,MATCH(Activity!MK$1,BBG!$1:$1,0)-1,0)+VLOOKUP($A7,BBG!$1:$1048576,MATCH(Activity!MK$1,BBG!$1:$1,0)+1,0))/2,IF(AND(VLOOKUP($A7,BBG!$1:$1048576,MATCH(Activity!MK$1,BBG!$1:$1,0)-1,0)&lt;&gt;"",VLOOKUP($A7,BBG!$1:$1048576,MATCH(Activity!MK$1,BBG!$1:$1,0)+2,0)&lt;&gt;""),VLOOKUP($A7,BBG!$1:$1048576,MATCH(Activity!MK$1,BBG!$1:$1,0)-1,0)+(VLOOKUP($A7,BBG!$1:$1048576,MATCH(Activity!MK$1,BBG!$1:$1,0)+2,0)-VLOOKUP($A7,BBG!$1:$1048576,MATCH(Activity!MK$1,BBG!$1:$1,0)-1,0))/3,VLOOKUP($A7,BBG!$1:$1048576,MATCH(Activity!MK$1,BBG!$1:$1,0)-2,0)+(VLOOKUP($A7,BBG!$1:$1048576,MATCH(Activity!MK$1,BBG!$1:$1,0)+1,0)-VLOOKUP($A7,BBG!$1:$1048576,MATCH(Activity!MK$1,BBG!$1:$1,0)-2,0))*2/3)))/100</f>
        <v>0</v>
      </c>
      <c r="ML7" s="17">
        <f ca="1">IF(VLOOKUP($A7,BBG!$1:$1048576,MATCH(Activity!ML$1,BBG!$1:$1,0),0)&lt;&gt;"",VLOOKUP($A7,BBG!$1:$1048576,MATCH(Activity!ML$1,BBG!$1:$1,0),0),IF(AND(VLOOKUP($A7,BBG!$1:$1048576,MATCH(Activity!ML$1,BBG!$1:$1,0)-1,0)&lt;&gt;"",VLOOKUP($A7,BBG!$1:$1048576,MATCH(Activity!ML$1,BBG!$1:$1,0)+1,0)&lt;&gt;""),(VLOOKUP($A7,BBG!$1:$1048576,MATCH(Activity!ML$1,BBG!$1:$1,0)-1,0)+VLOOKUP($A7,BBG!$1:$1048576,MATCH(Activity!ML$1,BBG!$1:$1,0)+1,0))/2,IF(AND(VLOOKUP($A7,BBG!$1:$1048576,MATCH(Activity!ML$1,BBG!$1:$1,0)-1,0)&lt;&gt;"",VLOOKUP($A7,BBG!$1:$1048576,MATCH(Activity!ML$1,BBG!$1:$1,0)+2,0)&lt;&gt;""),VLOOKUP($A7,BBG!$1:$1048576,MATCH(Activity!ML$1,BBG!$1:$1,0)-1,0)+(VLOOKUP($A7,BBG!$1:$1048576,MATCH(Activity!ML$1,BBG!$1:$1,0)+2,0)-VLOOKUP($A7,BBG!$1:$1048576,MATCH(Activity!ML$1,BBG!$1:$1,0)-1,0))/3,VLOOKUP($A7,BBG!$1:$1048576,MATCH(Activity!ML$1,BBG!$1:$1,0)-2,0)+(VLOOKUP($A7,BBG!$1:$1048576,MATCH(Activity!ML$1,BBG!$1:$1,0)+1,0)-VLOOKUP($A7,BBG!$1:$1048576,MATCH(Activity!ML$1,BBG!$1:$1,0)-2,0))*2/3)))/100</f>
        <v>0</v>
      </c>
      <c r="MM7" s="17">
        <f ca="1">IF(VLOOKUP($A7,BBG!$1:$1048576,MATCH(Activity!MM$1,BBG!$1:$1,0),0)&lt;&gt;"",VLOOKUP($A7,BBG!$1:$1048576,MATCH(Activity!MM$1,BBG!$1:$1,0),0),IF(AND(VLOOKUP($A7,BBG!$1:$1048576,MATCH(Activity!MM$1,BBG!$1:$1,0)-1,0)&lt;&gt;"",VLOOKUP($A7,BBG!$1:$1048576,MATCH(Activity!MM$1,BBG!$1:$1,0)+1,0)&lt;&gt;""),(VLOOKUP($A7,BBG!$1:$1048576,MATCH(Activity!MM$1,BBG!$1:$1,0)-1,0)+VLOOKUP($A7,BBG!$1:$1048576,MATCH(Activity!MM$1,BBG!$1:$1,0)+1,0))/2,IF(AND(VLOOKUP($A7,BBG!$1:$1048576,MATCH(Activity!MM$1,BBG!$1:$1,0)-1,0)&lt;&gt;"",VLOOKUP($A7,BBG!$1:$1048576,MATCH(Activity!MM$1,BBG!$1:$1,0)+2,0)&lt;&gt;""),VLOOKUP($A7,BBG!$1:$1048576,MATCH(Activity!MM$1,BBG!$1:$1,0)-1,0)+(VLOOKUP($A7,BBG!$1:$1048576,MATCH(Activity!MM$1,BBG!$1:$1,0)+2,0)-VLOOKUP($A7,BBG!$1:$1048576,MATCH(Activity!MM$1,BBG!$1:$1,0)-1,0))/3,VLOOKUP($A7,BBG!$1:$1048576,MATCH(Activity!MM$1,BBG!$1:$1,0)-2,0)+(VLOOKUP($A7,BBG!$1:$1048576,MATCH(Activity!MM$1,BBG!$1:$1,0)+1,0)-VLOOKUP($A7,BBG!$1:$1048576,MATCH(Activity!MM$1,BBG!$1:$1,0)-2,0))*2/3)))/100</f>
        <v>0</v>
      </c>
      <c r="MN7" s="17">
        <f ca="1">IF(VLOOKUP($A7,BBG!$1:$1048576,MATCH(Activity!MN$1,BBG!$1:$1,0),0)&lt;&gt;"",VLOOKUP($A7,BBG!$1:$1048576,MATCH(Activity!MN$1,BBG!$1:$1,0),0),IF(AND(VLOOKUP($A7,BBG!$1:$1048576,MATCH(Activity!MN$1,BBG!$1:$1,0)-1,0)&lt;&gt;"",VLOOKUP($A7,BBG!$1:$1048576,MATCH(Activity!MN$1,BBG!$1:$1,0)+1,0)&lt;&gt;""),(VLOOKUP($A7,BBG!$1:$1048576,MATCH(Activity!MN$1,BBG!$1:$1,0)-1,0)+VLOOKUP($A7,BBG!$1:$1048576,MATCH(Activity!MN$1,BBG!$1:$1,0)+1,0))/2,IF(AND(VLOOKUP($A7,BBG!$1:$1048576,MATCH(Activity!MN$1,BBG!$1:$1,0)-1,0)&lt;&gt;"",VLOOKUP($A7,BBG!$1:$1048576,MATCH(Activity!MN$1,BBG!$1:$1,0)+2,0)&lt;&gt;""),VLOOKUP($A7,BBG!$1:$1048576,MATCH(Activity!MN$1,BBG!$1:$1,0)-1,0)+(VLOOKUP($A7,BBG!$1:$1048576,MATCH(Activity!MN$1,BBG!$1:$1,0)+2,0)-VLOOKUP($A7,BBG!$1:$1048576,MATCH(Activity!MN$1,BBG!$1:$1,0)-1,0))/3,VLOOKUP($A7,BBG!$1:$1048576,MATCH(Activity!MN$1,BBG!$1:$1,0)-2,0)+(VLOOKUP($A7,BBG!$1:$1048576,MATCH(Activity!MN$1,BBG!$1:$1,0)+1,0)-VLOOKUP($A7,BBG!$1:$1048576,MATCH(Activity!MN$1,BBG!$1:$1,0)-2,0))*2/3)))/100</f>
        <v>0</v>
      </c>
      <c r="MO7" s="17">
        <f ca="1">IF(VLOOKUP($A7,BBG!$1:$1048576,MATCH(Activity!MO$1,BBG!$1:$1,0),0)&lt;&gt;"",VLOOKUP($A7,BBG!$1:$1048576,MATCH(Activity!MO$1,BBG!$1:$1,0),0),IF(AND(VLOOKUP($A7,BBG!$1:$1048576,MATCH(Activity!MO$1,BBG!$1:$1,0)-1,0)&lt;&gt;"",VLOOKUP($A7,BBG!$1:$1048576,MATCH(Activity!MO$1,BBG!$1:$1,0)+1,0)&lt;&gt;""),(VLOOKUP($A7,BBG!$1:$1048576,MATCH(Activity!MO$1,BBG!$1:$1,0)-1,0)+VLOOKUP($A7,BBG!$1:$1048576,MATCH(Activity!MO$1,BBG!$1:$1,0)+1,0))/2,IF(AND(VLOOKUP($A7,BBG!$1:$1048576,MATCH(Activity!MO$1,BBG!$1:$1,0)-1,0)&lt;&gt;"",VLOOKUP($A7,BBG!$1:$1048576,MATCH(Activity!MO$1,BBG!$1:$1,0)+2,0)&lt;&gt;""),VLOOKUP($A7,BBG!$1:$1048576,MATCH(Activity!MO$1,BBG!$1:$1,0)-1,0)+(VLOOKUP($A7,BBG!$1:$1048576,MATCH(Activity!MO$1,BBG!$1:$1,0)+2,0)-VLOOKUP($A7,BBG!$1:$1048576,MATCH(Activity!MO$1,BBG!$1:$1,0)-1,0))/3,VLOOKUP($A7,BBG!$1:$1048576,MATCH(Activity!MO$1,BBG!$1:$1,0)-2,0)+(VLOOKUP($A7,BBG!$1:$1048576,MATCH(Activity!MO$1,BBG!$1:$1,0)+1,0)-VLOOKUP($A7,BBG!$1:$1048576,MATCH(Activity!MO$1,BBG!$1:$1,0)-2,0))*2/3)))/100</f>
        <v>0</v>
      </c>
      <c r="MP7" s="17">
        <f ca="1">IF(VLOOKUP($A7,BBG!$1:$1048576,MATCH(Activity!MP$1,BBG!$1:$1,0),0)&lt;&gt;"",VLOOKUP($A7,BBG!$1:$1048576,MATCH(Activity!MP$1,BBG!$1:$1,0),0),IF(AND(VLOOKUP($A7,BBG!$1:$1048576,MATCH(Activity!MP$1,BBG!$1:$1,0)-1,0)&lt;&gt;"",VLOOKUP($A7,BBG!$1:$1048576,MATCH(Activity!MP$1,BBG!$1:$1,0)+1,0)&lt;&gt;""),(VLOOKUP($A7,BBG!$1:$1048576,MATCH(Activity!MP$1,BBG!$1:$1,0)-1,0)+VLOOKUP($A7,BBG!$1:$1048576,MATCH(Activity!MP$1,BBG!$1:$1,0)+1,0))/2,IF(AND(VLOOKUP($A7,BBG!$1:$1048576,MATCH(Activity!MP$1,BBG!$1:$1,0)-1,0)&lt;&gt;"",VLOOKUP($A7,BBG!$1:$1048576,MATCH(Activity!MP$1,BBG!$1:$1,0)+2,0)&lt;&gt;""),VLOOKUP($A7,BBG!$1:$1048576,MATCH(Activity!MP$1,BBG!$1:$1,0)-1,0)+(VLOOKUP($A7,BBG!$1:$1048576,MATCH(Activity!MP$1,BBG!$1:$1,0)+2,0)-VLOOKUP($A7,BBG!$1:$1048576,MATCH(Activity!MP$1,BBG!$1:$1,0)-1,0))/3,VLOOKUP($A7,BBG!$1:$1048576,MATCH(Activity!MP$1,BBG!$1:$1,0)-2,0)+(VLOOKUP($A7,BBG!$1:$1048576,MATCH(Activity!MP$1,BBG!$1:$1,0)+1,0)-VLOOKUP($A7,BBG!$1:$1048576,MATCH(Activity!MP$1,BBG!$1:$1,0)-2,0))*2/3)))/100</f>
        <v>0</v>
      </c>
      <c r="MQ7" s="17">
        <f ca="1">IF(VLOOKUP($A7,BBG!$1:$1048576,MATCH(Activity!MQ$1,BBG!$1:$1,0),0)&lt;&gt;"",VLOOKUP($A7,BBG!$1:$1048576,MATCH(Activity!MQ$1,BBG!$1:$1,0),0),IF(AND(VLOOKUP($A7,BBG!$1:$1048576,MATCH(Activity!MQ$1,BBG!$1:$1,0)-1,0)&lt;&gt;"",VLOOKUP($A7,BBG!$1:$1048576,MATCH(Activity!MQ$1,BBG!$1:$1,0)+1,0)&lt;&gt;""),(VLOOKUP($A7,BBG!$1:$1048576,MATCH(Activity!MQ$1,BBG!$1:$1,0)-1,0)+VLOOKUP($A7,BBG!$1:$1048576,MATCH(Activity!MQ$1,BBG!$1:$1,0)+1,0))/2,IF(AND(VLOOKUP($A7,BBG!$1:$1048576,MATCH(Activity!MQ$1,BBG!$1:$1,0)-1,0)&lt;&gt;"",VLOOKUP($A7,BBG!$1:$1048576,MATCH(Activity!MQ$1,BBG!$1:$1,0)+2,0)&lt;&gt;""),VLOOKUP($A7,BBG!$1:$1048576,MATCH(Activity!MQ$1,BBG!$1:$1,0)-1,0)+(VLOOKUP($A7,BBG!$1:$1048576,MATCH(Activity!MQ$1,BBG!$1:$1,0)+2,0)-VLOOKUP($A7,BBG!$1:$1048576,MATCH(Activity!MQ$1,BBG!$1:$1,0)-1,0))/3,VLOOKUP($A7,BBG!$1:$1048576,MATCH(Activity!MQ$1,BBG!$1:$1,0)-2,0)+(VLOOKUP($A7,BBG!$1:$1048576,MATCH(Activity!MQ$1,BBG!$1:$1,0)+1,0)-VLOOKUP($A7,BBG!$1:$1048576,MATCH(Activity!MQ$1,BBG!$1:$1,0)-2,0))*2/3)))/100</f>
        <v>0</v>
      </c>
      <c r="MR7" s="17">
        <f ca="1">IF(VLOOKUP($A7,BBG!$1:$1048576,MATCH(Activity!MR$1,BBG!$1:$1,0),0)&lt;&gt;"",VLOOKUP($A7,BBG!$1:$1048576,MATCH(Activity!MR$1,BBG!$1:$1,0),0),IF(AND(VLOOKUP($A7,BBG!$1:$1048576,MATCH(Activity!MR$1,BBG!$1:$1,0)-1,0)&lt;&gt;"",VLOOKUP($A7,BBG!$1:$1048576,MATCH(Activity!MR$1,BBG!$1:$1,0)+1,0)&lt;&gt;""),(VLOOKUP($A7,BBG!$1:$1048576,MATCH(Activity!MR$1,BBG!$1:$1,0)-1,0)+VLOOKUP($A7,BBG!$1:$1048576,MATCH(Activity!MR$1,BBG!$1:$1,0)+1,0))/2,IF(AND(VLOOKUP($A7,BBG!$1:$1048576,MATCH(Activity!MR$1,BBG!$1:$1,0)-1,0)&lt;&gt;"",VLOOKUP($A7,BBG!$1:$1048576,MATCH(Activity!MR$1,BBG!$1:$1,0)+2,0)&lt;&gt;""),VLOOKUP($A7,BBG!$1:$1048576,MATCH(Activity!MR$1,BBG!$1:$1,0)-1,0)+(VLOOKUP($A7,BBG!$1:$1048576,MATCH(Activity!MR$1,BBG!$1:$1,0)+2,0)-VLOOKUP($A7,BBG!$1:$1048576,MATCH(Activity!MR$1,BBG!$1:$1,0)-1,0))/3,VLOOKUP($A7,BBG!$1:$1048576,MATCH(Activity!MR$1,BBG!$1:$1,0)-2,0)+(VLOOKUP($A7,BBG!$1:$1048576,MATCH(Activity!MR$1,BBG!$1:$1,0)+1,0)-VLOOKUP($A7,BBG!$1:$1048576,MATCH(Activity!MR$1,BBG!$1:$1,0)-2,0))*2/3)))/100</f>
        <v>0</v>
      </c>
      <c r="MS7" s="17">
        <f ca="1">IF(VLOOKUP($A7,BBG!$1:$1048576,MATCH(Activity!MS$1,BBG!$1:$1,0),0)&lt;&gt;"",VLOOKUP($A7,BBG!$1:$1048576,MATCH(Activity!MS$1,BBG!$1:$1,0),0),IF(AND(VLOOKUP($A7,BBG!$1:$1048576,MATCH(Activity!MS$1,BBG!$1:$1,0)-1,0)&lt;&gt;"",VLOOKUP($A7,BBG!$1:$1048576,MATCH(Activity!MS$1,BBG!$1:$1,0)+1,0)&lt;&gt;""),(VLOOKUP($A7,BBG!$1:$1048576,MATCH(Activity!MS$1,BBG!$1:$1,0)-1,0)+VLOOKUP($A7,BBG!$1:$1048576,MATCH(Activity!MS$1,BBG!$1:$1,0)+1,0))/2,IF(AND(VLOOKUP($A7,BBG!$1:$1048576,MATCH(Activity!MS$1,BBG!$1:$1,0)-1,0)&lt;&gt;"",VLOOKUP($A7,BBG!$1:$1048576,MATCH(Activity!MS$1,BBG!$1:$1,0)+2,0)&lt;&gt;""),VLOOKUP($A7,BBG!$1:$1048576,MATCH(Activity!MS$1,BBG!$1:$1,0)-1,0)+(VLOOKUP($A7,BBG!$1:$1048576,MATCH(Activity!MS$1,BBG!$1:$1,0)+2,0)-VLOOKUP($A7,BBG!$1:$1048576,MATCH(Activity!MS$1,BBG!$1:$1,0)-1,0))/3,VLOOKUP($A7,BBG!$1:$1048576,MATCH(Activity!MS$1,BBG!$1:$1,0)-2,0)+(VLOOKUP($A7,BBG!$1:$1048576,MATCH(Activity!MS$1,BBG!$1:$1,0)+1,0)-VLOOKUP($A7,BBG!$1:$1048576,MATCH(Activity!MS$1,BBG!$1:$1,0)-2,0))*2/3)))/100</f>
        <v>0</v>
      </c>
      <c r="MT7" s="17">
        <f ca="1">IF(VLOOKUP($A7,BBG!$1:$1048576,MATCH(Activity!MT$1,BBG!$1:$1,0),0)&lt;&gt;"",VLOOKUP($A7,BBG!$1:$1048576,MATCH(Activity!MT$1,BBG!$1:$1,0),0),IF(AND(VLOOKUP($A7,BBG!$1:$1048576,MATCH(Activity!MT$1,BBG!$1:$1,0)-1,0)&lt;&gt;"",VLOOKUP($A7,BBG!$1:$1048576,MATCH(Activity!MT$1,BBG!$1:$1,0)+1,0)&lt;&gt;""),(VLOOKUP($A7,BBG!$1:$1048576,MATCH(Activity!MT$1,BBG!$1:$1,0)-1,0)+VLOOKUP($A7,BBG!$1:$1048576,MATCH(Activity!MT$1,BBG!$1:$1,0)+1,0))/2,IF(AND(VLOOKUP($A7,BBG!$1:$1048576,MATCH(Activity!MT$1,BBG!$1:$1,0)-1,0)&lt;&gt;"",VLOOKUP($A7,BBG!$1:$1048576,MATCH(Activity!MT$1,BBG!$1:$1,0)+2,0)&lt;&gt;""),VLOOKUP($A7,BBG!$1:$1048576,MATCH(Activity!MT$1,BBG!$1:$1,0)-1,0)+(VLOOKUP($A7,BBG!$1:$1048576,MATCH(Activity!MT$1,BBG!$1:$1,0)+2,0)-VLOOKUP($A7,BBG!$1:$1048576,MATCH(Activity!MT$1,BBG!$1:$1,0)-1,0))/3,VLOOKUP($A7,BBG!$1:$1048576,MATCH(Activity!MT$1,BBG!$1:$1,0)-2,0)+(VLOOKUP($A7,BBG!$1:$1048576,MATCH(Activity!MT$1,BBG!$1:$1,0)+1,0)-VLOOKUP($A7,BBG!$1:$1048576,MATCH(Activity!MT$1,BBG!$1:$1,0)-2,0))*2/3)))/100</f>
        <v>0</v>
      </c>
      <c r="MU7" s="17">
        <f ca="1">IF(VLOOKUP($A7,BBG!$1:$1048576,MATCH(Activity!MU$1,BBG!$1:$1,0),0)&lt;&gt;"",VLOOKUP($A7,BBG!$1:$1048576,MATCH(Activity!MU$1,BBG!$1:$1,0),0),IF(AND(VLOOKUP($A7,BBG!$1:$1048576,MATCH(Activity!MU$1,BBG!$1:$1,0)-1,0)&lt;&gt;"",VLOOKUP($A7,BBG!$1:$1048576,MATCH(Activity!MU$1,BBG!$1:$1,0)+1,0)&lt;&gt;""),(VLOOKUP($A7,BBG!$1:$1048576,MATCH(Activity!MU$1,BBG!$1:$1,0)-1,0)+VLOOKUP($A7,BBG!$1:$1048576,MATCH(Activity!MU$1,BBG!$1:$1,0)+1,0))/2,IF(AND(VLOOKUP($A7,BBG!$1:$1048576,MATCH(Activity!MU$1,BBG!$1:$1,0)-1,0)&lt;&gt;"",VLOOKUP($A7,BBG!$1:$1048576,MATCH(Activity!MU$1,BBG!$1:$1,0)+2,0)&lt;&gt;""),VLOOKUP($A7,BBG!$1:$1048576,MATCH(Activity!MU$1,BBG!$1:$1,0)-1,0)+(VLOOKUP($A7,BBG!$1:$1048576,MATCH(Activity!MU$1,BBG!$1:$1,0)+2,0)-VLOOKUP($A7,BBG!$1:$1048576,MATCH(Activity!MU$1,BBG!$1:$1,0)-1,0))/3,VLOOKUP($A7,BBG!$1:$1048576,MATCH(Activity!MU$1,BBG!$1:$1,0)-2,0)+(VLOOKUP($A7,BBG!$1:$1048576,MATCH(Activity!MU$1,BBG!$1:$1,0)+1,0)-VLOOKUP($A7,BBG!$1:$1048576,MATCH(Activity!MU$1,BBG!$1:$1,0)-2,0))*2/3)))/100</f>
        <v>0</v>
      </c>
    </row>
    <row r="8" spans="1:359" s="22" customFormat="1">
      <c r="A8" s="32"/>
      <c r="B8" s="10" t="s">
        <v>84</v>
      </c>
      <c r="C8" s="12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4"/>
      <c r="AY8" s="24"/>
      <c r="AZ8" s="24"/>
      <c r="BA8" s="24"/>
      <c r="BB8" s="24"/>
      <c r="BC8" s="24"/>
      <c r="BD8" s="24"/>
      <c r="BE8" s="24"/>
      <c r="BF8" s="24"/>
      <c r="BG8" s="24"/>
      <c r="BH8" s="24"/>
      <c r="BI8" s="24"/>
      <c r="BJ8" s="24"/>
      <c r="BK8" s="24"/>
      <c r="BL8" s="24"/>
      <c r="BM8" s="17">
        <f t="shared" ref="BM8:DX8" ca="1" si="12">AVERAGE(BK7:BM7)</f>
        <v>0</v>
      </c>
      <c r="BN8" s="17">
        <f t="shared" ca="1" si="12"/>
        <v>0</v>
      </c>
      <c r="BO8" s="17">
        <f t="shared" ca="1" si="12"/>
        <v>0</v>
      </c>
      <c r="BP8" s="17">
        <f t="shared" ca="1" si="12"/>
        <v>0</v>
      </c>
      <c r="BQ8" s="17">
        <f t="shared" ca="1" si="12"/>
        <v>0</v>
      </c>
      <c r="BR8" s="17">
        <f t="shared" ca="1" si="12"/>
        <v>0</v>
      </c>
      <c r="BS8" s="17">
        <f t="shared" ca="1" si="12"/>
        <v>0</v>
      </c>
      <c r="BT8" s="17">
        <f t="shared" ca="1" si="12"/>
        <v>0</v>
      </c>
      <c r="BU8" s="17">
        <f t="shared" ca="1" si="12"/>
        <v>0</v>
      </c>
      <c r="BV8" s="17">
        <f t="shared" ca="1" si="12"/>
        <v>0</v>
      </c>
      <c r="BW8" s="17">
        <f t="shared" ca="1" si="12"/>
        <v>0</v>
      </c>
      <c r="BX8" s="17">
        <f t="shared" ca="1" si="12"/>
        <v>0</v>
      </c>
      <c r="BY8" s="17">
        <f t="shared" ca="1" si="12"/>
        <v>0</v>
      </c>
      <c r="BZ8" s="17">
        <f t="shared" ca="1" si="12"/>
        <v>0</v>
      </c>
      <c r="CA8" s="17">
        <f t="shared" ca="1" si="12"/>
        <v>0</v>
      </c>
      <c r="CB8" s="17">
        <f t="shared" ca="1" si="12"/>
        <v>0</v>
      </c>
      <c r="CC8" s="17">
        <f t="shared" ca="1" si="12"/>
        <v>0</v>
      </c>
      <c r="CD8" s="17">
        <f t="shared" ca="1" si="12"/>
        <v>0</v>
      </c>
      <c r="CE8" s="17">
        <f t="shared" ca="1" si="12"/>
        <v>0</v>
      </c>
      <c r="CF8" s="17">
        <f t="shared" ca="1" si="12"/>
        <v>0</v>
      </c>
      <c r="CG8" s="17">
        <f t="shared" ca="1" si="12"/>
        <v>0</v>
      </c>
      <c r="CH8" s="17">
        <f t="shared" ca="1" si="12"/>
        <v>0</v>
      </c>
      <c r="CI8" s="17">
        <f t="shared" ca="1" si="12"/>
        <v>0</v>
      </c>
      <c r="CJ8" s="17">
        <f t="shared" ca="1" si="12"/>
        <v>0</v>
      </c>
      <c r="CK8" s="17">
        <f t="shared" ca="1" si="12"/>
        <v>0</v>
      </c>
      <c r="CL8" s="17">
        <f t="shared" ca="1" si="12"/>
        <v>0</v>
      </c>
      <c r="CM8" s="17">
        <f t="shared" ca="1" si="12"/>
        <v>0</v>
      </c>
      <c r="CN8" s="17">
        <f t="shared" ca="1" si="12"/>
        <v>0</v>
      </c>
      <c r="CO8" s="17">
        <f t="shared" ca="1" si="12"/>
        <v>0</v>
      </c>
      <c r="CP8" s="17">
        <f t="shared" ca="1" si="12"/>
        <v>0</v>
      </c>
      <c r="CQ8" s="17">
        <f t="shared" ca="1" si="12"/>
        <v>0</v>
      </c>
      <c r="CR8" s="17">
        <f t="shared" ca="1" si="12"/>
        <v>0</v>
      </c>
      <c r="CS8" s="17">
        <f t="shared" ca="1" si="12"/>
        <v>0</v>
      </c>
      <c r="CT8" s="17">
        <f t="shared" ca="1" si="12"/>
        <v>0</v>
      </c>
      <c r="CU8" s="17">
        <f t="shared" ca="1" si="12"/>
        <v>0</v>
      </c>
      <c r="CV8" s="17">
        <f t="shared" ca="1" si="12"/>
        <v>0</v>
      </c>
      <c r="CW8" s="17">
        <f t="shared" ca="1" si="12"/>
        <v>0</v>
      </c>
      <c r="CX8" s="17">
        <f t="shared" ca="1" si="12"/>
        <v>0</v>
      </c>
      <c r="CY8" s="17">
        <f t="shared" ca="1" si="12"/>
        <v>0</v>
      </c>
      <c r="CZ8" s="17">
        <f t="shared" ca="1" si="12"/>
        <v>0</v>
      </c>
      <c r="DA8" s="17">
        <f t="shared" ca="1" si="12"/>
        <v>0</v>
      </c>
      <c r="DB8" s="17">
        <f t="shared" ca="1" si="12"/>
        <v>0</v>
      </c>
      <c r="DC8" s="17">
        <f t="shared" ca="1" si="12"/>
        <v>0</v>
      </c>
      <c r="DD8" s="17">
        <f t="shared" ca="1" si="12"/>
        <v>0</v>
      </c>
      <c r="DE8" s="17">
        <f t="shared" ca="1" si="12"/>
        <v>0</v>
      </c>
      <c r="DF8" s="17">
        <f t="shared" ca="1" si="12"/>
        <v>0</v>
      </c>
      <c r="DG8" s="17">
        <f t="shared" ca="1" si="12"/>
        <v>0</v>
      </c>
      <c r="DH8" s="17">
        <f t="shared" ca="1" si="12"/>
        <v>0</v>
      </c>
      <c r="DI8" s="17">
        <f t="shared" ca="1" si="12"/>
        <v>0</v>
      </c>
      <c r="DJ8" s="17">
        <f t="shared" ca="1" si="12"/>
        <v>0</v>
      </c>
      <c r="DK8" s="17">
        <f t="shared" ca="1" si="12"/>
        <v>0</v>
      </c>
      <c r="DL8" s="17">
        <f t="shared" ca="1" si="12"/>
        <v>0</v>
      </c>
      <c r="DM8" s="17">
        <f t="shared" ca="1" si="12"/>
        <v>0</v>
      </c>
      <c r="DN8" s="17">
        <f t="shared" ca="1" si="12"/>
        <v>0</v>
      </c>
      <c r="DO8" s="17">
        <f t="shared" ca="1" si="12"/>
        <v>0</v>
      </c>
      <c r="DP8" s="17">
        <f t="shared" ca="1" si="12"/>
        <v>0</v>
      </c>
      <c r="DQ8" s="17">
        <f t="shared" ca="1" si="12"/>
        <v>0</v>
      </c>
      <c r="DR8" s="17">
        <f t="shared" ca="1" si="12"/>
        <v>0</v>
      </c>
      <c r="DS8" s="17">
        <f t="shared" ca="1" si="12"/>
        <v>0</v>
      </c>
      <c r="DT8" s="17">
        <f t="shared" ca="1" si="12"/>
        <v>0</v>
      </c>
      <c r="DU8" s="17">
        <f t="shared" ca="1" si="12"/>
        <v>0</v>
      </c>
      <c r="DV8" s="17">
        <f t="shared" ca="1" si="12"/>
        <v>0</v>
      </c>
      <c r="DW8" s="17">
        <f t="shared" ca="1" si="12"/>
        <v>0</v>
      </c>
      <c r="DX8" s="17">
        <f t="shared" ca="1" si="12"/>
        <v>0</v>
      </c>
      <c r="DY8" s="17">
        <f t="shared" ref="DY8:GJ8" ca="1" si="13">AVERAGE(DW7:DY7)</f>
        <v>0</v>
      </c>
      <c r="DZ8" s="17">
        <f t="shared" ca="1" si="13"/>
        <v>0</v>
      </c>
      <c r="EA8" s="17">
        <f t="shared" ca="1" si="13"/>
        <v>0</v>
      </c>
      <c r="EB8" s="17">
        <f t="shared" ca="1" si="13"/>
        <v>0</v>
      </c>
      <c r="EC8" s="17">
        <f t="shared" ca="1" si="13"/>
        <v>0</v>
      </c>
      <c r="ED8" s="17">
        <f t="shared" ca="1" si="13"/>
        <v>0</v>
      </c>
      <c r="EE8" s="17">
        <f t="shared" ca="1" si="13"/>
        <v>0</v>
      </c>
      <c r="EF8" s="17">
        <f t="shared" ca="1" si="13"/>
        <v>0</v>
      </c>
      <c r="EG8" s="17">
        <f t="shared" ca="1" si="13"/>
        <v>0</v>
      </c>
      <c r="EH8" s="17">
        <f t="shared" ca="1" si="13"/>
        <v>0</v>
      </c>
      <c r="EI8" s="17">
        <f t="shared" ca="1" si="13"/>
        <v>0</v>
      </c>
      <c r="EJ8" s="17">
        <f t="shared" ca="1" si="13"/>
        <v>0</v>
      </c>
      <c r="EK8" s="17">
        <f t="shared" ca="1" si="13"/>
        <v>0</v>
      </c>
      <c r="EL8" s="17">
        <f t="shared" ca="1" si="13"/>
        <v>0</v>
      </c>
      <c r="EM8" s="17">
        <f t="shared" ca="1" si="13"/>
        <v>0</v>
      </c>
      <c r="EN8" s="17">
        <f t="shared" ca="1" si="13"/>
        <v>0</v>
      </c>
      <c r="EO8" s="17">
        <f t="shared" ca="1" si="13"/>
        <v>0</v>
      </c>
      <c r="EP8" s="17">
        <f t="shared" ca="1" si="13"/>
        <v>0</v>
      </c>
      <c r="EQ8" s="17">
        <f t="shared" ca="1" si="13"/>
        <v>0</v>
      </c>
      <c r="ER8" s="17">
        <f t="shared" ca="1" si="13"/>
        <v>0</v>
      </c>
      <c r="ES8" s="17">
        <f t="shared" ca="1" si="13"/>
        <v>0</v>
      </c>
      <c r="ET8" s="17">
        <f t="shared" ca="1" si="13"/>
        <v>0</v>
      </c>
      <c r="EU8" s="17">
        <f t="shared" ca="1" si="13"/>
        <v>0</v>
      </c>
      <c r="EV8" s="17">
        <f t="shared" ca="1" si="13"/>
        <v>0</v>
      </c>
      <c r="EW8" s="17">
        <f t="shared" ca="1" si="13"/>
        <v>0</v>
      </c>
      <c r="EX8" s="17">
        <f t="shared" ca="1" si="13"/>
        <v>0</v>
      </c>
      <c r="EY8" s="17">
        <f t="shared" ca="1" si="13"/>
        <v>0</v>
      </c>
      <c r="EZ8" s="17">
        <f t="shared" ca="1" si="13"/>
        <v>0</v>
      </c>
      <c r="FA8" s="17">
        <f t="shared" ca="1" si="13"/>
        <v>0</v>
      </c>
      <c r="FB8" s="17">
        <f t="shared" ca="1" si="13"/>
        <v>0</v>
      </c>
      <c r="FC8" s="17">
        <f t="shared" ca="1" si="13"/>
        <v>0</v>
      </c>
      <c r="FD8" s="17">
        <f t="shared" ca="1" si="13"/>
        <v>0</v>
      </c>
      <c r="FE8" s="17">
        <f t="shared" ca="1" si="13"/>
        <v>0</v>
      </c>
      <c r="FF8" s="17">
        <f t="shared" ca="1" si="13"/>
        <v>0</v>
      </c>
      <c r="FG8" s="17">
        <f t="shared" ca="1" si="13"/>
        <v>0</v>
      </c>
      <c r="FH8" s="17">
        <f t="shared" ca="1" si="13"/>
        <v>0</v>
      </c>
      <c r="FI8" s="17">
        <f t="shared" ca="1" si="13"/>
        <v>0</v>
      </c>
      <c r="FJ8" s="17">
        <f t="shared" ca="1" si="13"/>
        <v>0</v>
      </c>
      <c r="FK8" s="17">
        <f t="shared" ca="1" si="13"/>
        <v>0</v>
      </c>
      <c r="FL8" s="17">
        <f t="shared" ca="1" si="13"/>
        <v>0</v>
      </c>
      <c r="FM8" s="17">
        <f t="shared" ca="1" si="13"/>
        <v>0</v>
      </c>
      <c r="FN8" s="17">
        <f t="shared" ca="1" si="13"/>
        <v>0</v>
      </c>
      <c r="FO8" s="17">
        <f t="shared" ca="1" si="13"/>
        <v>0</v>
      </c>
      <c r="FP8" s="17">
        <f t="shared" ca="1" si="13"/>
        <v>0</v>
      </c>
      <c r="FQ8" s="17">
        <f t="shared" ca="1" si="13"/>
        <v>0</v>
      </c>
      <c r="FR8" s="17">
        <f t="shared" ca="1" si="13"/>
        <v>0</v>
      </c>
      <c r="FS8" s="17">
        <f t="shared" ca="1" si="13"/>
        <v>0</v>
      </c>
      <c r="FT8" s="17">
        <f t="shared" ca="1" si="13"/>
        <v>0</v>
      </c>
      <c r="FU8" s="17">
        <f t="shared" ca="1" si="13"/>
        <v>0</v>
      </c>
      <c r="FV8" s="17">
        <f t="shared" ca="1" si="13"/>
        <v>0</v>
      </c>
      <c r="FW8" s="17">
        <f t="shared" ca="1" si="13"/>
        <v>0</v>
      </c>
      <c r="FX8" s="17">
        <f t="shared" ca="1" si="13"/>
        <v>0</v>
      </c>
      <c r="FY8" s="17">
        <f t="shared" ca="1" si="13"/>
        <v>0</v>
      </c>
      <c r="FZ8" s="17">
        <f t="shared" ca="1" si="13"/>
        <v>0</v>
      </c>
      <c r="GA8" s="17">
        <f t="shared" ca="1" si="13"/>
        <v>0</v>
      </c>
      <c r="GB8" s="17">
        <f t="shared" ca="1" si="13"/>
        <v>0</v>
      </c>
      <c r="GC8" s="17">
        <f t="shared" ca="1" si="13"/>
        <v>0</v>
      </c>
      <c r="GD8" s="17">
        <f t="shared" ca="1" si="13"/>
        <v>0</v>
      </c>
      <c r="GE8" s="17">
        <f t="shared" ca="1" si="13"/>
        <v>0</v>
      </c>
      <c r="GF8" s="17">
        <f t="shared" ca="1" si="13"/>
        <v>0</v>
      </c>
      <c r="GG8" s="17">
        <f t="shared" ca="1" si="13"/>
        <v>0</v>
      </c>
      <c r="GH8" s="17">
        <f t="shared" ca="1" si="13"/>
        <v>0</v>
      </c>
      <c r="GI8" s="17">
        <f t="shared" ca="1" si="13"/>
        <v>0</v>
      </c>
      <c r="GJ8" s="17">
        <f t="shared" ca="1" si="13"/>
        <v>0</v>
      </c>
      <c r="GK8" s="17">
        <f t="shared" ref="GK8:IV8" ca="1" si="14">AVERAGE(GI7:GK7)</f>
        <v>0</v>
      </c>
      <c r="GL8" s="17">
        <f t="shared" ca="1" si="14"/>
        <v>0</v>
      </c>
      <c r="GM8" s="17">
        <f t="shared" ca="1" si="14"/>
        <v>0</v>
      </c>
      <c r="GN8" s="17">
        <f t="shared" ca="1" si="14"/>
        <v>0</v>
      </c>
      <c r="GO8" s="17">
        <f t="shared" ca="1" si="14"/>
        <v>0</v>
      </c>
      <c r="GP8" s="17">
        <f t="shared" ca="1" si="14"/>
        <v>0</v>
      </c>
      <c r="GQ8" s="17">
        <f t="shared" ca="1" si="14"/>
        <v>0</v>
      </c>
      <c r="GR8" s="17">
        <f t="shared" ca="1" si="14"/>
        <v>0</v>
      </c>
      <c r="GS8" s="17">
        <f t="shared" ca="1" si="14"/>
        <v>0</v>
      </c>
      <c r="GT8" s="17">
        <f t="shared" ca="1" si="14"/>
        <v>0</v>
      </c>
      <c r="GU8" s="17">
        <f t="shared" ca="1" si="14"/>
        <v>0</v>
      </c>
      <c r="GV8" s="17">
        <f t="shared" ca="1" si="14"/>
        <v>0</v>
      </c>
      <c r="GW8" s="17">
        <f t="shared" ca="1" si="14"/>
        <v>0</v>
      </c>
      <c r="GX8" s="17">
        <f t="shared" ca="1" si="14"/>
        <v>0</v>
      </c>
      <c r="GY8" s="17">
        <f t="shared" ca="1" si="14"/>
        <v>0</v>
      </c>
      <c r="GZ8" s="17">
        <f t="shared" ca="1" si="14"/>
        <v>0</v>
      </c>
      <c r="HA8" s="17">
        <f t="shared" ca="1" si="14"/>
        <v>0</v>
      </c>
      <c r="HB8" s="17">
        <f t="shared" ca="1" si="14"/>
        <v>0</v>
      </c>
      <c r="HC8" s="17">
        <f t="shared" ca="1" si="14"/>
        <v>0</v>
      </c>
      <c r="HD8" s="17">
        <f t="shared" ca="1" si="14"/>
        <v>0</v>
      </c>
      <c r="HE8" s="17">
        <f t="shared" ca="1" si="14"/>
        <v>0</v>
      </c>
      <c r="HF8" s="17">
        <f t="shared" ca="1" si="14"/>
        <v>0</v>
      </c>
      <c r="HG8" s="17">
        <f t="shared" ca="1" si="14"/>
        <v>0</v>
      </c>
      <c r="HH8" s="17">
        <f t="shared" ca="1" si="14"/>
        <v>0</v>
      </c>
      <c r="HI8" s="17">
        <f t="shared" ca="1" si="14"/>
        <v>0</v>
      </c>
      <c r="HJ8" s="17">
        <f t="shared" ca="1" si="14"/>
        <v>0</v>
      </c>
      <c r="HK8" s="17">
        <f t="shared" ca="1" si="14"/>
        <v>0</v>
      </c>
      <c r="HL8" s="17">
        <f t="shared" ca="1" si="14"/>
        <v>0</v>
      </c>
      <c r="HM8" s="17">
        <f t="shared" ca="1" si="14"/>
        <v>0</v>
      </c>
      <c r="HN8" s="17">
        <f t="shared" ca="1" si="14"/>
        <v>0</v>
      </c>
      <c r="HO8" s="17">
        <f t="shared" ca="1" si="14"/>
        <v>0</v>
      </c>
      <c r="HP8" s="17">
        <f t="shared" ca="1" si="14"/>
        <v>0</v>
      </c>
      <c r="HQ8" s="17">
        <f t="shared" ca="1" si="14"/>
        <v>0</v>
      </c>
      <c r="HR8" s="17">
        <f t="shared" ca="1" si="14"/>
        <v>0</v>
      </c>
      <c r="HS8" s="17">
        <f t="shared" ca="1" si="14"/>
        <v>0</v>
      </c>
      <c r="HT8" s="17">
        <f t="shared" ca="1" si="14"/>
        <v>0</v>
      </c>
      <c r="HU8" s="17">
        <f t="shared" ca="1" si="14"/>
        <v>0</v>
      </c>
      <c r="HV8" s="17">
        <f t="shared" ca="1" si="14"/>
        <v>0</v>
      </c>
      <c r="HW8" s="17">
        <f t="shared" ca="1" si="14"/>
        <v>0</v>
      </c>
      <c r="HX8" s="17">
        <f t="shared" ca="1" si="14"/>
        <v>0</v>
      </c>
      <c r="HY8" s="17">
        <f t="shared" ca="1" si="14"/>
        <v>0</v>
      </c>
      <c r="HZ8" s="17">
        <f t="shared" ca="1" si="14"/>
        <v>0</v>
      </c>
      <c r="IA8" s="17">
        <f t="shared" ca="1" si="14"/>
        <v>0</v>
      </c>
      <c r="IB8" s="17">
        <f t="shared" ca="1" si="14"/>
        <v>0</v>
      </c>
      <c r="IC8" s="17">
        <f t="shared" ca="1" si="14"/>
        <v>0</v>
      </c>
      <c r="ID8" s="17">
        <f t="shared" ca="1" si="14"/>
        <v>0</v>
      </c>
      <c r="IE8" s="17">
        <f t="shared" ca="1" si="14"/>
        <v>0</v>
      </c>
      <c r="IF8" s="17">
        <f t="shared" ca="1" si="14"/>
        <v>0</v>
      </c>
      <c r="IG8" s="17">
        <f t="shared" ca="1" si="14"/>
        <v>0</v>
      </c>
      <c r="IH8" s="17">
        <f t="shared" ca="1" si="14"/>
        <v>0</v>
      </c>
      <c r="II8" s="17">
        <f t="shared" ca="1" si="14"/>
        <v>0</v>
      </c>
      <c r="IJ8" s="17">
        <f t="shared" ca="1" si="14"/>
        <v>0</v>
      </c>
      <c r="IK8" s="17">
        <f t="shared" ca="1" si="14"/>
        <v>0</v>
      </c>
      <c r="IL8" s="17">
        <f t="shared" ca="1" si="14"/>
        <v>0</v>
      </c>
      <c r="IM8" s="17">
        <f t="shared" ca="1" si="14"/>
        <v>0</v>
      </c>
      <c r="IN8" s="17">
        <f t="shared" ca="1" si="14"/>
        <v>0</v>
      </c>
      <c r="IO8" s="17">
        <f t="shared" ca="1" si="14"/>
        <v>0</v>
      </c>
      <c r="IP8" s="17">
        <f t="shared" ca="1" si="14"/>
        <v>0</v>
      </c>
      <c r="IQ8" s="17">
        <f t="shared" ca="1" si="14"/>
        <v>0</v>
      </c>
      <c r="IR8" s="17">
        <f t="shared" ca="1" si="14"/>
        <v>0</v>
      </c>
      <c r="IS8" s="17">
        <f t="shared" ca="1" si="14"/>
        <v>0</v>
      </c>
      <c r="IT8" s="17">
        <f t="shared" ca="1" si="14"/>
        <v>0</v>
      </c>
      <c r="IU8" s="17">
        <f t="shared" ca="1" si="14"/>
        <v>0</v>
      </c>
      <c r="IV8" s="17">
        <f t="shared" ca="1" si="14"/>
        <v>0</v>
      </c>
      <c r="IW8" s="17">
        <f t="shared" ref="IW8:LH8" ca="1" si="15">AVERAGE(IU7:IW7)</f>
        <v>0</v>
      </c>
      <c r="IX8" s="17">
        <f t="shared" ca="1" si="15"/>
        <v>0</v>
      </c>
      <c r="IY8" s="17">
        <f t="shared" ca="1" si="15"/>
        <v>0</v>
      </c>
      <c r="IZ8" s="17">
        <f t="shared" ca="1" si="15"/>
        <v>0</v>
      </c>
      <c r="JA8" s="17">
        <f t="shared" ca="1" si="15"/>
        <v>0</v>
      </c>
      <c r="JB8" s="17">
        <f t="shared" ca="1" si="15"/>
        <v>0</v>
      </c>
      <c r="JC8" s="17">
        <f t="shared" ca="1" si="15"/>
        <v>0</v>
      </c>
      <c r="JD8" s="17">
        <f t="shared" ca="1" si="15"/>
        <v>0</v>
      </c>
      <c r="JE8" s="17">
        <f t="shared" ca="1" si="15"/>
        <v>0</v>
      </c>
      <c r="JF8" s="17">
        <f t="shared" ca="1" si="15"/>
        <v>0</v>
      </c>
      <c r="JG8" s="17">
        <f t="shared" ca="1" si="15"/>
        <v>0</v>
      </c>
      <c r="JH8" s="17">
        <f t="shared" ca="1" si="15"/>
        <v>0</v>
      </c>
      <c r="JI8" s="17">
        <f t="shared" ca="1" si="15"/>
        <v>0</v>
      </c>
      <c r="JJ8" s="17">
        <f t="shared" ca="1" si="15"/>
        <v>0</v>
      </c>
      <c r="JK8" s="17">
        <f t="shared" ca="1" si="15"/>
        <v>0</v>
      </c>
      <c r="JL8" s="17">
        <f t="shared" ca="1" si="15"/>
        <v>0</v>
      </c>
      <c r="JM8" s="17">
        <f t="shared" ca="1" si="15"/>
        <v>0</v>
      </c>
      <c r="JN8" s="17">
        <f t="shared" ca="1" si="15"/>
        <v>0</v>
      </c>
      <c r="JO8" s="17">
        <f t="shared" ca="1" si="15"/>
        <v>0</v>
      </c>
      <c r="JP8" s="17">
        <f t="shared" ca="1" si="15"/>
        <v>0</v>
      </c>
      <c r="JQ8" s="17">
        <f t="shared" ca="1" si="15"/>
        <v>0</v>
      </c>
      <c r="JR8" s="17">
        <f t="shared" ca="1" si="15"/>
        <v>0</v>
      </c>
      <c r="JS8" s="17">
        <f t="shared" ca="1" si="15"/>
        <v>0</v>
      </c>
      <c r="JT8" s="17">
        <f t="shared" ca="1" si="15"/>
        <v>0</v>
      </c>
      <c r="JU8" s="17">
        <f t="shared" ca="1" si="15"/>
        <v>0</v>
      </c>
      <c r="JV8" s="17">
        <f t="shared" ca="1" si="15"/>
        <v>0</v>
      </c>
      <c r="JW8" s="17">
        <f t="shared" ca="1" si="15"/>
        <v>0</v>
      </c>
      <c r="JX8" s="17">
        <f t="shared" ca="1" si="15"/>
        <v>0</v>
      </c>
      <c r="JY8" s="17">
        <f t="shared" ca="1" si="15"/>
        <v>0</v>
      </c>
      <c r="JZ8" s="17">
        <f t="shared" ca="1" si="15"/>
        <v>0</v>
      </c>
      <c r="KA8" s="17">
        <f t="shared" ca="1" si="15"/>
        <v>0</v>
      </c>
      <c r="KB8" s="17">
        <f t="shared" ca="1" si="15"/>
        <v>0</v>
      </c>
      <c r="KC8" s="17">
        <f t="shared" ca="1" si="15"/>
        <v>0</v>
      </c>
      <c r="KD8" s="17">
        <f t="shared" ca="1" si="15"/>
        <v>0</v>
      </c>
      <c r="KE8" s="17">
        <f t="shared" ca="1" si="15"/>
        <v>0</v>
      </c>
      <c r="KF8" s="17">
        <f t="shared" ca="1" si="15"/>
        <v>0</v>
      </c>
      <c r="KG8" s="17">
        <f t="shared" ca="1" si="15"/>
        <v>0</v>
      </c>
      <c r="KH8" s="17">
        <f t="shared" ca="1" si="15"/>
        <v>0</v>
      </c>
      <c r="KI8" s="17">
        <f t="shared" ca="1" si="15"/>
        <v>0</v>
      </c>
      <c r="KJ8" s="17">
        <f t="shared" ca="1" si="15"/>
        <v>0</v>
      </c>
      <c r="KK8" s="17">
        <f t="shared" ca="1" si="15"/>
        <v>0</v>
      </c>
      <c r="KL8" s="17">
        <f t="shared" ca="1" si="15"/>
        <v>0</v>
      </c>
      <c r="KM8" s="17">
        <f t="shared" ca="1" si="15"/>
        <v>0</v>
      </c>
      <c r="KN8" s="17">
        <f t="shared" ca="1" si="15"/>
        <v>0</v>
      </c>
      <c r="KO8" s="17">
        <f t="shared" ca="1" si="15"/>
        <v>0</v>
      </c>
      <c r="KP8" s="17">
        <f t="shared" ca="1" si="15"/>
        <v>0</v>
      </c>
      <c r="KQ8" s="17">
        <f t="shared" ca="1" si="15"/>
        <v>0</v>
      </c>
      <c r="KR8" s="17">
        <f t="shared" ca="1" si="15"/>
        <v>0</v>
      </c>
      <c r="KS8" s="17">
        <f t="shared" ca="1" si="15"/>
        <v>0</v>
      </c>
      <c r="KT8" s="17">
        <f t="shared" ca="1" si="15"/>
        <v>0</v>
      </c>
      <c r="KU8" s="17">
        <f t="shared" ca="1" si="15"/>
        <v>0</v>
      </c>
      <c r="KV8" s="17">
        <f t="shared" ca="1" si="15"/>
        <v>0</v>
      </c>
      <c r="KW8" s="17">
        <f t="shared" ca="1" si="15"/>
        <v>0</v>
      </c>
      <c r="KX8" s="17">
        <f t="shared" ca="1" si="15"/>
        <v>0</v>
      </c>
      <c r="KY8" s="17">
        <f t="shared" ca="1" si="15"/>
        <v>0</v>
      </c>
      <c r="KZ8" s="17">
        <f t="shared" ca="1" si="15"/>
        <v>0</v>
      </c>
      <c r="LA8" s="17">
        <f t="shared" ca="1" si="15"/>
        <v>0</v>
      </c>
      <c r="LB8" s="17">
        <f t="shared" ca="1" si="15"/>
        <v>0</v>
      </c>
      <c r="LC8" s="17">
        <f t="shared" ca="1" si="15"/>
        <v>0</v>
      </c>
      <c r="LD8" s="17">
        <f t="shared" ca="1" si="15"/>
        <v>0</v>
      </c>
      <c r="LE8" s="17">
        <f t="shared" ca="1" si="15"/>
        <v>0</v>
      </c>
      <c r="LF8" s="17">
        <f t="shared" ca="1" si="15"/>
        <v>0</v>
      </c>
      <c r="LG8" s="17">
        <f t="shared" ca="1" si="15"/>
        <v>0</v>
      </c>
      <c r="LH8" s="17">
        <f t="shared" ca="1" si="15"/>
        <v>0</v>
      </c>
      <c r="LI8" s="17">
        <f t="shared" ref="LI8:MU8" ca="1" si="16">AVERAGE(LG7:LI7)</f>
        <v>0</v>
      </c>
      <c r="LJ8" s="17">
        <f t="shared" ca="1" si="16"/>
        <v>0</v>
      </c>
      <c r="LK8" s="17">
        <f t="shared" ca="1" si="16"/>
        <v>0</v>
      </c>
      <c r="LL8" s="17">
        <f t="shared" ca="1" si="16"/>
        <v>0</v>
      </c>
      <c r="LM8" s="17">
        <f t="shared" ca="1" si="16"/>
        <v>0</v>
      </c>
      <c r="LN8" s="17">
        <f t="shared" ca="1" si="16"/>
        <v>0</v>
      </c>
      <c r="LO8" s="17">
        <f t="shared" ca="1" si="16"/>
        <v>0</v>
      </c>
      <c r="LP8" s="17">
        <f t="shared" ca="1" si="16"/>
        <v>0</v>
      </c>
      <c r="LQ8" s="17">
        <f t="shared" ca="1" si="16"/>
        <v>0</v>
      </c>
      <c r="LR8" s="17">
        <f t="shared" ca="1" si="16"/>
        <v>0</v>
      </c>
      <c r="LS8" s="17">
        <f t="shared" ca="1" si="16"/>
        <v>0</v>
      </c>
      <c r="LT8" s="17">
        <f t="shared" ca="1" si="16"/>
        <v>0</v>
      </c>
      <c r="LU8" s="17">
        <f t="shared" ca="1" si="16"/>
        <v>0</v>
      </c>
      <c r="LV8" s="17">
        <f t="shared" ca="1" si="16"/>
        <v>0</v>
      </c>
      <c r="LW8" s="17">
        <f t="shared" ca="1" si="16"/>
        <v>0</v>
      </c>
      <c r="LX8" s="17">
        <f t="shared" ca="1" si="16"/>
        <v>0</v>
      </c>
      <c r="LY8" s="17">
        <f t="shared" ca="1" si="16"/>
        <v>0</v>
      </c>
      <c r="LZ8" s="17">
        <f t="shared" ca="1" si="16"/>
        <v>0</v>
      </c>
      <c r="MA8" s="17">
        <f t="shared" ca="1" si="16"/>
        <v>0</v>
      </c>
      <c r="MB8" s="17">
        <f t="shared" ca="1" si="16"/>
        <v>0</v>
      </c>
      <c r="MC8" s="17">
        <f t="shared" ca="1" si="16"/>
        <v>0</v>
      </c>
      <c r="MD8" s="17">
        <f t="shared" ca="1" si="16"/>
        <v>0</v>
      </c>
      <c r="ME8" s="17">
        <f t="shared" ca="1" si="16"/>
        <v>0</v>
      </c>
      <c r="MF8" s="17">
        <f t="shared" ca="1" si="16"/>
        <v>0</v>
      </c>
      <c r="MG8" s="17">
        <f t="shared" ca="1" si="16"/>
        <v>0</v>
      </c>
      <c r="MH8" s="17">
        <f t="shared" ca="1" si="16"/>
        <v>0</v>
      </c>
      <c r="MI8" s="17">
        <f t="shared" ca="1" si="16"/>
        <v>0</v>
      </c>
      <c r="MJ8" s="17">
        <f t="shared" ca="1" si="16"/>
        <v>0</v>
      </c>
      <c r="MK8" s="17">
        <f t="shared" ca="1" si="16"/>
        <v>0</v>
      </c>
      <c r="ML8" s="17">
        <f t="shared" ca="1" si="16"/>
        <v>0</v>
      </c>
      <c r="MM8" s="17">
        <f t="shared" ca="1" si="16"/>
        <v>0</v>
      </c>
      <c r="MN8" s="17">
        <f t="shared" ca="1" si="16"/>
        <v>0</v>
      </c>
      <c r="MO8" s="17">
        <f t="shared" ca="1" si="16"/>
        <v>0</v>
      </c>
      <c r="MP8" s="17">
        <f t="shared" ca="1" si="16"/>
        <v>0</v>
      </c>
      <c r="MQ8" s="17">
        <f t="shared" ca="1" si="16"/>
        <v>0</v>
      </c>
      <c r="MR8" s="17">
        <f t="shared" ca="1" si="16"/>
        <v>0</v>
      </c>
      <c r="MS8" s="17">
        <f t="shared" ca="1" si="16"/>
        <v>0</v>
      </c>
      <c r="MT8" s="17">
        <f t="shared" ca="1" si="16"/>
        <v>0</v>
      </c>
      <c r="MU8" s="17">
        <f t="shared" ca="1" si="16"/>
        <v>0</v>
      </c>
    </row>
    <row r="9" spans="1:359" s="22" customFormat="1">
      <c r="A9" s="32"/>
      <c r="B9" s="10" t="s">
        <v>166</v>
      </c>
      <c r="C9" s="17"/>
      <c r="D9" s="17">
        <f ca="1">(1+D7)/(1+D4)-1</f>
        <v>0</v>
      </c>
      <c r="E9" s="17">
        <f t="shared" ref="E9:BP9" ca="1" si="17">(1+E7)/(1+E4)-1</f>
        <v>0</v>
      </c>
      <c r="F9" s="17">
        <f t="shared" ca="1" si="17"/>
        <v>0</v>
      </c>
      <c r="G9" s="17">
        <f t="shared" ca="1" si="17"/>
        <v>0</v>
      </c>
      <c r="H9" s="17">
        <f t="shared" ca="1" si="17"/>
        <v>0</v>
      </c>
      <c r="I9" s="17">
        <f t="shared" ca="1" si="17"/>
        <v>0</v>
      </c>
      <c r="J9" s="17">
        <f t="shared" ca="1" si="17"/>
        <v>0</v>
      </c>
      <c r="K9" s="17">
        <f t="shared" ca="1" si="17"/>
        <v>0</v>
      </c>
      <c r="L9" s="17">
        <f t="shared" ca="1" si="17"/>
        <v>0</v>
      </c>
      <c r="M9" s="17">
        <f t="shared" ca="1" si="17"/>
        <v>0</v>
      </c>
      <c r="N9" s="17">
        <f t="shared" ca="1" si="17"/>
        <v>0</v>
      </c>
      <c r="O9" s="17">
        <f t="shared" ca="1" si="17"/>
        <v>0</v>
      </c>
      <c r="P9" s="17">
        <f t="shared" ca="1" si="17"/>
        <v>0</v>
      </c>
      <c r="Q9" s="17">
        <f t="shared" ca="1" si="17"/>
        <v>0</v>
      </c>
      <c r="R9" s="17">
        <f t="shared" ca="1" si="17"/>
        <v>0</v>
      </c>
      <c r="S9" s="17">
        <f t="shared" ca="1" si="17"/>
        <v>0</v>
      </c>
      <c r="T9" s="17">
        <f t="shared" ca="1" si="17"/>
        <v>0</v>
      </c>
      <c r="U9" s="17">
        <f t="shared" ca="1" si="17"/>
        <v>0</v>
      </c>
      <c r="V9" s="17">
        <f t="shared" ca="1" si="17"/>
        <v>0</v>
      </c>
      <c r="W9" s="17">
        <f t="shared" ca="1" si="17"/>
        <v>0</v>
      </c>
      <c r="X9" s="17">
        <f t="shared" ca="1" si="17"/>
        <v>0</v>
      </c>
      <c r="Y9" s="17">
        <f t="shared" ca="1" si="17"/>
        <v>0</v>
      </c>
      <c r="Z9" s="17">
        <f t="shared" ca="1" si="17"/>
        <v>0</v>
      </c>
      <c r="AA9" s="17">
        <f t="shared" ca="1" si="17"/>
        <v>0</v>
      </c>
      <c r="AB9" s="17">
        <f t="shared" ca="1" si="17"/>
        <v>0</v>
      </c>
      <c r="AC9" s="17">
        <f t="shared" ca="1" si="17"/>
        <v>0</v>
      </c>
      <c r="AD9" s="17">
        <f t="shared" ca="1" si="17"/>
        <v>0</v>
      </c>
      <c r="AE9" s="17">
        <f t="shared" ca="1" si="17"/>
        <v>0</v>
      </c>
      <c r="AF9" s="17">
        <f t="shared" ca="1" si="17"/>
        <v>0</v>
      </c>
      <c r="AG9" s="17">
        <f t="shared" ca="1" si="17"/>
        <v>0</v>
      </c>
      <c r="AH9" s="17">
        <f t="shared" ca="1" si="17"/>
        <v>0</v>
      </c>
      <c r="AI9" s="17">
        <f t="shared" ca="1" si="17"/>
        <v>0</v>
      </c>
      <c r="AJ9" s="17">
        <f t="shared" ca="1" si="17"/>
        <v>0</v>
      </c>
      <c r="AK9" s="17">
        <f t="shared" ca="1" si="17"/>
        <v>0</v>
      </c>
      <c r="AL9" s="17">
        <f t="shared" ca="1" si="17"/>
        <v>0</v>
      </c>
      <c r="AM9" s="17">
        <f t="shared" ca="1" si="17"/>
        <v>0</v>
      </c>
      <c r="AN9" s="17">
        <f t="shared" ca="1" si="17"/>
        <v>0</v>
      </c>
      <c r="AO9" s="17">
        <f t="shared" ca="1" si="17"/>
        <v>0</v>
      </c>
      <c r="AP9" s="17">
        <f t="shared" ca="1" si="17"/>
        <v>0</v>
      </c>
      <c r="AQ9" s="17">
        <f t="shared" ca="1" si="17"/>
        <v>0</v>
      </c>
      <c r="AR9" s="17">
        <f t="shared" ca="1" si="17"/>
        <v>0</v>
      </c>
      <c r="AS9" s="17">
        <f t="shared" ca="1" si="17"/>
        <v>0</v>
      </c>
      <c r="AT9" s="17">
        <f t="shared" ca="1" si="17"/>
        <v>0</v>
      </c>
      <c r="AU9" s="17">
        <f t="shared" ca="1" si="17"/>
        <v>0</v>
      </c>
      <c r="AV9" s="17">
        <f t="shared" ca="1" si="17"/>
        <v>0</v>
      </c>
      <c r="AW9" s="17">
        <f t="shared" ca="1" si="17"/>
        <v>0</v>
      </c>
      <c r="AX9" s="17">
        <f t="shared" ca="1" si="17"/>
        <v>0</v>
      </c>
      <c r="AY9" s="17">
        <f t="shared" ca="1" si="17"/>
        <v>0</v>
      </c>
      <c r="AZ9" s="17">
        <f t="shared" ca="1" si="17"/>
        <v>0</v>
      </c>
      <c r="BA9" s="17">
        <f t="shared" ca="1" si="17"/>
        <v>0</v>
      </c>
      <c r="BB9" s="17">
        <f t="shared" ca="1" si="17"/>
        <v>0</v>
      </c>
      <c r="BC9" s="17">
        <f t="shared" ca="1" si="17"/>
        <v>0</v>
      </c>
      <c r="BD9" s="17">
        <f t="shared" ca="1" si="17"/>
        <v>0</v>
      </c>
      <c r="BE9" s="17">
        <f t="shared" ca="1" si="17"/>
        <v>0</v>
      </c>
      <c r="BF9" s="17">
        <f t="shared" ca="1" si="17"/>
        <v>0</v>
      </c>
      <c r="BG9" s="17">
        <f t="shared" ca="1" si="17"/>
        <v>0</v>
      </c>
      <c r="BH9" s="17">
        <f t="shared" ca="1" si="17"/>
        <v>0</v>
      </c>
      <c r="BI9" s="17">
        <f t="shared" ca="1" si="17"/>
        <v>0</v>
      </c>
      <c r="BJ9" s="17">
        <f t="shared" ca="1" si="17"/>
        <v>0</v>
      </c>
      <c r="BK9" s="17">
        <f t="shared" ca="1" si="17"/>
        <v>0</v>
      </c>
      <c r="BL9" s="17">
        <f t="shared" ca="1" si="17"/>
        <v>0</v>
      </c>
      <c r="BM9" s="17">
        <f t="shared" ca="1" si="17"/>
        <v>0</v>
      </c>
      <c r="BN9" s="17">
        <f t="shared" ca="1" si="17"/>
        <v>0</v>
      </c>
      <c r="BO9" s="17">
        <f t="shared" ca="1" si="17"/>
        <v>0</v>
      </c>
      <c r="BP9" s="17">
        <f t="shared" ca="1" si="17"/>
        <v>0</v>
      </c>
      <c r="BQ9" s="17">
        <f t="shared" ref="BQ9:EB9" ca="1" si="18">(1+BQ7)/(1+BQ4)-1</f>
        <v>0</v>
      </c>
      <c r="BR9" s="17">
        <f t="shared" ca="1" si="18"/>
        <v>0</v>
      </c>
      <c r="BS9" s="17">
        <f t="shared" ca="1" si="18"/>
        <v>0</v>
      </c>
      <c r="BT9" s="17">
        <f t="shared" ca="1" si="18"/>
        <v>0</v>
      </c>
      <c r="BU9" s="17">
        <f t="shared" ca="1" si="18"/>
        <v>0</v>
      </c>
      <c r="BV9" s="17">
        <f t="shared" ca="1" si="18"/>
        <v>0</v>
      </c>
      <c r="BW9" s="17">
        <f t="shared" ca="1" si="18"/>
        <v>0</v>
      </c>
      <c r="BX9" s="17">
        <f t="shared" ca="1" si="18"/>
        <v>0</v>
      </c>
      <c r="BY9" s="17">
        <f t="shared" ca="1" si="18"/>
        <v>0</v>
      </c>
      <c r="BZ9" s="17">
        <f t="shared" ca="1" si="18"/>
        <v>0</v>
      </c>
      <c r="CA9" s="17">
        <f t="shared" ca="1" si="18"/>
        <v>0</v>
      </c>
      <c r="CB9" s="17">
        <f t="shared" ca="1" si="18"/>
        <v>0</v>
      </c>
      <c r="CC9" s="17">
        <f t="shared" ca="1" si="18"/>
        <v>0</v>
      </c>
      <c r="CD9" s="17">
        <f t="shared" ca="1" si="18"/>
        <v>0</v>
      </c>
      <c r="CE9" s="17">
        <f t="shared" ca="1" si="18"/>
        <v>0</v>
      </c>
      <c r="CF9" s="17">
        <f t="shared" ca="1" si="18"/>
        <v>0</v>
      </c>
      <c r="CG9" s="17">
        <f t="shared" ca="1" si="18"/>
        <v>0</v>
      </c>
      <c r="CH9" s="17">
        <f t="shared" ca="1" si="18"/>
        <v>0</v>
      </c>
      <c r="CI9" s="17">
        <f t="shared" ca="1" si="18"/>
        <v>0</v>
      </c>
      <c r="CJ9" s="17">
        <f t="shared" ca="1" si="18"/>
        <v>0</v>
      </c>
      <c r="CK9" s="17">
        <f t="shared" ca="1" si="18"/>
        <v>0</v>
      </c>
      <c r="CL9" s="17">
        <f t="shared" ca="1" si="18"/>
        <v>0</v>
      </c>
      <c r="CM9" s="17">
        <f t="shared" ca="1" si="18"/>
        <v>0</v>
      </c>
      <c r="CN9" s="17">
        <f t="shared" ca="1" si="18"/>
        <v>0</v>
      </c>
      <c r="CO9" s="17">
        <f t="shared" ca="1" si="18"/>
        <v>0</v>
      </c>
      <c r="CP9" s="17">
        <f t="shared" ca="1" si="18"/>
        <v>0</v>
      </c>
      <c r="CQ9" s="17">
        <f t="shared" ca="1" si="18"/>
        <v>0</v>
      </c>
      <c r="CR9" s="17">
        <f t="shared" ca="1" si="18"/>
        <v>0</v>
      </c>
      <c r="CS9" s="17">
        <f t="shared" ca="1" si="18"/>
        <v>0</v>
      </c>
      <c r="CT9" s="17">
        <f t="shared" ca="1" si="18"/>
        <v>0</v>
      </c>
      <c r="CU9" s="17">
        <f t="shared" ca="1" si="18"/>
        <v>0</v>
      </c>
      <c r="CV9" s="17">
        <f t="shared" ca="1" si="18"/>
        <v>0</v>
      </c>
      <c r="CW9" s="17">
        <f t="shared" ca="1" si="18"/>
        <v>0</v>
      </c>
      <c r="CX9" s="17">
        <f t="shared" ca="1" si="18"/>
        <v>0</v>
      </c>
      <c r="CY9" s="17">
        <f t="shared" ca="1" si="18"/>
        <v>0</v>
      </c>
      <c r="CZ9" s="17">
        <f t="shared" ca="1" si="18"/>
        <v>0</v>
      </c>
      <c r="DA9" s="17">
        <f t="shared" ca="1" si="18"/>
        <v>0</v>
      </c>
      <c r="DB9" s="17">
        <f t="shared" ca="1" si="18"/>
        <v>0</v>
      </c>
      <c r="DC9" s="17">
        <f t="shared" ca="1" si="18"/>
        <v>0</v>
      </c>
      <c r="DD9" s="17">
        <f t="shared" ca="1" si="18"/>
        <v>0</v>
      </c>
      <c r="DE9" s="17">
        <f t="shared" ca="1" si="18"/>
        <v>0</v>
      </c>
      <c r="DF9" s="17">
        <f t="shared" ca="1" si="18"/>
        <v>0</v>
      </c>
      <c r="DG9" s="17">
        <f t="shared" ca="1" si="18"/>
        <v>0</v>
      </c>
      <c r="DH9" s="17">
        <f t="shared" ca="1" si="18"/>
        <v>0</v>
      </c>
      <c r="DI9" s="17">
        <f t="shared" ca="1" si="18"/>
        <v>0</v>
      </c>
      <c r="DJ9" s="17">
        <f t="shared" ca="1" si="18"/>
        <v>0</v>
      </c>
      <c r="DK9" s="17">
        <f t="shared" ca="1" si="18"/>
        <v>0</v>
      </c>
      <c r="DL9" s="17">
        <f t="shared" ca="1" si="18"/>
        <v>0</v>
      </c>
      <c r="DM9" s="17">
        <f t="shared" ca="1" si="18"/>
        <v>0</v>
      </c>
      <c r="DN9" s="17">
        <f t="shared" ca="1" si="18"/>
        <v>0</v>
      </c>
      <c r="DO9" s="17">
        <f t="shared" ca="1" si="18"/>
        <v>0</v>
      </c>
      <c r="DP9" s="17">
        <f t="shared" ca="1" si="18"/>
        <v>0</v>
      </c>
      <c r="DQ9" s="17">
        <f t="shared" ca="1" si="18"/>
        <v>0</v>
      </c>
      <c r="DR9" s="17">
        <f t="shared" ca="1" si="18"/>
        <v>0</v>
      </c>
      <c r="DS9" s="17">
        <f t="shared" ca="1" si="18"/>
        <v>0</v>
      </c>
      <c r="DT9" s="17">
        <f t="shared" ca="1" si="18"/>
        <v>0</v>
      </c>
      <c r="DU9" s="17">
        <f t="shared" ca="1" si="18"/>
        <v>0</v>
      </c>
      <c r="DV9" s="17">
        <f t="shared" ca="1" si="18"/>
        <v>0</v>
      </c>
      <c r="DW9" s="17">
        <f t="shared" ca="1" si="18"/>
        <v>0</v>
      </c>
      <c r="DX9" s="17">
        <f t="shared" ca="1" si="18"/>
        <v>0</v>
      </c>
      <c r="DY9" s="17">
        <f t="shared" ca="1" si="18"/>
        <v>0</v>
      </c>
      <c r="DZ9" s="17">
        <f t="shared" ca="1" si="18"/>
        <v>0</v>
      </c>
      <c r="EA9" s="17">
        <f t="shared" ca="1" si="18"/>
        <v>0</v>
      </c>
      <c r="EB9" s="17">
        <f t="shared" ca="1" si="18"/>
        <v>0</v>
      </c>
      <c r="EC9" s="17">
        <f t="shared" ref="EC9:GN9" ca="1" si="19">(1+EC7)/(1+EC4)-1</f>
        <v>0</v>
      </c>
      <c r="ED9" s="17">
        <f t="shared" ca="1" si="19"/>
        <v>0</v>
      </c>
      <c r="EE9" s="17">
        <f t="shared" ca="1" si="19"/>
        <v>0</v>
      </c>
      <c r="EF9" s="17">
        <f t="shared" ca="1" si="19"/>
        <v>0</v>
      </c>
      <c r="EG9" s="17">
        <f t="shared" ca="1" si="19"/>
        <v>0</v>
      </c>
      <c r="EH9" s="17">
        <f t="shared" ca="1" si="19"/>
        <v>0</v>
      </c>
      <c r="EI9" s="17">
        <f t="shared" ca="1" si="19"/>
        <v>0</v>
      </c>
      <c r="EJ9" s="17">
        <f t="shared" ca="1" si="19"/>
        <v>0</v>
      </c>
      <c r="EK9" s="17">
        <f t="shared" ca="1" si="19"/>
        <v>0</v>
      </c>
      <c r="EL9" s="17">
        <f t="shared" ca="1" si="19"/>
        <v>0</v>
      </c>
      <c r="EM9" s="17">
        <f t="shared" ca="1" si="19"/>
        <v>0</v>
      </c>
      <c r="EN9" s="17">
        <f t="shared" ca="1" si="19"/>
        <v>0</v>
      </c>
      <c r="EO9" s="17">
        <f t="shared" ca="1" si="19"/>
        <v>0</v>
      </c>
      <c r="EP9" s="17">
        <f t="shared" ca="1" si="19"/>
        <v>0</v>
      </c>
      <c r="EQ9" s="17">
        <f t="shared" ca="1" si="19"/>
        <v>0</v>
      </c>
      <c r="ER9" s="17">
        <f t="shared" ca="1" si="19"/>
        <v>0</v>
      </c>
      <c r="ES9" s="17">
        <f t="shared" ca="1" si="19"/>
        <v>0</v>
      </c>
      <c r="ET9" s="17">
        <f t="shared" ca="1" si="19"/>
        <v>0</v>
      </c>
      <c r="EU9" s="17">
        <f t="shared" ca="1" si="19"/>
        <v>0</v>
      </c>
      <c r="EV9" s="17">
        <f t="shared" ca="1" si="19"/>
        <v>0</v>
      </c>
      <c r="EW9" s="17">
        <f t="shared" ca="1" si="19"/>
        <v>0</v>
      </c>
      <c r="EX9" s="17">
        <f t="shared" ca="1" si="19"/>
        <v>0</v>
      </c>
      <c r="EY9" s="17">
        <f t="shared" ca="1" si="19"/>
        <v>0</v>
      </c>
      <c r="EZ9" s="17">
        <f t="shared" ca="1" si="19"/>
        <v>0</v>
      </c>
      <c r="FA9" s="17">
        <f t="shared" ca="1" si="19"/>
        <v>0</v>
      </c>
      <c r="FB9" s="17">
        <f t="shared" ca="1" si="19"/>
        <v>0</v>
      </c>
      <c r="FC9" s="17">
        <f t="shared" ca="1" si="19"/>
        <v>0</v>
      </c>
      <c r="FD9" s="17">
        <f t="shared" ca="1" si="19"/>
        <v>0</v>
      </c>
      <c r="FE9" s="17">
        <f t="shared" ca="1" si="19"/>
        <v>0</v>
      </c>
      <c r="FF9" s="17">
        <f t="shared" ca="1" si="19"/>
        <v>0</v>
      </c>
      <c r="FG9" s="17">
        <f t="shared" ca="1" si="19"/>
        <v>0</v>
      </c>
      <c r="FH9" s="17">
        <f t="shared" ca="1" si="19"/>
        <v>0</v>
      </c>
      <c r="FI9" s="17">
        <f t="shared" ca="1" si="19"/>
        <v>0</v>
      </c>
      <c r="FJ9" s="17">
        <f t="shared" ca="1" si="19"/>
        <v>0</v>
      </c>
      <c r="FK9" s="17">
        <f t="shared" ca="1" si="19"/>
        <v>0</v>
      </c>
      <c r="FL9" s="17">
        <f t="shared" ca="1" si="19"/>
        <v>0</v>
      </c>
      <c r="FM9" s="17">
        <f t="shared" ca="1" si="19"/>
        <v>0</v>
      </c>
      <c r="FN9" s="17">
        <f t="shared" ca="1" si="19"/>
        <v>0</v>
      </c>
      <c r="FO9" s="17">
        <f t="shared" ca="1" si="19"/>
        <v>0</v>
      </c>
      <c r="FP9" s="17">
        <f t="shared" ca="1" si="19"/>
        <v>0</v>
      </c>
      <c r="FQ9" s="17">
        <f t="shared" ca="1" si="19"/>
        <v>0</v>
      </c>
      <c r="FR9" s="17">
        <f t="shared" ca="1" si="19"/>
        <v>0</v>
      </c>
      <c r="FS9" s="17">
        <f t="shared" ca="1" si="19"/>
        <v>0</v>
      </c>
      <c r="FT9" s="17">
        <f t="shared" ca="1" si="19"/>
        <v>0</v>
      </c>
      <c r="FU9" s="17">
        <f t="shared" ca="1" si="19"/>
        <v>0</v>
      </c>
      <c r="FV9" s="17">
        <f t="shared" ca="1" si="19"/>
        <v>0</v>
      </c>
      <c r="FW9" s="17">
        <f t="shared" ca="1" si="19"/>
        <v>0</v>
      </c>
      <c r="FX9" s="17">
        <f t="shared" ca="1" si="19"/>
        <v>0</v>
      </c>
      <c r="FY9" s="17">
        <f t="shared" ca="1" si="19"/>
        <v>0</v>
      </c>
      <c r="FZ9" s="17">
        <f t="shared" ca="1" si="19"/>
        <v>0</v>
      </c>
      <c r="GA9" s="17">
        <f t="shared" ca="1" si="19"/>
        <v>0</v>
      </c>
      <c r="GB9" s="17">
        <f t="shared" ca="1" si="19"/>
        <v>0</v>
      </c>
      <c r="GC9" s="17">
        <f t="shared" ca="1" si="19"/>
        <v>0</v>
      </c>
      <c r="GD9" s="17">
        <f t="shared" ca="1" si="19"/>
        <v>0</v>
      </c>
      <c r="GE9" s="17">
        <f t="shared" ca="1" si="19"/>
        <v>0</v>
      </c>
      <c r="GF9" s="17">
        <f t="shared" ca="1" si="19"/>
        <v>0</v>
      </c>
      <c r="GG9" s="17">
        <f t="shared" ca="1" si="19"/>
        <v>0</v>
      </c>
      <c r="GH9" s="17">
        <f t="shared" ca="1" si="19"/>
        <v>0</v>
      </c>
      <c r="GI9" s="17">
        <f t="shared" ca="1" si="19"/>
        <v>0</v>
      </c>
      <c r="GJ9" s="17">
        <f t="shared" ca="1" si="19"/>
        <v>0</v>
      </c>
      <c r="GK9" s="17">
        <f t="shared" ca="1" si="19"/>
        <v>0</v>
      </c>
      <c r="GL9" s="17">
        <f t="shared" ca="1" si="19"/>
        <v>0</v>
      </c>
      <c r="GM9" s="17">
        <f t="shared" ca="1" si="19"/>
        <v>0</v>
      </c>
      <c r="GN9" s="17">
        <f t="shared" ca="1" si="19"/>
        <v>0</v>
      </c>
      <c r="GO9" s="17">
        <f t="shared" ref="GO9:IZ9" ca="1" si="20">(1+GO7)/(1+GO4)-1</f>
        <v>0</v>
      </c>
      <c r="GP9" s="17">
        <f t="shared" ca="1" si="20"/>
        <v>0</v>
      </c>
      <c r="GQ9" s="17">
        <f t="shared" ca="1" si="20"/>
        <v>0</v>
      </c>
      <c r="GR9" s="17">
        <f t="shared" ca="1" si="20"/>
        <v>0</v>
      </c>
      <c r="GS9" s="17">
        <f t="shared" ca="1" si="20"/>
        <v>0</v>
      </c>
      <c r="GT9" s="17">
        <f t="shared" ca="1" si="20"/>
        <v>0</v>
      </c>
      <c r="GU9" s="17">
        <f t="shared" ca="1" si="20"/>
        <v>0</v>
      </c>
      <c r="GV9" s="17">
        <f t="shared" ca="1" si="20"/>
        <v>0</v>
      </c>
      <c r="GW9" s="17">
        <f t="shared" ca="1" si="20"/>
        <v>0</v>
      </c>
      <c r="GX9" s="17">
        <f t="shared" ca="1" si="20"/>
        <v>0</v>
      </c>
      <c r="GY9" s="17">
        <f t="shared" ca="1" si="20"/>
        <v>0</v>
      </c>
      <c r="GZ9" s="17">
        <f t="shared" ca="1" si="20"/>
        <v>0</v>
      </c>
      <c r="HA9" s="17">
        <f t="shared" ca="1" si="20"/>
        <v>0</v>
      </c>
      <c r="HB9" s="17">
        <f t="shared" ca="1" si="20"/>
        <v>0</v>
      </c>
      <c r="HC9" s="17">
        <f t="shared" ca="1" si="20"/>
        <v>0</v>
      </c>
      <c r="HD9" s="17">
        <f t="shared" ca="1" si="20"/>
        <v>0</v>
      </c>
      <c r="HE9" s="17">
        <f t="shared" ca="1" si="20"/>
        <v>0</v>
      </c>
      <c r="HF9" s="17">
        <f t="shared" ca="1" si="20"/>
        <v>0</v>
      </c>
      <c r="HG9" s="17">
        <f t="shared" ca="1" si="20"/>
        <v>0</v>
      </c>
      <c r="HH9" s="17">
        <f t="shared" ca="1" si="20"/>
        <v>0</v>
      </c>
      <c r="HI9" s="17">
        <f t="shared" ca="1" si="20"/>
        <v>0</v>
      </c>
      <c r="HJ9" s="17">
        <f t="shared" ca="1" si="20"/>
        <v>0</v>
      </c>
      <c r="HK9" s="17">
        <f t="shared" ca="1" si="20"/>
        <v>0</v>
      </c>
      <c r="HL9" s="17">
        <f t="shared" ca="1" si="20"/>
        <v>0</v>
      </c>
      <c r="HM9" s="17">
        <f t="shared" ca="1" si="20"/>
        <v>0</v>
      </c>
      <c r="HN9" s="17">
        <f t="shared" ca="1" si="20"/>
        <v>0</v>
      </c>
      <c r="HO9" s="17">
        <f t="shared" ca="1" si="20"/>
        <v>0</v>
      </c>
      <c r="HP9" s="17">
        <f t="shared" ca="1" si="20"/>
        <v>0</v>
      </c>
      <c r="HQ9" s="17">
        <f t="shared" ca="1" si="20"/>
        <v>0</v>
      </c>
      <c r="HR9" s="17">
        <f t="shared" ca="1" si="20"/>
        <v>0</v>
      </c>
      <c r="HS9" s="17">
        <f t="shared" ca="1" si="20"/>
        <v>0</v>
      </c>
      <c r="HT9" s="17">
        <f t="shared" ca="1" si="20"/>
        <v>0</v>
      </c>
      <c r="HU9" s="17">
        <f t="shared" ca="1" si="20"/>
        <v>0</v>
      </c>
      <c r="HV9" s="17">
        <f t="shared" ca="1" si="20"/>
        <v>0</v>
      </c>
      <c r="HW9" s="17">
        <f t="shared" ca="1" si="20"/>
        <v>0</v>
      </c>
      <c r="HX9" s="17">
        <f t="shared" ca="1" si="20"/>
        <v>0</v>
      </c>
      <c r="HY9" s="17">
        <f t="shared" ca="1" si="20"/>
        <v>0</v>
      </c>
      <c r="HZ9" s="17">
        <f t="shared" ca="1" si="20"/>
        <v>0</v>
      </c>
      <c r="IA9" s="17">
        <f t="shared" ca="1" si="20"/>
        <v>0</v>
      </c>
      <c r="IB9" s="17">
        <f t="shared" ca="1" si="20"/>
        <v>0</v>
      </c>
      <c r="IC9" s="17">
        <f t="shared" ca="1" si="20"/>
        <v>0</v>
      </c>
      <c r="ID9" s="17">
        <f t="shared" ca="1" si="20"/>
        <v>0</v>
      </c>
      <c r="IE9" s="17">
        <f t="shared" ca="1" si="20"/>
        <v>0</v>
      </c>
      <c r="IF9" s="17">
        <f t="shared" ca="1" si="20"/>
        <v>0</v>
      </c>
      <c r="IG9" s="17">
        <f t="shared" ca="1" si="20"/>
        <v>0</v>
      </c>
      <c r="IH9" s="17">
        <f t="shared" ca="1" si="20"/>
        <v>0</v>
      </c>
      <c r="II9" s="17">
        <f t="shared" ca="1" si="20"/>
        <v>0</v>
      </c>
      <c r="IJ9" s="17">
        <f t="shared" ca="1" si="20"/>
        <v>0</v>
      </c>
      <c r="IK9" s="17">
        <f t="shared" ca="1" si="20"/>
        <v>0</v>
      </c>
      <c r="IL9" s="17">
        <f t="shared" ca="1" si="20"/>
        <v>0</v>
      </c>
      <c r="IM9" s="17">
        <f t="shared" ca="1" si="20"/>
        <v>0</v>
      </c>
      <c r="IN9" s="17">
        <f t="shared" ca="1" si="20"/>
        <v>0</v>
      </c>
      <c r="IO9" s="17">
        <f t="shared" ca="1" si="20"/>
        <v>0</v>
      </c>
      <c r="IP9" s="17">
        <f t="shared" ca="1" si="20"/>
        <v>0</v>
      </c>
      <c r="IQ9" s="17">
        <f t="shared" ca="1" si="20"/>
        <v>0</v>
      </c>
      <c r="IR9" s="17">
        <f t="shared" ca="1" si="20"/>
        <v>0</v>
      </c>
      <c r="IS9" s="17">
        <f t="shared" ca="1" si="20"/>
        <v>0</v>
      </c>
      <c r="IT9" s="17">
        <f t="shared" ca="1" si="20"/>
        <v>0</v>
      </c>
      <c r="IU9" s="17">
        <f t="shared" ca="1" si="20"/>
        <v>0</v>
      </c>
      <c r="IV9" s="17">
        <f t="shared" ca="1" si="20"/>
        <v>0</v>
      </c>
      <c r="IW9" s="17">
        <f t="shared" ca="1" si="20"/>
        <v>0</v>
      </c>
      <c r="IX9" s="17">
        <f t="shared" ca="1" si="20"/>
        <v>0</v>
      </c>
      <c r="IY9" s="17">
        <f t="shared" ca="1" si="20"/>
        <v>0</v>
      </c>
      <c r="IZ9" s="17">
        <f t="shared" ca="1" si="20"/>
        <v>0</v>
      </c>
      <c r="JA9" s="17">
        <f t="shared" ref="JA9:LL9" ca="1" si="21">(1+JA7)/(1+JA4)-1</f>
        <v>0</v>
      </c>
      <c r="JB9" s="17">
        <f t="shared" ca="1" si="21"/>
        <v>0</v>
      </c>
      <c r="JC9" s="17">
        <f t="shared" ca="1" si="21"/>
        <v>0</v>
      </c>
      <c r="JD9" s="17">
        <f t="shared" ca="1" si="21"/>
        <v>0</v>
      </c>
      <c r="JE9" s="17">
        <f t="shared" ca="1" si="21"/>
        <v>0</v>
      </c>
      <c r="JF9" s="17">
        <f t="shared" ca="1" si="21"/>
        <v>0</v>
      </c>
      <c r="JG9" s="17">
        <f t="shared" ca="1" si="21"/>
        <v>0</v>
      </c>
      <c r="JH9" s="17">
        <f t="shared" ca="1" si="21"/>
        <v>0</v>
      </c>
      <c r="JI9" s="17">
        <f t="shared" ca="1" si="21"/>
        <v>0</v>
      </c>
      <c r="JJ9" s="17">
        <f t="shared" ca="1" si="21"/>
        <v>0</v>
      </c>
      <c r="JK9" s="17">
        <f t="shared" ca="1" si="21"/>
        <v>0</v>
      </c>
      <c r="JL9" s="17">
        <f t="shared" ca="1" si="21"/>
        <v>0</v>
      </c>
      <c r="JM9" s="17">
        <f t="shared" ca="1" si="21"/>
        <v>0</v>
      </c>
      <c r="JN9" s="17">
        <f t="shared" ca="1" si="21"/>
        <v>0</v>
      </c>
      <c r="JO9" s="17">
        <f t="shared" ca="1" si="21"/>
        <v>0</v>
      </c>
      <c r="JP9" s="17">
        <f t="shared" ca="1" si="21"/>
        <v>0</v>
      </c>
      <c r="JQ9" s="17">
        <f t="shared" ca="1" si="21"/>
        <v>0</v>
      </c>
      <c r="JR9" s="17">
        <f t="shared" ca="1" si="21"/>
        <v>0</v>
      </c>
      <c r="JS9" s="17">
        <f t="shared" ca="1" si="21"/>
        <v>0</v>
      </c>
      <c r="JT9" s="17">
        <f t="shared" ca="1" si="21"/>
        <v>0</v>
      </c>
      <c r="JU9" s="17">
        <f t="shared" ca="1" si="21"/>
        <v>0</v>
      </c>
      <c r="JV9" s="17">
        <f t="shared" ca="1" si="21"/>
        <v>0</v>
      </c>
      <c r="JW9" s="17">
        <f t="shared" ca="1" si="21"/>
        <v>0</v>
      </c>
      <c r="JX9" s="17">
        <f t="shared" ca="1" si="21"/>
        <v>0</v>
      </c>
      <c r="JY9" s="17">
        <f t="shared" ca="1" si="21"/>
        <v>0</v>
      </c>
      <c r="JZ9" s="17">
        <f t="shared" ca="1" si="21"/>
        <v>0</v>
      </c>
      <c r="KA9" s="17">
        <f t="shared" ca="1" si="21"/>
        <v>0</v>
      </c>
      <c r="KB9" s="17">
        <f t="shared" ca="1" si="21"/>
        <v>0</v>
      </c>
      <c r="KC9" s="17">
        <f t="shared" ca="1" si="21"/>
        <v>0</v>
      </c>
      <c r="KD9" s="17">
        <f t="shared" ca="1" si="21"/>
        <v>0</v>
      </c>
      <c r="KE9" s="17">
        <f t="shared" ca="1" si="21"/>
        <v>0</v>
      </c>
      <c r="KF9" s="17">
        <f t="shared" ca="1" si="21"/>
        <v>0</v>
      </c>
      <c r="KG9" s="17">
        <f t="shared" ca="1" si="21"/>
        <v>0</v>
      </c>
      <c r="KH9" s="17">
        <f t="shared" ca="1" si="21"/>
        <v>0</v>
      </c>
      <c r="KI9" s="17">
        <f t="shared" ca="1" si="21"/>
        <v>0</v>
      </c>
      <c r="KJ9" s="17">
        <f t="shared" ca="1" si="21"/>
        <v>0</v>
      </c>
      <c r="KK9" s="17">
        <f t="shared" ca="1" si="21"/>
        <v>0</v>
      </c>
      <c r="KL9" s="17">
        <f t="shared" ca="1" si="21"/>
        <v>0</v>
      </c>
      <c r="KM9" s="17">
        <f t="shared" ca="1" si="21"/>
        <v>0</v>
      </c>
      <c r="KN9" s="17">
        <f t="shared" ca="1" si="21"/>
        <v>0</v>
      </c>
      <c r="KO9" s="17">
        <f t="shared" ca="1" si="21"/>
        <v>0</v>
      </c>
      <c r="KP9" s="17">
        <f t="shared" ca="1" si="21"/>
        <v>0</v>
      </c>
      <c r="KQ9" s="17">
        <f t="shared" ca="1" si="21"/>
        <v>0</v>
      </c>
      <c r="KR9" s="17">
        <f t="shared" ca="1" si="21"/>
        <v>0</v>
      </c>
      <c r="KS9" s="17">
        <f t="shared" ca="1" si="21"/>
        <v>0</v>
      </c>
      <c r="KT9" s="17">
        <f t="shared" ca="1" si="21"/>
        <v>0</v>
      </c>
      <c r="KU9" s="17">
        <f t="shared" ca="1" si="21"/>
        <v>0</v>
      </c>
      <c r="KV9" s="17">
        <f t="shared" ca="1" si="21"/>
        <v>0</v>
      </c>
      <c r="KW9" s="17">
        <f t="shared" ca="1" si="21"/>
        <v>0</v>
      </c>
      <c r="KX9" s="17">
        <f t="shared" ca="1" si="21"/>
        <v>0</v>
      </c>
      <c r="KY9" s="17">
        <f t="shared" ca="1" si="21"/>
        <v>0</v>
      </c>
      <c r="KZ9" s="17">
        <f t="shared" ca="1" si="21"/>
        <v>0</v>
      </c>
      <c r="LA9" s="17">
        <f t="shared" ca="1" si="21"/>
        <v>0</v>
      </c>
      <c r="LB9" s="17">
        <f t="shared" ca="1" si="21"/>
        <v>0</v>
      </c>
      <c r="LC9" s="17">
        <f t="shared" ca="1" si="21"/>
        <v>0</v>
      </c>
      <c r="LD9" s="17">
        <f t="shared" ca="1" si="21"/>
        <v>0</v>
      </c>
      <c r="LE9" s="17">
        <f t="shared" ca="1" si="21"/>
        <v>0</v>
      </c>
      <c r="LF9" s="17">
        <f t="shared" ca="1" si="21"/>
        <v>0</v>
      </c>
      <c r="LG9" s="17">
        <f t="shared" ca="1" si="21"/>
        <v>0</v>
      </c>
      <c r="LH9" s="17">
        <f t="shared" ca="1" si="21"/>
        <v>0</v>
      </c>
      <c r="LI9" s="17">
        <f t="shared" ca="1" si="21"/>
        <v>0</v>
      </c>
      <c r="LJ9" s="17">
        <f t="shared" ca="1" si="21"/>
        <v>0</v>
      </c>
      <c r="LK9" s="17">
        <f t="shared" ca="1" si="21"/>
        <v>0</v>
      </c>
      <c r="LL9" s="17">
        <f t="shared" ca="1" si="21"/>
        <v>0</v>
      </c>
      <c r="LM9" s="17">
        <f t="shared" ref="LM9:MU9" ca="1" si="22">(1+LM7)/(1+LM4)-1</f>
        <v>0</v>
      </c>
      <c r="LN9" s="17">
        <f t="shared" ca="1" si="22"/>
        <v>0</v>
      </c>
      <c r="LO9" s="17">
        <f t="shared" ca="1" si="22"/>
        <v>0</v>
      </c>
      <c r="LP9" s="17">
        <f t="shared" ca="1" si="22"/>
        <v>0</v>
      </c>
      <c r="LQ9" s="17">
        <f t="shared" ca="1" si="22"/>
        <v>0</v>
      </c>
      <c r="LR9" s="17">
        <f t="shared" ca="1" si="22"/>
        <v>0</v>
      </c>
      <c r="LS9" s="17">
        <f t="shared" ca="1" si="22"/>
        <v>0</v>
      </c>
      <c r="LT9" s="17">
        <f t="shared" ca="1" si="22"/>
        <v>0</v>
      </c>
      <c r="LU9" s="17">
        <f t="shared" ca="1" si="22"/>
        <v>0</v>
      </c>
      <c r="LV9" s="17">
        <f t="shared" ca="1" si="22"/>
        <v>0</v>
      </c>
      <c r="LW9" s="17">
        <f t="shared" ca="1" si="22"/>
        <v>0</v>
      </c>
      <c r="LX9" s="17">
        <f t="shared" ca="1" si="22"/>
        <v>0</v>
      </c>
      <c r="LY9" s="17">
        <f t="shared" ca="1" si="22"/>
        <v>0</v>
      </c>
      <c r="LZ9" s="17">
        <f t="shared" ca="1" si="22"/>
        <v>0</v>
      </c>
      <c r="MA9" s="17">
        <f t="shared" ca="1" si="22"/>
        <v>0</v>
      </c>
      <c r="MB9" s="17">
        <f t="shared" ca="1" si="22"/>
        <v>0</v>
      </c>
      <c r="MC9" s="17">
        <f t="shared" ca="1" si="22"/>
        <v>0</v>
      </c>
      <c r="MD9" s="17">
        <f t="shared" ca="1" si="22"/>
        <v>0</v>
      </c>
      <c r="ME9" s="17">
        <f t="shared" ca="1" si="22"/>
        <v>0</v>
      </c>
      <c r="MF9" s="17">
        <f t="shared" ca="1" si="22"/>
        <v>0</v>
      </c>
      <c r="MG9" s="17">
        <f t="shared" ca="1" si="22"/>
        <v>0</v>
      </c>
      <c r="MH9" s="17">
        <f t="shared" ca="1" si="22"/>
        <v>0</v>
      </c>
      <c r="MI9" s="17">
        <f t="shared" ca="1" si="22"/>
        <v>0</v>
      </c>
      <c r="MJ9" s="17">
        <f t="shared" ca="1" si="22"/>
        <v>0</v>
      </c>
      <c r="MK9" s="17">
        <f t="shared" ca="1" si="22"/>
        <v>0</v>
      </c>
      <c r="ML9" s="17">
        <f t="shared" ca="1" si="22"/>
        <v>0</v>
      </c>
      <c r="MM9" s="17">
        <f t="shared" ca="1" si="22"/>
        <v>0</v>
      </c>
      <c r="MN9" s="17">
        <f t="shared" ca="1" si="22"/>
        <v>0</v>
      </c>
      <c r="MO9" s="17">
        <f t="shared" ca="1" si="22"/>
        <v>0</v>
      </c>
      <c r="MP9" s="17">
        <f t="shared" ca="1" si="22"/>
        <v>0</v>
      </c>
      <c r="MQ9" s="17">
        <f t="shared" ca="1" si="22"/>
        <v>0</v>
      </c>
      <c r="MR9" s="17">
        <f t="shared" ca="1" si="22"/>
        <v>0</v>
      </c>
      <c r="MS9" s="17">
        <f t="shared" ca="1" si="22"/>
        <v>0</v>
      </c>
      <c r="MT9" s="17">
        <f t="shared" ca="1" si="22"/>
        <v>0</v>
      </c>
      <c r="MU9" s="17">
        <f t="shared" ca="1" si="22"/>
        <v>0</v>
      </c>
    </row>
    <row r="10" spans="1:359" s="22" customFormat="1">
      <c r="A10" s="32"/>
      <c r="B10" s="10" t="s">
        <v>167</v>
      </c>
      <c r="C10" s="17"/>
      <c r="D10" s="17"/>
      <c r="E10" s="17"/>
      <c r="F10" s="17">
        <f t="shared" ref="F10" ca="1" si="23">AVERAGE(D9:F9)</f>
        <v>0</v>
      </c>
      <c r="G10" s="17">
        <f t="shared" ref="G10" ca="1" si="24">AVERAGE(E9:G9)</f>
        <v>0</v>
      </c>
      <c r="H10" s="17">
        <f t="shared" ref="H10" ca="1" si="25">AVERAGE(F9:H9)</f>
        <v>0</v>
      </c>
      <c r="I10" s="17">
        <f t="shared" ref="I10" ca="1" si="26">AVERAGE(G9:I9)</f>
        <v>0</v>
      </c>
      <c r="J10" s="17">
        <f t="shared" ref="J10" ca="1" si="27">AVERAGE(H9:J9)</f>
        <v>0</v>
      </c>
      <c r="K10" s="17">
        <f t="shared" ref="K10" ca="1" si="28">AVERAGE(I9:K9)</f>
        <v>0</v>
      </c>
      <c r="L10" s="17">
        <f t="shared" ref="L10" ca="1" si="29">AVERAGE(J9:L9)</f>
        <v>0</v>
      </c>
      <c r="M10" s="17">
        <f t="shared" ref="M10" ca="1" si="30">AVERAGE(K9:M9)</f>
        <v>0</v>
      </c>
      <c r="N10" s="17">
        <f t="shared" ref="N10" ca="1" si="31">AVERAGE(L9:N9)</f>
        <v>0</v>
      </c>
      <c r="O10" s="17">
        <f t="shared" ref="O10" ca="1" si="32">AVERAGE(M9:O9)</f>
        <v>0</v>
      </c>
      <c r="P10" s="17">
        <f t="shared" ref="P10" ca="1" si="33">AVERAGE(N9:P9)</f>
        <v>0</v>
      </c>
      <c r="Q10" s="17">
        <f t="shared" ref="Q10" ca="1" si="34">AVERAGE(O9:Q9)</f>
        <v>0</v>
      </c>
      <c r="R10" s="17">
        <f t="shared" ref="R10" ca="1" si="35">AVERAGE(P9:R9)</f>
        <v>0</v>
      </c>
      <c r="S10" s="17">
        <f t="shared" ref="S10" ca="1" si="36">AVERAGE(Q9:S9)</f>
        <v>0</v>
      </c>
      <c r="T10" s="17">
        <f t="shared" ref="T10" ca="1" si="37">AVERAGE(R9:T9)</f>
        <v>0</v>
      </c>
      <c r="U10" s="17">
        <f t="shared" ref="U10" ca="1" si="38">AVERAGE(S9:U9)</f>
        <v>0</v>
      </c>
      <c r="V10" s="17">
        <f t="shared" ref="V10" ca="1" si="39">AVERAGE(T9:V9)</f>
        <v>0</v>
      </c>
      <c r="W10" s="17">
        <f t="shared" ref="W10" ca="1" si="40">AVERAGE(U9:W9)</f>
        <v>0</v>
      </c>
      <c r="X10" s="17">
        <f t="shared" ref="X10" ca="1" si="41">AVERAGE(V9:X9)</f>
        <v>0</v>
      </c>
      <c r="Y10" s="17">
        <f t="shared" ref="Y10" ca="1" si="42">AVERAGE(W9:Y9)</f>
        <v>0</v>
      </c>
      <c r="Z10" s="17">
        <f t="shared" ref="Z10" ca="1" si="43">AVERAGE(X9:Z9)</f>
        <v>0</v>
      </c>
      <c r="AA10" s="17">
        <f t="shared" ref="AA10" ca="1" si="44">AVERAGE(Y9:AA9)</f>
        <v>0</v>
      </c>
      <c r="AB10" s="17">
        <f t="shared" ref="AB10" ca="1" si="45">AVERAGE(Z9:AB9)</f>
        <v>0</v>
      </c>
      <c r="AC10" s="17">
        <f t="shared" ref="AC10" ca="1" si="46">AVERAGE(AA9:AC9)</f>
        <v>0</v>
      </c>
      <c r="AD10" s="17">
        <f t="shared" ref="AD10" ca="1" si="47">AVERAGE(AB9:AD9)</f>
        <v>0</v>
      </c>
      <c r="AE10" s="17">
        <f t="shared" ref="AE10" ca="1" si="48">AVERAGE(AC9:AE9)</f>
        <v>0</v>
      </c>
      <c r="AF10" s="17">
        <f t="shared" ref="AF10" ca="1" si="49">AVERAGE(AD9:AF9)</f>
        <v>0</v>
      </c>
      <c r="AG10" s="17">
        <f t="shared" ref="AG10" ca="1" si="50">AVERAGE(AE9:AG9)</f>
        <v>0</v>
      </c>
      <c r="AH10" s="17">
        <f t="shared" ref="AH10" ca="1" si="51">AVERAGE(AF9:AH9)</f>
        <v>0</v>
      </c>
      <c r="AI10" s="17">
        <f t="shared" ref="AI10" ca="1" si="52">AVERAGE(AG9:AI9)</f>
        <v>0</v>
      </c>
      <c r="AJ10" s="17">
        <f t="shared" ref="AJ10" ca="1" si="53">AVERAGE(AH9:AJ9)</f>
        <v>0</v>
      </c>
      <c r="AK10" s="17">
        <f t="shared" ref="AK10" ca="1" si="54">AVERAGE(AI9:AK9)</f>
        <v>0</v>
      </c>
      <c r="AL10" s="17">
        <f t="shared" ref="AL10" ca="1" si="55">AVERAGE(AJ9:AL9)</f>
        <v>0</v>
      </c>
      <c r="AM10" s="17">
        <f t="shared" ref="AM10" ca="1" si="56">AVERAGE(AK9:AM9)</f>
        <v>0</v>
      </c>
      <c r="AN10" s="17">
        <f t="shared" ref="AN10" ca="1" si="57">AVERAGE(AL9:AN9)</f>
        <v>0</v>
      </c>
      <c r="AO10" s="17">
        <f t="shared" ref="AO10" ca="1" si="58">AVERAGE(AM9:AO9)</f>
        <v>0</v>
      </c>
      <c r="AP10" s="17">
        <f t="shared" ref="AP10" ca="1" si="59">AVERAGE(AN9:AP9)</f>
        <v>0</v>
      </c>
      <c r="AQ10" s="17">
        <f t="shared" ref="AQ10" ca="1" si="60">AVERAGE(AO9:AQ9)</f>
        <v>0</v>
      </c>
      <c r="AR10" s="17">
        <f t="shared" ref="AR10" ca="1" si="61">AVERAGE(AP9:AR9)</f>
        <v>0</v>
      </c>
      <c r="AS10" s="17">
        <f t="shared" ref="AS10" ca="1" si="62">AVERAGE(AQ9:AS9)</f>
        <v>0</v>
      </c>
      <c r="AT10" s="17">
        <f t="shared" ref="AT10" ca="1" si="63">AVERAGE(AR9:AT9)</f>
        <v>0</v>
      </c>
      <c r="AU10" s="17">
        <f t="shared" ref="AU10" ca="1" si="64">AVERAGE(AS9:AU9)</f>
        <v>0</v>
      </c>
      <c r="AV10" s="17">
        <f t="shared" ref="AV10" ca="1" si="65">AVERAGE(AT9:AV9)</f>
        <v>0</v>
      </c>
      <c r="AW10" s="17">
        <f t="shared" ref="AW10" ca="1" si="66">AVERAGE(AU9:AW9)</f>
        <v>0</v>
      </c>
      <c r="AX10" s="17">
        <f t="shared" ref="AX10" ca="1" si="67">AVERAGE(AV9:AX9)</f>
        <v>0</v>
      </c>
      <c r="AY10" s="17">
        <f t="shared" ref="AY10" ca="1" si="68">AVERAGE(AW9:AY9)</f>
        <v>0</v>
      </c>
      <c r="AZ10" s="17">
        <f t="shared" ref="AZ10" ca="1" si="69">AVERAGE(AX9:AZ9)</f>
        <v>0</v>
      </c>
      <c r="BA10" s="17">
        <f t="shared" ref="BA10" ca="1" si="70">AVERAGE(AY9:BA9)</f>
        <v>0</v>
      </c>
      <c r="BB10" s="17">
        <f t="shared" ref="BB10" ca="1" si="71">AVERAGE(AZ9:BB9)</f>
        <v>0</v>
      </c>
      <c r="BC10" s="17">
        <f t="shared" ref="BC10" ca="1" si="72">AVERAGE(BA9:BC9)</f>
        <v>0</v>
      </c>
      <c r="BD10" s="17">
        <f t="shared" ref="BD10" ca="1" si="73">AVERAGE(BB9:BD9)</f>
        <v>0</v>
      </c>
      <c r="BE10" s="17">
        <f t="shared" ref="BE10" ca="1" si="74">AVERAGE(BC9:BE9)</f>
        <v>0</v>
      </c>
      <c r="BF10" s="17">
        <f t="shared" ref="BF10" ca="1" si="75">AVERAGE(BD9:BF9)</f>
        <v>0</v>
      </c>
      <c r="BG10" s="17">
        <f t="shared" ref="BG10" ca="1" si="76">AVERAGE(BE9:BG9)</f>
        <v>0</v>
      </c>
      <c r="BH10" s="17">
        <f t="shared" ref="BH10" ca="1" si="77">AVERAGE(BF9:BH9)</f>
        <v>0</v>
      </c>
      <c r="BI10" s="17">
        <f t="shared" ref="BI10" ca="1" si="78">AVERAGE(BG9:BI9)</f>
        <v>0</v>
      </c>
      <c r="BJ10" s="17">
        <f t="shared" ref="BJ10" ca="1" si="79">AVERAGE(BH9:BJ9)</f>
        <v>0</v>
      </c>
      <c r="BK10" s="17">
        <f t="shared" ref="BK10" ca="1" si="80">AVERAGE(BI9:BK9)</f>
        <v>0</v>
      </c>
      <c r="BL10" s="17">
        <f t="shared" ref="BL10" ca="1" si="81">AVERAGE(BJ9:BL9)</f>
        <v>0</v>
      </c>
      <c r="BM10" s="17">
        <f t="shared" ref="BM10" ca="1" si="82">AVERAGE(BK9:BM9)</f>
        <v>0</v>
      </c>
      <c r="BN10" s="17">
        <f t="shared" ref="BN10" ca="1" si="83">AVERAGE(BL9:BN9)</f>
        <v>0</v>
      </c>
      <c r="BO10" s="17">
        <f t="shared" ref="BO10" ca="1" si="84">AVERAGE(BM9:BO9)</f>
        <v>0</v>
      </c>
      <c r="BP10" s="17">
        <f t="shared" ref="BP10" ca="1" si="85">AVERAGE(BN9:BP9)</f>
        <v>0</v>
      </c>
      <c r="BQ10" s="17">
        <f t="shared" ref="BQ10" ca="1" si="86">AVERAGE(BO9:BQ9)</f>
        <v>0</v>
      </c>
      <c r="BR10" s="17">
        <f t="shared" ref="BR10" ca="1" si="87">AVERAGE(BP9:BR9)</f>
        <v>0</v>
      </c>
      <c r="BS10" s="17">
        <f t="shared" ref="BS10" ca="1" si="88">AVERAGE(BQ9:BS9)</f>
        <v>0</v>
      </c>
      <c r="BT10" s="17">
        <f t="shared" ref="BT10" ca="1" si="89">AVERAGE(BR9:BT9)</f>
        <v>0</v>
      </c>
      <c r="BU10" s="17">
        <f t="shared" ref="BU10" ca="1" si="90">AVERAGE(BS9:BU9)</f>
        <v>0</v>
      </c>
      <c r="BV10" s="17">
        <f t="shared" ref="BV10" ca="1" si="91">AVERAGE(BT9:BV9)</f>
        <v>0</v>
      </c>
      <c r="BW10" s="17">
        <f t="shared" ref="BW10" ca="1" si="92">AVERAGE(BU9:BW9)</f>
        <v>0</v>
      </c>
      <c r="BX10" s="17">
        <f t="shared" ref="BX10" ca="1" si="93">AVERAGE(BV9:BX9)</f>
        <v>0</v>
      </c>
      <c r="BY10" s="17">
        <f t="shared" ref="BY10" ca="1" si="94">AVERAGE(BW9:BY9)</f>
        <v>0</v>
      </c>
      <c r="BZ10" s="17">
        <f t="shared" ref="BZ10" ca="1" si="95">AVERAGE(BX9:BZ9)</f>
        <v>0</v>
      </c>
      <c r="CA10" s="17">
        <f t="shared" ref="CA10" ca="1" si="96">AVERAGE(BY9:CA9)</f>
        <v>0</v>
      </c>
      <c r="CB10" s="17">
        <f t="shared" ref="CB10" ca="1" si="97">AVERAGE(BZ9:CB9)</f>
        <v>0</v>
      </c>
      <c r="CC10" s="17">
        <f t="shared" ref="CC10" ca="1" si="98">AVERAGE(CA9:CC9)</f>
        <v>0</v>
      </c>
      <c r="CD10" s="17">
        <f t="shared" ref="CD10" ca="1" si="99">AVERAGE(CB9:CD9)</f>
        <v>0</v>
      </c>
      <c r="CE10" s="17">
        <f t="shared" ref="CE10" ca="1" si="100">AVERAGE(CC9:CE9)</f>
        <v>0</v>
      </c>
      <c r="CF10" s="17">
        <f t="shared" ref="CF10" ca="1" si="101">AVERAGE(CD9:CF9)</f>
        <v>0</v>
      </c>
      <c r="CG10" s="17">
        <f t="shared" ref="CG10" ca="1" si="102">AVERAGE(CE9:CG9)</f>
        <v>0</v>
      </c>
      <c r="CH10" s="17">
        <f t="shared" ref="CH10" ca="1" si="103">AVERAGE(CF9:CH9)</f>
        <v>0</v>
      </c>
      <c r="CI10" s="17">
        <f t="shared" ref="CI10" ca="1" si="104">AVERAGE(CG9:CI9)</f>
        <v>0</v>
      </c>
      <c r="CJ10" s="17">
        <f t="shared" ref="CJ10" ca="1" si="105">AVERAGE(CH9:CJ9)</f>
        <v>0</v>
      </c>
      <c r="CK10" s="17">
        <f t="shared" ref="CK10" ca="1" si="106">AVERAGE(CI9:CK9)</f>
        <v>0</v>
      </c>
      <c r="CL10" s="17">
        <f t="shared" ref="CL10" ca="1" si="107">AVERAGE(CJ9:CL9)</f>
        <v>0</v>
      </c>
      <c r="CM10" s="17">
        <f t="shared" ref="CM10" ca="1" si="108">AVERAGE(CK9:CM9)</f>
        <v>0</v>
      </c>
      <c r="CN10" s="17">
        <f t="shared" ref="CN10" ca="1" si="109">AVERAGE(CL9:CN9)</f>
        <v>0</v>
      </c>
      <c r="CO10" s="17">
        <f t="shared" ref="CO10" ca="1" si="110">AVERAGE(CM9:CO9)</f>
        <v>0</v>
      </c>
      <c r="CP10" s="17">
        <f t="shared" ref="CP10" ca="1" si="111">AVERAGE(CN9:CP9)</f>
        <v>0</v>
      </c>
      <c r="CQ10" s="17">
        <f t="shared" ref="CQ10" ca="1" si="112">AVERAGE(CO9:CQ9)</f>
        <v>0</v>
      </c>
      <c r="CR10" s="17">
        <f t="shared" ref="CR10" ca="1" si="113">AVERAGE(CP9:CR9)</f>
        <v>0</v>
      </c>
      <c r="CS10" s="17">
        <f t="shared" ref="CS10" ca="1" si="114">AVERAGE(CQ9:CS9)</f>
        <v>0</v>
      </c>
      <c r="CT10" s="17">
        <f t="shared" ref="CT10" ca="1" si="115">AVERAGE(CR9:CT9)</f>
        <v>0</v>
      </c>
      <c r="CU10" s="17">
        <f t="shared" ref="CU10" ca="1" si="116">AVERAGE(CS9:CU9)</f>
        <v>0</v>
      </c>
      <c r="CV10" s="17">
        <f t="shared" ref="CV10" ca="1" si="117">AVERAGE(CT9:CV9)</f>
        <v>0</v>
      </c>
      <c r="CW10" s="17">
        <f t="shared" ref="CW10" ca="1" si="118">AVERAGE(CU9:CW9)</f>
        <v>0</v>
      </c>
      <c r="CX10" s="17">
        <f t="shared" ref="CX10" ca="1" si="119">AVERAGE(CV9:CX9)</f>
        <v>0</v>
      </c>
      <c r="CY10" s="17">
        <f t="shared" ref="CY10" ca="1" si="120">AVERAGE(CW9:CY9)</f>
        <v>0</v>
      </c>
      <c r="CZ10" s="17">
        <f t="shared" ref="CZ10" ca="1" si="121">AVERAGE(CX9:CZ9)</f>
        <v>0</v>
      </c>
      <c r="DA10" s="17">
        <f t="shared" ref="DA10" ca="1" si="122">AVERAGE(CY9:DA9)</f>
        <v>0</v>
      </c>
      <c r="DB10" s="17">
        <f t="shared" ref="DB10" ca="1" si="123">AVERAGE(CZ9:DB9)</f>
        <v>0</v>
      </c>
      <c r="DC10" s="17">
        <f t="shared" ref="DC10" ca="1" si="124">AVERAGE(DA9:DC9)</f>
        <v>0</v>
      </c>
      <c r="DD10" s="17">
        <f t="shared" ref="DD10" ca="1" si="125">AVERAGE(DB9:DD9)</f>
        <v>0</v>
      </c>
      <c r="DE10" s="17">
        <f t="shared" ref="DE10" ca="1" si="126">AVERAGE(DC9:DE9)</f>
        <v>0</v>
      </c>
      <c r="DF10" s="17">
        <f t="shared" ref="DF10" ca="1" si="127">AVERAGE(DD9:DF9)</f>
        <v>0</v>
      </c>
      <c r="DG10" s="17">
        <f t="shared" ref="DG10" ca="1" si="128">AVERAGE(DE9:DG9)</f>
        <v>0</v>
      </c>
      <c r="DH10" s="17">
        <f t="shared" ref="DH10" ca="1" si="129">AVERAGE(DF9:DH9)</f>
        <v>0</v>
      </c>
      <c r="DI10" s="17">
        <f t="shared" ref="DI10" ca="1" si="130">AVERAGE(DG9:DI9)</f>
        <v>0</v>
      </c>
      <c r="DJ10" s="17">
        <f t="shared" ref="DJ10" ca="1" si="131">AVERAGE(DH9:DJ9)</f>
        <v>0</v>
      </c>
      <c r="DK10" s="17">
        <f t="shared" ref="DK10" ca="1" si="132">AVERAGE(DI9:DK9)</f>
        <v>0</v>
      </c>
      <c r="DL10" s="17">
        <f t="shared" ref="DL10" ca="1" si="133">AVERAGE(DJ9:DL9)</f>
        <v>0</v>
      </c>
      <c r="DM10" s="17">
        <f t="shared" ref="DM10" ca="1" si="134">AVERAGE(DK9:DM9)</f>
        <v>0</v>
      </c>
      <c r="DN10" s="17">
        <f t="shared" ref="DN10" ca="1" si="135">AVERAGE(DL9:DN9)</f>
        <v>0</v>
      </c>
      <c r="DO10" s="17">
        <f t="shared" ref="DO10" ca="1" si="136">AVERAGE(DM9:DO9)</f>
        <v>0</v>
      </c>
      <c r="DP10" s="17">
        <f t="shared" ref="DP10" ca="1" si="137">AVERAGE(DN9:DP9)</f>
        <v>0</v>
      </c>
      <c r="DQ10" s="17">
        <f t="shared" ref="DQ10" ca="1" si="138">AVERAGE(DO9:DQ9)</f>
        <v>0</v>
      </c>
      <c r="DR10" s="17">
        <f t="shared" ref="DR10" ca="1" si="139">AVERAGE(DP9:DR9)</f>
        <v>0</v>
      </c>
      <c r="DS10" s="17">
        <f t="shared" ref="DS10" ca="1" si="140">AVERAGE(DQ9:DS9)</f>
        <v>0</v>
      </c>
      <c r="DT10" s="17">
        <f t="shared" ref="DT10" ca="1" si="141">AVERAGE(DR9:DT9)</f>
        <v>0</v>
      </c>
      <c r="DU10" s="17">
        <f t="shared" ref="DU10" ca="1" si="142">AVERAGE(DS9:DU9)</f>
        <v>0</v>
      </c>
      <c r="DV10" s="17">
        <f t="shared" ref="DV10" ca="1" si="143">AVERAGE(DT9:DV9)</f>
        <v>0</v>
      </c>
      <c r="DW10" s="17">
        <f t="shared" ref="DW10" ca="1" si="144">AVERAGE(DU9:DW9)</f>
        <v>0</v>
      </c>
      <c r="DX10" s="17">
        <f t="shared" ref="DX10" ca="1" si="145">AVERAGE(DV9:DX9)</f>
        <v>0</v>
      </c>
      <c r="DY10" s="17">
        <f t="shared" ref="DY10" ca="1" si="146">AVERAGE(DW9:DY9)</f>
        <v>0</v>
      </c>
      <c r="DZ10" s="17">
        <f t="shared" ref="DZ10" ca="1" si="147">AVERAGE(DX9:DZ9)</f>
        <v>0</v>
      </c>
      <c r="EA10" s="17">
        <f t="shared" ref="EA10" ca="1" si="148">AVERAGE(DY9:EA9)</f>
        <v>0</v>
      </c>
      <c r="EB10" s="17">
        <f t="shared" ref="EB10" ca="1" si="149">AVERAGE(DZ9:EB9)</f>
        <v>0</v>
      </c>
      <c r="EC10" s="17">
        <f t="shared" ref="EC10" ca="1" si="150">AVERAGE(EA9:EC9)</f>
        <v>0</v>
      </c>
      <c r="ED10" s="17">
        <f t="shared" ref="ED10" ca="1" si="151">AVERAGE(EB9:ED9)</f>
        <v>0</v>
      </c>
      <c r="EE10" s="17">
        <f t="shared" ref="EE10" ca="1" si="152">AVERAGE(EC9:EE9)</f>
        <v>0</v>
      </c>
      <c r="EF10" s="17">
        <f t="shared" ref="EF10" ca="1" si="153">AVERAGE(ED9:EF9)</f>
        <v>0</v>
      </c>
      <c r="EG10" s="17">
        <f t="shared" ref="EG10" ca="1" si="154">AVERAGE(EE9:EG9)</f>
        <v>0</v>
      </c>
      <c r="EH10" s="17">
        <f t="shared" ref="EH10" ca="1" si="155">AVERAGE(EF9:EH9)</f>
        <v>0</v>
      </c>
      <c r="EI10" s="17">
        <f t="shared" ref="EI10" ca="1" si="156">AVERAGE(EG9:EI9)</f>
        <v>0</v>
      </c>
      <c r="EJ10" s="17">
        <f t="shared" ref="EJ10" ca="1" si="157">AVERAGE(EH9:EJ9)</f>
        <v>0</v>
      </c>
      <c r="EK10" s="17">
        <f t="shared" ref="EK10" ca="1" si="158">AVERAGE(EI9:EK9)</f>
        <v>0</v>
      </c>
      <c r="EL10" s="17">
        <f t="shared" ref="EL10" ca="1" si="159">AVERAGE(EJ9:EL9)</f>
        <v>0</v>
      </c>
      <c r="EM10" s="17">
        <f t="shared" ref="EM10" ca="1" si="160">AVERAGE(EK9:EM9)</f>
        <v>0</v>
      </c>
      <c r="EN10" s="17">
        <f t="shared" ref="EN10" ca="1" si="161">AVERAGE(EL9:EN9)</f>
        <v>0</v>
      </c>
      <c r="EO10" s="17">
        <f t="shared" ref="EO10" ca="1" si="162">AVERAGE(EM9:EO9)</f>
        <v>0</v>
      </c>
      <c r="EP10" s="17">
        <f t="shared" ref="EP10" ca="1" si="163">AVERAGE(EN9:EP9)</f>
        <v>0</v>
      </c>
      <c r="EQ10" s="17">
        <f t="shared" ref="EQ10" ca="1" si="164">AVERAGE(EO9:EQ9)</f>
        <v>0</v>
      </c>
      <c r="ER10" s="17">
        <f t="shared" ref="ER10" ca="1" si="165">AVERAGE(EP9:ER9)</f>
        <v>0</v>
      </c>
      <c r="ES10" s="17">
        <f t="shared" ref="ES10" ca="1" si="166">AVERAGE(EQ9:ES9)</f>
        <v>0</v>
      </c>
      <c r="ET10" s="17">
        <f t="shared" ref="ET10" ca="1" si="167">AVERAGE(ER9:ET9)</f>
        <v>0</v>
      </c>
      <c r="EU10" s="17">
        <f t="shared" ref="EU10" ca="1" si="168">AVERAGE(ES9:EU9)</f>
        <v>0</v>
      </c>
      <c r="EV10" s="17">
        <f t="shared" ref="EV10" ca="1" si="169">AVERAGE(ET9:EV9)</f>
        <v>0</v>
      </c>
      <c r="EW10" s="17">
        <f t="shared" ref="EW10" ca="1" si="170">AVERAGE(EU9:EW9)</f>
        <v>0</v>
      </c>
      <c r="EX10" s="17">
        <f t="shared" ref="EX10" ca="1" si="171">AVERAGE(EV9:EX9)</f>
        <v>0</v>
      </c>
      <c r="EY10" s="17">
        <f t="shared" ref="EY10" ca="1" si="172">AVERAGE(EW9:EY9)</f>
        <v>0</v>
      </c>
      <c r="EZ10" s="17">
        <f t="shared" ref="EZ10" ca="1" si="173">AVERAGE(EX9:EZ9)</f>
        <v>0</v>
      </c>
      <c r="FA10" s="17">
        <f t="shared" ref="FA10" ca="1" si="174">AVERAGE(EY9:FA9)</f>
        <v>0</v>
      </c>
      <c r="FB10" s="17">
        <f t="shared" ref="FB10" ca="1" si="175">AVERAGE(EZ9:FB9)</f>
        <v>0</v>
      </c>
      <c r="FC10" s="17">
        <f t="shared" ref="FC10" ca="1" si="176">AVERAGE(FA9:FC9)</f>
        <v>0</v>
      </c>
      <c r="FD10" s="17">
        <f t="shared" ref="FD10" ca="1" si="177">AVERAGE(FB9:FD9)</f>
        <v>0</v>
      </c>
      <c r="FE10" s="17">
        <f t="shared" ref="FE10" ca="1" si="178">AVERAGE(FC9:FE9)</f>
        <v>0</v>
      </c>
      <c r="FF10" s="17">
        <f t="shared" ref="FF10" ca="1" si="179">AVERAGE(FD9:FF9)</f>
        <v>0</v>
      </c>
      <c r="FG10" s="17">
        <f t="shared" ref="FG10" ca="1" si="180">AVERAGE(FE9:FG9)</f>
        <v>0</v>
      </c>
      <c r="FH10" s="17">
        <f t="shared" ref="FH10" ca="1" si="181">AVERAGE(FF9:FH9)</f>
        <v>0</v>
      </c>
      <c r="FI10" s="17">
        <f t="shared" ref="FI10" ca="1" si="182">AVERAGE(FG9:FI9)</f>
        <v>0</v>
      </c>
      <c r="FJ10" s="17">
        <f t="shared" ref="FJ10" ca="1" si="183">AVERAGE(FH9:FJ9)</f>
        <v>0</v>
      </c>
      <c r="FK10" s="17">
        <f t="shared" ref="FK10" ca="1" si="184">AVERAGE(FI9:FK9)</f>
        <v>0</v>
      </c>
      <c r="FL10" s="17">
        <f t="shared" ref="FL10" ca="1" si="185">AVERAGE(FJ9:FL9)</f>
        <v>0</v>
      </c>
      <c r="FM10" s="17">
        <f t="shared" ref="FM10" ca="1" si="186">AVERAGE(FK9:FM9)</f>
        <v>0</v>
      </c>
      <c r="FN10" s="17">
        <f t="shared" ref="FN10" ca="1" si="187">AVERAGE(FL9:FN9)</f>
        <v>0</v>
      </c>
      <c r="FO10" s="17">
        <f t="shared" ref="FO10" ca="1" si="188">AVERAGE(FM9:FO9)</f>
        <v>0</v>
      </c>
      <c r="FP10" s="17">
        <f t="shared" ref="FP10" ca="1" si="189">AVERAGE(FN9:FP9)</f>
        <v>0</v>
      </c>
      <c r="FQ10" s="17">
        <f t="shared" ref="FQ10" ca="1" si="190">AVERAGE(FO9:FQ9)</f>
        <v>0</v>
      </c>
      <c r="FR10" s="17">
        <f t="shared" ref="FR10" ca="1" si="191">AVERAGE(FP9:FR9)</f>
        <v>0</v>
      </c>
      <c r="FS10" s="17">
        <f t="shared" ref="FS10" ca="1" si="192">AVERAGE(FQ9:FS9)</f>
        <v>0</v>
      </c>
      <c r="FT10" s="17">
        <f t="shared" ref="FT10" ca="1" si="193">AVERAGE(FR9:FT9)</f>
        <v>0</v>
      </c>
      <c r="FU10" s="17">
        <f t="shared" ref="FU10" ca="1" si="194">AVERAGE(FS9:FU9)</f>
        <v>0</v>
      </c>
      <c r="FV10" s="17">
        <f t="shared" ref="FV10" ca="1" si="195">AVERAGE(FT9:FV9)</f>
        <v>0</v>
      </c>
      <c r="FW10" s="17">
        <f t="shared" ref="FW10" ca="1" si="196">AVERAGE(FU9:FW9)</f>
        <v>0</v>
      </c>
      <c r="FX10" s="17">
        <f t="shared" ref="FX10" ca="1" si="197">AVERAGE(FV9:FX9)</f>
        <v>0</v>
      </c>
      <c r="FY10" s="17">
        <f t="shared" ref="FY10" ca="1" si="198">AVERAGE(FW9:FY9)</f>
        <v>0</v>
      </c>
      <c r="FZ10" s="17">
        <f t="shared" ref="FZ10" ca="1" si="199">AVERAGE(FX9:FZ9)</f>
        <v>0</v>
      </c>
      <c r="GA10" s="17">
        <f t="shared" ref="GA10" ca="1" si="200">AVERAGE(FY9:GA9)</f>
        <v>0</v>
      </c>
      <c r="GB10" s="17">
        <f t="shared" ref="GB10" ca="1" si="201">AVERAGE(FZ9:GB9)</f>
        <v>0</v>
      </c>
      <c r="GC10" s="17">
        <f t="shared" ref="GC10" ca="1" si="202">AVERAGE(GA9:GC9)</f>
        <v>0</v>
      </c>
      <c r="GD10" s="17">
        <f t="shared" ref="GD10" ca="1" si="203">AVERAGE(GB9:GD9)</f>
        <v>0</v>
      </c>
      <c r="GE10" s="17">
        <f t="shared" ref="GE10" ca="1" si="204">AVERAGE(GC9:GE9)</f>
        <v>0</v>
      </c>
      <c r="GF10" s="17">
        <f t="shared" ref="GF10" ca="1" si="205">AVERAGE(GD9:GF9)</f>
        <v>0</v>
      </c>
      <c r="GG10" s="17">
        <f t="shared" ref="GG10" ca="1" si="206">AVERAGE(GE9:GG9)</f>
        <v>0</v>
      </c>
      <c r="GH10" s="17">
        <f t="shared" ref="GH10" ca="1" si="207">AVERAGE(GF9:GH9)</f>
        <v>0</v>
      </c>
      <c r="GI10" s="17">
        <f t="shared" ref="GI10" ca="1" si="208">AVERAGE(GG9:GI9)</f>
        <v>0</v>
      </c>
      <c r="GJ10" s="17">
        <f t="shared" ref="GJ10" ca="1" si="209">AVERAGE(GH9:GJ9)</f>
        <v>0</v>
      </c>
      <c r="GK10" s="17">
        <f t="shared" ref="GK10" ca="1" si="210">AVERAGE(GI9:GK9)</f>
        <v>0</v>
      </c>
      <c r="GL10" s="17">
        <f t="shared" ref="GL10" ca="1" si="211">AVERAGE(GJ9:GL9)</f>
        <v>0</v>
      </c>
      <c r="GM10" s="17">
        <f t="shared" ref="GM10" ca="1" si="212">AVERAGE(GK9:GM9)</f>
        <v>0</v>
      </c>
      <c r="GN10" s="17">
        <f t="shared" ref="GN10" ca="1" si="213">AVERAGE(GL9:GN9)</f>
        <v>0</v>
      </c>
      <c r="GO10" s="17">
        <f t="shared" ref="GO10" ca="1" si="214">AVERAGE(GM9:GO9)</f>
        <v>0</v>
      </c>
      <c r="GP10" s="17">
        <f t="shared" ref="GP10" ca="1" si="215">AVERAGE(GN9:GP9)</f>
        <v>0</v>
      </c>
      <c r="GQ10" s="17">
        <f t="shared" ref="GQ10" ca="1" si="216">AVERAGE(GO9:GQ9)</f>
        <v>0</v>
      </c>
      <c r="GR10" s="17">
        <f t="shared" ref="GR10" ca="1" si="217">AVERAGE(GP9:GR9)</f>
        <v>0</v>
      </c>
      <c r="GS10" s="17">
        <f t="shared" ref="GS10" ca="1" si="218">AVERAGE(GQ9:GS9)</f>
        <v>0</v>
      </c>
      <c r="GT10" s="17">
        <f t="shared" ref="GT10" ca="1" si="219">AVERAGE(GR9:GT9)</f>
        <v>0</v>
      </c>
      <c r="GU10" s="17">
        <f t="shared" ref="GU10" ca="1" si="220">AVERAGE(GS9:GU9)</f>
        <v>0</v>
      </c>
      <c r="GV10" s="17">
        <f t="shared" ref="GV10" ca="1" si="221">AVERAGE(GT9:GV9)</f>
        <v>0</v>
      </c>
      <c r="GW10" s="17">
        <f t="shared" ref="GW10" ca="1" si="222">AVERAGE(GU9:GW9)</f>
        <v>0</v>
      </c>
      <c r="GX10" s="17">
        <f t="shared" ref="GX10" ca="1" si="223">AVERAGE(GV9:GX9)</f>
        <v>0</v>
      </c>
      <c r="GY10" s="17">
        <f t="shared" ref="GY10" ca="1" si="224">AVERAGE(GW9:GY9)</f>
        <v>0</v>
      </c>
      <c r="GZ10" s="17">
        <f t="shared" ref="GZ10" ca="1" si="225">AVERAGE(GX9:GZ9)</f>
        <v>0</v>
      </c>
      <c r="HA10" s="17">
        <f t="shared" ref="HA10" ca="1" si="226">AVERAGE(GY9:HA9)</f>
        <v>0</v>
      </c>
      <c r="HB10" s="17">
        <f t="shared" ref="HB10" ca="1" si="227">AVERAGE(GZ9:HB9)</f>
        <v>0</v>
      </c>
      <c r="HC10" s="17">
        <f t="shared" ref="HC10" ca="1" si="228">AVERAGE(HA9:HC9)</f>
        <v>0</v>
      </c>
      <c r="HD10" s="17">
        <f t="shared" ref="HD10" ca="1" si="229">AVERAGE(HB9:HD9)</f>
        <v>0</v>
      </c>
      <c r="HE10" s="17">
        <f t="shared" ref="HE10" ca="1" si="230">AVERAGE(HC9:HE9)</f>
        <v>0</v>
      </c>
      <c r="HF10" s="17">
        <f t="shared" ref="HF10" ca="1" si="231">AVERAGE(HD9:HF9)</f>
        <v>0</v>
      </c>
      <c r="HG10" s="17">
        <f t="shared" ref="HG10" ca="1" si="232">AVERAGE(HE9:HG9)</f>
        <v>0</v>
      </c>
      <c r="HH10" s="17">
        <f t="shared" ref="HH10" ca="1" si="233">AVERAGE(HF9:HH9)</f>
        <v>0</v>
      </c>
      <c r="HI10" s="17">
        <f t="shared" ref="HI10" ca="1" si="234">AVERAGE(HG9:HI9)</f>
        <v>0</v>
      </c>
      <c r="HJ10" s="17">
        <f t="shared" ref="HJ10" ca="1" si="235">AVERAGE(HH9:HJ9)</f>
        <v>0</v>
      </c>
      <c r="HK10" s="17">
        <f t="shared" ref="HK10" ca="1" si="236">AVERAGE(HI9:HK9)</f>
        <v>0</v>
      </c>
      <c r="HL10" s="17">
        <f t="shared" ref="HL10" ca="1" si="237">AVERAGE(HJ9:HL9)</f>
        <v>0</v>
      </c>
      <c r="HM10" s="17">
        <f t="shared" ref="HM10" ca="1" si="238">AVERAGE(HK9:HM9)</f>
        <v>0</v>
      </c>
      <c r="HN10" s="17">
        <f t="shared" ref="HN10" ca="1" si="239">AVERAGE(HL9:HN9)</f>
        <v>0</v>
      </c>
      <c r="HO10" s="17">
        <f t="shared" ref="HO10" ca="1" si="240">AVERAGE(HM9:HO9)</f>
        <v>0</v>
      </c>
      <c r="HP10" s="17">
        <f t="shared" ref="HP10" ca="1" si="241">AVERAGE(HN9:HP9)</f>
        <v>0</v>
      </c>
      <c r="HQ10" s="17">
        <f t="shared" ref="HQ10" ca="1" si="242">AVERAGE(HO9:HQ9)</f>
        <v>0</v>
      </c>
      <c r="HR10" s="17">
        <f t="shared" ref="HR10" ca="1" si="243">AVERAGE(HP9:HR9)</f>
        <v>0</v>
      </c>
      <c r="HS10" s="17">
        <f t="shared" ref="HS10" ca="1" si="244">AVERAGE(HQ9:HS9)</f>
        <v>0</v>
      </c>
      <c r="HT10" s="17">
        <f t="shared" ref="HT10" ca="1" si="245">AVERAGE(HR9:HT9)</f>
        <v>0</v>
      </c>
      <c r="HU10" s="17">
        <f t="shared" ref="HU10" ca="1" si="246">AVERAGE(HS9:HU9)</f>
        <v>0</v>
      </c>
      <c r="HV10" s="17">
        <f t="shared" ref="HV10" ca="1" si="247">AVERAGE(HT9:HV9)</f>
        <v>0</v>
      </c>
      <c r="HW10" s="17">
        <f t="shared" ref="HW10" ca="1" si="248">AVERAGE(HU9:HW9)</f>
        <v>0</v>
      </c>
      <c r="HX10" s="17">
        <f t="shared" ref="HX10" ca="1" si="249">AVERAGE(HV9:HX9)</f>
        <v>0</v>
      </c>
      <c r="HY10" s="17">
        <f t="shared" ref="HY10" ca="1" si="250">AVERAGE(HW9:HY9)</f>
        <v>0</v>
      </c>
      <c r="HZ10" s="17">
        <f t="shared" ref="HZ10" ca="1" si="251">AVERAGE(HX9:HZ9)</f>
        <v>0</v>
      </c>
      <c r="IA10" s="17">
        <f t="shared" ref="IA10" ca="1" si="252">AVERAGE(HY9:IA9)</f>
        <v>0</v>
      </c>
      <c r="IB10" s="17">
        <f t="shared" ref="IB10" ca="1" si="253">AVERAGE(HZ9:IB9)</f>
        <v>0</v>
      </c>
      <c r="IC10" s="17">
        <f t="shared" ref="IC10" ca="1" si="254">AVERAGE(IA9:IC9)</f>
        <v>0</v>
      </c>
      <c r="ID10" s="17">
        <f t="shared" ref="ID10" ca="1" si="255">AVERAGE(IB9:ID9)</f>
        <v>0</v>
      </c>
      <c r="IE10" s="17">
        <f t="shared" ref="IE10" ca="1" si="256">AVERAGE(IC9:IE9)</f>
        <v>0</v>
      </c>
      <c r="IF10" s="17">
        <f t="shared" ref="IF10" ca="1" si="257">AVERAGE(ID9:IF9)</f>
        <v>0</v>
      </c>
      <c r="IG10" s="17">
        <f t="shared" ref="IG10" ca="1" si="258">AVERAGE(IE9:IG9)</f>
        <v>0</v>
      </c>
      <c r="IH10" s="17">
        <f t="shared" ref="IH10" ca="1" si="259">AVERAGE(IF9:IH9)</f>
        <v>0</v>
      </c>
      <c r="II10" s="17">
        <f t="shared" ref="II10" ca="1" si="260">AVERAGE(IG9:II9)</f>
        <v>0</v>
      </c>
      <c r="IJ10" s="17">
        <f t="shared" ref="IJ10" ca="1" si="261">AVERAGE(IH9:IJ9)</f>
        <v>0</v>
      </c>
      <c r="IK10" s="17">
        <f t="shared" ref="IK10" ca="1" si="262">AVERAGE(II9:IK9)</f>
        <v>0</v>
      </c>
      <c r="IL10" s="17">
        <f t="shared" ref="IL10" ca="1" si="263">AVERAGE(IJ9:IL9)</f>
        <v>0</v>
      </c>
      <c r="IM10" s="17">
        <f t="shared" ref="IM10" ca="1" si="264">AVERAGE(IK9:IM9)</f>
        <v>0</v>
      </c>
      <c r="IN10" s="17">
        <f t="shared" ref="IN10" ca="1" si="265">AVERAGE(IL9:IN9)</f>
        <v>0</v>
      </c>
      <c r="IO10" s="17">
        <f t="shared" ref="IO10" ca="1" si="266">AVERAGE(IM9:IO9)</f>
        <v>0</v>
      </c>
      <c r="IP10" s="17">
        <f t="shared" ref="IP10" ca="1" si="267">AVERAGE(IN9:IP9)</f>
        <v>0</v>
      </c>
      <c r="IQ10" s="17">
        <f t="shared" ref="IQ10" ca="1" si="268">AVERAGE(IO9:IQ9)</f>
        <v>0</v>
      </c>
      <c r="IR10" s="17">
        <f t="shared" ref="IR10" ca="1" si="269">AVERAGE(IP9:IR9)</f>
        <v>0</v>
      </c>
      <c r="IS10" s="17">
        <f t="shared" ref="IS10" ca="1" si="270">AVERAGE(IQ9:IS9)</f>
        <v>0</v>
      </c>
      <c r="IT10" s="17">
        <f t="shared" ref="IT10" ca="1" si="271">AVERAGE(IR9:IT9)</f>
        <v>0</v>
      </c>
      <c r="IU10" s="17">
        <f t="shared" ref="IU10" ca="1" si="272">AVERAGE(IS9:IU9)</f>
        <v>0</v>
      </c>
      <c r="IV10" s="17">
        <f t="shared" ref="IV10" ca="1" si="273">AVERAGE(IT9:IV9)</f>
        <v>0</v>
      </c>
      <c r="IW10" s="17">
        <f t="shared" ref="IW10" ca="1" si="274">AVERAGE(IU9:IW9)</f>
        <v>0</v>
      </c>
      <c r="IX10" s="17">
        <f t="shared" ref="IX10" ca="1" si="275">AVERAGE(IV9:IX9)</f>
        <v>0</v>
      </c>
      <c r="IY10" s="17">
        <f t="shared" ref="IY10" ca="1" si="276">AVERAGE(IW9:IY9)</f>
        <v>0</v>
      </c>
      <c r="IZ10" s="17">
        <f t="shared" ref="IZ10" ca="1" si="277">AVERAGE(IX9:IZ9)</f>
        <v>0</v>
      </c>
      <c r="JA10" s="17">
        <f t="shared" ref="JA10" ca="1" si="278">AVERAGE(IY9:JA9)</f>
        <v>0</v>
      </c>
      <c r="JB10" s="17">
        <f t="shared" ref="JB10" ca="1" si="279">AVERAGE(IZ9:JB9)</f>
        <v>0</v>
      </c>
      <c r="JC10" s="17">
        <f t="shared" ref="JC10" ca="1" si="280">AVERAGE(JA9:JC9)</f>
        <v>0</v>
      </c>
      <c r="JD10" s="17">
        <f t="shared" ref="JD10" ca="1" si="281">AVERAGE(JB9:JD9)</f>
        <v>0</v>
      </c>
      <c r="JE10" s="17">
        <f t="shared" ref="JE10" ca="1" si="282">AVERAGE(JC9:JE9)</f>
        <v>0</v>
      </c>
      <c r="JF10" s="17">
        <f t="shared" ref="JF10" ca="1" si="283">AVERAGE(JD9:JF9)</f>
        <v>0</v>
      </c>
      <c r="JG10" s="17">
        <f t="shared" ref="JG10" ca="1" si="284">AVERAGE(JE9:JG9)</f>
        <v>0</v>
      </c>
      <c r="JH10" s="17">
        <f t="shared" ref="JH10" ca="1" si="285">AVERAGE(JF9:JH9)</f>
        <v>0</v>
      </c>
      <c r="JI10" s="17">
        <f t="shared" ref="JI10" ca="1" si="286">AVERAGE(JG9:JI9)</f>
        <v>0</v>
      </c>
      <c r="JJ10" s="17">
        <f t="shared" ref="JJ10" ca="1" si="287">AVERAGE(JH9:JJ9)</f>
        <v>0</v>
      </c>
      <c r="JK10" s="17">
        <f t="shared" ref="JK10" ca="1" si="288">AVERAGE(JI9:JK9)</f>
        <v>0</v>
      </c>
      <c r="JL10" s="17">
        <f t="shared" ref="JL10" ca="1" si="289">AVERAGE(JJ9:JL9)</f>
        <v>0</v>
      </c>
      <c r="JM10" s="17">
        <f t="shared" ref="JM10" ca="1" si="290">AVERAGE(JK9:JM9)</f>
        <v>0</v>
      </c>
      <c r="JN10" s="17">
        <f t="shared" ref="JN10" ca="1" si="291">AVERAGE(JL9:JN9)</f>
        <v>0</v>
      </c>
      <c r="JO10" s="17">
        <f t="shared" ref="JO10" ca="1" si="292">AVERAGE(JM9:JO9)</f>
        <v>0</v>
      </c>
      <c r="JP10" s="17">
        <f t="shared" ref="JP10" ca="1" si="293">AVERAGE(JN9:JP9)</f>
        <v>0</v>
      </c>
      <c r="JQ10" s="17">
        <f t="shared" ref="JQ10" ca="1" si="294">AVERAGE(JO9:JQ9)</f>
        <v>0</v>
      </c>
      <c r="JR10" s="17">
        <f t="shared" ref="JR10" ca="1" si="295">AVERAGE(JP9:JR9)</f>
        <v>0</v>
      </c>
      <c r="JS10" s="17">
        <f t="shared" ref="JS10" ca="1" si="296">AVERAGE(JQ9:JS9)</f>
        <v>0</v>
      </c>
      <c r="JT10" s="17">
        <f t="shared" ref="JT10" ca="1" si="297">AVERAGE(JR9:JT9)</f>
        <v>0</v>
      </c>
      <c r="JU10" s="17">
        <f t="shared" ref="JU10" ca="1" si="298">AVERAGE(JS9:JU9)</f>
        <v>0</v>
      </c>
      <c r="JV10" s="17">
        <f t="shared" ref="JV10" ca="1" si="299">AVERAGE(JT9:JV9)</f>
        <v>0</v>
      </c>
      <c r="JW10" s="17">
        <f t="shared" ref="JW10" ca="1" si="300">AVERAGE(JU9:JW9)</f>
        <v>0</v>
      </c>
      <c r="JX10" s="17">
        <f t="shared" ref="JX10" ca="1" si="301">AVERAGE(JV9:JX9)</f>
        <v>0</v>
      </c>
      <c r="JY10" s="17">
        <f t="shared" ref="JY10" ca="1" si="302">AVERAGE(JW9:JY9)</f>
        <v>0</v>
      </c>
      <c r="JZ10" s="17">
        <f t="shared" ref="JZ10" ca="1" si="303">AVERAGE(JX9:JZ9)</f>
        <v>0</v>
      </c>
      <c r="KA10" s="17">
        <f t="shared" ref="KA10" ca="1" si="304">AVERAGE(JY9:KA9)</f>
        <v>0</v>
      </c>
      <c r="KB10" s="17">
        <f t="shared" ref="KB10" ca="1" si="305">AVERAGE(JZ9:KB9)</f>
        <v>0</v>
      </c>
      <c r="KC10" s="17">
        <f t="shared" ref="KC10" ca="1" si="306">AVERAGE(KA9:KC9)</f>
        <v>0</v>
      </c>
      <c r="KD10" s="17">
        <f t="shared" ref="KD10" ca="1" si="307">AVERAGE(KB9:KD9)</f>
        <v>0</v>
      </c>
      <c r="KE10" s="17">
        <f t="shared" ref="KE10" ca="1" si="308">AVERAGE(KC9:KE9)</f>
        <v>0</v>
      </c>
      <c r="KF10" s="17">
        <f t="shared" ref="KF10" ca="1" si="309">AVERAGE(KD9:KF9)</f>
        <v>0</v>
      </c>
      <c r="KG10" s="17">
        <f t="shared" ref="KG10" ca="1" si="310">AVERAGE(KE9:KG9)</f>
        <v>0</v>
      </c>
      <c r="KH10" s="17">
        <f t="shared" ref="KH10" ca="1" si="311">AVERAGE(KF9:KH9)</f>
        <v>0</v>
      </c>
      <c r="KI10" s="17">
        <f t="shared" ref="KI10" ca="1" si="312">AVERAGE(KG9:KI9)</f>
        <v>0</v>
      </c>
      <c r="KJ10" s="17">
        <f t="shared" ref="KJ10" ca="1" si="313">AVERAGE(KH9:KJ9)</f>
        <v>0</v>
      </c>
      <c r="KK10" s="17">
        <f t="shared" ref="KK10" ca="1" si="314">AVERAGE(KI9:KK9)</f>
        <v>0</v>
      </c>
      <c r="KL10" s="17">
        <f t="shared" ref="KL10" ca="1" si="315">AVERAGE(KJ9:KL9)</f>
        <v>0</v>
      </c>
      <c r="KM10" s="17">
        <f t="shared" ref="KM10" ca="1" si="316">AVERAGE(KK9:KM9)</f>
        <v>0</v>
      </c>
      <c r="KN10" s="17">
        <f t="shared" ref="KN10" ca="1" si="317">AVERAGE(KL9:KN9)</f>
        <v>0</v>
      </c>
      <c r="KO10" s="17">
        <f t="shared" ref="KO10" ca="1" si="318">AVERAGE(KM9:KO9)</f>
        <v>0</v>
      </c>
      <c r="KP10" s="17">
        <f t="shared" ref="KP10" ca="1" si="319">AVERAGE(KN9:KP9)</f>
        <v>0</v>
      </c>
      <c r="KQ10" s="17">
        <f t="shared" ref="KQ10" ca="1" si="320">AVERAGE(KO9:KQ9)</f>
        <v>0</v>
      </c>
      <c r="KR10" s="17">
        <f t="shared" ref="KR10" ca="1" si="321">AVERAGE(KP9:KR9)</f>
        <v>0</v>
      </c>
      <c r="KS10" s="17">
        <f t="shared" ref="KS10" ca="1" si="322">AVERAGE(KQ9:KS9)</f>
        <v>0</v>
      </c>
      <c r="KT10" s="17">
        <f t="shared" ref="KT10" ca="1" si="323">AVERAGE(KR9:KT9)</f>
        <v>0</v>
      </c>
      <c r="KU10" s="17">
        <f t="shared" ref="KU10" ca="1" si="324">AVERAGE(KS9:KU9)</f>
        <v>0</v>
      </c>
      <c r="KV10" s="17">
        <f t="shared" ref="KV10" ca="1" si="325">AVERAGE(KT9:KV9)</f>
        <v>0</v>
      </c>
      <c r="KW10" s="17">
        <f t="shared" ref="KW10" ca="1" si="326">AVERAGE(KU9:KW9)</f>
        <v>0</v>
      </c>
      <c r="KX10" s="17">
        <f t="shared" ref="KX10" ca="1" si="327">AVERAGE(KV9:KX9)</f>
        <v>0</v>
      </c>
      <c r="KY10" s="17">
        <f t="shared" ref="KY10" ca="1" si="328">AVERAGE(KW9:KY9)</f>
        <v>0</v>
      </c>
      <c r="KZ10" s="17">
        <f t="shared" ref="KZ10" ca="1" si="329">AVERAGE(KX9:KZ9)</f>
        <v>0</v>
      </c>
      <c r="LA10" s="17">
        <f t="shared" ref="LA10" ca="1" si="330">AVERAGE(KY9:LA9)</f>
        <v>0</v>
      </c>
      <c r="LB10" s="17">
        <f t="shared" ref="LB10" ca="1" si="331">AVERAGE(KZ9:LB9)</f>
        <v>0</v>
      </c>
      <c r="LC10" s="17">
        <f t="shared" ref="LC10" ca="1" si="332">AVERAGE(LA9:LC9)</f>
        <v>0</v>
      </c>
      <c r="LD10" s="17">
        <f t="shared" ref="LD10" ca="1" si="333">AVERAGE(LB9:LD9)</f>
        <v>0</v>
      </c>
      <c r="LE10" s="17">
        <f t="shared" ref="LE10" ca="1" si="334">AVERAGE(LC9:LE9)</f>
        <v>0</v>
      </c>
      <c r="LF10" s="17">
        <f t="shared" ref="LF10" ca="1" si="335">AVERAGE(LD9:LF9)</f>
        <v>0</v>
      </c>
      <c r="LG10" s="17">
        <f t="shared" ref="LG10" ca="1" si="336">AVERAGE(LE9:LG9)</f>
        <v>0</v>
      </c>
      <c r="LH10" s="17">
        <f t="shared" ref="LH10" ca="1" si="337">AVERAGE(LF9:LH9)</f>
        <v>0</v>
      </c>
      <c r="LI10" s="17">
        <f t="shared" ref="LI10" ca="1" si="338">AVERAGE(LG9:LI9)</f>
        <v>0</v>
      </c>
      <c r="LJ10" s="17">
        <f t="shared" ref="LJ10" ca="1" si="339">AVERAGE(LH9:LJ9)</f>
        <v>0</v>
      </c>
      <c r="LK10" s="17">
        <f t="shared" ref="LK10" ca="1" si="340">AVERAGE(LI9:LK9)</f>
        <v>0</v>
      </c>
      <c r="LL10" s="17">
        <f t="shared" ref="LL10" ca="1" si="341">AVERAGE(LJ9:LL9)</f>
        <v>0</v>
      </c>
      <c r="LM10" s="17">
        <f t="shared" ref="LM10" ca="1" si="342">AVERAGE(LK9:LM9)</f>
        <v>0</v>
      </c>
      <c r="LN10" s="17">
        <f t="shared" ref="LN10" ca="1" si="343">AVERAGE(LL9:LN9)</f>
        <v>0</v>
      </c>
      <c r="LO10" s="17">
        <f t="shared" ref="LO10" ca="1" si="344">AVERAGE(LM9:LO9)</f>
        <v>0</v>
      </c>
      <c r="LP10" s="17">
        <f t="shared" ref="LP10" ca="1" si="345">AVERAGE(LN9:LP9)</f>
        <v>0</v>
      </c>
      <c r="LQ10" s="17">
        <f t="shared" ref="LQ10" ca="1" si="346">AVERAGE(LO9:LQ9)</f>
        <v>0</v>
      </c>
      <c r="LR10" s="17">
        <f t="shared" ref="LR10" ca="1" si="347">AVERAGE(LP9:LR9)</f>
        <v>0</v>
      </c>
      <c r="LS10" s="17">
        <f t="shared" ref="LS10" ca="1" si="348">AVERAGE(LQ9:LS9)</f>
        <v>0</v>
      </c>
      <c r="LT10" s="17">
        <f t="shared" ref="LT10" ca="1" si="349">AVERAGE(LR9:LT9)</f>
        <v>0</v>
      </c>
      <c r="LU10" s="17">
        <f t="shared" ref="LU10" ca="1" si="350">AVERAGE(LS9:LU9)</f>
        <v>0</v>
      </c>
      <c r="LV10" s="17">
        <f t="shared" ref="LV10" ca="1" si="351">AVERAGE(LT9:LV9)</f>
        <v>0</v>
      </c>
      <c r="LW10" s="17">
        <f t="shared" ref="LW10" ca="1" si="352">AVERAGE(LU9:LW9)</f>
        <v>0</v>
      </c>
      <c r="LX10" s="17">
        <f t="shared" ref="LX10" ca="1" si="353">AVERAGE(LV9:LX9)</f>
        <v>0</v>
      </c>
      <c r="LY10" s="17">
        <f t="shared" ref="LY10" ca="1" si="354">AVERAGE(LW9:LY9)</f>
        <v>0</v>
      </c>
      <c r="LZ10" s="17">
        <f t="shared" ref="LZ10" ca="1" si="355">AVERAGE(LX9:LZ9)</f>
        <v>0</v>
      </c>
      <c r="MA10" s="17">
        <f t="shared" ref="MA10" ca="1" si="356">AVERAGE(LY9:MA9)</f>
        <v>0</v>
      </c>
      <c r="MB10" s="17">
        <f t="shared" ref="MB10" ca="1" si="357">AVERAGE(LZ9:MB9)</f>
        <v>0</v>
      </c>
      <c r="MC10" s="17">
        <f t="shared" ref="MC10" ca="1" si="358">AVERAGE(MA9:MC9)</f>
        <v>0</v>
      </c>
      <c r="MD10" s="17">
        <f t="shared" ref="MD10" ca="1" si="359">AVERAGE(MB9:MD9)</f>
        <v>0</v>
      </c>
      <c r="ME10" s="17">
        <f t="shared" ref="ME10" ca="1" si="360">AVERAGE(MC9:ME9)</f>
        <v>0</v>
      </c>
      <c r="MF10" s="17">
        <f t="shared" ref="MF10" ca="1" si="361">AVERAGE(MD9:MF9)</f>
        <v>0</v>
      </c>
      <c r="MG10" s="17">
        <f t="shared" ref="MG10" ca="1" si="362">AVERAGE(ME9:MG9)</f>
        <v>0</v>
      </c>
      <c r="MH10" s="17">
        <f t="shared" ref="MH10" ca="1" si="363">AVERAGE(MF9:MH9)</f>
        <v>0</v>
      </c>
      <c r="MI10" s="17">
        <f t="shared" ref="MI10" ca="1" si="364">AVERAGE(MG9:MI9)</f>
        <v>0</v>
      </c>
      <c r="MJ10" s="17">
        <f t="shared" ref="MJ10" ca="1" si="365">AVERAGE(MH9:MJ9)</f>
        <v>0</v>
      </c>
      <c r="MK10" s="17">
        <f t="shared" ref="MK10" ca="1" si="366">AVERAGE(MI9:MK9)</f>
        <v>0</v>
      </c>
      <c r="ML10" s="17">
        <f t="shared" ref="ML10" ca="1" si="367">AVERAGE(MJ9:ML9)</f>
        <v>0</v>
      </c>
      <c r="MM10" s="17">
        <f t="shared" ref="MM10" ca="1" si="368">AVERAGE(MK9:MM9)</f>
        <v>0</v>
      </c>
      <c r="MN10" s="17">
        <f t="shared" ref="MN10" ca="1" si="369">AVERAGE(ML9:MN9)</f>
        <v>0</v>
      </c>
      <c r="MO10" s="17">
        <f t="shared" ref="MO10" ca="1" si="370">AVERAGE(MM9:MO9)</f>
        <v>0</v>
      </c>
      <c r="MP10" s="17">
        <f t="shared" ref="MP10" ca="1" si="371">AVERAGE(MN9:MP9)</f>
        <v>0</v>
      </c>
      <c r="MQ10" s="17">
        <f t="shared" ref="MQ10" ca="1" si="372">AVERAGE(MO9:MQ9)</f>
        <v>0</v>
      </c>
      <c r="MR10" s="17">
        <f t="shared" ref="MR10" ca="1" si="373">AVERAGE(MP9:MR9)</f>
        <v>0</v>
      </c>
      <c r="MS10" s="17">
        <f t="shared" ref="MS10" ca="1" si="374">AVERAGE(MQ9:MS9)</f>
        <v>0</v>
      </c>
      <c r="MT10" s="17">
        <f t="shared" ref="MT10" ca="1" si="375">AVERAGE(MR9:MT9)</f>
        <v>0</v>
      </c>
      <c r="MU10" s="17">
        <f t="shared" ref="MU10" ca="1" si="376">AVERAGE(MS9:MU9)</f>
        <v>0</v>
      </c>
    </row>
    <row r="11" spans="1:359" s="22" customFormat="1">
      <c r="A11" s="31" t="s">
        <v>107</v>
      </c>
      <c r="B11" s="32" t="s">
        <v>192</v>
      </c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>
        <f ca="1">VLOOKUP($A11,BBG!$1:$1048576,MATCH(Activity!DG$1,BBG!$1:$1,0),0)</f>
        <v>0</v>
      </c>
      <c r="DH11" s="12">
        <f ca="1">VLOOKUP($A11,BBG!$1:$1048576,MATCH(Activity!DH$1,BBG!$1:$1,0),0)</f>
        <v>0</v>
      </c>
      <c r="DI11" s="12">
        <f ca="1">VLOOKUP($A11,BBG!$1:$1048576,MATCH(Activity!DI$1,BBG!$1:$1,0),0)</f>
        <v>0</v>
      </c>
      <c r="DJ11" s="12">
        <f ca="1">VLOOKUP($A11,BBG!$1:$1048576,MATCH(Activity!DJ$1,BBG!$1:$1,0),0)</f>
        <v>0</v>
      </c>
      <c r="DK11" s="12">
        <f ca="1">VLOOKUP($A11,BBG!$1:$1048576,MATCH(Activity!DK$1,BBG!$1:$1,0),0)</f>
        <v>0</v>
      </c>
      <c r="DL11" s="12">
        <f ca="1">VLOOKUP($A11,BBG!$1:$1048576,MATCH(Activity!DL$1,BBG!$1:$1,0),0)</f>
        <v>0</v>
      </c>
      <c r="DM11" s="12">
        <f ca="1">VLOOKUP($A11,BBG!$1:$1048576,MATCH(Activity!DM$1,BBG!$1:$1,0),0)</f>
        <v>0</v>
      </c>
      <c r="DN11" s="12">
        <f ca="1">VLOOKUP($A11,BBG!$1:$1048576,MATCH(Activity!DN$1,BBG!$1:$1,0),0)</f>
        <v>0</v>
      </c>
      <c r="DO11" s="12">
        <f ca="1">VLOOKUP($A11,BBG!$1:$1048576,MATCH(Activity!DO$1,BBG!$1:$1,0),0)</f>
        <v>0</v>
      </c>
      <c r="DP11" s="12">
        <f ca="1">VLOOKUP($A11,BBG!$1:$1048576,MATCH(Activity!DP$1,BBG!$1:$1,0),0)</f>
        <v>0</v>
      </c>
      <c r="DQ11" s="12">
        <f ca="1">VLOOKUP($A11,BBG!$1:$1048576,MATCH(Activity!DQ$1,BBG!$1:$1,0),0)</f>
        <v>0</v>
      </c>
      <c r="DR11" s="12">
        <f ca="1">VLOOKUP($A11,BBG!$1:$1048576,MATCH(Activity!DR$1,BBG!$1:$1,0),0)</f>
        <v>0</v>
      </c>
      <c r="DS11" s="12">
        <f ca="1">VLOOKUP($A11,BBG!$1:$1048576,MATCH(Activity!DS$1,BBG!$1:$1,0),0)</f>
        <v>0</v>
      </c>
      <c r="DT11" s="12">
        <f ca="1">VLOOKUP($A11,BBG!$1:$1048576,MATCH(Activity!DT$1,BBG!$1:$1,0),0)</f>
        <v>0</v>
      </c>
      <c r="DU11" s="12">
        <f ca="1">VLOOKUP($A11,BBG!$1:$1048576,MATCH(Activity!DU$1,BBG!$1:$1,0),0)</f>
        <v>0</v>
      </c>
      <c r="DV11" s="12">
        <f ca="1">VLOOKUP($A11,BBG!$1:$1048576,MATCH(Activity!DV$1,BBG!$1:$1,0),0)</f>
        <v>0</v>
      </c>
      <c r="DW11" s="12">
        <f ca="1">VLOOKUP($A11,BBG!$1:$1048576,MATCH(Activity!DW$1,BBG!$1:$1,0),0)</f>
        <v>0</v>
      </c>
      <c r="DX11" s="12">
        <f ca="1">VLOOKUP($A11,BBG!$1:$1048576,MATCH(Activity!DX$1,BBG!$1:$1,0),0)</f>
        <v>0</v>
      </c>
      <c r="DY11" s="12">
        <f ca="1">VLOOKUP($A11,BBG!$1:$1048576,MATCH(Activity!DY$1,BBG!$1:$1,0),0)</f>
        <v>0</v>
      </c>
      <c r="DZ11" s="12">
        <f ca="1">VLOOKUP($A11,BBG!$1:$1048576,MATCH(Activity!DZ$1,BBG!$1:$1,0),0)</f>
        <v>0</v>
      </c>
      <c r="EA11" s="12">
        <f ca="1">VLOOKUP($A11,BBG!$1:$1048576,MATCH(Activity!EA$1,BBG!$1:$1,0),0)</f>
        <v>0</v>
      </c>
      <c r="EB11" s="12">
        <f ca="1">VLOOKUP($A11,BBG!$1:$1048576,MATCH(Activity!EB$1,BBG!$1:$1,0),0)</f>
        <v>0</v>
      </c>
      <c r="EC11" s="12">
        <f ca="1">VLOOKUP($A11,BBG!$1:$1048576,MATCH(Activity!EC$1,BBG!$1:$1,0),0)</f>
        <v>0</v>
      </c>
      <c r="ED11" s="12">
        <f ca="1">VLOOKUP($A11,BBG!$1:$1048576,MATCH(Activity!ED$1,BBG!$1:$1,0),0)</f>
        <v>0</v>
      </c>
      <c r="EE11" s="12">
        <f ca="1">VLOOKUP($A11,BBG!$1:$1048576,MATCH(Activity!EE$1,BBG!$1:$1,0),0)</f>
        <v>0</v>
      </c>
      <c r="EF11" s="12">
        <f ca="1">VLOOKUP($A11,BBG!$1:$1048576,MATCH(Activity!EF$1,BBG!$1:$1,0),0)</f>
        <v>0</v>
      </c>
      <c r="EG11" s="12">
        <f ca="1">VLOOKUP($A11,BBG!$1:$1048576,MATCH(Activity!EG$1,BBG!$1:$1,0),0)</f>
        <v>0</v>
      </c>
      <c r="EH11" s="12">
        <f ca="1">VLOOKUP($A11,BBG!$1:$1048576,MATCH(Activity!EH$1,BBG!$1:$1,0),0)</f>
        <v>0</v>
      </c>
      <c r="EI11" s="12">
        <f ca="1">VLOOKUP($A11,BBG!$1:$1048576,MATCH(Activity!EI$1,BBG!$1:$1,0),0)</f>
        <v>0</v>
      </c>
      <c r="EJ11" s="12">
        <f ca="1">VLOOKUP($A11,BBG!$1:$1048576,MATCH(Activity!EJ$1,BBG!$1:$1,0),0)</f>
        <v>0</v>
      </c>
      <c r="EK11" s="12">
        <f ca="1">VLOOKUP($A11,BBG!$1:$1048576,MATCH(Activity!EK$1,BBG!$1:$1,0),0)</f>
        <v>0</v>
      </c>
      <c r="EL11" s="12">
        <f ca="1">VLOOKUP($A11,BBG!$1:$1048576,MATCH(Activity!EL$1,BBG!$1:$1,0),0)</f>
        <v>0</v>
      </c>
      <c r="EM11" s="12">
        <f ca="1">VLOOKUP($A11,BBG!$1:$1048576,MATCH(Activity!EM$1,BBG!$1:$1,0),0)</f>
        <v>0</v>
      </c>
      <c r="EN11" s="12">
        <f ca="1">VLOOKUP($A11,BBG!$1:$1048576,MATCH(Activity!EN$1,BBG!$1:$1,0),0)</f>
        <v>0</v>
      </c>
      <c r="EO11" s="12">
        <f ca="1">VLOOKUP($A11,BBG!$1:$1048576,MATCH(Activity!EO$1,BBG!$1:$1,0),0)</f>
        <v>0</v>
      </c>
      <c r="EP11" s="12">
        <f ca="1">VLOOKUP($A11,BBG!$1:$1048576,MATCH(Activity!EP$1,BBG!$1:$1,0),0)</f>
        <v>0</v>
      </c>
      <c r="EQ11" s="12">
        <f ca="1">VLOOKUP($A11,BBG!$1:$1048576,MATCH(Activity!EQ$1,BBG!$1:$1,0),0)</f>
        <v>0</v>
      </c>
      <c r="ER11" s="12">
        <f ca="1">VLOOKUP($A11,BBG!$1:$1048576,MATCH(Activity!ER$1,BBG!$1:$1,0),0)</f>
        <v>0</v>
      </c>
      <c r="ES11" s="12">
        <f ca="1">VLOOKUP($A11,BBG!$1:$1048576,MATCH(Activity!ES$1,BBG!$1:$1,0),0)</f>
        <v>0</v>
      </c>
      <c r="ET11" s="12">
        <f ca="1">VLOOKUP($A11,BBG!$1:$1048576,MATCH(Activity!ET$1,BBG!$1:$1,0),0)</f>
        <v>0</v>
      </c>
      <c r="EU11" s="12">
        <f ca="1">VLOOKUP($A11,BBG!$1:$1048576,MATCH(Activity!EU$1,BBG!$1:$1,0),0)</f>
        <v>0</v>
      </c>
      <c r="EV11" s="12">
        <f ca="1">VLOOKUP($A11,BBG!$1:$1048576,MATCH(Activity!EV$1,BBG!$1:$1,0),0)</f>
        <v>0</v>
      </c>
      <c r="EW11" s="12">
        <f ca="1">VLOOKUP($A11,BBG!$1:$1048576,MATCH(Activity!EW$1,BBG!$1:$1,0),0)</f>
        <v>0</v>
      </c>
      <c r="EX11" s="12">
        <f ca="1">VLOOKUP($A11,BBG!$1:$1048576,MATCH(Activity!EX$1,BBG!$1:$1,0),0)</f>
        <v>0</v>
      </c>
      <c r="EY11" s="12">
        <f ca="1">VLOOKUP($A11,BBG!$1:$1048576,MATCH(Activity!EY$1,BBG!$1:$1,0),0)</f>
        <v>0</v>
      </c>
      <c r="EZ11" s="12">
        <f ca="1">VLOOKUP($A11,BBG!$1:$1048576,MATCH(Activity!EZ$1,BBG!$1:$1,0),0)</f>
        <v>0</v>
      </c>
      <c r="FA11" s="12">
        <f ca="1">VLOOKUP($A11,BBG!$1:$1048576,MATCH(Activity!FA$1,BBG!$1:$1,0),0)</f>
        <v>0</v>
      </c>
      <c r="FB11" s="12">
        <f ca="1">VLOOKUP($A11,BBG!$1:$1048576,MATCH(Activity!FB$1,BBG!$1:$1,0),0)</f>
        <v>0</v>
      </c>
      <c r="FC11" s="12">
        <f ca="1">VLOOKUP($A11,BBG!$1:$1048576,MATCH(Activity!FC$1,BBG!$1:$1,0),0)</f>
        <v>0</v>
      </c>
      <c r="FD11" s="12">
        <f ca="1">VLOOKUP($A11,BBG!$1:$1048576,MATCH(Activity!FD$1,BBG!$1:$1,0),0)</f>
        <v>0</v>
      </c>
      <c r="FE11" s="12">
        <f ca="1">VLOOKUP($A11,BBG!$1:$1048576,MATCH(Activity!FE$1,BBG!$1:$1,0),0)</f>
        <v>0</v>
      </c>
      <c r="FF11" s="12">
        <f ca="1">VLOOKUP($A11,BBG!$1:$1048576,MATCH(Activity!FF$1,BBG!$1:$1,0),0)</f>
        <v>0</v>
      </c>
      <c r="FG11" s="12">
        <f ca="1">VLOOKUP($A11,BBG!$1:$1048576,MATCH(Activity!FG$1,BBG!$1:$1,0),0)</f>
        <v>0</v>
      </c>
      <c r="FH11" s="12">
        <f ca="1">VLOOKUP($A11,BBG!$1:$1048576,MATCH(Activity!FH$1,BBG!$1:$1,0),0)</f>
        <v>0</v>
      </c>
      <c r="FI11" s="12">
        <f ca="1">VLOOKUP($A11,BBG!$1:$1048576,MATCH(Activity!FI$1,BBG!$1:$1,0),0)</f>
        <v>0</v>
      </c>
      <c r="FJ11" s="12">
        <f ca="1">VLOOKUP($A11,BBG!$1:$1048576,MATCH(Activity!FJ$1,BBG!$1:$1,0),0)</f>
        <v>0</v>
      </c>
      <c r="FK11" s="12">
        <f ca="1">VLOOKUP($A11,BBG!$1:$1048576,MATCH(Activity!FK$1,BBG!$1:$1,0),0)</f>
        <v>0</v>
      </c>
      <c r="FL11" s="12">
        <f ca="1">VLOOKUP($A11,BBG!$1:$1048576,MATCH(Activity!FL$1,BBG!$1:$1,0),0)</f>
        <v>0</v>
      </c>
      <c r="FM11" s="12">
        <f ca="1">VLOOKUP($A11,BBG!$1:$1048576,MATCH(Activity!FM$1,BBG!$1:$1,0),0)</f>
        <v>0</v>
      </c>
      <c r="FN11" s="12">
        <f ca="1">VLOOKUP($A11,BBG!$1:$1048576,MATCH(Activity!FN$1,BBG!$1:$1,0),0)</f>
        <v>0</v>
      </c>
      <c r="FO11" s="12">
        <f ca="1">VLOOKUP($A11,BBG!$1:$1048576,MATCH(Activity!FO$1,BBG!$1:$1,0),0)</f>
        <v>0</v>
      </c>
      <c r="FP11" s="12">
        <f ca="1">VLOOKUP($A11,BBG!$1:$1048576,MATCH(Activity!FP$1,BBG!$1:$1,0),0)</f>
        <v>0</v>
      </c>
      <c r="FQ11" s="12">
        <f ca="1">VLOOKUP($A11,BBG!$1:$1048576,MATCH(Activity!FQ$1,BBG!$1:$1,0),0)</f>
        <v>0</v>
      </c>
      <c r="FR11" s="12">
        <f ca="1">VLOOKUP($A11,BBG!$1:$1048576,MATCH(Activity!FR$1,BBG!$1:$1,0),0)</f>
        <v>0</v>
      </c>
      <c r="FS11" s="12">
        <f ca="1">VLOOKUP($A11,BBG!$1:$1048576,MATCH(Activity!FS$1,BBG!$1:$1,0),0)</f>
        <v>0</v>
      </c>
      <c r="FT11" s="12">
        <f ca="1">VLOOKUP($A11,BBG!$1:$1048576,MATCH(Activity!FT$1,BBG!$1:$1,0),0)</f>
        <v>0</v>
      </c>
      <c r="FU11" s="12">
        <f ca="1">VLOOKUP($A11,BBG!$1:$1048576,MATCH(Activity!FU$1,BBG!$1:$1,0),0)</f>
        <v>0</v>
      </c>
      <c r="FV11" s="12">
        <f ca="1">VLOOKUP($A11,BBG!$1:$1048576,MATCH(Activity!FV$1,BBG!$1:$1,0),0)</f>
        <v>0</v>
      </c>
      <c r="FW11" s="12">
        <f ca="1">VLOOKUP($A11,BBG!$1:$1048576,MATCH(Activity!FW$1,BBG!$1:$1,0),0)</f>
        <v>0</v>
      </c>
      <c r="FX11" s="12">
        <f ca="1">VLOOKUP($A11,BBG!$1:$1048576,MATCH(Activity!FX$1,BBG!$1:$1,0),0)</f>
        <v>0</v>
      </c>
      <c r="FY11" s="12">
        <f ca="1">VLOOKUP($A11,BBG!$1:$1048576,MATCH(Activity!FY$1,BBG!$1:$1,0),0)</f>
        <v>0</v>
      </c>
      <c r="FZ11" s="12">
        <f ca="1">VLOOKUP($A11,BBG!$1:$1048576,MATCH(Activity!FZ$1,BBG!$1:$1,0),0)</f>
        <v>0</v>
      </c>
      <c r="GA11" s="12">
        <f ca="1">VLOOKUP($A11,BBG!$1:$1048576,MATCH(Activity!GA$1,BBG!$1:$1,0),0)</f>
        <v>0</v>
      </c>
      <c r="GB11" s="12">
        <f ca="1">VLOOKUP($A11,BBG!$1:$1048576,MATCH(Activity!GB$1,BBG!$1:$1,0),0)</f>
        <v>0</v>
      </c>
      <c r="GC11" s="12">
        <f ca="1">VLOOKUP($A11,BBG!$1:$1048576,MATCH(Activity!GC$1,BBG!$1:$1,0),0)</f>
        <v>0</v>
      </c>
      <c r="GD11" s="12">
        <f ca="1">VLOOKUP($A11,BBG!$1:$1048576,MATCH(Activity!GD$1,BBG!$1:$1,0),0)</f>
        <v>0</v>
      </c>
      <c r="GE11" s="12">
        <f ca="1">VLOOKUP($A11,BBG!$1:$1048576,MATCH(Activity!GE$1,BBG!$1:$1,0),0)</f>
        <v>0</v>
      </c>
      <c r="GF11" s="12">
        <f ca="1">VLOOKUP($A11,BBG!$1:$1048576,MATCH(Activity!GF$1,BBG!$1:$1,0),0)</f>
        <v>0</v>
      </c>
      <c r="GG11" s="12">
        <f ca="1">VLOOKUP($A11,BBG!$1:$1048576,MATCH(Activity!GG$1,BBG!$1:$1,0),0)</f>
        <v>0</v>
      </c>
      <c r="GH11" s="12">
        <f ca="1">VLOOKUP($A11,BBG!$1:$1048576,MATCH(Activity!GH$1,BBG!$1:$1,0),0)</f>
        <v>0</v>
      </c>
      <c r="GI11" s="12">
        <f ca="1">VLOOKUP($A11,BBG!$1:$1048576,MATCH(Activity!GI$1,BBG!$1:$1,0),0)</f>
        <v>0</v>
      </c>
      <c r="GJ11" s="12">
        <f ca="1">VLOOKUP($A11,BBG!$1:$1048576,MATCH(Activity!GJ$1,BBG!$1:$1,0),0)</f>
        <v>0</v>
      </c>
      <c r="GK11" s="12">
        <f ca="1">VLOOKUP($A11,BBG!$1:$1048576,MATCH(Activity!GK$1,BBG!$1:$1,0),0)</f>
        <v>0</v>
      </c>
      <c r="GL11" s="12">
        <f ca="1">VLOOKUP($A11,BBG!$1:$1048576,MATCH(Activity!GL$1,BBG!$1:$1,0),0)</f>
        <v>0</v>
      </c>
      <c r="GM11" s="12">
        <f ca="1">VLOOKUP($A11,BBG!$1:$1048576,MATCH(Activity!GM$1,BBG!$1:$1,0),0)</f>
        <v>0</v>
      </c>
      <c r="GN11" s="12">
        <f ca="1">VLOOKUP($A11,BBG!$1:$1048576,MATCH(Activity!GN$1,BBG!$1:$1,0),0)</f>
        <v>0</v>
      </c>
      <c r="GO11" s="12">
        <f ca="1">VLOOKUP($A11,BBG!$1:$1048576,MATCH(Activity!GO$1,BBG!$1:$1,0),0)</f>
        <v>0</v>
      </c>
      <c r="GP11" s="12">
        <f ca="1">VLOOKUP($A11,BBG!$1:$1048576,MATCH(Activity!GP$1,BBG!$1:$1,0),0)</f>
        <v>0</v>
      </c>
      <c r="GQ11" s="12">
        <f ca="1">VLOOKUP($A11,BBG!$1:$1048576,MATCH(Activity!GQ$1,BBG!$1:$1,0),0)</f>
        <v>0</v>
      </c>
      <c r="GR11" s="12">
        <f ca="1">VLOOKUP($A11,BBG!$1:$1048576,MATCH(Activity!GR$1,BBG!$1:$1,0),0)</f>
        <v>0</v>
      </c>
      <c r="GS11" s="12">
        <f ca="1">VLOOKUP($A11,BBG!$1:$1048576,MATCH(Activity!GS$1,BBG!$1:$1,0),0)</f>
        <v>0</v>
      </c>
      <c r="GT11" s="12">
        <f ca="1">VLOOKUP($A11,BBG!$1:$1048576,MATCH(Activity!GT$1,BBG!$1:$1,0),0)</f>
        <v>0</v>
      </c>
      <c r="GU11" s="12">
        <f ca="1">VLOOKUP($A11,BBG!$1:$1048576,MATCH(Activity!GU$1,BBG!$1:$1,0),0)</f>
        <v>0</v>
      </c>
      <c r="GV11" s="12">
        <f ca="1">VLOOKUP($A11,BBG!$1:$1048576,MATCH(Activity!GV$1,BBG!$1:$1,0),0)</f>
        <v>0</v>
      </c>
      <c r="GW11" s="12">
        <f ca="1">VLOOKUP($A11,BBG!$1:$1048576,MATCH(Activity!GW$1,BBG!$1:$1,0),0)</f>
        <v>0</v>
      </c>
      <c r="GX11" s="12">
        <f ca="1">VLOOKUP($A11,BBG!$1:$1048576,MATCH(Activity!GX$1,BBG!$1:$1,0),0)</f>
        <v>0</v>
      </c>
      <c r="GY11" s="12">
        <f ca="1">VLOOKUP($A11,BBG!$1:$1048576,MATCH(Activity!GY$1,BBG!$1:$1,0),0)</f>
        <v>0</v>
      </c>
      <c r="GZ11" s="12">
        <f ca="1">VLOOKUP($A11,BBG!$1:$1048576,MATCH(Activity!GZ$1,BBG!$1:$1,0),0)</f>
        <v>0</v>
      </c>
      <c r="HA11" s="12">
        <f ca="1">VLOOKUP($A11,BBG!$1:$1048576,MATCH(Activity!HA$1,BBG!$1:$1,0),0)</f>
        <v>0</v>
      </c>
      <c r="HB11" s="12">
        <f ca="1">VLOOKUP($A11,BBG!$1:$1048576,MATCH(Activity!HB$1,BBG!$1:$1,0),0)</f>
        <v>0</v>
      </c>
      <c r="HC11" s="12">
        <f ca="1">VLOOKUP($A11,BBG!$1:$1048576,MATCH(Activity!HC$1,BBG!$1:$1,0),0)</f>
        <v>0</v>
      </c>
      <c r="HD11" s="12">
        <f ca="1">VLOOKUP($A11,BBG!$1:$1048576,MATCH(Activity!HD$1,BBG!$1:$1,0),0)</f>
        <v>0</v>
      </c>
      <c r="HE11" s="12">
        <f ca="1">VLOOKUP($A11,BBG!$1:$1048576,MATCH(Activity!HE$1,BBG!$1:$1,0),0)</f>
        <v>0</v>
      </c>
      <c r="HF11" s="12">
        <f ca="1">VLOOKUP($A11,BBG!$1:$1048576,MATCH(Activity!HF$1,BBG!$1:$1,0),0)</f>
        <v>0</v>
      </c>
      <c r="HG11" s="12">
        <f ca="1">VLOOKUP($A11,BBG!$1:$1048576,MATCH(Activity!HG$1,BBG!$1:$1,0),0)</f>
        <v>0</v>
      </c>
      <c r="HH11" s="12">
        <f ca="1">VLOOKUP($A11,BBG!$1:$1048576,MATCH(Activity!HH$1,BBG!$1:$1,0),0)</f>
        <v>0</v>
      </c>
      <c r="HI11" s="12">
        <f ca="1">VLOOKUP($A11,BBG!$1:$1048576,MATCH(Activity!HI$1,BBG!$1:$1,0),0)</f>
        <v>0</v>
      </c>
      <c r="HJ11" s="12">
        <f ca="1">VLOOKUP($A11,BBG!$1:$1048576,MATCH(Activity!HJ$1,BBG!$1:$1,0),0)</f>
        <v>0</v>
      </c>
      <c r="HK11" s="12">
        <f ca="1">VLOOKUP($A11,BBG!$1:$1048576,MATCH(Activity!HK$1,BBG!$1:$1,0),0)</f>
        <v>0</v>
      </c>
      <c r="HL11" s="12">
        <f ca="1">VLOOKUP($A11,BBG!$1:$1048576,MATCH(Activity!HL$1,BBG!$1:$1,0),0)</f>
        <v>0</v>
      </c>
      <c r="HM11" s="12">
        <f ca="1">VLOOKUP($A11,BBG!$1:$1048576,MATCH(Activity!HM$1,BBG!$1:$1,0),0)</f>
        <v>0</v>
      </c>
      <c r="HN11" s="12">
        <f ca="1">VLOOKUP($A11,BBG!$1:$1048576,MATCH(Activity!HN$1,BBG!$1:$1,0),0)</f>
        <v>0</v>
      </c>
      <c r="HO11" s="12">
        <f ca="1">VLOOKUP($A11,BBG!$1:$1048576,MATCH(Activity!HO$1,BBG!$1:$1,0),0)</f>
        <v>0</v>
      </c>
      <c r="HP11" s="12">
        <f ca="1">VLOOKUP($A11,BBG!$1:$1048576,MATCH(Activity!HP$1,BBG!$1:$1,0),0)</f>
        <v>0</v>
      </c>
      <c r="HQ11" s="12">
        <f ca="1">VLOOKUP($A11,BBG!$1:$1048576,MATCH(Activity!HQ$1,BBG!$1:$1,0),0)</f>
        <v>0</v>
      </c>
      <c r="HR11" s="12">
        <f ca="1">VLOOKUP($A11,BBG!$1:$1048576,MATCH(Activity!HR$1,BBG!$1:$1,0),0)</f>
        <v>0</v>
      </c>
      <c r="HS11" s="12">
        <f ca="1">VLOOKUP($A11,BBG!$1:$1048576,MATCH(Activity!HS$1,BBG!$1:$1,0),0)</f>
        <v>0</v>
      </c>
      <c r="HT11" s="12">
        <f ca="1">VLOOKUP($A11,BBG!$1:$1048576,MATCH(Activity!HT$1,BBG!$1:$1,0),0)</f>
        <v>0</v>
      </c>
      <c r="HU11" s="12">
        <f ca="1">VLOOKUP($A11,BBG!$1:$1048576,MATCH(Activity!HU$1,BBG!$1:$1,0),0)</f>
        <v>0</v>
      </c>
      <c r="HV11" s="12">
        <f ca="1">VLOOKUP($A11,BBG!$1:$1048576,MATCH(Activity!HV$1,BBG!$1:$1,0),0)</f>
        <v>0</v>
      </c>
      <c r="HW11" s="12">
        <f ca="1">VLOOKUP($A11,BBG!$1:$1048576,MATCH(Activity!HW$1,BBG!$1:$1,0),0)</f>
        <v>0</v>
      </c>
      <c r="HX11" s="12">
        <f ca="1">VLOOKUP($A11,BBG!$1:$1048576,MATCH(Activity!HX$1,BBG!$1:$1,0),0)</f>
        <v>0</v>
      </c>
      <c r="HY11" s="12">
        <f ca="1">VLOOKUP($A11,BBG!$1:$1048576,MATCH(Activity!HY$1,BBG!$1:$1,0),0)</f>
        <v>0</v>
      </c>
      <c r="HZ11" s="12">
        <f ca="1">VLOOKUP($A11,BBG!$1:$1048576,MATCH(Activity!HZ$1,BBG!$1:$1,0),0)</f>
        <v>0</v>
      </c>
      <c r="IA11" s="12">
        <f ca="1">VLOOKUP($A11,BBG!$1:$1048576,MATCH(Activity!IA$1,BBG!$1:$1,0),0)</f>
        <v>0</v>
      </c>
      <c r="IB11" s="12">
        <f ca="1">VLOOKUP($A11,BBG!$1:$1048576,MATCH(Activity!IB$1,BBG!$1:$1,0),0)</f>
        <v>0</v>
      </c>
      <c r="IC11" s="12">
        <f ca="1">VLOOKUP($A11,BBG!$1:$1048576,MATCH(Activity!IC$1,BBG!$1:$1,0),0)</f>
        <v>0</v>
      </c>
      <c r="ID11" s="12">
        <f ca="1">VLOOKUP($A11,BBG!$1:$1048576,MATCH(Activity!ID$1,BBG!$1:$1,0),0)</f>
        <v>0</v>
      </c>
      <c r="IE11" s="12">
        <f ca="1">VLOOKUP($A11,BBG!$1:$1048576,MATCH(Activity!IE$1,BBG!$1:$1,0),0)</f>
        <v>0</v>
      </c>
      <c r="IF11" s="12">
        <f ca="1">VLOOKUP($A11,BBG!$1:$1048576,MATCH(Activity!IF$1,BBG!$1:$1,0),0)</f>
        <v>0</v>
      </c>
      <c r="IG11" s="12">
        <f ca="1">VLOOKUP($A11,BBG!$1:$1048576,MATCH(Activity!IG$1,BBG!$1:$1,0),0)</f>
        <v>0</v>
      </c>
      <c r="IH11" s="12">
        <f ca="1">VLOOKUP($A11,BBG!$1:$1048576,MATCH(Activity!IH$1,BBG!$1:$1,0),0)</f>
        <v>0</v>
      </c>
      <c r="II11" s="12">
        <f ca="1">VLOOKUP($A11,BBG!$1:$1048576,MATCH(Activity!II$1,BBG!$1:$1,0),0)</f>
        <v>0</v>
      </c>
      <c r="IJ11" s="12">
        <f ca="1">VLOOKUP($A11,BBG!$1:$1048576,MATCH(Activity!IJ$1,BBG!$1:$1,0),0)</f>
        <v>0</v>
      </c>
      <c r="IK11" s="12">
        <f ca="1">VLOOKUP($A11,BBG!$1:$1048576,MATCH(Activity!IK$1,BBG!$1:$1,0),0)</f>
        <v>0</v>
      </c>
      <c r="IL11" s="12">
        <f ca="1">VLOOKUP($A11,BBG!$1:$1048576,MATCH(Activity!IL$1,BBG!$1:$1,0),0)</f>
        <v>0</v>
      </c>
      <c r="IM11" s="12">
        <f ca="1">VLOOKUP($A11,BBG!$1:$1048576,MATCH(Activity!IM$1,BBG!$1:$1,0),0)</f>
        <v>0</v>
      </c>
      <c r="IN11" s="12">
        <f ca="1">VLOOKUP($A11,BBG!$1:$1048576,MATCH(Activity!IN$1,BBG!$1:$1,0),0)</f>
        <v>0</v>
      </c>
      <c r="IO11" s="12">
        <f ca="1">VLOOKUP($A11,BBG!$1:$1048576,MATCH(Activity!IO$1,BBG!$1:$1,0),0)</f>
        <v>0</v>
      </c>
      <c r="IP11" s="12">
        <f ca="1">VLOOKUP($A11,BBG!$1:$1048576,MATCH(Activity!IP$1,BBG!$1:$1,0),0)</f>
        <v>0</v>
      </c>
      <c r="IQ11" s="12">
        <f ca="1">VLOOKUP($A11,BBG!$1:$1048576,MATCH(Activity!IQ$1,BBG!$1:$1,0),0)</f>
        <v>0</v>
      </c>
      <c r="IR11" s="12">
        <f ca="1">VLOOKUP($A11,BBG!$1:$1048576,MATCH(Activity!IR$1,BBG!$1:$1,0),0)</f>
        <v>0</v>
      </c>
      <c r="IS11" s="12">
        <f ca="1">VLOOKUP($A11,BBG!$1:$1048576,MATCH(Activity!IS$1,BBG!$1:$1,0),0)</f>
        <v>0</v>
      </c>
      <c r="IT11" s="12">
        <f ca="1">VLOOKUP($A11,BBG!$1:$1048576,MATCH(Activity!IT$1,BBG!$1:$1,0),0)</f>
        <v>0</v>
      </c>
      <c r="IU11" s="12">
        <f ca="1">VLOOKUP($A11,BBG!$1:$1048576,MATCH(Activity!IU$1,BBG!$1:$1,0),0)</f>
        <v>0</v>
      </c>
      <c r="IV11" s="12">
        <f ca="1">VLOOKUP($A11,BBG!$1:$1048576,MATCH(Activity!IV$1,BBG!$1:$1,0),0)</f>
        <v>0</v>
      </c>
      <c r="IW11" s="12">
        <f ca="1">VLOOKUP($A11,BBG!$1:$1048576,MATCH(Activity!IW$1,BBG!$1:$1,0),0)</f>
        <v>0</v>
      </c>
      <c r="IX11" s="12">
        <f ca="1">VLOOKUP($A11,BBG!$1:$1048576,MATCH(Activity!IX$1,BBG!$1:$1,0),0)</f>
        <v>0</v>
      </c>
      <c r="IY11" s="12">
        <f ca="1">VLOOKUP($A11,BBG!$1:$1048576,MATCH(Activity!IY$1,BBG!$1:$1,0),0)</f>
        <v>0</v>
      </c>
      <c r="IZ11" s="12">
        <f ca="1">VLOOKUP($A11,BBG!$1:$1048576,MATCH(Activity!IZ$1,BBG!$1:$1,0),0)</f>
        <v>0</v>
      </c>
      <c r="JA11" s="12">
        <f ca="1">VLOOKUP($A11,BBG!$1:$1048576,MATCH(Activity!JA$1,BBG!$1:$1,0),0)</f>
        <v>0</v>
      </c>
      <c r="JB11" s="12">
        <f ca="1">VLOOKUP($A11,BBG!$1:$1048576,MATCH(Activity!JB$1,BBG!$1:$1,0),0)</f>
        <v>0</v>
      </c>
      <c r="JC11" s="12">
        <f ca="1">VLOOKUP($A11,BBG!$1:$1048576,MATCH(Activity!JC$1,BBG!$1:$1,0),0)</f>
        <v>0</v>
      </c>
      <c r="JD11" s="12">
        <f ca="1">VLOOKUP($A11,BBG!$1:$1048576,MATCH(Activity!JD$1,BBG!$1:$1,0),0)</f>
        <v>0</v>
      </c>
      <c r="JE11" s="12">
        <f ca="1">VLOOKUP($A11,BBG!$1:$1048576,MATCH(Activity!JE$1,BBG!$1:$1,0),0)</f>
        <v>0</v>
      </c>
      <c r="JF11" s="12">
        <f ca="1">VLOOKUP($A11,BBG!$1:$1048576,MATCH(Activity!JF$1,BBG!$1:$1,0),0)</f>
        <v>0</v>
      </c>
      <c r="JG11" s="12">
        <f ca="1">VLOOKUP($A11,BBG!$1:$1048576,MATCH(Activity!JG$1,BBG!$1:$1,0),0)</f>
        <v>0</v>
      </c>
      <c r="JH11" s="12">
        <f ca="1">VLOOKUP($A11,BBG!$1:$1048576,MATCH(Activity!JH$1,BBG!$1:$1,0),0)</f>
        <v>0</v>
      </c>
      <c r="JI11" s="12">
        <f ca="1">VLOOKUP($A11,BBG!$1:$1048576,MATCH(Activity!JI$1,BBG!$1:$1,0),0)</f>
        <v>0</v>
      </c>
      <c r="JJ11" s="12">
        <f ca="1">VLOOKUP($A11,BBG!$1:$1048576,MATCH(Activity!JJ$1,BBG!$1:$1,0),0)</f>
        <v>0</v>
      </c>
      <c r="JK11" s="12">
        <f ca="1">VLOOKUP($A11,BBG!$1:$1048576,MATCH(Activity!JK$1,BBG!$1:$1,0),0)</f>
        <v>0</v>
      </c>
      <c r="JL11" s="12">
        <f ca="1">VLOOKUP($A11,BBG!$1:$1048576,MATCH(Activity!JL$1,BBG!$1:$1,0),0)</f>
        <v>0</v>
      </c>
      <c r="JM11" s="12">
        <f ca="1">VLOOKUP($A11,BBG!$1:$1048576,MATCH(Activity!JM$1,BBG!$1:$1,0),0)</f>
        <v>0</v>
      </c>
      <c r="JN11" s="12">
        <f ca="1">VLOOKUP($A11,BBG!$1:$1048576,MATCH(Activity!JN$1,BBG!$1:$1,0),0)</f>
        <v>0</v>
      </c>
      <c r="JO11" s="12">
        <f ca="1">VLOOKUP($A11,BBG!$1:$1048576,MATCH(Activity!JO$1,BBG!$1:$1,0),0)</f>
        <v>0</v>
      </c>
      <c r="JP11" s="12">
        <f ca="1">VLOOKUP($A11,BBG!$1:$1048576,MATCH(Activity!JP$1,BBG!$1:$1,0),0)</f>
        <v>0</v>
      </c>
      <c r="JQ11" s="12">
        <f ca="1">VLOOKUP($A11,BBG!$1:$1048576,MATCH(Activity!JQ$1,BBG!$1:$1,0),0)</f>
        <v>0</v>
      </c>
      <c r="JR11" s="12">
        <f ca="1">VLOOKUP($A11,BBG!$1:$1048576,MATCH(Activity!JR$1,BBG!$1:$1,0),0)</f>
        <v>0</v>
      </c>
      <c r="JS11" s="12">
        <f ca="1">VLOOKUP($A11,BBG!$1:$1048576,MATCH(Activity!JS$1,BBG!$1:$1,0),0)</f>
        <v>0</v>
      </c>
      <c r="JT11" s="12">
        <f ca="1">VLOOKUP($A11,BBG!$1:$1048576,MATCH(Activity!JT$1,BBG!$1:$1,0),0)</f>
        <v>0</v>
      </c>
      <c r="JU11" s="12">
        <f ca="1">VLOOKUP($A11,BBG!$1:$1048576,MATCH(Activity!JU$1,BBG!$1:$1,0),0)</f>
        <v>0</v>
      </c>
      <c r="JV11" s="12">
        <f ca="1">VLOOKUP($A11,BBG!$1:$1048576,MATCH(Activity!JV$1,BBG!$1:$1,0),0)</f>
        <v>0</v>
      </c>
      <c r="JW11" s="12">
        <f ca="1">VLOOKUP($A11,BBG!$1:$1048576,MATCH(Activity!JW$1,BBG!$1:$1,0),0)</f>
        <v>0</v>
      </c>
      <c r="JX11" s="12">
        <f ca="1">VLOOKUP($A11,BBG!$1:$1048576,MATCH(Activity!JX$1,BBG!$1:$1,0),0)</f>
        <v>0</v>
      </c>
      <c r="JY11" s="12">
        <f ca="1">VLOOKUP($A11,BBG!$1:$1048576,MATCH(Activity!JY$1,BBG!$1:$1,0),0)</f>
        <v>0</v>
      </c>
      <c r="JZ11" s="12">
        <f ca="1">VLOOKUP($A11,BBG!$1:$1048576,MATCH(Activity!JZ$1,BBG!$1:$1,0),0)</f>
        <v>0</v>
      </c>
      <c r="KA11" s="12">
        <f ca="1">VLOOKUP($A11,BBG!$1:$1048576,MATCH(Activity!KA$1,BBG!$1:$1,0),0)</f>
        <v>0</v>
      </c>
      <c r="KB11" s="12">
        <f ca="1">VLOOKUP($A11,BBG!$1:$1048576,MATCH(Activity!KB$1,BBG!$1:$1,0),0)</f>
        <v>0</v>
      </c>
      <c r="KC11" s="12">
        <f ca="1">VLOOKUP($A11,BBG!$1:$1048576,MATCH(Activity!KC$1,BBG!$1:$1,0),0)</f>
        <v>0</v>
      </c>
      <c r="KD11" s="12">
        <f ca="1">VLOOKUP($A11,BBG!$1:$1048576,MATCH(Activity!KD$1,BBG!$1:$1,0),0)</f>
        <v>0</v>
      </c>
      <c r="KE11" s="12">
        <f ca="1">VLOOKUP($A11,BBG!$1:$1048576,MATCH(Activity!KE$1,BBG!$1:$1,0),0)</f>
        <v>0</v>
      </c>
      <c r="KF11" s="12">
        <f ca="1">VLOOKUP($A11,BBG!$1:$1048576,MATCH(Activity!KF$1,BBG!$1:$1,0),0)</f>
        <v>0</v>
      </c>
      <c r="KG11" s="12">
        <f ca="1">VLOOKUP($A11,BBG!$1:$1048576,MATCH(Activity!KG$1,BBG!$1:$1,0),0)</f>
        <v>0</v>
      </c>
      <c r="KH11" s="12">
        <f ca="1">VLOOKUP($A11,BBG!$1:$1048576,MATCH(Activity!KH$1,BBG!$1:$1,0),0)</f>
        <v>0</v>
      </c>
      <c r="KI11" s="12">
        <f ca="1">VLOOKUP($A11,BBG!$1:$1048576,MATCH(Activity!KI$1,BBG!$1:$1,0),0)</f>
        <v>0</v>
      </c>
      <c r="KJ11" s="12">
        <f ca="1">VLOOKUP($A11,BBG!$1:$1048576,MATCH(Activity!KJ$1,BBG!$1:$1,0),0)</f>
        <v>0</v>
      </c>
      <c r="KK11" s="12">
        <f ca="1">VLOOKUP($A11,BBG!$1:$1048576,MATCH(Activity!KK$1,BBG!$1:$1,0),0)</f>
        <v>0</v>
      </c>
      <c r="KL11" s="12">
        <f ca="1">VLOOKUP($A11,BBG!$1:$1048576,MATCH(Activity!KL$1,BBG!$1:$1,0),0)</f>
        <v>0</v>
      </c>
      <c r="KM11" s="12">
        <f ca="1">VLOOKUP($A11,BBG!$1:$1048576,MATCH(Activity!KM$1,BBG!$1:$1,0),0)</f>
        <v>0</v>
      </c>
      <c r="KN11" s="12">
        <f ca="1">VLOOKUP($A11,BBG!$1:$1048576,MATCH(Activity!KN$1,BBG!$1:$1,0),0)</f>
        <v>0</v>
      </c>
      <c r="KO11" s="12">
        <f ca="1">VLOOKUP($A11,BBG!$1:$1048576,MATCH(Activity!KO$1,BBG!$1:$1,0),0)</f>
        <v>0</v>
      </c>
      <c r="KP11" s="12">
        <f ca="1">VLOOKUP($A11,BBG!$1:$1048576,MATCH(Activity!KP$1,BBG!$1:$1,0),0)</f>
        <v>0</v>
      </c>
      <c r="KQ11" s="12">
        <f ca="1">VLOOKUP($A11,BBG!$1:$1048576,MATCH(Activity!KQ$1,BBG!$1:$1,0),0)</f>
        <v>0</v>
      </c>
      <c r="KR11" s="12">
        <f ca="1">VLOOKUP($A11,BBG!$1:$1048576,MATCH(Activity!KR$1,BBG!$1:$1,0),0)</f>
        <v>0</v>
      </c>
      <c r="KS11" s="12">
        <f ca="1">VLOOKUP($A11,BBG!$1:$1048576,MATCH(Activity!KS$1,BBG!$1:$1,0),0)</f>
        <v>0</v>
      </c>
      <c r="KT11" s="12">
        <f ca="1">VLOOKUP($A11,BBG!$1:$1048576,MATCH(Activity!KT$1,BBG!$1:$1,0),0)</f>
        <v>0</v>
      </c>
      <c r="KU11" s="12">
        <f ca="1">VLOOKUP($A11,BBG!$1:$1048576,MATCH(Activity!KU$1,BBG!$1:$1,0),0)</f>
        <v>0</v>
      </c>
      <c r="KV11" s="12">
        <f ca="1">VLOOKUP($A11,BBG!$1:$1048576,MATCH(Activity!KV$1,BBG!$1:$1,0),0)</f>
        <v>0</v>
      </c>
      <c r="KW11" s="12">
        <f ca="1">VLOOKUP($A11,BBG!$1:$1048576,MATCH(Activity!KW$1,BBG!$1:$1,0),0)</f>
        <v>0</v>
      </c>
      <c r="KX11" s="12">
        <f ca="1">VLOOKUP($A11,BBG!$1:$1048576,MATCH(Activity!KX$1,BBG!$1:$1,0),0)</f>
        <v>0</v>
      </c>
      <c r="KY11" s="12">
        <f ca="1">VLOOKUP($A11,BBG!$1:$1048576,MATCH(Activity!KY$1,BBG!$1:$1,0),0)</f>
        <v>0</v>
      </c>
      <c r="KZ11" s="12">
        <f ca="1">VLOOKUP($A11,BBG!$1:$1048576,MATCH(Activity!KZ$1,BBG!$1:$1,0),0)</f>
        <v>0</v>
      </c>
      <c r="LA11" s="12">
        <f ca="1">VLOOKUP($A11,BBG!$1:$1048576,MATCH(Activity!LA$1,BBG!$1:$1,0),0)</f>
        <v>0</v>
      </c>
      <c r="LB11" s="12">
        <f ca="1">VLOOKUP($A11,BBG!$1:$1048576,MATCH(Activity!LB$1,BBG!$1:$1,0),0)</f>
        <v>0</v>
      </c>
      <c r="LC11" s="12">
        <f ca="1">VLOOKUP($A11,BBG!$1:$1048576,MATCH(Activity!LC$1,BBG!$1:$1,0),0)</f>
        <v>0</v>
      </c>
      <c r="LD11" s="12">
        <f ca="1">VLOOKUP($A11,BBG!$1:$1048576,MATCH(Activity!LD$1,BBG!$1:$1,0),0)</f>
        <v>0</v>
      </c>
      <c r="LE11" s="12">
        <f ca="1">VLOOKUP($A11,BBG!$1:$1048576,MATCH(Activity!LE$1,BBG!$1:$1,0),0)</f>
        <v>0</v>
      </c>
      <c r="LF11" s="12">
        <f ca="1">VLOOKUP($A11,BBG!$1:$1048576,MATCH(Activity!LF$1,BBG!$1:$1,0),0)</f>
        <v>0</v>
      </c>
      <c r="LG11" s="12">
        <f ca="1">VLOOKUP($A11,BBG!$1:$1048576,MATCH(Activity!LG$1,BBG!$1:$1,0),0)</f>
        <v>0</v>
      </c>
      <c r="LH11" s="12">
        <f ca="1">VLOOKUP($A11,BBG!$1:$1048576,MATCH(Activity!LH$1,BBG!$1:$1,0),0)</f>
        <v>0</v>
      </c>
      <c r="LI11" s="12">
        <f ca="1">VLOOKUP($A11,BBG!$1:$1048576,MATCH(Activity!LI$1,BBG!$1:$1,0),0)</f>
        <v>0</v>
      </c>
      <c r="LJ11" s="12">
        <f ca="1">VLOOKUP($A11,BBG!$1:$1048576,MATCH(Activity!LJ$1,BBG!$1:$1,0),0)</f>
        <v>0</v>
      </c>
      <c r="LK11" s="12">
        <f ca="1">VLOOKUP($A11,BBG!$1:$1048576,MATCH(Activity!LK$1,BBG!$1:$1,0),0)</f>
        <v>0</v>
      </c>
      <c r="LL11" s="12">
        <f ca="1">VLOOKUP($A11,BBG!$1:$1048576,MATCH(Activity!LL$1,BBG!$1:$1,0),0)</f>
        <v>0</v>
      </c>
      <c r="LM11" s="12">
        <f ca="1">VLOOKUP($A11,BBG!$1:$1048576,MATCH(Activity!LM$1,BBG!$1:$1,0),0)</f>
        <v>0</v>
      </c>
      <c r="LN11" s="12">
        <f ca="1">VLOOKUP($A11,BBG!$1:$1048576,MATCH(Activity!LN$1,BBG!$1:$1,0),0)</f>
        <v>0</v>
      </c>
      <c r="LO11" s="12">
        <f ca="1">VLOOKUP($A11,BBG!$1:$1048576,MATCH(Activity!LO$1,BBG!$1:$1,0),0)</f>
        <v>0</v>
      </c>
      <c r="LP11" s="12">
        <f ca="1">VLOOKUP($A11,BBG!$1:$1048576,MATCH(Activity!LP$1,BBG!$1:$1,0),0)</f>
        <v>0</v>
      </c>
      <c r="LQ11" s="12">
        <f ca="1">VLOOKUP($A11,BBG!$1:$1048576,MATCH(Activity!LQ$1,BBG!$1:$1,0),0)</f>
        <v>0</v>
      </c>
      <c r="LR11" s="12">
        <f ca="1">VLOOKUP($A11,BBG!$1:$1048576,MATCH(Activity!LR$1,BBG!$1:$1,0),0)</f>
        <v>0</v>
      </c>
      <c r="LS11" s="12">
        <f ca="1">VLOOKUP($A11,BBG!$1:$1048576,MATCH(Activity!LS$1,BBG!$1:$1,0),0)</f>
        <v>0</v>
      </c>
      <c r="LT11" s="12">
        <f ca="1">VLOOKUP($A11,BBG!$1:$1048576,MATCH(Activity!LT$1,BBG!$1:$1,0),0)</f>
        <v>0</v>
      </c>
      <c r="LU11" s="12">
        <f ca="1">VLOOKUP($A11,BBG!$1:$1048576,MATCH(Activity!LU$1,BBG!$1:$1,0),0)</f>
        <v>0</v>
      </c>
      <c r="LV11" s="12">
        <f ca="1">VLOOKUP($A11,BBG!$1:$1048576,MATCH(Activity!LV$1,BBG!$1:$1,0),0)</f>
        <v>0</v>
      </c>
      <c r="LW11" s="12">
        <f ca="1">VLOOKUP($A11,BBG!$1:$1048576,MATCH(Activity!LW$1,BBG!$1:$1,0),0)</f>
        <v>0</v>
      </c>
      <c r="LX11" s="12">
        <f ca="1">VLOOKUP($A11,BBG!$1:$1048576,MATCH(Activity!LX$1,BBG!$1:$1,0),0)</f>
        <v>0</v>
      </c>
      <c r="LY11" s="12">
        <f ca="1">VLOOKUP($A11,BBG!$1:$1048576,MATCH(Activity!LY$1,BBG!$1:$1,0),0)</f>
        <v>0</v>
      </c>
      <c r="LZ11" s="12">
        <f ca="1">VLOOKUP($A11,BBG!$1:$1048576,MATCH(Activity!LZ$1,BBG!$1:$1,0),0)</f>
        <v>0</v>
      </c>
      <c r="MA11" s="12">
        <f ca="1">VLOOKUP($A11,BBG!$1:$1048576,MATCH(Activity!MA$1,BBG!$1:$1,0),0)</f>
        <v>0</v>
      </c>
      <c r="MB11" s="12">
        <f ca="1">VLOOKUP($A11,BBG!$1:$1048576,MATCH(Activity!MB$1,BBG!$1:$1,0),0)</f>
        <v>0</v>
      </c>
      <c r="MC11" s="12">
        <f ca="1">VLOOKUP($A11,BBG!$1:$1048576,MATCH(Activity!MC$1,BBG!$1:$1,0),0)</f>
        <v>0</v>
      </c>
      <c r="MD11" s="12">
        <f ca="1">VLOOKUP($A11,BBG!$1:$1048576,MATCH(Activity!MD$1,BBG!$1:$1,0),0)</f>
        <v>0</v>
      </c>
      <c r="ME11" s="12">
        <f ca="1">VLOOKUP($A11,BBG!$1:$1048576,MATCH(Activity!ME$1,BBG!$1:$1,0),0)</f>
        <v>0</v>
      </c>
      <c r="MF11" s="12">
        <f ca="1">VLOOKUP($A11,BBG!$1:$1048576,MATCH(Activity!MF$1,BBG!$1:$1,0),0)</f>
        <v>0</v>
      </c>
      <c r="MG11" s="12">
        <f ca="1">VLOOKUP($A11,BBG!$1:$1048576,MATCH(Activity!MG$1,BBG!$1:$1,0),0)</f>
        <v>0</v>
      </c>
      <c r="MH11" s="12">
        <f ca="1">VLOOKUP($A11,BBG!$1:$1048576,MATCH(Activity!MH$1,BBG!$1:$1,0),0)</f>
        <v>0</v>
      </c>
      <c r="MI11" s="12">
        <f ca="1">VLOOKUP($A11,BBG!$1:$1048576,MATCH(Activity!MI$1,BBG!$1:$1,0),0)</f>
        <v>0</v>
      </c>
      <c r="MJ11" s="12">
        <f ca="1">VLOOKUP($A11,BBG!$1:$1048576,MATCH(Activity!MJ$1,BBG!$1:$1,0),0)</f>
        <v>0</v>
      </c>
      <c r="MK11" s="12">
        <f ca="1">VLOOKUP($A11,BBG!$1:$1048576,MATCH(Activity!MK$1,BBG!$1:$1,0),0)</f>
        <v>0</v>
      </c>
      <c r="ML11" s="12">
        <f ca="1">VLOOKUP($A11,BBG!$1:$1048576,MATCH(Activity!ML$1,BBG!$1:$1,0),0)</f>
        <v>0</v>
      </c>
      <c r="MM11" s="12">
        <f ca="1">VLOOKUP($A11,BBG!$1:$1048576,MATCH(Activity!MM$1,BBG!$1:$1,0),0)</f>
        <v>0</v>
      </c>
      <c r="MN11" s="12">
        <f ca="1">VLOOKUP($A11,BBG!$1:$1048576,MATCH(Activity!MN$1,BBG!$1:$1,0),0)</f>
        <v>0</v>
      </c>
      <c r="MO11" s="12">
        <f ca="1">VLOOKUP($A11,BBG!$1:$1048576,MATCH(Activity!MO$1,BBG!$1:$1,0),0)</f>
        <v>0</v>
      </c>
      <c r="MP11" s="12">
        <f ca="1">VLOOKUP($A11,BBG!$1:$1048576,MATCH(Activity!MP$1,BBG!$1:$1,0),0)</f>
        <v>0</v>
      </c>
      <c r="MQ11" s="12">
        <f ca="1">VLOOKUP($A11,BBG!$1:$1048576,MATCH(Activity!MQ$1,BBG!$1:$1,0),0)</f>
        <v>0</v>
      </c>
      <c r="MR11" s="12">
        <f ca="1">VLOOKUP($A11,BBG!$1:$1048576,MATCH(Activity!MR$1,BBG!$1:$1,0),0)</f>
        <v>0</v>
      </c>
      <c r="MS11" s="12">
        <f ca="1">VLOOKUP($A11,BBG!$1:$1048576,MATCH(Activity!MS$1,BBG!$1:$1,0),0)</f>
        <v>0</v>
      </c>
      <c r="MT11" s="12">
        <f ca="1">VLOOKUP($A11,BBG!$1:$1048576,MATCH(Activity!MT$1,BBG!$1:$1,0),0)</f>
        <v>0</v>
      </c>
      <c r="MU11" s="12">
        <f ca="1">VLOOKUP($A11,BBG!$1:$1048576,MATCH(Activity!MU$1,BBG!$1:$1,0),0)</f>
        <v>0</v>
      </c>
    </row>
    <row r="12" spans="1:359" s="22" customFormat="1">
      <c r="A12" s="32"/>
      <c r="B12" s="10" t="s">
        <v>191</v>
      </c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4"/>
      <c r="AZ12" s="34"/>
      <c r="BA12" s="34"/>
      <c r="BB12" s="34"/>
      <c r="BC12" s="34"/>
      <c r="BD12" s="34"/>
      <c r="BE12" s="34"/>
      <c r="BF12" s="34"/>
      <c r="BG12" s="34"/>
      <c r="BH12" s="34"/>
      <c r="BI12" s="34"/>
      <c r="BJ12" s="34"/>
      <c r="BK12" s="34"/>
      <c r="BL12" s="34"/>
      <c r="BM12" s="34"/>
      <c r="BN12" s="34"/>
      <c r="BO12" s="34"/>
      <c r="BP12" s="34"/>
      <c r="BQ12" s="34"/>
      <c r="BR12" s="34"/>
      <c r="BS12" s="34"/>
      <c r="BT12" s="34"/>
      <c r="BU12" s="34"/>
      <c r="BV12" s="34"/>
      <c r="BW12" s="34"/>
      <c r="BX12" s="34"/>
      <c r="BY12" s="34"/>
      <c r="BZ12" s="34"/>
      <c r="CA12" s="34"/>
      <c r="CB12" s="34"/>
      <c r="CC12" s="34"/>
      <c r="CD12" s="34"/>
      <c r="CE12" s="34"/>
      <c r="CF12" s="34"/>
      <c r="CG12" s="34"/>
      <c r="CH12" s="34"/>
      <c r="CI12" s="34"/>
      <c r="CJ12" s="34"/>
      <c r="CK12" s="34"/>
      <c r="CL12" s="34"/>
      <c r="CM12" s="34"/>
      <c r="CN12" s="34"/>
      <c r="CO12" s="34"/>
      <c r="CP12" s="34"/>
      <c r="CQ12" s="34"/>
      <c r="CR12" s="34"/>
      <c r="CS12" s="34"/>
      <c r="CT12" s="34"/>
      <c r="CU12" s="34"/>
      <c r="CV12" s="34"/>
      <c r="CW12" s="34"/>
      <c r="CX12" s="34"/>
      <c r="CY12" s="34"/>
      <c r="CZ12" s="34"/>
      <c r="DA12" s="34"/>
      <c r="DB12" s="34"/>
      <c r="DC12" s="34"/>
      <c r="DD12" s="34"/>
      <c r="DE12" s="34"/>
      <c r="DF12" s="34"/>
      <c r="DG12" s="34"/>
      <c r="DH12" s="34"/>
      <c r="DI12" s="34"/>
      <c r="DJ12" s="34"/>
      <c r="DK12" s="34"/>
      <c r="DL12" s="34"/>
      <c r="DM12" s="34"/>
      <c r="DN12" s="34"/>
      <c r="DO12" s="34"/>
      <c r="DP12" s="34"/>
      <c r="DQ12" s="34"/>
      <c r="DR12" s="34"/>
      <c r="DS12" s="34" t="e">
        <f t="shared" ref="DS12:GD12" ca="1" si="377">(DS11/DG11-1)</f>
        <v>#DIV/0!</v>
      </c>
      <c r="DT12" s="34" t="e">
        <f t="shared" ca="1" si="377"/>
        <v>#DIV/0!</v>
      </c>
      <c r="DU12" s="34" t="e">
        <f t="shared" ca="1" si="377"/>
        <v>#DIV/0!</v>
      </c>
      <c r="DV12" s="34" t="e">
        <f t="shared" ca="1" si="377"/>
        <v>#DIV/0!</v>
      </c>
      <c r="DW12" s="34" t="e">
        <f t="shared" ca="1" si="377"/>
        <v>#DIV/0!</v>
      </c>
      <c r="DX12" s="34" t="e">
        <f t="shared" ca="1" si="377"/>
        <v>#DIV/0!</v>
      </c>
      <c r="DY12" s="34" t="e">
        <f t="shared" ca="1" si="377"/>
        <v>#DIV/0!</v>
      </c>
      <c r="DZ12" s="34" t="e">
        <f t="shared" ca="1" si="377"/>
        <v>#DIV/0!</v>
      </c>
      <c r="EA12" s="34" t="e">
        <f t="shared" ca="1" si="377"/>
        <v>#DIV/0!</v>
      </c>
      <c r="EB12" s="34" t="e">
        <f t="shared" ca="1" si="377"/>
        <v>#DIV/0!</v>
      </c>
      <c r="EC12" s="34" t="e">
        <f t="shared" ca="1" si="377"/>
        <v>#DIV/0!</v>
      </c>
      <c r="ED12" s="34" t="e">
        <f t="shared" ca="1" si="377"/>
        <v>#DIV/0!</v>
      </c>
      <c r="EE12" s="34" t="e">
        <f t="shared" ca="1" si="377"/>
        <v>#DIV/0!</v>
      </c>
      <c r="EF12" s="34" t="e">
        <f t="shared" ca="1" si="377"/>
        <v>#DIV/0!</v>
      </c>
      <c r="EG12" s="34" t="e">
        <f t="shared" ca="1" si="377"/>
        <v>#DIV/0!</v>
      </c>
      <c r="EH12" s="34" t="e">
        <f t="shared" ca="1" si="377"/>
        <v>#DIV/0!</v>
      </c>
      <c r="EI12" s="34" t="e">
        <f t="shared" ca="1" si="377"/>
        <v>#DIV/0!</v>
      </c>
      <c r="EJ12" s="34" t="e">
        <f t="shared" ca="1" si="377"/>
        <v>#DIV/0!</v>
      </c>
      <c r="EK12" s="34" t="e">
        <f t="shared" ca="1" si="377"/>
        <v>#DIV/0!</v>
      </c>
      <c r="EL12" s="34" t="e">
        <f t="shared" ca="1" si="377"/>
        <v>#DIV/0!</v>
      </c>
      <c r="EM12" s="34" t="e">
        <f t="shared" ca="1" si="377"/>
        <v>#DIV/0!</v>
      </c>
      <c r="EN12" s="34" t="e">
        <f t="shared" ca="1" si="377"/>
        <v>#DIV/0!</v>
      </c>
      <c r="EO12" s="34" t="e">
        <f t="shared" ca="1" si="377"/>
        <v>#DIV/0!</v>
      </c>
      <c r="EP12" s="34" t="e">
        <f t="shared" ca="1" si="377"/>
        <v>#DIV/0!</v>
      </c>
      <c r="EQ12" s="34" t="e">
        <f t="shared" ca="1" si="377"/>
        <v>#DIV/0!</v>
      </c>
      <c r="ER12" s="34" t="e">
        <f t="shared" ca="1" si="377"/>
        <v>#DIV/0!</v>
      </c>
      <c r="ES12" s="34" t="e">
        <f t="shared" ca="1" si="377"/>
        <v>#DIV/0!</v>
      </c>
      <c r="ET12" s="34" t="e">
        <f t="shared" ca="1" si="377"/>
        <v>#DIV/0!</v>
      </c>
      <c r="EU12" s="34" t="e">
        <f t="shared" ca="1" si="377"/>
        <v>#DIV/0!</v>
      </c>
      <c r="EV12" s="34" t="e">
        <f t="shared" ca="1" si="377"/>
        <v>#DIV/0!</v>
      </c>
      <c r="EW12" s="34" t="e">
        <f t="shared" ca="1" si="377"/>
        <v>#DIV/0!</v>
      </c>
      <c r="EX12" s="34" t="e">
        <f t="shared" ca="1" si="377"/>
        <v>#DIV/0!</v>
      </c>
      <c r="EY12" s="34" t="e">
        <f t="shared" ca="1" si="377"/>
        <v>#DIV/0!</v>
      </c>
      <c r="EZ12" s="34" t="e">
        <f t="shared" ca="1" si="377"/>
        <v>#DIV/0!</v>
      </c>
      <c r="FA12" s="34" t="e">
        <f t="shared" ca="1" si="377"/>
        <v>#DIV/0!</v>
      </c>
      <c r="FB12" s="34" t="e">
        <f t="shared" ca="1" si="377"/>
        <v>#DIV/0!</v>
      </c>
      <c r="FC12" s="34" t="e">
        <f t="shared" ca="1" si="377"/>
        <v>#DIV/0!</v>
      </c>
      <c r="FD12" s="34" t="e">
        <f t="shared" ca="1" si="377"/>
        <v>#DIV/0!</v>
      </c>
      <c r="FE12" s="34" t="e">
        <f t="shared" ca="1" si="377"/>
        <v>#DIV/0!</v>
      </c>
      <c r="FF12" s="34" t="e">
        <f t="shared" ca="1" si="377"/>
        <v>#DIV/0!</v>
      </c>
      <c r="FG12" s="34" t="e">
        <f t="shared" ca="1" si="377"/>
        <v>#DIV/0!</v>
      </c>
      <c r="FH12" s="34" t="e">
        <f t="shared" ca="1" si="377"/>
        <v>#DIV/0!</v>
      </c>
      <c r="FI12" s="34" t="e">
        <f t="shared" ca="1" si="377"/>
        <v>#DIV/0!</v>
      </c>
      <c r="FJ12" s="34" t="e">
        <f t="shared" ca="1" si="377"/>
        <v>#DIV/0!</v>
      </c>
      <c r="FK12" s="34" t="e">
        <f t="shared" ca="1" si="377"/>
        <v>#DIV/0!</v>
      </c>
      <c r="FL12" s="34" t="e">
        <f t="shared" ca="1" si="377"/>
        <v>#DIV/0!</v>
      </c>
      <c r="FM12" s="34" t="e">
        <f t="shared" ca="1" si="377"/>
        <v>#DIV/0!</v>
      </c>
      <c r="FN12" s="34" t="e">
        <f t="shared" ca="1" si="377"/>
        <v>#DIV/0!</v>
      </c>
      <c r="FO12" s="34" t="e">
        <f t="shared" ca="1" si="377"/>
        <v>#DIV/0!</v>
      </c>
      <c r="FP12" s="34" t="e">
        <f t="shared" ca="1" si="377"/>
        <v>#DIV/0!</v>
      </c>
      <c r="FQ12" s="34" t="e">
        <f t="shared" ca="1" si="377"/>
        <v>#DIV/0!</v>
      </c>
      <c r="FR12" s="34" t="e">
        <f t="shared" ca="1" si="377"/>
        <v>#DIV/0!</v>
      </c>
      <c r="FS12" s="34" t="e">
        <f t="shared" ca="1" si="377"/>
        <v>#DIV/0!</v>
      </c>
      <c r="FT12" s="34" t="e">
        <f t="shared" ca="1" si="377"/>
        <v>#DIV/0!</v>
      </c>
      <c r="FU12" s="34" t="e">
        <f t="shared" ca="1" si="377"/>
        <v>#DIV/0!</v>
      </c>
      <c r="FV12" s="34" t="e">
        <f t="shared" ca="1" si="377"/>
        <v>#DIV/0!</v>
      </c>
      <c r="FW12" s="34" t="e">
        <f t="shared" ca="1" si="377"/>
        <v>#DIV/0!</v>
      </c>
      <c r="FX12" s="34" t="e">
        <f t="shared" ca="1" si="377"/>
        <v>#DIV/0!</v>
      </c>
      <c r="FY12" s="34" t="e">
        <f t="shared" ca="1" si="377"/>
        <v>#DIV/0!</v>
      </c>
      <c r="FZ12" s="34" t="e">
        <f t="shared" ca="1" si="377"/>
        <v>#DIV/0!</v>
      </c>
      <c r="GA12" s="34" t="e">
        <f t="shared" ca="1" si="377"/>
        <v>#DIV/0!</v>
      </c>
      <c r="GB12" s="34" t="e">
        <f t="shared" ca="1" si="377"/>
        <v>#DIV/0!</v>
      </c>
      <c r="GC12" s="34" t="e">
        <f t="shared" ca="1" si="377"/>
        <v>#DIV/0!</v>
      </c>
      <c r="GD12" s="34" t="e">
        <f t="shared" ca="1" si="377"/>
        <v>#DIV/0!</v>
      </c>
      <c r="GE12" s="34" t="e">
        <f t="shared" ref="GE12:IP12" ca="1" si="378">(GE11/FS11-1)</f>
        <v>#DIV/0!</v>
      </c>
      <c r="GF12" s="34" t="e">
        <f t="shared" ca="1" si="378"/>
        <v>#DIV/0!</v>
      </c>
      <c r="GG12" s="34" t="e">
        <f t="shared" ca="1" si="378"/>
        <v>#DIV/0!</v>
      </c>
      <c r="GH12" s="34" t="e">
        <f t="shared" ca="1" si="378"/>
        <v>#DIV/0!</v>
      </c>
      <c r="GI12" s="34" t="e">
        <f t="shared" ca="1" si="378"/>
        <v>#DIV/0!</v>
      </c>
      <c r="GJ12" s="34" t="e">
        <f t="shared" ca="1" si="378"/>
        <v>#DIV/0!</v>
      </c>
      <c r="GK12" s="34" t="e">
        <f t="shared" ca="1" si="378"/>
        <v>#DIV/0!</v>
      </c>
      <c r="GL12" s="34" t="e">
        <f t="shared" ca="1" si="378"/>
        <v>#DIV/0!</v>
      </c>
      <c r="GM12" s="34" t="e">
        <f t="shared" ca="1" si="378"/>
        <v>#DIV/0!</v>
      </c>
      <c r="GN12" s="34" t="e">
        <f t="shared" ca="1" si="378"/>
        <v>#DIV/0!</v>
      </c>
      <c r="GO12" s="34" t="e">
        <f t="shared" ca="1" si="378"/>
        <v>#DIV/0!</v>
      </c>
      <c r="GP12" s="34" t="e">
        <f t="shared" ca="1" si="378"/>
        <v>#DIV/0!</v>
      </c>
      <c r="GQ12" s="34" t="e">
        <f t="shared" ca="1" si="378"/>
        <v>#DIV/0!</v>
      </c>
      <c r="GR12" s="34" t="e">
        <f t="shared" ca="1" si="378"/>
        <v>#DIV/0!</v>
      </c>
      <c r="GS12" s="34" t="e">
        <f t="shared" ca="1" si="378"/>
        <v>#DIV/0!</v>
      </c>
      <c r="GT12" s="34" t="e">
        <f t="shared" ca="1" si="378"/>
        <v>#DIV/0!</v>
      </c>
      <c r="GU12" s="34" t="e">
        <f t="shared" ca="1" si="378"/>
        <v>#DIV/0!</v>
      </c>
      <c r="GV12" s="34" t="e">
        <f t="shared" ca="1" si="378"/>
        <v>#DIV/0!</v>
      </c>
      <c r="GW12" s="34" t="e">
        <f t="shared" ca="1" si="378"/>
        <v>#DIV/0!</v>
      </c>
      <c r="GX12" s="34" t="e">
        <f t="shared" ca="1" si="378"/>
        <v>#DIV/0!</v>
      </c>
      <c r="GY12" s="34" t="e">
        <f t="shared" ca="1" si="378"/>
        <v>#DIV/0!</v>
      </c>
      <c r="GZ12" s="34" t="e">
        <f t="shared" ca="1" si="378"/>
        <v>#DIV/0!</v>
      </c>
      <c r="HA12" s="34" t="e">
        <f t="shared" ca="1" si="378"/>
        <v>#DIV/0!</v>
      </c>
      <c r="HB12" s="34" t="e">
        <f t="shared" ca="1" si="378"/>
        <v>#DIV/0!</v>
      </c>
      <c r="HC12" s="34" t="e">
        <f t="shared" ca="1" si="378"/>
        <v>#DIV/0!</v>
      </c>
      <c r="HD12" s="34" t="e">
        <f t="shared" ca="1" si="378"/>
        <v>#DIV/0!</v>
      </c>
      <c r="HE12" s="34" t="e">
        <f t="shared" ca="1" si="378"/>
        <v>#DIV/0!</v>
      </c>
      <c r="HF12" s="34" t="e">
        <f t="shared" ca="1" si="378"/>
        <v>#DIV/0!</v>
      </c>
      <c r="HG12" s="34" t="e">
        <f t="shared" ca="1" si="378"/>
        <v>#DIV/0!</v>
      </c>
      <c r="HH12" s="34" t="e">
        <f t="shared" ca="1" si="378"/>
        <v>#DIV/0!</v>
      </c>
      <c r="HI12" s="34" t="e">
        <f t="shared" ca="1" si="378"/>
        <v>#DIV/0!</v>
      </c>
      <c r="HJ12" s="34" t="e">
        <f t="shared" ca="1" si="378"/>
        <v>#DIV/0!</v>
      </c>
      <c r="HK12" s="34" t="e">
        <f t="shared" ca="1" si="378"/>
        <v>#DIV/0!</v>
      </c>
      <c r="HL12" s="34" t="e">
        <f t="shared" ca="1" si="378"/>
        <v>#DIV/0!</v>
      </c>
      <c r="HM12" s="34" t="e">
        <f t="shared" ca="1" si="378"/>
        <v>#DIV/0!</v>
      </c>
      <c r="HN12" s="34" t="e">
        <f t="shared" ca="1" si="378"/>
        <v>#DIV/0!</v>
      </c>
      <c r="HO12" s="34" t="e">
        <f t="shared" ca="1" si="378"/>
        <v>#DIV/0!</v>
      </c>
      <c r="HP12" s="34" t="e">
        <f t="shared" ca="1" si="378"/>
        <v>#DIV/0!</v>
      </c>
      <c r="HQ12" s="34" t="e">
        <f t="shared" ca="1" si="378"/>
        <v>#DIV/0!</v>
      </c>
      <c r="HR12" s="34" t="e">
        <f t="shared" ca="1" si="378"/>
        <v>#DIV/0!</v>
      </c>
      <c r="HS12" s="34" t="e">
        <f t="shared" ca="1" si="378"/>
        <v>#DIV/0!</v>
      </c>
      <c r="HT12" s="34" t="e">
        <f t="shared" ca="1" si="378"/>
        <v>#DIV/0!</v>
      </c>
      <c r="HU12" s="34" t="e">
        <f t="shared" ca="1" si="378"/>
        <v>#DIV/0!</v>
      </c>
      <c r="HV12" s="34" t="e">
        <f t="shared" ca="1" si="378"/>
        <v>#DIV/0!</v>
      </c>
      <c r="HW12" s="34" t="e">
        <f t="shared" ca="1" si="378"/>
        <v>#DIV/0!</v>
      </c>
      <c r="HX12" s="34" t="e">
        <f t="shared" ca="1" si="378"/>
        <v>#DIV/0!</v>
      </c>
      <c r="HY12" s="34" t="e">
        <f t="shared" ca="1" si="378"/>
        <v>#DIV/0!</v>
      </c>
      <c r="HZ12" s="34" t="e">
        <f t="shared" ca="1" si="378"/>
        <v>#DIV/0!</v>
      </c>
      <c r="IA12" s="34" t="e">
        <f t="shared" ca="1" si="378"/>
        <v>#DIV/0!</v>
      </c>
      <c r="IB12" s="34" t="e">
        <f t="shared" ca="1" si="378"/>
        <v>#DIV/0!</v>
      </c>
      <c r="IC12" s="34" t="e">
        <f t="shared" ca="1" si="378"/>
        <v>#DIV/0!</v>
      </c>
      <c r="ID12" s="34" t="e">
        <f t="shared" ca="1" si="378"/>
        <v>#DIV/0!</v>
      </c>
      <c r="IE12" s="34" t="e">
        <f t="shared" ca="1" si="378"/>
        <v>#DIV/0!</v>
      </c>
      <c r="IF12" s="34" t="e">
        <f t="shared" ca="1" si="378"/>
        <v>#DIV/0!</v>
      </c>
      <c r="IG12" s="34" t="e">
        <f t="shared" ca="1" si="378"/>
        <v>#DIV/0!</v>
      </c>
      <c r="IH12" s="34" t="e">
        <f t="shared" ca="1" si="378"/>
        <v>#DIV/0!</v>
      </c>
      <c r="II12" s="34" t="e">
        <f t="shared" ca="1" si="378"/>
        <v>#DIV/0!</v>
      </c>
      <c r="IJ12" s="34" t="e">
        <f t="shared" ca="1" si="378"/>
        <v>#DIV/0!</v>
      </c>
      <c r="IK12" s="34" t="e">
        <f t="shared" ca="1" si="378"/>
        <v>#DIV/0!</v>
      </c>
      <c r="IL12" s="34" t="e">
        <f t="shared" ca="1" si="378"/>
        <v>#DIV/0!</v>
      </c>
      <c r="IM12" s="34" t="e">
        <f t="shared" ca="1" si="378"/>
        <v>#DIV/0!</v>
      </c>
      <c r="IN12" s="34" t="e">
        <f t="shared" ca="1" si="378"/>
        <v>#DIV/0!</v>
      </c>
      <c r="IO12" s="34" t="e">
        <f t="shared" ca="1" si="378"/>
        <v>#DIV/0!</v>
      </c>
      <c r="IP12" s="34" t="e">
        <f t="shared" ca="1" si="378"/>
        <v>#DIV/0!</v>
      </c>
      <c r="IQ12" s="34" t="e">
        <f t="shared" ref="IQ12:LB12" ca="1" si="379">(IQ11/IE11-1)</f>
        <v>#DIV/0!</v>
      </c>
      <c r="IR12" s="34" t="e">
        <f t="shared" ca="1" si="379"/>
        <v>#DIV/0!</v>
      </c>
      <c r="IS12" s="34" t="e">
        <f t="shared" ca="1" si="379"/>
        <v>#DIV/0!</v>
      </c>
      <c r="IT12" s="34" t="e">
        <f t="shared" ca="1" si="379"/>
        <v>#DIV/0!</v>
      </c>
      <c r="IU12" s="34" t="e">
        <f t="shared" ca="1" si="379"/>
        <v>#DIV/0!</v>
      </c>
      <c r="IV12" s="34" t="e">
        <f t="shared" ca="1" si="379"/>
        <v>#DIV/0!</v>
      </c>
      <c r="IW12" s="34" t="e">
        <f t="shared" ca="1" si="379"/>
        <v>#DIV/0!</v>
      </c>
      <c r="IX12" s="34" t="e">
        <f t="shared" ca="1" si="379"/>
        <v>#DIV/0!</v>
      </c>
      <c r="IY12" s="34" t="e">
        <f t="shared" ca="1" si="379"/>
        <v>#DIV/0!</v>
      </c>
      <c r="IZ12" s="34" t="e">
        <f t="shared" ca="1" si="379"/>
        <v>#DIV/0!</v>
      </c>
      <c r="JA12" s="34" t="e">
        <f t="shared" ca="1" si="379"/>
        <v>#DIV/0!</v>
      </c>
      <c r="JB12" s="34" t="e">
        <f t="shared" ca="1" si="379"/>
        <v>#DIV/0!</v>
      </c>
      <c r="JC12" s="34" t="e">
        <f t="shared" ca="1" si="379"/>
        <v>#DIV/0!</v>
      </c>
      <c r="JD12" s="34" t="e">
        <f t="shared" ca="1" si="379"/>
        <v>#DIV/0!</v>
      </c>
      <c r="JE12" s="34" t="e">
        <f t="shared" ca="1" si="379"/>
        <v>#DIV/0!</v>
      </c>
      <c r="JF12" s="34" t="e">
        <f t="shared" ca="1" si="379"/>
        <v>#DIV/0!</v>
      </c>
      <c r="JG12" s="34" t="e">
        <f t="shared" ca="1" si="379"/>
        <v>#DIV/0!</v>
      </c>
      <c r="JH12" s="34" t="e">
        <f t="shared" ca="1" si="379"/>
        <v>#DIV/0!</v>
      </c>
      <c r="JI12" s="34" t="e">
        <f t="shared" ca="1" si="379"/>
        <v>#DIV/0!</v>
      </c>
      <c r="JJ12" s="34" t="e">
        <f t="shared" ca="1" si="379"/>
        <v>#DIV/0!</v>
      </c>
      <c r="JK12" s="34" t="e">
        <f t="shared" ca="1" si="379"/>
        <v>#DIV/0!</v>
      </c>
      <c r="JL12" s="34" t="e">
        <f t="shared" ca="1" si="379"/>
        <v>#DIV/0!</v>
      </c>
      <c r="JM12" s="34" t="e">
        <f t="shared" ca="1" si="379"/>
        <v>#DIV/0!</v>
      </c>
      <c r="JN12" s="34" t="e">
        <f t="shared" ca="1" si="379"/>
        <v>#DIV/0!</v>
      </c>
      <c r="JO12" s="34" t="e">
        <f t="shared" ca="1" si="379"/>
        <v>#DIV/0!</v>
      </c>
      <c r="JP12" s="34" t="e">
        <f t="shared" ca="1" si="379"/>
        <v>#DIV/0!</v>
      </c>
      <c r="JQ12" s="34" t="e">
        <f t="shared" ca="1" si="379"/>
        <v>#DIV/0!</v>
      </c>
      <c r="JR12" s="34" t="e">
        <f t="shared" ca="1" si="379"/>
        <v>#DIV/0!</v>
      </c>
      <c r="JS12" s="34" t="e">
        <f t="shared" ca="1" si="379"/>
        <v>#DIV/0!</v>
      </c>
      <c r="JT12" s="34" t="e">
        <f t="shared" ca="1" si="379"/>
        <v>#DIV/0!</v>
      </c>
      <c r="JU12" s="34" t="e">
        <f t="shared" ca="1" si="379"/>
        <v>#DIV/0!</v>
      </c>
      <c r="JV12" s="34" t="e">
        <f t="shared" ca="1" si="379"/>
        <v>#DIV/0!</v>
      </c>
      <c r="JW12" s="34" t="e">
        <f t="shared" ca="1" si="379"/>
        <v>#DIV/0!</v>
      </c>
      <c r="JX12" s="34" t="e">
        <f t="shared" ca="1" si="379"/>
        <v>#DIV/0!</v>
      </c>
      <c r="JY12" s="34" t="e">
        <f t="shared" ca="1" si="379"/>
        <v>#DIV/0!</v>
      </c>
      <c r="JZ12" s="34" t="e">
        <f t="shared" ca="1" si="379"/>
        <v>#DIV/0!</v>
      </c>
      <c r="KA12" s="34" t="e">
        <f t="shared" ca="1" si="379"/>
        <v>#DIV/0!</v>
      </c>
      <c r="KB12" s="34" t="e">
        <f t="shared" ca="1" si="379"/>
        <v>#DIV/0!</v>
      </c>
      <c r="KC12" s="34" t="e">
        <f t="shared" ca="1" si="379"/>
        <v>#DIV/0!</v>
      </c>
      <c r="KD12" s="34" t="e">
        <f t="shared" ca="1" si="379"/>
        <v>#DIV/0!</v>
      </c>
      <c r="KE12" s="34" t="e">
        <f t="shared" ca="1" si="379"/>
        <v>#DIV/0!</v>
      </c>
      <c r="KF12" s="34" t="e">
        <f t="shared" ca="1" si="379"/>
        <v>#DIV/0!</v>
      </c>
      <c r="KG12" s="34" t="e">
        <f t="shared" ca="1" si="379"/>
        <v>#DIV/0!</v>
      </c>
      <c r="KH12" s="34" t="e">
        <f t="shared" ca="1" si="379"/>
        <v>#DIV/0!</v>
      </c>
      <c r="KI12" s="34" t="e">
        <f t="shared" ca="1" si="379"/>
        <v>#DIV/0!</v>
      </c>
      <c r="KJ12" s="34" t="e">
        <f t="shared" ca="1" si="379"/>
        <v>#DIV/0!</v>
      </c>
      <c r="KK12" s="34" t="e">
        <f t="shared" ca="1" si="379"/>
        <v>#DIV/0!</v>
      </c>
      <c r="KL12" s="34" t="e">
        <f t="shared" ca="1" si="379"/>
        <v>#DIV/0!</v>
      </c>
      <c r="KM12" s="34" t="e">
        <f t="shared" ca="1" si="379"/>
        <v>#DIV/0!</v>
      </c>
      <c r="KN12" s="34" t="e">
        <f t="shared" ca="1" si="379"/>
        <v>#DIV/0!</v>
      </c>
      <c r="KO12" s="34" t="e">
        <f t="shared" ca="1" si="379"/>
        <v>#DIV/0!</v>
      </c>
      <c r="KP12" s="34" t="e">
        <f t="shared" ca="1" si="379"/>
        <v>#DIV/0!</v>
      </c>
      <c r="KQ12" s="34" t="e">
        <f t="shared" ca="1" si="379"/>
        <v>#DIV/0!</v>
      </c>
      <c r="KR12" s="34" t="e">
        <f t="shared" ca="1" si="379"/>
        <v>#DIV/0!</v>
      </c>
      <c r="KS12" s="34" t="e">
        <f t="shared" ca="1" si="379"/>
        <v>#DIV/0!</v>
      </c>
      <c r="KT12" s="34" t="e">
        <f t="shared" ca="1" si="379"/>
        <v>#DIV/0!</v>
      </c>
      <c r="KU12" s="34" t="e">
        <f t="shared" ca="1" si="379"/>
        <v>#DIV/0!</v>
      </c>
      <c r="KV12" s="34" t="e">
        <f t="shared" ca="1" si="379"/>
        <v>#DIV/0!</v>
      </c>
      <c r="KW12" s="34" t="e">
        <f t="shared" ca="1" si="379"/>
        <v>#DIV/0!</v>
      </c>
      <c r="KX12" s="34" t="e">
        <f t="shared" ca="1" si="379"/>
        <v>#DIV/0!</v>
      </c>
      <c r="KY12" s="34" t="e">
        <f t="shared" ca="1" si="379"/>
        <v>#DIV/0!</v>
      </c>
      <c r="KZ12" s="34" t="e">
        <f t="shared" ca="1" si="379"/>
        <v>#DIV/0!</v>
      </c>
      <c r="LA12" s="34" t="e">
        <f t="shared" ca="1" si="379"/>
        <v>#DIV/0!</v>
      </c>
      <c r="LB12" s="34" t="e">
        <f t="shared" ca="1" si="379"/>
        <v>#DIV/0!</v>
      </c>
      <c r="LC12" s="34" t="e">
        <f t="shared" ref="LC12:MT12" ca="1" si="380">(LC11/KQ11-1)</f>
        <v>#DIV/0!</v>
      </c>
      <c r="LD12" s="34" t="e">
        <f t="shared" ca="1" si="380"/>
        <v>#DIV/0!</v>
      </c>
      <c r="LE12" s="34" t="e">
        <f t="shared" ca="1" si="380"/>
        <v>#DIV/0!</v>
      </c>
      <c r="LF12" s="34" t="e">
        <f t="shared" ca="1" si="380"/>
        <v>#DIV/0!</v>
      </c>
      <c r="LG12" s="34" t="e">
        <f t="shared" ca="1" si="380"/>
        <v>#DIV/0!</v>
      </c>
      <c r="LH12" s="34" t="e">
        <f t="shared" ca="1" si="380"/>
        <v>#DIV/0!</v>
      </c>
      <c r="LI12" s="34" t="e">
        <f t="shared" ca="1" si="380"/>
        <v>#DIV/0!</v>
      </c>
      <c r="LJ12" s="34" t="e">
        <f t="shared" ca="1" si="380"/>
        <v>#DIV/0!</v>
      </c>
      <c r="LK12" s="34" t="e">
        <f t="shared" ca="1" si="380"/>
        <v>#DIV/0!</v>
      </c>
      <c r="LL12" s="34" t="e">
        <f t="shared" ca="1" si="380"/>
        <v>#DIV/0!</v>
      </c>
      <c r="LM12" s="34" t="e">
        <f t="shared" ca="1" si="380"/>
        <v>#DIV/0!</v>
      </c>
      <c r="LN12" s="34" t="e">
        <f t="shared" ca="1" si="380"/>
        <v>#DIV/0!</v>
      </c>
      <c r="LO12" s="34" t="e">
        <f t="shared" ca="1" si="380"/>
        <v>#DIV/0!</v>
      </c>
      <c r="LP12" s="34" t="e">
        <f t="shared" ca="1" si="380"/>
        <v>#DIV/0!</v>
      </c>
      <c r="LQ12" s="34" t="e">
        <f t="shared" ca="1" si="380"/>
        <v>#DIV/0!</v>
      </c>
      <c r="LR12" s="34" t="e">
        <f t="shared" ca="1" si="380"/>
        <v>#DIV/0!</v>
      </c>
      <c r="LS12" s="34" t="e">
        <f t="shared" ca="1" si="380"/>
        <v>#DIV/0!</v>
      </c>
      <c r="LT12" s="34" t="e">
        <f t="shared" ca="1" si="380"/>
        <v>#DIV/0!</v>
      </c>
      <c r="LU12" s="34" t="e">
        <f t="shared" ca="1" si="380"/>
        <v>#DIV/0!</v>
      </c>
      <c r="LV12" s="34" t="e">
        <f t="shared" ca="1" si="380"/>
        <v>#DIV/0!</v>
      </c>
      <c r="LW12" s="34" t="e">
        <f t="shared" ca="1" si="380"/>
        <v>#DIV/0!</v>
      </c>
      <c r="LX12" s="34" t="e">
        <f t="shared" ca="1" si="380"/>
        <v>#DIV/0!</v>
      </c>
      <c r="LY12" s="34" t="e">
        <f t="shared" ca="1" si="380"/>
        <v>#DIV/0!</v>
      </c>
      <c r="LZ12" s="34" t="e">
        <f t="shared" ca="1" si="380"/>
        <v>#DIV/0!</v>
      </c>
      <c r="MA12" s="34" t="e">
        <f t="shared" ca="1" si="380"/>
        <v>#DIV/0!</v>
      </c>
      <c r="MB12" s="34" t="e">
        <f t="shared" ca="1" si="380"/>
        <v>#DIV/0!</v>
      </c>
      <c r="MC12" s="34" t="e">
        <f t="shared" ca="1" si="380"/>
        <v>#DIV/0!</v>
      </c>
      <c r="MD12" s="34" t="e">
        <f t="shared" ca="1" si="380"/>
        <v>#DIV/0!</v>
      </c>
      <c r="ME12" s="34" t="e">
        <f t="shared" ca="1" si="380"/>
        <v>#DIV/0!</v>
      </c>
      <c r="MF12" s="34" t="e">
        <f t="shared" ca="1" si="380"/>
        <v>#DIV/0!</v>
      </c>
      <c r="MG12" s="34" t="e">
        <f t="shared" ca="1" si="380"/>
        <v>#DIV/0!</v>
      </c>
      <c r="MH12" s="34" t="e">
        <f t="shared" ca="1" si="380"/>
        <v>#DIV/0!</v>
      </c>
      <c r="MI12" s="34" t="e">
        <f t="shared" ca="1" si="380"/>
        <v>#DIV/0!</v>
      </c>
      <c r="MJ12" s="34" t="e">
        <f t="shared" ca="1" si="380"/>
        <v>#DIV/0!</v>
      </c>
      <c r="MK12" s="34" t="e">
        <f t="shared" ca="1" si="380"/>
        <v>#DIV/0!</v>
      </c>
      <c r="ML12" s="34" t="e">
        <f t="shared" ca="1" si="380"/>
        <v>#DIV/0!</v>
      </c>
      <c r="MM12" s="34" t="e">
        <f t="shared" ca="1" si="380"/>
        <v>#DIV/0!</v>
      </c>
      <c r="MN12" s="34" t="e">
        <f t="shared" ca="1" si="380"/>
        <v>#DIV/0!</v>
      </c>
      <c r="MO12" s="34" t="e">
        <f t="shared" ca="1" si="380"/>
        <v>#DIV/0!</v>
      </c>
      <c r="MP12" s="34" t="e">
        <f t="shared" ca="1" si="380"/>
        <v>#DIV/0!</v>
      </c>
      <c r="MQ12" s="34" t="e">
        <f t="shared" ca="1" si="380"/>
        <v>#DIV/0!</v>
      </c>
      <c r="MR12" s="34" t="e">
        <f t="shared" ca="1" si="380"/>
        <v>#DIV/0!</v>
      </c>
      <c r="MS12" s="34" t="e">
        <f t="shared" ca="1" si="380"/>
        <v>#DIV/0!</v>
      </c>
      <c r="MT12" s="34" t="e">
        <f t="shared" ca="1" si="380"/>
        <v>#DIV/0!</v>
      </c>
      <c r="MU12" s="34" t="e">
        <f ca="1">(MU11/MI11-1)</f>
        <v>#DIV/0!</v>
      </c>
    </row>
    <row r="13" spans="1:359" s="22" customFormat="1">
      <c r="A13" s="32"/>
      <c r="B13" s="10" t="s">
        <v>195</v>
      </c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/>
      <c r="AD13" s="34"/>
      <c r="AE13" s="34"/>
      <c r="AF13" s="34"/>
      <c r="AG13" s="34"/>
      <c r="AH13" s="34"/>
      <c r="AI13" s="34"/>
      <c r="AJ13" s="34"/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34"/>
      <c r="AW13" s="34"/>
      <c r="AX13" s="34"/>
      <c r="AY13" s="34"/>
      <c r="AZ13" s="34"/>
      <c r="BA13" s="34"/>
      <c r="BB13" s="34"/>
      <c r="BC13" s="34"/>
      <c r="BD13" s="34"/>
      <c r="BE13" s="34"/>
      <c r="BF13" s="34"/>
      <c r="BG13" s="34"/>
      <c r="BH13" s="34"/>
      <c r="BI13" s="34"/>
      <c r="BJ13" s="34"/>
      <c r="BK13" s="34"/>
      <c r="BL13" s="34"/>
      <c r="BM13" s="34"/>
      <c r="BN13" s="34"/>
      <c r="BO13" s="34"/>
      <c r="BP13" s="34"/>
      <c r="BQ13" s="34"/>
      <c r="BR13" s="34"/>
      <c r="BS13" s="34"/>
      <c r="BT13" s="34"/>
      <c r="BU13" s="34"/>
      <c r="BV13" s="34"/>
      <c r="BW13" s="34"/>
      <c r="BX13" s="34"/>
      <c r="BY13" s="34"/>
      <c r="BZ13" s="34"/>
      <c r="CA13" s="34"/>
      <c r="CB13" s="34"/>
      <c r="CC13" s="34"/>
      <c r="CD13" s="34"/>
      <c r="CE13" s="34"/>
      <c r="CF13" s="34"/>
      <c r="CG13" s="34"/>
      <c r="CH13" s="34"/>
      <c r="CI13" s="34"/>
      <c r="CJ13" s="34"/>
      <c r="CK13" s="34"/>
      <c r="CL13" s="34"/>
      <c r="CM13" s="34"/>
      <c r="CN13" s="34"/>
      <c r="CO13" s="34"/>
      <c r="CP13" s="34"/>
      <c r="CQ13" s="34"/>
      <c r="CR13" s="34"/>
      <c r="CS13" s="34"/>
      <c r="CT13" s="34"/>
      <c r="CU13" s="34"/>
      <c r="CV13" s="34"/>
      <c r="CW13" s="34"/>
      <c r="CX13" s="34"/>
      <c r="CY13" s="34"/>
      <c r="CZ13" s="34"/>
      <c r="DA13" s="34"/>
      <c r="DB13" s="34"/>
      <c r="DC13" s="34"/>
      <c r="DD13" s="34"/>
      <c r="DE13" s="34"/>
      <c r="DF13" s="34"/>
      <c r="DG13" s="34"/>
      <c r="DH13" s="34"/>
      <c r="DI13" s="34"/>
      <c r="DJ13" s="34"/>
      <c r="DK13" s="34"/>
      <c r="DL13" s="34"/>
      <c r="DM13" s="34"/>
      <c r="DN13" s="34"/>
      <c r="DO13" s="34"/>
      <c r="DP13" s="34"/>
      <c r="DQ13" s="34"/>
      <c r="DR13" s="34"/>
      <c r="DS13" s="34"/>
      <c r="DT13" s="34"/>
      <c r="DU13" s="34"/>
      <c r="DV13" s="34"/>
      <c r="DW13" s="34"/>
      <c r="DX13" s="34"/>
      <c r="DY13" s="34"/>
      <c r="DZ13" s="34"/>
      <c r="EA13" s="34"/>
      <c r="EB13" s="34"/>
      <c r="EC13" s="34"/>
      <c r="ED13" s="34"/>
      <c r="EE13" s="34" t="e">
        <f t="shared" ref="EE13" ca="1" si="381">SUM(DT11:EE11)/SUM(DH11:DS11)-1</f>
        <v>#DIV/0!</v>
      </c>
      <c r="EF13" s="34" t="e">
        <f t="shared" ref="EF13" ca="1" si="382">SUM(DU11:EF11)/SUM(DI11:DT11)-1</f>
        <v>#DIV/0!</v>
      </c>
      <c r="EG13" s="34" t="e">
        <f t="shared" ref="EG13" ca="1" si="383">SUM(DV11:EG11)/SUM(DJ11:DU11)-1</f>
        <v>#DIV/0!</v>
      </c>
      <c r="EH13" s="34" t="e">
        <f t="shared" ref="EH13" ca="1" si="384">SUM(DW11:EH11)/SUM(DK11:DV11)-1</f>
        <v>#DIV/0!</v>
      </c>
      <c r="EI13" s="34" t="e">
        <f t="shared" ref="EI13" ca="1" si="385">SUM(DX11:EI11)/SUM(DL11:DW11)-1</f>
        <v>#DIV/0!</v>
      </c>
      <c r="EJ13" s="34" t="e">
        <f t="shared" ref="EJ13" ca="1" si="386">SUM(DY11:EJ11)/SUM(DM11:DX11)-1</f>
        <v>#DIV/0!</v>
      </c>
      <c r="EK13" s="34" t="e">
        <f t="shared" ref="EK13" ca="1" si="387">SUM(DZ11:EK11)/SUM(DN11:DY11)-1</f>
        <v>#DIV/0!</v>
      </c>
      <c r="EL13" s="34" t="e">
        <f t="shared" ref="EL13" ca="1" si="388">SUM(EA11:EL11)/SUM(DO11:DZ11)-1</f>
        <v>#DIV/0!</v>
      </c>
      <c r="EM13" s="34" t="e">
        <f t="shared" ref="EM13" ca="1" si="389">SUM(EB11:EM11)/SUM(DP11:EA11)-1</f>
        <v>#DIV/0!</v>
      </c>
      <c r="EN13" s="34" t="e">
        <f t="shared" ref="EN13" ca="1" si="390">SUM(EC11:EN11)/SUM(DQ11:EB11)-1</f>
        <v>#DIV/0!</v>
      </c>
      <c r="EO13" s="34" t="e">
        <f t="shared" ref="EO13" ca="1" si="391">SUM(ED11:EO11)/SUM(DR11:EC11)-1</f>
        <v>#DIV/0!</v>
      </c>
      <c r="EP13" s="34" t="e">
        <f t="shared" ref="EP13" ca="1" si="392">SUM(EE11:EP11)/SUM(DS11:ED11)-1</f>
        <v>#DIV/0!</v>
      </c>
      <c r="EQ13" s="34" t="e">
        <f t="shared" ref="EQ13" ca="1" si="393">SUM(EF11:EQ11)/SUM(DT11:EE11)-1</f>
        <v>#DIV/0!</v>
      </c>
      <c r="ER13" s="34" t="e">
        <f t="shared" ref="ER13" ca="1" si="394">SUM(EG11:ER11)/SUM(DU11:EF11)-1</f>
        <v>#DIV/0!</v>
      </c>
      <c r="ES13" s="34" t="e">
        <f t="shared" ref="ES13" ca="1" si="395">SUM(EH11:ES11)/SUM(DV11:EG11)-1</f>
        <v>#DIV/0!</v>
      </c>
      <c r="ET13" s="34" t="e">
        <f t="shared" ref="ET13" ca="1" si="396">SUM(EI11:ET11)/SUM(DW11:EH11)-1</f>
        <v>#DIV/0!</v>
      </c>
      <c r="EU13" s="34" t="e">
        <f t="shared" ref="EU13" ca="1" si="397">SUM(EJ11:EU11)/SUM(DX11:EI11)-1</f>
        <v>#DIV/0!</v>
      </c>
      <c r="EV13" s="34" t="e">
        <f t="shared" ref="EV13" ca="1" si="398">SUM(EK11:EV11)/SUM(DY11:EJ11)-1</f>
        <v>#DIV/0!</v>
      </c>
      <c r="EW13" s="34" t="e">
        <f t="shared" ref="EW13" ca="1" si="399">SUM(EL11:EW11)/SUM(DZ11:EK11)-1</f>
        <v>#DIV/0!</v>
      </c>
      <c r="EX13" s="34" t="e">
        <f t="shared" ref="EX13" ca="1" si="400">SUM(EM11:EX11)/SUM(EA11:EL11)-1</f>
        <v>#DIV/0!</v>
      </c>
      <c r="EY13" s="34" t="e">
        <f t="shared" ref="EY13" ca="1" si="401">SUM(EN11:EY11)/SUM(EB11:EM11)-1</f>
        <v>#DIV/0!</v>
      </c>
      <c r="EZ13" s="34" t="e">
        <f t="shared" ref="EZ13" ca="1" si="402">SUM(EO11:EZ11)/SUM(EC11:EN11)-1</f>
        <v>#DIV/0!</v>
      </c>
      <c r="FA13" s="34" t="e">
        <f t="shared" ref="FA13" ca="1" si="403">SUM(EP11:FA11)/SUM(ED11:EO11)-1</f>
        <v>#DIV/0!</v>
      </c>
      <c r="FB13" s="34" t="e">
        <f t="shared" ref="FB13" ca="1" si="404">SUM(EQ11:FB11)/SUM(EE11:EP11)-1</f>
        <v>#DIV/0!</v>
      </c>
      <c r="FC13" s="34" t="e">
        <f t="shared" ref="FC13" ca="1" si="405">SUM(ER11:FC11)/SUM(EF11:EQ11)-1</f>
        <v>#DIV/0!</v>
      </c>
      <c r="FD13" s="34" t="e">
        <f t="shared" ref="FD13" ca="1" si="406">SUM(ES11:FD11)/SUM(EG11:ER11)-1</f>
        <v>#DIV/0!</v>
      </c>
      <c r="FE13" s="34" t="e">
        <f t="shared" ref="FE13" ca="1" si="407">SUM(ET11:FE11)/SUM(EH11:ES11)-1</f>
        <v>#DIV/0!</v>
      </c>
      <c r="FF13" s="34" t="e">
        <f t="shared" ref="FF13" ca="1" si="408">SUM(EU11:FF11)/SUM(EI11:ET11)-1</f>
        <v>#DIV/0!</v>
      </c>
      <c r="FG13" s="34" t="e">
        <f t="shared" ref="FG13" ca="1" si="409">SUM(EV11:FG11)/SUM(EJ11:EU11)-1</f>
        <v>#DIV/0!</v>
      </c>
      <c r="FH13" s="34" t="e">
        <f t="shared" ref="FH13" ca="1" si="410">SUM(EW11:FH11)/SUM(EK11:EV11)-1</f>
        <v>#DIV/0!</v>
      </c>
      <c r="FI13" s="34" t="e">
        <f t="shared" ref="FI13" ca="1" si="411">SUM(EX11:FI11)/SUM(EL11:EW11)-1</f>
        <v>#DIV/0!</v>
      </c>
      <c r="FJ13" s="34" t="e">
        <f t="shared" ref="FJ13" ca="1" si="412">SUM(EY11:FJ11)/SUM(EM11:EX11)-1</f>
        <v>#DIV/0!</v>
      </c>
      <c r="FK13" s="34" t="e">
        <f t="shared" ref="FK13" ca="1" si="413">SUM(EZ11:FK11)/SUM(EN11:EY11)-1</f>
        <v>#DIV/0!</v>
      </c>
      <c r="FL13" s="34" t="e">
        <f t="shared" ref="FL13" ca="1" si="414">SUM(FA11:FL11)/SUM(EO11:EZ11)-1</f>
        <v>#DIV/0!</v>
      </c>
      <c r="FM13" s="34" t="e">
        <f t="shared" ref="FM13" ca="1" si="415">SUM(FB11:FM11)/SUM(EP11:FA11)-1</f>
        <v>#DIV/0!</v>
      </c>
      <c r="FN13" s="34" t="e">
        <f t="shared" ref="FN13" ca="1" si="416">SUM(FC11:FN11)/SUM(EQ11:FB11)-1</f>
        <v>#DIV/0!</v>
      </c>
      <c r="FO13" s="34" t="e">
        <f t="shared" ref="FO13" ca="1" si="417">SUM(FD11:FO11)/SUM(ER11:FC11)-1</f>
        <v>#DIV/0!</v>
      </c>
      <c r="FP13" s="34" t="e">
        <f t="shared" ref="FP13" ca="1" si="418">SUM(FE11:FP11)/SUM(ES11:FD11)-1</f>
        <v>#DIV/0!</v>
      </c>
      <c r="FQ13" s="34" t="e">
        <f t="shared" ref="FQ13" ca="1" si="419">SUM(FF11:FQ11)/SUM(ET11:FE11)-1</f>
        <v>#DIV/0!</v>
      </c>
      <c r="FR13" s="34" t="e">
        <f t="shared" ref="FR13" ca="1" si="420">SUM(FG11:FR11)/SUM(EU11:FF11)-1</f>
        <v>#DIV/0!</v>
      </c>
      <c r="FS13" s="34" t="e">
        <f t="shared" ref="FS13" ca="1" si="421">SUM(FH11:FS11)/SUM(EV11:FG11)-1</f>
        <v>#DIV/0!</v>
      </c>
      <c r="FT13" s="34" t="e">
        <f t="shared" ref="FT13" ca="1" si="422">SUM(FI11:FT11)/SUM(EW11:FH11)-1</f>
        <v>#DIV/0!</v>
      </c>
      <c r="FU13" s="34" t="e">
        <f t="shared" ref="FU13" ca="1" si="423">SUM(FJ11:FU11)/SUM(EX11:FI11)-1</f>
        <v>#DIV/0!</v>
      </c>
      <c r="FV13" s="34" t="e">
        <f t="shared" ref="FV13" ca="1" si="424">SUM(FK11:FV11)/SUM(EY11:FJ11)-1</f>
        <v>#DIV/0!</v>
      </c>
      <c r="FW13" s="34" t="e">
        <f t="shared" ref="FW13" ca="1" si="425">SUM(FL11:FW11)/SUM(EZ11:FK11)-1</f>
        <v>#DIV/0!</v>
      </c>
      <c r="FX13" s="34" t="e">
        <f t="shared" ref="FX13" ca="1" si="426">SUM(FM11:FX11)/SUM(FA11:FL11)-1</f>
        <v>#DIV/0!</v>
      </c>
      <c r="FY13" s="34" t="e">
        <f t="shared" ref="FY13" ca="1" si="427">SUM(FN11:FY11)/SUM(FB11:FM11)-1</f>
        <v>#DIV/0!</v>
      </c>
      <c r="FZ13" s="34" t="e">
        <f t="shared" ref="FZ13" ca="1" si="428">SUM(FO11:FZ11)/SUM(FC11:FN11)-1</f>
        <v>#DIV/0!</v>
      </c>
      <c r="GA13" s="34" t="e">
        <f t="shared" ref="GA13" ca="1" si="429">SUM(FP11:GA11)/SUM(FD11:FO11)-1</f>
        <v>#DIV/0!</v>
      </c>
      <c r="GB13" s="34" t="e">
        <f t="shared" ref="GB13" ca="1" si="430">SUM(FQ11:GB11)/SUM(FE11:FP11)-1</f>
        <v>#DIV/0!</v>
      </c>
      <c r="GC13" s="34" t="e">
        <f t="shared" ref="GC13" ca="1" si="431">SUM(FR11:GC11)/SUM(FF11:FQ11)-1</f>
        <v>#DIV/0!</v>
      </c>
      <c r="GD13" s="34" t="e">
        <f t="shared" ref="GD13" ca="1" si="432">SUM(FS11:GD11)/SUM(FG11:FR11)-1</f>
        <v>#DIV/0!</v>
      </c>
      <c r="GE13" s="34" t="e">
        <f t="shared" ref="GE13" ca="1" si="433">SUM(FT11:GE11)/SUM(FH11:FS11)-1</f>
        <v>#DIV/0!</v>
      </c>
      <c r="GF13" s="34" t="e">
        <f t="shared" ref="GF13" ca="1" si="434">SUM(FU11:GF11)/SUM(FI11:FT11)-1</f>
        <v>#DIV/0!</v>
      </c>
      <c r="GG13" s="34" t="e">
        <f t="shared" ref="GG13" ca="1" si="435">SUM(FV11:GG11)/SUM(FJ11:FU11)-1</f>
        <v>#DIV/0!</v>
      </c>
      <c r="GH13" s="34" t="e">
        <f t="shared" ref="GH13" ca="1" si="436">SUM(FW11:GH11)/SUM(FK11:FV11)-1</f>
        <v>#DIV/0!</v>
      </c>
      <c r="GI13" s="34" t="e">
        <f t="shared" ref="GI13" ca="1" si="437">SUM(FX11:GI11)/SUM(FL11:FW11)-1</f>
        <v>#DIV/0!</v>
      </c>
      <c r="GJ13" s="34" t="e">
        <f t="shared" ref="GJ13" ca="1" si="438">SUM(FY11:GJ11)/SUM(FM11:FX11)-1</f>
        <v>#DIV/0!</v>
      </c>
      <c r="GK13" s="34" t="e">
        <f t="shared" ref="GK13" ca="1" si="439">SUM(FZ11:GK11)/SUM(FN11:FY11)-1</f>
        <v>#DIV/0!</v>
      </c>
      <c r="GL13" s="34" t="e">
        <f t="shared" ref="GL13" ca="1" si="440">SUM(GA11:GL11)/SUM(FO11:FZ11)-1</f>
        <v>#DIV/0!</v>
      </c>
      <c r="GM13" s="34" t="e">
        <f t="shared" ref="GM13" ca="1" si="441">SUM(GB11:GM11)/SUM(FP11:GA11)-1</f>
        <v>#DIV/0!</v>
      </c>
      <c r="GN13" s="34" t="e">
        <f t="shared" ref="GN13" ca="1" si="442">SUM(GC11:GN11)/SUM(FQ11:GB11)-1</f>
        <v>#DIV/0!</v>
      </c>
      <c r="GO13" s="34" t="e">
        <f t="shared" ref="GO13" ca="1" si="443">SUM(GD11:GO11)/SUM(FR11:GC11)-1</f>
        <v>#DIV/0!</v>
      </c>
      <c r="GP13" s="34" t="e">
        <f t="shared" ref="GP13" ca="1" si="444">SUM(GE11:GP11)/SUM(FS11:GD11)-1</f>
        <v>#DIV/0!</v>
      </c>
      <c r="GQ13" s="34" t="e">
        <f t="shared" ref="GQ13" ca="1" si="445">SUM(GF11:GQ11)/SUM(FT11:GE11)-1</f>
        <v>#DIV/0!</v>
      </c>
      <c r="GR13" s="34" t="e">
        <f t="shared" ref="GR13" ca="1" si="446">SUM(GG11:GR11)/SUM(FU11:GF11)-1</f>
        <v>#DIV/0!</v>
      </c>
      <c r="GS13" s="34" t="e">
        <f t="shared" ref="GS13" ca="1" si="447">SUM(GH11:GS11)/SUM(FV11:GG11)-1</f>
        <v>#DIV/0!</v>
      </c>
      <c r="GT13" s="34" t="e">
        <f t="shared" ref="GT13" ca="1" si="448">SUM(GI11:GT11)/SUM(FW11:GH11)-1</f>
        <v>#DIV/0!</v>
      </c>
      <c r="GU13" s="34" t="e">
        <f t="shared" ref="GU13" ca="1" si="449">SUM(GJ11:GU11)/SUM(FX11:GI11)-1</f>
        <v>#DIV/0!</v>
      </c>
      <c r="GV13" s="34" t="e">
        <f t="shared" ref="GV13" ca="1" si="450">SUM(GK11:GV11)/SUM(FY11:GJ11)-1</f>
        <v>#DIV/0!</v>
      </c>
      <c r="GW13" s="34" t="e">
        <f t="shared" ref="GW13" ca="1" si="451">SUM(GL11:GW11)/SUM(FZ11:GK11)-1</f>
        <v>#DIV/0!</v>
      </c>
      <c r="GX13" s="34" t="e">
        <f t="shared" ref="GX13" ca="1" si="452">SUM(GM11:GX11)/SUM(GA11:GL11)-1</f>
        <v>#DIV/0!</v>
      </c>
      <c r="GY13" s="34" t="e">
        <f t="shared" ref="GY13" ca="1" si="453">SUM(GN11:GY11)/SUM(GB11:GM11)-1</f>
        <v>#DIV/0!</v>
      </c>
      <c r="GZ13" s="34" t="e">
        <f t="shared" ref="GZ13" ca="1" si="454">SUM(GO11:GZ11)/SUM(GC11:GN11)-1</f>
        <v>#DIV/0!</v>
      </c>
      <c r="HA13" s="34" t="e">
        <f t="shared" ref="HA13" ca="1" si="455">SUM(GP11:HA11)/SUM(GD11:GO11)-1</f>
        <v>#DIV/0!</v>
      </c>
      <c r="HB13" s="34" t="e">
        <f t="shared" ref="HB13" ca="1" si="456">SUM(GQ11:HB11)/SUM(GE11:GP11)-1</f>
        <v>#DIV/0!</v>
      </c>
      <c r="HC13" s="34" t="e">
        <f t="shared" ref="HC13" ca="1" si="457">SUM(GR11:HC11)/SUM(GF11:GQ11)-1</f>
        <v>#DIV/0!</v>
      </c>
      <c r="HD13" s="34" t="e">
        <f t="shared" ref="HD13" ca="1" si="458">SUM(GS11:HD11)/SUM(GG11:GR11)-1</f>
        <v>#DIV/0!</v>
      </c>
      <c r="HE13" s="34" t="e">
        <f t="shared" ref="HE13" ca="1" si="459">SUM(GT11:HE11)/SUM(GH11:GS11)-1</f>
        <v>#DIV/0!</v>
      </c>
      <c r="HF13" s="34" t="e">
        <f t="shared" ref="HF13" ca="1" si="460">SUM(GU11:HF11)/SUM(GI11:GT11)-1</f>
        <v>#DIV/0!</v>
      </c>
      <c r="HG13" s="34" t="e">
        <f t="shared" ref="HG13" ca="1" si="461">SUM(GV11:HG11)/SUM(GJ11:GU11)-1</f>
        <v>#DIV/0!</v>
      </c>
      <c r="HH13" s="34" t="e">
        <f t="shared" ref="HH13" ca="1" si="462">SUM(GW11:HH11)/SUM(GK11:GV11)-1</f>
        <v>#DIV/0!</v>
      </c>
      <c r="HI13" s="34" t="e">
        <f t="shared" ref="HI13" ca="1" si="463">SUM(GX11:HI11)/SUM(GL11:GW11)-1</f>
        <v>#DIV/0!</v>
      </c>
      <c r="HJ13" s="34" t="e">
        <f t="shared" ref="HJ13" ca="1" si="464">SUM(GY11:HJ11)/SUM(GM11:GX11)-1</f>
        <v>#DIV/0!</v>
      </c>
      <c r="HK13" s="34" t="e">
        <f t="shared" ref="HK13" ca="1" si="465">SUM(GZ11:HK11)/SUM(GN11:GY11)-1</f>
        <v>#DIV/0!</v>
      </c>
      <c r="HL13" s="34" t="e">
        <f t="shared" ref="HL13" ca="1" si="466">SUM(HA11:HL11)/SUM(GO11:GZ11)-1</f>
        <v>#DIV/0!</v>
      </c>
      <c r="HM13" s="34" t="e">
        <f t="shared" ref="HM13" ca="1" si="467">SUM(HB11:HM11)/SUM(GP11:HA11)-1</f>
        <v>#DIV/0!</v>
      </c>
      <c r="HN13" s="34" t="e">
        <f t="shared" ref="HN13" ca="1" si="468">SUM(HC11:HN11)/SUM(GQ11:HB11)-1</f>
        <v>#DIV/0!</v>
      </c>
      <c r="HO13" s="34" t="e">
        <f t="shared" ref="HO13" ca="1" si="469">SUM(HD11:HO11)/SUM(GR11:HC11)-1</f>
        <v>#DIV/0!</v>
      </c>
      <c r="HP13" s="34" t="e">
        <f t="shared" ref="HP13" ca="1" si="470">SUM(HE11:HP11)/SUM(GS11:HD11)-1</f>
        <v>#DIV/0!</v>
      </c>
      <c r="HQ13" s="34" t="e">
        <f t="shared" ref="HQ13" ca="1" si="471">SUM(HF11:HQ11)/SUM(GT11:HE11)-1</f>
        <v>#DIV/0!</v>
      </c>
      <c r="HR13" s="34" t="e">
        <f t="shared" ref="HR13" ca="1" si="472">SUM(HG11:HR11)/SUM(GU11:HF11)-1</f>
        <v>#DIV/0!</v>
      </c>
      <c r="HS13" s="34" t="e">
        <f t="shared" ref="HS13" ca="1" si="473">SUM(HH11:HS11)/SUM(GV11:HG11)-1</f>
        <v>#DIV/0!</v>
      </c>
      <c r="HT13" s="34" t="e">
        <f t="shared" ref="HT13" ca="1" si="474">SUM(HI11:HT11)/SUM(GW11:HH11)-1</f>
        <v>#DIV/0!</v>
      </c>
      <c r="HU13" s="34" t="e">
        <f t="shared" ref="HU13" ca="1" si="475">SUM(HJ11:HU11)/SUM(GX11:HI11)-1</f>
        <v>#DIV/0!</v>
      </c>
      <c r="HV13" s="34" t="e">
        <f t="shared" ref="HV13" ca="1" si="476">SUM(HK11:HV11)/SUM(GY11:HJ11)-1</f>
        <v>#DIV/0!</v>
      </c>
      <c r="HW13" s="34" t="e">
        <f t="shared" ref="HW13" ca="1" si="477">SUM(HL11:HW11)/SUM(GZ11:HK11)-1</f>
        <v>#DIV/0!</v>
      </c>
      <c r="HX13" s="34" t="e">
        <f t="shared" ref="HX13" ca="1" si="478">SUM(HM11:HX11)/SUM(HA11:HL11)-1</f>
        <v>#DIV/0!</v>
      </c>
      <c r="HY13" s="34" t="e">
        <f t="shared" ref="HY13" ca="1" si="479">SUM(HN11:HY11)/SUM(HB11:HM11)-1</f>
        <v>#DIV/0!</v>
      </c>
      <c r="HZ13" s="34" t="e">
        <f t="shared" ref="HZ13" ca="1" si="480">SUM(HO11:HZ11)/SUM(HC11:HN11)-1</f>
        <v>#DIV/0!</v>
      </c>
      <c r="IA13" s="34" t="e">
        <f t="shared" ref="IA13" ca="1" si="481">SUM(HP11:IA11)/SUM(HD11:HO11)-1</f>
        <v>#DIV/0!</v>
      </c>
      <c r="IB13" s="34" t="e">
        <f t="shared" ref="IB13" ca="1" si="482">SUM(HQ11:IB11)/SUM(HE11:HP11)-1</f>
        <v>#DIV/0!</v>
      </c>
      <c r="IC13" s="34" t="e">
        <f t="shared" ref="IC13" ca="1" si="483">SUM(HR11:IC11)/SUM(HF11:HQ11)-1</f>
        <v>#DIV/0!</v>
      </c>
      <c r="ID13" s="34" t="e">
        <f t="shared" ref="ID13" ca="1" si="484">SUM(HS11:ID11)/SUM(HG11:HR11)-1</f>
        <v>#DIV/0!</v>
      </c>
      <c r="IE13" s="34" t="e">
        <f t="shared" ref="IE13" ca="1" si="485">SUM(HT11:IE11)/SUM(HH11:HS11)-1</f>
        <v>#DIV/0!</v>
      </c>
      <c r="IF13" s="34" t="e">
        <f t="shared" ref="IF13" ca="1" si="486">SUM(HU11:IF11)/SUM(HI11:HT11)-1</f>
        <v>#DIV/0!</v>
      </c>
      <c r="IG13" s="34" t="e">
        <f t="shared" ref="IG13" ca="1" si="487">SUM(HV11:IG11)/SUM(HJ11:HU11)-1</f>
        <v>#DIV/0!</v>
      </c>
      <c r="IH13" s="34" t="e">
        <f t="shared" ref="IH13" ca="1" si="488">SUM(HW11:IH11)/SUM(HK11:HV11)-1</f>
        <v>#DIV/0!</v>
      </c>
      <c r="II13" s="34" t="e">
        <f t="shared" ref="II13" ca="1" si="489">SUM(HX11:II11)/SUM(HL11:HW11)-1</f>
        <v>#DIV/0!</v>
      </c>
      <c r="IJ13" s="34" t="e">
        <f t="shared" ref="IJ13" ca="1" si="490">SUM(HY11:IJ11)/SUM(HM11:HX11)-1</f>
        <v>#DIV/0!</v>
      </c>
      <c r="IK13" s="34" t="e">
        <f t="shared" ref="IK13" ca="1" si="491">SUM(HZ11:IK11)/SUM(HN11:HY11)-1</f>
        <v>#DIV/0!</v>
      </c>
      <c r="IL13" s="34" t="e">
        <f t="shared" ref="IL13" ca="1" si="492">SUM(IA11:IL11)/SUM(HO11:HZ11)-1</f>
        <v>#DIV/0!</v>
      </c>
      <c r="IM13" s="34" t="e">
        <f t="shared" ref="IM13" ca="1" si="493">SUM(IB11:IM11)/SUM(HP11:IA11)-1</f>
        <v>#DIV/0!</v>
      </c>
      <c r="IN13" s="34" t="e">
        <f t="shared" ref="IN13" ca="1" si="494">SUM(IC11:IN11)/SUM(HQ11:IB11)-1</f>
        <v>#DIV/0!</v>
      </c>
      <c r="IO13" s="34" t="e">
        <f t="shared" ref="IO13" ca="1" si="495">SUM(ID11:IO11)/SUM(HR11:IC11)-1</f>
        <v>#DIV/0!</v>
      </c>
      <c r="IP13" s="34" t="e">
        <f t="shared" ref="IP13" ca="1" si="496">SUM(IE11:IP11)/SUM(HS11:ID11)-1</f>
        <v>#DIV/0!</v>
      </c>
      <c r="IQ13" s="34" t="e">
        <f t="shared" ref="IQ13" ca="1" si="497">SUM(IF11:IQ11)/SUM(HT11:IE11)-1</f>
        <v>#DIV/0!</v>
      </c>
      <c r="IR13" s="34" t="e">
        <f t="shared" ref="IR13" ca="1" si="498">SUM(IG11:IR11)/SUM(HU11:IF11)-1</f>
        <v>#DIV/0!</v>
      </c>
      <c r="IS13" s="34" t="e">
        <f t="shared" ref="IS13" ca="1" si="499">SUM(IH11:IS11)/SUM(HV11:IG11)-1</f>
        <v>#DIV/0!</v>
      </c>
      <c r="IT13" s="34" t="e">
        <f t="shared" ref="IT13" ca="1" si="500">SUM(II11:IT11)/SUM(HW11:IH11)-1</f>
        <v>#DIV/0!</v>
      </c>
      <c r="IU13" s="34" t="e">
        <f t="shared" ref="IU13" ca="1" si="501">SUM(IJ11:IU11)/SUM(HX11:II11)-1</f>
        <v>#DIV/0!</v>
      </c>
      <c r="IV13" s="34" t="e">
        <f t="shared" ref="IV13" ca="1" si="502">SUM(IK11:IV11)/SUM(HY11:IJ11)-1</f>
        <v>#DIV/0!</v>
      </c>
      <c r="IW13" s="34" t="e">
        <f t="shared" ref="IW13" ca="1" si="503">SUM(IL11:IW11)/SUM(HZ11:IK11)-1</f>
        <v>#DIV/0!</v>
      </c>
      <c r="IX13" s="34" t="e">
        <f t="shared" ref="IX13" ca="1" si="504">SUM(IM11:IX11)/SUM(IA11:IL11)-1</f>
        <v>#DIV/0!</v>
      </c>
      <c r="IY13" s="34" t="e">
        <f t="shared" ref="IY13" ca="1" si="505">SUM(IN11:IY11)/SUM(IB11:IM11)-1</f>
        <v>#DIV/0!</v>
      </c>
      <c r="IZ13" s="34" t="e">
        <f t="shared" ref="IZ13" ca="1" si="506">SUM(IO11:IZ11)/SUM(IC11:IN11)-1</f>
        <v>#DIV/0!</v>
      </c>
      <c r="JA13" s="34" t="e">
        <f t="shared" ref="JA13" ca="1" si="507">SUM(IP11:JA11)/SUM(ID11:IO11)-1</f>
        <v>#DIV/0!</v>
      </c>
      <c r="JB13" s="34" t="e">
        <f t="shared" ref="JB13" ca="1" si="508">SUM(IQ11:JB11)/SUM(IE11:IP11)-1</f>
        <v>#DIV/0!</v>
      </c>
      <c r="JC13" s="34" t="e">
        <f t="shared" ref="JC13" ca="1" si="509">SUM(IR11:JC11)/SUM(IF11:IQ11)-1</f>
        <v>#DIV/0!</v>
      </c>
      <c r="JD13" s="34" t="e">
        <f t="shared" ref="JD13" ca="1" si="510">SUM(IS11:JD11)/SUM(IG11:IR11)-1</f>
        <v>#DIV/0!</v>
      </c>
      <c r="JE13" s="34" t="e">
        <f t="shared" ref="JE13" ca="1" si="511">SUM(IT11:JE11)/SUM(IH11:IS11)-1</f>
        <v>#DIV/0!</v>
      </c>
      <c r="JF13" s="34" t="e">
        <f t="shared" ref="JF13" ca="1" si="512">SUM(IU11:JF11)/SUM(II11:IT11)-1</f>
        <v>#DIV/0!</v>
      </c>
      <c r="JG13" s="34" t="e">
        <f t="shared" ref="JG13" ca="1" si="513">SUM(IV11:JG11)/SUM(IJ11:IU11)-1</f>
        <v>#DIV/0!</v>
      </c>
      <c r="JH13" s="34" t="e">
        <f t="shared" ref="JH13" ca="1" si="514">SUM(IW11:JH11)/SUM(IK11:IV11)-1</f>
        <v>#DIV/0!</v>
      </c>
      <c r="JI13" s="34" t="e">
        <f t="shared" ref="JI13" ca="1" si="515">SUM(IX11:JI11)/SUM(IL11:IW11)-1</f>
        <v>#DIV/0!</v>
      </c>
      <c r="JJ13" s="34" t="e">
        <f t="shared" ref="JJ13" ca="1" si="516">SUM(IY11:JJ11)/SUM(IM11:IX11)-1</f>
        <v>#DIV/0!</v>
      </c>
      <c r="JK13" s="34" t="e">
        <f t="shared" ref="JK13" ca="1" si="517">SUM(IZ11:JK11)/SUM(IN11:IY11)-1</f>
        <v>#DIV/0!</v>
      </c>
      <c r="JL13" s="34" t="e">
        <f t="shared" ref="JL13" ca="1" si="518">SUM(JA11:JL11)/SUM(IO11:IZ11)-1</f>
        <v>#DIV/0!</v>
      </c>
      <c r="JM13" s="34" t="e">
        <f t="shared" ref="JM13" ca="1" si="519">SUM(JB11:JM11)/SUM(IP11:JA11)-1</f>
        <v>#DIV/0!</v>
      </c>
      <c r="JN13" s="34" t="e">
        <f t="shared" ref="JN13" ca="1" si="520">SUM(JC11:JN11)/SUM(IQ11:JB11)-1</f>
        <v>#DIV/0!</v>
      </c>
      <c r="JO13" s="34" t="e">
        <f t="shared" ref="JO13" ca="1" si="521">SUM(JD11:JO11)/SUM(IR11:JC11)-1</f>
        <v>#DIV/0!</v>
      </c>
      <c r="JP13" s="34" t="e">
        <f t="shared" ref="JP13" ca="1" si="522">SUM(JE11:JP11)/SUM(IS11:JD11)-1</f>
        <v>#DIV/0!</v>
      </c>
      <c r="JQ13" s="34" t="e">
        <f t="shared" ref="JQ13" ca="1" si="523">SUM(JF11:JQ11)/SUM(IT11:JE11)-1</f>
        <v>#DIV/0!</v>
      </c>
      <c r="JR13" s="34" t="e">
        <f t="shared" ref="JR13" ca="1" si="524">SUM(JG11:JR11)/SUM(IU11:JF11)-1</f>
        <v>#DIV/0!</v>
      </c>
      <c r="JS13" s="34" t="e">
        <f t="shared" ref="JS13" ca="1" si="525">SUM(JH11:JS11)/SUM(IV11:JG11)-1</f>
        <v>#DIV/0!</v>
      </c>
      <c r="JT13" s="34" t="e">
        <f t="shared" ref="JT13" ca="1" si="526">SUM(JI11:JT11)/SUM(IW11:JH11)-1</f>
        <v>#DIV/0!</v>
      </c>
      <c r="JU13" s="34" t="e">
        <f t="shared" ref="JU13" ca="1" si="527">SUM(JJ11:JU11)/SUM(IX11:JI11)-1</f>
        <v>#DIV/0!</v>
      </c>
      <c r="JV13" s="34" t="e">
        <f t="shared" ref="JV13" ca="1" si="528">SUM(JK11:JV11)/SUM(IY11:JJ11)-1</f>
        <v>#DIV/0!</v>
      </c>
      <c r="JW13" s="34" t="e">
        <f t="shared" ref="JW13" ca="1" si="529">SUM(JL11:JW11)/SUM(IZ11:JK11)-1</f>
        <v>#DIV/0!</v>
      </c>
      <c r="JX13" s="34" t="e">
        <f t="shared" ref="JX13" ca="1" si="530">SUM(JM11:JX11)/SUM(JA11:JL11)-1</f>
        <v>#DIV/0!</v>
      </c>
      <c r="JY13" s="34" t="e">
        <f t="shared" ref="JY13" ca="1" si="531">SUM(JN11:JY11)/SUM(JB11:JM11)-1</f>
        <v>#DIV/0!</v>
      </c>
      <c r="JZ13" s="34" t="e">
        <f t="shared" ref="JZ13" ca="1" si="532">SUM(JO11:JZ11)/SUM(JC11:JN11)-1</f>
        <v>#DIV/0!</v>
      </c>
      <c r="KA13" s="34" t="e">
        <f t="shared" ref="KA13" ca="1" si="533">SUM(JP11:KA11)/SUM(JD11:JO11)-1</f>
        <v>#DIV/0!</v>
      </c>
      <c r="KB13" s="34" t="e">
        <f t="shared" ref="KB13" ca="1" si="534">SUM(JQ11:KB11)/SUM(JE11:JP11)-1</f>
        <v>#DIV/0!</v>
      </c>
      <c r="KC13" s="34" t="e">
        <f t="shared" ref="KC13" ca="1" si="535">SUM(JR11:KC11)/SUM(JF11:JQ11)-1</f>
        <v>#DIV/0!</v>
      </c>
      <c r="KD13" s="34" t="e">
        <f t="shared" ref="KD13" ca="1" si="536">SUM(JS11:KD11)/SUM(JG11:JR11)-1</f>
        <v>#DIV/0!</v>
      </c>
      <c r="KE13" s="34" t="e">
        <f t="shared" ref="KE13" ca="1" si="537">SUM(JT11:KE11)/SUM(JH11:JS11)-1</f>
        <v>#DIV/0!</v>
      </c>
      <c r="KF13" s="34" t="e">
        <f t="shared" ref="KF13" ca="1" si="538">SUM(JU11:KF11)/SUM(JI11:JT11)-1</f>
        <v>#DIV/0!</v>
      </c>
      <c r="KG13" s="34" t="e">
        <f t="shared" ref="KG13" ca="1" si="539">SUM(JV11:KG11)/SUM(JJ11:JU11)-1</f>
        <v>#DIV/0!</v>
      </c>
      <c r="KH13" s="34" t="e">
        <f t="shared" ref="KH13" ca="1" si="540">SUM(JW11:KH11)/SUM(JK11:JV11)-1</f>
        <v>#DIV/0!</v>
      </c>
      <c r="KI13" s="34" t="e">
        <f t="shared" ref="KI13" ca="1" si="541">SUM(JX11:KI11)/SUM(JL11:JW11)-1</f>
        <v>#DIV/0!</v>
      </c>
      <c r="KJ13" s="34" t="e">
        <f t="shared" ref="KJ13" ca="1" si="542">SUM(JY11:KJ11)/SUM(JM11:JX11)-1</f>
        <v>#DIV/0!</v>
      </c>
      <c r="KK13" s="34" t="e">
        <f t="shared" ref="KK13" ca="1" si="543">SUM(JZ11:KK11)/SUM(JN11:JY11)-1</f>
        <v>#DIV/0!</v>
      </c>
      <c r="KL13" s="34" t="e">
        <f t="shared" ref="KL13" ca="1" si="544">SUM(KA11:KL11)/SUM(JO11:JZ11)-1</f>
        <v>#DIV/0!</v>
      </c>
      <c r="KM13" s="34" t="e">
        <f t="shared" ref="KM13" ca="1" si="545">SUM(KB11:KM11)/SUM(JP11:KA11)-1</f>
        <v>#DIV/0!</v>
      </c>
      <c r="KN13" s="34" t="e">
        <f t="shared" ref="KN13" ca="1" si="546">SUM(KC11:KN11)/SUM(JQ11:KB11)-1</f>
        <v>#DIV/0!</v>
      </c>
      <c r="KO13" s="34" t="e">
        <f t="shared" ref="KO13" ca="1" si="547">SUM(KD11:KO11)/SUM(JR11:KC11)-1</f>
        <v>#DIV/0!</v>
      </c>
      <c r="KP13" s="34" t="e">
        <f t="shared" ref="KP13" ca="1" si="548">SUM(KE11:KP11)/SUM(JS11:KD11)-1</f>
        <v>#DIV/0!</v>
      </c>
      <c r="KQ13" s="34" t="e">
        <f t="shared" ref="KQ13" ca="1" si="549">SUM(KF11:KQ11)/SUM(JT11:KE11)-1</f>
        <v>#DIV/0!</v>
      </c>
      <c r="KR13" s="34" t="e">
        <f t="shared" ref="KR13" ca="1" si="550">SUM(KG11:KR11)/SUM(JU11:KF11)-1</f>
        <v>#DIV/0!</v>
      </c>
      <c r="KS13" s="34" t="e">
        <f t="shared" ref="KS13" ca="1" si="551">SUM(KH11:KS11)/SUM(JV11:KG11)-1</f>
        <v>#DIV/0!</v>
      </c>
      <c r="KT13" s="34" t="e">
        <f t="shared" ref="KT13" ca="1" si="552">SUM(KI11:KT11)/SUM(JW11:KH11)-1</f>
        <v>#DIV/0!</v>
      </c>
      <c r="KU13" s="34" t="e">
        <f t="shared" ref="KU13" ca="1" si="553">SUM(KJ11:KU11)/SUM(JX11:KI11)-1</f>
        <v>#DIV/0!</v>
      </c>
      <c r="KV13" s="34" t="e">
        <f t="shared" ref="KV13" ca="1" si="554">SUM(KK11:KV11)/SUM(JY11:KJ11)-1</f>
        <v>#DIV/0!</v>
      </c>
      <c r="KW13" s="34" t="e">
        <f t="shared" ref="KW13" ca="1" si="555">SUM(KL11:KW11)/SUM(JZ11:KK11)-1</f>
        <v>#DIV/0!</v>
      </c>
      <c r="KX13" s="34" t="e">
        <f t="shared" ref="KX13" ca="1" si="556">SUM(KM11:KX11)/SUM(KA11:KL11)-1</f>
        <v>#DIV/0!</v>
      </c>
      <c r="KY13" s="34" t="e">
        <f t="shared" ref="KY13" ca="1" si="557">SUM(KN11:KY11)/SUM(KB11:KM11)-1</f>
        <v>#DIV/0!</v>
      </c>
      <c r="KZ13" s="34" t="e">
        <f t="shared" ref="KZ13" ca="1" si="558">SUM(KO11:KZ11)/SUM(KC11:KN11)-1</f>
        <v>#DIV/0!</v>
      </c>
      <c r="LA13" s="34" t="e">
        <f t="shared" ref="LA13" ca="1" si="559">SUM(KP11:LA11)/SUM(KD11:KO11)-1</f>
        <v>#DIV/0!</v>
      </c>
      <c r="LB13" s="34" t="e">
        <f t="shared" ref="LB13" ca="1" si="560">SUM(KQ11:LB11)/SUM(KE11:KP11)-1</f>
        <v>#DIV/0!</v>
      </c>
      <c r="LC13" s="34" t="e">
        <f t="shared" ref="LC13" ca="1" si="561">SUM(KR11:LC11)/SUM(KF11:KQ11)-1</f>
        <v>#DIV/0!</v>
      </c>
      <c r="LD13" s="34" t="e">
        <f t="shared" ref="LD13" ca="1" si="562">SUM(KS11:LD11)/SUM(KG11:KR11)-1</f>
        <v>#DIV/0!</v>
      </c>
      <c r="LE13" s="34" t="e">
        <f t="shared" ref="LE13" ca="1" si="563">SUM(KT11:LE11)/SUM(KH11:KS11)-1</f>
        <v>#DIV/0!</v>
      </c>
      <c r="LF13" s="34" t="e">
        <f t="shared" ref="LF13" ca="1" si="564">SUM(KU11:LF11)/SUM(KI11:KT11)-1</f>
        <v>#DIV/0!</v>
      </c>
      <c r="LG13" s="34" t="e">
        <f t="shared" ref="LG13" ca="1" si="565">SUM(KV11:LG11)/SUM(KJ11:KU11)-1</f>
        <v>#DIV/0!</v>
      </c>
      <c r="LH13" s="34" t="e">
        <f t="shared" ref="LH13" ca="1" si="566">SUM(KW11:LH11)/SUM(KK11:KV11)-1</f>
        <v>#DIV/0!</v>
      </c>
      <c r="LI13" s="34" t="e">
        <f t="shared" ref="LI13" ca="1" si="567">SUM(KX11:LI11)/SUM(KL11:KW11)-1</f>
        <v>#DIV/0!</v>
      </c>
      <c r="LJ13" s="34" t="e">
        <f t="shared" ref="LJ13" ca="1" si="568">SUM(KY11:LJ11)/SUM(KM11:KX11)-1</f>
        <v>#DIV/0!</v>
      </c>
      <c r="LK13" s="34" t="e">
        <f t="shared" ref="LK13" ca="1" si="569">SUM(KZ11:LK11)/SUM(KN11:KY11)-1</f>
        <v>#DIV/0!</v>
      </c>
      <c r="LL13" s="34" t="e">
        <f t="shared" ref="LL13" ca="1" si="570">SUM(LA11:LL11)/SUM(KO11:KZ11)-1</f>
        <v>#DIV/0!</v>
      </c>
      <c r="LM13" s="34" t="e">
        <f t="shared" ref="LM13" ca="1" si="571">SUM(LB11:LM11)/SUM(KP11:LA11)-1</f>
        <v>#DIV/0!</v>
      </c>
      <c r="LN13" s="34" t="e">
        <f t="shared" ref="LN13" ca="1" si="572">SUM(LC11:LN11)/SUM(KQ11:LB11)-1</f>
        <v>#DIV/0!</v>
      </c>
      <c r="LO13" s="34" t="e">
        <f t="shared" ref="LO13" ca="1" si="573">SUM(LD11:LO11)/SUM(KR11:LC11)-1</f>
        <v>#DIV/0!</v>
      </c>
      <c r="LP13" s="34" t="e">
        <f t="shared" ref="LP13" ca="1" si="574">SUM(LE11:LP11)/SUM(KS11:LD11)-1</f>
        <v>#DIV/0!</v>
      </c>
      <c r="LQ13" s="34" t="e">
        <f t="shared" ref="LQ13" ca="1" si="575">SUM(LF11:LQ11)/SUM(KT11:LE11)-1</f>
        <v>#DIV/0!</v>
      </c>
      <c r="LR13" s="34" t="e">
        <f t="shared" ref="LR13" ca="1" si="576">SUM(LG11:LR11)/SUM(KU11:LF11)-1</f>
        <v>#DIV/0!</v>
      </c>
      <c r="LS13" s="34" t="e">
        <f t="shared" ref="LS13" ca="1" si="577">SUM(LH11:LS11)/SUM(KV11:LG11)-1</f>
        <v>#DIV/0!</v>
      </c>
      <c r="LT13" s="34" t="e">
        <f t="shared" ref="LT13" ca="1" si="578">SUM(LI11:LT11)/SUM(KW11:LH11)-1</f>
        <v>#DIV/0!</v>
      </c>
      <c r="LU13" s="34" t="e">
        <f t="shared" ref="LU13" ca="1" si="579">SUM(LJ11:LU11)/SUM(KX11:LI11)-1</f>
        <v>#DIV/0!</v>
      </c>
      <c r="LV13" s="34" t="e">
        <f t="shared" ref="LV13" ca="1" si="580">SUM(LK11:LV11)/SUM(KY11:LJ11)-1</f>
        <v>#DIV/0!</v>
      </c>
      <c r="LW13" s="34" t="e">
        <f t="shared" ref="LW13" ca="1" si="581">SUM(LL11:LW11)/SUM(KZ11:LK11)-1</f>
        <v>#DIV/0!</v>
      </c>
      <c r="LX13" s="34" t="e">
        <f t="shared" ref="LX13" ca="1" si="582">SUM(LM11:LX11)/SUM(LA11:LL11)-1</f>
        <v>#DIV/0!</v>
      </c>
      <c r="LY13" s="34" t="e">
        <f t="shared" ref="LY13" ca="1" si="583">SUM(LN11:LY11)/SUM(LB11:LM11)-1</f>
        <v>#DIV/0!</v>
      </c>
      <c r="LZ13" s="34" t="e">
        <f t="shared" ref="LZ13" ca="1" si="584">SUM(LO11:LZ11)/SUM(LC11:LN11)-1</f>
        <v>#DIV/0!</v>
      </c>
      <c r="MA13" s="34" t="e">
        <f t="shared" ref="MA13" ca="1" si="585">SUM(LP11:MA11)/SUM(LD11:LO11)-1</f>
        <v>#DIV/0!</v>
      </c>
      <c r="MB13" s="34" t="e">
        <f t="shared" ref="MB13" ca="1" si="586">SUM(LQ11:MB11)/SUM(LE11:LP11)-1</f>
        <v>#DIV/0!</v>
      </c>
      <c r="MC13" s="34" t="e">
        <f t="shared" ref="MC13" ca="1" si="587">SUM(LR11:MC11)/SUM(LF11:LQ11)-1</f>
        <v>#DIV/0!</v>
      </c>
      <c r="MD13" s="34" t="e">
        <f t="shared" ref="MD13" ca="1" si="588">SUM(LS11:MD11)/SUM(LG11:LR11)-1</f>
        <v>#DIV/0!</v>
      </c>
      <c r="ME13" s="34" t="e">
        <f t="shared" ref="ME13" ca="1" si="589">SUM(LT11:ME11)/SUM(LH11:LS11)-1</f>
        <v>#DIV/0!</v>
      </c>
      <c r="MF13" s="34" t="e">
        <f t="shared" ref="MF13" ca="1" si="590">SUM(LU11:MF11)/SUM(LI11:LT11)-1</f>
        <v>#DIV/0!</v>
      </c>
      <c r="MG13" s="34" t="e">
        <f t="shared" ref="MG13" ca="1" si="591">SUM(LV11:MG11)/SUM(LJ11:LU11)-1</f>
        <v>#DIV/0!</v>
      </c>
      <c r="MH13" s="34" t="e">
        <f t="shared" ref="MH13" ca="1" si="592">SUM(LW11:MH11)/SUM(LK11:LV11)-1</f>
        <v>#DIV/0!</v>
      </c>
      <c r="MI13" s="34" t="e">
        <f t="shared" ref="MI13" ca="1" si="593">SUM(LX11:MI11)/SUM(LL11:LW11)-1</f>
        <v>#DIV/0!</v>
      </c>
      <c r="MJ13" s="34" t="e">
        <f t="shared" ref="MJ13" ca="1" si="594">SUM(LY11:MJ11)/SUM(LM11:LX11)-1</f>
        <v>#DIV/0!</v>
      </c>
      <c r="MK13" s="34" t="e">
        <f t="shared" ref="MK13" ca="1" si="595">SUM(LZ11:MK11)/SUM(LN11:LY11)-1</f>
        <v>#DIV/0!</v>
      </c>
      <c r="ML13" s="34" t="e">
        <f t="shared" ref="ML13" ca="1" si="596">SUM(MA11:ML11)/SUM(LO11:LZ11)-1</f>
        <v>#DIV/0!</v>
      </c>
      <c r="MM13" s="34" t="e">
        <f t="shared" ref="MM13" ca="1" si="597">SUM(MB11:MM11)/SUM(LP11:MA11)-1</f>
        <v>#DIV/0!</v>
      </c>
      <c r="MN13" s="34" t="e">
        <f t="shared" ref="MN13" ca="1" si="598">SUM(MC11:MN11)/SUM(LQ11:MB11)-1</f>
        <v>#DIV/0!</v>
      </c>
      <c r="MO13" s="34" t="e">
        <f t="shared" ref="MO13" ca="1" si="599">SUM(MD11:MO11)/SUM(LR11:MC11)-1</f>
        <v>#DIV/0!</v>
      </c>
      <c r="MP13" s="34" t="e">
        <f t="shared" ref="MP13" ca="1" si="600">SUM(ME11:MP11)/SUM(LS11:MD11)-1</f>
        <v>#DIV/0!</v>
      </c>
      <c r="MQ13" s="34" t="e">
        <f t="shared" ref="MQ13" ca="1" si="601">SUM(MF11:MQ11)/SUM(LT11:ME11)-1</f>
        <v>#DIV/0!</v>
      </c>
      <c r="MR13" s="34" t="e">
        <f t="shared" ref="MR13" ca="1" si="602">SUM(MG11:MR11)/SUM(LU11:MF11)-1</f>
        <v>#DIV/0!</v>
      </c>
      <c r="MS13" s="34" t="e">
        <f t="shared" ref="MS13" ca="1" si="603">SUM(MH11:MS11)/SUM(LV11:MG11)-1</f>
        <v>#DIV/0!</v>
      </c>
      <c r="MT13" s="34" t="e">
        <f t="shared" ref="MT13" ca="1" si="604">SUM(MI11:MT11)/SUM(LW11:MH11)-1</f>
        <v>#DIV/0!</v>
      </c>
      <c r="MU13" s="34" t="e">
        <f t="shared" ref="MU13" ca="1" si="605">SUM(MJ11:MU11)/SUM(LX11:MI11)-1</f>
        <v>#DIV/0!</v>
      </c>
    </row>
    <row r="14" spans="1:359" s="12" customFormat="1">
      <c r="A14" s="32" t="s">
        <v>168</v>
      </c>
      <c r="B14" s="32" t="s">
        <v>193</v>
      </c>
      <c r="GA14" s="12">
        <f ca="1">VLOOKUP($A14,BBG!$1:$1048576,MATCH(Activity!GA$1,BBG!$1:$1,0),0)</f>
        <v>0</v>
      </c>
      <c r="GB14" s="12">
        <f ca="1">VLOOKUP($A14,BBG!$1:$1048576,MATCH(Activity!GB$1,BBG!$1:$1,0),0)</f>
        <v>0</v>
      </c>
      <c r="GC14" s="12">
        <f ca="1">VLOOKUP($A14,BBG!$1:$1048576,MATCH(Activity!GC$1,BBG!$1:$1,0),0)</f>
        <v>0</v>
      </c>
      <c r="GD14" s="12">
        <f ca="1">VLOOKUP($A14,BBG!$1:$1048576,MATCH(Activity!GD$1,BBG!$1:$1,0),0)</f>
        <v>0</v>
      </c>
      <c r="GE14" s="12">
        <f ca="1">VLOOKUP($A14,BBG!$1:$1048576,MATCH(Activity!GE$1,BBG!$1:$1,0),0)</f>
        <v>0</v>
      </c>
      <c r="GF14" s="12">
        <f ca="1">VLOOKUP($A14,BBG!$1:$1048576,MATCH(Activity!GF$1,BBG!$1:$1,0),0)</f>
        <v>0</v>
      </c>
      <c r="GG14" s="12">
        <f ca="1">VLOOKUP($A14,BBG!$1:$1048576,MATCH(Activity!GG$1,BBG!$1:$1,0),0)</f>
        <v>0</v>
      </c>
      <c r="GH14" s="12">
        <f ca="1">VLOOKUP($A14,BBG!$1:$1048576,MATCH(Activity!GH$1,BBG!$1:$1,0),0)</f>
        <v>0</v>
      </c>
      <c r="GI14" s="12">
        <f ca="1">VLOOKUP($A14,BBG!$1:$1048576,MATCH(Activity!GI$1,BBG!$1:$1,0),0)</f>
        <v>0</v>
      </c>
      <c r="GJ14" s="12">
        <f ca="1">VLOOKUP($A14,BBG!$1:$1048576,MATCH(Activity!GJ$1,BBG!$1:$1,0),0)</f>
        <v>0</v>
      </c>
      <c r="GK14" s="12">
        <f ca="1">VLOOKUP($A14,BBG!$1:$1048576,MATCH(Activity!GK$1,BBG!$1:$1,0),0)</f>
        <v>0</v>
      </c>
      <c r="GL14" s="12">
        <f ca="1">VLOOKUP($A14,BBG!$1:$1048576,MATCH(Activity!GL$1,BBG!$1:$1,0),0)</f>
        <v>0</v>
      </c>
      <c r="GM14" s="12">
        <f ca="1">VLOOKUP($A14,BBG!$1:$1048576,MATCH(Activity!GM$1,BBG!$1:$1,0),0)</f>
        <v>0</v>
      </c>
      <c r="GN14" s="12">
        <f ca="1">VLOOKUP($A14,BBG!$1:$1048576,MATCH(Activity!GN$1,BBG!$1:$1,0),0)</f>
        <v>0</v>
      </c>
      <c r="GO14" s="12">
        <f ca="1">VLOOKUP($A14,BBG!$1:$1048576,MATCH(Activity!GO$1,BBG!$1:$1,0),0)</f>
        <v>0</v>
      </c>
      <c r="GP14" s="12">
        <f ca="1">VLOOKUP($A14,BBG!$1:$1048576,MATCH(Activity!GP$1,BBG!$1:$1,0),0)</f>
        <v>0</v>
      </c>
      <c r="GQ14" s="12">
        <f ca="1">VLOOKUP($A14,BBG!$1:$1048576,MATCH(Activity!GQ$1,BBG!$1:$1,0),0)</f>
        <v>0</v>
      </c>
      <c r="GR14" s="12">
        <f ca="1">VLOOKUP($A14,BBG!$1:$1048576,MATCH(Activity!GR$1,BBG!$1:$1,0),0)</f>
        <v>0</v>
      </c>
      <c r="GS14" s="12">
        <f ca="1">VLOOKUP($A14,BBG!$1:$1048576,MATCH(Activity!GS$1,BBG!$1:$1,0),0)</f>
        <v>0</v>
      </c>
      <c r="GT14" s="12">
        <f ca="1">VLOOKUP($A14,BBG!$1:$1048576,MATCH(Activity!GT$1,BBG!$1:$1,0),0)</f>
        <v>0</v>
      </c>
      <c r="GU14" s="12">
        <f ca="1">VLOOKUP($A14,BBG!$1:$1048576,MATCH(Activity!GU$1,BBG!$1:$1,0),0)</f>
        <v>0</v>
      </c>
      <c r="GV14" s="12">
        <f ca="1">VLOOKUP($A14,BBG!$1:$1048576,MATCH(Activity!GV$1,BBG!$1:$1,0),0)</f>
        <v>0</v>
      </c>
      <c r="GW14" s="12">
        <f ca="1">VLOOKUP($A14,BBG!$1:$1048576,MATCH(Activity!GW$1,BBG!$1:$1,0),0)</f>
        <v>0</v>
      </c>
      <c r="GX14" s="12">
        <f ca="1">VLOOKUP($A14,BBG!$1:$1048576,MATCH(Activity!GX$1,BBG!$1:$1,0),0)</f>
        <v>0</v>
      </c>
      <c r="GY14" s="12">
        <f ca="1">VLOOKUP($A14,BBG!$1:$1048576,MATCH(Activity!GY$1,BBG!$1:$1,0),0)</f>
        <v>0</v>
      </c>
      <c r="GZ14" s="12">
        <f ca="1">VLOOKUP($A14,BBG!$1:$1048576,MATCH(Activity!GZ$1,BBG!$1:$1,0),0)</f>
        <v>0</v>
      </c>
      <c r="HA14" s="12">
        <f ca="1">VLOOKUP($A14,BBG!$1:$1048576,MATCH(Activity!HA$1,BBG!$1:$1,0),0)</f>
        <v>0</v>
      </c>
      <c r="HB14" s="12">
        <f ca="1">VLOOKUP($A14,BBG!$1:$1048576,MATCH(Activity!HB$1,BBG!$1:$1,0),0)</f>
        <v>0</v>
      </c>
      <c r="HC14" s="12">
        <f ca="1">VLOOKUP($A14,BBG!$1:$1048576,MATCH(Activity!HC$1,BBG!$1:$1,0),0)</f>
        <v>0</v>
      </c>
      <c r="HD14" s="12">
        <f ca="1">VLOOKUP($A14,BBG!$1:$1048576,MATCH(Activity!HD$1,BBG!$1:$1,0),0)</f>
        <v>0</v>
      </c>
      <c r="HE14" s="12">
        <f ca="1">VLOOKUP($A14,BBG!$1:$1048576,MATCH(Activity!HE$1,BBG!$1:$1,0),0)</f>
        <v>0</v>
      </c>
      <c r="HF14" s="12">
        <f ca="1">VLOOKUP($A14,BBG!$1:$1048576,MATCH(Activity!HF$1,BBG!$1:$1,0),0)</f>
        <v>0</v>
      </c>
      <c r="HG14" s="12">
        <f ca="1">VLOOKUP($A14,BBG!$1:$1048576,MATCH(Activity!HG$1,BBG!$1:$1,0),0)</f>
        <v>0</v>
      </c>
      <c r="HH14" s="12">
        <f ca="1">VLOOKUP($A14,BBG!$1:$1048576,MATCH(Activity!HH$1,BBG!$1:$1,0),0)</f>
        <v>0</v>
      </c>
      <c r="HI14" s="12">
        <f ca="1">VLOOKUP($A14,BBG!$1:$1048576,MATCH(Activity!HI$1,BBG!$1:$1,0),0)</f>
        <v>0</v>
      </c>
      <c r="HJ14" s="12">
        <f ca="1">VLOOKUP($A14,BBG!$1:$1048576,MATCH(Activity!HJ$1,BBG!$1:$1,0),0)</f>
        <v>0</v>
      </c>
      <c r="HK14" s="12">
        <f ca="1">VLOOKUP($A14,BBG!$1:$1048576,MATCH(Activity!HK$1,BBG!$1:$1,0),0)</f>
        <v>0</v>
      </c>
      <c r="HL14" s="12">
        <f ca="1">VLOOKUP($A14,BBG!$1:$1048576,MATCH(Activity!HL$1,BBG!$1:$1,0),0)</f>
        <v>0</v>
      </c>
      <c r="HM14" s="12">
        <f ca="1">VLOOKUP($A14,BBG!$1:$1048576,MATCH(Activity!HM$1,BBG!$1:$1,0),0)</f>
        <v>0</v>
      </c>
      <c r="HN14" s="12">
        <f ca="1">VLOOKUP($A14,BBG!$1:$1048576,MATCH(Activity!HN$1,BBG!$1:$1,0),0)</f>
        <v>0</v>
      </c>
      <c r="HO14" s="12">
        <f ca="1">VLOOKUP($A14,BBG!$1:$1048576,MATCH(Activity!HO$1,BBG!$1:$1,0),0)</f>
        <v>0</v>
      </c>
      <c r="HP14" s="12">
        <f ca="1">VLOOKUP($A14,BBG!$1:$1048576,MATCH(Activity!HP$1,BBG!$1:$1,0),0)</f>
        <v>0</v>
      </c>
      <c r="HQ14" s="12">
        <f ca="1">VLOOKUP($A14,BBG!$1:$1048576,MATCH(Activity!HQ$1,BBG!$1:$1,0),0)</f>
        <v>0</v>
      </c>
      <c r="HR14" s="12">
        <f ca="1">VLOOKUP($A14,BBG!$1:$1048576,MATCH(Activity!HR$1,BBG!$1:$1,0),0)</f>
        <v>0</v>
      </c>
      <c r="HS14" s="12">
        <f ca="1">VLOOKUP($A14,BBG!$1:$1048576,MATCH(Activity!HS$1,BBG!$1:$1,0),0)</f>
        <v>0</v>
      </c>
      <c r="HT14" s="12">
        <f ca="1">VLOOKUP($A14,BBG!$1:$1048576,MATCH(Activity!HT$1,BBG!$1:$1,0),0)</f>
        <v>0</v>
      </c>
      <c r="HU14" s="12">
        <f ca="1">VLOOKUP($A14,BBG!$1:$1048576,MATCH(Activity!HU$1,BBG!$1:$1,0),0)</f>
        <v>0</v>
      </c>
      <c r="HV14" s="12">
        <f ca="1">VLOOKUP($A14,BBG!$1:$1048576,MATCH(Activity!HV$1,BBG!$1:$1,0),0)</f>
        <v>0</v>
      </c>
      <c r="HW14" s="12">
        <f ca="1">VLOOKUP($A14,BBG!$1:$1048576,MATCH(Activity!HW$1,BBG!$1:$1,0),0)</f>
        <v>0</v>
      </c>
      <c r="HX14" s="12">
        <f ca="1">VLOOKUP($A14,BBG!$1:$1048576,MATCH(Activity!HX$1,BBG!$1:$1,0),0)</f>
        <v>0</v>
      </c>
      <c r="HY14" s="12">
        <f ca="1">VLOOKUP($A14,BBG!$1:$1048576,MATCH(Activity!HY$1,BBG!$1:$1,0),0)</f>
        <v>0</v>
      </c>
      <c r="HZ14" s="12">
        <f ca="1">VLOOKUP($A14,BBG!$1:$1048576,MATCH(Activity!HZ$1,BBG!$1:$1,0),0)</f>
        <v>0</v>
      </c>
      <c r="IA14" s="12">
        <f ca="1">VLOOKUP($A14,BBG!$1:$1048576,MATCH(Activity!IA$1,BBG!$1:$1,0),0)</f>
        <v>0</v>
      </c>
      <c r="IB14" s="12">
        <f ca="1">VLOOKUP($A14,BBG!$1:$1048576,MATCH(Activity!IB$1,BBG!$1:$1,0),0)</f>
        <v>0</v>
      </c>
      <c r="IC14" s="12">
        <f ca="1">VLOOKUP($A14,BBG!$1:$1048576,MATCH(Activity!IC$1,BBG!$1:$1,0),0)</f>
        <v>0</v>
      </c>
      <c r="ID14" s="12">
        <f ca="1">VLOOKUP($A14,BBG!$1:$1048576,MATCH(Activity!ID$1,BBG!$1:$1,0),0)</f>
        <v>0</v>
      </c>
      <c r="IE14" s="12">
        <f ca="1">VLOOKUP($A14,BBG!$1:$1048576,MATCH(Activity!IE$1,BBG!$1:$1,0),0)</f>
        <v>0</v>
      </c>
      <c r="IF14" s="12">
        <f ca="1">VLOOKUP($A14,BBG!$1:$1048576,MATCH(Activity!IF$1,BBG!$1:$1,0),0)</f>
        <v>0</v>
      </c>
      <c r="IG14" s="12">
        <f ca="1">VLOOKUP($A14,BBG!$1:$1048576,MATCH(Activity!IG$1,BBG!$1:$1,0),0)</f>
        <v>0</v>
      </c>
      <c r="IH14" s="12">
        <f ca="1">VLOOKUP($A14,BBG!$1:$1048576,MATCH(Activity!IH$1,BBG!$1:$1,0),0)</f>
        <v>0</v>
      </c>
      <c r="II14" s="12">
        <f ca="1">VLOOKUP($A14,BBG!$1:$1048576,MATCH(Activity!II$1,BBG!$1:$1,0),0)</f>
        <v>0</v>
      </c>
      <c r="IJ14" s="12">
        <f ca="1">VLOOKUP($A14,BBG!$1:$1048576,MATCH(Activity!IJ$1,BBG!$1:$1,0),0)</f>
        <v>0</v>
      </c>
      <c r="IK14" s="12">
        <f ca="1">VLOOKUP($A14,BBG!$1:$1048576,MATCH(Activity!IK$1,BBG!$1:$1,0),0)</f>
        <v>0</v>
      </c>
      <c r="IL14" s="12">
        <f ca="1">VLOOKUP($A14,BBG!$1:$1048576,MATCH(Activity!IL$1,BBG!$1:$1,0),0)</f>
        <v>0</v>
      </c>
      <c r="IM14" s="12">
        <f ca="1">VLOOKUP($A14,BBG!$1:$1048576,MATCH(Activity!IM$1,BBG!$1:$1,0),0)</f>
        <v>0</v>
      </c>
      <c r="IN14" s="12">
        <f ca="1">VLOOKUP($A14,BBG!$1:$1048576,MATCH(Activity!IN$1,BBG!$1:$1,0),0)</f>
        <v>0</v>
      </c>
      <c r="IO14" s="12">
        <f ca="1">VLOOKUP($A14,BBG!$1:$1048576,MATCH(Activity!IO$1,BBG!$1:$1,0),0)</f>
        <v>0</v>
      </c>
      <c r="IP14" s="12">
        <f ca="1">VLOOKUP($A14,BBG!$1:$1048576,MATCH(Activity!IP$1,BBG!$1:$1,0),0)</f>
        <v>0</v>
      </c>
      <c r="IQ14" s="12">
        <f ca="1">VLOOKUP($A14,BBG!$1:$1048576,MATCH(Activity!IQ$1,BBG!$1:$1,0),0)</f>
        <v>0</v>
      </c>
      <c r="IR14" s="12">
        <f ca="1">VLOOKUP($A14,BBG!$1:$1048576,MATCH(Activity!IR$1,BBG!$1:$1,0),0)</f>
        <v>0</v>
      </c>
      <c r="IS14" s="12">
        <f ca="1">VLOOKUP($A14,BBG!$1:$1048576,MATCH(Activity!IS$1,BBG!$1:$1,0),0)</f>
        <v>0</v>
      </c>
      <c r="IT14" s="12">
        <f ca="1">VLOOKUP($A14,BBG!$1:$1048576,MATCH(Activity!IT$1,BBG!$1:$1,0),0)</f>
        <v>0</v>
      </c>
      <c r="IU14" s="12">
        <f ca="1">VLOOKUP($A14,BBG!$1:$1048576,MATCH(Activity!IU$1,BBG!$1:$1,0),0)</f>
        <v>0</v>
      </c>
      <c r="IV14" s="12">
        <f ca="1">VLOOKUP($A14,BBG!$1:$1048576,MATCH(Activity!IV$1,BBG!$1:$1,0),0)</f>
        <v>0</v>
      </c>
      <c r="IW14" s="12">
        <f ca="1">VLOOKUP($A14,BBG!$1:$1048576,MATCH(Activity!IW$1,BBG!$1:$1,0),0)</f>
        <v>0</v>
      </c>
      <c r="IX14" s="12">
        <f ca="1">VLOOKUP($A14,BBG!$1:$1048576,MATCH(Activity!IX$1,BBG!$1:$1,0),0)</f>
        <v>0</v>
      </c>
      <c r="IY14" s="12">
        <f ca="1">VLOOKUP($A14,BBG!$1:$1048576,MATCH(Activity!IY$1,BBG!$1:$1,0),0)</f>
        <v>0</v>
      </c>
      <c r="IZ14" s="12">
        <f ca="1">VLOOKUP($A14,BBG!$1:$1048576,MATCH(Activity!IZ$1,BBG!$1:$1,0),0)</f>
        <v>0</v>
      </c>
      <c r="JA14" s="12">
        <f ca="1">VLOOKUP($A14,BBG!$1:$1048576,MATCH(Activity!JA$1,BBG!$1:$1,0),0)</f>
        <v>0</v>
      </c>
      <c r="JB14" s="12">
        <f ca="1">VLOOKUP($A14,BBG!$1:$1048576,MATCH(Activity!JB$1,BBG!$1:$1,0),0)</f>
        <v>0</v>
      </c>
      <c r="JC14" s="12">
        <f ca="1">VLOOKUP($A14,BBG!$1:$1048576,MATCH(Activity!JC$1,BBG!$1:$1,0),0)</f>
        <v>0</v>
      </c>
      <c r="JD14" s="12">
        <f ca="1">VLOOKUP($A14,BBG!$1:$1048576,MATCH(Activity!JD$1,BBG!$1:$1,0),0)</f>
        <v>0</v>
      </c>
      <c r="JE14" s="12">
        <f ca="1">VLOOKUP($A14,BBG!$1:$1048576,MATCH(Activity!JE$1,BBG!$1:$1,0),0)</f>
        <v>0</v>
      </c>
      <c r="JF14" s="12">
        <f ca="1">VLOOKUP($A14,BBG!$1:$1048576,MATCH(Activity!JF$1,BBG!$1:$1,0),0)</f>
        <v>0</v>
      </c>
      <c r="JG14" s="12">
        <f ca="1">VLOOKUP($A14,BBG!$1:$1048576,MATCH(Activity!JG$1,BBG!$1:$1,0),0)</f>
        <v>0</v>
      </c>
      <c r="JH14" s="12">
        <f ca="1">VLOOKUP($A14,BBG!$1:$1048576,MATCH(Activity!JH$1,BBG!$1:$1,0),0)</f>
        <v>0</v>
      </c>
      <c r="JI14" s="12">
        <f ca="1">VLOOKUP($A14,BBG!$1:$1048576,MATCH(Activity!JI$1,BBG!$1:$1,0),0)</f>
        <v>0</v>
      </c>
      <c r="JJ14" s="12">
        <f ca="1">VLOOKUP($A14,BBG!$1:$1048576,MATCH(Activity!JJ$1,BBG!$1:$1,0),0)</f>
        <v>0</v>
      </c>
      <c r="JK14" s="12">
        <f ca="1">VLOOKUP($A14,BBG!$1:$1048576,MATCH(Activity!JK$1,BBG!$1:$1,0),0)</f>
        <v>0</v>
      </c>
      <c r="JL14" s="12">
        <f ca="1">VLOOKUP($A14,BBG!$1:$1048576,MATCH(Activity!JL$1,BBG!$1:$1,0),0)</f>
        <v>0</v>
      </c>
      <c r="JM14" s="12">
        <f ca="1">VLOOKUP($A14,BBG!$1:$1048576,MATCH(Activity!JM$1,BBG!$1:$1,0),0)</f>
        <v>0</v>
      </c>
      <c r="JN14" s="12">
        <f ca="1">VLOOKUP($A14,BBG!$1:$1048576,MATCH(Activity!JN$1,BBG!$1:$1,0),0)</f>
        <v>0</v>
      </c>
      <c r="JO14" s="12">
        <f ca="1">VLOOKUP($A14,BBG!$1:$1048576,MATCH(Activity!JO$1,BBG!$1:$1,0),0)</f>
        <v>0</v>
      </c>
      <c r="JP14" s="12">
        <f ca="1">VLOOKUP($A14,BBG!$1:$1048576,MATCH(Activity!JP$1,BBG!$1:$1,0),0)</f>
        <v>0</v>
      </c>
      <c r="JQ14" s="12">
        <f ca="1">VLOOKUP($A14,BBG!$1:$1048576,MATCH(Activity!JQ$1,BBG!$1:$1,0),0)</f>
        <v>0</v>
      </c>
      <c r="JR14" s="12">
        <f ca="1">VLOOKUP($A14,BBG!$1:$1048576,MATCH(Activity!JR$1,BBG!$1:$1,0),0)</f>
        <v>0</v>
      </c>
      <c r="JS14" s="12">
        <f ca="1">VLOOKUP($A14,BBG!$1:$1048576,MATCH(Activity!JS$1,BBG!$1:$1,0),0)</f>
        <v>0</v>
      </c>
      <c r="JT14" s="12">
        <f ca="1">VLOOKUP($A14,BBG!$1:$1048576,MATCH(Activity!JT$1,BBG!$1:$1,0),0)</f>
        <v>0</v>
      </c>
      <c r="JU14" s="12">
        <f ca="1">VLOOKUP($A14,BBG!$1:$1048576,MATCH(Activity!JU$1,BBG!$1:$1,0),0)</f>
        <v>0</v>
      </c>
      <c r="JV14" s="12">
        <f ca="1">VLOOKUP($A14,BBG!$1:$1048576,MATCH(Activity!JV$1,BBG!$1:$1,0),0)</f>
        <v>0</v>
      </c>
      <c r="JW14" s="12">
        <f ca="1">VLOOKUP($A14,BBG!$1:$1048576,MATCH(Activity!JW$1,BBG!$1:$1,0),0)</f>
        <v>0</v>
      </c>
      <c r="JX14" s="12">
        <f ca="1">VLOOKUP($A14,BBG!$1:$1048576,MATCH(Activity!JX$1,BBG!$1:$1,0),0)</f>
        <v>0</v>
      </c>
      <c r="JY14" s="12">
        <f ca="1">VLOOKUP($A14,BBG!$1:$1048576,MATCH(Activity!JY$1,BBG!$1:$1,0),0)</f>
        <v>0</v>
      </c>
      <c r="JZ14" s="12">
        <f ca="1">VLOOKUP($A14,BBG!$1:$1048576,MATCH(Activity!JZ$1,BBG!$1:$1,0),0)</f>
        <v>0</v>
      </c>
      <c r="KA14" s="12">
        <f ca="1">VLOOKUP($A14,BBG!$1:$1048576,MATCH(Activity!KA$1,BBG!$1:$1,0),0)</f>
        <v>0</v>
      </c>
      <c r="KB14" s="12">
        <f ca="1">VLOOKUP($A14,BBG!$1:$1048576,MATCH(Activity!KB$1,BBG!$1:$1,0),0)</f>
        <v>0</v>
      </c>
      <c r="KC14" s="12">
        <f ca="1">VLOOKUP($A14,BBG!$1:$1048576,MATCH(Activity!KC$1,BBG!$1:$1,0),0)</f>
        <v>0</v>
      </c>
      <c r="KD14" s="12">
        <f ca="1">VLOOKUP($A14,BBG!$1:$1048576,MATCH(Activity!KD$1,BBG!$1:$1,0),0)</f>
        <v>0</v>
      </c>
      <c r="KE14" s="12">
        <f ca="1">VLOOKUP($A14,BBG!$1:$1048576,MATCH(Activity!KE$1,BBG!$1:$1,0),0)</f>
        <v>0</v>
      </c>
      <c r="KF14" s="12">
        <f ca="1">VLOOKUP($A14,BBG!$1:$1048576,MATCH(Activity!KF$1,BBG!$1:$1,0),0)</f>
        <v>0</v>
      </c>
      <c r="KG14" s="12">
        <f ca="1">VLOOKUP($A14,BBG!$1:$1048576,MATCH(Activity!KG$1,BBG!$1:$1,0),0)</f>
        <v>0</v>
      </c>
      <c r="KH14" s="12">
        <f ca="1">VLOOKUP($A14,BBG!$1:$1048576,MATCH(Activity!KH$1,BBG!$1:$1,0),0)</f>
        <v>0</v>
      </c>
      <c r="KI14" s="12">
        <f ca="1">VLOOKUP($A14,BBG!$1:$1048576,MATCH(Activity!KI$1,BBG!$1:$1,0),0)</f>
        <v>0</v>
      </c>
      <c r="KJ14" s="12">
        <f ca="1">VLOOKUP($A14,BBG!$1:$1048576,MATCH(Activity!KJ$1,BBG!$1:$1,0),0)</f>
        <v>0</v>
      </c>
      <c r="KK14" s="12">
        <f ca="1">VLOOKUP($A14,BBG!$1:$1048576,MATCH(Activity!KK$1,BBG!$1:$1,0),0)</f>
        <v>0</v>
      </c>
      <c r="KL14" s="12">
        <f ca="1">VLOOKUP($A14,BBG!$1:$1048576,MATCH(Activity!KL$1,BBG!$1:$1,0),0)</f>
        <v>0</v>
      </c>
      <c r="KM14" s="12">
        <f ca="1">VLOOKUP($A14,BBG!$1:$1048576,MATCH(Activity!KM$1,BBG!$1:$1,0),0)</f>
        <v>0</v>
      </c>
      <c r="KN14" s="12">
        <f ca="1">VLOOKUP($A14,BBG!$1:$1048576,MATCH(Activity!KN$1,BBG!$1:$1,0),0)</f>
        <v>0</v>
      </c>
      <c r="KO14" s="12">
        <f ca="1">VLOOKUP($A14,BBG!$1:$1048576,MATCH(Activity!KO$1,BBG!$1:$1,0),0)</f>
        <v>0</v>
      </c>
      <c r="KP14" s="12">
        <f ca="1">VLOOKUP($A14,BBG!$1:$1048576,MATCH(Activity!KP$1,BBG!$1:$1,0),0)</f>
        <v>0</v>
      </c>
      <c r="KQ14" s="12">
        <f ca="1">VLOOKUP($A14,BBG!$1:$1048576,MATCH(Activity!KQ$1,BBG!$1:$1,0),0)</f>
        <v>0</v>
      </c>
      <c r="KR14" s="12">
        <f ca="1">VLOOKUP($A14,BBG!$1:$1048576,MATCH(Activity!KR$1,BBG!$1:$1,0),0)</f>
        <v>0</v>
      </c>
      <c r="KS14" s="12">
        <f ca="1">VLOOKUP($A14,BBG!$1:$1048576,MATCH(Activity!KS$1,BBG!$1:$1,0),0)</f>
        <v>0</v>
      </c>
      <c r="KT14" s="12">
        <f ca="1">VLOOKUP($A14,BBG!$1:$1048576,MATCH(Activity!KT$1,BBG!$1:$1,0),0)</f>
        <v>0</v>
      </c>
      <c r="KU14" s="12">
        <f ca="1">VLOOKUP($A14,BBG!$1:$1048576,MATCH(Activity!KU$1,BBG!$1:$1,0),0)</f>
        <v>0</v>
      </c>
      <c r="KV14" s="12">
        <f ca="1">VLOOKUP($A14,BBG!$1:$1048576,MATCH(Activity!KV$1,BBG!$1:$1,0),0)</f>
        <v>0</v>
      </c>
      <c r="KW14" s="12">
        <f ca="1">VLOOKUP($A14,BBG!$1:$1048576,MATCH(Activity!KW$1,BBG!$1:$1,0),0)</f>
        <v>0</v>
      </c>
      <c r="KX14" s="12">
        <f ca="1">VLOOKUP($A14,BBG!$1:$1048576,MATCH(Activity!KX$1,BBG!$1:$1,0),0)</f>
        <v>0</v>
      </c>
      <c r="KY14" s="12">
        <f ca="1">VLOOKUP($A14,BBG!$1:$1048576,MATCH(Activity!KY$1,BBG!$1:$1,0),0)</f>
        <v>0</v>
      </c>
      <c r="KZ14" s="12">
        <f ca="1">VLOOKUP($A14,BBG!$1:$1048576,MATCH(Activity!KZ$1,BBG!$1:$1,0),0)</f>
        <v>0</v>
      </c>
      <c r="LA14" s="12">
        <f ca="1">VLOOKUP($A14,BBG!$1:$1048576,MATCH(Activity!LA$1,BBG!$1:$1,0),0)</f>
        <v>0</v>
      </c>
      <c r="LB14" s="12">
        <f ca="1">VLOOKUP($A14,BBG!$1:$1048576,MATCH(Activity!LB$1,BBG!$1:$1,0),0)</f>
        <v>0</v>
      </c>
      <c r="LC14" s="12">
        <f ca="1">VLOOKUP($A14,BBG!$1:$1048576,MATCH(Activity!LC$1,BBG!$1:$1,0),0)</f>
        <v>0</v>
      </c>
      <c r="LD14" s="12">
        <f ca="1">VLOOKUP($A14,BBG!$1:$1048576,MATCH(Activity!LD$1,BBG!$1:$1,0),0)</f>
        <v>0</v>
      </c>
      <c r="LE14" s="12">
        <f ca="1">VLOOKUP($A14,BBG!$1:$1048576,MATCH(Activity!LE$1,BBG!$1:$1,0),0)</f>
        <v>0</v>
      </c>
      <c r="LF14" s="12">
        <f ca="1">VLOOKUP($A14,BBG!$1:$1048576,MATCH(Activity!LF$1,BBG!$1:$1,0),0)</f>
        <v>0</v>
      </c>
      <c r="LG14" s="12">
        <f ca="1">VLOOKUP($A14,BBG!$1:$1048576,MATCH(Activity!LG$1,BBG!$1:$1,0),0)</f>
        <v>0</v>
      </c>
      <c r="LH14" s="12">
        <f ca="1">VLOOKUP($A14,BBG!$1:$1048576,MATCH(Activity!LH$1,BBG!$1:$1,0),0)</f>
        <v>0</v>
      </c>
      <c r="LI14" s="12">
        <f ca="1">VLOOKUP($A14,BBG!$1:$1048576,MATCH(Activity!LI$1,BBG!$1:$1,0),0)</f>
        <v>0</v>
      </c>
      <c r="LJ14" s="12">
        <f ca="1">VLOOKUP($A14,BBG!$1:$1048576,MATCH(Activity!LJ$1,BBG!$1:$1,0),0)</f>
        <v>0</v>
      </c>
      <c r="LK14" s="12">
        <f ca="1">VLOOKUP($A14,BBG!$1:$1048576,MATCH(Activity!LK$1,BBG!$1:$1,0),0)</f>
        <v>0</v>
      </c>
      <c r="LL14" s="12">
        <f ca="1">VLOOKUP($A14,BBG!$1:$1048576,MATCH(Activity!LL$1,BBG!$1:$1,0),0)</f>
        <v>0</v>
      </c>
      <c r="LM14" s="12">
        <f ca="1">VLOOKUP($A14,BBG!$1:$1048576,MATCH(Activity!LM$1,BBG!$1:$1,0),0)</f>
        <v>0</v>
      </c>
      <c r="LN14" s="12">
        <f ca="1">VLOOKUP($A14,BBG!$1:$1048576,MATCH(Activity!LN$1,BBG!$1:$1,0),0)</f>
        <v>0</v>
      </c>
      <c r="LO14" s="12">
        <f ca="1">VLOOKUP($A14,BBG!$1:$1048576,MATCH(Activity!LO$1,BBG!$1:$1,0),0)</f>
        <v>0</v>
      </c>
      <c r="LP14" s="12">
        <f ca="1">VLOOKUP($A14,BBG!$1:$1048576,MATCH(Activity!LP$1,BBG!$1:$1,0),0)</f>
        <v>0</v>
      </c>
      <c r="LQ14" s="12">
        <f ca="1">VLOOKUP($A14,BBG!$1:$1048576,MATCH(Activity!LQ$1,BBG!$1:$1,0),0)</f>
        <v>0</v>
      </c>
      <c r="LR14" s="12">
        <f ca="1">VLOOKUP($A14,BBG!$1:$1048576,MATCH(Activity!LR$1,BBG!$1:$1,0),0)</f>
        <v>0</v>
      </c>
      <c r="LS14" s="12">
        <f ca="1">VLOOKUP($A14,BBG!$1:$1048576,MATCH(Activity!LS$1,BBG!$1:$1,0),0)</f>
        <v>0</v>
      </c>
      <c r="LT14" s="12">
        <f ca="1">VLOOKUP($A14,BBG!$1:$1048576,MATCH(Activity!LT$1,BBG!$1:$1,0),0)</f>
        <v>0</v>
      </c>
      <c r="LU14" s="12">
        <f ca="1">VLOOKUP($A14,BBG!$1:$1048576,MATCH(Activity!LU$1,BBG!$1:$1,0),0)</f>
        <v>0</v>
      </c>
      <c r="LV14" s="12">
        <f ca="1">VLOOKUP($A14,BBG!$1:$1048576,MATCH(Activity!LV$1,BBG!$1:$1,0),0)</f>
        <v>0</v>
      </c>
      <c r="LW14" s="12">
        <f ca="1">VLOOKUP($A14,BBG!$1:$1048576,MATCH(Activity!LW$1,BBG!$1:$1,0),0)</f>
        <v>0</v>
      </c>
      <c r="LX14" s="12">
        <f ca="1">VLOOKUP($A14,BBG!$1:$1048576,MATCH(Activity!LX$1,BBG!$1:$1,0),0)</f>
        <v>0</v>
      </c>
      <c r="LY14" s="12">
        <f ca="1">VLOOKUP($A14,BBG!$1:$1048576,MATCH(Activity!LY$1,BBG!$1:$1,0),0)</f>
        <v>0</v>
      </c>
      <c r="LZ14" s="12">
        <f ca="1">VLOOKUP($A14,BBG!$1:$1048576,MATCH(Activity!LZ$1,BBG!$1:$1,0),0)</f>
        <v>0</v>
      </c>
      <c r="MA14" s="12">
        <f ca="1">VLOOKUP($A14,BBG!$1:$1048576,MATCH(Activity!MA$1,BBG!$1:$1,0),0)</f>
        <v>0</v>
      </c>
      <c r="MB14" s="12">
        <f ca="1">VLOOKUP($A14,BBG!$1:$1048576,MATCH(Activity!MB$1,BBG!$1:$1,0),0)</f>
        <v>0</v>
      </c>
      <c r="MC14" s="12">
        <f ca="1">VLOOKUP($A14,BBG!$1:$1048576,MATCH(Activity!MC$1,BBG!$1:$1,0),0)</f>
        <v>0</v>
      </c>
      <c r="MD14" s="12">
        <f ca="1">VLOOKUP($A14,BBG!$1:$1048576,MATCH(Activity!MD$1,BBG!$1:$1,0),0)</f>
        <v>0</v>
      </c>
      <c r="ME14" s="12">
        <f ca="1">VLOOKUP($A14,BBG!$1:$1048576,MATCH(Activity!ME$1,BBG!$1:$1,0),0)</f>
        <v>0</v>
      </c>
      <c r="MF14" s="12">
        <f ca="1">VLOOKUP($A14,BBG!$1:$1048576,MATCH(Activity!MF$1,BBG!$1:$1,0),0)</f>
        <v>0</v>
      </c>
      <c r="MG14" s="12">
        <f ca="1">VLOOKUP($A14,BBG!$1:$1048576,MATCH(Activity!MG$1,BBG!$1:$1,0),0)</f>
        <v>0</v>
      </c>
      <c r="MH14" s="12">
        <f ca="1">VLOOKUP($A14,BBG!$1:$1048576,MATCH(Activity!MH$1,BBG!$1:$1,0),0)</f>
        <v>0</v>
      </c>
      <c r="MI14" s="12">
        <f ca="1">VLOOKUP($A14,BBG!$1:$1048576,MATCH(Activity!MI$1,BBG!$1:$1,0),0)</f>
        <v>0</v>
      </c>
      <c r="MJ14" s="12">
        <f ca="1">VLOOKUP($A14,BBG!$1:$1048576,MATCH(Activity!MJ$1,BBG!$1:$1,0),0)</f>
        <v>0</v>
      </c>
      <c r="MK14" s="12">
        <f ca="1">VLOOKUP($A14,BBG!$1:$1048576,MATCH(Activity!MK$1,BBG!$1:$1,0),0)</f>
        <v>0</v>
      </c>
      <c r="ML14" s="12">
        <f ca="1">VLOOKUP($A14,BBG!$1:$1048576,MATCH(Activity!ML$1,BBG!$1:$1,0),0)</f>
        <v>0</v>
      </c>
      <c r="MM14" s="12">
        <f ca="1">VLOOKUP($A14,BBG!$1:$1048576,MATCH(Activity!MM$1,BBG!$1:$1,0),0)</f>
        <v>0</v>
      </c>
      <c r="MN14" s="12">
        <f ca="1">VLOOKUP($A14,BBG!$1:$1048576,MATCH(Activity!MN$1,BBG!$1:$1,0),0)</f>
        <v>0</v>
      </c>
      <c r="MO14" s="12">
        <f ca="1">VLOOKUP($A14,BBG!$1:$1048576,MATCH(Activity!MO$1,BBG!$1:$1,0),0)</f>
        <v>0</v>
      </c>
      <c r="MP14" s="12">
        <f ca="1">VLOOKUP($A14,BBG!$1:$1048576,MATCH(Activity!MP$1,BBG!$1:$1,0),0)</f>
        <v>0</v>
      </c>
      <c r="MQ14" s="12">
        <f ca="1">VLOOKUP($A14,BBG!$1:$1048576,MATCH(Activity!MQ$1,BBG!$1:$1,0),0)</f>
        <v>0</v>
      </c>
      <c r="MR14" s="12">
        <f ca="1">VLOOKUP($A14,BBG!$1:$1048576,MATCH(Activity!MR$1,BBG!$1:$1,0),0)</f>
        <v>0</v>
      </c>
      <c r="MS14" s="12">
        <f ca="1">VLOOKUP($A14,BBG!$1:$1048576,MATCH(Activity!MS$1,BBG!$1:$1,0),0)</f>
        <v>0</v>
      </c>
      <c r="MT14" s="12">
        <f ca="1">VLOOKUP($A14,BBG!$1:$1048576,MATCH(Activity!MT$1,BBG!$1:$1,0),0)</f>
        <v>0</v>
      </c>
      <c r="MU14" s="12">
        <f ca="1">VLOOKUP($A14,BBG!$1:$1048576,MATCH(Activity!MU$1,BBG!$1:$1,0),0)</f>
        <v>0</v>
      </c>
    </row>
    <row r="15" spans="1:359" s="22" customFormat="1">
      <c r="A15" s="32"/>
      <c r="B15" s="10" t="s">
        <v>194</v>
      </c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34"/>
      <c r="AW15" s="34"/>
      <c r="AX15" s="34"/>
      <c r="AY15" s="34"/>
      <c r="AZ15" s="34"/>
      <c r="BA15" s="34"/>
      <c r="BB15" s="34"/>
      <c r="BC15" s="34"/>
      <c r="BD15" s="34"/>
      <c r="BE15" s="34"/>
      <c r="BF15" s="34"/>
      <c r="BG15" s="34"/>
      <c r="BH15" s="34"/>
      <c r="BI15" s="34"/>
      <c r="BJ15" s="34"/>
      <c r="BK15" s="34"/>
      <c r="BL15" s="34"/>
      <c r="BM15" s="34"/>
      <c r="BN15" s="34"/>
      <c r="BO15" s="34"/>
      <c r="BP15" s="34"/>
      <c r="BQ15" s="34"/>
      <c r="BR15" s="34"/>
      <c r="BS15" s="34"/>
      <c r="BT15" s="34"/>
      <c r="BU15" s="34"/>
      <c r="BV15" s="34"/>
      <c r="BW15" s="34"/>
      <c r="BX15" s="34"/>
      <c r="BY15" s="34"/>
      <c r="BZ15" s="34"/>
      <c r="CA15" s="34"/>
      <c r="CB15" s="34"/>
      <c r="CC15" s="34"/>
      <c r="CD15" s="34"/>
      <c r="CE15" s="34"/>
      <c r="CF15" s="34"/>
      <c r="CG15" s="34"/>
      <c r="CH15" s="34"/>
      <c r="CI15" s="34"/>
      <c r="CJ15" s="34"/>
      <c r="CK15" s="34"/>
      <c r="CL15" s="34"/>
      <c r="CM15" s="34"/>
      <c r="CN15" s="34"/>
      <c r="CO15" s="34"/>
      <c r="CP15" s="34"/>
      <c r="CQ15" s="34"/>
      <c r="CR15" s="34"/>
      <c r="CS15" s="34"/>
      <c r="CT15" s="34"/>
      <c r="CU15" s="34"/>
      <c r="CV15" s="34"/>
      <c r="CW15" s="34"/>
      <c r="CX15" s="34"/>
      <c r="CY15" s="34"/>
      <c r="CZ15" s="34"/>
      <c r="DA15" s="34"/>
      <c r="DB15" s="34"/>
      <c r="DC15" s="34"/>
      <c r="DD15" s="34"/>
      <c r="DE15" s="34"/>
      <c r="DF15" s="34"/>
      <c r="DG15" s="34"/>
      <c r="DH15" s="34"/>
      <c r="DI15" s="34"/>
      <c r="DJ15" s="34"/>
      <c r="DK15" s="34"/>
      <c r="DL15" s="34"/>
      <c r="DM15" s="34"/>
      <c r="DN15" s="34"/>
      <c r="DO15" s="34"/>
      <c r="DP15" s="34"/>
      <c r="DQ15" s="34"/>
      <c r="DR15" s="34"/>
      <c r="DS15" s="34"/>
      <c r="DT15" s="34"/>
      <c r="DU15" s="34"/>
      <c r="DV15" s="34"/>
      <c r="DW15" s="34"/>
      <c r="DX15" s="34"/>
      <c r="DY15" s="34"/>
      <c r="DZ15" s="34"/>
      <c r="EA15" s="34"/>
      <c r="EB15" s="34"/>
      <c r="EC15" s="34"/>
      <c r="ED15" s="34"/>
      <c r="EE15" s="34"/>
      <c r="EF15" s="34"/>
      <c r="EG15" s="34"/>
      <c r="EH15" s="34"/>
      <c r="EI15" s="34"/>
      <c r="EJ15" s="34"/>
      <c r="EK15" s="34"/>
      <c r="EL15" s="34"/>
      <c r="EM15" s="34"/>
      <c r="EN15" s="34"/>
      <c r="EO15" s="34"/>
      <c r="EP15" s="34"/>
      <c r="EQ15" s="34"/>
      <c r="ER15" s="34"/>
      <c r="ES15" s="34"/>
      <c r="ET15" s="34"/>
      <c r="EU15" s="34"/>
      <c r="EV15" s="34"/>
      <c r="EW15" s="34"/>
      <c r="EX15" s="34"/>
      <c r="EY15" s="34"/>
      <c r="EZ15" s="34"/>
      <c r="FA15" s="34"/>
      <c r="FB15" s="34"/>
      <c r="FC15" s="34"/>
      <c r="FD15" s="34"/>
      <c r="FE15" s="34"/>
      <c r="FF15" s="34"/>
      <c r="FG15" s="34"/>
      <c r="FH15" s="34"/>
      <c r="FI15" s="34"/>
      <c r="FJ15" s="34"/>
      <c r="FK15" s="34"/>
      <c r="FL15" s="34"/>
      <c r="FM15" s="34"/>
      <c r="FN15" s="34"/>
      <c r="FO15" s="34"/>
      <c r="FP15" s="34"/>
      <c r="FQ15" s="34"/>
      <c r="FR15" s="34"/>
      <c r="FS15" s="34"/>
      <c r="FT15" s="34"/>
      <c r="FU15" s="34"/>
      <c r="FV15" s="34"/>
      <c r="FW15" s="34"/>
      <c r="FX15" s="34"/>
      <c r="FY15" s="34"/>
      <c r="FZ15" s="34"/>
      <c r="GA15" s="34"/>
      <c r="GB15" s="34"/>
      <c r="GC15" s="34"/>
      <c r="GD15" s="34"/>
      <c r="GE15" s="34"/>
      <c r="GF15" s="34"/>
      <c r="GG15" s="34"/>
      <c r="GH15" s="34"/>
      <c r="GI15" s="34"/>
      <c r="GJ15" s="34"/>
      <c r="GK15" s="34"/>
      <c r="GL15" s="34"/>
      <c r="GM15" s="34" t="e">
        <f t="shared" ref="GM15:IX15" ca="1" si="606">(GM14/GA14-1)</f>
        <v>#DIV/0!</v>
      </c>
      <c r="GN15" s="34" t="e">
        <f t="shared" ca="1" si="606"/>
        <v>#DIV/0!</v>
      </c>
      <c r="GO15" s="34" t="e">
        <f t="shared" ca="1" si="606"/>
        <v>#DIV/0!</v>
      </c>
      <c r="GP15" s="34" t="e">
        <f t="shared" ca="1" si="606"/>
        <v>#DIV/0!</v>
      </c>
      <c r="GQ15" s="34" t="e">
        <f t="shared" ca="1" si="606"/>
        <v>#DIV/0!</v>
      </c>
      <c r="GR15" s="34" t="e">
        <f t="shared" ca="1" si="606"/>
        <v>#DIV/0!</v>
      </c>
      <c r="GS15" s="34" t="e">
        <f t="shared" ca="1" si="606"/>
        <v>#DIV/0!</v>
      </c>
      <c r="GT15" s="34" t="e">
        <f t="shared" ca="1" si="606"/>
        <v>#DIV/0!</v>
      </c>
      <c r="GU15" s="34" t="e">
        <f t="shared" ca="1" si="606"/>
        <v>#DIV/0!</v>
      </c>
      <c r="GV15" s="34" t="e">
        <f t="shared" ca="1" si="606"/>
        <v>#DIV/0!</v>
      </c>
      <c r="GW15" s="34" t="e">
        <f t="shared" ca="1" si="606"/>
        <v>#DIV/0!</v>
      </c>
      <c r="GX15" s="34" t="e">
        <f t="shared" ca="1" si="606"/>
        <v>#DIV/0!</v>
      </c>
      <c r="GY15" s="34" t="e">
        <f t="shared" ca="1" si="606"/>
        <v>#DIV/0!</v>
      </c>
      <c r="GZ15" s="34" t="e">
        <f t="shared" ca="1" si="606"/>
        <v>#DIV/0!</v>
      </c>
      <c r="HA15" s="34" t="e">
        <f t="shared" ca="1" si="606"/>
        <v>#DIV/0!</v>
      </c>
      <c r="HB15" s="34" t="e">
        <f t="shared" ca="1" si="606"/>
        <v>#DIV/0!</v>
      </c>
      <c r="HC15" s="34" t="e">
        <f t="shared" ca="1" si="606"/>
        <v>#DIV/0!</v>
      </c>
      <c r="HD15" s="34" t="e">
        <f t="shared" ca="1" si="606"/>
        <v>#DIV/0!</v>
      </c>
      <c r="HE15" s="34" t="e">
        <f t="shared" ca="1" si="606"/>
        <v>#DIV/0!</v>
      </c>
      <c r="HF15" s="34" t="e">
        <f t="shared" ca="1" si="606"/>
        <v>#DIV/0!</v>
      </c>
      <c r="HG15" s="34" t="e">
        <f t="shared" ca="1" si="606"/>
        <v>#DIV/0!</v>
      </c>
      <c r="HH15" s="34" t="e">
        <f t="shared" ca="1" si="606"/>
        <v>#DIV/0!</v>
      </c>
      <c r="HI15" s="34" t="e">
        <f t="shared" ca="1" si="606"/>
        <v>#DIV/0!</v>
      </c>
      <c r="HJ15" s="34" t="e">
        <f t="shared" ca="1" si="606"/>
        <v>#DIV/0!</v>
      </c>
      <c r="HK15" s="34" t="e">
        <f t="shared" ca="1" si="606"/>
        <v>#DIV/0!</v>
      </c>
      <c r="HL15" s="34" t="e">
        <f t="shared" ca="1" si="606"/>
        <v>#DIV/0!</v>
      </c>
      <c r="HM15" s="34" t="e">
        <f t="shared" ca="1" si="606"/>
        <v>#DIV/0!</v>
      </c>
      <c r="HN15" s="34" t="e">
        <f t="shared" ca="1" si="606"/>
        <v>#DIV/0!</v>
      </c>
      <c r="HO15" s="34" t="e">
        <f t="shared" ca="1" si="606"/>
        <v>#DIV/0!</v>
      </c>
      <c r="HP15" s="34" t="e">
        <f t="shared" ca="1" si="606"/>
        <v>#DIV/0!</v>
      </c>
      <c r="HQ15" s="34" t="e">
        <f t="shared" ca="1" si="606"/>
        <v>#DIV/0!</v>
      </c>
      <c r="HR15" s="34" t="e">
        <f t="shared" ca="1" si="606"/>
        <v>#DIV/0!</v>
      </c>
      <c r="HS15" s="34" t="e">
        <f t="shared" ca="1" si="606"/>
        <v>#DIV/0!</v>
      </c>
      <c r="HT15" s="34" t="e">
        <f t="shared" ca="1" si="606"/>
        <v>#DIV/0!</v>
      </c>
      <c r="HU15" s="34" t="e">
        <f t="shared" ca="1" si="606"/>
        <v>#DIV/0!</v>
      </c>
      <c r="HV15" s="34" t="e">
        <f t="shared" ca="1" si="606"/>
        <v>#DIV/0!</v>
      </c>
      <c r="HW15" s="34" t="e">
        <f t="shared" ca="1" si="606"/>
        <v>#DIV/0!</v>
      </c>
      <c r="HX15" s="34" t="e">
        <f t="shared" ca="1" si="606"/>
        <v>#DIV/0!</v>
      </c>
      <c r="HY15" s="34" t="e">
        <f t="shared" ca="1" si="606"/>
        <v>#DIV/0!</v>
      </c>
      <c r="HZ15" s="34" t="e">
        <f t="shared" ca="1" si="606"/>
        <v>#DIV/0!</v>
      </c>
      <c r="IA15" s="34" t="e">
        <f t="shared" ca="1" si="606"/>
        <v>#DIV/0!</v>
      </c>
      <c r="IB15" s="34" t="e">
        <f t="shared" ca="1" si="606"/>
        <v>#DIV/0!</v>
      </c>
      <c r="IC15" s="34" t="e">
        <f t="shared" ca="1" si="606"/>
        <v>#DIV/0!</v>
      </c>
      <c r="ID15" s="34" t="e">
        <f t="shared" ca="1" si="606"/>
        <v>#DIV/0!</v>
      </c>
      <c r="IE15" s="34" t="e">
        <f t="shared" ca="1" si="606"/>
        <v>#DIV/0!</v>
      </c>
      <c r="IF15" s="34" t="e">
        <f t="shared" ca="1" si="606"/>
        <v>#DIV/0!</v>
      </c>
      <c r="IG15" s="34" t="e">
        <f t="shared" ca="1" si="606"/>
        <v>#DIV/0!</v>
      </c>
      <c r="IH15" s="34" t="e">
        <f t="shared" ca="1" si="606"/>
        <v>#DIV/0!</v>
      </c>
      <c r="II15" s="34" t="e">
        <f t="shared" ca="1" si="606"/>
        <v>#DIV/0!</v>
      </c>
      <c r="IJ15" s="34" t="e">
        <f t="shared" ca="1" si="606"/>
        <v>#DIV/0!</v>
      </c>
      <c r="IK15" s="34" t="e">
        <f t="shared" ca="1" si="606"/>
        <v>#DIV/0!</v>
      </c>
      <c r="IL15" s="34" t="e">
        <f t="shared" ca="1" si="606"/>
        <v>#DIV/0!</v>
      </c>
      <c r="IM15" s="34" t="e">
        <f t="shared" ca="1" si="606"/>
        <v>#DIV/0!</v>
      </c>
      <c r="IN15" s="34" t="e">
        <f t="shared" ca="1" si="606"/>
        <v>#DIV/0!</v>
      </c>
      <c r="IO15" s="34" t="e">
        <f t="shared" ca="1" si="606"/>
        <v>#DIV/0!</v>
      </c>
      <c r="IP15" s="34" t="e">
        <f t="shared" ca="1" si="606"/>
        <v>#DIV/0!</v>
      </c>
      <c r="IQ15" s="34" t="e">
        <f t="shared" ca="1" si="606"/>
        <v>#DIV/0!</v>
      </c>
      <c r="IR15" s="34" t="e">
        <f t="shared" ca="1" si="606"/>
        <v>#DIV/0!</v>
      </c>
      <c r="IS15" s="34" t="e">
        <f t="shared" ca="1" si="606"/>
        <v>#DIV/0!</v>
      </c>
      <c r="IT15" s="34" t="e">
        <f t="shared" ca="1" si="606"/>
        <v>#DIV/0!</v>
      </c>
      <c r="IU15" s="34" t="e">
        <f t="shared" ca="1" si="606"/>
        <v>#DIV/0!</v>
      </c>
      <c r="IV15" s="34" t="e">
        <f t="shared" ca="1" si="606"/>
        <v>#DIV/0!</v>
      </c>
      <c r="IW15" s="34" t="e">
        <f t="shared" ca="1" si="606"/>
        <v>#DIV/0!</v>
      </c>
      <c r="IX15" s="34" t="e">
        <f t="shared" ca="1" si="606"/>
        <v>#DIV/0!</v>
      </c>
      <c r="IY15" s="34" t="e">
        <f t="shared" ref="IY15:LJ15" ca="1" si="607">(IY14/IM14-1)</f>
        <v>#DIV/0!</v>
      </c>
      <c r="IZ15" s="34" t="e">
        <f t="shared" ca="1" si="607"/>
        <v>#DIV/0!</v>
      </c>
      <c r="JA15" s="34" t="e">
        <f t="shared" ca="1" si="607"/>
        <v>#DIV/0!</v>
      </c>
      <c r="JB15" s="34" t="e">
        <f t="shared" ca="1" si="607"/>
        <v>#DIV/0!</v>
      </c>
      <c r="JC15" s="34" t="e">
        <f t="shared" ca="1" si="607"/>
        <v>#DIV/0!</v>
      </c>
      <c r="JD15" s="34" t="e">
        <f t="shared" ca="1" si="607"/>
        <v>#DIV/0!</v>
      </c>
      <c r="JE15" s="34" t="e">
        <f t="shared" ca="1" si="607"/>
        <v>#DIV/0!</v>
      </c>
      <c r="JF15" s="34" t="e">
        <f t="shared" ca="1" si="607"/>
        <v>#DIV/0!</v>
      </c>
      <c r="JG15" s="34" t="e">
        <f t="shared" ca="1" si="607"/>
        <v>#DIV/0!</v>
      </c>
      <c r="JH15" s="34" t="e">
        <f t="shared" ca="1" si="607"/>
        <v>#DIV/0!</v>
      </c>
      <c r="JI15" s="34" t="e">
        <f t="shared" ca="1" si="607"/>
        <v>#DIV/0!</v>
      </c>
      <c r="JJ15" s="34" t="e">
        <f t="shared" ca="1" si="607"/>
        <v>#DIV/0!</v>
      </c>
      <c r="JK15" s="34" t="e">
        <f t="shared" ca="1" si="607"/>
        <v>#DIV/0!</v>
      </c>
      <c r="JL15" s="34" t="e">
        <f t="shared" ca="1" si="607"/>
        <v>#DIV/0!</v>
      </c>
      <c r="JM15" s="34" t="e">
        <f t="shared" ca="1" si="607"/>
        <v>#DIV/0!</v>
      </c>
      <c r="JN15" s="34" t="e">
        <f t="shared" ca="1" si="607"/>
        <v>#DIV/0!</v>
      </c>
      <c r="JO15" s="34" t="e">
        <f t="shared" ca="1" si="607"/>
        <v>#DIV/0!</v>
      </c>
      <c r="JP15" s="34" t="e">
        <f t="shared" ca="1" si="607"/>
        <v>#DIV/0!</v>
      </c>
      <c r="JQ15" s="34" t="e">
        <f t="shared" ca="1" si="607"/>
        <v>#DIV/0!</v>
      </c>
      <c r="JR15" s="34" t="e">
        <f t="shared" ca="1" si="607"/>
        <v>#DIV/0!</v>
      </c>
      <c r="JS15" s="34" t="e">
        <f t="shared" ca="1" si="607"/>
        <v>#DIV/0!</v>
      </c>
      <c r="JT15" s="34" t="e">
        <f t="shared" ca="1" si="607"/>
        <v>#DIV/0!</v>
      </c>
      <c r="JU15" s="34" t="e">
        <f t="shared" ca="1" si="607"/>
        <v>#DIV/0!</v>
      </c>
      <c r="JV15" s="34" t="e">
        <f t="shared" ca="1" si="607"/>
        <v>#DIV/0!</v>
      </c>
      <c r="JW15" s="34" t="e">
        <f t="shared" ca="1" si="607"/>
        <v>#DIV/0!</v>
      </c>
      <c r="JX15" s="34" t="e">
        <f t="shared" ca="1" si="607"/>
        <v>#DIV/0!</v>
      </c>
      <c r="JY15" s="34" t="e">
        <f t="shared" ca="1" si="607"/>
        <v>#DIV/0!</v>
      </c>
      <c r="JZ15" s="34" t="e">
        <f t="shared" ca="1" si="607"/>
        <v>#DIV/0!</v>
      </c>
      <c r="KA15" s="34" t="e">
        <f t="shared" ca="1" si="607"/>
        <v>#DIV/0!</v>
      </c>
      <c r="KB15" s="34" t="e">
        <f t="shared" ca="1" si="607"/>
        <v>#DIV/0!</v>
      </c>
      <c r="KC15" s="34" t="e">
        <f t="shared" ca="1" si="607"/>
        <v>#DIV/0!</v>
      </c>
      <c r="KD15" s="34" t="e">
        <f t="shared" ca="1" si="607"/>
        <v>#DIV/0!</v>
      </c>
      <c r="KE15" s="34" t="e">
        <f t="shared" ca="1" si="607"/>
        <v>#DIV/0!</v>
      </c>
      <c r="KF15" s="34" t="e">
        <f t="shared" ca="1" si="607"/>
        <v>#DIV/0!</v>
      </c>
      <c r="KG15" s="34" t="e">
        <f t="shared" ca="1" si="607"/>
        <v>#DIV/0!</v>
      </c>
      <c r="KH15" s="34" t="e">
        <f t="shared" ca="1" si="607"/>
        <v>#DIV/0!</v>
      </c>
      <c r="KI15" s="34" t="e">
        <f t="shared" ca="1" si="607"/>
        <v>#DIV/0!</v>
      </c>
      <c r="KJ15" s="34" t="e">
        <f t="shared" ca="1" si="607"/>
        <v>#DIV/0!</v>
      </c>
      <c r="KK15" s="34" t="e">
        <f t="shared" ca="1" si="607"/>
        <v>#DIV/0!</v>
      </c>
      <c r="KL15" s="34" t="e">
        <f t="shared" ca="1" si="607"/>
        <v>#DIV/0!</v>
      </c>
      <c r="KM15" s="34" t="e">
        <f t="shared" ca="1" si="607"/>
        <v>#DIV/0!</v>
      </c>
      <c r="KN15" s="34" t="e">
        <f t="shared" ca="1" si="607"/>
        <v>#DIV/0!</v>
      </c>
      <c r="KO15" s="34" t="e">
        <f t="shared" ca="1" si="607"/>
        <v>#DIV/0!</v>
      </c>
      <c r="KP15" s="34" t="e">
        <f t="shared" ca="1" si="607"/>
        <v>#DIV/0!</v>
      </c>
      <c r="KQ15" s="34" t="e">
        <f t="shared" ca="1" si="607"/>
        <v>#DIV/0!</v>
      </c>
      <c r="KR15" s="34" t="e">
        <f t="shared" ca="1" si="607"/>
        <v>#DIV/0!</v>
      </c>
      <c r="KS15" s="34" t="e">
        <f t="shared" ca="1" si="607"/>
        <v>#DIV/0!</v>
      </c>
      <c r="KT15" s="34" t="e">
        <f t="shared" ca="1" si="607"/>
        <v>#DIV/0!</v>
      </c>
      <c r="KU15" s="34" t="e">
        <f t="shared" ca="1" si="607"/>
        <v>#DIV/0!</v>
      </c>
      <c r="KV15" s="34" t="e">
        <f t="shared" ca="1" si="607"/>
        <v>#DIV/0!</v>
      </c>
      <c r="KW15" s="34" t="e">
        <f t="shared" ca="1" si="607"/>
        <v>#DIV/0!</v>
      </c>
      <c r="KX15" s="34" t="e">
        <f t="shared" ca="1" si="607"/>
        <v>#DIV/0!</v>
      </c>
      <c r="KY15" s="34" t="e">
        <f t="shared" ca="1" si="607"/>
        <v>#DIV/0!</v>
      </c>
      <c r="KZ15" s="34" t="e">
        <f t="shared" ca="1" si="607"/>
        <v>#DIV/0!</v>
      </c>
      <c r="LA15" s="34" t="e">
        <f t="shared" ca="1" si="607"/>
        <v>#DIV/0!</v>
      </c>
      <c r="LB15" s="34" t="e">
        <f t="shared" ca="1" si="607"/>
        <v>#DIV/0!</v>
      </c>
      <c r="LC15" s="34" t="e">
        <f t="shared" ca="1" si="607"/>
        <v>#DIV/0!</v>
      </c>
      <c r="LD15" s="34" t="e">
        <f t="shared" ca="1" si="607"/>
        <v>#DIV/0!</v>
      </c>
      <c r="LE15" s="34" t="e">
        <f t="shared" ca="1" si="607"/>
        <v>#DIV/0!</v>
      </c>
      <c r="LF15" s="34" t="e">
        <f t="shared" ca="1" si="607"/>
        <v>#DIV/0!</v>
      </c>
      <c r="LG15" s="34" t="e">
        <f t="shared" ca="1" si="607"/>
        <v>#DIV/0!</v>
      </c>
      <c r="LH15" s="34" t="e">
        <f t="shared" ca="1" si="607"/>
        <v>#DIV/0!</v>
      </c>
      <c r="LI15" s="34" t="e">
        <f t="shared" ca="1" si="607"/>
        <v>#DIV/0!</v>
      </c>
      <c r="LJ15" s="34" t="e">
        <f t="shared" ca="1" si="607"/>
        <v>#DIV/0!</v>
      </c>
      <c r="LK15" s="34" t="e">
        <f t="shared" ref="LK15:MT15" ca="1" si="608">(LK14/KY14-1)</f>
        <v>#DIV/0!</v>
      </c>
      <c r="LL15" s="34" t="e">
        <f t="shared" ca="1" si="608"/>
        <v>#DIV/0!</v>
      </c>
      <c r="LM15" s="34" t="e">
        <f t="shared" ca="1" si="608"/>
        <v>#DIV/0!</v>
      </c>
      <c r="LN15" s="34" t="e">
        <f t="shared" ca="1" si="608"/>
        <v>#DIV/0!</v>
      </c>
      <c r="LO15" s="34" t="e">
        <f t="shared" ca="1" si="608"/>
        <v>#DIV/0!</v>
      </c>
      <c r="LP15" s="34" t="e">
        <f t="shared" ca="1" si="608"/>
        <v>#DIV/0!</v>
      </c>
      <c r="LQ15" s="34" t="e">
        <f t="shared" ca="1" si="608"/>
        <v>#DIV/0!</v>
      </c>
      <c r="LR15" s="34" t="e">
        <f t="shared" ca="1" si="608"/>
        <v>#DIV/0!</v>
      </c>
      <c r="LS15" s="34" t="e">
        <f t="shared" ca="1" si="608"/>
        <v>#DIV/0!</v>
      </c>
      <c r="LT15" s="34" t="e">
        <f t="shared" ca="1" si="608"/>
        <v>#DIV/0!</v>
      </c>
      <c r="LU15" s="34" t="e">
        <f t="shared" ca="1" si="608"/>
        <v>#DIV/0!</v>
      </c>
      <c r="LV15" s="34" t="e">
        <f t="shared" ca="1" si="608"/>
        <v>#DIV/0!</v>
      </c>
      <c r="LW15" s="34" t="e">
        <f t="shared" ca="1" si="608"/>
        <v>#DIV/0!</v>
      </c>
      <c r="LX15" s="34" t="e">
        <f t="shared" ca="1" si="608"/>
        <v>#DIV/0!</v>
      </c>
      <c r="LY15" s="34" t="e">
        <f t="shared" ca="1" si="608"/>
        <v>#DIV/0!</v>
      </c>
      <c r="LZ15" s="34" t="e">
        <f t="shared" ca="1" si="608"/>
        <v>#DIV/0!</v>
      </c>
      <c r="MA15" s="34" t="e">
        <f t="shared" ca="1" si="608"/>
        <v>#DIV/0!</v>
      </c>
      <c r="MB15" s="34" t="e">
        <f t="shared" ca="1" si="608"/>
        <v>#DIV/0!</v>
      </c>
      <c r="MC15" s="34" t="e">
        <f t="shared" ca="1" si="608"/>
        <v>#DIV/0!</v>
      </c>
      <c r="MD15" s="34" t="e">
        <f t="shared" ca="1" si="608"/>
        <v>#DIV/0!</v>
      </c>
      <c r="ME15" s="34" t="e">
        <f t="shared" ca="1" si="608"/>
        <v>#DIV/0!</v>
      </c>
      <c r="MF15" s="34" t="e">
        <f t="shared" ca="1" si="608"/>
        <v>#DIV/0!</v>
      </c>
      <c r="MG15" s="34" t="e">
        <f t="shared" ca="1" si="608"/>
        <v>#DIV/0!</v>
      </c>
      <c r="MH15" s="34" t="e">
        <f t="shared" ca="1" si="608"/>
        <v>#DIV/0!</v>
      </c>
      <c r="MI15" s="34" t="e">
        <f t="shared" ca="1" si="608"/>
        <v>#DIV/0!</v>
      </c>
      <c r="MJ15" s="34" t="e">
        <f t="shared" ca="1" si="608"/>
        <v>#DIV/0!</v>
      </c>
      <c r="MK15" s="34" t="e">
        <f t="shared" ca="1" si="608"/>
        <v>#DIV/0!</v>
      </c>
      <c r="ML15" s="34" t="e">
        <f t="shared" ca="1" si="608"/>
        <v>#DIV/0!</v>
      </c>
      <c r="MM15" s="34" t="e">
        <f t="shared" ca="1" si="608"/>
        <v>#DIV/0!</v>
      </c>
      <c r="MN15" s="34" t="e">
        <f t="shared" ca="1" si="608"/>
        <v>#DIV/0!</v>
      </c>
      <c r="MO15" s="34" t="e">
        <f t="shared" ca="1" si="608"/>
        <v>#DIV/0!</v>
      </c>
      <c r="MP15" s="34" t="e">
        <f t="shared" ca="1" si="608"/>
        <v>#DIV/0!</v>
      </c>
      <c r="MQ15" s="34" t="e">
        <f t="shared" ca="1" si="608"/>
        <v>#DIV/0!</v>
      </c>
      <c r="MR15" s="34" t="e">
        <f t="shared" ca="1" si="608"/>
        <v>#DIV/0!</v>
      </c>
      <c r="MS15" s="34" t="e">
        <f t="shared" ca="1" si="608"/>
        <v>#DIV/0!</v>
      </c>
      <c r="MT15" s="34" t="e">
        <f t="shared" ca="1" si="608"/>
        <v>#DIV/0!</v>
      </c>
      <c r="MU15" s="34" t="e">
        <f ca="1">(MU14/MI14-1)</f>
        <v>#DIV/0!</v>
      </c>
    </row>
    <row r="16" spans="1:359" s="22" customFormat="1">
      <c r="A16" s="32"/>
      <c r="B16" s="10" t="s">
        <v>196</v>
      </c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34"/>
      <c r="BA16" s="34"/>
      <c r="BB16" s="34"/>
      <c r="BC16" s="34"/>
      <c r="BD16" s="34"/>
      <c r="BE16" s="34"/>
      <c r="BF16" s="34"/>
      <c r="BG16" s="34"/>
      <c r="BH16" s="34"/>
      <c r="BI16" s="34"/>
      <c r="BJ16" s="34"/>
      <c r="BK16" s="34"/>
      <c r="BL16" s="34"/>
      <c r="BM16" s="34"/>
      <c r="BN16" s="34"/>
      <c r="BO16" s="34"/>
      <c r="BP16" s="34"/>
      <c r="BQ16" s="34"/>
      <c r="BR16" s="34"/>
      <c r="BS16" s="34"/>
      <c r="BT16" s="34"/>
      <c r="BU16" s="34"/>
      <c r="BV16" s="34"/>
      <c r="BW16" s="34"/>
      <c r="BX16" s="34"/>
      <c r="BY16" s="34"/>
      <c r="BZ16" s="34"/>
      <c r="CA16" s="34"/>
      <c r="CB16" s="34"/>
      <c r="CC16" s="34"/>
      <c r="CD16" s="34"/>
      <c r="CE16" s="34"/>
      <c r="CF16" s="34"/>
      <c r="CG16" s="34"/>
      <c r="CH16" s="34"/>
      <c r="CI16" s="34"/>
      <c r="CJ16" s="34"/>
      <c r="CK16" s="34"/>
      <c r="CL16" s="34"/>
      <c r="CM16" s="34"/>
      <c r="CN16" s="34"/>
      <c r="CO16" s="34"/>
      <c r="CP16" s="34"/>
      <c r="CQ16" s="34"/>
      <c r="CR16" s="34"/>
      <c r="CS16" s="34"/>
      <c r="CT16" s="34"/>
      <c r="CU16" s="34"/>
      <c r="CV16" s="34"/>
      <c r="CW16" s="34"/>
      <c r="CX16" s="34"/>
      <c r="CY16" s="34"/>
      <c r="CZ16" s="34"/>
      <c r="DA16" s="34"/>
      <c r="DB16" s="34"/>
      <c r="DC16" s="34"/>
      <c r="DD16" s="34"/>
      <c r="DE16" s="34"/>
      <c r="DF16" s="34"/>
      <c r="DG16" s="34"/>
      <c r="DH16" s="34"/>
      <c r="DI16" s="34"/>
      <c r="DJ16" s="34"/>
      <c r="DK16" s="34"/>
      <c r="DL16" s="34"/>
      <c r="DM16" s="34"/>
      <c r="DN16" s="34"/>
      <c r="DO16" s="34"/>
      <c r="DP16" s="34"/>
      <c r="DQ16" s="34"/>
      <c r="DR16" s="34"/>
      <c r="DS16" s="34"/>
      <c r="DT16" s="34"/>
      <c r="DU16" s="34"/>
      <c r="DV16" s="34"/>
      <c r="DW16" s="34"/>
      <c r="DX16" s="34"/>
      <c r="DY16" s="34"/>
      <c r="DZ16" s="34"/>
      <c r="EA16" s="34"/>
      <c r="EB16" s="34"/>
      <c r="EC16" s="34"/>
      <c r="ED16" s="34"/>
      <c r="EE16" s="34"/>
      <c r="EF16" s="34"/>
      <c r="EG16" s="34"/>
      <c r="EH16" s="34"/>
      <c r="EI16" s="34"/>
      <c r="EJ16" s="34"/>
      <c r="EK16" s="34"/>
      <c r="EL16" s="34"/>
      <c r="EM16" s="34"/>
      <c r="EN16" s="34"/>
      <c r="EO16" s="34"/>
      <c r="EP16" s="34"/>
      <c r="EQ16" s="34"/>
      <c r="ER16" s="34"/>
      <c r="ES16" s="34"/>
      <c r="ET16" s="34"/>
      <c r="EU16" s="34"/>
      <c r="EV16" s="34"/>
      <c r="EW16" s="34"/>
      <c r="EX16" s="34"/>
      <c r="EY16" s="34"/>
      <c r="EZ16" s="34"/>
      <c r="FA16" s="34"/>
      <c r="FB16" s="34"/>
      <c r="FC16" s="34"/>
      <c r="FD16" s="34"/>
      <c r="FE16" s="34"/>
      <c r="FF16" s="34"/>
      <c r="FG16" s="34"/>
      <c r="FH16" s="34"/>
      <c r="FI16" s="34"/>
      <c r="FJ16" s="34"/>
      <c r="FK16" s="34"/>
      <c r="FL16" s="34"/>
      <c r="FM16" s="34"/>
      <c r="FN16" s="34"/>
      <c r="FO16" s="34"/>
      <c r="FP16" s="34"/>
      <c r="FQ16" s="34"/>
      <c r="FR16" s="34"/>
      <c r="FS16" s="34"/>
      <c r="FT16" s="34"/>
      <c r="FU16" s="34"/>
      <c r="FV16" s="34"/>
      <c r="FW16" s="34"/>
      <c r="FX16" s="34"/>
      <c r="FY16" s="34"/>
      <c r="FZ16" s="34"/>
      <c r="GA16" s="34"/>
      <c r="GB16" s="34"/>
      <c r="GC16" s="34"/>
      <c r="GD16" s="34"/>
      <c r="GE16" s="34"/>
      <c r="GF16" s="34"/>
      <c r="GG16" s="34"/>
      <c r="GH16" s="34"/>
      <c r="GI16" s="34"/>
      <c r="GJ16" s="34"/>
      <c r="GK16" s="34"/>
      <c r="GL16" s="34"/>
      <c r="GM16" s="34"/>
      <c r="GN16" s="34"/>
      <c r="GO16" s="34"/>
      <c r="GP16" s="34"/>
      <c r="GQ16" s="34"/>
      <c r="GR16" s="34"/>
      <c r="GS16" s="34"/>
      <c r="GT16" s="34"/>
      <c r="GU16" s="34"/>
      <c r="GV16" s="34"/>
      <c r="GW16" s="34"/>
      <c r="GX16" s="34" t="e">
        <f ca="1">SUM(GM14:GX14)/SUM(GA14:GL14)-1</f>
        <v>#DIV/0!</v>
      </c>
      <c r="GY16" s="34" t="e">
        <f t="shared" ref="GY16:JJ16" ca="1" si="609">SUM(GN14:GY14)/SUM(GB14:GM14)-1</f>
        <v>#DIV/0!</v>
      </c>
      <c r="GZ16" s="34" t="e">
        <f t="shared" ca="1" si="609"/>
        <v>#DIV/0!</v>
      </c>
      <c r="HA16" s="34" t="e">
        <f t="shared" ca="1" si="609"/>
        <v>#DIV/0!</v>
      </c>
      <c r="HB16" s="34" t="e">
        <f t="shared" ca="1" si="609"/>
        <v>#DIV/0!</v>
      </c>
      <c r="HC16" s="34" t="e">
        <f t="shared" ca="1" si="609"/>
        <v>#DIV/0!</v>
      </c>
      <c r="HD16" s="34" t="e">
        <f t="shared" ca="1" si="609"/>
        <v>#DIV/0!</v>
      </c>
      <c r="HE16" s="34" t="e">
        <f t="shared" ca="1" si="609"/>
        <v>#DIV/0!</v>
      </c>
      <c r="HF16" s="34" t="e">
        <f t="shared" ca="1" si="609"/>
        <v>#DIV/0!</v>
      </c>
      <c r="HG16" s="34" t="e">
        <f t="shared" ca="1" si="609"/>
        <v>#DIV/0!</v>
      </c>
      <c r="HH16" s="34" t="e">
        <f t="shared" ca="1" si="609"/>
        <v>#DIV/0!</v>
      </c>
      <c r="HI16" s="34" t="e">
        <f t="shared" ca="1" si="609"/>
        <v>#DIV/0!</v>
      </c>
      <c r="HJ16" s="34" t="e">
        <f t="shared" ca="1" si="609"/>
        <v>#DIV/0!</v>
      </c>
      <c r="HK16" s="34" t="e">
        <f t="shared" ca="1" si="609"/>
        <v>#DIV/0!</v>
      </c>
      <c r="HL16" s="34" t="e">
        <f t="shared" ca="1" si="609"/>
        <v>#DIV/0!</v>
      </c>
      <c r="HM16" s="34" t="e">
        <f t="shared" ca="1" si="609"/>
        <v>#DIV/0!</v>
      </c>
      <c r="HN16" s="34" t="e">
        <f t="shared" ca="1" si="609"/>
        <v>#DIV/0!</v>
      </c>
      <c r="HO16" s="34" t="e">
        <f t="shared" ca="1" si="609"/>
        <v>#DIV/0!</v>
      </c>
      <c r="HP16" s="34" t="e">
        <f t="shared" ca="1" si="609"/>
        <v>#DIV/0!</v>
      </c>
      <c r="HQ16" s="34" t="e">
        <f t="shared" ca="1" si="609"/>
        <v>#DIV/0!</v>
      </c>
      <c r="HR16" s="34" t="e">
        <f t="shared" ca="1" si="609"/>
        <v>#DIV/0!</v>
      </c>
      <c r="HS16" s="34" t="e">
        <f t="shared" ca="1" si="609"/>
        <v>#DIV/0!</v>
      </c>
      <c r="HT16" s="34" t="e">
        <f t="shared" ca="1" si="609"/>
        <v>#DIV/0!</v>
      </c>
      <c r="HU16" s="34" t="e">
        <f t="shared" ca="1" si="609"/>
        <v>#DIV/0!</v>
      </c>
      <c r="HV16" s="34" t="e">
        <f t="shared" ca="1" si="609"/>
        <v>#DIV/0!</v>
      </c>
      <c r="HW16" s="34" t="e">
        <f t="shared" ca="1" si="609"/>
        <v>#DIV/0!</v>
      </c>
      <c r="HX16" s="34" t="e">
        <f t="shared" ca="1" si="609"/>
        <v>#DIV/0!</v>
      </c>
      <c r="HY16" s="34" t="e">
        <f t="shared" ca="1" si="609"/>
        <v>#DIV/0!</v>
      </c>
      <c r="HZ16" s="34" t="e">
        <f t="shared" ca="1" si="609"/>
        <v>#DIV/0!</v>
      </c>
      <c r="IA16" s="34" t="e">
        <f t="shared" ca="1" si="609"/>
        <v>#DIV/0!</v>
      </c>
      <c r="IB16" s="34" t="e">
        <f t="shared" ca="1" si="609"/>
        <v>#DIV/0!</v>
      </c>
      <c r="IC16" s="34" t="e">
        <f t="shared" ca="1" si="609"/>
        <v>#DIV/0!</v>
      </c>
      <c r="ID16" s="34" t="e">
        <f t="shared" ca="1" si="609"/>
        <v>#DIV/0!</v>
      </c>
      <c r="IE16" s="34" t="e">
        <f t="shared" ca="1" si="609"/>
        <v>#DIV/0!</v>
      </c>
      <c r="IF16" s="34" t="e">
        <f t="shared" ca="1" si="609"/>
        <v>#DIV/0!</v>
      </c>
      <c r="IG16" s="34" t="e">
        <f t="shared" ca="1" si="609"/>
        <v>#DIV/0!</v>
      </c>
      <c r="IH16" s="34" t="e">
        <f t="shared" ca="1" si="609"/>
        <v>#DIV/0!</v>
      </c>
      <c r="II16" s="34" t="e">
        <f t="shared" ca="1" si="609"/>
        <v>#DIV/0!</v>
      </c>
      <c r="IJ16" s="34" t="e">
        <f t="shared" ca="1" si="609"/>
        <v>#DIV/0!</v>
      </c>
      <c r="IK16" s="34" t="e">
        <f t="shared" ca="1" si="609"/>
        <v>#DIV/0!</v>
      </c>
      <c r="IL16" s="34" t="e">
        <f t="shared" ca="1" si="609"/>
        <v>#DIV/0!</v>
      </c>
      <c r="IM16" s="34" t="e">
        <f t="shared" ca="1" si="609"/>
        <v>#DIV/0!</v>
      </c>
      <c r="IN16" s="34" t="e">
        <f t="shared" ca="1" si="609"/>
        <v>#DIV/0!</v>
      </c>
      <c r="IO16" s="34" t="e">
        <f t="shared" ca="1" si="609"/>
        <v>#DIV/0!</v>
      </c>
      <c r="IP16" s="34" t="e">
        <f t="shared" ca="1" si="609"/>
        <v>#DIV/0!</v>
      </c>
      <c r="IQ16" s="34" t="e">
        <f t="shared" ca="1" si="609"/>
        <v>#DIV/0!</v>
      </c>
      <c r="IR16" s="34" t="e">
        <f t="shared" ca="1" si="609"/>
        <v>#DIV/0!</v>
      </c>
      <c r="IS16" s="34" t="e">
        <f t="shared" ca="1" si="609"/>
        <v>#DIV/0!</v>
      </c>
      <c r="IT16" s="34" t="e">
        <f t="shared" ca="1" si="609"/>
        <v>#DIV/0!</v>
      </c>
      <c r="IU16" s="34" t="e">
        <f t="shared" ca="1" si="609"/>
        <v>#DIV/0!</v>
      </c>
      <c r="IV16" s="34" t="e">
        <f t="shared" ca="1" si="609"/>
        <v>#DIV/0!</v>
      </c>
      <c r="IW16" s="34" t="e">
        <f t="shared" ca="1" si="609"/>
        <v>#DIV/0!</v>
      </c>
      <c r="IX16" s="34" t="e">
        <f t="shared" ca="1" si="609"/>
        <v>#DIV/0!</v>
      </c>
      <c r="IY16" s="34" t="e">
        <f t="shared" ca="1" si="609"/>
        <v>#DIV/0!</v>
      </c>
      <c r="IZ16" s="34" t="e">
        <f t="shared" ca="1" si="609"/>
        <v>#DIV/0!</v>
      </c>
      <c r="JA16" s="34" t="e">
        <f t="shared" ca="1" si="609"/>
        <v>#DIV/0!</v>
      </c>
      <c r="JB16" s="34" t="e">
        <f t="shared" ca="1" si="609"/>
        <v>#DIV/0!</v>
      </c>
      <c r="JC16" s="34" t="e">
        <f t="shared" ca="1" si="609"/>
        <v>#DIV/0!</v>
      </c>
      <c r="JD16" s="34" t="e">
        <f t="shared" ca="1" si="609"/>
        <v>#DIV/0!</v>
      </c>
      <c r="JE16" s="34" t="e">
        <f t="shared" ca="1" si="609"/>
        <v>#DIV/0!</v>
      </c>
      <c r="JF16" s="34" t="e">
        <f t="shared" ca="1" si="609"/>
        <v>#DIV/0!</v>
      </c>
      <c r="JG16" s="34" t="e">
        <f t="shared" ca="1" si="609"/>
        <v>#DIV/0!</v>
      </c>
      <c r="JH16" s="34" t="e">
        <f t="shared" ca="1" si="609"/>
        <v>#DIV/0!</v>
      </c>
      <c r="JI16" s="34" t="e">
        <f t="shared" ca="1" si="609"/>
        <v>#DIV/0!</v>
      </c>
      <c r="JJ16" s="34" t="e">
        <f t="shared" ca="1" si="609"/>
        <v>#DIV/0!</v>
      </c>
      <c r="JK16" s="34" t="e">
        <f t="shared" ref="JK16:LV16" ca="1" si="610">SUM(IZ14:JK14)/SUM(IN14:IY14)-1</f>
        <v>#DIV/0!</v>
      </c>
      <c r="JL16" s="34" t="e">
        <f t="shared" ca="1" si="610"/>
        <v>#DIV/0!</v>
      </c>
      <c r="JM16" s="34" t="e">
        <f t="shared" ca="1" si="610"/>
        <v>#DIV/0!</v>
      </c>
      <c r="JN16" s="34" t="e">
        <f t="shared" ca="1" si="610"/>
        <v>#DIV/0!</v>
      </c>
      <c r="JO16" s="34" t="e">
        <f t="shared" ca="1" si="610"/>
        <v>#DIV/0!</v>
      </c>
      <c r="JP16" s="34" t="e">
        <f t="shared" ca="1" si="610"/>
        <v>#DIV/0!</v>
      </c>
      <c r="JQ16" s="34" t="e">
        <f t="shared" ca="1" si="610"/>
        <v>#DIV/0!</v>
      </c>
      <c r="JR16" s="34" t="e">
        <f t="shared" ca="1" si="610"/>
        <v>#DIV/0!</v>
      </c>
      <c r="JS16" s="34" t="e">
        <f t="shared" ca="1" si="610"/>
        <v>#DIV/0!</v>
      </c>
      <c r="JT16" s="34" t="e">
        <f t="shared" ca="1" si="610"/>
        <v>#DIV/0!</v>
      </c>
      <c r="JU16" s="34" t="e">
        <f t="shared" ca="1" si="610"/>
        <v>#DIV/0!</v>
      </c>
      <c r="JV16" s="34" t="e">
        <f t="shared" ca="1" si="610"/>
        <v>#DIV/0!</v>
      </c>
      <c r="JW16" s="34" t="e">
        <f t="shared" ca="1" si="610"/>
        <v>#DIV/0!</v>
      </c>
      <c r="JX16" s="34" t="e">
        <f t="shared" ca="1" si="610"/>
        <v>#DIV/0!</v>
      </c>
      <c r="JY16" s="34" t="e">
        <f t="shared" ca="1" si="610"/>
        <v>#DIV/0!</v>
      </c>
      <c r="JZ16" s="34" t="e">
        <f t="shared" ca="1" si="610"/>
        <v>#DIV/0!</v>
      </c>
      <c r="KA16" s="34" t="e">
        <f t="shared" ca="1" si="610"/>
        <v>#DIV/0!</v>
      </c>
      <c r="KB16" s="34" t="e">
        <f t="shared" ca="1" si="610"/>
        <v>#DIV/0!</v>
      </c>
      <c r="KC16" s="34" t="e">
        <f t="shared" ca="1" si="610"/>
        <v>#DIV/0!</v>
      </c>
      <c r="KD16" s="34" t="e">
        <f t="shared" ca="1" si="610"/>
        <v>#DIV/0!</v>
      </c>
      <c r="KE16" s="34" t="e">
        <f t="shared" ca="1" si="610"/>
        <v>#DIV/0!</v>
      </c>
      <c r="KF16" s="34" t="e">
        <f t="shared" ca="1" si="610"/>
        <v>#DIV/0!</v>
      </c>
      <c r="KG16" s="34" t="e">
        <f t="shared" ca="1" si="610"/>
        <v>#DIV/0!</v>
      </c>
      <c r="KH16" s="34" t="e">
        <f t="shared" ca="1" si="610"/>
        <v>#DIV/0!</v>
      </c>
      <c r="KI16" s="34" t="e">
        <f t="shared" ca="1" si="610"/>
        <v>#DIV/0!</v>
      </c>
      <c r="KJ16" s="34" t="e">
        <f t="shared" ca="1" si="610"/>
        <v>#DIV/0!</v>
      </c>
      <c r="KK16" s="34" t="e">
        <f t="shared" ca="1" si="610"/>
        <v>#DIV/0!</v>
      </c>
      <c r="KL16" s="34" t="e">
        <f t="shared" ca="1" si="610"/>
        <v>#DIV/0!</v>
      </c>
      <c r="KM16" s="34" t="e">
        <f t="shared" ca="1" si="610"/>
        <v>#DIV/0!</v>
      </c>
      <c r="KN16" s="34" t="e">
        <f t="shared" ca="1" si="610"/>
        <v>#DIV/0!</v>
      </c>
      <c r="KO16" s="34" t="e">
        <f t="shared" ca="1" si="610"/>
        <v>#DIV/0!</v>
      </c>
      <c r="KP16" s="34" t="e">
        <f t="shared" ca="1" si="610"/>
        <v>#DIV/0!</v>
      </c>
      <c r="KQ16" s="34" t="e">
        <f t="shared" ca="1" si="610"/>
        <v>#DIV/0!</v>
      </c>
      <c r="KR16" s="34" t="e">
        <f t="shared" ca="1" si="610"/>
        <v>#DIV/0!</v>
      </c>
      <c r="KS16" s="34" t="e">
        <f t="shared" ca="1" si="610"/>
        <v>#DIV/0!</v>
      </c>
      <c r="KT16" s="34" t="e">
        <f t="shared" ca="1" si="610"/>
        <v>#DIV/0!</v>
      </c>
      <c r="KU16" s="34" t="e">
        <f t="shared" ca="1" si="610"/>
        <v>#DIV/0!</v>
      </c>
      <c r="KV16" s="34" t="e">
        <f t="shared" ca="1" si="610"/>
        <v>#DIV/0!</v>
      </c>
      <c r="KW16" s="34" t="e">
        <f t="shared" ca="1" si="610"/>
        <v>#DIV/0!</v>
      </c>
      <c r="KX16" s="34" t="e">
        <f t="shared" ca="1" si="610"/>
        <v>#DIV/0!</v>
      </c>
      <c r="KY16" s="34" t="e">
        <f t="shared" ca="1" si="610"/>
        <v>#DIV/0!</v>
      </c>
      <c r="KZ16" s="34" t="e">
        <f t="shared" ca="1" si="610"/>
        <v>#DIV/0!</v>
      </c>
      <c r="LA16" s="34" t="e">
        <f t="shared" ca="1" si="610"/>
        <v>#DIV/0!</v>
      </c>
      <c r="LB16" s="34" t="e">
        <f t="shared" ca="1" si="610"/>
        <v>#DIV/0!</v>
      </c>
      <c r="LC16" s="34" t="e">
        <f t="shared" ca="1" si="610"/>
        <v>#DIV/0!</v>
      </c>
      <c r="LD16" s="34" t="e">
        <f t="shared" ca="1" si="610"/>
        <v>#DIV/0!</v>
      </c>
      <c r="LE16" s="34" t="e">
        <f t="shared" ca="1" si="610"/>
        <v>#DIV/0!</v>
      </c>
      <c r="LF16" s="34" t="e">
        <f t="shared" ca="1" si="610"/>
        <v>#DIV/0!</v>
      </c>
      <c r="LG16" s="34" t="e">
        <f t="shared" ca="1" si="610"/>
        <v>#DIV/0!</v>
      </c>
      <c r="LH16" s="34" t="e">
        <f t="shared" ca="1" si="610"/>
        <v>#DIV/0!</v>
      </c>
      <c r="LI16" s="34" t="e">
        <f t="shared" ca="1" si="610"/>
        <v>#DIV/0!</v>
      </c>
      <c r="LJ16" s="34" t="e">
        <f t="shared" ca="1" si="610"/>
        <v>#DIV/0!</v>
      </c>
      <c r="LK16" s="34" t="e">
        <f t="shared" ca="1" si="610"/>
        <v>#DIV/0!</v>
      </c>
      <c r="LL16" s="34" t="e">
        <f t="shared" ca="1" si="610"/>
        <v>#DIV/0!</v>
      </c>
      <c r="LM16" s="34" t="e">
        <f t="shared" ca="1" si="610"/>
        <v>#DIV/0!</v>
      </c>
      <c r="LN16" s="34" t="e">
        <f t="shared" ca="1" si="610"/>
        <v>#DIV/0!</v>
      </c>
      <c r="LO16" s="34" t="e">
        <f t="shared" ca="1" si="610"/>
        <v>#DIV/0!</v>
      </c>
      <c r="LP16" s="34" t="e">
        <f t="shared" ca="1" si="610"/>
        <v>#DIV/0!</v>
      </c>
      <c r="LQ16" s="34" t="e">
        <f t="shared" ca="1" si="610"/>
        <v>#DIV/0!</v>
      </c>
      <c r="LR16" s="34" t="e">
        <f t="shared" ca="1" si="610"/>
        <v>#DIV/0!</v>
      </c>
      <c r="LS16" s="34" t="e">
        <f t="shared" ca="1" si="610"/>
        <v>#DIV/0!</v>
      </c>
      <c r="LT16" s="34" t="e">
        <f t="shared" ca="1" si="610"/>
        <v>#DIV/0!</v>
      </c>
      <c r="LU16" s="34" t="e">
        <f t="shared" ca="1" si="610"/>
        <v>#DIV/0!</v>
      </c>
      <c r="LV16" s="34" t="e">
        <f t="shared" ca="1" si="610"/>
        <v>#DIV/0!</v>
      </c>
      <c r="LW16" s="34" t="e">
        <f t="shared" ref="LW16:MU16" ca="1" si="611">SUM(LL14:LW14)/SUM(KZ14:LK14)-1</f>
        <v>#DIV/0!</v>
      </c>
      <c r="LX16" s="34" t="e">
        <f t="shared" ca="1" si="611"/>
        <v>#DIV/0!</v>
      </c>
      <c r="LY16" s="34" t="e">
        <f t="shared" ca="1" si="611"/>
        <v>#DIV/0!</v>
      </c>
      <c r="LZ16" s="34" t="e">
        <f t="shared" ca="1" si="611"/>
        <v>#DIV/0!</v>
      </c>
      <c r="MA16" s="34" t="e">
        <f t="shared" ca="1" si="611"/>
        <v>#DIV/0!</v>
      </c>
      <c r="MB16" s="34" t="e">
        <f t="shared" ca="1" si="611"/>
        <v>#DIV/0!</v>
      </c>
      <c r="MC16" s="34" t="e">
        <f t="shared" ca="1" si="611"/>
        <v>#DIV/0!</v>
      </c>
      <c r="MD16" s="34" t="e">
        <f t="shared" ca="1" si="611"/>
        <v>#DIV/0!</v>
      </c>
      <c r="ME16" s="34" t="e">
        <f t="shared" ca="1" si="611"/>
        <v>#DIV/0!</v>
      </c>
      <c r="MF16" s="34" t="e">
        <f t="shared" ca="1" si="611"/>
        <v>#DIV/0!</v>
      </c>
      <c r="MG16" s="34" t="e">
        <f t="shared" ca="1" si="611"/>
        <v>#DIV/0!</v>
      </c>
      <c r="MH16" s="34" t="e">
        <f t="shared" ca="1" si="611"/>
        <v>#DIV/0!</v>
      </c>
      <c r="MI16" s="34" t="e">
        <f t="shared" ca="1" si="611"/>
        <v>#DIV/0!</v>
      </c>
      <c r="MJ16" s="34" t="e">
        <f t="shared" ca="1" si="611"/>
        <v>#DIV/0!</v>
      </c>
      <c r="MK16" s="34" t="e">
        <f t="shared" ca="1" si="611"/>
        <v>#DIV/0!</v>
      </c>
      <c r="ML16" s="34" t="e">
        <f t="shared" ca="1" si="611"/>
        <v>#DIV/0!</v>
      </c>
      <c r="MM16" s="34" t="e">
        <f t="shared" ca="1" si="611"/>
        <v>#DIV/0!</v>
      </c>
      <c r="MN16" s="34" t="e">
        <f t="shared" ca="1" si="611"/>
        <v>#DIV/0!</v>
      </c>
      <c r="MO16" s="34" t="e">
        <f t="shared" ca="1" si="611"/>
        <v>#DIV/0!</v>
      </c>
      <c r="MP16" s="34" t="e">
        <f t="shared" ca="1" si="611"/>
        <v>#DIV/0!</v>
      </c>
      <c r="MQ16" s="34" t="e">
        <f t="shared" ca="1" si="611"/>
        <v>#DIV/0!</v>
      </c>
      <c r="MR16" s="34" t="e">
        <f t="shared" ca="1" si="611"/>
        <v>#DIV/0!</v>
      </c>
      <c r="MS16" s="34" t="e">
        <f t="shared" ca="1" si="611"/>
        <v>#DIV/0!</v>
      </c>
      <c r="MT16" s="34" t="e">
        <f t="shared" ca="1" si="611"/>
        <v>#DIV/0!</v>
      </c>
      <c r="MU16" s="34" t="e">
        <f t="shared" ca="1" si="611"/>
        <v>#DIV/0!</v>
      </c>
    </row>
    <row r="17" spans="1:359" s="12" customFormat="1">
      <c r="A17" s="32" t="s">
        <v>87</v>
      </c>
      <c r="B17" s="32" t="s">
        <v>169</v>
      </c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7"/>
      <c r="BE17" s="17"/>
      <c r="BF17" s="17"/>
      <c r="BG17" s="17"/>
      <c r="BH17" s="17"/>
      <c r="BI17" s="17"/>
      <c r="BJ17" s="17"/>
      <c r="BK17" s="17"/>
      <c r="BL17" s="17"/>
      <c r="BM17" s="17"/>
      <c r="BN17" s="17"/>
      <c r="BO17" s="17"/>
      <c r="BP17" s="17"/>
      <c r="BQ17" s="17"/>
      <c r="BR17" s="17"/>
      <c r="BS17" s="17"/>
      <c r="BT17" s="17"/>
      <c r="BU17" s="17"/>
      <c r="BV17" s="17"/>
      <c r="BW17" s="17"/>
      <c r="BX17" s="17"/>
      <c r="BY17" s="17"/>
      <c r="BZ17" s="17"/>
      <c r="CA17" s="17"/>
      <c r="CB17" s="17"/>
      <c r="CC17" s="17"/>
      <c r="CD17" s="17"/>
      <c r="CE17" s="17"/>
      <c r="CF17" s="17"/>
      <c r="CG17" s="17"/>
      <c r="CH17" s="17"/>
      <c r="CI17" s="17"/>
      <c r="CJ17" s="17"/>
      <c r="CK17" s="17"/>
      <c r="CL17" s="17"/>
      <c r="CM17" s="17"/>
      <c r="CN17" s="17"/>
      <c r="CO17" s="17"/>
      <c r="CP17" s="17"/>
      <c r="CQ17" s="17"/>
      <c r="CR17" s="17"/>
      <c r="CS17" s="17"/>
      <c r="CT17" s="17"/>
      <c r="CU17" s="17"/>
      <c r="CV17" s="17"/>
      <c r="CW17" s="17"/>
      <c r="CX17" s="17"/>
      <c r="CY17" s="17"/>
      <c r="CZ17" s="17"/>
      <c r="DA17" s="17"/>
      <c r="DB17" s="17"/>
      <c r="DC17" s="17"/>
      <c r="DD17" s="17"/>
      <c r="DE17" s="17"/>
      <c r="DF17" s="17"/>
      <c r="DG17" s="17"/>
      <c r="DH17" s="17"/>
      <c r="DI17" s="17"/>
      <c r="DJ17" s="17"/>
      <c r="DK17" s="17">
        <f ca="1">IF(VLOOKUP($A17,BBG!$1:$1048576,MATCH(Activity!DK$1,BBG!$1:$1,0),0)&lt;&gt;"",VLOOKUP($A17,BBG!$1:$1048576,MATCH(Activity!DK$1,BBG!$1:$1,0),0),IF(AND(VLOOKUP($A17,BBG!$1:$1048576,MATCH(Activity!DK$1,BBG!$1:$1,0)-1,0)&lt;&gt;"",VLOOKUP($A17,BBG!$1:$1048576,MATCH(Activity!DK$1,BBG!$1:$1,0)+1,0)&lt;&gt;""),(VLOOKUP($A17,BBG!$1:$1048576,MATCH(Activity!DK$1,BBG!$1:$1,0)-1,0)+VLOOKUP($A17,BBG!$1:$1048576,MATCH(Activity!DK$1,BBG!$1:$1,0)+1,0))/2,IF(AND(VLOOKUP($A17,BBG!$1:$1048576,MATCH(Activity!DK$1,BBG!$1:$1,0)-1,0)&lt;&gt;"",VLOOKUP($A17,BBG!$1:$1048576,MATCH(Activity!DK$1,BBG!$1:$1,0)+2,0)&lt;&gt;""),VLOOKUP($A17,BBG!$1:$1048576,MATCH(Activity!DK$1,BBG!$1:$1,0)-1,0)+(VLOOKUP($A17,BBG!$1:$1048576,MATCH(Activity!DK$1,BBG!$1:$1,0)+2,0)-VLOOKUP($A17,BBG!$1:$1048576,MATCH(Activity!DK$1,BBG!$1:$1,0)-1,0))/3,VLOOKUP($A17,BBG!$1:$1048576,MATCH(Activity!DK$1,BBG!$1:$1,0)-2,0)+(VLOOKUP($A17,BBG!$1:$1048576,MATCH(Activity!DK$1,BBG!$1:$1,0)+1,0)-VLOOKUP($A17,BBG!$1:$1048576,MATCH(Activity!DK$1,BBG!$1:$1,0)-2,0))*2/3)))/100</f>
        <v>0</v>
      </c>
      <c r="DL17" s="17">
        <f ca="1">IF(VLOOKUP($A17,BBG!$1:$1048576,MATCH(Activity!DL$1,BBG!$1:$1,0),0)&lt;&gt;"",VLOOKUP($A17,BBG!$1:$1048576,MATCH(Activity!DL$1,BBG!$1:$1,0),0),IF(AND(VLOOKUP($A17,BBG!$1:$1048576,MATCH(Activity!DL$1,BBG!$1:$1,0)-1,0)&lt;&gt;"",VLOOKUP($A17,BBG!$1:$1048576,MATCH(Activity!DL$1,BBG!$1:$1,0)+1,0)&lt;&gt;""),(VLOOKUP($A17,BBG!$1:$1048576,MATCH(Activity!DL$1,BBG!$1:$1,0)-1,0)+VLOOKUP($A17,BBG!$1:$1048576,MATCH(Activity!DL$1,BBG!$1:$1,0)+1,0))/2,IF(AND(VLOOKUP($A17,BBG!$1:$1048576,MATCH(Activity!DL$1,BBG!$1:$1,0)-1,0)&lt;&gt;"",VLOOKUP($A17,BBG!$1:$1048576,MATCH(Activity!DL$1,BBG!$1:$1,0)+2,0)&lt;&gt;""),VLOOKUP($A17,BBG!$1:$1048576,MATCH(Activity!DL$1,BBG!$1:$1,0)-1,0)+(VLOOKUP($A17,BBG!$1:$1048576,MATCH(Activity!DL$1,BBG!$1:$1,0)+2,0)-VLOOKUP($A17,BBG!$1:$1048576,MATCH(Activity!DL$1,BBG!$1:$1,0)-1,0))/3,VLOOKUP($A17,BBG!$1:$1048576,MATCH(Activity!DL$1,BBG!$1:$1,0)-2,0)+(VLOOKUP($A17,BBG!$1:$1048576,MATCH(Activity!DL$1,BBG!$1:$1,0)+1,0)-VLOOKUP($A17,BBG!$1:$1048576,MATCH(Activity!DL$1,BBG!$1:$1,0)-2,0))*2/3)))/100</f>
        <v>0</v>
      </c>
      <c r="DM17" s="17">
        <f ca="1">IF(VLOOKUP($A17,BBG!$1:$1048576,MATCH(Activity!DM$1,BBG!$1:$1,0),0)&lt;&gt;"",VLOOKUP($A17,BBG!$1:$1048576,MATCH(Activity!DM$1,BBG!$1:$1,0),0),IF(AND(VLOOKUP($A17,BBG!$1:$1048576,MATCH(Activity!DM$1,BBG!$1:$1,0)-1,0)&lt;&gt;"",VLOOKUP($A17,BBG!$1:$1048576,MATCH(Activity!DM$1,BBG!$1:$1,0)+1,0)&lt;&gt;""),(VLOOKUP($A17,BBG!$1:$1048576,MATCH(Activity!DM$1,BBG!$1:$1,0)-1,0)+VLOOKUP($A17,BBG!$1:$1048576,MATCH(Activity!DM$1,BBG!$1:$1,0)+1,0))/2,IF(AND(VLOOKUP($A17,BBG!$1:$1048576,MATCH(Activity!DM$1,BBG!$1:$1,0)-1,0)&lt;&gt;"",VLOOKUP($A17,BBG!$1:$1048576,MATCH(Activity!DM$1,BBG!$1:$1,0)+2,0)&lt;&gt;""),VLOOKUP($A17,BBG!$1:$1048576,MATCH(Activity!DM$1,BBG!$1:$1,0)-1,0)+(VLOOKUP($A17,BBG!$1:$1048576,MATCH(Activity!DM$1,BBG!$1:$1,0)+2,0)-VLOOKUP($A17,BBG!$1:$1048576,MATCH(Activity!DM$1,BBG!$1:$1,0)-1,0))/3,VLOOKUP($A17,BBG!$1:$1048576,MATCH(Activity!DM$1,BBG!$1:$1,0)-2,0)+(VLOOKUP($A17,BBG!$1:$1048576,MATCH(Activity!DM$1,BBG!$1:$1,0)+1,0)-VLOOKUP($A17,BBG!$1:$1048576,MATCH(Activity!DM$1,BBG!$1:$1,0)-2,0))*2/3)))/100</f>
        <v>0</v>
      </c>
      <c r="DN17" s="17">
        <f ca="1">IF(VLOOKUP($A17,BBG!$1:$1048576,MATCH(Activity!DN$1,BBG!$1:$1,0),0)&lt;&gt;"",VLOOKUP($A17,BBG!$1:$1048576,MATCH(Activity!DN$1,BBG!$1:$1,0),0),IF(AND(VLOOKUP($A17,BBG!$1:$1048576,MATCH(Activity!DN$1,BBG!$1:$1,0)-1,0)&lt;&gt;"",VLOOKUP($A17,BBG!$1:$1048576,MATCH(Activity!DN$1,BBG!$1:$1,0)+1,0)&lt;&gt;""),(VLOOKUP($A17,BBG!$1:$1048576,MATCH(Activity!DN$1,BBG!$1:$1,0)-1,0)+VLOOKUP($A17,BBG!$1:$1048576,MATCH(Activity!DN$1,BBG!$1:$1,0)+1,0))/2,IF(AND(VLOOKUP($A17,BBG!$1:$1048576,MATCH(Activity!DN$1,BBG!$1:$1,0)-1,0)&lt;&gt;"",VLOOKUP($A17,BBG!$1:$1048576,MATCH(Activity!DN$1,BBG!$1:$1,0)+2,0)&lt;&gt;""),VLOOKUP($A17,BBG!$1:$1048576,MATCH(Activity!DN$1,BBG!$1:$1,0)-1,0)+(VLOOKUP($A17,BBG!$1:$1048576,MATCH(Activity!DN$1,BBG!$1:$1,0)+2,0)-VLOOKUP($A17,BBG!$1:$1048576,MATCH(Activity!DN$1,BBG!$1:$1,0)-1,0))/3,VLOOKUP($A17,BBG!$1:$1048576,MATCH(Activity!DN$1,BBG!$1:$1,0)-2,0)+(VLOOKUP($A17,BBG!$1:$1048576,MATCH(Activity!DN$1,BBG!$1:$1,0)+1,0)-VLOOKUP($A17,BBG!$1:$1048576,MATCH(Activity!DN$1,BBG!$1:$1,0)-2,0))*2/3)))/100</f>
        <v>0</v>
      </c>
      <c r="DO17" s="17">
        <f ca="1">IF(VLOOKUP($A17,BBG!$1:$1048576,MATCH(Activity!DO$1,BBG!$1:$1,0),0)&lt;&gt;"",VLOOKUP($A17,BBG!$1:$1048576,MATCH(Activity!DO$1,BBG!$1:$1,0),0),IF(AND(VLOOKUP($A17,BBG!$1:$1048576,MATCH(Activity!DO$1,BBG!$1:$1,0)-1,0)&lt;&gt;"",VLOOKUP($A17,BBG!$1:$1048576,MATCH(Activity!DO$1,BBG!$1:$1,0)+1,0)&lt;&gt;""),(VLOOKUP($A17,BBG!$1:$1048576,MATCH(Activity!DO$1,BBG!$1:$1,0)-1,0)+VLOOKUP($A17,BBG!$1:$1048576,MATCH(Activity!DO$1,BBG!$1:$1,0)+1,0))/2,IF(AND(VLOOKUP($A17,BBG!$1:$1048576,MATCH(Activity!DO$1,BBG!$1:$1,0)-1,0)&lt;&gt;"",VLOOKUP($A17,BBG!$1:$1048576,MATCH(Activity!DO$1,BBG!$1:$1,0)+2,0)&lt;&gt;""),VLOOKUP($A17,BBG!$1:$1048576,MATCH(Activity!DO$1,BBG!$1:$1,0)-1,0)+(VLOOKUP($A17,BBG!$1:$1048576,MATCH(Activity!DO$1,BBG!$1:$1,0)+2,0)-VLOOKUP($A17,BBG!$1:$1048576,MATCH(Activity!DO$1,BBG!$1:$1,0)-1,0))/3,VLOOKUP($A17,BBG!$1:$1048576,MATCH(Activity!DO$1,BBG!$1:$1,0)-2,0)+(VLOOKUP($A17,BBG!$1:$1048576,MATCH(Activity!DO$1,BBG!$1:$1,0)+1,0)-VLOOKUP($A17,BBG!$1:$1048576,MATCH(Activity!DO$1,BBG!$1:$1,0)-2,0))*2/3)))/100</f>
        <v>0</v>
      </c>
      <c r="DP17" s="17">
        <f ca="1">IF(VLOOKUP($A17,BBG!$1:$1048576,MATCH(Activity!DP$1,BBG!$1:$1,0),0)&lt;&gt;"",VLOOKUP($A17,BBG!$1:$1048576,MATCH(Activity!DP$1,BBG!$1:$1,0),0),IF(AND(VLOOKUP($A17,BBG!$1:$1048576,MATCH(Activity!DP$1,BBG!$1:$1,0)-1,0)&lt;&gt;"",VLOOKUP($A17,BBG!$1:$1048576,MATCH(Activity!DP$1,BBG!$1:$1,0)+1,0)&lt;&gt;""),(VLOOKUP($A17,BBG!$1:$1048576,MATCH(Activity!DP$1,BBG!$1:$1,0)-1,0)+VLOOKUP($A17,BBG!$1:$1048576,MATCH(Activity!DP$1,BBG!$1:$1,0)+1,0))/2,IF(AND(VLOOKUP($A17,BBG!$1:$1048576,MATCH(Activity!DP$1,BBG!$1:$1,0)-1,0)&lt;&gt;"",VLOOKUP($A17,BBG!$1:$1048576,MATCH(Activity!DP$1,BBG!$1:$1,0)+2,0)&lt;&gt;""),VLOOKUP($A17,BBG!$1:$1048576,MATCH(Activity!DP$1,BBG!$1:$1,0)-1,0)+(VLOOKUP($A17,BBG!$1:$1048576,MATCH(Activity!DP$1,BBG!$1:$1,0)+2,0)-VLOOKUP($A17,BBG!$1:$1048576,MATCH(Activity!DP$1,BBG!$1:$1,0)-1,0))/3,VLOOKUP($A17,BBG!$1:$1048576,MATCH(Activity!DP$1,BBG!$1:$1,0)-2,0)+(VLOOKUP($A17,BBG!$1:$1048576,MATCH(Activity!DP$1,BBG!$1:$1,0)+1,0)-VLOOKUP($A17,BBG!$1:$1048576,MATCH(Activity!DP$1,BBG!$1:$1,0)-2,0))*2/3)))/100</f>
        <v>0</v>
      </c>
      <c r="DQ17" s="17">
        <f ca="1">IF(VLOOKUP($A17,BBG!$1:$1048576,MATCH(Activity!DQ$1,BBG!$1:$1,0),0)&lt;&gt;"",VLOOKUP($A17,BBG!$1:$1048576,MATCH(Activity!DQ$1,BBG!$1:$1,0),0),IF(AND(VLOOKUP($A17,BBG!$1:$1048576,MATCH(Activity!DQ$1,BBG!$1:$1,0)-1,0)&lt;&gt;"",VLOOKUP($A17,BBG!$1:$1048576,MATCH(Activity!DQ$1,BBG!$1:$1,0)+1,0)&lt;&gt;""),(VLOOKUP($A17,BBG!$1:$1048576,MATCH(Activity!DQ$1,BBG!$1:$1,0)-1,0)+VLOOKUP($A17,BBG!$1:$1048576,MATCH(Activity!DQ$1,BBG!$1:$1,0)+1,0))/2,IF(AND(VLOOKUP($A17,BBG!$1:$1048576,MATCH(Activity!DQ$1,BBG!$1:$1,0)-1,0)&lt;&gt;"",VLOOKUP($A17,BBG!$1:$1048576,MATCH(Activity!DQ$1,BBG!$1:$1,0)+2,0)&lt;&gt;""),VLOOKUP($A17,BBG!$1:$1048576,MATCH(Activity!DQ$1,BBG!$1:$1,0)-1,0)+(VLOOKUP($A17,BBG!$1:$1048576,MATCH(Activity!DQ$1,BBG!$1:$1,0)+2,0)-VLOOKUP($A17,BBG!$1:$1048576,MATCH(Activity!DQ$1,BBG!$1:$1,0)-1,0))/3,VLOOKUP($A17,BBG!$1:$1048576,MATCH(Activity!DQ$1,BBG!$1:$1,0)-2,0)+(VLOOKUP($A17,BBG!$1:$1048576,MATCH(Activity!DQ$1,BBG!$1:$1,0)+1,0)-VLOOKUP($A17,BBG!$1:$1048576,MATCH(Activity!DQ$1,BBG!$1:$1,0)-2,0))*2/3)))/100</f>
        <v>0</v>
      </c>
      <c r="DR17" s="17">
        <f ca="1">IF(VLOOKUP($A17,BBG!$1:$1048576,MATCH(Activity!DR$1,BBG!$1:$1,0),0)&lt;&gt;"",VLOOKUP($A17,BBG!$1:$1048576,MATCH(Activity!DR$1,BBG!$1:$1,0),0),IF(AND(VLOOKUP($A17,BBG!$1:$1048576,MATCH(Activity!DR$1,BBG!$1:$1,0)-1,0)&lt;&gt;"",VLOOKUP($A17,BBG!$1:$1048576,MATCH(Activity!DR$1,BBG!$1:$1,0)+1,0)&lt;&gt;""),(VLOOKUP($A17,BBG!$1:$1048576,MATCH(Activity!DR$1,BBG!$1:$1,0)-1,0)+VLOOKUP($A17,BBG!$1:$1048576,MATCH(Activity!DR$1,BBG!$1:$1,0)+1,0))/2,IF(AND(VLOOKUP($A17,BBG!$1:$1048576,MATCH(Activity!DR$1,BBG!$1:$1,0)-1,0)&lt;&gt;"",VLOOKUP($A17,BBG!$1:$1048576,MATCH(Activity!DR$1,BBG!$1:$1,0)+2,0)&lt;&gt;""),VLOOKUP($A17,BBG!$1:$1048576,MATCH(Activity!DR$1,BBG!$1:$1,0)-1,0)+(VLOOKUP($A17,BBG!$1:$1048576,MATCH(Activity!DR$1,BBG!$1:$1,0)+2,0)-VLOOKUP($A17,BBG!$1:$1048576,MATCH(Activity!DR$1,BBG!$1:$1,0)-1,0))/3,VLOOKUP($A17,BBG!$1:$1048576,MATCH(Activity!DR$1,BBG!$1:$1,0)-2,0)+(VLOOKUP($A17,BBG!$1:$1048576,MATCH(Activity!DR$1,BBG!$1:$1,0)+1,0)-VLOOKUP($A17,BBG!$1:$1048576,MATCH(Activity!DR$1,BBG!$1:$1,0)-2,0))*2/3)))/100</f>
        <v>0</v>
      </c>
      <c r="DS17" s="17">
        <f ca="1">IF(VLOOKUP($A17,BBG!$1:$1048576,MATCH(Activity!DS$1,BBG!$1:$1,0),0)&lt;&gt;"",VLOOKUP($A17,BBG!$1:$1048576,MATCH(Activity!DS$1,BBG!$1:$1,0),0),IF(AND(VLOOKUP($A17,BBG!$1:$1048576,MATCH(Activity!DS$1,BBG!$1:$1,0)-1,0)&lt;&gt;"",VLOOKUP($A17,BBG!$1:$1048576,MATCH(Activity!DS$1,BBG!$1:$1,0)+1,0)&lt;&gt;""),(VLOOKUP($A17,BBG!$1:$1048576,MATCH(Activity!DS$1,BBG!$1:$1,0)-1,0)+VLOOKUP($A17,BBG!$1:$1048576,MATCH(Activity!DS$1,BBG!$1:$1,0)+1,0))/2,IF(AND(VLOOKUP($A17,BBG!$1:$1048576,MATCH(Activity!DS$1,BBG!$1:$1,0)-1,0)&lt;&gt;"",VLOOKUP($A17,BBG!$1:$1048576,MATCH(Activity!DS$1,BBG!$1:$1,0)+2,0)&lt;&gt;""),VLOOKUP($A17,BBG!$1:$1048576,MATCH(Activity!DS$1,BBG!$1:$1,0)-1,0)+(VLOOKUP($A17,BBG!$1:$1048576,MATCH(Activity!DS$1,BBG!$1:$1,0)+2,0)-VLOOKUP($A17,BBG!$1:$1048576,MATCH(Activity!DS$1,BBG!$1:$1,0)-1,0))/3,VLOOKUP($A17,BBG!$1:$1048576,MATCH(Activity!DS$1,BBG!$1:$1,0)-2,0)+(VLOOKUP($A17,BBG!$1:$1048576,MATCH(Activity!DS$1,BBG!$1:$1,0)+1,0)-VLOOKUP($A17,BBG!$1:$1048576,MATCH(Activity!DS$1,BBG!$1:$1,0)-2,0))*2/3)))/100</f>
        <v>0</v>
      </c>
      <c r="DT17" s="17">
        <f ca="1">IF(VLOOKUP($A17,BBG!$1:$1048576,MATCH(Activity!DT$1,BBG!$1:$1,0),0)&lt;&gt;"",VLOOKUP($A17,BBG!$1:$1048576,MATCH(Activity!DT$1,BBG!$1:$1,0),0),IF(AND(VLOOKUP($A17,BBG!$1:$1048576,MATCH(Activity!DT$1,BBG!$1:$1,0)-1,0)&lt;&gt;"",VLOOKUP($A17,BBG!$1:$1048576,MATCH(Activity!DT$1,BBG!$1:$1,0)+1,0)&lt;&gt;""),(VLOOKUP($A17,BBG!$1:$1048576,MATCH(Activity!DT$1,BBG!$1:$1,0)-1,0)+VLOOKUP($A17,BBG!$1:$1048576,MATCH(Activity!DT$1,BBG!$1:$1,0)+1,0))/2,IF(AND(VLOOKUP($A17,BBG!$1:$1048576,MATCH(Activity!DT$1,BBG!$1:$1,0)-1,0)&lt;&gt;"",VLOOKUP($A17,BBG!$1:$1048576,MATCH(Activity!DT$1,BBG!$1:$1,0)+2,0)&lt;&gt;""),VLOOKUP($A17,BBG!$1:$1048576,MATCH(Activity!DT$1,BBG!$1:$1,0)-1,0)+(VLOOKUP($A17,BBG!$1:$1048576,MATCH(Activity!DT$1,BBG!$1:$1,0)+2,0)-VLOOKUP($A17,BBG!$1:$1048576,MATCH(Activity!DT$1,BBG!$1:$1,0)-1,0))/3,VLOOKUP($A17,BBG!$1:$1048576,MATCH(Activity!DT$1,BBG!$1:$1,0)-2,0)+(VLOOKUP($A17,BBG!$1:$1048576,MATCH(Activity!DT$1,BBG!$1:$1,0)+1,0)-VLOOKUP($A17,BBG!$1:$1048576,MATCH(Activity!DT$1,BBG!$1:$1,0)-2,0))*2/3)))/100</f>
        <v>0</v>
      </c>
      <c r="DU17" s="17">
        <f ca="1">IF(VLOOKUP($A17,BBG!$1:$1048576,MATCH(Activity!DU$1,BBG!$1:$1,0),0)&lt;&gt;"",VLOOKUP($A17,BBG!$1:$1048576,MATCH(Activity!DU$1,BBG!$1:$1,0),0),IF(AND(VLOOKUP($A17,BBG!$1:$1048576,MATCH(Activity!DU$1,BBG!$1:$1,0)-1,0)&lt;&gt;"",VLOOKUP($A17,BBG!$1:$1048576,MATCH(Activity!DU$1,BBG!$1:$1,0)+1,0)&lt;&gt;""),(VLOOKUP($A17,BBG!$1:$1048576,MATCH(Activity!DU$1,BBG!$1:$1,0)-1,0)+VLOOKUP($A17,BBG!$1:$1048576,MATCH(Activity!DU$1,BBG!$1:$1,0)+1,0))/2,IF(AND(VLOOKUP($A17,BBG!$1:$1048576,MATCH(Activity!DU$1,BBG!$1:$1,0)-1,0)&lt;&gt;"",VLOOKUP($A17,BBG!$1:$1048576,MATCH(Activity!DU$1,BBG!$1:$1,0)+2,0)&lt;&gt;""),VLOOKUP($A17,BBG!$1:$1048576,MATCH(Activity!DU$1,BBG!$1:$1,0)-1,0)+(VLOOKUP($A17,BBG!$1:$1048576,MATCH(Activity!DU$1,BBG!$1:$1,0)+2,0)-VLOOKUP($A17,BBG!$1:$1048576,MATCH(Activity!DU$1,BBG!$1:$1,0)-1,0))/3,VLOOKUP($A17,BBG!$1:$1048576,MATCH(Activity!DU$1,BBG!$1:$1,0)-2,0)+(VLOOKUP($A17,BBG!$1:$1048576,MATCH(Activity!DU$1,BBG!$1:$1,0)+1,0)-VLOOKUP($A17,BBG!$1:$1048576,MATCH(Activity!DU$1,BBG!$1:$1,0)-2,0))*2/3)))/100</f>
        <v>0</v>
      </c>
      <c r="DV17" s="17">
        <f ca="1">IF(VLOOKUP($A17,BBG!$1:$1048576,MATCH(Activity!DV$1,BBG!$1:$1,0),0)&lt;&gt;"",VLOOKUP($A17,BBG!$1:$1048576,MATCH(Activity!DV$1,BBG!$1:$1,0),0),IF(AND(VLOOKUP($A17,BBG!$1:$1048576,MATCH(Activity!DV$1,BBG!$1:$1,0)-1,0)&lt;&gt;"",VLOOKUP($A17,BBG!$1:$1048576,MATCH(Activity!DV$1,BBG!$1:$1,0)+1,0)&lt;&gt;""),(VLOOKUP($A17,BBG!$1:$1048576,MATCH(Activity!DV$1,BBG!$1:$1,0)-1,0)+VLOOKUP($A17,BBG!$1:$1048576,MATCH(Activity!DV$1,BBG!$1:$1,0)+1,0))/2,IF(AND(VLOOKUP($A17,BBG!$1:$1048576,MATCH(Activity!DV$1,BBG!$1:$1,0)-1,0)&lt;&gt;"",VLOOKUP($A17,BBG!$1:$1048576,MATCH(Activity!DV$1,BBG!$1:$1,0)+2,0)&lt;&gt;""),VLOOKUP($A17,BBG!$1:$1048576,MATCH(Activity!DV$1,BBG!$1:$1,0)-1,0)+(VLOOKUP($A17,BBG!$1:$1048576,MATCH(Activity!DV$1,BBG!$1:$1,0)+2,0)-VLOOKUP($A17,BBG!$1:$1048576,MATCH(Activity!DV$1,BBG!$1:$1,0)-1,0))/3,VLOOKUP($A17,BBG!$1:$1048576,MATCH(Activity!DV$1,BBG!$1:$1,0)-2,0)+(VLOOKUP($A17,BBG!$1:$1048576,MATCH(Activity!DV$1,BBG!$1:$1,0)+1,0)-VLOOKUP($A17,BBG!$1:$1048576,MATCH(Activity!DV$1,BBG!$1:$1,0)-2,0))*2/3)))/100</f>
        <v>0</v>
      </c>
      <c r="DW17" s="17">
        <f ca="1">IF(VLOOKUP($A17,BBG!$1:$1048576,MATCH(Activity!DW$1,BBG!$1:$1,0),0)&lt;&gt;"",VLOOKUP($A17,BBG!$1:$1048576,MATCH(Activity!DW$1,BBG!$1:$1,0),0),IF(AND(VLOOKUP($A17,BBG!$1:$1048576,MATCH(Activity!DW$1,BBG!$1:$1,0)-1,0)&lt;&gt;"",VLOOKUP($A17,BBG!$1:$1048576,MATCH(Activity!DW$1,BBG!$1:$1,0)+1,0)&lt;&gt;""),(VLOOKUP($A17,BBG!$1:$1048576,MATCH(Activity!DW$1,BBG!$1:$1,0)-1,0)+VLOOKUP($A17,BBG!$1:$1048576,MATCH(Activity!DW$1,BBG!$1:$1,0)+1,0))/2,IF(AND(VLOOKUP($A17,BBG!$1:$1048576,MATCH(Activity!DW$1,BBG!$1:$1,0)-1,0)&lt;&gt;"",VLOOKUP($A17,BBG!$1:$1048576,MATCH(Activity!DW$1,BBG!$1:$1,0)+2,0)&lt;&gt;""),VLOOKUP($A17,BBG!$1:$1048576,MATCH(Activity!DW$1,BBG!$1:$1,0)-1,0)+(VLOOKUP($A17,BBG!$1:$1048576,MATCH(Activity!DW$1,BBG!$1:$1,0)+2,0)-VLOOKUP($A17,BBG!$1:$1048576,MATCH(Activity!DW$1,BBG!$1:$1,0)-1,0))/3,VLOOKUP($A17,BBG!$1:$1048576,MATCH(Activity!DW$1,BBG!$1:$1,0)-2,0)+(VLOOKUP($A17,BBG!$1:$1048576,MATCH(Activity!DW$1,BBG!$1:$1,0)+1,0)-VLOOKUP($A17,BBG!$1:$1048576,MATCH(Activity!DW$1,BBG!$1:$1,0)-2,0))*2/3)))/100</f>
        <v>0</v>
      </c>
      <c r="DX17" s="17">
        <f ca="1">IF(VLOOKUP($A17,BBG!$1:$1048576,MATCH(Activity!DX$1,BBG!$1:$1,0),0)&lt;&gt;"",VLOOKUP($A17,BBG!$1:$1048576,MATCH(Activity!DX$1,BBG!$1:$1,0),0),IF(AND(VLOOKUP($A17,BBG!$1:$1048576,MATCH(Activity!DX$1,BBG!$1:$1,0)-1,0)&lt;&gt;"",VLOOKUP($A17,BBG!$1:$1048576,MATCH(Activity!DX$1,BBG!$1:$1,0)+1,0)&lt;&gt;""),(VLOOKUP($A17,BBG!$1:$1048576,MATCH(Activity!DX$1,BBG!$1:$1,0)-1,0)+VLOOKUP($A17,BBG!$1:$1048576,MATCH(Activity!DX$1,BBG!$1:$1,0)+1,0))/2,IF(AND(VLOOKUP($A17,BBG!$1:$1048576,MATCH(Activity!DX$1,BBG!$1:$1,0)-1,0)&lt;&gt;"",VLOOKUP($A17,BBG!$1:$1048576,MATCH(Activity!DX$1,BBG!$1:$1,0)+2,0)&lt;&gt;""),VLOOKUP($A17,BBG!$1:$1048576,MATCH(Activity!DX$1,BBG!$1:$1,0)-1,0)+(VLOOKUP($A17,BBG!$1:$1048576,MATCH(Activity!DX$1,BBG!$1:$1,0)+2,0)-VLOOKUP($A17,BBG!$1:$1048576,MATCH(Activity!DX$1,BBG!$1:$1,0)-1,0))/3,VLOOKUP($A17,BBG!$1:$1048576,MATCH(Activity!DX$1,BBG!$1:$1,0)-2,0)+(VLOOKUP($A17,BBG!$1:$1048576,MATCH(Activity!DX$1,BBG!$1:$1,0)+1,0)-VLOOKUP($A17,BBG!$1:$1048576,MATCH(Activity!DX$1,BBG!$1:$1,0)-2,0))*2/3)))/100</f>
        <v>0</v>
      </c>
      <c r="DY17" s="17">
        <f ca="1">IF(VLOOKUP($A17,BBG!$1:$1048576,MATCH(Activity!DY$1,BBG!$1:$1,0),0)&lt;&gt;"",VLOOKUP($A17,BBG!$1:$1048576,MATCH(Activity!DY$1,BBG!$1:$1,0),0),IF(AND(VLOOKUP($A17,BBG!$1:$1048576,MATCH(Activity!DY$1,BBG!$1:$1,0)-1,0)&lt;&gt;"",VLOOKUP($A17,BBG!$1:$1048576,MATCH(Activity!DY$1,BBG!$1:$1,0)+1,0)&lt;&gt;""),(VLOOKUP($A17,BBG!$1:$1048576,MATCH(Activity!DY$1,BBG!$1:$1,0)-1,0)+VLOOKUP($A17,BBG!$1:$1048576,MATCH(Activity!DY$1,BBG!$1:$1,0)+1,0))/2,IF(AND(VLOOKUP($A17,BBG!$1:$1048576,MATCH(Activity!DY$1,BBG!$1:$1,0)-1,0)&lt;&gt;"",VLOOKUP($A17,BBG!$1:$1048576,MATCH(Activity!DY$1,BBG!$1:$1,0)+2,0)&lt;&gt;""),VLOOKUP($A17,BBG!$1:$1048576,MATCH(Activity!DY$1,BBG!$1:$1,0)-1,0)+(VLOOKUP($A17,BBG!$1:$1048576,MATCH(Activity!DY$1,BBG!$1:$1,0)+2,0)-VLOOKUP($A17,BBG!$1:$1048576,MATCH(Activity!DY$1,BBG!$1:$1,0)-1,0))/3,VLOOKUP($A17,BBG!$1:$1048576,MATCH(Activity!DY$1,BBG!$1:$1,0)-2,0)+(VLOOKUP($A17,BBG!$1:$1048576,MATCH(Activity!DY$1,BBG!$1:$1,0)+1,0)-VLOOKUP($A17,BBG!$1:$1048576,MATCH(Activity!DY$1,BBG!$1:$1,0)-2,0))*2/3)))/100</f>
        <v>0</v>
      </c>
      <c r="DZ17" s="17">
        <f ca="1">IF(VLOOKUP($A17,BBG!$1:$1048576,MATCH(Activity!DZ$1,BBG!$1:$1,0),0)&lt;&gt;"",VLOOKUP($A17,BBG!$1:$1048576,MATCH(Activity!DZ$1,BBG!$1:$1,0),0),IF(AND(VLOOKUP($A17,BBG!$1:$1048576,MATCH(Activity!DZ$1,BBG!$1:$1,0)-1,0)&lt;&gt;"",VLOOKUP($A17,BBG!$1:$1048576,MATCH(Activity!DZ$1,BBG!$1:$1,0)+1,0)&lt;&gt;""),(VLOOKUP($A17,BBG!$1:$1048576,MATCH(Activity!DZ$1,BBG!$1:$1,0)-1,0)+VLOOKUP($A17,BBG!$1:$1048576,MATCH(Activity!DZ$1,BBG!$1:$1,0)+1,0))/2,IF(AND(VLOOKUP($A17,BBG!$1:$1048576,MATCH(Activity!DZ$1,BBG!$1:$1,0)-1,0)&lt;&gt;"",VLOOKUP($A17,BBG!$1:$1048576,MATCH(Activity!DZ$1,BBG!$1:$1,0)+2,0)&lt;&gt;""),VLOOKUP($A17,BBG!$1:$1048576,MATCH(Activity!DZ$1,BBG!$1:$1,0)-1,0)+(VLOOKUP($A17,BBG!$1:$1048576,MATCH(Activity!DZ$1,BBG!$1:$1,0)+2,0)-VLOOKUP($A17,BBG!$1:$1048576,MATCH(Activity!DZ$1,BBG!$1:$1,0)-1,0))/3,VLOOKUP($A17,BBG!$1:$1048576,MATCH(Activity!DZ$1,BBG!$1:$1,0)-2,0)+(VLOOKUP($A17,BBG!$1:$1048576,MATCH(Activity!DZ$1,BBG!$1:$1,0)+1,0)-VLOOKUP($A17,BBG!$1:$1048576,MATCH(Activity!DZ$1,BBG!$1:$1,0)-2,0))*2/3)))/100</f>
        <v>0</v>
      </c>
      <c r="EA17" s="17">
        <f ca="1">IF(VLOOKUP($A17,BBG!$1:$1048576,MATCH(Activity!EA$1,BBG!$1:$1,0),0)&lt;&gt;"",VLOOKUP($A17,BBG!$1:$1048576,MATCH(Activity!EA$1,BBG!$1:$1,0),0),IF(AND(VLOOKUP($A17,BBG!$1:$1048576,MATCH(Activity!EA$1,BBG!$1:$1,0)-1,0)&lt;&gt;"",VLOOKUP($A17,BBG!$1:$1048576,MATCH(Activity!EA$1,BBG!$1:$1,0)+1,0)&lt;&gt;""),(VLOOKUP($A17,BBG!$1:$1048576,MATCH(Activity!EA$1,BBG!$1:$1,0)-1,0)+VLOOKUP($A17,BBG!$1:$1048576,MATCH(Activity!EA$1,BBG!$1:$1,0)+1,0))/2,IF(AND(VLOOKUP($A17,BBG!$1:$1048576,MATCH(Activity!EA$1,BBG!$1:$1,0)-1,0)&lt;&gt;"",VLOOKUP($A17,BBG!$1:$1048576,MATCH(Activity!EA$1,BBG!$1:$1,0)+2,0)&lt;&gt;""),VLOOKUP($A17,BBG!$1:$1048576,MATCH(Activity!EA$1,BBG!$1:$1,0)-1,0)+(VLOOKUP($A17,BBG!$1:$1048576,MATCH(Activity!EA$1,BBG!$1:$1,0)+2,0)-VLOOKUP($A17,BBG!$1:$1048576,MATCH(Activity!EA$1,BBG!$1:$1,0)-1,0))/3,VLOOKUP($A17,BBG!$1:$1048576,MATCH(Activity!EA$1,BBG!$1:$1,0)-2,0)+(VLOOKUP($A17,BBG!$1:$1048576,MATCH(Activity!EA$1,BBG!$1:$1,0)+1,0)-VLOOKUP($A17,BBG!$1:$1048576,MATCH(Activity!EA$1,BBG!$1:$1,0)-2,0))*2/3)))/100</f>
        <v>0</v>
      </c>
      <c r="EB17" s="17">
        <f ca="1">IF(VLOOKUP($A17,BBG!$1:$1048576,MATCH(Activity!EB$1,BBG!$1:$1,0),0)&lt;&gt;"",VLOOKUP($A17,BBG!$1:$1048576,MATCH(Activity!EB$1,BBG!$1:$1,0),0),IF(AND(VLOOKUP($A17,BBG!$1:$1048576,MATCH(Activity!EB$1,BBG!$1:$1,0)-1,0)&lt;&gt;"",VLOOKUP($A17,BBG!$1:$1048576,MATCH(Activity!EB$1,BBG!$1:$1,0)+1,0)&lt;&gt;""),(VLOOKUP($A17,BBG!$1:$1048576,MATCH(Activity!EB$1,BBG!$1:$1,0)-1,0)+VLOOKUP($A17,BBG!$1:$1048576,MATCH(Activity!EB$1,BBG!$1:$1,0)+1,0))/2,IF(AND(VLOOKUP($A17,BBG!$1:$1048576,MATCH(Activity!EB$1,BBG!$1:$1,0)-1,0)&lt;&gt;"",VLOOKUP($A17,BBG!$1:$1048576,MATCH(Activity!EB$1,BBG!$1:$1,0)+2,0)&lt;&gt;""),VLOOKUP($A17,BBG!$1:$1048576,MATCH(Activity!EB$1,BBG!$1:$1,0)-1,0)+(VLOOKUP($A17,BBG!$1:$1048576,MATCH(Activity!EB$1,BBG!$1:$1,0)+2,0)-VLOOKUP($A17,BBG!$1:$1048576,MATCH(Activity!EB$1,BBG!$1:$1,0)-1,0))/3,VLOOKUP($A17,BBG!$1:$1048576,MATCH(Activity!EB$1,BBG!$1:$1,0)-2,0)+(VLOOKUP($A17,BBG!$1:$1048576,MATCH(Activity!EB$1,BBG!$1:$1,0)+1,0)-VLOOKUP($A17,BBG!$1:$1048576,MATCH(Activity!EB$1,BBG!$1:$1,0)-2,0))*2/3)))/100</f>
        <v>0</v>
      </c>
      <c r="EC17" s="17">
        <f ca="1">IF(VLOOKUP($A17,BBG!$1:$1048576,MATCH(Activity!EC$1,BBG!$1:$1,0),0)&lt;&gt;"",VLOOKUP($A17,BBG!$1:$1048576,MATCH(Activity!EC$1,BBG!$1:$1,0),0),IF(AND(VLOOKUP($A17,BBG!$1:$1048576,MATCH(Activity!EC$1,BBG!$1:$1,0)-1,0)&lt;&gt;"",VLOOKUP($A17,BBG!$1:$1048576,MATCH(Activity!EC$1,BBG!$1:$1,0)+1,0)&lt;&gt;""),(VLOOKUP($A17,BBG!$1:$1048576,MATCH(Activity!EC$1,BBG!$1:$1,0)-1,0)+VLOOKUP($A17,BBG!$1:$1048576,MATCH(Activity!EC$1,BBG!$1:$1,0)+1,0))/2,IF(AND(VLOOKUP($A17,BBG!$1:$1048576,MATCH(Activity!EC$1,BBG!$1:$1,0)-1,0)&lt;&gt;"",VLOOKUP($A17,BBG!$1:$1048576,MATCH(Activity!EC$1,BBG!$1:$1,0)+2,0)&lt;&gt;""),VLOOKUP($A17,BBG!$1:$1048576,MATCH(Activity!EC$1,BBG!$1:$1,0)-1,0)+(VLOOKUP($A17,BBG!$1:$1048576,MATCH(Activity!EC$1,BBG!$1:$1,0)+2,0)-VLOOKUP($A17,BBG!$1:$1048576,MATCH(Activity!EC$1,BBG!$1:$1,0)-1,0))/3,VLOOKUP($A17,BBG!$1:$1048576,MATCH(Activity!EC$1,BBG!$1:$1,0)-2,0)+(VLOOKUP($A17,BBG!$1:$1048576,MATCH(Activity!EC$1,BBG!$1:$1,0)+1,0)-VLOOKUP($A17,BBG!$1:$1048576,MATCH(Activity!EC$1,BBG!$1:$1,0)-2,0))*2/3)))/100</f>
        <v>0</v>
      </c>
      <c r="ED17" s="17">
        <f ca="1">IF(VLOOKUP($A17,BBG!$1:$1048576,MATCH(Activity!ED$1,BBG!$1:$1,0),0)&lt;&gt;"",VLOOKUP($A17,BBG!$1:$1048576,MATCH(Activity!ED$1,BBG!$1:$1,0),0),IF(AND(VLOOKUP($A17,BBG!$1:$1048576,MATCH(Activity!ED$1,BBG!$1:$1,0)-1,0)&lt;&gt;"",VLOOKUP($A17,BBG!$1:$1048576,MATCH(Activity!ED$1,BBG!$1:$1,0)+1,0)&lt;&gt;""),(VLOOKUP($A17,BBG!$1:$1048576,MATCH(Activity!ED$1,BBG!$1:$1,0)-1,0)+VLOOKUP($A17,BBG!$1:$1048576,MATCH(Activity!ED$1,BBG!$1:$1,0)+1,0))/2,IF(AND(VLOOKUP($A17,BBG!$1:$1048576,MATCH(Activity!ED$1,BBG!$1:$1,0)-1,0)&lt;&gt;"",VLOOKUP($A17,BBG!$1:$1048576,MATCH(Activity!ED$1,BBG!$1:$1,0)+2,0)&lt;&gt;""),VLOOKUP($A17,BBG!$1:$1048576,MATCH(Activity!ED$1,BBG!$1:$1,0)-1,0)+(VLOOKUP($A17,BBG!$1:$1048576,MATCH(Activity!ED$1,BBG!$1:$1,0)+2,0)-VLOOKUP($A17,BBG!$1:$1048576,MATCH(Activity!ED$1,BBG!$1:$1,0)-1,0))/3,VLOOKUP($A17,BBG!$1:$1048576,MATCH(Activity!ED$1,BBG!$1:$1,0)-2,0)+(VLOOKUP($A17,BBG!$1:$1048576,MATCH(Activity!ED$1,BBG!$1:$1,0)+1,0)-VLOOKUP($A17,BBG!$1:$1048576,MATCH(Activity!ED$1,BBG!$1:$1,0)-2,0))*2/3)))/100</f>
        <v>0</v>
      </c>
      <c r="EE17" s="17">
        <f ca="1">IF(VLOOKUP($A17,BBG!$1:$1048576,MATCH(Activity!EE$1,BBG!$1:$1,0),0)&lt;&gt;"",VLOOKUP($A17,BBG!$1:$1048576,MATCH(Activity!EE$1,BBG!$1:$1,0),0),IF(AND(VLOOKUP($A17,BBG!$1:$1048576,MATCH(Activity!EE$1,BBG!$1:$1,0)-1,0)&lt;&gt;"",VLOOKUP($A17,BBG!$1:$1048576,MATCH(Activity!EE$1,BBG!$1:$1,0)+1,0)&lt;&gt;""),(VLOOKUP($A17,BBG!$1:$1048576,MATCH(Activity!EE$1,BBG!$1:$1,0)-1,0)+VLOOKUP($A17,BBG!$1:$1048576,MATCH(Activity!EE$1,BBG!$1:$1,0)+1,0))/2,IF(AND(VLOOKUP($A17,BBG!$1:$1048576,MATCH(Activity!EE$1,BBG!$1:$1,0)-1,0)&lt;&gt;"",VLOOKUP($A17,BBG!$1:$1048576,MATCH(Activity!EE$1,BBG!$1:$1,0)+2,0)&lt;&gt;""),VLOOKUP($A17,BBG!$1:$1048576,MATCH(Activity!EE$1,BBG!$1:$1,0)-1,0)+(VLOOKUP($A17,BBG!$1:$1048576,MATCH(Activity!EE$1,BBG!$1:$1,0)+2,0)-VLOOKUP($A17,BBG!$1:$1048576,MATCH(Activity!EE$1,BBG!$1:$1,0)-1,0))/3,VLOOKUP($A17,BBG!$1:$1048576,MATCH(Activity!EE$1,BBG!$1:$1,0)-2,0)+(VLOOKUP($A17,BBG!$1:$1048576,MATCH(Activity!EE$1,BBG!$1:$1,0)+1,0)-VLOOKUP($A17,BBG!$1:$1048576,MATCH(Activity!EE$1,BBG!$1:$1,0)-2,0))*2/3)))/100</f>
        <v>0</v>
      </c>
      <c r="EF17" s="17">
        <f ca="1">IF(VLOOKUP($A17,BBG!$1:$1048576,MATCH(Activity!EF$1,BBG!$1:$1,0),0)&lt;&gt;"",VLOOKUP($A17,BBG!$1:$1048576,MATCH(Activity!EF$1,BBG!$1:$1,0),0),IF(AND(VLOOKUP($A17,BBG!$1:$1048576,MATCH(Activity!EF$1,BBG!$1:$1,0)-1,0)&lt;&gt;"",VLOOKUP($A17,BBG!$1:$1048576,MATCH(Activity!EF$1,BBG!$1:$1,0)+1,0)&lt;&gt;""),(VLOOKUP($A17,BBG!$1:$1048576,MATCH(Activity!EF$1,BBG!$1:$1,0)-1,0)+VLOOKUP($A17,BBG!$1:$1048576,MATCH(Activity!EF$1,BBG!$1:$1,0)+1,0))/2,IF(AND(VLOOKUP($A17,BBG!$1:$1048576,MATCH(Activity!EF$1,BBG!$1:$1,0)-1,0)&lt;&gt;"",VLOOKUP($A17,BBG!$1:$1048576,MATCH(Activity!EF$1,BBG!$1:$1,0)+2,0)&lt;&gt;""),VLOOKUP($A17,BBG!$1:$1048576,MATCH(Activity!EF$1,BBG!$1:$1,0)-1,0)+(VLOOKUP($A17,BBG!$1:$1048576,MATCH(Activity!EF$1,BBG!$1:$1,0)+2,0)-VLOOKUP($A17,BBG!$1:$1048576,MATCH(Activity!EF$1,BBG!$1:$1,0)-1,0))/3,VLOOKUP($A17,BBG!$1:$1048576,MATCH(Activity!EF$1,BBG!$1:$1,0)-2,0)+(VLOOKUP($A17,BBG!$1:$1048576,MATCH(Activity!EF$1,BBG!$1:$1,0)+1,0)-VLOOKUP($A17,BBG!$1:$1048576,MATCH(Activity!EF$1,BBG!$1:$1,0)-2,0))*2/3)))/100</f>
        <v>0</v>
      </c>
      <c r="EG17" s="17">
        <f ca="1">IF(VLOOKUP($A17,BBG!$1:$1048576,MATCH(Activity!EG$1,BBG!$1:$1,0),0)&lt;&gt;"",VLOOKUP($A17,BBG!$1:$1048576,MATCH(Activity!EG$1,BBG!$1:$1,0),0),IF(AND(VLOOKUP($A17,BBG!$1:$1048576,MATCH(Activity!EG$1,BBG!$1:$1,0)-1,0)&lt;&gt;"",VLOOKUP($A17,BBG!$1:$1048576,MATCH(Activity!EG$1,BBG!$1:$1,0)+1,0)&lt;&gt;""),(VLOOKUP($A17,BBG!$1:$1048576,MATCH(Activity!EG$1,BBG!$1:$1,0)-1,0)+VLOOKUP($A17,BBG!$1:$1048576,MATCH(Activity!EG$1,BBG!$1:$1,0)+1,0))/2,IF(AND(VLOOKUP($A17,BBG!$1:$1048576,MATCH(Activity!EG$1,BBG!$1:$1,0)-1,0)&lt;&gt;"",VLOOKUP($A17,BBG!$1:$1048576,MATCH(Activity!EG$1,BBG!$1:$1,0)+2,0)&lt;&gt;""),VLOOKUP($A17,BBG!$1:$1048576,MATCH(Activity!EG$1,BBG!$1:$1,0)-1,0)+(VLOOKUP($A17,BBG!$1:$1048576,MATCH(Activity!EG$1,BBG!$1:$1,0)+2,0)-VLOOKUP($A17,BBG!$1:$1048576,MATCH(Activity!EG$1,BBG!$1:$1,0)-1,0))/3,VLOOKUP($A17,BBG!$1:$1048576,MATCH(Activity!EG$1,BBG!$1:$1,0)-2,0)+(VLOOKUP($A17,BBG!$1:$1048576,MATCH(Activity!EG$1,BBG!$1:$1,0)+1,0)-VLOOKUP($A17,BBG!$1:$1048576,MATCH(Activity!EG$1,BBG!$1:$1,0)-2,0))*2/3)))/100</f>
        <v>0</v>
      </c>
      <c r="EH17" s="17">
        <f ca="1">IF(VLOOKUP($A17,BBG!$1:$1048576,MATCH(Activity!EH$1,BBG!$1:$1,0),0)&lt;&gt;"",VLOOKUP($A17,BBG!$1:$1048576,MATCH(Activity!EH$1,BBG!$1:$1,0),0),IF(AND(VLOOKUP($A17,BBG!$1:$1048576,MATCH(Activity!EH$1,BBG!$1:$1,0)-1,0)&lt;&gt;"",VLOOKUP($A17,BBG!$1:$1048576,MATCH(Activity!EH$1,BBG!$1:$1,0)+1,0)&lt;&gt;""),(VLOOKUP($A17,BBG!$1:$1048576,MATCH(Activity!EH$1,BBG!$1:$1,0)-1,0)+VLOOKUP($A17,BBG!$1:$1048576,MATCH(Activity!EH$1,BBG!$1:$1,0)+1,0))/2,IF(AND(VLOOKUP($A17,BBG!$1:$1048576,MATCH(Activity!EH$1,BBG!$1:$1,0)-1,0)&lt;&gt;"",VLOOKUP($A17,BBG!$1:$1048576,MATCH(Activity!EH$1,BBG!$1:$1,0)+2,0)&lt;&gt;""),VLOOKUP($A17,BBG!$1:$1048576,MATCH(Activity!EH$1,BBG!$1:$1,0)-1,0)+(VLOOKUP($A17,BBG!$1:$1048576,MATCH(Activity!EH$1,BBG!$1:$1,0)+2,0)-VLOOKUP($A17,BBG!$1:$1048576,MATCH(Activity!EH$1,BBG!$1:$1,0)-1,0))/3,VLOOKUP($A17,BBG!$1:$1048576,MATCH(Activity!EH$1,BBG!$1:$1,0)-2,0)+(VLOOKUP($A17,BBG!$1:$1048576,MATCH(Activity!EH$1,BBG!$1:$1,0)+1,0)-VLOOKUP($A17,BBG!$1:$1048576,MATCH(Activity!EH$1,BBG!$1:$1,0)-2,0))*2/3)))/100</f>
        <v>0</v>
      </c>
      <c r="EI17" s="17">
        <f ca="1">IF(VLOOKUP($A17,BBG!$1:$1048576,MATCH(Activity!EI$1,BBG!$1:$1,0),0)&lt;&gt;"",VLOOKUP($A17,BBG!$1:$1048576,MATCH(Activity!EI$1,BBG!$1:$1,0),0),IF(AND(VLOOKUP($A17,BBG!$1:$1048576,MATCH(Activity!EI$1,BBG!$1:$1,0)-1,0)&lt;&gt;"",VLOOKUP($A17,BBG!$1:$1048576,MATCH(Activity!EI$1,BBG!$1:$1,0)+1,0)&lt;&gt;""),(VLOOKUP($A17,BBG!$1:$1048576,MATCH(Activity!EI$1,BBG!$1:$1,0)-1,0)+VLOOKUP($A17,BBG!$1:$1048576,MATCH(Activity!EI$1,BBG!$1:$1,0)+1,0))/2,IF(AND(VLOOKUP($A17,BBG!$1:$1048576,MATCH(Activity!EI$1,BBG!$1:$1,0)-1,0)&lt;&gt;"",VLOOKUP($A17,BBG!$1:$1048576,MATCH(Activity!EI$1,BBG!$1:$1,0)+2,0)&lt;&gt;""),VLOOKUP($A17,BBG!$1:$1048576,MATCH(Activity!EI$1,BBG!$1:$1,0)-1,0)+(VLOOKUP($A17,BBG!$1:$1048576,MATCH(Activity!EI$1,BBG!$1:$1,0)+2,0)-VLOOKUP($A17,BBG!$1:$1048576,MATCH(Activity!EI$1,BBG!$1:$1,0)-1,0))/3,VLOOKUP($A17,BBG!$1:$1048576,MATCH(Activity!EI$1,BBG!$1:$1,0)-2,0)+(VLOOKUP($A17,BBG!$1:$1048576,MATCH(Activity!EI$1,BBG!$1:$1,0)+1,0)-VLOOKUP($A17,BBG!$1:$1048576,MATCH(Activity!EI$1,BBG!$1:$1,0)-2,0))*2/3)))/100</f>
        <v>0</v>
      </c>
      <c r="EJ17" s="17">
        <f ca="1">IF(VLOOKUP($A17,BBG!$1:$1048576,MATCH(Activity!EJ$1,BBG!$1:$1,0),0)&lt;&gt;"",VLOOKUP($A17,BBG!$1:$1048576,MATCH(Activity!EJ$1,BBG!$1:$1,0),0),IF(AND(VLOOKUP($A17,BBG!$1:$1048576,MATCH(Activity!EJ$1,BBG!$1:$1,0)-1,0)&lt;&gt;"",VLOOKUP($A17,BBG!$1:$1048576,MATCH(Activity!EJ$1,BBG!$1:$1,0)+1,0)&lt;&gt;""),(VLOOKUP($A17,BBG!$1:$1048576,MATCH(Activity!EJ$1,BBG!$1:$1,0)-1,0)+VLOOKUP($A17,BBG!$1:$1048576,MATCH(Activity!EJ$1,BBG!$1:$1,0)+1,0))/2,IF(AND(VLOOKUP($A17,BBG!$1:$1048576,MATCH(Activity!EJ$1,BBG!$1:$1,0)-1,0)&lt;&gt;"",VLOOKUP($A17,BBG!$1:$1048576,MATCH(Activity!EJ$1,BBG!$1:$1,0)+2,0)&lt;&gt;""),VLOOKUP($A17,BBG!$1:$1048576,MATCH(Activity!EJ$1,BBG!$1:$1,0)-1,0)+(VLOOKUP($A17,BBG!$1:$1048576,MATCH(Activity!EJ$1,BBG!$1:$1,0)+2,0)-VLOOKUP($A17,BBG!$1:$1048576,MATCH(Activity!EJ$1,BBG!$1:$1,0)-1,0))/3,VLOOKUP($A17,BBG!$1:$1048576,MATCH(Activity!EJ$1,BBG!$1:$1,0)-2,0)+(VLOOKUP($A17,BBG!$1:$1048576,MATCH(Activity!EJ$1,BBG!$1:$1,0)+1,0)-VLOOKUP($A17,BBG!$1:$1048576,MATCH(Activity!EJ$1,BBG!$1:$1,0)-2,0))*2/3)))/100</f>
        <v>0</v>
      </c>
      <c r="EK17" s="17">
        <f ca="1">IF(VLOOKUP($A17,BBG!$1:$1048576,MATCH(Activity!EK$1,BBG!$1:$1,0),0)&lt;&gt;"",VLOOKUP($A17,BBG!$1:$1048576,MATCH(Activity!EK$1,BBG!$1:$1,0),0),IF(AND(VLOOKUP($A17,BBG!$1:$1048576,MATCH(Activity!EK$1,BBG!$1:$1,0)-1,0)&lt;&gt;"",VLOOKUP($A17,BBG!$1:$1048576,MATCH(Activity!EK$1,BBG!$1:$1,0)+1,0)&lt;&gt;""),(VLOOKUP($A17,BBG!$1:$1048576,MATCH(Activity!EK$1,BBG!$1:$1,0)-1,0)+VLOOKUP($A17,BBG!$1:$1048576,MATCH(Activity!EK$1,BBG!$1:$1,0)+1,0))/2,IF(AND(VLOOKUP($A17,BBG!$1:$1048576,MATCH(Activity!EK$1,BBG!$1:$1,0)-1,0)&lt;&gt;"",VLOOKUP($A17,BBG!$1:$1048576,MATCH(Activity!EK$1,BBG!$1:$1,0)+2,0)&lt;&gt;""),VLOOKUP($A17,BBG!$1:$1048576,MATCH(Activity!EK$1,BBG!$1:$1,0)-1,0)+(VLOOKUP($A17,BBG!$1:$1048576,MATCH(Activity!EK$1,BBG!$1:$1,0)+2,0)-VLOOKUP($A17,BBG!$1:$1048576,MATCH(Activity!EK$1,BBG!$1:$1,0)-1,0))/3,VLOOKUP($A17,BBG!$1:$1048576,MATCH(Activity!EK$1,BBG!$1:$1,0)-2,0)+(VLOOKUP($A17,BBG!$1:$1048576,MATCH(Activity!EK$1,BBG!$1:$1,0)+1,0)-VLOOKUP($A17,BBG!$1:$1048576,MATCH(Activity!EK$1,BBG!$1:$1,0)-2,0))*2/3)))/100</f>
        <v>0</v>
      </c>
      <c r="EL17" s="17">
        <f ca="1">IF(VLOOKUP($A17,BBG!$1:$1048576,MATCH(Activity!EL$1,BBG!$1:$1,0),0)&lt;&gt;"",VLOOKUP($A17,BBG!$1:$1048576,MATCH(Activity!EL$1,BBG!$1:$1,0),0),IF(AND(VLOOKUP($A17,BBG!$1:$1048576,MATCH(Activity!EL$1,BBG!$1:$1,0)-1,0)&lt;&gt;"",VLOOKUP($A17,BBG!$1:$1048576,MATCH(Activity!EL$1,BBG!$1:$1,0)+1,0)&lt;&gt;""),(VLOOKUP($A17,BBG!$1:$1048576,MATCH(Activity!EL$1,BBG!$1:$1,0)-1,0)+VLOOKUP($A17,BBG!$1:$1048576,MATCH(Activity!EL$1,BBG!$1:$1,0)+1,0))/2,IF(AND(VLOOKUP($A17,BBG!$1:$1048576,MATCH(Activity!EL$1,BBG!$1:$1,0)-1,0)&lt;&gt;"",VLOOKUP($A17,BBG!$1:$1048576,MATCH(Activity!EL$1,BBG!$1:$1,0)+2,0)&lt;&gt;""),VLOOKUP($A17,BBG!$1:$1048576,MATCH(Activity!EL$1,BBG!$1:$1,0)-1,0)+(VLOOKUP($A17,BBG!$1:$1048576,MATCH(Activity!EL$1,BBG!$1:$1,0)+2,0)-VLOOKUP($A17,BBG!$1:$1048576,MATCH(Activity!EL$1,BBG!$1:$1,0)-1,0))/3,VLOOKUP($A17,BBG!$1:$1048576,MATCH(Activity!EL$1,BBG!$1:$1,0)-2,0)+(VLOOKUP($A17,BBG!$1:$1048576,MATCH(Activity!EL$1,BBG!$1:$1,0)+1,0)-VLOOKUP($A17,BBG!$1:$1048576,MATCH(Activity!EL$1,BBG!$1:$1,0)-2,0))*2/3)))/100</f>
        <v>0</v>
      </c>
      <c r="EM17" s="17">
        <f ca="1">IF(VLOOKUP($A17,BBG!$1:$1048576,MATCH(Activity!EM$1,BBG!$1:$1,0),0)&lt;&gt;"",VLOOKUP($A17,BBG!$1:$1048576,MATCH(Activity!EM$1,BBG!$1:$1,0),0),IF(AND(VLOOKUP($A17,BBG!$1:$1048576,MATCH(Activity!EM$1,BBG!$1:$1,0)-1,0)&lt;&gt;"",VLOOKUP($A17,BBG!$1:$1048576,MATCH(Activity!EM$1,BBG!$1:$1,0)+1,0)&lt;&gt;""),(VLOOKUP($A17,BBG!$1:$1048576,MATCH(Activity!EM$1,BBG!$1:$1,0)-1,0)+VLOOKUP($A17,BBG!$1:$1048576,MATCH(Activity!EM$1,BBG!$1:$1,0)+1,0))/2,IF(AND(VLOOKUP($A17,BBG!$1:$1048576,MATCH(Activity!EM$1,BBG!$1:$1,0)-1,0)&lt;&gt;"",VLOOKUP($A17,BBG!$1:$1048576,MATCH(Activity!EM$1,BBG!$1:$1,0)+2,0)&lt;&gt;""),VLOOKUP($A17,BBG!$1:$1048576,MATCH(Activity!EM$1,BBG!$1:$1,0)-1,0)+(VLOOKUP($A17,BBG!$1:$1048576,MATCH(Activity!EM$1,BBG!$1:$1,0)+2,0)-VLOOKUP($A17,BBG!$1:$1048576,MATCH(Activity!EM$1,BBG!$1:$1,0)-1,0))/3,VLOOKUP($A17,BBG!$1:$1048576,MATCH(Activity!EM$1,BBG!$1:$1,0)-2,0)+(VLOOKUP($A17,BBG!$1:$1048576,MATCH(Activity!EM$1,BBG!$1:$1,0)+1,0)-VLOOKUP($A17,BBG!$1:$1048576,MATCH(Activity!EM$1,BBG!$1:$1,0)-2,0))*2/3)))/100</f>
        <v>0</v>
      </c>
      <c r="EN17" s="17">
        <f ca="1">IF(VLOOKUP($A17,BBG!$1:$1048576,MATCH(Activity!EN$1,BBG!$1:$1,0),0)&lt;&gt;"",VLOOKUP($A17,BBG!$1:$1048576,MATCH(Activity!EN$1,BBG!$1:$1,0),0),IF(AND(VLOOKUP($A17,BBG!$1:$1048576,MATCH(Activity!EN$1,BBG!$1:$1,0)-1,0)&lt;&gt;"",VLOOKUP($A17,BBG!$1:$1048576,MATCH(Activity!EN$1,BBG!$1:$1,0)+1,0)&lt;&gt;""),(VLOOKUP($A17,BBG!$1:$1048576,MATCH(Activity!EN$1,BBG!$1:$1,0)-1,0)+VLOOKUP($A17,BBG!$1:$1048576,MATCH(Activity!EN$1,BBG!$1:$1,0)+1,0))/2,IF(AND(VLOOKUP($A17,BBG!$1:$1048576,MATCH(Activity!EN$1,BBG!$1:$1,0)-1,0)&lt;&gt;"",VLOOKUP($A17,BBG!$1:$1048576,MATCH(Activity!EN$1,BBG!$1:$1,0)+2,0)&lt;&gt;""),VLOOKUP($A17,BBG!$1:$1048576,MATCH(Activity!EN$1,BBG!$1:$1,0)-1,0)+(VLOOKUP($A17,BBG!$1:$1048576,MATCH(Activity!EN$1,BBG!$1:$1,0)+2,0)-VLOOKUP($A17,BBG!$1:$1048576,MATCH(Activity!EN$1,BBG!$1:$1,0)-1,0))/3,VLOOKUP($A17,BBG!$1:$1048576,MATCH(Activity!EN$1,BBG!$1:$1,0)-2,0)+(VLOOKUP($A17,BBG!$1:$1048576,MATCH(Activity!EN$1,BBG!$1:$1,0)+1,0)-VLOOKUP($A17,BBG!$1:$1048576,MATCH(Activity!EN$1,BBG!$1:$1,0)-2,0))*2/3)))/100</f>
        <v>0</v>
      </c>
      <c r="EO17" s="17">
        <f ca="1">IF(VLOOKUP($A17,BBG!$1:$1048576,MATCH(Activity!EO$1,BBG!$1:$1,0),0)&lt;&gt;"",VLOOKUP($A17,BBG!$1:$1048576,MATCH(Activity!EO$1,BBG!$1:$1,0),0),IF(AND(VLOOKUP($A17,BBG!$1:$1048576,MATCH(Activity!EO$1,BBG!$1:$1,0)-1,0)&lt;&gt;"",VLOOKUP($A17,BBG!$1:$1048576,MATCH(Activity!EO$1,BBG!$1:$1,0)+1,0)&lt;&gt;""),(VLOOKUP($A17,BBG!$1:$1048576,MATCH(Activity!EO$1,BBG!$1:$1,0)-1,0)+VLOOKUP($A17,BBG!$1:$1048576,MATCH(Activity!EO$1,BBG!$1:$1,0)+1,0))/2,IF(AND(VLOOKUP($A17,BBG!$1:$1048576,MATCH(Activity!EO$1,BBG!$1:$1,0)-1,0)&lt;&gt;"",VLOOKUP($A17,BBG!$1:$1048576,MATCH(Activity!EO$1,BBG!$1:$1,0)+2,0)&lt;&gt;""),VLOOKUP($A17,BBG!$1:$1048576,MATCH(Activity!EO$1,BBG!$1:$1,0)-1,0)+(VLOOKUP($A17,BBG!$1:$1048576,MATCH(Activity!EO$1,BBG!$1:$1,0)+2,0)-VLOOKUP($A17,BBG!$1:$1048576,MATCH(Activity!EO$1,BBG!$1:$1,0)-1,0))/3,VLOOKUP($A17,BBG!$1:$1048576,MATCH(Activity!EO$1,BBG!$1:$1,0)-2,0)+(VLOOKUP($A17,BBG!$1:$1048576,MATCH(Activity!EO$1,BBG!$1:$1,0)+1,0)-VLOOKUP($A17,BBG!$1:$1048576,MATCH(Activity!EO$1,BBG!$1:$1,0)-2,0))*2/3)))/100</f>
        <v>0</v>
      </c>
      <c r="EP17" s="17">
        <f ca="1">IF(VLOOKUP($A17,BBG!$1:$1048576,MATCH(Activity!EP$1,BBG!$1:$1,0),0)&lt;&gt;"",VLOOKUP($A17,BBG!$1:$1048576,MATCH(Activity!EP$1,BBG!$1:$1,0),0),IF(AND(VLOOKUP($A17,BBG!$1:$1048576,MATCH(Activity!EP$1,BBG!$1:$1,0)-1,0)&lt;&gt;"",VLOOKUP($A17,BBG!$1:$1048576,MATCH(Activity!EP$1,BBG!$1:$1,0)+1,0)&lt;&gt;""),(VLOOKUP($A17,BBG!$1:$1048576,MATCH(Activity!EP$1,BBG!$1:$1,0)-1,0)+VLOOKUP($A17,BBG!$1:$1048576,MATCH(Activity!EP$1,BBG!$1:$1,0)+1,0))/2,IF(AND(VLOOKUP($A17,BBG!$1:$1048576,MATCH(Activity!EP$1,BBG!$1:$1,0)-1,0)&lt;&gt;"",VLOOKUP($A17,BBG!$1:$1048576,MATCH(Activity!EP$1,BBG!$1:$1,0)+2,0)&lt;&gt;""),VLOOKUP($A17,BBG!$1:$1048576,MATCH(Activity!EP$1,BBG!$1:$1,0)-1,0)+(VLOOKUP($A17,BBG!$1:$1048576,MATCH(Activity!EP$1,BBG!$1:$1,0)+2,0)-VLOOKUP($A17,BBG!$1:$1048576,MATCH(Activity!EP$1,BBG!$1:$1,0)-1,0))/3,VLOOKUP($A17,BBG!$1:$1048576,MATCH(Activity!EP$1,BBG!$1:$1,0)-2,0)+(VLOOKUP($A17,BBG!$1:$1048576,MATCH(Activity!EP$1,BBG!$1:$1,0)+1,0)-VLOOKUP($A17,BBG!$1:$1048576,MATCH(Activity!EP$1,BBG!$1:$1,0)-2,0))*2/3)))/100</f>
        <v>0</v>
      </c>
      <c r="EQ17" s="17">
        <f ca="1">IF(VLOOKUP($A17,BBG!$1:$1048576,MATCH(Activity!EQ$1,BBG!$1:$1,0),0)&lt;&gt;"",VLOOKUP($A17,BBG!$1:$1048576,MATCH(Activity!EQ$1,BBG!$1:$1,0),0),IF(AND(VLOOKUP($A17,BBG!$1:$1048576,MATCH(Activity!EQ$1,BBG!$1:$1,0)-1,0)&lt;&gt;"",VLOOKUP($A17,BBG!$1:$1048576,MATCH(Activity!EQ$1,BBG!$1:$1,0)+1,0)&lt;&gt;""),(VLOOKUP($A17,BBG!$1:$1048576,MATCH(Activity!EQ$1,BBG!$1:$1,0)-1,0)+VLOOKUP($A17,BBG!$1:$1048576,MATCH(Activity!EQ$1,BBG!$1:$1,0)+1,0))/2,IF(AND(VLOOKUP($A17,BBG!$1:$1048576,MATCH(Activity!EQ$1,BBG!$1:$1,0)-1,0)&lt;&gt;"",VLOOKUP($A17,BBG!$1:$1048576,MATCH(Activity!EQ$1,BBG!$1:$1,0)+2,0)&lt;&gt;""),VLOOKUP($A17,BBG!$1:$1048576,MATCH(Activity!EQ$1,BBG!$1:$1,0)-1,0)+(VLOOKUP($A17,BBG!$1:$1048576,MATCH(Activity!EQ$1,BBG!$1:$1,0)+2,0)-VLOOKUP($A17,BBG!$1:$1048576,MATCH(Activity!EQ$1,BBG!$1:$1,0)-1,0))/3,VLOOKUP($A17,BBG!$1:$1048576,MATCH(Activity!EQ$1,BBG!$1:$1,0)-2,0)+(VLOOKUP($A17,BBG!$1:$1048576,MATCH(Activity!EQ$1,BBG!$1:$1,0)+1,0)-VLOOKUP($A17,BBG!$1:$1048576,MATCH(Activity!EQ$1,BBG!$1:$1,0)-2,0))*2/3)))/100</f>
        <v>0</v>
      </c>
      <c r="ER17" s="17">
        <f ca="1">IF(VLOOKUP($A17,BBG!$1:$1048576,MATCH(Activity!ER$1,BBG!$1:$1,0),0)&lt;&gt;"",VLOOKUP($A17,BBG!$1:$1048576,MATCH(Activity!ER$1,BBG!$1:$1,0),0),IF(AND(VLOOKUP($A17,BBG!$1:$1048576,MATCH(Activity!ER$1,BBG!$1:$1,0)-1,0)&lt;&gt;"",VLOOKUP($A17,BBG!$1:$1048576,MATCH(Activity!ER$1,BBG!$1:$1,0)+1,0)&lt;&gt;""),(VLOOKUP($A17,BBG!$1:$1048576,MATCH(Activity!ER$1,BBG!$1:$1,0)-1,0)+VLOOKUP($A17,BBG!$1:$1048576,MATCH(Activity!ER$1,BBG!$1:$1,0)+1,0))/2,IF(AND(VLOOKUP($A17,BBG!$1:$1048576,MATCH(Activity!ER$1,BBG!$1:$1,0)-1,0)&lt;&gt;"",VLOOKUP($A17,BBG!$1:$1048576,MATCH(Activity!ER$1,BBG!$1:$1,0)+2,0)&lt;&gt;""),VLOOKUP($A17,BBG!$1:$1048576,MATCH(Activity!ER$1,BBG!$1:$1,0)-1,0)+(VLOOKUP($A17,BBG!$1:$1048576,MATCH(Activity!ER$1,BBG!$1:$1,0)+2,0)-VLOOKUP($A17,BBG!$1:$1048576,MATCH(Activity!ER$1,BBG!$1:$1,0)-1,0))/3,VLOOKUP($A17,BBG!$1:$1048576,MATCH(Activity!ER$1,BBG!$1:$1,0)-2,0)+(VLOOKUP($A17,BBG!$1:$1048576,MATCH(Activity!ER$1,BBG!$1:$1,0)+1,0)-VLOOKUP($A17,BBG!$1:$1048576,MATCH(Activity!ER$1,BBG!$1:$1,0)-2,0))*2/3)))/100</f>
        <v>0</v>
      </c>
      <c r="ES17" s="17">
        <f ca="1">IF(VLOOKUP($A17,BBG!$1:$1048576,MATCH(Activity!ES$1,BBG!$1:$1,0),0)&lt;&gt;"",VLOOKUP($A17,BBG!$1:$1048576,MATCH(Activity!ES$1,BBG!$1:$1,0),0),IF(AND(VLOOKUP($A17,BBG!$1:$1048576,MATCH(Activity!ES$1,BBG!$1:$1,0)-1,0)&lt;&gt;"",VLOOKUP($A17,BBG!$1:$1048576,MATCH(Activity!ES$1,BBG!$1:$1,0)+1,0)&lt;&gt;""),(VLOOKUP($A17,BBG!$1:$1048576,MATCH(Activity!ES$1,BBG!$1:$1,0)-1,0)+VLOOKUP($A17,BBG!$1:$1048576,MATCH(Activity!ES$1,BBG!$1:$1,0)+1,0))/2,IF(AND(VLOOKUP($A17,BBG!$1:$1048576,MATCH(Activity!ES$1,BBG!$1:$1,0)-1,0)&lt;&gt;"",VLOOKUP($A17,BBG!$1:$1048576,MATCH(Activity!ES$1,BBG!$1:$1,0)+2,0)&lt;&gt;""),VLOOKUP($A17,BBG!$1:$1048576,MATCH(Activity!ES$1,BBG!$1:$1,0)-1,0)+(VLOOKUP($A17,BBG!$1:$1048576,MATCH(Activity!ES$1,BBG!$1:$1,0)+2,0)-VLOOKUP($A17,BBG!$1:$1048576,MATCH(Activity!ES$1,BBG!$1:$1,0)-1,0))/3,VLOOKUP($A17,BBG!$1:$1048576,MATCH(Activity!ES$1,BBG!$1:$1,0)-2,0)+(VLOOKUP($A17,BBG!$1:$1048576,MATCH(Activity!ES$1,BBG!$1:$1,0)+1,0)-VLOOKUP($A17,BBG!$1:$1048576,MATCH(Activity!ES$1,BBG!$1:$1,0)-2,0))*2/3)))/100</f>
        <v>0</v>
      </c>
      <c r="ET17" s="17">
        <f ca="1">IF(VLOOKUP($A17,BBG!$1:$1048576,MATCH(Activity!ET$1,BBG!$1:$1,0),0)&lt;&gt;"",VLOOKUP($A17,BBG!$1:$1048576,MATCH(Activity!ET$1,BBG!$1:$1,0),0),IF(AND(VLOOKUP($A17,BBG!$1:$1048576,MATCH(Activity!ET$1,BBG!$1:$1,0)-1,0)&lt;&gt;"",VLOOKUP($A17,BBG!$1:$1048576,MATCH(Activity!ET$1,BBG!$1:$1,0)+1,0)&lt;&gt;""),(VLOOKUP($A17,BBG!$1:$1048576,MATCH(Activity!ET$1,BBG!$1:$1,0)-1,0)+VLOOKUP($A17,BBG!$1:$1048576,MATCH(Activity!ET$1,BBG!$1:$1,0)+1,0))/2,IF(AND(VLOOKUP($A17,BBG!$1:$1048576,MATCH(Activity!ET$1,BBG!$1:$1,0)-1,0)&lt;&gt;"",VLOOKUP($A17,BBG!$1:$1048576,MATCH(Activity!ET$1,BBG!$1:$1,0)+2,0)&lt;&gt;""),VLOOKUP($A17,BBG!$1:$1048576,MATCH(Activity!ET$1,BBG!$1:$1,0)-1,0)+(VLOOKUP($A17,BBG!$1:$1048576,MATCH(Activity!ET$1,BBG!$1:$1,0)+2,0)-VLOOKUP($A17,BBG!$1:$1048576,MATCH(Activity!ET$1,BBG!$1:$1,0)-1,0))/3,VLOOKUP($A17,BBG!$1:$1048576,MATCH(Activity!ET$1,BBG!$1:$1,0)-2,0)+(VLOOKUP($A17,BBG!$1:$1048576,MATCH(Activity!ET$1,BBG!$1:$1,0)+1,0)-VLOOKUP($A17,BBG!$1:$1048576,MATCH(Activity!ET$1,BBG!$1:$1,0)-2,0))*2/3)))/100</f>
        <v>0</v>
      </c>
      <c r="EU17" s="17">
        <f ca="1">IF(VLOOKUP($A17,BBG!$1:$1048576,MATCH(Activity!EU$1,BBG!$1:$1,0),0)&lt;&gt;"",VLOOKUP($A17,BBG!$1:$1048576,MATCH(Activity!EU$1,BBG!$1:$1,0),0),IF(AND(VLOOKUP($A17,BBG!$1:$1048576,MATCH(Activity!EU$1,BBG!$1:$1,0)-1,0)&lt;&gt;"",VLOOKUP($A17,BBG!$1:$1048576,MATCH(Activity!EU$1,BBG!$1:$1,0)+1,0)&lt;&gt;""),(VLOOKUP($A17,BBG!$1:$1048576,MATCH(Activity!EU$1,BBG!$1:$1,0)-1,0)+VLOOKUP($A17,BBG!$1:$1048576,MATCH(Activity!EU$1,BBG!$1:$1,0)+1,0))/2,IF(AND(VLOOKUP($A17,BBG!$1:$1048576,MATCH(Activity!EU$1,BBG!$1:$1,0)-1,0)&lt;&gt;"",VLOOKUP($A17,BBG!$1:$1048576,MATCH(Activity!EU$1,BBG!$1:$1,0)+2,0)&lt;&gt;""),VLOOKUP($A17,BBG!$1:$1048576,MATCH(Activity!EU$1,BBG!$1:$1,0)-1,0)+(VLOOKUP($A17,BBG!$1:$1048576,MATCH(Activity!EU$1,BBG!$1:$1,0)+2,0)-VLOOKUP($A17,BBG!$1:$1048576,MATCH(Activity!EU$1,BBG!$1:$1,0)-1,0))/3,VLOOKUP($A17,BBG!$1:$1048576,MATCH(Activity!EU$1,BBG!$1:$1,0)-2,0)+(VLOOKUP($A17,BBG!$1:$1048576,MATCH(Activity!EU$1,BBG!$1:$1,0)+1,0)-VLOOKUP($A17,BBG!$1:$1048576,MATCH(Activity!EU$1,BBG!$1:$1,0)-2,0))*2/3)))/100</f>
        <v>0</v>
      </c>
      <c r="EV17" s="17">
        <f ca="1">IF(VLOOKUP($A17,BBG!$1:$1048576,MATCH(Activity!EV$1,BBG!$1:$1,0),0)&lt;&gt;"",VLOOKUP($A17,BBG!$1:$1048576,MATCH(Activity!EV$1,BBG!$1:$1,0),0),IF(AND(VLOOKUP($A17,BBG!$1:$1048576,MATCH(Activity!EV$1,BBG!$1:$1,0)-1,0)&lt;&gt;"",VLOOKUP($A17,BBG!$1:$1048576,MATCH(Activity!EV$1,BBG!$1:$1,0)+1,0)&lt;&gt;""),(VLOOKUP($A17,BBG!$1:$1048576,MATCH(Activity!EV$1,BBG!$1:$1,0)-1,0)+VLOOKUP($A17,BBG!$1:$1048576,MATCH(Activity!EV$1,BBG!$1:$1,0)+1,0))/2,IF(AND(VLOOKUP($A17,BBG!$1:$1048576,MATCH(Activity!EV$1,BBG!$1:$1,0)-1,0)&lt;&gt;"",VLOOKUP($A17,BBG!$1:$1048576,MATCH(Activity!EV$1,BBG!$1:$1,0)+2,0)&lt;&gt;""),VLOOKUP($A17,BBG!$1:$1048576,MATCH(Activity!EV$1,BBG!$1:$1,0)-1,0)+(VLOOKUP($A17,BBG!$1:$1048576,MATCH(Activity!EV$1,BBG!$1:$1,0)+2,0)-VLOOKUP($A17,BBG!$1:$1048576,MATCH(Activity!EV$1,BBG!$1:$1,0)-1,0))/3,VLOOKUP($A17,BBG!$1:$1048576,MATCH(Activity!EV$1,BBG!$1:$1,0)-2,0)+(VLOOKUP($A17,BBG!$1:$1048576,MATCH(Activity!EV$1,BBG!$1:$1,0)+1,0)-VLOOKUP($A17,BBG!$1:$1048576,MATCH(Activity!EV$1,BBG!$1:$1,0)-2,0))*2/3)))/100</f>
        <v>0</v>
      </c>
      <c r="EW17" s="17">
        <f ca="1">IF(VLOOKUP($A17,BBG!$1:$1048576,MATCH(Activity!EW$1,BBG!$1:$1,0),0)&lt;&gt;"",VLOOKUP($A17,BBG!$1:$1048576,MATCH(Activity!EW$1,BBG!$1:$1,0),0),IF(AND(VLOOKUP($A17,BBG!$1:$1048576,MATCH(Activity!EW$1,BBG!$1:$1,0)-1,0)&lt;&gt;"",VLOOKUP($A17,BBG!$1:$1048576,MATCH(Activity!EW$1,BBG!$1:$1,0)+1,0)&lt;&gt;""),(VLOOKUP($A17,BBG!$1:$1048576,MATCH(Activity!EW$1,BBG!$1:$1,0)-1,0)+VLOOKUP($A17,BBG!$1:$1048576,MATCH(Activity!EW$1,BBG!$1:$1,0)+1,0))/2,IF(AND(VLOOKUP($A17,BBG!$1:$1048576,MATCH(Activity!EW$1,BBG!$1:$1,0)-1,0)&lt;&gt;"",VLOOKUP($A17,BBG!$1:$1048576,MATCH(Activity!EW$1,BBG!$1:$1,0)+2,0)&lt;&gt;""),VLOOKUP($A17,BBG!$1:$1048576,MATCH(Activity!EW$1,BBG!$1:$1,0)-1,0)+(VLOOKUP($A17,BBG!$1:$1048576,MATCH(Activity!EW$1,BBG!$1:$1,0)+2,0)-VLOOKUP($A17,BBG!$1:$1048576,MATCH(Activity!EW$1,BBG!$1:$1,0)-1,0))/3,VLOOKUP($A17,BBG!$1:$1048576,MATCH(Activity!EW$1,BBG!$1:$1,0)-2,0)+(VLOOKUP($A17,BBG!$1:$1048576,MATCH(Activity!EW$1,BBG!$1:$1,0)+1,0)-VLOOKUP($A17,BBG!$1:$1048576,MATCH(Activity!EW$1,BBG!$1:$1,0)-2,0))*2/3)))/100</f>
        <v>0</v>
      </c>
      <c r="EX17" s="17">
        <f ca="1">IF(VLOOKUP($A17,BBG!$1:$1048576,MATCH(Activity!EX$1,BBG!$1:$1,0),0)&lt;&gt;"",VLOOKUP($A17,BBG!$1:$1048576,MATCH(Activity!EX$1,BBG!$1:$1,0),0),IF(AND(VLOOKUP($A17,BBG!$1:$1048576,MATCH(Activity!EX$1,BBG!$1:$1,0)-1,0)&lt;&gt;"",VLOOKUP($A17,BBG!$1:$1048576,MATCH(Activity!EX$1,BBG!$1:$1,0)+1,0)&lt;&gt;""),(VLOOKUP($A17,BBG!$1:$1048576,MATCH(Activity!EX$1,BBG!$1:$1,0)-1,0)+VLOOKUP($A17,BBG!$1:$1048576,MATCH(Activity!EX$1,BBG!$1:$1,0)+1,0))/2,IF(AND(VLOOKUP($A17,BBG!$1:$1048576,MATCH(Activity!EX$1,BBG!$1:$1,0)-1,0)&lt;&gt;"",VLOOKUP($A17,BBG!$1:$1048576,MATCH(Activity!EX$1,BBG!$1:$1,0)+2,0)&lt;&gt;""),VLOOKUP($A17,BBG!$1:$1048576,MATCH(Activity!EX$1,BBG!$1:$1,0)-1,0)+(VLOOKUP($A17,BBG!$1:$1048576,MATCH(Activity!EX$1,BBG!$1:$1,0)+2,0)-VLOOKUP($A17,BBG!$1:$1048576,MATCH(Activity!EX$1,BBG!$1:$1,0)-1,0))/3,VLOOKUP($A17,BBG!$1:$1048576,MATCH(Activity!EX$1,BBG!$1:$1,0)-2,0)+(VLOOKUP($A17,BBG!$1:$1048576,MATCH(Activity!EX$1,BBG!$1:$1,0)+1,0)-VLOOKUP($A17,BBG!$1:$1048576,MATCH(Activity!EX$1,BBG!$1:$1,0)-2,0))*2/3)))/100</f>
        <v>0</v>
      </c>
      <c r="EY17" s="17">
        <f ca="1">IF(VLOOKUP($A17,BBG!$1:$1048576,MATCH(Activity!EY$1,BBG!$1:$1,0),0)&lt;&gt;"",VLOOKUP($A17,BBG!$1:$1048576,MATCH(Activity!EY$1,BBG!$1:$1,0),0),IF(AND(VLOOKUP($A17,BBG!$1:$1048576,MATCH(Activity!EY$1,BBG!$1:$1,0)-1,0)&lt;&gt;"",VLOOKUP($A17,BBG!$1:$1048576,MATCH(Activity!EY$1,BBG!$1:$1,0)+1,0)&lt;&gt;""),(VLOOKUP($A17,BBG!$1:$1048576,MATCH(Activity!EY$1,BBG!$1:$1,0)-1,0)+VLOOKUP($A17,BBG!$1:$1048576,MATCH(Activity!EY$1,BBG!$1:$1,0)+1,0))/2,IF(AND(VLOOKUP($A17,BBG!$1:$1048576,MATCH(Activity!EY$1,BBG!$1:$1,0)-1,0)&lt;&gt;"",VLOOKUP($A17,BBG!$1:$1048576,MATCH(Activity!EY$1,BBG!$1:$1,0)+2,0)&lt;&gt;""),VLOOKUP($A17,BBG!$1:$1048576,MATCH(Activity!EY$1,BBG!$1:$1,0)-1,0)+(VLOOKUP($A17,BBG!$1:$1048576,MATCH(Activity!EY$1,BBG!$1:$1,0)+2,0)-VLOOKUP($A17,BBG!$1:$1048576,MATCH(Activity!EY$1,BBG!$1:$1,0)-1,0))/3,VLOOKUP($A17,BBG!$1:$1048576,MATCH(Activity!EY$1,BBG!$1:$1,0)-2,0)+(VLOOKUP($A17,BBG!$1:$1048576,MATCH(Activity!EY$1,BBG!$1:$1,0)+1,0)-VLOOKUP($A17,BBG!$1:$1048576,MATCH(Activity!EY$1,BBG!$1:$1,0)-2,0))*2/3)))/100</f>
        <v>0</v>
      </c>
      <c r="EZ17" s="17">
        <f ca="1">IF(VLOOKUP($A17,BBG!$1:$1048576,MATCH(Activity!EZ$1,BBG!$1:$1,0),0)&lt;&gt;"",VLOOKUP($A17,BBG!$1:$1048576,MATCH(Activity!EZ$1,BBG!$1:$1,0),0),IF(AND(VLOOKUP($A17,BBG!$1:$1048576,MATCH(Activity!EZ$1,BBG!$1:$1,0)-1,0)&lt;&gt;"",VLOOKUP($A17,BBG!$1:$1048576,MATCH(Activity!EZ$1,BBG!$1:$1,0)+1,0)&lt;&gt;""),(VLOOKUP($A17,BBG!$1:$1048576,MATCH(Activity!EZ$1,BBG!$1:$1,0)-1,0)+VLOOKUP($A17,BBG!$1:$1048576,MATCH(Activity!EZ$1,BBG!$1:$1,0)+1,0))/2,IF(AND(VLOOKUP($A17,BBG!$1:$1048576,MATCH(Activity!EZ$1,BBG!$1:$1,0)-1,0)&lt;&gt;"",VLOOKUP($A17,BBG!$1:$1048576,MATCH(Activity!EZ$1,BBG!$1:$1,0)+2,0)&lt;&gt;""),VLOOKUP($A17,BBG!$1:$1048576,MATCH(Activity!EZ$1,BBG!$1:$1,0)-1,0)+(VLOOKUP($A17,BBG!$1:$1048576,MATCH(Activity!EZ$1,BBG!$1:$1,0)+2,0)-VLOOKUP($A17,BBG!$1:$1048576,MATCH(Activity!EZ$1,BBG!$1:$1,0)-1,0))/3,VLOOKUP($A17,BBG!$1:$1048576,MATCH(Activity!EZ$1,BBG!$1:$1,0)-2,0)+(VLOOKUP($A17,BBG!$1:$1048576,MATCH(Activity!EZ$1,BBG!$1:$1,0)+1,0)-VLOOKUP($A17,BBG!$1:$1048576,MATCH(Activity!EZ$1,BBG!$1:$1,0)-2,0))*2/3)))/100</f>
        <v>0</v>
      </c>
      <c r="FA17" s="17">
        <f ca="1">IF(VLOOKUP($A17,BBG!$1:$1048576,MATCH(Activity!FA$1,BBG!$1:$1,0),0)&lt;&gt;"",VLOOKUP($A17,BBG!$1:$1048576,MATCH(Activity!FA$1,BBG!$1:$1,0),0),IF(AND(VLOOKUP($A17,BBG!$1:$1048576,MATCH(Activity!FA$1,BBG!$1:$1,0)-1,0)&lt;&gt;"",VLOOKUP($A17,BBG!$1:$1048576,MATCH(Activity!FA$1,BBG!$1:$1,0)+1,0)&lt;&gt;""),(VLOOKUP($A17,BBG!$1:$1048576,MATCH(Activity!FA$1,BBG!$1:$1,0)-1,0)+VLOOKUP($A17,BBG!$1:$1048576,MATCH(Activity!FA$1,BBG!$1:$1,0)+1,0))/2,IF(AND(VLOOKUP($A17,BBG!$1:$1048576,MATCH(Activity!FA$1,BBG!$1:$1,0)-1,0)&lt;&gt;"",VLOOKUP($A17,BBG!$1:$1048576,MATCH(Activity!FA$1,BBG!$1:$1,0)+2,0)&lt;&gt;""),VLOOKUP($A17,BBG!$1:$1048576,MATCH(Activity!FA$1,BBG!$1:$1,0)-1,0)+(VLOOKUP($A17,BBG!$1:$1048576,MATCH(Activity!FA$1,BBG!$1:$1,0)+2,0)-VLOOKUP($A17,BBG!$1:$1048576,MATCH(Activity!FA$1,BBG!$1:$1,0)-1,0))/3,VLOOKUP($A17,BBG!$1:$1048576,MATCH(Activity!FA$1,BBG!$1:$1,0)-2,0)+(VLOOKUP($A17,BBG!$1:$1048576,MATCH(Activity!FA$1,BBG!$1:$1,0)+1,0)-VLOOKUP($A17,BBG!$1:$1048576,MATCH(Activity!FA$1,BBG!$1:$1,0)-2,0))*2/3)))/100</f>
        <v>0</v>
      </c>
      <c r="FB17" s="17">
        <f ca="1">IF(VLOOKUP($A17,BBG!$1:$1048576,MATCH(Activity!FB$1,BBG!$1:$1,0),0)&lt;&gt;"",VLOOKUP($A17,BBG!$1:$1048576,MATCH(Activity!FB$1,BBG!$1:$1,0),0),IF(AND(VLOOKUP($A17,BBG!$1:$1048576,MATCH(Activity!FB$1,BBG!$1:$1,0)-1,0)&lt;&gt;"",VLOOKUP($A17,BBG!$1:$1048576,MATCH(Activity!FB$1,BBG!$1:$1,0)+1,0)&lt;&gt;""),(VLOOKUP($A17,BBG!$1:$1048576,MATCH(Activity!FB$1,BBG!$1:$1,0)-1,0)+VLOOKUP($A17,BBG!$1:$1048576,MATCH(Activity!FB$1,BBG!$1:$1,0)+1,0))/2,IF(AND(VLOOKUP($A17,BBG!$1:$1048576,MATCH(Activity!FB$1,BBG!$1:$1,0)-1,0)&lt;&gt;"",VLOOKUP($A17,BBG!$1:$1048576,MATCH(Activity!FB$1,BBG!$1:$1,0)+2,0)&lt;&gt;""),VLOOKUP($A17,BBG!$1:$1048576,MATCH(Activity!FB$1,BBG!$1:$1,0)-1,0)+(VLOOKUP($A17,BBG!$1:$1048576,MATCH(Activity!FB$1,BBG!$1:$1,0)+2,0)-VLOOKUP($A17,BBG!$1:$1048576,MATCH(Activity!FB$1,BBG!$1:$1,0)-1,0))/3,VLOOKUP($A17,BBG!$1:$1048576,MATCH(Activity!FB$1,BBG!$1:$1,0)-2,0)+(VLOOKUP($A17,BBG!$1:$1048576,MATCH(Activity!FB$1,BBG!$1:$1,0)+1,0)-VLOOKUP($A17,BBG!$1:$1048576,MATCH(Activity!FB$1,BBG!$1:$1,0)-2,0))*2/3)))/100</f>
        <v>0</v>
      </c>
      <c r="FC17" s="17">
        <f ca="1">IF(VLOOKUP($A17,BBG!$1:$1048576,MATCH(Activity!FC$1,BBG!$1:$1,0),0)&lt;&gt;"",VLOOKUP($A17,BBG!$1:$1048576,MATCH(Activity!FC$1,BBG!$1:$1,0),0),IF(AND(VLOOKUP($A17,BBG!$1:$1048576,MATCH(Activity!FC$1,BBG!$1:$1,0)-1,0)&lt;&gt;"",VLOOKUP($A17,BBG!$1:$1048576,MATCH(Activity!FC$1,BBG!$1:$1,0)+1,0)&lt;&gt;""),(VLOOKUP($A17,BBG!$1:$1048576,MATCH(Activity!FC$1,BBG!$1:$1,0)-1,0)+VLOOKUP($A17,BBG!$1:$1048576,MATCH(Activity!FC$1,BBG!$1:$1,0)+1,0))/2,IF(AND(VLOOKUP($A17,BBG!$1:$1048576,MATCH(Activity!FC$1,BBG!$1:$1,0)-1,0)&lt;&gt;"",VLOOKUP($A17,BBG!$1:$1048576,MATCH(Activity!FC$1,BBG!$1:$1,0)+2,0)&lt;&gt;""),VLOOKUP($A17,BBG!$1:$1048576,MATCH(Activity!FC$1,BBG!$1:$1,0)-1,0)+(VLOOKUP($A17,BBG!$1:$1048576,MATCH(Activity!FC$1,BBG!$1:$1,0)+2,0)-VLOOKUP($A17,BBG!$1:$1048576,MATCH(Activity!FC$1,BBG!$1:$1,0)-1,0))/3,VLOOKUP($A17,BBG!$1:$1048576,MATCH(Activity!FC$1,BBG!$1:$1,0)-2,0)+(VLOOKUP($A17,BBG!$1:$1048576,MATCH(Activity!FC$1,BBG!$1:$1,0)+1,0)-VLOOKUP($A17,BBG!$1:$1048576,MATCH(Activity!FC$1,BBG!$1:$1,0)-2,0))*2/3)))/100</f>
        <v>0</v>
      </c>
      <c r="FD17" s="17">
        <f ca="1">IF(VLOOKUP($A17,BBG!$1:$1048576,MATCH(Activity!FD$1,BBG!$1:$1,0),0)&lt;&gt;"",VLOOKUP($A17,BBG!$1:$1048576,MATCH(Activity!FD$1,BBG!$1:$1,0),0),IF(AND(VLOOKUP($A17,BBG!$1:$1048576,MATCH(Activity!FD$1,BBG!$1:$1,0)-1,0)&lt;&gt;"",VLOOKUP($A17,BBG!$1:$1048576,MATCH(Activity!FD$1,BBG!$1:$1,0)+1,0)&lt;&gt;""),(VLOOKUP($A17,BBG!$1:$1048576,MATCH(Activity!FD$1,BBG!$1:$1,0)-1,0)+VLOOKUP($A17,BBG!$1:$1048576,MATCH(Activity!FD$1,BBG!$1:$1,0)+1,0))/2,IF(AND(VLOOKUP($A17,BBG!$1:$1048576,MATCH(Activity!FD$1,BBG!$1:$1,0)-1,0)&lt;&gt;"",VLOOKUP($A17,BBG!$1:$1048576,MATCH(Activity!FD$1,BBG!$1:$1,0)+2,0)&lt;&gt;""),VLOOKUP($A17,BBG!$1:$1048576,MATCH(Activity!FD$1,BBG!$1:$1,0)-1,0)+(VLOOKUP($A17,BBG!$1:$1048576,MATCH(Activity!FD$1,BBG!$1:$1,0)+2,0)-VLOOKUP($A17,BBG!$1:$1048576,MATCH(Activity!FD$1,BBG!$1:$1,0)-1,0))/3,VLOOKUP($A17,BBG!$1:$1048576,MATCH(Activity!FD$1,BBG!$1:$1,0)-2,0)+(VLOOKUP($A17,BBG!$1:$1048576,MATCH(Activity!FD$1,BBG!$1:$1,0)+1,0)-VLOOKUP($A17,BBG!$1:$1048576,MATCH(Activity!FD$1,BBG!$1:$1,0)-2,0))*2/3)))/100</f>
        <v>0</v>
      </c>
      <c r="FE17" s="17">
        <f ca="1">IF(VLOOKUP($A17,BBG!$1:$1048576,MATCH(Activity!FE$1,BBG!$1:$1,0),0)&lt;&gt;"",VLOOKUP($A17,BBG!$1:$1048576,MATCH(Activity!FE$1,BBG!$1:$1,0),0),IF(AND(VLOOKUP($A17,BBG!$1:$1048576,MATCH(Activity!FE$1,BBG!$1:$1,0)-1,0)&lt;&gt;"",VLOOKUP($A17,BBG!$1:$1048576,MATCH(Activity!FE$1,BBG!$1:$1,0)+1,0)&lt;&gt;""),(VLOOKUP($A17,BBG!$1:$1048576,MATCH(Activity!FE$1,BBG!$1:$1,0)-1,0)+VLOOKUP($A17,BBG!$1:$1048576,MATCH(Activity!FE$1,BBG!$1:$1,0)+1,0))/2,IF(AND(VLOOKUP($A17,BBG!$1:$1048576,MATCH(Activity!FE$1,BBG!$1:$1,0)-1,0)&lt;&gt;"",VLOOKUP($A17,BBG!$1:$1048576,MATCH(Activity!FE$1,BBG!$1:$1,0)+2,0)&lt;&gt;""),VLOOKUP($A17,BBG!$1:$1048576,MATCH(Activity!FE$1,BBG!$1:$1,0)-1,0)+(VLOOKUP($A17,BBG!$1:$1048576,MATCH(Activity!FE$1,BBG!$1:$1,0)+2,0)-VLOOKUP($A17,BBG!$1:$1048576,MATCH(Activity!FE$1,BBG!$1:$1,0)-1,0))/3,VLOOKUP($A17,BBG!$1:$1048576,MATCH(Activity!FE$1,BBG!$1:$1,0)-2,0)+(VLOOKUP($A17,BBG!$1:$1048576,MATCH(Activity!FE$1,BBG!$1:$1,0)+1,0)-VLOOKUP($A17,BBG!$1:$1048576,MATCH(Activity!FE$1,BBG!$1:$1,0)-2,0))*2/3)))/100</f>
        <v>0</v>
      </c>
      <c r="FF17" s="17">
        <f ca="1">IF(VLOOKUP($A17,BBG!$1:$1048576,MATCH(Activity!FF$1,BBG!$1:$1,0),0)&lt;&gt;"",VLOOKUP($A17,BBG!$1:$1048576,MATCH(Activity!FF$1,BBG!$1:$1,0),0),IF(AND(VLOOKUP($A17,BBG!$1:$1048576,MATCH(Activity!FF$1,BBG!$1:$1,0)-1,0)&lt;&gt;"",VLOOKUP($A17,BBG!$1:$1048576,MATCH(Activity!FF$1,BBG!$1:$1,0)+1,0)&lt;&gt;""),(VLOOKUP($A17,BBG!$1:$1048576,MATCH(Activity!FF$1,BBG!$1:$1,0)-1,0)+VLOOKUP($A17,BBG!$1:$1048576,MATCH(Activity!FF$1,BBG!$1:$1,0)+1,0))/2,IF(AND(VLOOKUP($A17,BBG!$1:$1048576,MATCH(Activity!FF$1,BBG!$1:$1,0)-1,0)&lt;&gt;"",VLOOKUP($A17,BBG!$1:$1048576,MATCH(Activity!FF$1,BBG!$1:$1,0)+2,0)&lt;&gt;""),VLOOKUP($A17,BBG!$1:$1048576,MATCH(Activity!FF$1,BBG!$1:$1,0)-1,0)+(VLOOKUP($A17,BBG!$1:$1048576,MATCH(Activity!FF$1,BBG!$1:$1,0)+2,0)-VLOOKUP($A17,BBG!$1:$1048576,MATCH(Activity!FF$1,BBG!$1:$1,0)-1,0))/3,VLOOKUP($A17,BBG!$1:$1048576,MATCH(Activity!FF$1,BBG!$1:$1,0)-2,0)+(VLOOKUP($A17,BBG!$1:$1048576,MATCH(Activity!FF$1,BBG!$1:$1,0)+1,0)-VLOOKUP($A17,BBG!$1:$1048576,MATCH(Activity!FF$1,BBG!$1:$1,0)-2,0))*2/3)))/100</f>
        <v>0</v>
      </c>
      <c r="FG17" s="17">
        <f ca="1">IF(VLOOKUP($A17,BBG!$1:$1048576,MATCH(Activity!FG$1,BBG!$1:$1,0),0)&lt;&gt;"",VLOOKUP($A17,BBG!$1:$1048576,MATCH(Activity!FG$1,BBG!$1:$1,0),0),IF(AND(VLOOKUP($A17,BBG!$1:$1048576,MATCH(Activity!FG$1,BBG!$1:$1,0)-1,0)&lt;&gt;"",VLOOKUP($A17,BBG!$1:$1048576,MATCH(Activity!FG$1,BBG!$1:$1,0)+1,0)&lt;&gt;""),(VLOOKUP($A17,BBG!$1:$1048576,MATCH(Activity!FG$1,BBG!$1:$1,0)-1,0)+VLOOKUP($A17,BBG!$1:$1048576,MATCH(Activity!FG$1,BBG!$1:$1,0)+1,0))/2,IF(AND(VLOOKUP($A17,BBG!$1:$1048576,MATCH(Activity!FG$1,BBG!$1:$1,0)-1,0)&lt;&gt;"",VLOOKUP($A17,BBG!$1:$1048576,MATCH(Activity!FG$1,BBG!$1:$1,0)+2,0)&lt;&gt;""),VLOOKUP($A17,BBG!$1:$1048576,MATCH(Activity!FG$1,BBG!$1:$1,0)-1,0)+(VLOOKUP($A17,BBG!$1:$1048576,MATCH(Activity!FG$1,BBG!$1:$1,0)+2,0)-VLOOKUP($A17,BBG!$1:$1048576,MATCH(Activity!FG$1,BBG!$1:$1,0)-1,0))/3,VLOOKUP($A17,BBG!$1:$1048576,MATCH(Activity!FG$1,BBG!$1:$1,0)-2,0)+(VLOOKUP($A17,BBG!$1:$1048576,MATCH(Activity!FG$1,BBG!$1:$1,0)+1,0)-VLOOKUP($A17,BBG!$1:$1048576,MATCH(Activity!FG$1,BBG!$1:$1,0)-2,0))*2/3)))/100</f>
        <v>0</v>
      </c>
      <c r="FH17" s="17">
        <f ca="1">IF(VLOOKUP($A17,BBG!$1:$1048576,MATCH(Activity!FH$1,BBG!$1:$1,0),0)&lt;&gt;"",VLOOKUP($A17,BBG!$1:$1048576,MATCH(Activity!FH$1,BBG!$1:$1,0),0),IF(AND(VLOOKUP($A17,BBG!$1:$1048576,MATCH(Activity!FH$1,BBG!$1:$1,0)-1,0)&lt;&gt;"",VLOOKUP($A17,BBG!$1:$1048576,MATCH(Activity!FH$1,BBG!$1:$1,0)+1,0)&lt;&gt;""),(VLOOKUP($A17,BBG!$1:$1048576,MATCH(Activity!FH$1,BBG!$1:$1,0)-1,0)+VLOOKUP($A17,BBG!$1:$1048576,MATCH(Activity!FH$1,BBG!$1:$1,0)+1,0))/2,IF(AND(VLOOKUP($A17,BBG!$1:$1048576,MATCH(Activity!FH$1,BBG!$1:$1,0)-1,0)&lt;&gt;"",VLOOKUP($A17,BBG!$1:$1048576,MATCH(Activity!FH$1,BBG!$1:$1,0)+2,0)&lt;&gt;""),VLOOKUP($A17,BBG!$1:$1048576,MATCH(Activity!FH$1,BBG!$1:$1,0)-1,0)+(VLOOKUP($A17,BBG!$1:$1048576,MATCH(Activity!FH$1,BBG!$1:$1,0)+2,0)-VLOOKUP($A17,BBG!$1:$1048576,MATCH(Activity!FH$1,BBG!$1:$1,0)-1,0))/3,VLOOKUP($A17,BBG!$1:$1048576,MATCH(Activity!FH$1,BBG!$1:$1,0)-2,0)+(VLOOKUP($A17,BBG!$1:$1048576,MATCH(Activity!FH$1,BBG!$1:$1,0)+1,0)-VLOOKUP($A17,BBG!$1:$1048576,MATCH(Activity!FH$1,BBG!$1:$1,0)-2,0))*2/3)))/100</f>
        <v>0</v>
      </c>
      <c r="FI17" s="17">
        <f ca="1">IF(VLOOKUP($A17,BBG!$1:$1048576,MATCH(Activity!FI$1,BBG!$1:$1,0),0)&lt;&gt;"",VLOOKUP($A17,BBG!$1:$1048576,MATCH(Activity!FI$1,BBG!$1:$1,0),0),IF(AND(VLOOKUP($A17,BBG!$1:$1048576,MATCH(Activity!FI$1,BBG!$1:$1,0)-1,0)&lt;&gt;"",VLOOKUP($A17,BBG!$1:$1048576,MATCH(Activity!FI$1,BBG!$1:$1,0)+1,0)&lt;&gt;""),(VLOOKUP($A17,BBG!$1:$1048576,MATCH(Activity!FI$1,BBG!$1:$1,0)-1,0)+VLOOKUP($A17,BBG!$1:$1048576,MATCH(Activity!FI$1,BBG!$1:$1,0)+1,0))/2,IF(AND(VLOOKUP($A17,BBG!$1:$1048576,MATCH(Activity!FI$1,BBG!$1:$1,0)-1,0)&lt;&gt;"",VLOOKUP($A17,BBG!$1:$1048576,MATCH(Activity!FI$1,BBG!$1:$1,0)+2,0)&lt;&gt;""),VLOOKUP($A17,BBG!$1:$1048576,MATCH(Activity!FI$1,BBG!$1:$1,0)-1,0)+(VLOOKUP($A17,BBG!$1:$1048576,MATCH(Activity!FI$1,BBG!$1:$1,0)+2,0)-VLOOKUP($A17,BBG!$1:$1048576,MATCH(Activity!FI$1,BBG!$1:$1,0)-1,0))/3,VLOOKUP($A17,BBG!$1:$1048576,MATCH(Activity!FI$1,BBG!$1:$1,0)-2,0)+(VLOOKUP($A17,BBG!$1:$1048576,MATCH(Activity!FI$1,BBG!$1:$1,0)+1,0)-VLOOKUP($A17,BBG!$1:$1048576,MATCH(Activity!FI$1,BBG!$1:$1,0)-2,0))*2/3)))/100</f>
        <v>0</v>
      </c>
      <c r="FJ17" s="17">
        <f ca="1">IF(VLOOKUP($A17,BBG!$1:$1048576,MATCH(Activity!FJ$1,BBG!$1:$1,0),0)&lt;&gt;"",VLOOKUP($A17,BBG!$1:$1048576,MATCH(Activity!FJ$1,BBG!$1:$1,0),0),IF(AND(VLOOKUP($A17,BBG!$1:$1048576,MATCH(Activity!FJ$1,BBG!$1:$1,0)-1,0)&lt;&gt;"",VLOOKUP($A17,BBG!$1:$1048576,MATCH(Activity!FJ$1,BBG!$1:$1,0)+1,0)&lt;&gt;""),(VLOOKUP($A17,BBG!$1:$1048576,MATCH(Activity!FJ$1,BBG!$1:$1,0)-1,0)+VLOOKUP($A17,BBG!$1:$1048576,MATCH(Activity!FJ$1,BBG!$1:$1,0)+1,0))/2,IF(AND(VLOOKUP($A17,BBG!$1:$1048576,MATCH(Activity!FJ$1,BBG!$1:$1,0)-1,0)&lt;&gt;"",VLOOKUP($A17,BBG!$1:$1048576,MATCH(Activity!FJ$1,BBG!$1:$1,0)+2,0)&lt;&gt;""),VLOOKUP($A17,BBG!$1:$1048576,MATCH(Activity!FJ$1,BBG!$1:$1,0)-1,0)+(VLOOKUP($A17,BBG!$1:$1048576,MATCH(Activity!FJ$1,BBG!$1:$1,0)+2,0)-VLOOKUP($A17,BBG!$1:$1048576,MATCH(Activity!FJ$1,BBG!$1:$1,0)-1,0))/3,VLOOKUP($A17,BBG!$1:$1048576,MATCH(Activity!FJ$1,BBG!$1:$1,0)-2,0)+(VLOOKUP($A17,BBG!$1:$1048576,MATCH(Activity!FJ$1,BBG!$1:$1,0)+1,0)-VLOOKUP($A17,BBG!$1:$1048576,MATCH(Activity!FJ$1,BBG!$1:$1,0)-2,0))*2/3)))/100</f>
        <v>0</v>
      </c>
      <c r="FK17" s="17">
        <f ca="1">IF(VLOOKUP($A17,BBG!$1:$1048576,MATCH(Activity!FK$1,BBG!$1:$1,0),0)&lt;&gt;"",VLOOKUP($A17,BBG!$1:$1048576,MATCH(Activity!FK$1,BBG!$1:$1,0),0),IF(AND(VLOOKUP($A17,BBG!$1:$1048576,MATCH(Activity!FK$1,BBG!$1:$1,0)-1,0)&lt;&gt;"",VLOOKUP($A17,BBG!$1:$1048576,MATCH(Activity!FK$1,BBG!$1:$1,0)+1,0)&lt;&gt;""),(VLOOKUP($A17,BBG!$1:$1048576,MATCH(Activity!FK$1,BBG!$1:$1,0)-1,0)+VLOOKUP($A17,BBG!$1:$1048576,MATCH(Activity!FK$1,BBG!$1:$1,0)+1,0))/2,IF(AND(VLOOKUP($A17,BBG!$1:$1048576,MATCH(Activity!FK$1,BBG!$1:$1,0)-1,0)&lt;&gt;"",VLOOKUP($A17,BBG!$1:$1048576,MATCH(Activity!FK$1,BBG!$1:$1,0)+2,0)&lt;&gt;""),VLOOKUP($A17,BBG!$1:$1048576,MATCH(Activity!FK$1,BBG!$1:$1,0)-1,0)+(VLOOKUP($A17,BBG!$1:$1048576,MATCH(Activity!FK$1,BBG!$1:$1,0)+2,0)-VLOOKUP($A17,BBG!$1:$1048576,MATCH(Activity!FK$1,BBG!$1:$1,0)-1,0))/3,VLOOKUP($A17,BBG!$1:$1048576,MATCH(Activity!FK$1,BBG!$1:$1,0)-2,0)+(VLOOKUP($A17,BBG!$1:$1048576,MATCH(Activity!FK$1,BBG!$1:$1,0)+1,0)-VLOOKUP($A17,BBG!$1:$1048576,MATCH(Activity!FK$1,BBG!$1:$1,0)-2,0))*2/3)))/100</f>
        <v>0</v>
      </c>
      <c r="FL17" s="17">
        <f ca="1">IF(VLOOKUP($A17,BBG!$1:$1048576,MATCH(Activity!FL$1,BBG!$1:$1,0),0)&lt;&gt;"",VLOOKUP($A17,BBG!$1:$1048576,MATCH(Activity!FL$1,BBG!$1:$1,0),0),IF(AND(VLOOKUP($A17,BBG!$1:$1048576,MATCH(Activity!FL$1,BBG!$1:$1,0)-1,0)&lt;&gt;"",VLOOKUP($A17,BBG!$1:$1048576,MATCH(Activity!FL$1,BBG!$1:$1,0)+1,0)&lt;&gt;""),(VLOOKUP($A17,BBG!$1:$1048576,MATCH(Activity!FL$1,BBG!$1:$1,0)-1,0)+VLOOKUP($A17,BBG!$1:$1048576,MATCH(Activity!FL$1,BBG!$1:$1,0)+1,0))/2,IF(AND(VLOOKUP($A17,BBG!$1:$1048576,MATCH(Activity!FL$1,BBG!$1:$1,0)-1,0)&lt;&gt;"",VLOOKUP($A17,BBG!$1:$1048576,MATCH(Activity!FL$1,BBG!$1:$1,0)+2,0)&lt;&gt;""),VLOOKUP($A17,BBG!$1:$1048576,MATCH(Activity!FL$1,BBG!$1:$1,0)-1,0)+(VLOOKUP($A17,BBG!$1:$1048576,MATCH(Activity!FL$1,BBG!$1:$1,0)+2,0)-VLOOKUP($A17,BBG!$1:$1048576,MATCH(Activity!FL$1,BBG!$1:$1,0)-1,0))/3,VLOOKUP($A17,BBG!$1:$1048576,MATCH(Activity!FL$1,BBG!$1:$1,0)-2,0)+(VLOOKUP($A17,BBG!$1:$1048576,MATCH(Activity!FL$1,BBG!$1:$1,0)+1,0)-VLOOKUP($A17,BBG!$1:$1048576,MATCH(Activity!FL$1,BBG!$1:$1,0)-2,0))*2/3)))/100</f>
        <v>0</v>
      </c>
      <c r="FM17" s="17">
        <f ca="1">IF(VLOOKUP($A17,BBG!$1:$1048576,MATCH(Activity!FM$1,BBG!$1:$1,0),0)&lt;&gt;"",VLOOKUP($A17,BBG!$1:$1048576,MATCH(Activity!FM$1,BBG!$1:$1,0),0),IF(AND(VLOOKUP($A17,BBG!$1:$1048576,MATCH(Activity!FM$1,BBG!$1:$1,0)-1,0)&lt;&gt;"",VLOOKUP($A17,BBG!$1:$1048576,MATCH(Activity!FM$1,BBG!$1:$1,0)+1,0)&lt;&gt;""),(VLOOKUP($A17,BBG!$1:$1048576,MATCH(Activity!FM$1,BBG!$1:$1,0)-1,0)+VLOOKUP($A17,BBG!$1:$1048576,MATCH(Activity!FM$1,BBG!$1:$1,0)+1,0))/2,IF(AND(VLOOKUP($A17,BBG!$1:$1048576,MATCH(Activity!FM$1,BBG!$1:$1,0)-1,0)&lt;&gt;"",VLOOKUP($A17,BBG!$1:$1048576,MATCH(Activity!FM$1,BBG!$1:$1,0)+2,0)&lt;&gt;""),VLOOKUP($A17,BBG!$1:$1048576,MATCH(Activity!FM$1,BBG!$1:$1,0)-1,0)+(VLOOKUP($A17,BBG!$1:$1048576,MATCH(Activity!FM$1,BBG!$1:$1,0)+2,0)-VLOOKUP($A17,BBG!$1:$1048576,MATCH(Activity!FM$1,BBG!$1:$1,0)-1,0))/3,VLOOKUP($A17,BBG!$1:$1048576,MATCH(Activity!FM$1,BBG!$1:$1,0)-2,0)+(VLOOKUP($A17,BBG!$1:$1048576,MATCH(Activity!FM$1,BBG!$1:$1,0)+1,0)-VLOOKUP($A17,BBG!$1:$1048576,MATCH(Activity!FM$1,BBG!$1:$1,0)-2,0))*2/3)))/100</f>
        <v>0</v>
      </c>
      <c r="FN17" s="17">
        <f ca="1">IF(VLOOKUP($A17,BBG!$1:$1048576,MATCH(Activity!FN$1,BBG!$1:$1,0),0)&lt;&gt;"",VLOOKUP($A17,BBG!$1:$1048576,MATCH(Activity!FN$1,BBG!$1:$1,0),0),IF(AND(VLOOKUP($A17,BBG!$1:$1048576,MATCH(Activity!FN$1,BBG!$1:$1,0)-1,0)&lt;&gt;"",VLOOKUP($A17,BBG!$1:$1048576,MATCH(Activity!FN$1,BBG!$1:$1,0)+1,0)&lt;&gt;""),(VLOOKUP($A17,BBG!$1:$1048576,MATCH(Activity!FN$1,BBG!$1:$1,0)-1,0)+VLOOKUP($A17,BBG!$1:$1048576,MATCH(Activity!FN$1,BBG!$1:$1,0)+1,0))/2,IF(AND(VLOOKUP($A17,BBG!$1:$1048576,MATCH(Activity!FN$1,BBG!$1:$1,0)-1,0)&lt;&gt;"",VLOOKUP($A17,BBG!$1:$1048576,MATCH(Activity!FN$1,BBG!$1:$1,0)+2,0)&lt;&gt;""),VLOOKUP($A17,BBG!$1:$1048576,MATCH(Activity!FN$1,BBG!$1:$1,0)-1,0)+(VLOOKUP($A17,BBG!$1:$1048576,MATCH(Activity!FN$1,BBG!$1:$1,0)+2,0)-VLOOKUP($A17,BBG!$1:$1048576,MATCH(Activity!FN$1,BBG!$1:$1,0)-1,0))/3,VLOOKUP($A17,BBG!$1:$1048576,MATCH(Activity!FN$1,BBG!$1:$1,0)-2,0)+(VLOOKUP($A17,BBG!$1:$1048576,MATCH(Activity!FN$1,BBG!$1:$1,0)+1,0)-VLOOKUP($A17,BBG!$1:$1048576,MATCH(Activity!FN$1,BBG!$1:$1,0)-2,0))*2/3)))/100</f>
        <v>0</v>
      </c>
      <c r="FO17" s="17">
        <f ca="1">IF(VLOOKUP($A17,BBG!$1:$1048576,MATCH(Activity!FO$1,BBG!$1:$1,0),0)&lt;&gt;"",VLOOKUP($A17,BBG!$1:$1048576,MATCH(Activity!FO$1,BBG!$1:$1,0),0),IF(AND(VLOOKUP($A17,BBG!$1:$1048576,MATCH(Activity!FO$1,BBG!$1:$1,0)-1,0)&lt;&gt;"",VLOOKUP($A17,BBG!$1:$1048576,MATCH(Activity!FO$1,BBG!$1:$1,0)+1,0)&lt;&gt;""),(VLOOKUP($A17,BBG!$1:$1048576,MATCH(Activity!FO$1,BBG!$1:$1,0)-1,0)+VLOOKUP($A17,BBG!$1:$1048576,MATCH(Activity!FO$1,BBG!$1:$1,0)+1,0))/2,IF(AND(VLOOKUP($A17,BBG!$1:$1048576,MATCH(Activity!FO$1,BBG!$1:$1,0)-1,0)&lt;&gt;"",VLOOKUP($A17,BBG!$1:$1048576,MATCH(Activity!FO$1,BBG!$1:$1,0)+2,0)&lt;&gt;""),VLOOKUP($A17,BBG!$1:$1048576,MATCH(Activity!FO$1,BBG!$1:$1,0)-1,0)+(VLOOKUP($A17,BBG!$1:$1048576,MATCH(Activity!FO$1,BBG!$1:$1,0)+2,0)-VLOOKUP($A17,BBG!$1:$1048576,MATCH(Activity!FO$1,BBG!$1:$1,0)-1,0))/3,VLOOKUP($A17,BBG!$1:$1048576,MATCH(Activity!FO$1,BBG!$1:$1,0)-2,0)+(VLOOKUP($A17,BBG!$1:$1048576,MATCH(Activity!FO$1,BBG!$1:$1,0)+1,0)-VLOOKUP($A17,BBG!$1:$1048576,MATCH(Activity!FO$1,BBG!$1:$1,0)-2,0))*2/3)))/100</f>
        <v>0</v>
      </c>
      <c r="FP17" s="17">
        <f ca="1">IF(VLOOKUP($A17,BBG!$1:$1048576,MATCH(Activity!FP$1,BBG!$1:$1,0),0)&lt;&gt;"",VLOOKUP($A17,BBG!$1:$1048576,MATCH(Activity!FP$1,BBG!$1:$1,0),0),IF(AND(VLOOKUP($A17,BBG!$1:$1048576,MATCH(Activity!FP$1,BBG!$1:$1,0)-1,0)&lt;&gt;"",VLOOKUP($A17,BBG!$1:$1048576,MATCH(Activity!FP$1,BBG!$1:$1,0)+1,0)&lt;&gt;""),(VLOOKUP($A17,BBG!$1:$1048576,MATCH(Activity!FP$1,BBG!$1:$1,0)-1,0)+VLOOKUP($A17,BBG!$1:$1048576,MATCH(Activity!FP$1,BBG!$1:$1,0)+1,0))/2,IF(AND(VLOOKUP($A17,BBG!$1:$1048576,MATCH(Activity!FP$1,BBG!$1:$1,0)-1,0)&lt;&gt;"",VLOOKUP($A17,BBG!$1:$1048576,MATCH(Activity!FP$1,BBG!$1:$1,0)+2,0)&lt;&gt;""),VLOOKUP($A17,BBG!$1:$1048576,MATCH(Activity!FP$1,BBG!$1:$1,0)-1,0)+(VLOOKUP($A17,BBG!$1:$1048576,MATCH(Activity!FP$1,BBG!$1:$1,0)+2,0)-VLOOKUP($A17,BBG!$1:$1048576,MATCH(Activity!FP$1,BBG!$1:$1,0)-1,0))/3,VLOOKUP($A17,BBG!$1:$1048576,MATCH(Activity!FP$1,BBG!$1:$1,0)-2,0)+(VLOOKUP($A17,BBG!$1:$1048576,MATCH(Activity!FP$1,BBG!$1:$1,0)+1,0)-VLOOKUP($A17,BBG!$1:$1048576,MATCH(Activity!FP$1,BBG!$1:$1,0)-2,0))*2/3)))/100</f>
        <v>0</v>
      </c>
      <c r="FQ17" s="17">
        <f ca="1">IF(VLOOKUP($A17,BBG!$1:$1048576,MATCH(Activity!FQ$1,BBG!$1:$1,0),0)&lt;&gt;"",VLOOKUP($A17,BBG!$1:$1048576,MATCH(Activity!FQ$1,BBG!$1:$1,0),0),IF(AND(VLOOKUP($A17,BBG!$1:$1048576,MATCH(Activity!FQ$1,BBG!$1:$1,0)-1,0)&lt;&gt;"",VLOOKUP($A17,BBG!$1:$1048576,MATCH(Activity!FQ$1,BBG!$1:$1,0)+1,0)&lt;&gt;""),(VLOOKUP($A17,BBG!$1:$1048576,MATCH(Activity!FQ$1,BBG!$1:$1,0)-1,0)+VLOOKUP($A17,BBG!$1:$1048576,MATCH(Activity!FQ$1,BBG!$1:$1,0)+1,0))/2,IF(AND(VLOOKUP($A17,BBG!$1:$1048576,MATCH(Activity!FQ$1,BBG!$1:$1,0)-1,0)&lt;&gt;"",VLOOKUP($A17,BBG!$1:$1048576,MATCH(Activity!FQ$1,BBG!$1:$1,0)+2,0)&lt;&gt;""),VLOOKUP($A17,BBG!$1:$1048576,MATCH(Activity!FQ$1,BBG!$1:$1,0)-1,0)+(VLOOKUP($A17,BBG!$1:$1048576,MATCH(Activity!FQ$1,BBG!$1:$1,0)+2,0)-VLOOKUP($A17,BBG!$1:$1048576,MATCH(Activity!FQ$1,BBG!$1:$1,0)-1,0))/3,VLOOKUP($A17,BBG!$1:$1048576,MATCH(Activity!FQ$1,BBG!$1:$1,0)-2,0)+(VLOOKUP($A17,BBG!$1:$1048576,MATCH(Activity!FQ$1,BBG!$1:$1,0)+1,0)-VLOOKUP($A17,BBG!$1:$1048576,MATCH(Activity!FQ$1,BBG!$1:$1,0)-2,0))*2/3)))/100</f>
        <v>0</v>
      </c>
      <c r="FR17" s="17">
        <f ca="1">IF(VLOOKUP($A17,BBG!$1:$1048576,MATCH(Activity!FR$1,BBG!$1:$1,0),0)&lt;&gt;"",VLOOKUP($A17,BBG!$1:$1048576,MATCH(Activity!FR$1,BBG!$1:$1,0),0),IF(AND(VLOOKUP($A17,BBG!$1:$1048576,MATCH(Activity!FR$1,BBG!$1:$1,0)-1,0)&lt;&gt;"",VLOOKUP($A17,BBG!$1:$1048576,MATCH(Activity!FR$1,BBG!$1:$1,0)+1,0)&lt;&gt;""),(VLOOKUP($A17,BBG!$1:$1048576,MATCH(Activity!FR$1,BBG!$1:$1,0)-1,0)+VLOOKUP($A17,BBG!$1:$1048576,MATCH(Activity!FR$1,BBG!$1:$1,0)+1,0))/2,IF(AND(VLOOKUP($A17,BBG!$1:$1048576,MATCH(Activity!FR$1,BBG!$1:$1,0)-1,0)&lt;&gt;"",VLOOKUP($A17,BBG!$1:$1048576,MATCH(Activity!FR$1,BBG!$1:$1,0)+2,0)&lt;&gt;""),VLOOKUP($A17,BBG!$1:$1048576,MATCH(Activity!FR$1,BBG!$1:$1,0)-1,0)+(VLOOKUP($A17,BBG!$1:$1048576,MATCH(Activity!FR$1,BBG!$1:$1,0)+2,0)-VLOOKUP($A17,BBG!$1:$1048576,MATCH(Activity!FR$1,BBG!$1:$1,0)-1,0))/3,VLOOKUP($A17,BBG!$1:$1048576,MATCH(Activity!FR$1,BBG!$1:$1,0)-2,0)+(VLOOKUP($A17,BBG!$1:$1048576,MATCH(Activity!FR$1,BBG!$1:$1,0)+1,0)-VLOOKUP($A17,BBG!$1:$1048576,MATCH(Activity!FR$1,BBG!$1:$1,0)-2,0))*2/3)))/100</f>
        <v>0</v>
      </c>
      <c r="FS17" s="17">
        <f ca="1">IF(VLOOKUP($A17,BBG!$1:$1048576,MATCH(Activity!FS$1,BBG!$1:$1,0),0)&lt;&gt;"",VLOOKUP($A17,BBG!$1:$1048576,MATCH(Activity!FS$1,BBG!$1:$1,0),0),IF(AND(VLOOKUP($A17,BBG!$1:$1048576,MATCH(Activity!FS$1,BBG!$1:$1,0)-1,0)&lt;&gt;"",VLOOKUP($A17,BBG!$1:$1048576,MATCH(Activity!FS$1,BBG!$1:$1,0)+1,0)&lt;&gt;""),(VLOOKUP($A17,BBG!$1:$1048576,MATCH(Activity!FS$1,BBG!$1:$1,0)-1,0)+VLOOKUP($A17,BBG!$1:$1048576,MATCH(Activity!FS$1,BBG!$1:$1,0)+1,0))/2,IF(AND(VLOOKUP($A17,BBG!$1:$1048576,MATCH(Activity!FS$1,BBG!$1:$1,0)-1,0)&lt;&gt;"",VLOOKUP($A17,BBG!$1:$1048576,MATCH(Activity!FS$1,BBG!$1:$1,0)+2,0)&lt;&gt;""),VLOOKUP($A17,BBG!$1:$1048576,MATCH(Activity!FS$1,BBG!$1:$1,0)-1,0)+(VLOOKUP($A17,BBG!$1:$1048576,MATCH(Activity!FS$1,BBG!$1:$1,0)+2,0)-VLOOKUP($A17,BBG!$1:$1048576,MATCH(Activity!FS$1,BBG!$1:$1,0)-1,0))/3,VLOOKUP($A17,BBG!$1:$1048576,MATCH(Activity!FS$1,BBG!$1:$1,0)-2,0)+(VLOOKUP($A17,BBG!$1:$1048576,MATCH(Activity!FS$1,BBG!$1:$1,0)+1,0)-VLOOKUP($A17,BBG!$1:$1048576,MATCH(Activity!FS$1,BBG!$1:$1,0)-2,0))*2/3)))/100</f>
        <v>0</v>
      </c>
      <c r="FT17" s="17">
        <f ca="1">IF(VLOOKUP($A17,BBG!$1:$1048576,MATCH(Activity!FT$1,BBG!$1:$1,0),0)&lt;&gt;"",VLOOKUP($A17,BBG!$1:$1048576,MATCH(Activity!FT$1,BBG!$1:$1,0),0),IF(AND(VLOOKUP($A17,BBG!$1:$1048576,MATCH(Activity!FT$1,BBG!$1:$1,0)-1,0)&lt;&gt;"",VLOOKUP($A17,BBG!$1:$1048576,MATCH(Activity!FT$1,BBG!$1:$1,0)+1,0)&lt;&gt;""),(VLOOKUP($A17,BBG!$1:$1048576,MATCH(Activity!FT$1,BBG!$1:$1,0)-1,0)+VLOOKUP($A17,BBG!$1:$1048576,MATCH(Activity!FT$1,BBG!$1:$1,0)+1,0))/2,IF(AND(VLOOKUP($A17,BBG!$1:$1048576,MATCH(Activity!FT$1,BBG!$1:$1,0)-1,0)&lt;&gt;"",VLOOKUP($A17,BBG!$1:$1048576,MATCH(Activity!FT$1,BBG!$1:$1,0)+2,0)&lt;&gt;""),VLOOKUP($A17,BBG!$1:$1048576,MATCH(Activity!FT$1,BBG!$1:$1,0)-1,0)+(VLOOKUP($A17,BBG!$1:$1048576,MATCH(Activity!FT$1,BBG!$1:$1,0)+2,0)-VLOOKUP($A17,BBG!$1:$1048576,MATCH(Activity!FT$1,BBG!$1:$1,0)-1,0))/3,VLOOKUP($A17,BBG!$1:$1048576,MATCH(Activity!FT$1,BBG!$1:$1,0)-2,0)+(VLOOKUP($A17,BBG!$1:$1048576,MATCH(Activity!FT$1,BBG!$1:$1,0)+1,0)-VLOOKUP($A17,BBG!$1:$1048576,MATCH(Activity!FT$1,BBG!$1:$1,0)-2,0))*2/3)))/100</f>
        <v>0</v>
      </c>
      <c r="FU17" s="17">
        <f ca="1">IF(VLOOKUP($A17,BBG!$1:$1048576,MATCH(Activity!FU$1,BBG!$1:$1,0),0)&lt;&gt;"",VLOOKUP($A17,BBG!$1:$1048576,MATCH(Activity!FU$1,BBG!$1:$1,0),0),IF(AND(VLOOKUP($A17,BBG!$1:$1048576,MATCH(Activity!FU$1,BBG!$1:$1,0)-1,0)&lt;&gt;"",VLOOKUP($A17,BBG!$1:$1048576,MATCH(Activity!FU$1,BBG!$1:$1,0)+1,0)&lt;&gt;""),(VLOOKUP($A17,BBG!$1:$1048576,MATCH(Activity!FU$1,BBG!$1:$1,0)-1,0)+VLOOKUP($A17,BBG!$1:$1048576,MATCH(Activity!FU$1,BBG!$1:$1,0)+1,0))/2,IF(AND(VLOOKUP($A17,BBG!$1:$1048576,MATCH(Activity!FU$1,BBG!$1:$1,0)-1,0)&lt;&gt;"",VLOOKUP($A17,BBG!$1:$1048576,MATCH(Activity!FU$1,BBG!$1:$1,0)+2,0)&lt;&gt;""),VLOOKUP($A17,BBG!$1:$1048576,MATCH(Activity!FU$1,BBG!$1:$1,0)-1,0)+(VLOOKUP($A17,BBG!$1:$1048576,MATCH(Activity!FU$1,BBG!$1:$1,0)+2,0)-VLOOKUP($A17,BBG!$1:$1048576,MATCH(Activity!FU$1,BBG!$1:$1,0)-1,0))/3,VLOOKUP($A17,BBG!$1:$1048576,MATCH(Activity!FU$1,BBG!$1:$1,0)-2,0)+(VLOOKUP($A17,BBG!$1:$1048576,MATCH(Activity!FU$1,BBG!$1:$1,0)+1,0)-VLOOKUP($A17,BBG!$1:$1048576,MATCH(Activity!FU$1,BBG!$1:$1,0)-2,0))*2/3)))/100</f>
        <v>0</v>
      </c>
      <c r="FV17" s="17">
        <f ca="1">IF(VLOOKUP($A17,BBG!$1:$1048576,MATCH(Activity!FV$1,BBG!$1:$1,0),0)&lt;&gt;"",VLOOKUP($A17,BBG!$1:$1048576,MATCH(Activity!FV$1,BBG!$1:$1,0),0),IF(AND(VLOOKUP($A17,BBG!$1:$1048576,MATCH(Activity!FV$1,BBG!$1:$1,0)-1,0)&lt;&gt;"",VLOOKUP($A17,BBG!$1:$1048576,MATCH(Activity!FV$1,BBG!$1:$1,0)+1,0)&lt;&gt;""),(VLOOKUP($A17,BBG!$1:$1048576,MATCH(Activity!FV$1,BBG!$1:$1,0)-1,0)+VLOOKUP($A17,BBG!$1:$1048576,MATCH(Activity!FV$1,BBG!$1:$1,0)+1,0))/2,IF(AND(VLOOKUP($A17,BBG!$1:$1048576,MATCH(Activity!FV$1,BBG!$1:$1,0)-1,0)&lt;&gt;"",VLOOKUP($A17,BBG!$1:$1048576,MATCH(Activity!FV$1,BBG!$1:$1,0)+2,0)&lt;&gt;""),VLOOKUP($A17,BBG!$1:$1048576,MATCH(Activity!FV$1,BBG!$1:$1,0)-1,0)+(VLOOKUP($A17,BBG!$1:$1048576,MATCH(Activity!FV$1,BBG!$1:$1,0)+2,0)-VLOOKUP($A17,BBG!$1:$1048576,MATCH(Activity!FV$1,BBG!$1:$1,0)-1,0))/3,VLOOKUP($A17,BBG!$1:$1048576,MATCH(Activity!FV$1,BBG!$1:$1,0)-2,0)+(VLOOKUP($A17,BBG!$1:$1048576,MATCH(Activity!FV$1,BBG!$1:$1,0)+1,0)-VLOOKUP($A17,BBG!$1:$1048576,MATCH(Activity!FV$1,BBG!$1:$1,0)-2,0))*2/3)))/100</f>
        <v>0</v>
      </c>
      <c r="FW17" s="17">
        <f ca="1">IF(VLOOKUP($A17,BBG!$1:$1048576,MATCH(Activity!FW$1,BBG!$1:$1,0),0)&lt;&gt;"",VLOOKUP($A17,BBG!$1:$1048576,MATCH(Activity!FW$1,BBG!$1:$1,0),0),IF(AND(VLOOKUP($A17,BBG!$1:$1048576,MATCH(Activity!FW$1,BBG!$1:$1,0)-1,0)&lt;&gt;"",VLOOKUP($A17,BBG!$1:$1048576,MATCH(Activity!FW$1,BBG!$1:$1,0)+1,0)&lt;&gt;""),(VLOOKUP($A17,BBG!$1:$1048576,MATCH(Activity!FW$1,BBG!$1:$1,0)-1,0)+VLOOKUP($A17,BBG!$1:$1048576,MATCH(Activity!FW$1,BBG!$1:$1,0)+1,0))/2,IF(AND(VLOOKUP($A17,BBG!$1:$1048576,MATCH(Activity!FW$1,BBG!$1:$1,0)-1,0)&lt;&gt;"",VLOOKUP($A17,BBG!$1:$1048576,MATCH(Activity!FW$1,BBG!$1:$1,0)+2,0)&lt;&gt;""),VLOOKUP($A17,BBG!$1:$1048576,MATCH(Activity!FW$1,BBG!$1:$1,0)-1,0)+(VLOOKUP($A17,BBG!$1:$1048576,MATCH(Activity!FW$1,BBG!$1:$1,0)+2,0)-VLOOKUP($A17,BBG!$1:$1048576,MATCH(Activity!FW$1,BBG!$1:$1,0)-1,0))/3,VLOOKUP($A17,BBG!$1:$1048576,MATCH(Activity!FW$1,BBG!$1:$1,0)-2,0)+(VLOOKUP($A17,BBG!$1:$1048576,MATCH(Activity!FW$1,BBG!$1:$1,0)+1,0)-VLOOKUP($A17,BBG!$1:$1048576,MATCH(Activity!FW$1,BBG!$1:$1,0)-2,0))*2/3)))/100</f>
        <v>0</v>
      </c>
      <c r="FX17" s="17">
        <f ca="1">IF(VLOOKUP($A17,BBG!$1:$1048576,MATCH(Activity!FX$1,BBG!$1:$1,0),0)&lt;&gt;"",VLOOKUP($A17,BBG!$1:$1048576,MATCH(Activity!FX$1,BBG!$1:$1,0),0),IF(AND(VLOOKUP($A17,BBG!$1:$1048576,MATCH(Activity!FX$1,BBG!$1:$1,0)-1,0)&lt;&gt;"",VLOOKUP($A17,BBG!$1:$1048576,MATCH(Activity!FX$1,BBG!$1:$1,0)+1,0)&lt;&gt;""),(VLOOKUP($A17,BBG!$1:$1048576,MATCH(Activity!FX$1,BBG!$1:$1,0)-1,0)+VLOOKUP($A17,BBG!$1:$1048576,MATCH(Activity!FX$1,BBG!$1:$1,0)+1,0))/2,IF(AND(VLOOKUP($A17,BBG!$1:$1048576,MATCH(Activity!FX$1,BBG!$1:$1,0)-1,0)&lt;&gt;"",VLOOKUP($A17,BBG!$1:$1048576,MATCH(Activity!FX$1,BBG!$1:$1,0)+2,0)&lt;&gt;""),VLOOKUP($A17,BBG!$1:$1048576,MATCH(Activity!FX$1,BBG!$1:$1,0)-1,0)+(VLOOKUP($A17,BBG!$1:$1048576,MATCH(Activity!FX$1,BBG!$1:$1,0)+2,0)-VLOOKUP($A17,BBG!$1:$1048576,MATCH(Activity!FX$1,BBG!$1:$1,0)-1,0))/3,VLOOKUP($A17,BBG!$1:$1048576,MATCH(Activity!FX$1,BBG!$1:$1,0)-2,0)+(VLOOKUP($A17,BBG!$1:$1048576,MATCH(Activity!FX$1,BBG!$1:$1,0)+1,0)-VLOOKUP($A17,BBG!$1:$1048576,MATCH(Activity!FX$1,BBG!$1:$1,0)-2,0))*2/3)))/100</f>
        <v>0</v>
      </c>
      <c r="FY17" s="17">
        <f ca="1">IF(VLOOKUP($A17,BBG!$1:$1048576,MATCH(Activity!FY$1,BBG!$1:$1,0),0)&lt;&gt;"",VLOOKUP($A17,BBG!$1:$1048576,MATCH(Activity!FY$1,BBG!$1:$1,0),0),IF(AND(VLOOKUP($A17,BBG!$1:$1048576,MATCH(Activity!FY$1,BBG!$1:$1,0)-1,0)&lt;&gt;"",VLOOKUP($A17,BBG!$1:$1048576,MATCH(Activity!FY$1,BBG!$1:$1,0)+1,0)&lt;&gt;""),(VLOOKUP($A17,BBG!$1:$1048576,MATCH(Activity!FY$1,BBG!$1:$1,0)-1,0)+VLOOKUP($A17,BBG!$1:$1048576,MATCH(Activity!FY$1,BBG!$1:$1,0)+1,0))/2,IF(AND(VLOOKUP($A17,BBG!$1:$1048576,MATCH(Activity!FY$1,BBG!$1:$1,0)-1,0)&lt;&gt;"",VLOOKUP($A17,BBG!$1:$1048576,MATCH(Activity!FY$1,BBG!$1:$1,0)+2,0)&lt;&gt;""),VLOOKUP($A17,BBG!$1:$1048576,MATCH(Activity!FY$1,BBG!$1:$1,0)-1,0)+(VLOOKUP($A17,BBG!$1:$1048576,MATCH(Activity!FY$1,BBG!$1:$1,0)+2,0)-VLOOKUP($A17,BBG!$1:$1048576,MATCH(Activity!FY$1,BBG!$1:$1,0)-1,0))/3,VLOOKUP($A17,BBG!$1:$1048576,MATCH(Activity!FY$1,BBG!$1:$1,0)-2,0)+(VLOOKUP($A17,BBG!$1:$1048576,MATCH(Activity!FY$1,BBG!$1:$1,0)+1,0)-VLOOKUP($A17,BBG!$1:$1048576,MATCH(Activity!FY$1,BBG!$1:$1,0)-2,0))*2/3)))/100</f>
        <v>0</v>
      </c>
      <c r="FZ17" s="17">
        <f ca="1">IF(VLOOKUP($A17,BBG!$1:$1048576,MATCH(Activity!FZ$1,BBG!$1:$1,0),0)&lt;&gt;"",VLOOKUP($A17,BBG!$1:$1048576,MATCH(Activity!FZ$1,BBG!$1:$1,0),0),IF(AND(VLOOKUP($A17,BBG!$1:$1048576,MATCH(Activity!FZ$1,BBG!$1:$1,0)-1,0)&lt;&gt;"",VLOOKUP($A17,BBG!$1:$1048576,MATCH(Activity!FZ$1,BBG!$1:$1,0)+1,0)&lt;&gt;""),(VLOOKUP($A17,BBG!$1:$1048576,MATCH(Activity!FZ$1,BBG!$1:$1,0)-1,0)+VLOOKUP($A17,BBG!$1:$1048576,MATCH(Activity!FZ$1,BBG!$1:$1,0)+1,0))/2,IF(AND(VLOOKUP($A17,BBG!$1:$1048576,MATCH(Activity!FZ$1,BBG!$1:$1,0)-1,0)&lt;&gt;"",VLOOKUP($A17,BBG!$1:$1048576,MATCH(Activity!FZ$1,BBG!$1:$1,0)+2,0)&lt;&gt;""),VLOOKUP($A17,BBG!$1:$1048576,MATCH(Activity!FZ$1,BBG!$1:$1,0)-1,0)+(VLOOKUP($A17,BBG!$1:$1048576,MATCH(Activity!FZ$1,BBG!$1:$1,0)+2,0)-VLOOKUP($A17,BBG!$1:$1048576,MATCH(Activity!FZ$1,BBG!$1:$1,0)-1,0))/3,VLOOKUP($A17,BBG!$1:$1048576,MATCH(Activity!FZ$1,BBG!$1:$1,0)-2,0)+(VLOOKUP($A17,BBG!$1:$1048576,MATCH(Activity!FZ$1,BBG!$1:$1,0)+1,0)-VLOOKUP($A17,BBG!$1:$1048576,MATCH(Activity!FZ$1,BBG!$1:$1,0)-2,0))*2/3)))/100</f>
        <v>0</v>
      </c>
      <c r="GA17" s="17">
        <f ca="1">IF(VLOOKUP($A17,BBG!$1:$1048576,MATCH(Activity!GA$1,BBG!$1:$1,0),0)&lt;&gt;"",VLOOKUP($A17,BBG!$1:$1048576,MATCH(Activity!GA$1,BBG!$1:$1,0),0),IF(AND(VLOOKUP($A17,BBG!$1:$1048576,MATCH(Activity!GA$1,BBG!$1:$1,0)-1,0)&lt;&gt;"",VLOOKUP($A17,BBG!$1:$1048576,MATCH(Activity!GA$1,BBG!$1:$1,0)+1,0)&lt;&gt;""),(VLOOKUP($A17,BBG!$1:$1048576,MATCH(Activity!GA$1,BBG!$1:$1,0)-1,0)+VLOOKUP($A17,BBG!$1:$1048576,MATCH(Activity!GA$1,BBG!$1:$1,0)+1,0))/2,IF(AND(VLOOKUP($A17,BBG!$1:$1048576,MATCH(Activity!GA$1,BBG!$1:$1,0)-1,0)&lt;&gt;"",VLOOKUP($A17,BBG!$1:$1048576,MATCH(Activity!GA$1,BBG!$1:$1,0)+2,0)&lt;&gt;""),VLOOKUP($A17,BBG!$1:$1048576,MATCH(Activity!GA$1,BBG!$1:$1,0)-1,0)+(VLOOKUP($A17,BBG!$1:$1048576,MATCH(Activity!GA$1,BBG!$1:$1,0)+2,0)-VLOOKUP($A17,BBG!$1:$1048576,MATCH(Activity!GA$1,BBG!$1:$1,0)-1,0))/3,VLOOKUP($A17,BBG!$1:$1048576,MATCH(Activity!GA$1,BBG!$1:$1,0)-2,0)+(VLOOKUP($A17,BBG!$1:$1048576,MATCH(Activity!GA$1,BBG!$1:$1,0)+1,0)-VLOOKUP($A17,BBG!$1:$1048576,MATCH(Activity!GA$1,BBG!$1:$1,0)-2,0))*2/3)))/100</f>
        <v>0</v>
      </c>
      <c r="GB17" s="17">
        <f ca="1">IF(VLOOKUP($A17,BBG!$1:$1048576,MATCH(Activity!GB$1,BBG!$1:$1,0),0)&lt;&gt;"",VLOOKUP($A17,BBG!$1:$1048576,MATCH(Activity!GB$1,BBG!$1:$1,0),0),IF(AND(VLOOKUP($A17,BBG!$1:$1048576,MATCH(Activity!GB$1,BBG!$1:$1,0)-1,0)&lt;&gt;"",VLOOKUP($A17,BBG!$1:$1048576,MATCH(Activity!GB$1,BBG!$1:$1,0)+1,0)&lt;&gt;""),(VLOOKUP($A17,BBG!$1:$1048576,MATCH(Activity!GB$1,BBG!$1:$1,0)-1,0)+VLOOKUP($A17,BBG!$1:$1048576,MATCH(Activity!GB$1,BBG!$1:$1,0)+1,0))/2,IF(AND(VLOOKUP($A17,BBG!$1:$1048576,MATCH(Activity!GB$1,BBG!$1:$1,0)-1,0)&lt;&gt;"",VLOOKUP($A17,BBG!$1:$1048576,MATCH(Activity!GB$1,BBG!$1:$1,0)+2,0)&lt;&gt;""),VLOOKUP($A17,BBG!$1:$1048576,MATCH(Activity!GB$1,BBG!$1:$1,0)-1,0)+(VLOOKUP($A17,BBG!$1:$1048576,MATCH(Activity!GB$1,BBG!$1:$1,0)+2,0)-VLOOKUP($A17,BBG!$1:$1048576,MATCH(Activity!GB$1,BBG!$1:$1,0)-1,0))/3,VLOOKUP($A17,BBG!$1:$1048576,MATCH(Activity!GB$1,BBG!$1:$1,0)-2,0)+(VLOOKUP($A17,BBG!$1:$1048576,MATCH(Activity!GB$1,BBG!$1:$1,0)+1,0)-VLOOKUP($A17,BBG!$1:$1048576,MATCH(Activity!GB$1,BBG!$1:$1,0)-2,0))*2/3)))/100</f>
        <v>0</v>
      </c>
      <c r="GC17" s="17">
        <f ca="1">IF(VLOOKUP($A17,BBG!$1:$1048576,MATCH(Activity!GC$1,BBG!$1:$1,0),0)&lt;&gt;"",VLOOKUP($A17,BBG!$1:$1048576,MATCH(Activity!GC$1,BBG!$1:$1,0),0),IF(AND(VLOOKUP($A17,BBG!$1:$1048576,MATCH(Activity!GC$1,BBG!$1:$1,0)-1,0)&lt;&gt;"",VLOOKUP($A17,BBG!$1:$1048576,MATCH(Activity!GC$1,BBG!$1:$1,0)+1,0)&lt;&gt;""),(VLOOKUP($A17,BBG!$1:$1048576,MATCH(Activity!GC$1,BBG!$1:$1,0)-1,0)+VLOOKUP($A17,BBG!$1:$1048576,MATCH(Activity!GC$1,BBG!$1:$1,0)+1,0))/2,IF(AND(VLOOKUP($A17,BBG!$1:$1048576,MATCH(Activity!GC$1,BBG!$1:$1,0)-1,0)&lt;&gt;"",VLOOKUP($A17,BBG!$1:$1048576,MATCH(Activity!GC$1,BBG!$1:$1,0)+2,0)&lt;&gt;""),VLOOKUP($A17,BBG!$1:$1048576,MATCH(Activity!GC$1,BBG!$1:$1,0)-1,0)+(VLOOKUP($A17,BBG!$1:$1048576,MATCH(Activity!GC$1,BBG!$1:$1,0)+2,0)-VLOOKUP($A17,BBG!$1:$1048576,MATCH(Activity!GC$1,BBG!$1:$1,0)-1,0))/3,VLOOKUP($A17,BBG!$1:$1048576,MATCH(Activity!GC$1,BBG!$1:$1,0)-2,0)+(VLOOKUP($A17,BBG!$1:$1048576,MATCH(Activity!GC$1,BBG!$1:$1,0)+1,0)-VLOOKUP($A17,BBG!$1:$1048576,MATCH(Activity!GC$1,BBG!$1:$1,0)-2,0))*2/3)))/100</f>
        <v>0</v>
      </c>
      <c r="GD17" s="17">
        <f ca="1">IF(VLOOKUP($A17,BBG!$1:$1048576,MATCH(Activity!GD$1,BBG!$1:$1,0),0)&lt;&gt;"",VLOOKUP($A17,BBG!$1:$1048576,MATCH(Activity!GD$1,BBG!$1:$1,0),0),IF(AND(VLOOKUP($A17,BBG!$1:$1048576,MATCH(Activity!GD$1,BBG!$1:$1,0)-1,0)&lt;&gt;"",VLOOKUP($A17,BBG!$1:$1048576,MATCH(Activity!GD$1,BBG!$1:$1,0)+1,0)&lt;&gt;""),(VLOOKUP($A17,BBG!$1:$1048576,MATCH(Activity!GD$1,BBG!$1:$1,0)-1,0)+VLOOKUP($A17,BBG!$1:$1048576,MATCH(Activity!GD$1,BBG!$1:$1,0)+1,0))/2,IF(AND(VLOOKUP($A17,BBG!$1:$1048576,MATCH(Activity!GD$1,BBG!$1:$1,0)-1,0)&lt;&gt;"",VLOOKUP($A17,BBG!$1:$1048576,MATCH(Activity!GD$1,BBG!$1:$1,0)+2,0)&lt;&gt;""),VLOOKUP($A17,BBG!$1:$1048576,MATCH(Activity!GD$1,BBG!$1:$1,0)-1,0)+(VLOOKUP($A17,BBG!$1:$1048576,MATCH(Activity!GD$1,BBG!$1:$1,0)+2,0)-VLOOKUP($A17,BBG!$1:$1048576,MATCH(Activity!GD$1,BBG!$1:$1,0)-1,0))/3,VLOOKUP($A17,BBG!$1:$1048576,MATCH(Activity!GD$1,BBG!$1:$1,0)-2,0)+(VLOOKUP($A17,BBG!$1:$1048576,MATCH(Activity!GD$1,BBG!$1:$1,0)+1,0)-VLOOKUP($A17,BBG!$1:$1048576,MATCH(Activity!GD$1,BBG!$1:$1,0)-2,0))*2/3)))/100</f>
        <v>0</v>
      </c>
      <c r="GE17" s="17">
        <f ca="1">IF(VLOOKUP($A17,BBG!$1:$1048576,MATCH(Activity!GE$1,BBG!$1:$1,0),0)&lt;&gt;"",VLOOKUP($A17,BBG!$1:$1048576,MATCH(Activity!GE$1,BBG!$1:$1,0),0),IF(AND(VLOOKUP($A17,BBG!$1:$1048576,MATCH(Activity!GE$1,BBG!$1:$1,0)-1,0)&lt;&gt;"",VLOOKUP($A17,BBG!$1:$1048576,MATCH(Activity!GE$1,BBG!$1:$1,0)+1,0)&lt;&gt;""),(VLOOKUP($A17,BBG!$1:$1048576,MATCH(Activity!GE$1,BBG!$1:$1,0)-1,0)+VLOOKUP($A17,BBG!$1:$1048576,MATCH(Activity!GE$1,BBG!$1:$1,0)+1,0))/2,IF(AND(VLOOKUP($A17,BBG!$1:$1048576,MATCH(Activity!GE$1,BBG!$1:$1,0)-1,0)&lt;&gt;"",VLOOKUP($A17,BBG!$1:$1048576,MATCH(Activity!GE$1,BBG!$1:$1,0)+2,0)&lt;&gt;""),VLOOKUP($A17,BBG!$1:$1048576,MATCH(Activity!GE$1,BBG!$1:$1,0)-1,0)+(VLOOKUP($A17,BBG!$1:$1048576,MATCH(Activity!GE$1,BBG!$1:$1,0)+2,0)-VLOOKUP($A17,BBG!$1:$1048576,MATCH(Activity!GE$1,BBG!$1:$1,0)-1,0))/3,VLOOKUP($A17,BBG!$1:$1048576,MATCH(Activity!GE$1,BBG!$1:$1,0)-2,0)+(VLOOKUP($A17,BBG!$1:$1048576,MATCH(Activity!GE$1,BBG!$1:$1,0)+1,0)-VLOOKUP($A17,BBG!$1:$1048576,MATCH(Activity!GE$1,BBG!$1:$1,0)-2,0))*2/3)))/100</f>
        <v>0</v>
      </c>
      <c r="GF17" s="17">
        <f ca="1">IF(VLOOKUP($A17,BBG!$1:$1048576,MATCH(Activity!GF$1,BBG!$1:$1,0),0)&lt;&gt;"",VLOOKUP($A17,BBG!$1:$1048576,MATCH(Activity!GF$1,BBG!$1:$1,0),0),IF(AND(VLOOKUP($A17,BBG!$1:$1048576,MATCH(Activity!GF$1,BBG!$1:$1,0)-1,0)&lt;&gt;"",VLOOKUP($A17,BBG!$1:$1048576,MATCH(Activity!GF$1,BBG!$1:$1,0)+1,0)&lt;&gt;""),(VLOOKUP($A17,BBG!$1:$1048576,MATCH(Activity!GF$1,BBG!$1:$1,0)-1,0)+VLOOKUP($A17,BBG!$1:$1048576,MATCH(Activity!GF$1,BBG!$1:$1,0)+1,0))/2,IF(AND(VLOOKUP($A17,BBG!$1:$1048576,MATCH(Activity!GF$1,BBG!$1:$1,0)-1,0)&lt;&gt;"",VLOOKUP($A17,BBG!$1:$1048576,MATCH(Activity!GF$1,BBG!$1:$1,0)+2,0)&lt;&gt;""),VLOOKUP($A17,BBG!$1:$1048576,MATCH(Activity!GF$1,BBG!$1:$1,0)-1,0)+(VLOOKUP($A17,BBG!$1:$1048576,MATCH(Activity!GF$1,BBG!$1:$1,0)+2,0)-VLOOKUP($A17,BBG!$1:$1048576,MATCH(Activity!GF$1,BBG!$1:$1,0)-1,0))/3,VLOOKUP($A17,BBG!$1:$1048576,MATCH(Activity!GF$1,BBG!$1:$1,0)-2,0)+(VLOOKUP($A17,BBG!$1:$1048576,MATCH(Activity!GF$1,BBG!$1:$1,0)+1,0)-VLOOKUP($A17,BBG!$1:$1048576,MATCH(Activity!GF$1,BBG!$1:$1,0)-2,0))*2/3)))/100</f>
        <v>0</v>
      </c>
      <c r="GG17" s="17">
        <f ca="1">IF(VLOOKUP($A17,BBG!$1:$1048576,MATCH(Activity!GG$1,BBG!$1:$1,0),0)&lt;&gt;"",VLOOKUP($A17,BBG!$1:$1048576,MATCH(Activity!GG$1,BBG!$1:$1,0),0),IF(AND(VLOOKUP($A17,BBG!$1:$1048576,MATCH(Activity!GG$1,BBG!$1:$1,0)-1,0)&lt;&gt;"",VLOOKUP($A17,BBG!$1:$1048576,MATCH(Activity!GG$1,BBG!$1:$1,0)+1,0)&lt;&gt;""),(VLOOKUP($A17,BBG!$1:$1048576,MATCH(Activity!GG$1,BBG!$1:$1,0)-1,0)+VLOOKUP($A17,BBG!$1:$1048576,MATCH(Activity!GG$1,BBG!$1:$1,0)+1,0))/2,IF(AND(VLOOKUP($A17,BBG!$1:$1048576,MATCH(Activity!GG$1,BBG!$1:$1,0)-1,0)&lt;&gt;"",VLOOKUP($A17,BBG!$1:$1048576,MATCH(Activity!GG$1,BBG!$1:$1,0)+2,0)&lt;&gt;""),VLOOKUP($A17,BBG!$1:$1048576,MATCH(Activity!GG$1,BBG!$1:$1,0)-1,0)+(VLOOKUP($A17,BBG!$1:$1048576,MATCH(Activity!GG$1,BBG!$1:$1,0)+2,0)-VLOOKUP($A17,BBG!$1:$1048576,MATCH(Activity!GG$1,BBG!$1:$1,0)-1,0))/3,VLOOKUP($A17,BBG!$1:$1048576,MATCH(Activity!GG$1,BBG!$1:$1,0)-2,0)+(VLOOKUP($A17,BBG!$1:$1048576,MATCH(Activity!GG$1,BBG!$1:$1,0)+1,0)-VLOOKUP($A17,BBG!$1:$1048576,MATCH(Activity!GG$1,BBG!$1:$1,0)-2,0))*2/3)))/100</f>
        <v>0</v>
      </c>
      <c r="GH17" s="17">
        <f ca="1">IF(VLOOKUP($A17,BBG!$1:$1048576,MATCH(Activity!GH$1,BBG!$1:$1,0),0)&lt;&gt;"",VLOOKUP($A17,BBG!$1:$1048576,MATCH(Activity!GH$1,BBG!$1:$1,0),0),IF(AND(VLOOKUP($A17,BBG!$1:$1048576,MATCH(Activity!GH$1,BBG!$1:$1,0)-1,0)&lt;&gt;"",VLOOKUP($A17,BBG!$1:$1048576,MATCH(Activity!GH$1,BBG!$1:$1,0)+1,0)&lt;&gt;""),(VLOOKUP($A17,BBG!$1:$1048576,MATCH(Activity!GH$1,BBG!$1:$1,0)-1,0)+VLOOKUP($A17,BBG!$1:$1048576,MATCH(Activity!GH$1,BBG!$1:$1,0)+1,0))/2,IF(AND(VLOOKUP($A17,BBG!$1:$1048576,MATCH(Activity!GH$1,BBG!$1:$1,0)-1,0)&lt;&gt;"",VLOOKUP($A17,BBG!$1:$1048576,MATCH(Activity!GH$1,BBG!$1:$1,0)+2,0)&lt;&gt;""),VLOOKUP($A17,BBG!$1:$1048576,MATCH(Activity!GH$1,BBG!$1:$1,0)-1,0)+(VLOOKUP($A17,BBG!$1:$1048576,MATCH(Activity!GH$1,BBG!$1:$1,0)+2,0)-VLOOKUP($A17,BBG!$1:$1048576,MATCH(Activity!GH$1,BBG!$1:$1,0)-1,0))/3,VLOOKUP($A17,BBG!$1:$1048576,MATCH(Activity!GH$1,BBG!$1:$1,0)-2,0)+(VLOOKUP($A17,BBG!$1:$1048576,MATCH(Activity!GH$1,BBG!$1:$1,0)+1,0)-VLOOKUP($A17,BBG!$1:$1048576,MATCH(Activity!GH$1,BBG!$1:$1,0)-2,0))*2/3)))/100</f>
        <v>0</v>
      </c>
      <c r="GI17" s="17">
        <f ca="1">IF(VLOOKUP($A17,BBG!$1:$1048576,MATCH(Activity!GI$1,BBG!$1:$1,0),0)&lt;&gt;"",VLOOKUP($A17,BBG!$1:$1048576,MATCH(Activity!GI$1,BBG!$1:$1,0),0),IF(AND(VLOOKUP($A17,BBG!$1:$1048576,MATCH(Activity!GI$1,BBG!$1:$1,0)-1,0)&lt;&gt;"",VLOOKUP($A17,BBG!$1:$1048576,MATCH(Activity!GI$1,BBG!$1:$1,0)+1,0)&lt;&gt;""),(VLOOKUP($A17,BBG!$1:$1048576,MATCH(Activity!GI$1,BBG!$1:$1,0)-1,0)+VLOOKUP($A17,BBG!$1:$1048576,MATCH(Activity!GI$1,BBG!$1:$1,0)+1,0))/2,IF(AND(VLOOKUP($A17,BBG!$1:$1048576,MATCH(Activity!GI$1,BBG!$1:$1,0)-1,0)&lt;&gt;"",VLOOKUP($A17,BBG!$1:$1048576,MATCH(Activity!GI$1,BBG!$1:$1,0)+2,0)&lt;&gt;""),VLOOKUP($A17,BBG!$1:$1048576,MATCH(Activity!GI$1,BBG!$1:$1,0)-1,0)+(VLOOKUP($A17,BBG!$1:$1048576,MATCH(Activity!GI$1,BBG!$1:$1,0)+2,0)-VLOOKUP($A17,BBG!$1:$1048576,MATCH(Activity!GI$1,BBG!$1:$1,0)-1,0))/3,VLOOKUP($A17,BBG!$1:$1048576,MATCH(Activity!GI$1,BBG!$1:$1,0)-2,0)+(VLOOKUP($A17,BBG!$1:$1048576,MATCH(Activity!GI$1,BBG!$1:$1,0)+1,0)-VLOOKUP($A17,BBG!$1:$1048576,MATCH(Activity!GI$1,BBG!$1:$1,0)-2,0))*2/3)))/100</f>
        <v>0</v>
      </c>
      <c r="GJ17" s="17">
        <f ca="1">IF(VLOOKUP($A17,BBG!$1:$1048576,MATCH(Activity!GJ$1,BBG!$1:$1,0),0)&lt;&gt;"",VLOOKUP($A17,BBG!$1:$1048576,MATCH(Activity!GJ$1,BBG!$1:$1,0),0),IF(AND(VLOOKUP($A17,BBG!$1:$1048576,MATCH(Activity!GJ$1,BBG!$1:$1,0)-1,0)&lt;&gt;"",VLOOKUP($A17,BBG!$1:$1048576,MATCH(Activity!GJ$1,BBG!$1:$1,0)+1,0)&lt;&gt;""),(VLOOKUP($A17,BBG!$1:$1048576,MATCH(Activity!GJ$1,BBG!$1:$1,0)-1,0)+VLOOKUP($A17,BBG!$1:$1048576,MATCH(Activity!GJ$1,BBG!$1:$1,0)+1,0))/2,IF(AND(VLOOKUP($A17,BBG!$1:$1048576,MATCH(Activity!GJ$1,BBG!$1:$1,0)-1,0)&lt;&gt;"",VLOOKUP($A17,BBG!$1:$1048576,MATCH(Activity!GJ$1,BBG!$1:$1,0)+2,0)&lt;&gt;""),VLOOKUP($A17,BBG!$1:$1048576,MATCH(Activity!GJ$1,BBG!$1:$1,0)-1,0)+(VLOOKUP($A17,BBG!$1:$1048576,MATCH(Activity!GJ$1,BBG!$1:$1,0)+2,0)-VLOOKUP($A17,BBG!$1:$1048576,MATCH(Activity!GJ$1,BBG!$1:$1,0)-1,0))/3,VLOOKUP($A17,BBG!$1:$1048576,MATCH(Activity!GJ$1,BBG!$1:$1,0)-2,0)+(VLOOKUP($A17,BBG!$1:$1048576,MATCH(Activity!GJ$1,BBG!$1:$1,0)+1,0)-VLOOKUP($A17,BBG!$1:$1048576,MATCH(Activity!GJ$1,BBG!$1:$1,0)-2,0))*2/3)))/100</f>
        <v>0</v>
      </c>
      <c r="GK17" s="17">
        <f ca="1">IF(VLOOKUP($A17,BBG!$1:$1048576,MATCH(Activity!GK$1,BBG!$1:$1,0),0)&lt;&gt;"",VLOOKUP($A17,BBG!$1:$1048576,MATCH(Activity!GK$1,BBG!$1:$1,0),0),IF(AND(VLOOKUP($A17,BBG!$1:$1048576,MATCH(Activity!GK$1,BBG!$1:$1,0)-1,0)&lt;&gt;"",VLOOKUP($A17,BBG!$1:$1048576,MATCH(Activity!GK$1,BBG!$1:$1,0)+1,0)&lt;&gt;""),(VLOOKUP($A17,BBG!$1:$1048576,MATCH(Activity!GK$1,BBG!$1:$1,0)-1,0)+VLOOKUP($A17,BBG!$1:$1048576,MATCH(Activity!GK$1,BBG!$1:$1,0)+1,0))/2,IF(AND(VLOOKUP($A17,BBG!$1:$1048576,MATCH(Activity!GK$1,BBG!$1:$1,0)-1,0)&lt;&gt;"",VLOOKUP($A17,BBG!$1:$1048576,MATCH(Activity!GK$1,BBG!$1:$1,0)+2,0)&lt;&gt;""),VLOOKUP($A17,BBG!$1:$1048576,MATCH(Activity!GK$1,BBG!$1:$1,0)-1,0)+(VLOOKUP($A17,BBG!$1:$1048576,MATCH(Activity!GK$1,BBG!$1:$1,0)+2,0)-VLOOKUP($A17,BBG!$1:$1048576,MATCH(Activity!GK$1,BBG!$1:$1,0)-1,0))/3,VLOOKUP($A17,BBG!$1:$1048576,MATCH(Activity!GK$1,BBG!$1:$1,0)-2,0)+(VLOOKUP($A17,BBG!$1:$1048576,MATCH(Activity!GK$1,BBG!$1:$1,0)+1,0)-VLOOKUP($A17,BBG!$1:$1048576,MATCH(Activity!GK$1,BBG!$1:$1,0)-2,0))*2/3)))/100</f>
        <v>0</v>
      </c>
      <c r="GL17" s="17">
        <f ca="1">IF(VLOOKUP($A17,BBG!$1:$1048576,MATCH(Activity!GL$1,BBG!$1:$1,0),0)&lt;&gt;"",VLOOKUP($A17,BBG!$1:$1048576,MATCH(Activity!GL$1,BBG!$1:$1,0),0),IF(AND(VLOOKUP($A17,BBG!$1:$1048576,MATCH(Activity!GL$1,BBG!$1:$1,0)-1,0)&lt;&gt;"",VLOOKUP($A17,BBG!$1:$1048576,MATCH(Activity!GL$1,BBG!$1:$1,0)+1,0)&lt;&gt;""),(VLOOKUP($A17,BBG!$1:$1048576,MATCH(Activity!GL$1,BBG!$1:$1,0)-1,0)+VLOOKUP($A17,BBG!$1:$1048576,MATCH(Activity!GL$1,BBG!$1:$1,0)+1,0))/2,IF(AND(VLOOKUP($A17,BBG!$1:$1048576,MATCH(Activity!GL$1,BBG!$1:$1,0)-1,0)&lt;&gt;"",VLOOKUP($A17,BBG!$1:$1048576,MATCH(Activity!GL$1,BBG!$1:$1,0)+2,0)&lt;&gt;""),VLOOKUP($A17,BBG!$1:$1048576,MATCH(Activity!GL$1,BBG!$1:$1,0)-1,0)+(VLOOKUP($A17,BBG!$1:$1048576,MATCH(Activity!GL$1,BBG!$1:$1,0)+2,0)-VLOOKUP($A17,BBG!$1:$1048576,MATCH(Activity!GL$1,BBG!$1:$1,0)-1,0))/3,VLOOKUP($A17,BBG!$1:$1048576,MATCH(Activity!GL$1,BBG!$1:$1,0)-2,0)+(VLOOKUP($A17,BBG!$1:$1048576,MATCH(Activity!GL$1,BBG!$1:$1,0)+1,0)-VLOOKUP($A17,BBG!$1:$1048576,MATCH(Activity!GL$1,BBG!$1:$1,0)-2,0))*2/3)))/100</f>
        <v>0</v>
      </c>
      <c r="GM17" s="17">
        <f ca="1">IF(VLOOKUP($A17,BBG!$1:$1048576,MATCH(Activity!GM$1,BBG!$1:$1,0),0)&lt;&gt;"",VLOOKUP($A17,BBG!$1:$1048576,MATCH(Activity!GM$1,BBG!$1:$1,0),0),IF(AND(VLOOKUP($A17,BBG!$1:$1048576,MATCH(Activity!GM$1,BBG!$1:$1,0)-1,0)&lt;&gt;"",VLOOKUP($A17,BBG!$1:$1048576,MATCH(Activity!GM$1,BBG!$1:$1,0)+1,0)&lt;&gt;""),(VLOOKUP($A17,BBG!$1:$1048576,MATCH(Activity!GM$1,BBG!$1:$1,0)-1,0)+VLOOKUP($A17,BBG!$1:$1048576,MATCH(Activity!GM$1,BBG!$1:$1,0)+1,0))/2,IF(AND(VLOOKUP($A17,BBG!$1:$1048576,MATCH(Activity!GM$1,BBG!$1:$1,0)-1,0)&lt;&gt;"",VLOOKUP($A17,BBG!$1:$1048576,MATCH(Activity!GM$1,BBG!$1:$1,0)+2,0)&lt;&gt;""),VLOOKUP($A17,BBG!$1:$1048576,MATCH(Activity!GM$1,BBG!$1:$1,0)-1,0)+(VLOOKUP($A17,BBG!$1:$1048576,MATCH(Activity!GM$1,BBG!$1:$1,0)+2,0)-VLOOKUP($A17,BBG!$1:$1048576,MATCH(Activity!GM$1,BBG!$1:$1,0)-1,0))/3,VLOOKUP($A17,BBG!$1:$1048576,MATCH(Activity!GM$1,BBG!$1:$1,0)-2,0)+(VLOOKUP($A17,BBG!$1:$1048576,MATCH(Activity!GM$1,BBG!$1:$1,0)+1,0)-VLOOKUP($A17,BBG!$1:$1048576,MATCH(Activity!GM$1,BBG!$1:$1,0)-2,0))*2/3)))/100</f>
        <v>0</v>
      </c>
      <c r="GN17" s="17">
        <f ca="1">IF(VLOOKUP($A17,BBG!$1:$1048576,MATCH(Activity!GN$1,BBG!$1:$1,0),0)&lt;&gt;"",VLOOKUP($A17,BBG!$1:$1048576,MATCH(Activity!GN$1,BBG!$1:$1,0),0),IF(AND(VLOOKUP($A17,BBG!$1:$1048576,MATCH(Activity!GN$1,BBG!$1:$1,0)-1,0)&lt;&gt;"",VLOOKUP($A17,BBG!$1:$1048576,MATCH(Activity!GN$1,BBG!$1:$1,0)+1,0)&lt;&gt;""),(VLOOKUP($A17,BBG!$1:$1048576,MATCH(Activity!GN$1,BBG!$1:$1,0)-1,0)+VLOOKUP($A17,BBG!$1:$1048576,MATCH(Activity!GN$1,BBG!$1:$1,0)+1,0))/2,IF(AND(VLOOKUP($A17,BBG!$1:$1048576,MATCH(Activity!GN$1,BBG!$1:$1,0)-1,0)&lt;&gt;"",VLOOKUP($A17,BBG!$1:$1048576,MATCH(Activity!GN$1,BBG!$1:$1,0)+2,0)&lt;&gt;""),VLOOKUP($A17,BBG!$1:$1048576,MATCH(Activity!GN$1,BBG!$1:$1,0)-1,0)+(VLOOKUP($A17,BBG!$1:$1048576,MATCH(Activity!GN$1,BBG!$1:$1,0)+2,0)-VLOOKUP($A17,BBG!$1:$1048576,MATCH(Activity!GN$1,BBG!$1:$1,0)-1,0))/3,VLOOKUP($A17,BBG!$1:$1048576,MATCH(Activity!GN$1,BBG!$1:$1,0)-2,0)+(VLOOKUP($A17,BBG!$1:$1048576,MATCH(Activity!GN$1,BBG!$1:$1,0)+1,0)-VLOOKUP($A17,BBG!$1:$1048576,MATCH(Activity!GN$1,BBG!$1:$1,0)-2,0))*2/3)))/100</f>
        <v>0</v>
      </c>
      <c r="GO17" s="17">
        <f ca="1">IF(VLOOKUP($A17,BBG!$1:$1048576,MATCH(Activity!GO$1,BBG!$1:$1,0),0)&lt;&gt;"",VLOOKUP($A17,BBG!$1:$1048576,MATCH(Activity!GO$1,BBG!$1:$1,0),0),IF(AND(VLOOKUP($A17,BBG!$1:$1048576,MATCH(Activity!GO$1,BBG!$1:$1,0)-1,0)&lt;&gt;"",VLOOKUP($A17,BBG!$1:$1048576,MATCH(Activity!GO$1,BBG!$1:$1,0)+1,0)&lt;&gt;""),(VLOOKUP($A17,BBG!$1:$1048576,MATCH(Activity!GO$1,BBG!$1:$1,0)-1,0)+VLOOKUP($A17,BBG!$1:$1048576,MATCH(Activity!GO$1,BBG!$1:$1,0)+1,0))/2,IF(AND(VLOOKUP($A17,BBG!$1:$1048576,MATCH(Activity!GO$1,BBG!$1:$1,0)-1,0)&lt;&gt;"",VLOOKUP($A17,BBG!$1:$1048576,MATCH(Activity!GO$1,BBG!$1:$1,0)+2,0)&lt;&gt;""),VLOOKUP($A17,BBG!$1:$1048576,MATCH(Activity!GO$1,BBG!$1:$1,0)-1,0)+(VLOOKUP($A17,BBG!$1:$1048576,MATCH(Activity!GO$1,BBG!$1:$1,0)+2,0)-VLOOKUP($A17,BBG!$1:$1048576,MATCH(Activity!GO$1,BBG!$1:$1,0)-1,0))/3,VLOOKUP($A17,BBG!$1:$1048576,MATCH(Activity!GO$1,BBG!$1:$1,0)-2,0)+(VLOOKUP($A17,BBG!$1:$1048576,MATCH(Activity!GO$1,BBG!$1:$1,0)+1,0)-VLOOKUP($A17,BBG!$1:$1048576,MATCH(Activity!GO$1,BBG!$1:$1,0)-2,0))*2/3)))/100</f>
        <v>0</v>
      </c>
      <c r="GP17" s="17">
        <f ca="1">IF(VLOOKUP($A17,BBG!$1:$1048576,MATCH(Activity!GP$1,BBG!$1:$1,0),0)&lt;&gt;"",VLOOKUP($A17,BBG!$1:$1048576,MATCH(Activity!GP$1,BBG!$1:$1,0),0),IF(AND(VLOOKUP($A17,BBG!$1:$1048576,MATCH(Activity!GP$1,BBG!$1:$1,0)-1,0)&lt;&gt;"",VLOOKUP($A17,BBG!$1:$1048576,MATCH(Activity!GP$1,BBG!$1:$1,0)+1,0)&lt;&gt;""),(VLOOKUP($A17,BBG!$1:$1048576,MATCH(Activity!GP$1,BBG!$1:$1,0)-1,0)+VLOOKUP($A17,BBG!$1:$1048576,MATCH(Activity!GP$1,BBG!$1:$1,0)+1,0))/2,IF(AND(VLOOKUP($A17,BBG!$1:$1048576,MATCH(Activity!GP$1,BBG!$1:$1,0)-1,0)&lt;&gt;"",VLOOKUP($A17,BBG!$1:$1048576,MATCH(Activity!GP$1,BBG!$1:$1,0)+2,0)&lt;&gt;""),VLOOKUP($A17,BBG!$1:$1048576,MATCH(Activity!GP$1,BBG!$1:$1,0)-1,0)+(VLOOKUP($A17,BBG!$1:$1048576,MATCH(Activity!GP$1,BBG!$1:$1,0)+2,0)-VLOOKUP($A17,BBG!$1:$1048576,MATCH(Activity!GP$1,BBG!$1:$1,0)-1,0))/3,VLOOKUP($A17,BBG!$1:$1048576,MATCH(Activity!GP$1,BBG!$1:$1,0)-2,0)+(VLOOKUP($A17,BBG!$1:$1048576,MATCH(Activity!GP$1,BBG!$1:$1,0)+1,0)-VLOOKUP($A17,BBG!$1:$1048576,MATCH(Activity!GP$1,BBG!$1:$1,0)-2,0))*2/3)))/100</f>
        <v>0</v>
      </c>
      <c r="GQ17" s="17">
        <f ca="1">IF(VLOOKUP($A17,BBG!$1:$1048576,MATCH(Activity!GQ$1,BBG!$1:$1,0),0)&lt;&gt;"",VLOOKUP($A17,BBG!$1:$1048576,MATCH(Activity!GQ$1,BBG!$1:$1,0),0),IF(AND(VLOOKUP($A17,BBG!$1:$1048576,MATCH(Activity!GQ$1,BBG!$1:$1,0)-1,0)&lt;&gt;"",VLOOKUP($A17,BBG!$1:$1048576,MATCH(Activity!GQ$1,BBG!$1:$1,0)+1,0)&lt;&gt;""),(VLOOKUP($A17,BBG!$1:$1048576,MATCH(Activity!GQ$1,BBG!$1:$1,0)-1,0)+VLOOKUP($A17,BBG!$1:$1048576,MATCH(Activity!GQ$1,BBG!$1:$1,0)+1,0))/2,IF(AND(VLOOKUP($A17,BBG!$1:$1048576,MATCH(Activity!GQ$1,BBG!$1:$1,0)-1,0)&lt;&gt;"",VLOOKUP($A17,BBG!$1:$1048576,MATCH(Activity!GQ$1,BBG!$1:$1,0)+2,0)&lt;&gt;""),VLOOKUP($A17,BBG!$1:$1048576,MATCH(Activity!GQ$1,BBG!$1:$1,0)-1,0)+(VLOOKUP($A17,BBG!$1:$1048576,MATCH(Activity!GQ$1,BBG!$1:$1,0)+2,0)-VLOOKUP($A17,BBG!$1:$1048576,MATCH(Activity!GQ$1,BBG!$1:$1,0)-1,0))/3,VLOOKUP($A17,BBG!$1:$1048576,MATCH(Activity!GQ$1,BBG!$1:$1,0)-2,0)+(VLOOKUP($A17,BBG!$1:$1048576,MATCH(Activity!GQ$1,BBG!$1:$1,0)+1,0)-VLOOKUP($A17,BBG!$1:$1048576,MATCH(Activity!GQ$1,BBG!$1:$1,0)-2,0))*2/3)))/100</f>
        <v>0</v>
      </c>
      <c r="GR17" s="17">
        <f ca="1">IF(VLOOKUP($A17,BBG!$1:$1048576,MATCH(Activity!GR$1,BBG!$1:$1,0),0)&lt;&gt;"",VLOOKUP($A17,BBG!$1:$1048576,MATCH(Activity!GR$1,BBG!$1:$1,0),0),IF(AND(VLOOKUP($A17,BBG!$1:$1048576,MATCH(Activity!GR$1,BBG!$1:$1,0)-1,0)&lt;&gt;"",VLOOKUP($A17,BBG!$1:$1048576,MATCH(Activity!GR$1,BBG!$1:$1,0)+1,0)&lt;&gt;""),(VLOOKUP($A17,BBG!$1:$1048576,MATCH(Activity!GR$1,BBG!$1:$1,0)-1,0)+VLOOKUP($A17,BBG!$1:$1048576,MATCH(Activity!GR$1,BBG!$1:$1,0)+1,0))/2,IF(AND(VLOOKUP($A17,BBG!$1:$1048576,MATCH(Activity!GR$1,BBG!$1:$1,0)-1,0)&lt;&gt;"",VLOOKUP($A17,BBG!$1:$1048576,MATCH(Activity!GR$1,BBG!$1:$1,0)+2,0)&lt;&gt;""),VLOOKUP($A17,BBG!$1:$1048576,MATCH(Activity!GR$1,BBG!$1:$1,0)-1,0)+(VLOOKUP($A17,BBG!$1:$1048576,MATCH(Activity!GR$1,BBG!$1:$1,0)+2,0)-VLOOKUP($A17,BBG!$1:$1048576,MATCH(Activity!GR$1,BBG!$1:$1,0)-1,0))/3,VLOOKUP($A17,BBG!$1:$1048576,MATCH(Activity!GR$1,BBG!$1:$1,0)-2,0)+(VLOOKUP($A17,BBG!$1:$1048576,MATCH(Activity!GR$1,BBG!$1:$1,0)+1,0)-VLOOKUP($A17,BBG!$1:$1048576,MATCH(Activity!GR$1,BBG!$1:$1,0)-2,0))*2/3)))/100</f>
        <v>0</v>
      </c>
      <c r="GS17" s="17">
        <f ca="1">IF(VLOOKUP($A17,BBG!$1:$1048576,MATCH(Activity!GS$1,BBG!$1:$1,0),0)&lt;&gt;"",VLOOKUP($A17,BBG!$1:$1048576,MATCH(Activity!GS$1,BBG!$1:$1,0),0),IF(AND(VLOOKUP($A17,BBG!$1:$1048576,MATCH(Activity!GS$1,BBG!$1:$1,0)-1,0)&lt;&gt;"",VLOOKUP($A17,BBG!$1:$1048576,MATCH(Activity!GS$1,BBG!$1:$1,0)+1,0)&lt;&gt;""),(VLOOKUP($A17,BBG!$1:$1048576,MATCH(Activity!GS$1,BBG!$1:$1,0)-1,0)+VLOOKUP($A17,BBG!$1:$1048576,MATCH(Activity!GS$1,BBG!$1:$1,0)+1,0))/2,IF(AND(VLOOKUP($A17,BBG!$1:$1048576,MATCH(Activity!GS$1,BBG!$1:$1,0)-1,0)&lt;&gt;"",VLOOKUP($A17,BBG!$1:$1048576,MATCH(Activity!GS$1,BBG!$1:$1,0)+2,0)&lt;&gt;""),VLOOKUP($A17,BBG!$1:$1048576,MATCH(Activity!GS$1,BBG!$1:$1,0)-1,0)+(VLOOKUP($A17,BBG!$1:$1048576,MATCH(Activity!GS$1,BBG!$1:$1,0)+2,0)-VLOOKUP($A17,BBG!$1:$1048576,MATCH(Activity!GS$1,BBG!$1:$1,0)-1,0))/3,VLOOKUP($A17,BBG!$1:$1048576,MATCH(Activity!GS$1,BBG!$1:$1,0)-2,0)+(VLOOKUP($A17,BBG!$1:$1048576,MATCH(Activity!GS$1,BBG!$1:$1,0)+1,0)-VLOOKUP($A17,BBG!$1:$1048576,MATCH(Activity!GS$1,BBG!$1:$1,0)-2,0))*2/3)))/100</f>
        <v>0</v>
      </c>
      <c r="GT17" s="17">
        <f ca="1">IF(VLOOKUP($A17,BBG!$1:$1048576,MATCH(Activity!GT$1,BBG!$1:$1,0),0)&lt;&gt;"",VLOOKUP($A17,BBG!$1:$1048576,MATCH(Activity!GT$1,BBG!$1:$1,0),0),IF(AND(VLOOKUP($A17,BBG!$1:$1048576,MATCH(Activity!GT$1,BBG!$1:$1,0)-1,0)&lt;&gt;"",VLOOKUP($A17,BBG!$1:$1048576,MATCH(Activity!GT$1,BBG!$1:$1,0)+1,0)&lt;&gt;""),(VLOOKUP($A17,BBG!$1:$1048576,MATCH(Activity!GT$1,BBG!$1:$1,0)-1,0)+VLOOKUP($A17,BBG!$1:$1048576,MATCH(Activity!GT$1,BBG!$1:$1,0)+1,0))/2,IF(AND(VLOOKUP($A17,BBG!$1:$1048576,MATCH(Activity!GT$1,BBG!$1:$1,0)-1,0)&lt;&gt;"",VLOOKUP($A17,BBG!$1:$1048576,MATCH(Activity!GT$1,BBG!$1:$1,0)+2,0)&lt;&gt;""),VLOOKUP($A17,BBG!$1:$1048576,MATCH(Activity!GT$1,BBG!$1:$1,0)-1,0)+(VLOOKUP($A17,BBG!$1:$1048576,MATCH(Activity!GT$1,BBG!$1:$1,0)+2,0)-VLOOKUP($A17,BBG!$1:$1048576,MATCH(Activity!GT$1,BBG!$1:$1,0)-1,0))/3,VLOOKUP($A17,BBG!$1:$1048576,MATCH(Activity!GT$1,BBG!$1:$1,0)-2,0)+(VLOOKUP($A17,BBG!$1:$1048576,MATCH(Activity!GT$1,BBG!$1:$1,0)+1,0)-VLOOKUP($A17,BBG!$1:$1048576,MATCH(Activity!GT$1,BBG!$1:$1,0)-2,0))*2/3)))/100</f>
        <v>0</v>
      </c>
      <c r="GU17" s="17">
        <f ca="1">IF(VLOOKUP($A17,BBG!$1:$1048576,MATCH(Activity!GU$1,BBG!$1:$1,0),0)&lt;&gt;"",VLOOKUP($A17,BBG!$1:$1048576,MATCH(Activity!GU$1,BBG!$1:$1,0),0),IF(AND(VLOOKUP($A17,BBG!$1:$1048576,MATCH(Activity!GU$1,BBG!$1:$1,0)-1,0)&lt;&gt;"",VLOOKUP($A17,BBG!$1:$1048576,MATCH(Activity!GU$1,BBG!$1:$1,0)+1,0)&lt;&gt;""),(VLOOKUP($A17,BBG!$1:$1048576,MATCH(Activity!GU$1,BBG!$1:$1,0)-1,0)+VLOOKUP($A17,BBG!$1:$1048576,MATCH(Activity!GU$1,BBG!$1:$1,0)+1,0))/2,IF(AND(VLOOKUP($A17,BBG!$1:$1048576,MATCH(Activity!GU$1,BBG!$1:$1,0)-1,0)&lt;&gt;"",VLOOKUP($A17,BBG!$1:$1048576,MATCH(Activity!GU$1,BBG!$1:$1,0)+2,0)&lt;&gt;""),VLOOKUP($A17,BBG!$1:$1048576,MATCH(Activity!GU$1,BBG!$1:$1,0)-1,0)+(VLOOKUP($A17,BBG!$1:$1048576,MATCH(Activity!GU$1,BBG!$1:$1,0)+2,0)-VLOOKUP($A17,BBG!$1:$1048576,MATCH(Activity!GU$1,BBG!$1:$1,0)-1,0))/3,VLOOKUP($A17,BBG!$1:$1048576,MATCH(Activity!GU$1,BBG!$1:$1,0)-2,0)+(VLOOKUP($A17,BBG!$1:$1048576,MATCH(Activity!GU$1,BBG!$1:$1,0)+1,0)-VLOOKUP($A17,BBG!$1:$1048576,MATCH(Activity!GU$1,BBG!$1:$1,0)-2,0))*2/3)))/100</f>
        <v>0</v>
      </c>
      <c r="GV17" s="17">
        <f ca="1">IF(VLOOKUP($A17,BBG!$1:$1048576,MATCH(Activity!GV$1,BBG!$1:$1,0),0)&lt;&gt;"",VLOOKUP($A17,BBG!$1:$1048576,MATCH(Activity!GV$1,BBG!$1:$1,0),0),IF(AND(VLOOKUP($A17,BBG!$1:$1048576,MATCH(Activity!GV$1,BBG!$1:$1,0)-1,0)&lt;&gt;"",VLOOKUP($A17,BBG!$1:$1048576,MATCH(Activity!GV$1,BBG!$1:$1,0)+1,0)&lt;&gt;""),(VLOOKUP($A17,BBG!$1:$1048576,MATCH(Activity!GV$1,BBG!$1:$1,0)-1,0)+VLOOKUP($A17,BBG!$1:$1048576,MATCH(Activity!GV$1,BBG!$1:$1,0)+1,0))/2,IF(AND(VLOOKUP($A17,BBG!$1:$1048576,MATCH(Activity!GV$1,BBG!$1:$1,0)-1,0)&lt;&gt;"",VLOOKUP($A17,BBG!$1:$1048576,MATCH(Activity!GV$1,BBG!$1:$1,0)+2,0)&lt;&gt;""),VLOOKUP($A17,BBG!$1:$1048576,MATCH(Activity!GV$1,BBG!$1:$1,0)-1,0)+(VLOOKUP($A17,BBG!$1:$1048576,MATCH(Activity!GV$1,BBG!$1:$1,0)+2,0)-VLOOKUP($A17,BBG!$1:$1048576,MATCH(Activity!GV$1,BBG!$1:$1,0)-1,0))/3,VLOOKUP($A17,BBG!$1:$1048576,MATCH(Activity!GV$1,BBG!$1:$1,0)-2,0)+(VLOOKUP($A17,BBG!$1:$1048576,MATCH(Activity!GV$1,BBG!$1:$1,0)+1,0)-VLOOKUP($A17,BBG!$1:$1048576,MATCH(Activity!GV$1,BBG!$1:$1,0)-2,0))*2/3)))/100</f>
        <v>0</v>
      </c>
      <c r="GW17" s="17">
        <f ca="1">IF(VLOOKUP($A17,BBG!$1:$1048576,MATCH(Activity!GW$1,BBG!$1:$1,0),0)&lt;&gt;"",VLOOKUP($A17,BBG!$1:$1048576,MATCH(Activity!GW$1,BBG!$1:$1,0),0),IF(AND(VLOOKUP($A17,BBG!$1:$1048576,MATCH(Activity!GW$1,BBG!$1:$1,0)-1,0)&lt;&gt;"",VLOOKUP($A17,BBG!$1:$1048576,MATCH(Activity!GW$1,BBG!$1:$1,0)+1,0)&lt;&gt;""),(VLOOKUP($A17,BBG!$1:$1048576,MATCH(Activity!GW$1,BBG!$1:$1,0)-1,0)+VLOOKUP($A17,BBG!$1:$1048576,MATCH(Activity!GW$1,BBG!$1:$1,0)+1,0))/2,IF(AND(VLOOKUP($A17,BBG!$1:$1048576,MATCH(Activity!GW$1,BBG!$1:$1,0)-1,0)&lt;&gt;"",VLOOKUP($A17,BBG!$1:$1048576,MATCH(Activity!GW$1,BBG!$1:$1,0)+2,0)&lt;&gt;""),VLOOKUP($A17,BBG!$1:$1048576,MATCH(Activity!GW$1,BBG!$1:$1,0)-1,0)+(VLOOKUP($A17,BBG!$1:$1048576,MATCH(Activity!GW$1,BBG!$1:$1,0)+2,0)-VLOOKUP($A17,BBG!$1:$1048576,MATCH(Activity!GW$1,BBG!$1:$1,0)-1,0))/3,VLOOKUP($A17,BBG!$1:$1048576,MATCH(Activity!GW$1,BBG!$1:$1,0)-2,0)+(VLOOKUP($A17,BBG!$1:$1048576,MATCH(Activity!GW$1,BBG!$1:$1,0)+1,0)-VLOOKUP($A17,BBG!$1:$1048576,MATCH(Activity!GW$1,BBG!$1:$1,0)-2,0))*2/3)))/100</f>
        <v>0</v>
      </c>
      <c r="GX17" s="17">
        <f ca="1">IF(VLOOKUP($A17,BBG!$1:$1048576,MATCH(Activity!GX$1,BBG!$1:$1,0),0)&lt;&gt;"",VLOOKUP($A17,BBG!$1:$1048576,MATCH(Activity!GX$1,BBG!$1:$1,0),0),IF(AND(VLOOKUP($A17,BBG!$1:$1048576,MATCH(Activity!GX$1,BBG!$1:$1,0)-1,0)&lt;&gt;"",VLOOKUP($A17,BBG!$1:$1048576,MATCH(Activity!GX$1,BBG!$1:$1,0)+1,0)&lt;&gt;""),(VLOOKUP($A17,BBG!$1:$1048576,MATCH(Activity!GX$1,BBG!$1:$1,0)-1,0)+VLOOKUP($A17,BBG!$1:$1048576,MATCH(Activity!GX$1,BBG!$1:$1,0)+1,0))/2,IF(AND(VLOOKUP($A17,BBG!$1:$1048576,MATCH(Activity!GX$1,BBG!$1:$1,0)-1,0)&lt;&gt;"",VLOOKUP($A17,BBG!$1:$1048576,MATCH(Activity!GX$1,BBG!$1:$1,0)+2,0)&lt;&gt;""),VLOOKUP($A17,BBG!$1:$1048576,MATCH(Activity!GX$1,BBG!$1:$1,0)-1,0)+(VLOOKUP($A17,BBG!$1:$1048576,MATCH(Activity!GX$1,BBG!$1:$1,0)+2,0)-VLOOKUP($A17,BBG!$1:$1048576,MATCH(Activity!GX$1,BBG!$1:$1,0)-1,0))/3,VLOOKUP($A17,BBG!$1:$1048576,MATCH(Activity!GX$1,BBG!$1:$1,0)-2,0)+(VLOOKUP($A17,BBG!$1:$1048576,MATCH(Activity!GX$1,BBG!$1:$1,0)+1,0)-VLOOKUP($A17,BBG!$1:$1048576,MATCH(Activity!GX$1,BBG!$1:$1,0)-2,0))*2/3)))/100</f>
        <v>0</v>
      </c>
      <c r="GY17" s="17">
        <f ca="1">IF(VLOOKUP($A17,BBG!$1:$1048576,MATCH(Activity!GY$1,BBG!$1:$1,0),0)&lt;&gt;"",VLOOKUP($A17,BBG!$1:$1048576,MATCH(Activity!GY$1,BBG!$1:$1,0),0),IF(AND(VLOOKUP($A17,BBG!$1:$1048576,MATCH(Activity!GY$1,BBG!$1:$1,0)-1,0)&lt;&gt;"",VLOOKUP($A17,BBG!$1:$1048576,MATCH(Activity!GY$1,BBG!$1:$1,0)+1,0)&lt;&gt;""),(VLOOKUP($A17,BBG!$1:$1048576,MATCH(Activity!GY$1,BBG!$1:$1,0)-1,0)+VLOOKUP($A17,BBG!$1:$1048576,MATCH(Activity!GY$1,BBG!$1:$1,0)+1,0))/2,IF(AND(VLOOKUP($A17,BBG!$1:$1048576,MATCH(Activity!GY$1,BBG!$1:$1,0)-1,0)&lt;&gt;"",VLOOKUP($A17,BBG!$1:$1048576,MATCH(Activity!GY$1,BBG!$1:$1,0)+2,0)&lt;&gt;""),VLOOKUP($A17,BBG!$1:$1048576,MATCH(Activity!GY$1,BBG!$1:$1,0)-1,0)+(VLOOKUP($A17,BBG!$1:$1048576,MATCH(Activity!GY$1,BBG!$1:$1,0)+2,0)-VLOOKUP($A17,BBG!$1:$1048576,MATCH(Activity!GY$1,BBG!$1:$1,0)-1,0))/3,VLOOKUP($A17,BBG!$1:$1048576,MATCH(Activity!GY$1,BBG!$1:$1,0)-2,0)+(VLOOKUP($A17,BBG!$1:$1048576,MATCH(Activity!GY$1,BBG!$1:$1,0)+1,0)-VLOOKUP($A17,BBG!$1:$1048576,MATCH(Activity!GY$1,BBG!$1:$1,0)-2,0))*2/3)))/100</f>
        <v>0</v>
      </c>
      <c r="GZ17" s="17">
        <f ca="1">IF(VLOOKUP($A17,BBG!$1:$1048576,MATCH(Activity!GZ$1,BBG!$1:$1,0),0)&lt;&gt;"",VLOOKUP($A17,BBG!$1:$1048576,MATCH(Activity!GZ$1,BBG!$1:$1,0),0),IF(AND(VLOOKUP($A17,BBG!$1:$1048576,MATCH(Activity!GZ$1,BBG!$1:$1,0)-1,0)&lt;&gt;"",VLOOKUP($A17,BBG!$1:$1048576,MATCH(Activity!GZ$1,BBG!$1:$1,0)+1,0)&lt;&gt;""),(VLOOKUP($A17,BBG!$1:$1048576,MATCH(Activity!GZ$1,BBG!$1:$1,0)-1,0)+VLOOKUP($A17,BBG!$1:$1048576,MATCH(Activity!GZ$1,BBG!$1:$1,0)+1,0))/2,IF(AND(VLOOKUP($A17,BBG!$1:$1048576,MATCH(Activity!GZ$1,BBG!$1:$1,0)-1,0)&lt;&gt;"",VLOOKUP($A17,BBG!$1:$1048576,MATCH(Activity!GZ$1,BBG!$1:$1,0)+2,0)&lt;&gt;""),VLOOKUP($A17,BBG!$1:$1048576,MATCH(Activity!GZ$1,BBG!$1:$1,0)-1,0)+(VLOOKUP($A17,BBG!$1:$1048576,MATCH(Activity!GZ$1,BBG!$1:$1,0)+2,0)-VLOOKUP($A17,BBG!$1:$1048576,MATCH(Activity!GZ$1,BBG!$1:$1,0)-1,0))/3,VLOOKUP($A17,BBG!$1:$1048576,MATCH(Activity!GZ$1,BBG!$1:$1,0)-2,0)+(VLOOKUP($A17,BBG!$1:$1048576,MATCH(Activity!GZ$1,BBG!$1:$1,0)+1,0)-VLOOKUP($A17,BBG!$1:$1048576,MATCH(Activity!GZ$1,BBG!$1:$1,0)-2,0))*2/3)))/100</f>
        <v>0</v>
      </c>
      <c r="HA17" s="17">
        <f ca="1">IF(VLOOKUP($A17,BBG!$1:$1048576,MATCH(Activity!HA$1,BBG!$1:$1,0),0)&lt;&gt;"",VLOOKUP($A17,BBG!$1:$1048576,MATCH(Activity!HA$1,BBG!$1:$1,0),0),IF(AND(VLOOKUP($A17,BBG!$1:$1048576,MATCH(Activity!HA$1,BBG!$1:$1,0)-1,0)&lt;&gt;"",VLOOKUP($A17,BBG!$1:$1048576,MATCH(Activity!HA$1,BBG!$1:$1,0)+1,0)&lt;&gt;""),(VLOOKUP($A17,BBG!$1:$1048576,MATCH(Activity!HA$1,BBG!$1:$1,0)-1,0)+VLOOKUP($A17,BBG!$1:$1048576,MATCH(Activity!HA$1,BBG!$1:$1,0)+1,0))/2,IF(AND(VLOOKUP($A17,BBG!$1:$1048576,MATCH(Activity!HA$1,BBG!$1:$1,0)-1,0)&lt;&gt;"",VLOOKUP($A17,BBG!$1:$1048576,MATCH(Activity!HA$1,BBG!$1:$1,0)+2,0)&lt;&gt;""),VLOOKUP($A17,BBG!$1:$1048576,MATCH(Activity!HA$1,BBG!$1:$1,0)-1,0)+(VLOOKUP($A17,BBG!$1:$1048576,MATCH(Activity!HA$1,BBG!$1:$1,0)+2,0)-VLOOKUP($A17,BBG!$1:$1048576,MATCH(Activity!HA$1,BBG!$1:$1,0)-1,0))/3,VLOOKUP($A17,BBG!$1:$1048576,MATCH(Activity!HA$1,BBG!$1:$1,0)-2,0)+(VLOOKUP($A17,BBG!$1:$1048576,MATCH(Activity!HA$1,BBG!$1:$1,0)+1,0)-VLOOKUP($A17,BBG!$1:$1048576,MATCH(Activity!HA$1,BBG!$1:$1,0)-2,0))*2/3)))/100</f>
        <v>0</v>
      </c>
      <c r="HB17" s="17">
        <f ca="1">IF(VLOOKUP($A17,BBG!$1:$1048576,MATCH(Activity!HB$1,BBG!$1:$1,0),0)&lt;&gt;"",VLOOKUP($A17,BBG!$1:$1048576,MATCH(Activity!HB$1,BBG!$1:$1,0),0),IF(AND(VLOOKUP($A17,BBG!$1:$1048576,MATCH(Activity!HB$1,BBG!$1:$1,0)-1,0)&lt;&gt;"",VLOOKUP($A17,BBG!$1:$1048576,MATCH(Activity!HB$1,BBG!$1:$1,0)+1,0)&lt;&gt;""),(VLOOKUP($A17,BBG!$1:$1048576,MATCH(Activity!HB$1,BBG!$1:$1,0)-1,0)+VLOOKUP($A17,BBG!$1:$1048576,MATCH(Activity!HB$1,BBG!$1:$1,0)+1,0))/2,IF(AND(VLOOKUP($A17,BBG!$1:$1048576,MATCH(Activity!HB$1,BBG!$1:$1,0)-1,0)&lt;&gt;"",VLOOKUP($A17,BBG!$1:$1048576,MATCH(Activity!HB$1,BBG!$1:$1,0)+2,0)&lt;&gt;""),VLOOKUP($A17,BBG!$1:$1048576,MATCH(Activity!HB$1,BBG!$1:$1,0)-1,0)+(VLOOKUP($A17,BBG!$1:$1048576,MATCH(Activity!HB$1,BBG!$1:$1,0)+2,0)-VLOOKUP($A17,BBG!$1:$1048576,MATCH(Activity!HB$1,BBG!$1:$1,0)-1,0))/3,VLOOKUP($A17,BBG!$1:$1048576,MATCH(Activity!HB$1,BBG!$1:$1,0)-2,0)+(VLOOKUP($A17,BBG!$1:$1048576,MATCH(Activity!HB$1,BBG!$1:$1,0)+1,0)-VLOOKUP($A17,BBG!$1:$1048576,MATCH(Activity!HB$1,BBG!$1:$1,0)-2,0))*2/3)))/100</f>
        <v>0</v>
      </c>
      <c r="HC17" s="17">
        <f ca="1">IF(VLOOKUP($A17,BBG!$1:$1048576,MATCH(Activity!HC$1,BBG!$1:$1,0),0)&lt;&gt;"",VLOOKUP($A17,BBG!$1:$1048576,MATCH(Activity!HC$1,BBG!$1:$1,0),0),IF(AND(VLOOKUP($A17,BBG!$1:$1048576,MATCH(Activity!HC$1,BBG!$1:$1,0)-1,0)&lt;&gt;"",VLOOKUP($A17,BBG!$1:$1048576,MATCH(Activity!HC$1,BBG!$1:$1,0)+1,0)&lt;&gt;""),(VLOOKUP($A17,BBG!$1:$1048576,MATCH(Activity!HC$1,BBG!$1:$1,0)-1,0)+VLOOKUP($A17,BBG!$1:$1048576,MATCH(Activity!HC$1,BBG!$1:$1,0)+1,0))/2,IF(AND(VLOOKUP($A17,BBG!$1:$1048576,MATCH(Activity!HC$1,BBG!$1:$1,0)-1,0)&lt;&gt;"",VLOOKUP($A17,BBG!$1:$1048576,MATCH(Activity!HC$1,BBG!$1:$1,0)+2,0)&lt;&gt;""),VLOOKUP($A17,BBG!$1:$1048576,MATCH(Activity!HC$1,BBG!$1:$1,0)-1,0)+(VLOOKUP($A17,BBG!$1:$1048576,MATCH(Activity!HC$1,BBG!$1:$1,0)+2,0)-VLOOKUP($A17,BBG!$1:$1048576,MATCH(Activity!HC$1,BBG!$1:$1,0)-1,0))/3,VLOOKUP($A17,BBG!$1:$1048576,MATCH(Activity!HC$1,BBG!$1:$1,0)-2,0)+(VLOOKUP($A17,BBG!$1:$1048576,MATCH(Activity!HC$1,BBG!$1:$1,0)+1,0)-VLOOKUP($A17,BBG!$1:$1048576,MATCH(Activity!HC$1,BBG!$1:$1,0)-2,0))*2/3)))/100</f>
        <v>0</v>
      </c>
      <c r="HD17" s="17">
        <f ca="1">IF(VLOOKUP($A17,BBG!$1:$1048576,MATCH(Activity!HD$1,BBG!$1:$1,0),0)&lt;&gt;"",VLOOKUP($A17,BBG!$1:$1048576,MATCH(Activity!HD$1,BBG!$1:$1,0),0),IF(AND(VLOOKUP($A17,BBG!$1:$1048576,MATCH(Activity!HD$1,BBG!$1:$1,0)-1,0)&lt;&gt;"",VLOOKUP($A17,BBG!$1:$1048576,MATCH(Activity!HD$1,BBG!$1:$1,0)+1,0)&lt;&gt;""),(VLOOKUP($A17,BBG!$1:$1048576,MATCH(Activity!HD$1,BBG!$1:$1,0)-1,0)+VLOOKUP($A17,BBG!$1:$1048576,MATCH(Activity!HD$1,BBG!$1:$1,0)+1,0))/2,IF(AND(VLOOKUP($A17,BBG!$1:$1048576,MATCH(Activity!HD$1,BBG!$1:$1,0)-1,0)&lt;&gt;"",VLOOKUP($A17,BBG!$1:$1048576,MATCH(Activity!HD$1,BBG!$1:$1,0)+2,0)&lt;&gt;""),VLOOKUP($A17,BBG!$1:$1048576,MATCH(Activity!HD$1,BBG!$1:$1,0)-1,0)+(VLOOKUP($A17,BBG!$1:$1048576,MATCH(Activity!HD$1,BBG!$1:$1,0)+2,0)-VLOOKUP($A17,BBG!$1:$1048576,MATCH(Activity!HD$1,BBG!$1:$1,0)-1,0))/3,VLOOKUP($A17,BBG!$1:$1048576,MATCH(Activity!HD$1,BBG!$1:$1,0)-2,0)+(VLOOKUP($A17,BBG!$1:$1048576,MATCH(Activity!HD$1,BBG!$1:$1,0)+1,0)-VLOOKUP($A17,BBG!$1:$1048576,MATCH(Activity!HD$1,BBG!$1:$1,0)-2,0))*2/3)))/100</f>
        <v>0</v>
      </c>
      <c r="HE17" s="17">
        <f ca="1">IF(VLOOKUP($A17,BBG!$1:$1048576,MATCH(Activity!HE$1,BBG!$1:$1,0),0)&lt;&gt;"",VLOOKUP($A17,BBG!$1:$1048576,MATCH(Activity!HE$1,BBG!$1:$1,0),0),IF(AND(VLOOKUP($A17,BBG!$1:$1048576,MATCH(Activity!HE$1,BBG!$1:$1,0)-1,0)&lt;&gt;"",VLOOKUP($A17,BBG!$1:$1048576,MATCH(Activity!HE$1,BBG!$1:$1,0)+1,0)&lt;&gt;""),(VLOOKUP($A17,BBG!$1:$1048576,MATCH(Activity!HE$1,BBG!$1:$1,0)-1,0)+VLOOKUP($A17,BBG!$1:$1048576,MATCH(Activity!HE$1,BBG!$1:$1,0)+1,0))/2,IF(AND(VLOOKUP($A17,BBG!$1:$1048576,MATCH(Activity!HE$1,BBG!$1:$1,0)-1,0)&lt;&gt;"",VLOOKUP($A17,BBG!$1:$1048576,MATCH(Activity!HE$1,BBG!$1:$1,0)+2,0)&lt;&gt;""),VLOOKUP($A17,BBG!$1:$1048576,MATCH(Activity!HE$1,BBG!$1:$1,0)-1,0)+(VLOOKUP($A17,BBG!$1:$1048576,MATCH(Activity!HE$1,BBG!$1:$1,0)+2,0)-VLOOKUP($A17,BBG!$1:$1048576,MATCH(Activity!HE$1,BBG!$1:$1,0)-1,0))/3,VLOOKUP($A17,BBG!$1:$1048576,MATCH(Activity!HE$1,BBG!$1:$1,0)-2,0)+(VLOOKUP($A17,BBG!$1:$1048576,MATCH(Activity!HE$1,BBG!$1:$1,0)+1,0)-VLOOKUP($A17,BBG!$1:$1048576,MATCH(Activity!HE$1,BBG!$1:$1,0)-2,0))*2/3)))/100</f>
        <v>0</v>
      </c>
      <c r="HF17" s="17">
        <f ca="1">IF(VLOOKUP($A17,BBG!$1:$1048576,MATCH(Activity!HF$1,BBG!$1:$1,0),0)&lt;&gt;"",VLOOKUP($A17,BBG!$1:$1048576,MATCH(Activity!HF$1,BBG!$1:$1,0),0),IF(AND(VLOOKUP($A17,BBG!$1:$1048576,MATCH(Activity!HF$1,BBG!$1:$1,0)-1,0)&lt;&gt;"",VLOOKUP($A17,BBG!$1:$1048576,MATCH(Activity!HF$1,BBG!$1:$1,0)+1,0)&lt;&gt;""),(VLOOKUP($A17,BBG!$1:$1048576,MATCH(Activity!HF$1,BBG!$1:$1,0)-1,0)+VLOOKUP($A17,BBG!$1:$1048576,MATCH(Activity!HF$1,BBG!$1:$1,0)+1,0))/2,IF(AND(VLOOKUP($A17,BBG!$1:$1048576,MATCH(Activity!HF$1,BBG!$1:$1,0)-1,0)&lt;&gt;"",VLOOKUP($A17,BBG!$1:$1048576,MATCH(Activity!HF$1,BBG!$1:$1,0)+2,0)&lt;&gt;""),VLOOKUP($A17,BBG!$1:$1048576,MATCH(Activity!HF$1,BBG!$1:$1,0)-1,0)+(VLOOKUP($A17,BBG!$1:$1048576,MATCH(Activity!HF$1,BBG!$1:$1,0)+2,0)-VLOOKUP($A17,BBG!$1:$1048576,MATCH(Activity!HF$1,BBG!$1:$1,0)-1,0))/3,VLOOKUP($A17,BBG!$1:$1048576,MATCH(Activity!HF$1,BBG!$1:$1,0)-2,0)+(VLOOKUP($A17,BBG!$1:$1048576,MATCH(Activity!HF$1,BBG!$1:$1,0)+1,0)-VLOOKUP($A17,BBG!$1:$1048576,MATCH(Activity!HF$1,BBG!$1:$1,0)-2,0))*2/3)))/100</f>
        <v>0</v>
      </c>
      <c r="HG17" s="17">
        <f ca="1">IF(VLOOKUP($A17,BBG!$1:$1048576,MATCH(Activity!HG$1,BBG!$1:$1,0),0)&lt;&gt;"",VLOOKUP($A17,BBG!$1:$1048576,MATCH(Activity!HG$1,BBG!$1:$1,0),0),IF(AND(VLOOKUP($A17,BBG!$1:$1048576,MATCH(Activity!HG$1,BBG!$1:$1,0)-1,0)&lt;&gt;"",VLOOKUP($A17,BBG!$1:$1048576,MATCH(Activity!HG$1,BBG!$1:$1,0)+1,0)&lt;&gt;""),(VLOOKUP($A17,BBG!$1:$1048576,MATCH(Activity!HG$1,BBG!$1:$1,0)-1,0)+VLOOKUP($A17,BBG!$1:$1048576,MATCH(Activity!HG$1,BBG!$1:$1,0)+1,0))/2,IF(AND(VLOOKUP($A17,BBG!$1:$1048576,MATCH(Activity!HG$1,BBG!$1:$1,0)-1,0)&lt;&gt;"",VLOOKUP($A17,BBG!$1:$1048576,MATCH(Activity!HG$1,BBG!$1:$1,0)+2,0)&lt;&gt;""),VLOOKUP($A17,BBG!$1:$1048576,MATCH(Activity!HG$1,BBG!$1:$1,0)-1,0)+(VLOOKUP($A17,BBG!$1:$1048576,MATCH(Activity!HG$1,BBG!$1:$1,0)+2,0)-VLOOKUP($A17,BBG!$1:$1048576,MATCH(Activity!HG$1,BBG!$1:$1,0)-1,0))/3,VLOOKUP($A17,BBG!$1:$1048576,MATCH(Activity!HG$1,BBG!$1:$1,0)-2,0)+(VLOOKUP($A17,BBG!$1:$1048576,MATCH(Activity!HG$1,BBG!$1:$1,0)+1,0)-VLOOKUP($A17,BBG!$1:$1048576,MATCH(Activity!HG$1,BBG!$1:$1,0)-2,0))*2/3)))/100</f>
        <v>0</v>
      </c>
      <c r="HH17" s="17">
        <f ca="1">IF(VLOOKUP($A17,BBG!$1:$1048576,MATCH(Activity!HH$1,BBG!$1:$1,0),0)&lt;&gt;"",VLOOKUP($A17,BBG!$1:$1048576,MATCH(Activity!HH$1,BBG!$1:$1,0),0),IF(AND(VLOOKUP($A17,BBG!$1:$1048576,MATCH(Activity!HH$1,BBG!$1:$1,0)-1,0)&lt;&gt;"",VLOOKUP($A17,BBG!$1:$1048576,MATCH(Activity!HH$1,BBG!$1:$1,0)+1,0)&lt;&gt;""),(VLOOKUP($A17,BBG!$1:$1048576,MATCH(Activity!HH$1,BBG!$1:$1,0)-1,0)+VLOOKUP($A17,BBG!$1:$1048576,MATCH(Activity!HH$1,BBG!$1:$1,0)+1,0))/2,IF(AND(VLOOKUP($A17,BBG!$1:$1048576,MATCH(Activity!HH$1,BBG!$1:$1,0)-1,0)&lt;&gt;"",VLOOKUP($A17,BBG!$1:$1048576,MATCH(Activity!HH$1,BBG!$1:$1,0)+2,0)&lt;&gt;""),VLOOKUP($A17,BBG!$1:$1048576,MATCH(Activity!HH$1,BBG!$1:$1,0)-1,0)+(VLOOKUP($A17,BBG!$1:$1048576,MATCH(Activity!HH$1,BBG!$1:$1,0)+2,0)-VLOOKUP($A17,BBG!$1:$1048576,MATCH(Activity!HH$1,BBG!$1:$1,0)-1,0))/3,VLOOKUP($A17,BBG!$1:$1048576,MATCH(Activity!HH$1,BBG!$1:$1,0)-2,0)+(VLOOKUP($A17,BBG!$1:$1048576,MATCH(Activity!HH$1,BBG!$1:$1,0)+1,0)-VLOOKUP($A17,BBG!$1:$1048576,MATCH(Activity!HH$1,BBG!$1:$1,0)-2,0))*2/3)))/100</f>
        <v>0</v>
      </c>
      <c r="HI17" s="17">
        <f ca="1">IF(VLOOKUP($A17,BBG!$1:$1048576,MATCH(Activity!HI$1,BBG!$1:$1,0),0)&lt;&gt;"",VLOOKUP($A17,BBG!$1:$1048576,MATCH(Activity!HI$1,BBG!$1:$1,0),0),IF(AND(VLOOKUP($A17,BBG!$1:$1048576,MATCH(Activity!HI$1,BBG!$1:$1,0)-1,0)&lt;&gt;"",VLOOKUP($A17,BBG!$1:$1048576,MATCH(Activity!HI$1,BBG!$1:$1,0)+1,0)&lt;&gt;""),(VLOOKUP($A17,BBG!$1:$1048576,MATCH(Activity!HI$1,BBG!$1:$1,0)-1,0)+VLOOKUP($A17,BBG!$1:$1048576,MATCH(Activity!HI$1,BBG!$1:$1,0)+1,0))/2,IF(AND(VLOOKUP($A17,BBG!$1:$1048576,MATCH(Activity!HI$1,BBG!$1:$1,0)-1,0)&lt;&gt;"",VLOOKUP($A17,BBG!$1:$1048576,MATCH(Activity!HI$1,BBG!$1:$1,0)+2,0)&lt;&gt;""),VLOOKUP($A17,BBG!$1:$1048576,MATCH(Activity!HI$1,BBG!$1:$1,0)-1,0)+(VLOOKUP($A17,BBG!$1:$1048576,MATCH(Activity!HI$1,BBG!$1:$1,0)+2,0)-VLOOKUP($A17,BBG!$1:$1048576,MATCH(Activity!HI$1,BBG!$1:$1,0)-1,0))/3,VLOOKUP($A17,BBG!$1:$1048576,MATCH(Activity!HI$1,BBG!$1:$1,0)-2,0)+(VLOOKUP($A17,BBG!$1:$1048576,MATCH(Activity!HI$1,BBG!$1:$1,0)+1,0)-VLOOKUP($A17,BBG!$1:$1048576,MATCH(Activity!HI$1,BBG!$1:$1,0)-2,0))*2/3)))/100</f>
        <v>0</v>
      </c>
      <c r="HJ17" s="17">
        <f ca="1">IF(VLOOKUP($A17,BBG!$1:$1048576,MATCH(Activity!HJ$1,BBG!$1:$1,0),0)&lt;&gt;"",VLOOKUP($A17,BBG!$1:$1048576,MATCH(Activity!HJ$1,BBG!$1:$1,0),0),IF(AND(VLOOKUP($A17,BBG!$1:$1048576,MATCH(Activity!HJ$1,BBG!$1:$1,0)-1,0)&lt;&gt;"",VLOOKUP($A17,BBG!$1:$1048576,MATCH(Activity!HJ$1,BBG!$1:$1,0)+1,0)&lt;&gt;""),(VLOOKUP($A17,BBG!$1:$1048576,MATCH(Activity!HJ$1,BBG!$1:$1,0)-1,0)+VLOOKUP($A17,BBG!$1:$1048576,MATCH(Activity!HJ$1,BBG!$1:$1,0)+1,0))/2,IF(AND(VLOOKUP($A17,BBG!$1:$1048576,MATCH(Activity!HJ$1,BBG!$1:$1,0)-1,0)&lt;&gt;"",VLOOKUP($A17,BBG!$1:$1048576,MATCH(Activity!HJ$1,BBG!$1:$1,0)+2,0)&lt;&gt;""),VLOOKUP($A17,BBG!$1:$1048576,MATCH(Activity!HJ$1,BBG!$1:$1,0)-1,0)+(VLOOKUP($A17,BBG!$1:$1048576,MATCH(Activity!HJ$1,BBG!$1:$1,0)+2,0)-VLOOKUP($A17,BBG!$1:$1048576,MATCH(Activity!HJ$1,BBG!$1:$1,0)-1,0))/3,VLOOKUP($A17,BBG!$1:$1048576,MATCH(Activity!HJ$1,BBG!$1:$1,0)-2,0)+(VLOOKUP($A17,BBG!$1:$1048576,MATCH(Activity!HJ$1,BBG!$1:$1,0)+1,0)-VLOOKUP($A17,BBG!$1:$1048576,MATCH(Activity!HJ$1,BBG!$1:$1,0)-2,0))*2/3)))/100</f>
        <v>0</v>
      </c>
      <c r="HK17" s="17">
        <f ca="1">IF(VLOOKUP($A17,BBG!$1:$1048576,MATCH(Activity!HK$1,BBG!$1:$1,0),0)&lt;&gt;"",VLOOKUP($A17,BBG!$1:$1048576,MATCH(Activity!HK$1,BBG!$1:$1,0),0),IF(AND(VLOOKUP($A17,BBG!$1:$1048576,MATCH(Activity!HK$1,BBG!$1:$1,0)-1,0)&lt;&gt;"",VLOOKUP($A17,BBG!$1:$1048576,MATCH(Activity!HK$1,BBG!$1:$1,0)+1,0)&lt;&gt;""),(VLOOKUP($A17,BBG!$1:$1048576,MATCH(Activity!HK$1,BBG!$1:$1,0)-1,0)+VLOOKUP($A17,BBG!$1:$1048576,MATCH(Activity!HK$1,BBG!$1:$1,0)+1,0))/2,IF(AND(VLOOKUP($A17,BBG!$1:$1048576,MATCH(Activity!HK$1,BBG!$1:$1,0)-1,0)&lt;&gt;"",VLOOKUP($A17,BBG!$1:$1048576,MATCH(Activity!HK$1,BBG!$1:$1,0)+2,0)&lt;&gt;""),VLOOKUP($A17,BBG!$1:$1048576,MATCH(Activity!HK$1,BBG!$1:$1,0)-1,0)+(VLOOKUP($A17,BBG!$1:$1048576,MATCH(Activity!HK$1,BBG!$1:$1,0)+2,0)-VLOOKUP($A17,BBG!$1:$1048576,MATCH(Activity!HK$1,BBG!$1:$1,0)-1,0))/3,VLOOKUP($A17,BBG!$1:$1048576,MATCH(Activity!HK$1,BBG!$1:$1,0)-2,0)+(VLOOKUP($A17,BBG!$1:$1048576,MATCH(Activity!HK$1,BBG!$1:$1,0)+1,0)-VLOOKUP($A17,BBG!$1:$1048576,MATCH(Activity!HK$1,BBG!$1:$1,0)-2,0))*2/3)))/100</f>
        <v>0</v>
      </c>
      <c r="HL17" s="17">
        <f ca="1">IF(VLOOKUP($A17,BBG!$1:$1048576,MATCH(Activity!HL$1,BBG!$1:$1,0),0)&lt;&gt;"",VLOOKUP($A17,BBG!$1:$1048576,MATCH(Activity!HL$1,BBG!$1:$1,0),0),IF(AND(VLOOKUP($A17,BBG!$1:$1048576,MATCH(Activity!HL$1,BBG!$1:$1,0)-1,0)&lt;&gt;"",VLOOKUP($A17,BBG!$1:$1048576,MATCH(Activity!HL$1,BBG!$1:$1,0)+1,0)&lt;&gt;""),(VLOOKUP($A17,BBG!$1:$1048576,MATCH(Activity!HL$1,BBG!$1:$1,0)-1,0)+VLOOKUP($A17,BBG!$1:$1048576,MATCH(Activity!HL$1,BBG!$1:$1,0)+1,0))/2,IF(AND(VLOOKUP($A17,BBG!$1:$1048576,MATCH(Activity!HL$1,BBG!$1:$1,0)-1,0)&lt;&gt;"",VLOOKUP($A17,BBG!$1:$1048576,MATCH(Activity!HL$1,BBG!$1:$1,0)+2,0)&lt;&gt;""),VLOOKUP($A17,BBG!$1:$1048576,MATCH(Activity!HL$1,BBG!$1:$1,0)-1,0)+(VLOOKUP($A17,BBG!$1:$1048576,MATCH(Activity!HL$1,BBG!$1:$1,0)+2,0)-VLOOKUP($A17,BBG!$1:$1048576,MATCH(Activity!HL$1,BBG!$1:$1,0)-1,0))/3,VLOOKUP($A17,BBG!$1:$1048576,MATCH(Activity!HL$1,BBG!$1:$1,0)-2,0)+(VLOOKUP($A17,BBG!$1:$1048576,MATCH(Activity!HL$1,BBG!$1:$1,0)+1,0)-VLOOKUP($A17,BBG!$1:$1048576,MATCH(Activity!HL$1,BBG!$1:$1,0)-2,0))*2/3)))/100</f>
        <v>0</v>
      </c>
      <c r="HM17" s="17">
        <f ca="1">IF(VLOOKUP($A17,BBG!$1:$1048576,MATCH(Activity!HM$1,BBG!$1:$1,0),0)&lt;&gt;"",VLOOKUP($A17,BBG!$1:$1048576,MATCH(Activity!HM$1,BBG!$1:$1,0),0),IF(AND(VLOOKUP($A17,BBG!$1:$1048576,MATCH(Activity!HM$1,BBG!$1:$1,0)-1,0)&lt;&gt;"",VLOOKUP($A17,BBG!$1:$1048576,MATCH(Activity!HM$1,BBG!$1:$1,0)+1,0)&lt;&gt;""),(VLOOKUP($A17,BBG!$1:$1048576,MATCH(Activity!HM$1,BBG!$1:$1,0)-1,0)+VLOOKUP($A17,BBG!$1:$1048576,MATCH(Activity!HM$1,BBG!$1:$1,0)+1,0))/2,IF(AND(VLOOKUP($A17,BBG!$1:$1048576,MATCH(Activity!HM$1,BBG!$1:$1,0)-1,0)&lt;&gt;"",VLOOKUP($A17,BBG!$1:$1048576,MATCH(Activity!HM$1,BBG!$1:$1,0)+2,0)&lt;&gt;""),VLOOKUP($A17,BBG!$1:$1048576,MATCH(Activity!HM$1,BBG!$1:$1,0)-1,0)+(VLOOKUP($A17,BBG!$1:$1048576,MATCH(Activity!HM$1,BBG!$1:$1,0)+2,0)-VLOOKUP($A17,BBG!$1:$1048576,MATCH(Activity!HM$1,BBG!$1:$1,0)-1,0))/3,VLOOKUP($A17,BBG!$1:$1048576,MATCH(Activity!HM$1,BBG!$1:$1,0)-2,0)+(VLOOKUP($A17,BBG!$1:$1048576,MATCH(Activity!HM$1,BBG!$1:$1,0)+1,0)-VLOOKUP($A17,BBG!$1:$1048576,MATCH(Activity!HM$1,BBG!$1:$1,0)-2,0))*2/3)))/100</f>
        <v>0</v>
      </c>
      <c r="HN17" s="17">
        <f ca="1">IF(VLOOKUP($A17,BBG!$1:$1048576,MATCH(Activity!HN$1,BBG!$1:$1,0),0)&lt;&gt;"",VLOOKUP($A17,BBG!$1:$1048576,MATCH(Activity!HN$1,BBG!$1:$1,0),0),IF(AND(VLOOKUP($A17,BBG!$1:$1048576,MATCH(Activity!HN$1,BBG!$1:$1,0)-1,0)&lt;&gt;"",VLOOKUP($A17,BBG!$1:$1048576,MATCH(Activity!HN$1,BBG!$1:$1,0)+1,0)&lt;&gt;""),(VLOOKUP($A17,BBG!$1:$1048576,MATCH(Activity!HN$1,BBG!$1:$1,0)-1,0)+VLOOKUP($A17,BBG!$1:$1048576,MATCH(Activity!HN$1,BBG!$1:$1,0)+1,0))/2,IF(AND(VLOOKUP($A17,BBG!$1:$1048576,MATCH(Activity!HN$1,BBG!$1:$1,0)-1,0)&lt;&gt;"",VLOOKUP($A17,BBG!$1:$1048576,MATCH(Activity!HN$1,BBG!$1:$1,0)+2,0)&lt;&gt;""),VLOOKUP($A17,BBG!$1:$1048576,MATCH(Activity!HN$1,BBG!$1:$1,0)-1,0)+(VLOOKUP($A17,BBG!$1:$1048576,MATCH(Activity!HN$1,BBG!$1:$1,0)+2,0)-VLOOKUP($A17,BBG!$1:$1048576,MATCH(Activity!HN$1,BBG!$1:$1,0)-1,0))/3,VLOOKUP($A17,BBG!$1:$1048576,MATCH(Activity!HN$1,BBG!$1:$1,0)-2,0)+(VLOOKUP($A17,BBG!$1:$1048576,MATCH(Activity!HN$1,BBG!$1:$1,0)+1,0)-VLOOKUP($A17,BBG!$1:$1048576,MATCH(Activity!HN$1,BBG!$1:$1,0)-2,0))*2/3)))/100</f>
        <v>0</v>
      </c>
      <c r="HO17" s="17">
        <f ca="1">IF(VLOOKUP($A17,BBG!$1:$1048576,MATCH(Activity!HO$1,BBG!$1:$1,0),0)&lt;&gt;"",VLOOKUP($A17,BBG!$1:$1048576,MATCH(Activity!HO$1,BBG!$1:$1,0),0),IF(AND(VLOOKUP($A17,BBG!$1:$1048576,MATCH(Activity!HO$1,BBG!$1:$1,0)-1,0)&lt;&gt;"",VLOOKUP($A17,BBG!$1:$1048576,MATCH(Activity!HO$1,BBG!$1:$1,0)+1,0)&lt;&gt;""),(VLOOKUP($A17,BBG!$1:$1048576,MATCH(Activity!HO$1,BBG!$1:$1,0)-1,0)+VLOOKUP($A17,BBG!$1:$1048576,MATCH(Activity!HO$1,BBG!$1:$1,0)+1,0))/2,IF(AND(VLOOKUP($A17,BBG!$1:$1048576,MATCH(Activity!HO$1,BBG!$1:$1,0)-1,0)&lt;&gt;"",VLOOKUP($A17,BBG!$1:$1048576,MATCH(Activity!HO$1,BBG!$1:$1,0)+2,0)&lt;&gt;""),VLOOKUP($A17,BBG!$1:$1048576,MATCH(Activity!HO$1,BBG!$1:$1,0)-1,0)+(VLOOKUP($A17,BBG!$1:$1048576,MATCH(Activity!HO$1,BBG!$1:$1,0)+2,0)-VLOOKUP($A17,BBG!$1:$1048576,MATCH(Activity!HO$1,BBG!$1:$1,0)-1,0))/3,VLOOKUP($A17,BBG!$1:$1048576,MATCH(Activity!HO$1,BBG!$1:$1,0)-2,0)+(VLOOKUP($A17,BBG!$1:$1048576,MATCH(Activity!HO$1,BBG!$1:$1,0)+1,0)-VLOOKUP($A17,BBG!$1:$1048576,MATCH(Activity!HO$1,BBG!$1:$1,0)-2,0))*2/3)))/100</f>
        <v>0</v>
      </c>
      <c r="HP17" s="17">
        <f ca="1">IF(VLOOKUP($A17,BBG!$1:$1048576,MATCH(Activity!HP$1,BBG!$1:$1,0),0)&lt;&gt;"",VLOOKUP($A17,BBG!$1:$1048576,MATCH(Activity!HP$1,BBG!$1:$1,0),0),IF(AND(VLOOKUP($A17,BBG!$1:$1048576,MATCH(Activity!HP$1,BBG!$1:$1,0)-1,0)&lt;&gt;"",VLOOKUP($A17,BBG!$1:$1048576,MATCH(Activity!HP$1,BBG!$1:$1,0)+1,0)&lt;&gt;""),(VLOOKUP($A17,BBG!$1:$1048576,MATCH(Activity!HP$1,BBG!$1:$1,0)-1,0)+VLOOKUP($A17,BBG!$1:$1048576,MATCH(Activity!HP$1,BBG!$1:$1,0)+1,0))/2,IF(AND(VLOOKUP($A17,BBG!$1:$1048576,MATCH(Activity!HP$1,BBG!$1:$1,0)-1,0)&lt;&gt;"",VLOOKUP($A17,BBG!$1:$1048576,MATCH(Activity!HP$1,BBG!$1:$1,0)+2,0)&lt;&gt;""),VLOOKUP($A17,BBG!$1:$1048576,MATCH(Activity!HP$1,BBG!$1:$1,0)-1,0)+(VLOOKUP($A17,BBG!$1:$1048576,MATCH(Activity!HP$1,BBG!$1:$1,0)+2,0)-VLOOKUP($A17,BBG!$1:$1048576,MATCH(Activity!HP$1,BBG!$1:$1,0)-1,0))/3,VLOOKUP($A17,BBG!$1:$1048576,MATCH(Activity!HP$1,BBG!$1:$1,0)-2,0)+(VLOOKUP($A17,BBG!$1:$1048576,MATCH(Activity!HP$1,BBG!$1:$1,0)+1,0)-VLOOKUP($A17,BBG!$1:$1048576,MATCH(Activity!HP$1,BBG!$1:$1,0)-2,0))*2/3)))/100</f>
        <v>0</v>
      </c>
      <c r="HQ17" s="17">
        <f ca="1">IF(VLOOKUP($A17,BBG!$1:$1048576,MATCH(Activity!HQ$1,BBG!$1:$1,0),0)&lt;&gt;"",VLOOKUP($A17,BBG!$1:$1048576,MATCH(Activity!HQ$1,BBG!$1:$1,0),0),IF(AND(VLOOKUP($A17,BBG!$1:$1048576,MATCH(Activity!HQ$1,BBG!$1:$1,0)-1,0)&lt;&gt;"",VLOOKUP($A17,BBG!$1:$1048576,MATCH(Activity!HQ$1,BBG!$1:$1,0)+1,0)&lt;&gt;""),(VLOOKUP($A17,BBG!$1:$1048576,MATCH(Activity!HQ$1,BBG!$1:$1,0)-1,0)+VLOOKUP($A17,BBG!$1:$1048576,MATCH(Activity!HQ$1,BBG!$1:$1,0)+1,0))/2,IF(AND(VLOOKUP($A17,BBG!$1:$1048576,MATCH(Activity!HQ$1,BBG!$1:$1,0)-1,0)&lt;&gt;"",VLOOKUP($A17,BBG!$1:$1048576,MATCH(Activity!HQ$1,BBG!$1:$1,0)+2,0)&lt;&gt;""),VLOOKUP($A17,BBG!$1:$1048576,MATCH(Activity!HQ$1,BBG!$1:$1,0)-1,0)+(VLOOKUP($A17,BBG!$1:$1048576,MATCH(Activity!HQ$1,BBG!$1:$1,0)+2,0)-VLOOKUP($A17,BBG!$1:$1048576,MATCH(Activity!HQ$1,BBG!$1:$1,0)-1,0))/3,VLOOKUP($A17,BBG!$1:$1048576,MATCH(Activity!HQ$1,BBG!$1:$1,0)-2,0)+(VLOOKUP($A17,BBG!$1:$1048576,MATCH(Activity!HQ$1,BBG!$1:$1,0)+1,0)-VLOOKUP($A17,BBG!$1:$1048576,MATCH(Activity!HQ$1,BBG!$1:$1,0)-2,0))*2/3)))/100</f>
        <v>0</v>
      </c>
      <c r="HR17" s="17">
        <f ca="1">IF(VLOOKUP($A17,BBG!$1:$1048576,MATCH(Activity!HR$1,BBG!$1:$1,0),0)&lt;&gt;"",VLOOKUP($A17,BBG!$1:$1048576,MATCH(Activity!HR$1,BBG!$1:$1,0),0),IF(AND(VLOOKUP($A17,BBG!$1:$1048576,MATCH(Activity!HR$1,BBG!$1:$1,0)-1,0)&lt;&gt;"",VLOOKUP($A17,BBG!$1:$1048576,MATCH(Activity!HR$1,BBG!$1:$1,0)+1,0)&lt;&gt;""),(VLOOKUP($A17,BBG!$1:$1048576,MATCH(Activity!HR$1,BBG!$1:$1,0)-1,0)+VLOOKUP($A17,BBG!$1:$1048576,MATCH(Activity!HR$1,BBG!$1:$1,0)+1,0))/2,IF(AND(VLOOKUP($A17,BBG!$1:$1048576,MATCH(Activity!HR$1,BBG!$1:$1,0)-1,0)&lt;&gt;"",VLOOKUP($A17,BBG!$1:$1048576,MATCH(Activity!HR$1,BBG!$1:$1,0)+2,0)&lt;&gt;""),VLOOKUP($A17,BBG!$1:$1048576,MATCH(Activity!HR$1,BBG!$1:$1,0)-1,0)+(VLOOKUP($A17,BBG!$1:$1048576,MATCH(Activity!HR$1,BBG!$1:$1,0)+2,0)-VLOOKUP($A17,BBG!$1:$1048576,MATCH(Activity!HR$1,BBG!$1:$1,0)-1,0))/3,VLOOKUP($A17,BBG!$1:$1048576,MATCH(Activity!HR$1,BBG!$1:$1,0)-2,0)+(VLOOKUP($A17,BBG!$1:$1048576,MATCH(Activity!HR$1,BBG!$1:$1,0)+1,0)-VLOOKUP($A17,BBG!$1:$1048576,MATCH(Activity!HR$1,BBG!$1:$1,0)-2,0))*2/3)))/100</f>
        <v>0</v>
      </c>
      <c r="HS17" s="17">
        <f ca="1">IF(VLOOKUP($A17,BBG!$1:$1048576,MATCH(Activity!HS$1,BBG!$1:$1,0),0)&lt;&gt;"",VLOOKUP($A17,BBG!$1:$1048576,MATCH(Activity!HS$1,BBG!$1:$1,0),0),IF(AND(VLOOKUP($A17,BBG!$1:$1048576,MATCH(Activity!HS$1,BBG!$1:$1,0)-1,0)&lt;&gt;"",VLOOKUP($A17,BBG!$1:$1048576,MATCH(Activity!HS$1,BBG!$1:$1,0)+1,0)&lt;&gt;""),(VLOOKUP($A17,BBG!$1:$1048576,MATCH(Activity!HS$1,BBG!$1:$1,0)-1,0)+VLOOKUP($A17,BBG!$1:$1048576,MATCH(Activity!HS$1,BBG!$1:$1,0)+1,0))/2,IF(AND(VLOOKUP($A17,BBG!$1:$1048576,MATCH(Activity!HS$1,BBG!$1:$1,0)-1,0)&lt;&gt;"",VLOOKUP($A17,BBG!$1:$1048576,MATCH(Activity!HS$1,BBG!$1:$1,0)+2,0)&lt;&gt;""),VLOOKUP($A17,BBG!$1:$1048576,MATCH(Activity!HS$1,BBG!$1:$1,0)-1,0)+(VLOOKUP($A17,BBG!$1:$1048576,MATCH(Activity!HS$1,BBG!$1:$1,0)+2,0)-VLOOKUP($A17,BBG!$1:$1048576,MATCH(Activity!HS$1,BBG!$1:$1,0)-1,0))/3,VLOOKUP($A17,BBG!$1:$1048576,MATCH(Activity!HS$1,BBG!$1:$1,0)-2,0)+(VLOOKUP($A17,BBG!$1:$1048576,MATCH(Activity!HS$1,BBG!$1:$1,0)+1,0)-VLOOKUP($A17,BBG!$1:$1048576,MATCH(Activity!HS$1,BBG!$1:$1,0)-2,0))*2/3)))/100</f>
        <v>0</v>
      </c>
      <c r="HT17" s="17">
        <f ca="1">IF(VLOOKUP($A17,BBG!$1:$1048576,MATCH(Activity!HT$1,BBG!$1:$1,0),0)&lt;&gt;"",VLOOKUP($A17,BBG!$1:$1048576,MATCH(Activity!HT$1,BBG!$1:$1,0),0),IF(AND(VLOOKUP($A17,BBG!$1:$1048576,MATCH(Activity!HT$1,BBG!$1:$1,0)-1,0)&lt;&gt;"",VLOOKUP($A17,BBG!$1:$1048576,MATCH(Activity!HT$1,BBG!$1:$1,0)+1,0)&lt;&gt;""),(VLOOKUP($A17,BBG!$1:$1048576,MATCH(Activity!HT$1,BBG!$1:$1,0)-1,0)+VLOOKUP($A17,BBG!$1:$1048576,MATCH(Activity!HT$1,BBG!$1:$1,0)+1,0))/2,IF(AND(VLOOKUP($A17,BBG!$1:$1048576,MATCH(Activity!HT$1,BBG!$1:$1,0)-1,0)&lt;&gt;"",VLOOKUP($A17,BBG!$1:$1048576,MATCH(Activity!HT$1,BBG!$1:$1,0)+2,0)&lt;&gt;""),VLOOKUP($A17,BBG!$1:$1048576,MATCH(Activity!HT$1,BBG!$1:$1,0)-1,0)+(VLOOKUP($A17,BBG!$1:$1048576,MATCH(Activity!HT$1,BBG!$1:$1,0)+2,0)-VLOOKUP($A17,BBG!$1:$1048576,MATCH(Activity!HT$1,BBG!$1:$1,0)-1,0))/3,VLOOKUP($A17,BBG!$1:$1048576,MATCH(Activity!HT$1,BBG!$1:$1,0)-2,0)+(VLOOKUP($A17,BBG!$1:$1048576,MATCH(Activity!HT$1,BBG!$1:$1,0)+1,0)-VLOOKUP($A17,BBG!$1:$1048576,MATCH(Activity!HT$1,BBG!$1:$1,0)-2,0))*2/3)))/100</f>
        <v>0</v>
      </c>
      <c r="HU17" s="17">
        <f ca="1">IF(VLOOKUP($A17,BBG!$1:$1048576,MATCH(Activity!HU$1,BBG!$1:$1,0),0)&lt;&gt;"",VLOOKUP($A17,BBG!$1:$1048576,MATCH(Activity!HU$1,BBG!$1:$1,0),0),IF(AND(VLOOKUP($A17,BBG!$1:$1048576,MATCH(Activity!HU$1,BBG!$1:$1,0)-1,0)&lt;&gt;"",VLOOKUP($A17,BBG!$1:$1048576,MATCH(Activity!HU$1,BBG!$1:$1,0)+1,0)&lt;&gt;""),(VLOOKUP($A17,BBG!$1:$1048576,MATCH(Activity!HU$1,BBG!$1:$1,0)-1,0)+VLOOKUP($A17,BBG!$1:$1048576,MATCH(Activity!HU$1,BBG!$1:$1,0)+1,0))/2,IF(AND(VLOOKUP($A17,BBG!$1:$1048576,MATCH(Activity!HU$1,BBG!$1:$1,0)-1,0)&lt;&gt;"",VLOOKUP($A17,BBG!$1:$1048576,MATCH(Activity!HU$1,BBG!$1:$1,0)+2,0)&lt;&gt;""),VLOOKUP($A17,BBG!$1:$1048576,MATCH(Activity!HU$1,BBG!$1:$1,0)-1,0)+(VLOOKUP($A17,BBG!$1:$1048576,MATCH(Activity!HU$1,BBG!$1:$1,0)+2,0)-VLOOKUP($A17,BBG!$1:$1048576,MATCH(Activity!HU$1,BBG!$1:$1,0)-1,0))/3,VLOOKUP($A17,BBG!$1:$1048576,MATCH(Activity!HU$1,BBG!$1:$1,0)-2,0)+(VLOOKUP($A17,BBG!$1:$1048576,MATCH(Activity!HU$1,BBG!$1:$1,0)+1,0)-VLOOKUP($A17,BBG!$1:$1048576,MATCH(Activity!HU$1,BBG!$1:$1,0)-2,0))*2/3)))/100</f>
        <v>0</v>
      </c>
      <c r="HV17" s="17">
        <f ca="1">IF(VLOOKUP($A17,BBG!$1:$1048576,MATCH(Activity!HV$1,BBG!$1:$1,0),0)&lt;&gt;"",VLOOKUP($A17,BBG!$1:$1048576,MATCH(Activity!HV$1,BBG!$1:$1,0),0),IF(AND(VLOOKUP($A17,BBG!$1:$1048576,MATCH(Activity!HV$1,BBG!$1:$1,0)-1,0)&lt;&gt;"",VLOOKUP($A17,BBG!$1:$1048576,MATCH(Activity!HV$1,BBG!$1:$1,0)+1,0)&lt;&gt;""),(VLOOKUP($A17,BBG!$1:$1048576,MATCH(Activity!HV$1,BBG!$1:$1,0)-1,0)+VLOOKUP($A17,BBG!$1:$1048576,MATCH(Activity!HV$1,BBG!$1:$1,0)+1,0))/2,IF(AND(VLOOKUP($A17,BBG!$1:$1048576,MATCH(Activity!HV$1,BBG!$1:$1,0)-1,0)&lt;&gt;"",VLOOKUP($A17,BBG!$1:$1048576,MATCH(Activity!HV$1,BBG!$1:$1,0)+2,0)&lt;&gt;""),VLOOKUP($A17,BBG!$1:$1048576,MATCH(Activity!HV$1,BBG!$1:$1,0)-1,0)+(VLOOKUP($A17,BBG!$1:$1048576,MATCH(Activity!HV$1,BBG!$1:$1,0)+2,0)-VLOOKUP($A17,BBG!$1:$1048576,MATCH(Activity!HV$1,BBG!$1:$1,0)-1,0))/3,VLOOKUP($A17,BBG!$1:$1048576,MATCH(Activity!HV$1,BBG!$1:$1,0)-2,0)+(VLOOKUP($A17,BBG!$1:$1048576,MATCH(Activity!HV$1,BBG!$1:$1,0)+1,0)-VLOOKUP($A17,BBG!$1:$1048576,MATCH(Activity!HV$1,BBG!$1:$1,0)-2,0))*2/3)))/100</f>
        <v>0</v>
      </c>
      <c r="HW17" s="17">
        <f ca="1">IF(VLOOKUP($A17,BBG!$1:$1048576,MATCH(Activity!HW$1,BBG!$1:$1,0),0)&lt;&gt;"",VLOOKUP($A17,BBG!$1:$1048576,MATCH(Activity!HW$1,BBG!$1:$1,0),0),IF(AND(VLOOKUP($A17,BBG!$1:$1048576,MATCH(Activity!HW$1,BBG!$1:$1,0)-1,0)&lt;&gt;"",VLOOKUP($A17,BBG!$1:$1048576,MATCH(Activity!HW$1,BBG!$1:$1,0)+1,0)&lt;&gt;""),(VLOOKUP($A17,BBG!$1:$1048576,MATCH(Activity!HW$1,BBG!$1:$1,0)-1,0)+VLOOKUP($A17,BBG!$1:$1048576,MATCH(Activity!HW$1,BBG!$1:$1,0)+1,0))/2,IF(AND(VLOOKUP($A17,BBG!$1:$1048576,MATCH(Activity!HW$1,BBG!$1:$1,0)-1,0)&lt;&gt;"",VLOOKUP($A17,BBG!$1:$1048576,MATCH(Activity!HW$1,BBG!$1:$1,0)+2,0)&lt;&gt;""),VLOOKUP($A17,BBG!$1:$1048576,MATCH(Activity!HW$1,BBG!$1:$1,0)-1,0)+(VLOOKUP($A17,BBG!$1:$1048576,MATCH(Activity!HW$1,BBG!$1:$1,0)+2,0)-VLOOKUP($A17,BBG!$1:$1048576,MATCH(Activity!HW$1,BBG!$1:$1,0)-1,0))/3,VLOOKUP($A17,BBG!$1:$1048576,MATCH(Activity!HW$1,BBG!$1:$1,0)-2,0)+(VLOOKUP($A17,BBG!$1:$1048576,MATCH(Activity!HW$1,BBG!$1:$1,0)+1,0)-VLOOKUP($A17,BBG!$1:$1048576,MATCH(Activity!HW$1,BBG!$1:$1,0)-2,0))*2/3)))/100</f>
        <v>0</v>
      </c>
      <c r="HX17" s="17">
        <f ca="1">IF(VLOOKUP($A17,BBG!$1:$1048576,MATCH(Activity!HX$1,BBG!$1:$1,0),0)&lt;&gt;"",VLOOKUP($A17,BBG!$1:$1048576,MATCH(Activity!HX$1,BBG!$1:$1,0),0),IF(AND(VLOOKUP($A17,BBG!$1:$1048576,MATCH(Activity!HX$1,BBG!$1:$1,0)-1,0)&lt;&gt;"",VLOOKUP($A17,BBG!$1:$1048576,MATCH(Activity!HX$1,BBG!$1:$1,0)+1,0)&lt;&gt;""),(VLOOKUP($A17,BBG!$1:$1048576,MATCH(Activity!HX$1,BBG!$1:$1,0)-1,0)+VLOOKUP($A17,BBG!$1:$1048576,MATCH(Activity!HX$1,BBG!$1:$1,0)+1,0))/2,IF(AND(VLOOKUP($A17,BBG!$1:$1048576,MATCH(Activity!HX$1,BBG!$1:$1,0)-1,0)&lt;&gt;"",VLOOKUP($A17,BBG!$1:$1048576,MATCH(Activity!HX$1,BBG!$1:$1,0)+2,0)&lt;&gt;""),VLOOKUP($A17,BBG!$1:$1048576,MATCH(Activity!HX$1,BBG!$1:$1,0)-1,0)+(VLOOKUP($A17,BBG!$1:$1048576,MATCH(Activity!HX$1,BBG!$1:$1,0)+2,0)-VLOOKUP($A17,BBG!$1:$1048576,MATCH(Activity!HX$1,BBG!$1:$1,0)-1,0))/3,VLOOKUP($A17,BBG!$1:$1048576,MATCH(Activity!HX$1,BBG!$1:$1,0)-2,0)+(VLOOKUP($A17,BBG!$1:$1048576,MATCH(Activity!HX$1,BBG!$1:$1,0)+1,0)-VLOOKUP($A17,BBG!$1:$1048576,MATCH(Activity!HX$1,BBG!$1:$1,0)-2,0))*2/3)))/100</f>
        <v>0</v>
      </c>
      <c r="HY17" s="17">
        <f ca="1">IF(VLOOKUP($A17,BBG!$1:$1048576,MATCH(Activity!HY$1,BBG!$1:$1,0),0)&lt;&gt;"",VLOOKUP($A17,BBG!$1:$1048576,MATCH(Activity!HY$1,BBG!$1:$1,0),0),IF(AND(VLOOKUP($A17,BBG!$1:$1048576,MATCH(Activity!HY$1,BBG!$1:$1,0)-1,0)&lt;&gt;"",VLOOKUP($A17,BBG!$1:$1048576,MATCH(Activity!HY$1,BBG!$1:$1,0)+1,0)&lt;&gt;""),(VLOOKUP($A17,BBG!$1:$1048576,MATCH(Activity!HY$1,BBG!$1:$1,0)-1,0)+VLOOKUP($A17,BBG!$1:$1048576,MATCH(Activity!HY$1,BBG!$1:$1,0)+1,0))/2,IF(AND(VLOOKUP($A17,BBG!$1:$1048576,MATCH(Activity!HY$1,BBG!$1:$1,0)-1,0)&lt;&gt;"",VLOOKUP($A17,BBG!$1:$1048576,MATCH(Activity!HY$1,BBG!$1:$1,0)+2,0)&lt;&gt;""),VLOOKUP($A17,BBG!$1:$1048576,MATCH(Activity!HY$1,BBG!$1:$1,0)-1,0)+(VLOOKUP($A17,BBG!$1:$1048576,MATCH(Activity!HY$1,BBG!$1:$1,0)+2,0)-VLOOKUP($A17,BBG!$1:$1048576,MATCH(Activity!HY$1,BBG!$1:$1,0)-1,0))/3,VLOOKUP($A17,BBG!$1:$1048576,MATCH(Activity!HY$1,BBG!$1:$1,0)-2,0)+(VLOOKUP($A17,BBG!$1:$1048576,MATCH(Activity!HY$1,BBG!$1:$1,0)+1,0)-VLOOKUP($A17,BBG!$1:$1048576,MATCH(Activity!HY$1,BBG!$1:$1,0)-2,0))*2/3)))/100</f>
        <v>0</v>
      </c>
      <c r="HZ17" s="17">
        <f ca="1">IF(VLOOKUP($A17,BBG!$1:$1048576,MATCH(Activity!HZ$1,BBG!$1:$1,0),0)&lt;&gt;"",VLOOKUP($A17,BBG!$1:$1048576,MATCH(Activity!HZ$1,BBG!$1:$1,0),0),IF(AND(VLOOKUP($A17,BBG!$1:$1048576,MATCH(Activity!HZ$1,BBG!$1:$1,0)-1,0)&lt;&gt;"",VLOOKUP($A17,BBG!$1:$1048576,MATCH(Activity!HZ$1,BBG!$1:$1,0)+1,0)&lt;&gt;""),(VLOOKUP($A17,BBG!$1:$1048576,MATCH(Activity!HZ$1,BBG!$1:$1,0)-1,0)+VLOOKUP($A17,BBG!$1:$1048576,MATCH(Activity!HZ$1,BBG!$1:$1,0)+1,0))/2,IF(AND(VLOOKUP($A17,BBG!$1:$1048576,MATCH(Activity!HZ$1,BBG!$1:$1,0)-1,0)&lt;&gt;"",VLOOKUP($A17,BBG!$1:$1048576,MATCH(Activity!HZ$1,BBG!$1:$1,0)+2,0)&lt;&gt;""),VLOOKUP($A17,BBG!$1:$1048576,MATCH(Activity!HZ$1,BBG!$1:$1,0)-1,0)+(VLOOKUP($A17,BBG!$1:$1048576,MATCH(Activity!HZ$1,BBG!$1:$1,0)+2,0)-VLOOKUP($A17,BBG!$1:$1048576,MATCH(Activity!HZ$1,BBG!$1:$1,0)-1,0))/3,VLOOKUP($A17,BBG!$1:$1048576,MATCH(Activity!HZ$1,BBG!$1:$1,0)-2,0)+(VLOOKUP($A17,BBG!$1:$1048576,MATCH(Activity!HZ$1,BBG!$1:$1,0)+1,0)-VLOOKUP($A17,BBG!$1:$1048576,MATCH(Activity!HZ$1,BBG!$1:$1,0)-2,0))*2/3)))/100</f>
        <v>0</v>
      </c>
      <c r="IA17" s="17">
        <f ca="1">IF(VLOOKUP($A17,BBG!$1:$1048576,MATCH(Activity!IA$1,BBG!$1:$1,0),0)&lt;&gt;"",VLOOKUP($A17,BBG!$1:$1048576,MATCH(Activity!IA$1,BBG!$1:$1,0),0),IF(AND(VLOOKUP($A17,BBG!$1:$1048576,MATCH(Activity!IA$1,BBG!$1:$1,0)-1,0)&lt;&gt;"",VLOOKUP($A17,BBG!$1:$1048576,MATCH(Activity!IA$1,BBG!$1:$1,0)+1,0)&lt;&gt;""),(VLOOKUP($A17,BBG!$1:$1048576,MATCH(Activity!IA$1,BBG!$1:$1,0)-1,0)+VLOOKUP($A17,BBG!$1:$1048576,MATCH(Activity!IA$1,BBG!$1:$1,0)+1,0))/2,IF(AND(VLOOKUP($A17,BBG!$1:$1048576,MATCH(Activity!IA$1,BBG!$1:$1,0)-1,0)&lt;&gt;"",VLOOKUP($A17,BBG!$1:$1048576,MATCH(Activity!IA$1,BBG!$1:$1,0)+2,0)&lt;&gt;""),VLOOKUP($A17,BBG!$1:$1048576,MATCH(Activity!IA$1,BBG!$1:$1,0)-1,0)+(VLOOKUP($A17,BBG!$1:$1048576,MATCH(Activity!IA$1,BBG!$1:$1,0)+2,0)-VLOOKUP($A17,BBG!$1:$1048576,MATCH(Activity!IA$1,BBG!$1:$1,0)-1,0))/3,VLOOKUP($A17,BBG!$1:$1048576,MATCH(Activity!IA$1,BBG!$1:$1,0)-2,0)+(VLOOKUP($A17,BBG!$1:$1048576,MATCH(Activity!IA$1,BBG!$1:$1,0)+1,0)-VLOOKUP($A17,BBG!$1:$1048576,MATCH(Activity!IA$1,BBG!$1:$1,0)-2,0))*2/3)))/100</f>
        <v>0</v>
      </c>
      <c r="IB17" s="17">
        <f ca="1">IF(VLOOKUP($A17,BBG!$1:$1048576,MATCH(Activity!IB$1,BBG!$1:$1,0),0)&lt;&gt;"",VLOOKUP($A17,BBG!$1:$1048576,MATCH(Activity!IB$1,BBG!$1:$1,0),0),IF(AND(VLOOKUP($A17,BBG!$1:$1048576,MATCH(Activity!IB$1,BBG!$1:$1,0)-1,0)&lt;&gt;"",VLOOKUP($A17,BBG!$1:$1048576,MATCH(Activity!IB$1,BBG!$1:$1,0)+1,0)&lt;&gt;""),(VLOOKUP($A17,BBG!$1:$1048576,MATCH(Activity!IB$1,BBG!$1:$1,0)-1,0)+VLOOKUP($A17,BBG!$1:$1048576,MATCH(Activity!IB$1,BBG!$1:$1,0)+1,0))/2,IF(AND(VLOOKUP($A17,BBG!$1:$1048576,MATCH(Activity!IB$1,BBG!$1:$1,0)-1,0)&lt;&gt;"",VLOOKUP($A17,BBG!$1:$1048576,MATCH(Activity!IB$1,BBG!$1:$1,0)+2,0)&lt;&gt;""),VLOOKUP($A17,BBG!$1:$1048576,MATCH(Activity!IB$1,BBG!$1:$1,0)-1,0)+(VLOOKUP($A17,BBG!$1:$1048576,MATCH(Activity!IB$1,BBG!$1:$1,0)+2,0)-VLOOKUP($A17,BBG!$1:$1048576,MATCH(Activity!IB$1,BBG!$1:$1,0)-1,0))/3,VLOOKUP($A17,BBG!$1:$1048576,MATCH(Activity!IB$1,BBG!$1:$1,0)-2,0)+(VLOOKUP($A17,BBG!$1:$1048576,MATCH(Activity!IB$1,BBG!$1:$1,0)+1,0)-VLOOKUP($A17,BBG!$1:$1048576,MATCH(Activity!IB$1,BBG!$1:$1,0)-2,0))*2/3)))/100</f>
        <v>0</v>
      </c>
      <c r="IC17" s="17">
        <f ca="1">IF(VLOOKUP($A17,BBG!$1:$1048576,MATCH(Activity!IC$1,BBG!$1:$1,0),0)&lt;&gt;"",VLOOKUP($A17,BBG!$1:$1048576,MATCH(Activity!IC$1,BBG!$1:$1,0),0),IF(AND(VLOOKUP($A17,BBG!$1:$1048576,MATCH(Activity!IC$1,BBG!$1:$1,0)-1,0)&lt;&gt;"",VLOOKUP($A17,BBG!$1:$1048576,MATCH(Activity!IC$1,BBG!$1:$1,0)+1,0)&lt;&gt;""),(VLOOKUP($A17,BBG!$1:$1048576,MATCH(Activity!IC$1,BBG!$1:$1,0)-1,0)+VLOOKUP($A17,BBG!$1:$1048576,MATCH(Activity!IC$1,BBG!$1:$1,0)+1,0))/2,IF(AND(VLOOKUP($A17,BBG!$1:$1048576,MATCH(Activity!IC$1,BBG!$1:$1,0)-1,0)&lt;&gt;"",VLOOKUP($A17,BBG!$1:$1048576,MATCH(Activity!IC$1,BBG!$1:$1,0)+2,0)&lt;&gt;""),VLOOKUP($A17,BBG!$1:$1048576,MATCH(Activity!IC$1,BBG!$1:$1,0)-1,0)+(VLOOKUP($A17,BBG!$1:$1048576,MATCH(Activity!IC$1,BBG!$1:$1,0)+2,0)-VLOOKUP($A17,BBG!$1:$1048576,MATCH(Activity!IC$1,BBG!$1:$1,0)-1,0))/3,VLOOKUP($A17,BBG!$1:$1048576,MATCH(Activity!IC$1,BBG!$1:$1,0)-2,0)+(VLOOKUP($A17,BBG!$1:$1048576,MATCH(Activity!IC$1,BBG!$1:$1,0)+1,0)-VLOOKUP($A17,BBG!$1:$1048576,MATCH(Activity!IC$1,BBG!$1:$1,0)-2,0))*2/3)))/100</f>
        <v>0</v>
      </c>
      <c r="ID17" s="17">
        <f ca="1">IF(VLOOKUP($A17,BBG!$1:$1048576,MATCH(Activity!ID$1,BBG!$1:$1,0),0)&lt;&gt;"",VLOOKUP($A17,BBG!$1:$1048576,MATCH(Activity!ID$1,BBG!$1:$1,0),0),IF(AND(VLOOKUP($A17,BBG!$1:$1048576,MATCH(Activity!ID$1,BBG!$1:$1,0)-1,0)&lt;&gt;"",VLOOKUP($A17,BBG!$1:$1048576,MATCH(Activity!ID$1,BBG!$1:$1,0)+1,0)&lt;&gt;""),(VLOOKUP($A17,BBG!$1:$1048576,MATCH(Activity!ID$1,BBG!$1:$1,0)-1,0)+VLOOKUP($A17,BBG!$1:$1048576,MATCH(Activity!ID$1,BBG!$1:$1,0)+1,0))/2,IF(AND(VLOOKUP($A17,BBG!$1:$1048576,MATCH(Activity!ID$1,BBG!$1:$1,0)-1,0)&lt;&gt;"",VLOOKUP($A17,BBG!$1:$1048576,MATCH(Activity!ID$1,BBG!$1:$1,0)+2,0)&lt;&gt;""),VLOOKUP($A17,BBG!$1:$1048576,MATCH(Activity!ID$1,BBG!$1:$1,0)-1,0)+(VLOOKUP($A17,BBG!$1:$1048576,MATCH(Activity!ID$1,BBG!$1:$1,0)+2,0)-VLOOKUP($A17,BBG!$1:$1048576,MATCH(Activity!ID$1,BBG!$1:$1,0)-1,0))/3,VLOOKUP($A17,BBG!$1:$1048576,MATCH(Activity!ID$1,BBG!$1:$1,0)-2,0)+(VLOOKUP($A17,BBG!$1:$1048576,MATCH(Activity!ID$1,BBG!$1:$1,0)+1,0)-VLOOKUP($A17,BBG!$1:$1048576,MATCH(Activity!ID$1,BBG!$1:$1,0)-2,0))*2/3)))/100</f>
        <v>0</v>
      </c>
      <c r="IE17" s="17">
        <f ca="1">IF(VLOOKUP($A17,BBG!$1:$1048576,MATCH(Activity!IE$1,BBG!$1:$1,0),0)&lt;&gt;"",VLOOKUP($A17,BBG!$1:$1048576,MATCH(Activity!IE$1,BBG!$1:$1,0),0),IF(AND(VLOOKUP($A17,BBG!$1:$1048576,MATCH(Activity!IE$1,BBG!$1:$1,0)-1,0)&lt;&gt;"",VLOOKUP($A17,BBG!$1:$1048576,MATCH(Activity!IE$1,BBG!$1:$1,0)+1,0)&lt;&gt;""),(VLOOKUP($A17,BBG!$1:$1048576,MATCH(Activity!IE$1,BBG!$1:$1,0)-1,0)+VLOOKUP($A17,BBG!$1:$1048576,MATCH(Activity!IE$1,BBG!$1:$1,0)+1,0))/2,IF(AND(VLOOKUP($A17,BBG!$1:$1048576,MATCH(Activity!IE$1,BBG!$1:$1,0)-1,0)&lt;&gt;"",VLOOKUP($A17,BBG!$1:$1048576,MATCH(Activity!IE$1,BBG!$1:$1,0)+2,0)&lt;&gt;""),VLOOKUP($A17,BBG!$1:$1048576,MATCH(Activity!IE$1,BBG!$1:$1,0)-1,0)+(VLOOKUP($A17,BBG!$1:$1048576,MATCH(Activity!IE$1,BBG!$1:$1,0)+2,0)-VLOOKUP($A17,BBG!$1:$1048576,MATCH(Activity!IE$1,BBG!$1:$1,0)-1,0))/3,VLOOKUP($A17,BBG!$1:$1048576,MATCH(Activity!IE$1,BBG!$1:$1,0)-2,0)+(VLOOKUP($A17,BBG!$1:$1048576,MATCH(Activity!IE$1,BBG!$1:$1,0)+1,0)-VLOOKUP($A17,BBG!$1:$1048576,MATCH(Activity!IE$1,BBG!$1:$1,0)-2,0))*2/3)))/100</f>
        <v>0</v>
      </c>
      <c r="IF17" s="17">
        <f ca="1">IF(VLOOKUP($A17,BBG!$1:$1048576,MATCH(Activity!IF$1,BBG!$1:$1,0),0)&lt;&gt;"",VLOOKUP($A17,BBG!$1:$1048576,MATCH(Activity!IF$1,BBG!$1:$1,0),0),IF(AND(VLOOKUP($A17,BBG!$1:$1048576,MATCH(Activity!IF$1,BBG!$1:$1,0)-1,0)&lt;&gt;"",VLOOKUP($A17,BBG!$1:$1048576,MATCH(Activity!IF$1,BBG!$1:$1,0)+1,0)&lt;&gt;""),(VLOOKUP($A17,BBG!$1:$1048576,MATCH(Activity!IF$1,BBG!$1:$1,0)-1,0)+VLOOKUP($A17,BBG!$1:$1048576,MATCH(Activity!IF$1,BBG!$1:$1,0)+1,0))/2,IF(AND(VLOOKUP($A17,BBG!$1:$1048576,MATCH(Activity!IF$1,BBG!$1:$1,0)-1,0)&lt;&gt;"",VLOOKUP($A17,BBG!$1:$1048576,MATCH(Activity!IF$1,BBG!$1:$1,0)+2,0)&lt;&gt;""),VLOOKUP($A17,BBG!$1:$1048576,MATCH(Activity!IF$1,BBG!$1:$1,0)-1,0)+(VLOOKUP($A17,BBG!$1:$1048576,MATCH(Activity!IF$1,BBG!$1:$1,0)+2,0)-VLOOKUP($A17,BBG!$1:$1048576,MATCH(Activity!IF$1,BBG!$1:$1,0)-1,0))/3,VLOOKUP($A17,BBG!$1:$1048576,MATCH(Activity!IF$1,BBG!$1:$1,0)-2,0)+(VLOOKUP($A17,BBG!$1:$1048576,MATCH(Activity!IF$1,BBG!$1:$1,0)+1,0)-VLOOKUP($A17,BBG!$1:$1048576,MATCH(Activity!IF$1,BBG!$1:$1,0)-2,0))*2/3)))/100</f>
        <v>0</v>
      </c>
      <c r="IG17" s="17">
        <f ca="1">IF(VLOOKUP($A17,BBG!$1:$1048576,MATCH(Activity!IG$1,BBG!$1:$1,0),0)&lt;&gt;"",VLOOKUP($A17,BBG!$1:$1048576,MATCH(Activity!IG$1,BBG!$1:$1,0),0),IF(AND(VLOOKUP($A17,BBG!$1:$1048576,MATCH(Activity!IG$1,BBG!$1:$1,0)-1,0)&lt;&gt;"",VLOOKUP($A17,BBG!$1:$1048576,MATCH(Activity!IG$1,BBG!$1:$1,0)+1,0)&lt;&gt;""),(VLOOKUP($A17,BBG!$1:$1048576,MATCH(Activity!IG$1,BBG!$1:$1,0)-1,0)+VLOOKUP($A17,BBG!$1:$1048576,MATCH(Activity!IG$1,BBG!$1:$1,0)+1,0))/2,IF(AND(VLOOKUP($A17,BBG!$1:$1048576,MATCH(Activity!IG$1,BBG!$1:$1,0)-1,0)&lt;&gt;"",VLOOKUP($A17,BBG!$1:$1048576,MATCH(Activity!IG$1,BBG!$1:$1,0)+2,0)&lt;&gt;""),VLOOKUP($A17,BBG!$1:$1048576,MATCH(Activity!IG$1,BBG!$1:$1,0)-1,0)+(VLOOKUP($A17,BBG!$1:$1048576,MATCH(Activity!IG$1,BBG!$1:$1,0)+2,0)-VLOOKUP($A17,BBG!$1:$1048576,MATCH(Activity!IG$1,BBG!$1:$1,0)-1,0))/3,VLOOKUP($A17,BBG!$1:$1048576,MATCH(Activity!IG$1,BBG!$1:$1,0)-2,0)+(VLOOKUP($A17,BBG!$1:$1048576,MATCH(Activity!IG$1,BBG!$1:$1,0)+1,0)-VLOOKUP($A17,BBG!$1:$1048576,MATCH(Activity!IG$1,BBG!$1:$1,0)-2,0))*2/3)))/100</f>
        <v>0</v>
      </c>
      <c r="IH17" s="17">
        <f ca="1">IF(VLOOKUP($A17,BBG!$1:$1048576,MATCH(Activity!IH$1,BBG!$1:$1,0),0)&lt;&gt;"",VLOOKUP($A17,BBG!$1:$1048576,MATCH(Activity!IH$1,BBG!$1:$1,0),0),IF(AND(VLOOKUP($A17,BBG!$1:$1048576,MATCH(Activity!IH$1,BBG!$1:$1,0)-1,0)&lt;&gt;"",VLOOKUP($A17,BBG!$1:$1048576,MATCH(Activity!IH$1,BBG!$1:$1,0)+1,0)&lt;&gt;""),(VLOOKUP($A17,BBG!$1:$1048576,MATCH(Activity!IH$1,BBG!$1:$1,0)-1,0)+VLOOKUP($A17,BBG!$1:$1048576,MATCH(Activity!IH$1,BBG!$1:$1,0)+1,0))/2,IF(AND(VLOOKUP($A17,BBG!$1:$1048576,MATCH(Activity!IH$1,BBG!$1:$1,0)-1,0)&lt;&gt;"",VLOOKUP($A17,BBG!$1:$1048576,MATCH(Activity!IH$1,BBG!$1:$1,0)+2,0)&lt;&gt;""),VLOOKUP($A17,BBG!$1:$1048576,MATCH(Activity!IH$1,BBG!$1:$1,0)-1,0)+(VLOOKUP($A17,BBG!$1:$1048576,MATCH(Activity!IH$1,BBG!$1:$1,0)+2,0)-VLOOKUP($A17,BBG!$1:$1048576,MATCH(Activity!IH$1,BBG!$1:$1,0)-1,0))/3,VLOOKUP($A17,BBG!$1:$1048576,MATCH(Activity!IH$1,BBG!$1:$1,0)-2,0)+(VLOOKUP($A17,BBG!$1:$1048576,MATCH(Activity!IH$1,BBG!$1:$1,0)+1,0)-VLOOKUP($A17,BBG!$1:$1048576,MATCH(Activity!IH$1,BBG!$1:$1,0)-2,0))*2/3)))/100</f>
        <v>0</v>
      </c>
      <c r="II17" s="17">
        <f ca="1">IF(VLOOKUP($A17,BBG!$1:$1048576,MATCH(Activity!II$1,BBG!$1:$1,0),0)&lt;&gt;"",VLOOKUP($A17,BBG!$1:$1048576,MATCH(Activity!II$1,BBG!$1:$1,0),0),IF(AND(VLOOKUP($A17,BBG!$1:$1048576,MATCH(Activity!II$1,BBG!$1:$1,0)-1,0)&lt;&gt;"",VLOOKUP($A17,BBG!$1:$1048576,MATCH(Activity!II$1,BBG!$1:$1,0)+1,0)&lt;&gt;""),(VLOOKUP($A17,BBG!$1:$1048576,MATCH(Activity!II$1,BBG!$1:$1,0)-1,0)+VLOOKUP($A17,BBG!$1:$1048576,MATCH(Activity!II$1,BBG!$1:$1,0)+1,0))/2,IF(AND(VLOOKUP($A17,BBG!$1:$1048576,MATCH(Activity!II$1,BBG!$1:$1,0)-1,0)&lt;&gt;"",VLOOKUP($A17,BBG!$1:$1048576,MATCH(Activity!II$1,BBG!$1:$1,0)+2,0)&lt;&gt;""),VLOOKUP($A17,BBG!$1:$1048576,MATCH(Activity!II$1,BBG!$1:$1,0)-1,0)+(VLOOKUP($A17,BBG!$1:$1048576,MATCH(Activity!II$1,BBG!$1:$1,0)+2,0)-VLOOKUP($A17,BBG!$1:$1048576,MATCH(Activity!II$1,BBG!$1:$1,0)-1,0))/3,VLOOKUP($A17,BBG!$1:$1048576,MATCH(Activity!II$1,BBG!$1:$1,0)-2,0)+(VLOOKUP($A17,BBG!$1:$1048576,MATCH(Activity!II$1,BBG!$1:$1,0)+1,0)-VLOOKUP($A17,BBG!$1:$1048576,MATCH(Activity!II$1,BBG!$1:$1,0)-2,0))*2/3)))/100</f>
        <v>0</v>
      </c>
      <c r="IJ17" s="17">
        <f ca="1">IF(VLOOKUP($A17,BBG!$1:$1048576,MATCH(Activity!IJ$1,BBG!$1:$1,0),0)&lt;&gt;"",VLOOKUP($A17,BBG!$1:$1048576,MATCH(Activity!IJ$1,BBG!$1:$1,0),0),IF(AND(VLOOKUP($A17,BBG!$1:$1048576,MATCH(Activity!IJ$1,BBG!$1:$1,0)-1,0)&lt;&gt;"",VLOOKUP($A17,BBG!$1:$1048576,MATCH(Activity!IJ$1,BBG!$1:$1,0)+1,0)&lt;&gt;""),(VLOOKUP($A17,BBG!$1:$1048576,MATCH(Activity!IJ$1,BBG!$1:$1,0)-1,0)+VLOOKUP($A17,BBG!$1:$1048576,MATCH(Activity!IJ$1,BBG!$1:$1,0)+1,0))/2,IF(AND(VLOOKUP($A17,BBG!$1:$1048576,MATCH(Activity!IJ$1,BBG!$1:$1,0)-1,0)&lt;&gt;"",VLOOKUP($A17,BBG!$1:$1048576,MATCH(Activity!IJ$1,BBG!$1:$1,0)+2,0)&lt;&gt;""),VLOOKUP($A17,BBG!$1:$1048576,MATCH(Activity!IJ$1,BBG!$1:$1,0)-1,0)+(VLOOKUP($A17,BBG!$1:$1048576,MATCH(Activity!IJ$1,BBG!$1:$1,0)+2,0)-VLOOKUP($A17,BBG!$1:$1048576,MATCH(Activity!IJ$1,BBG!$1:$1,0)-1,0))/3,VLOOKUP($A17,BBG!$1:$1048576,MATCH(Activity!IJ$1,BBG!$1:$1,0)-2,0)+(VLOOKUP($A17,BBG!$1:$1048576,MATCH(Activity!IJ$1,BBG!$1:$1,0)+1,0)-VLOOKUP($A17,BBG!$1:$1048576,MATCH(Activity!IJ$1,BBG!$1:$1,0)-2,0))*2/3)))/100</f>
        <v>0</v>
      </c>
      <c r="IK17" s="17">
        <f ca="1">IF(VLOOKUP($A17,BBG!$1:$1048576,MATCH(Activity!IK$1,BBG!$1:$1,0),0)&lt;&gt;"",VLOOKUP($A17,BBG!$1:$1048576,MATCH(Activity!IK$1,BBG!$1:$1,0),0),IF(AND(VLOOKUP($A17,BBG!$1:$1048576,MATCH(Activity!IK$1,BBG!$1:$1,0)-1,0)&lt;&gt;"",VLOOKUP($A17,BBG!$1:$1048576,MATCH(Activity!IK$1,BBG!$1:$1,0)+1,0)&lt;&gt;""),(VLOOKUP($A17,BBG!$1:$1048576,MATCH(Activity!IK$1,BBG!$1:$1,0)-1,0)+VLOOKUP($A17,BBG!$1:$1048576,MATCH(Activity!IK$1,BBG!$1:$1,0)+1,0))/2,IF(AND(VLOOKUP($A17,BBG!$1:$1048576,MATCH(Activity!IK$1,BBG!$1:$1,0)-1,0)&lt;&gt;"",VLOOKUP($A17,BBG!$1:$1048576,MATCH(Activity!IK$1,BBG!$1:$1,0)+2,0)&lt;&gt;""),VLOOKUP($A17,BBG!$1:$1048576,MATCH(Activity!IK$1,BBG!$1:$1,0)-1,0)+(VLOOKUP($A17,BBG!$1:$1048576,MATCH(Activity!IK$1,BBG!$1:$1,0)+2,0)-VLOOKUP($A17,BBG!$1:$1048576,MATCH(Activity!IK$1,BBG!$1:$1,0)-1,0))/3,VLOOKUP($A17,BBG!$1:$1048576,MATCH(Activity!IK$1,BBG!$1:$1,0)-2,0)+(VLOOKUP($A17,BBG!$1:$1048576,MATCH(Activity!IK$1,BBG!$1:$1,0)+1,0)-VLOOKUP($A17,BBG!$1:$1048576,MATCH(Activity!IK$1,BBG!$1:$1,0)-2,0))*2/3)))/100</f>
        <v>0</v>
      </c>
      <c r="IL17" s="17">
        <f ca="1">IF(VLOOKUP($A17,BBG!$1:$1048576,MATCH(Activity!IL$1,BBG!$1:$1,0),0)&lt;&gt;"",VLOOKUP($A17,BBG!$1:$1048576,MATCH(Activity!IL$1,BBG!$1:$1,0),0),IF(AND(VLOOKUP($A17,BBG!$1:$1048576,MATCH(Activity!IL$1,BBG!$1:$1,0)-1,0)&lt;&gt;"",VLOOKUP($A17,BBG!$1:$1048576,MATCH(Activity!IL$1,BBG!$1:$1,0)+1,0)&lt;&gt;""),(VLOOKUP($A17,BBG!$1:$1048576,MATCH(Activity!IL$1,BBG!$1:$1,0)-1,0)+VLOOKUP($A17,BBG!$1:$1048576,MATCH(Activity!IL$1,BBG!$1:$1,0)+1,0))/2,IF(AND(VLOOKUP($A17,BBG!$1:$1048576,MATCH(Activity!IL$1,BBG!$1:$1,0)-1,0)&lt;&gt;"",VLOOKUP($A17,BBG!$1:$1048576,MATCH(Activity!IL$1,BBG!$1:$1,0)+2,0)&lt;&gt;""),VLOOKUP($A17,BBG!$1:$1048576,MATCH(Activity!IL$1,BBG!$1:$1,0)-1,0)+(VLOOKUP($A17,BBG!$1:$1048576,MATCH(Activity!IL$1,BBG!$1:$1,0)+2,0)-VLOOKUP($A17,BBG!$1:$1048576,MATCH(Activity!IL$1,BBG!$1:$1,0)-1,0))/3,VLOOKUP($A17,BBG!$1:$1048576,MATCH(Activity!IL$1,BBG!$1:$1,0)-2,0)+(VLOOKUP($A17,BBG!$1:$1048576,MATCH(Activity!IL$1,BBG!$1:$1,0)+1,0)-VLOOKUP($A17,BBG!$1:$1048576,MATCH(Activity!IL$1,BBG!$1:$1,0)-2,0))*2/3)))/100</f>
        <v>0</v>
      </c>
      <c r="IM17" s="17">
        <f ca="1">IF(VLOOKUP($A17,BBG!$1:$1048576,MATCH(Activity!IM$1,BBG!$1:$1,0),0)&lt;&gt;"",VLOOKUP($A17,BBG!$1:$1048576,MATCH(Activity!IM$1,BBG!$1:$1,0),0),IF(AND(VLOOKUP($A17,BBG!$1:$1048576,MATCH(Activity!IM$1,BBG!$1:$1,0)-1,0)&lt;&gt;"",VLOOKUP($A17,BBG!$1:$1048576,MATCH(Activity!IM$1,BBG!$1:$1,0)+1,0)&lt;&gt;""),(VLOOKUP($A17,BBG!$1:$1048576,MATCH(Activity!IM$1,BBG!$1:$1,0)-1,0)+VLOOKUP($A17,BBG!$1:$1048576,MATCH(Activity!IM$1,BBG!$1:$1,0)+1,0))/2,IF(AND(VLOOKUP($A17,BBG!$1:$1048576,MATCH(Activity!IM$1,BBG!$1:$1,0)-1,0)&lt;&gt;"",VLOOKUP($A17,BBG!$1:$1048576,MATCH(Activity!IM$1,BBG!$1:$1,0)+2,0)&lt;&gt;""),VLOOKUP($A17,BBG!$1:$1048576,MATCH(Activity!IM$1,BBG!$1:$1,0)-1,0)+(VLOOKUP($A17,BBG!$1:$1048576,MATCH(Activity!IM$1,BBG!$1:$1,0)+2,0)-VLOOKUP($A17,BBG!$1:$1048576,MATCH(Activity!IM$1,BBG!$1:$1,0)-1,0))/3,VLOOKUP($A17,BBG!$1:$1048576,MATCH(Activity!IM$1,BBG!$1:$1,0)-2,0)+(VLOOKUP($A17,BBG!$1:$1048576,MATCH(Activity!IM$1,BBG!$1:$1,0)+1,0)-VLOOKUP($A17,BBG!$1:$1048576,MATCH(Activity!IM$1,BBG!$1:$1,0)-2,0))*2/3)))/100</f>
        <v>0</v>
      </c>
      <c r="IN17" s="17">
        <f ca="1">IF(VLOOKUP($A17,BBG!$1:$1048576,MATCH(Activity!IN$1,BBG!$1:$1,0),0)&lt;&gt;"",VLOOKUP($A17,BBG!$1:$1048576,MATCH(Activity!IN$1,BBG!$1:$1,0),0),IF(AND(VLOOKUP($A17,BBG!$1:$1048576,MATCH(Activity!IN$1,BBG!$1:$1,0)-1,0)&lt;&gt;"",VLOOKUP($A17,BBG!$1:$1048576,MATCH(Activity!IN$1,BBG!$1:$1,0)+1,0)&lt;&gt;""),(VLOOKUP($A17,BBG!$1:$1048576,MATCH(Activity!IN$1,BBG!$1:$1,0)-1,0)+VLOOKUP($A17,BBG!$1:$1048576,MATCH(Activity!IN$1,BBG!$1:$1,0)+1,0))/2,IF(AND(VLOOKUP($A17,BBG!$1:$1048576,MATCH(Activity!IN$1,BBG!$1:$1,0)-1,0)&lt;&gt;"",VLOOKUP($A17,BBG!$1:$1048576,MATCH(Activity!IN$1,BBG!$1:$1,0)+2,0)&lt;&gt;""),VLOOKUP($A17,BBG!$1:$1048576,MATCH(Activity!IN$1,BBG!$1:$1,0)-1,0)+(VLOOKUP($A17,BBG!$1:$1048576,MATCH(Activity!IN$1,BBG!$1:$1,0)+2,0)-VLOOKUP($A17,BBG!$1:$1048576,MATCH(Activity!IN$1,BBG!$1:$1,0)-1,0))/3,VLOOKUP($A17,BBG!$1:$1048576,MATCH(Activity!IN$1,BBG!$1:$1,0)-2,0)+(VLOOKUP($A17,BBG!$1:$1048576,MATCH(Activity!IN$1,BBG!$1:$1,0)+1,0)-VLOOKUP($A17,BBG!$1:$1048576,MATCH(Activity!IN$1,BBG!$1:$1,0)-2,0))*2/3)))/100</f>
        <v>0</v>
      </c>
      <c r="IO17" s="17">
        <f ca="1">IF(VLOOKUP($A17,BBG!$1:$1048576,MATCH(Activity!IO$1,BBG!$1:$1,0),0)&lt;&gt;"",VLOOKUP($A17,BBG!$1:$1048576,MATCH(Activity!IO$1,BBG!$1:$1,0),0),IF(AND(VLOOKUP($A17,BBG!$1:$1048576,MATCH(Activity!IO$1,BBG!$1:$1,0)-1,0)&lt;&gt;"",VLOOKUP($A17,BBG!$1:$1048576,MATCH(Activity!IO$1,BBG!$1:$1,0)+1,0)&lt;&gt;""),(VLOOKUP($A17,BBG!$1:$1048576,MATCH(Activity!IO$1,BBG!$1:$1,0)-1,0)+VLOOKUP($A17,BBG!$1:$1048576,MATCH(Activity!IO$1,BBG!$1:$1,0)+1,0))/2,IF(AND(VLOOKUP($A17,BBG!$1:$1048576,MATCH(Activity!IO$1,BBG!$1:$1,0)-1,0)&lt;&gt;"",VLOOKUP($A17,BBG!$1:$1048576,MATCH(Activity!IO$1,BBG!$1:$1,0)+2,0)&lt;&gt;""),VLOOKUP($A17,BBG!$1:$1048576,MATCH(Activity!IO$1,BBG!$1:$1,0)-1,0)+(VLOOKUP($A17,BBG!$1:$1048576,MATCH(Activity!IO$1,BBG!$1:$1,0)+2,0)-VLOOKUP($A17,BBG!$1:$1048576,MATCH(Activity!IO$1,BBG!$1:$1,0)-1,0))/3,VLOOKUP($A17,BBG!$1:$1048576,MATCH(Activity!IO$1,BBG!$1:$1,0)-2,0)+(VLOOKUP($A17,BBG!$1:$1048576,MATCH(Activity!IO$1,BBG!$1:$1,0)+1,0)-VLOOKUP($A17,BBG!$1:$1048576,MATCH(Activity!IO$1,BBG!$1:$1,0)-2,0))*2/3)))/100</f>
        <v>0</v>
      </c>
      <c r="IP17" s="17">
        <f ca="1">IF(VLOOKUP($A17,BBG!$1:$1048576,MATCH(Activity!IP$1,BBG!$1:$1,0),0)&lt;&gt;"",VLOOKUP($A17,BBG!$1:$1048576,MATCH(Activity!IP$1,BBG!$1:$1,0),0),IF(AND(VLOOKUP($A17,BBG!$1:$1048576,MATCH(Activity!IP$1,BBG!$1:$1,0)-1,0)&lt;&gt;"",VLOOKUP($A17,BBG!$1:$1048576,MATCH(Activity!IP$1,BBG!$1:$1,0)+1,0)&lt;&gt;""),(VLOOKUP($A17,BBG!$1:$1048576,MATCH(Activity!IP$1,BBG!$1:$1,0)-1,0)+VLOOKUP($A17,BBG!$1:$1048576,MATCH(Activity!IP$1,BBG!$1:$1,0)+1,0))/2,IF(AND(VLOOKUP($A17,BBG!$1:$1048576,MATCH(Activity!IP$1,BBG!$1:$1,0)-1,0)&lt;&gt;"",VLOOKUP($A17,BBG!$1:$1048576,MATCH(Activity!IP$1,BBG!$1:$1,0)+2,0)&lt;&gt;""),VLOOKUP($A17,BBG!$1:$1048576,MATCH(Activity!IP$1,BBG!$1:$1,0)-1,0)+(VLOOKUP($A17,BBG!$1:$1048576,MATCH(Activity!IP$1,BBG!$1:$1,0)+2,0)-VLOOKUP($A17,BBG!$1:$1048576,MATCH(Activity!IP$1,BBG!$1:$1,0)-1,0))/3,VLOOKUP($A17,BBG!$1:$1048576,MATCH(Activity!IP$1,BBG!$1:$1,0)-2,0)+(VLOOKUP($A17,BBG!$1:$1048576,MATCH(Activity!IP$1,BBG!$1:$1,0)+1,0)-VLOOKUP($A17,BBG!$1:$1048576,MATCH(Activity!IP$1,BBG!$1:$1,0)-2,0))*2/3)))/100</f>
        <v>0</v>
      </c>
      <c r="IQ17" s="17">
        <f ca="1">IF(VLOOKUP($A17,BBG!$1:$1048576,MATCH(Activity!IQ$1,BBG!$1:$1,0),0)&lt;&gt;"",VLOOKUP($A17,BBG!$1:$1048576,MATCH(Activity!IQ$1,BBG!$1:$1,0),0),IF(AND(VLOOKUP($A17,BBG!$1:$1048576,MATCH(Activity!IQ$1,BBG!$1:$1,0)-1,0)&lt;&gt;"",VLOOKUP($A17,BBG!$1:$1048576,MATCH(Activity!IQ$1,BBG!$1:$1,0)+1,0)&lt;&gt;""),(VLOOKUP($A17,BBG!$1:$1048576,MATCH(Activity!IQ$1,BBG!$1:$1,0)-1,0)+VLOOKUP($A17,BBG!$1:$1048576,MATCH(Activity!IQ$1,BBG!$1:$1,0)+1,0))/2,IF(AND(VLOOKUP($A17,BBG!$1:$1048576,MATCH(Activity!IQ$1,BBG!$1:$1,0)-1,0)&lt;&gt;"",VLOOKUP($A17,BBG!$1:$1048576,MATCH(Activity!IQ$1,BBG!$1:$1,0)+2,0)&lt;&gt;""),VLOOKUP($A17,BBG!$1:$1048576,MATCH(Activity!IQ$1,BBG!$1:$1,0)-1,0)+(VLOOKUP($A17,BBG!$1:$1048576,MATCH(Activity!IQ$1,BBG!$1:$1,0)+2,0)-VLOOKUP($A17,BBG!$1:$1048576,MATCH(Activity!IQ$1,BBG!$1:$1,0)-1,0))/3,VLOOKUP($A17,BBG!$1:$1048576,MATCH(Activity!IQ$1,BBG!$1:$1,0)-2,0)+(VLOOKUP($A17,BBG!$1:$1048576,MATCH(Activity!IQ$1,BBG!$1:$1,0)+1,0)-VLOOKUP($A17,BBG!$1:$1048576,MATCH(Activity!IQ$1,BBG!$1:$1,0)-2,0))*2/3)))/100</f>
        <v>0</v>
      </c>
      <c r="IR17" s="17">
        <f ca="1">IF(VLOOKUP($A17,BBG!$1:$1048576,MATCH(Activity!IR$1,BBG!$1:$1,0),0)&lt;&gt;"",VLOOKUP($A17,BBG!$1:$1048576,MATCH(Activity!IR$1,BBG!$1:$1,0),0),IF(AND(VLOOKUP($A17,BBG!$1:$1048576,MATCH(Activity!IR$1,BBG!$1:$1,0)-1,0)&lt;&gt;"",VLOOKUP($A17,BBG!$1:$1048576,MATCH(Activity!IR$1,BBG!$1:$1,0)+1,0)&lt;&gt;""),(VLOOKUP($A17,BBG!$1:$1048576,MATCH(Activity!IR$1,BBG!$1:$1,0)-1,0)+VLOOKUP($A17,BBG!$1:$1048576,MATCH(Activity!IR$1,BBG!$1:$1,0)+1,0))/2,IF(AND(VLOOKUP($A17,BBG!$1:$1048576,MATCH(Activity!IR$1,BBG!$1:$1,0)-1,0)&lt;&gt;"",VLOOKUP($A17,BBG!$1:$1048576,MATCH(Activity!IR$1,BBG!$1:$1,0)+2,0)&lt;&gt;""),VLOOKUP($A17,BBG!$1:$1048576,MATCH(Activity!IR$1,BBG!$1:$1,0)-1,0)+(VLOOKUP($A17,BBG!$1:$1048576,MATCH(Activity!IR$1,BBG!$1:$1,0)+2,0)-VLOOKUP($A17,BBG!$1:$1048576,MATCH(Activity!IR$1,BBG!$1:$1,0)-1,0))/3,VLOOKUP($A17,BBG!$1:$1048576,MATCH(Activity!IR$1,BBG!$1:$1,0)-2,0)+(VLOOKUP($A17,BBG!$1:$1048576,MATCH(Activity!IR$1,BBG!$1:$1,0)+1,0)-VLOOKUP($A17,BBG!$1:$1048576,MATCH(Activity!IR$1,BBG!$1:$1,0)-2,0))*2/3)))/100</f>
        <v>0</v>
      </c>
      <c r="IS17" s="17">
        <f ca="1">IF(VLOOKUP($A17,BBG!$1:$1048576,MATCH(Activity!IS$1,BBG!$1:$1,0),0)&lt;&gt;"",VLOOKUP($A17,BBG!$1:$1048576,MATCH(Activity!IS$1,BBG!$1:$1,0),0),IF(AND(VLOOKUP($A17,BBG!$1:$1048576,MATCH(Activity!IS$1,BBG!$1:$1,0)-1,0)&lt;&gt;"",VLOOKUP($A17,BBG!$1:$1048576,MATCH(Activity!IS$1,BBG!$1:$1,0)+1,0)&lt;&gt;""),(VLOOKUP($A17,BBG!$1:$1048576,MATCH(Activity!IS$1,BBG!$1:$1,0)-1,0)+VLOOKUP($A17,BBG!$1:$1048576,MATCH(Activity!IS$1,BBG!$1:$1,0)+1,0))/2,IF(AND(VLOOKUP($A17,BBG!$1:$1048576,MATCH(Activity!IS$1,BBG!$1:$1,0)-1,0)&lt;&gt;"",VLOOKUP($A17,BBG!$1:$1048576,MATCH(Activity!IS$1,BBG!$1:$1,0)+2,0)&lt;&gt;""),VLOOKUP($A17,BBG!$1:$1048576,MATCH(Activity!IS$1,BBG!$1:$1,0)-1,0)+(VLOOKUP($A17,BBG!$1:$1048576,MATCH(Activity!IS$1,BBG!$1:$1,0)+2,0)-VLOOKUP($A17,BBG!$1:$1048576,MATCH(Activity!IS$1,BBG!$1:$1,0)-1,0))/3,VLOOKUP($A17,BBG!$1:$1048576,MATCH(Activity!IS$1,BBG!$1:$1,0)-2,0)+(VLOOKUP($A17,BBG!$1:$1048576,MATCH(Activity!IS$1,BBG!$1:$1,0)+1,0)-VLOOKUP($A17,BBG!$1:$1048576,MATCH(Activity!IS$1,BBG!$1:$1,0)-2,0))*2/3)))/100</f>
        <v>0</v>
      </c>
      <c r="IT17" s="17">
        <f ca="1">IF(VLOOKUP($A17,BBG!$1:$1048576,MATCH(Activity!IT$1,BBG!$1:$1,0),0)&lt;&gt;"",VLOOKUP($A17,BBG!$1:$1048576,MATCH(Activity!IT$1,BBG!$1:$1,0),0),IF(AND(VLOOKUP($A17,BBG!$1:$1048576,MATCH(Activity!IT$1,BBG!$1:$1,0)-1,0)&lt;&gt;"",VLOOKUP($A17,BBG!$1:$1048576,MATCH(Activity!IT$1,BBG!$1:$1,0)+1,0)&lt;&gt;""),(VLOOKUP($A17,BBG!$1:$1048576,MATCH(Activity!IT$1,BBG!$1:$1,0)-1,0)+VLOOKUP($A17,BBG!$1:$1048576,MATCH(Activity!IT$1,BBG!$1:$1,0)+1,0))/2,IF(AND(VLOOKUP($A17,BBG!$1:$1048576,MATCH(Activity!IT$1,BBG!$1:$1,0)-1,0)&lt;&gt;"",VLOOKUP($A17,BBG!$1:$1048576,MATCH(Activity!IT$1,BBG!$1:$1,0)+2,0)&lt;&gt;""),VLOOKUP($A17,BBG!$1:$1048576,MATCH(Activity!IT$1,BBG!$1:$1,0)-1,0)+(VLOOKUP($A17,BBG!$1:$1048576,MATCH(Activity!IT$1,BBG!$1:$1,0)+2,0)-VLOOKUP($A17,BBG!$1:$1048576,MATCH(Activity!IT$1,BBG!$1:$1,0)-1,0))/3,VLOOKUP($A17,BBG!$1:$1048576,MATCH(Activity!IT$1,BBG!$1:$1,0)-2,0)+(VLOOKUP($A17,BBG!$1:$1048576,MATCH(Activity!IT$1,BBG!$1:$1,0)+1,0)-VLOOKUP($A17,BBG!$1:$1048576,MATCH(Activity!IT$1,BBG!$1:$1,0)-2,0))*2/3)))/100</f>
        <v>0</v>
      </c>
      <c r="IU17" s="17">
        <f ca="1">IF(VLOOKUP($A17,BBG!$1:$1048576,MATCH(Activity!IU$1,BBG!$1:$1,0),0)&lt;&gt;"",VLOOKUP($A17,BBG!$1:$1048576,MATCH(Activity!IU$1,BBG!$1:$1,0),0),IF(AND(VLOOKUP($A17,BBG!$1:$1048576,MATCH(Activity!IU$1,BBG!$1:$1,0)-1,0)&lt;&gt;"",VLOOKUP($A17,BBG!$1:$1048576,MATCH(Activity!IU$1,BBG!$1:$1,0)+1,0)&lt;&gt;""),(VLOOKUP($A17,BBG!$1:$1048576,MATCH(Activity!IU$1,BBG!$1:$1,0)-1,0)+VLOOKUP($A17,BBG!$1:$1048576,MATCH(Activity!IU$1,BBG!$1:$1,0)+1,0))/2,IF(AND(VLOOKUP($A17,BBG!$1:$1048576,MATCH(Activity!IU$1,BBG!$1:$1,0)-1,0)&lt;&gt;"",VLOOKUP($A17,BBG!$1:$1048576,MATCH(Activity!IU$1,BBG!$1:$1,0)+2,0)&lt;&gt;""),VLOOKUP($A17,BBG!$1:$1048576,MATCH(Activity!IU$1,BBG!$1:$1,0)-1,0)+(VLOOKUP($A17,BBG!$1:$1048576,MATCH(Activity!IU$1,BBG!$1:$1,0)+2,0)-VLOOKUP($A17,BBG!$1:$1048576,MATCH(Activity!IU$1,BBG!$1:$1,0)-1,0))/3,VLOOKUP($A17,BBG!$1:$1048576,MATCH(Activity!IU$1,BBG!$1:$1,0)-2,0)+(VLOOKUP($A17,BBG!$1:$1048576,MATCH(Activity!IU$1,BBG!$1:$1,0)+1,0)-VLOOKUP($A17,BBG!$1:$1048576,MATCH(Activity!IU$1,BBG!$1:$1,0)-2,0))*2/3)))/100</f>
        <v>0</v>
      </c>
      <c r="IV17" s="17">
        <f ca="1">IF(VLOOKUP($A17,BBG!$1:$1048576,MATCH(Activity!IV$1,BBG!$1:$1,0),0)&lt;&gt;"",VLOOKUP($A17,BBG!$1:$1048576,MATCH(Activity!IV$1,BBG!$1:$1,0),0),IF(AND(VLOOKUP($A17,BBG!$1:$1048576,MATCH(Activity!IV$1,BBG!$1:$1,0)-1,0)&lt;&gt;"",VLOOKUP($A17,BBG!$1:$1048576,MATCH(Activity!IV$1,BBG!$1:$1,0)+1,0)&lt;&gt;""),(VLOOKUP($A17,BBG!$1:$1048576,MATCH(Activity!IV$1,BBG!$1:$1,0)-1,0)+VLOOKUP($A17,BBG!$1:$1048576,MATCH(Activity!IV$1,BBG!$1:$1,0)+1,0))/2,IF(AND(VLOOKUP($A17,BBG!$1:$1048576,MATCH(Activity!IV$1,BBG!$1:$1,0)-1,0)&lt;&gt;"",VLOOKUP($A17,BBG!$1:$1048576,MATCH(Activity!IV$1,BBG!$1:$1,0)+2,0)&lt;&gt;""),VLOOKUP($A17,BBG!$1:$1048576,MATCH(Activity!IV$1,BBG!$1:$1,0)-1,0)+(VLOOKUP($A17,BBG!$1:$1048576,MATCH(Activity!IV$1,BBG!$1:$1,0)+2,0)-VLOOKUP($A17,BBG!$1:$1048576,MATCH(Activity!IV$1,BBG!$1:$1,0)-1,0))/3,VLOOKUP($A17,BBG!$1:$1048576,MATCH(Activity!IV$1,BBG!$1:$1,0)-2,0)+(VLOOKUP($A17,BBG!$1:$1048576,MATCH(Activity!IV$1,BBG!$1:$1,0)+1,0)-VLOOKUP($A17,BBG!$1:$1048576,MATCH(Activity!IV$1,BBG!$1:$1,0)-2,0))*2/3)))/100</f>
        <v>0</v>
      </c>
      <c r="IW17" s="17">
        <f ca="1">IF(VLOOKUP($A17,BBG!$1:$1048576,MATCH(Activity!IW$1,BBG!$1:$1,0),0)&lt;&gt;"",VLOOKUP($A17,BBG!$1:$1048576,MATCH(Activity!IW$1,BBG!$1:$1,0),0),IF(AND(VLOOKUP($A17,BBG!$1:$1048576,MATCH(Activity!IW$1,BBG!$1:$1,0)-1,0)&lt;&gt;"",VLOOKUP($A17,BBG!$1:$1048576,MATCH(Activity!IW$1,BBG!$1:$1,0)+1,0)&lt;&gt;""),(VLOOKUP($A17,BBG!$1:$1048576,MATCH(Activity!IW$1,BBG!$1:$1,0)-1,0)+VLOOKUP($A17,BBG!$1:$1048576,MATCH(Activity!IW$1,BBG!$1:$1,0)+1,0))/2,IF(AND(VLOOKUP($A17,BBG!$1:$1048576,MATCH(Activity!IW$1,BBG!$1:$1,0)-1,0)&lt;&gt;"",VLOOKUP($A17,BBG!$1:$1048576,MATCH(Activity!IW$1,BBG!$1:$1,0)+2,0)&lt;&gt;""),VLOOKUP($A17,BBG!$1:$1048576,MATCH(Activity!IW$1,BBG!$1:$1,0)-1,0)+(VLOOKUP($A17,BBG!$1:$1048576,MATCH(Activity!IW$1,BBG!$1:$1,0)+2,0)-VLOOKUP($A17,BBG!$1:$1048576,MATCH(Activity!IW$1,BBG!$1:$1,0)-1,0))/3,VLOOKUP($A17,BBG!$1:$1048576,MATCH(Activity!IW$1,BBG!$1:$1,0)-2,0)+(VLOOKUP($A17,BBG!$1:$1048576,MATCH(Activity!IW$1,BBG!$1:$1,0)+1,0)-VLOOKUP($A17,BBG!$1:$1048576,MATCH(Activity!IW$1,BBG!$1:$1,0)-2,0))*2/3)))/100</f>
        <v>0</v>
      </c>
      <c r="IX17" s="17">
        <f ca="1">IF(VLOOKUP($A17,BBG!$1:$1048576,MATCH(Activity!IX$1,BBG!$1:$1,0),0)&lt;&gt;"",VLOOKUP($A17,BBG!$1:$1048576,MATCH(Activity!IX$1,BBG!$1:$1,0),0),IF(AND(VLOOKUP($A17,BBG!$1:$1048576,MATCH(Activity!IX$1,BBG!$1:$1,0)-1,0)&lt;&gt;"",VLOOKUP($A17,BBG!$1:$1048576,MATCH(Activity!IX$1,BBG!$1:$1,0)+1,0)&lt;&gt;""),(VLOOKUP($A17,BBG!$1:$1048576,MATCH(Activity!IX$1,BBG!$1:$1,0)-1,0)+VLOOKUP($A17,BBG!$1:$1048576,MATCH(Activity!IX$1,BBG!$1:$1,0)+1,0))/2,IF(AND(VLOOKUP($A17,BBG!$1:$1048576,MATCH(Activity!IX$1,BBG!$1:$1,0)-1,0)&lt;&gt;"",VLOOKUP($A17,BBG!$1:$1048576,MATCH(Activity!IX$1,BBG!$1:$1,0)+2,0)&lt;&gt;""),VLOOKUP($A17,BBG!$1:$1048576,MATCH(Activity!IX$1,BBG!$1:$1,0)-1,0)+(VLOOKUP($A17,BBG!$1:$1048576,MATCH(Activity!IX$1,BBG!$1:$1,0)+2,0)-VLOOKUP($A17,BBG!$1:$1048576,MATCH(Activity!IX$1,BBG!$1:$1,0)-1,0))/3,VLOOKUP($A17,BBG!$1:$1048576,MATCH(Activity!IX$1,BBG!$1:$1,0)-2,0)+(VLOOKUP($A17,BBG!$1:$1048576,MATCH(Activity!IX$1,BBG!$1:$1,0)+1,0)-VLOOKUP($A17,BBG!$1:$1048576,MATCH(Activity!IX$1,BBG!$1:$1,0)-2,0))*2/3)))/100</f>
        <v>0</v>
      </c>
      <c r="IY17" s="17">
        <f ca="1">IF(VLOOKUP($A17,BBG!$1:$1048576,MATCH(Activity!IY$1,BBG!$1:$1,0),0)&lt;&gt;"",VLOOKUP($A17,BBG!$1:$1048576,MATCH(Activity!IY$1,BBG!$1:$1,0),0),IF(AND(VLOOKUP($A17,BBG!$1:$1048576,MATCH(Activity!IY$1,BBG!$1:$1,0)-1,0)&lt;&gt;"",VLOOKUP($A17,BBG!$1:$1048576,MATCH(Activity!IY$1,BBG!$1:$1,0)+1,0)&lt;&gt;""),(VLOOKUP($A17,BBG!$1:$1048576,MATCH(Activity!IY$1,BBG!$1:$1,0)-1,0)+VLOOKUP($A17,BBG!$1:$1048576,MATCH(Activity!IY$1,BBG!$1:$1,0)+1,0))/2,IF(AND(VLOOKUP($A17,BBG!$1:$1048576,MATCH(Activity!IY$1,BBG!$1:$1,0)-1,0)&lt;&gt;"",VLOOKUP($A17,BBG!$1:$1048576,MATCH(Activity!IY$1,BBG!$1:$1,0)+2,0)&lt;&gt;""),VLOOKUP($A17,BBG!$1:$1048576,MATCH(Activity!IY$1,BBG!$1:$1,0)-1,0)+(VLOOKUP($A17,BBG!$1:$1048576,MATCH(Activity!IY$1,BBG!$1:$1,0)+2,0)-VLOOKUP($A17,BBG!$1:$1048576,MATCH(Activity!IY$1,BBG!$1:$1,0)-1,0))/3,VLOOKUP($A17,BBG!$1:$1048576,MATCH(Activity!IY$1,BBG!$1:$1,0)-2,0)+(VLOOKUP($A17,BBG!$1:$1048576,MATCH(Activity!IY$1,BBG!$1:$1,0)+1,0)-VLOOKUP($A17,BBG!$1:$1048576,MATCH(Activity!IY$1,BBG!$1:$1,0)-2,0))*2/3)))/100</f>
        <v>0</v>
      </c>
      <c r="IZ17" s="17">
        <f ca="1">IF(VLOOKUP($A17,BBG!$1:$1048576,MATCH(Activity!IZ$1,BBG!$1:$1,0),0)&lt;&gt;"",VLOOKUP($A17,BBG!$1:$1048576,MATCH(Activity!IZ$1,BBG!$1:$1,0),0),IF(AND(VLOOKUP($A17,BBG!$1:$1048576,MATCH(Activity!IZ$1,BBG!$1:$1,0)-1,0)&lt;&gt;"",VLOOKUP($A17,BBG!$1:$1048576,MATCH(Activity!IZ$1,BBG!$1:$1,0)+1,0)&lt;&gt;""),(VLOOKUP($A17,BBG!$1:$1048576,MATCH(Activity!IZ$1,BBG!$1:$1,0)-1,0)+VLOOKUP($A17,BBG!$1:$1048576,MATCH(Activity!IZ$1,BBG!$1:$1,0)+1,0))/2,IF(AND(VLOOKUP($A17,BBG!$1:$1048576,MATCH(Activity!IZ$1,BBG!$1:$1,0)-1,0)&lt;&gt;"",VLOOKUP($A17,BBG!$1:$1048576,MATCH(Activity!IZ$1,BBG!$1:$1,0)+2,0)&lt;&gt;""),VLOOKUP($A17,BBG!$1:$1048576,MATCH(Activity!IZ$1,BBG!$1:$1,0)-1,0)+(VLOOKUP($A17,BBG!$1:$1048576,MATCH(Activity!IZ$1,BBG!$1:$1,0)+2,0)-VLOOKUP($A17,BBG!$1:$1048576,MATCH(Activity!IZ$1,BBG!$1:$1,0)-1,0))/3,VLOOKUP($A17,BBG!$1:$1048576,MATCH(Activity!IZ$1,BBG!$1:$1,0)-2,0)+(VLOOKUP($A17,BBG!$1:$1048576,MATCH(Activity!IZ$1,BBG!$1:$1,0)+1,0)-VLOOKUP($A17,BBG!$1:$1048576,MATCH(Activity!IZ$1,BBG!$1:$1,0)-2,0))*2/3)))/100</f>
        <v>0</v>
      </c>
      <c r="JA17" s="17">
        <f ca="1">IF(VLOOKUP($A17,BBG!$1:$1048576,MATCH(Activity!JA$1,BBG!$1:$1,0),0)&lt;&gt;"",VLOOKUP($A17,BBG!$1:$1048576,MATCH(Activity!JA$1,BBG!$1:$1,0),0),IF(AND(VLOOKUP($A17,BBG!$1:$1048576,MATCH(Activity!JA$1,BBG!$1:$1,0)-1,0)&lt;&gt;"",VLOOKUP($A17,BBG!$1:$1048576,MATCH(Activity!JA$1,BBG!$1:$1,0)+1,0)&lt;&gt;""),(VLOOKUP($A17,BBG!$1:$1048576,MATCH(Activity!JA$1,BBG!$1:$1,0)-1,0)+VLOOKUP($A17,BBG!$1:$1048576,MATCH(Activity!JA$1,BBG!$1:$1,0)+1,0))/2,IF(AND(VLOOKUP($A17,BBG!$1:$1048576,MATCH(Activity!JA$1,BBG!$1:$1,0)-1,0)&lt;&gt;"",VLOOKUP($A17,BBG!$1:$1048576,MATCH(Activity!JA$1,BBG!$1:$1,0)+2,0)&lt;&gt;""),VLOOKUP($A17,BBG!$1:$1048576,MATCH(Activity!JA$1,BBG!$1:$1,0)-1,0)+(VLOOKUP($A17,BBG!$1:$1048576,MATCH(Activity!JA$1,BBG!$1:$1,0)+2,0)-VLOOKUP($A17,BBG!$1:$1048576,MATCH(Activity!JA$1,BBG!$1:$1,0)-1,0))/3,VLOOKUP($A17,BBG!$1:$1048576,MATCH(Activity!JA$1,BBG!$1:$1,0)-2,0)+(VLOOKUP($A17,BBG!$1:$1048576,MATCH(Activity!JA$1,BBG!$1:$1,0)+1,0)-VLOOKUP($A17,BBG!$1:$1048576,MATCH(Activity!JA$1,BBG!$1:$1,0)-2,0))*2/3)))/100</f>
        <v>0</v>
      </c>
      <c r="JB17" s="17">
        <f ca="1">IF(VLOOKUP($A17,BBG!$1:$1048576,MATCH(Activity!JB$1,BBG!$1:$1,0),0)&lt;&gt;"",VLOOKUP($A17,BBG!$1:$1048576,MATCH(Activity!JB$1,BBG!$1:$1,0),0),IF(AND(VLOOKUP($A17,BBG!$1:$1048576,MATCH(Activity!JB$1,BBG!$1:$1,0)-1,0)&lt;&gt;"",VLOOKUP($A17,BBG!$1:$1048576,MATCH(Activity!JB$1,BBG!$1:$1,0)+1,0)&lt;&gt;""),(VLOOKUP($A17,BBG!$1:$1048576,MATCH(Activity!JB$1,BBG!$1:$1,0)-1,0)+VLOOKUP($A17,BBG!$1:$1048576,MATCH(Activity!JB$1,BBG!$1:$1,0)+1,0))/2,IF(AND(VLOOKUP($A17,BBG!$1:$1048576,MATCH(Activity!JB$1,BBG!$1:$1,0)-1,0)&lt;&gt;"",VLOOKUP($A17,BBG!$1:$1048576,MATCH(Activity!JB$1,BBG!$1:$1,0)+2,0)&lt;&gt;""),VLOOKUP($A17,BBG!$1:$1048576,MATCH(Activity!JB$1,BBG!$1:$1,0)-1,0)+(VLOOKUP($A17,BBG!$1:$1048576,MATCH(Activity!JB$1,BBG!$1:$1,0)+2,0)-VLOOKUP($A17,BBG!$1:$1048576,MATCH(Activity!JB$1,BBG!$1:$1,0)-1,0))/3,VLOOKUP($A17,BBG!$1:$1048576,MATCH(Activity!JB$1,BBG!$1:$1,0)-2,0)+(VLOOKUP($A17,BBG!$1:$1048576,MATCH(Activity!JB$1,BBG!$1:$1,0)+1,0)-VLOOKUP($A17,BBG!$1:$1048576,MATCH(Activity!JB$1,BBG!$1:$1,0)-2,0))*2/3)))/100</f>
        <v>0</v>
      </c>
      <c r="JC17" s="17">
        <f ca="1">IF(VLOOKUP($A17,BBG!$1:$1048576,MATCH(Activity!JC$1,BBG!$1:$1,0),0)&lt;&gt;"",VLOOKUP($A17,BBG!$1:$1048576,MATCH(Activity!JC$1,BBG!$1:$1,0),0),IF(AND(VLOOKUP($A17,BBG!$1:$1048576,MATCH(Activity!JC$1,BBG!$1:$1,0)-1,0)&lt;&gt;"",VLOOKUP($A17,BBG!$1:$1048576,MATCH(Activity!JC$1,BBG!$1:$1,0)+1,0)&lt;&gt;""),(VLOOKUP($A17,BBG!$1:$1048576,MATCH(Activity!JC$1,BBG!$1:$1,0)-1,0)+VLOOKUP($A17,BBG!$1:$1048576,MATCH(Activity!JC$1,BBG!$1:$1,0)+1,0))/2,IF(AND(VLOOKUP($A17,BBG!$1:$1048576,MATCH(Activity!JC$1,BBG!$1:$1,0)-1,0)&lt;&gt;"",VLOOKUP($A17,BBG!$1:$1048576,MATCH(Activity!JC$1,BBG!$1:$1,0)+2,0)&lt;&gt;""),VLOOKUP($A17,BBG!$1:$1048576,MATCH(Activity!JC$1,BBG!$1:$1,0)-1,0)+(VLOOKUP($A17,BBG!$1:$1048576,MATCH(Activity!JC$1,BBG!$1:$1,0)+2,0)-VLOOKUP($A17,BBG!$1:$1048576,MATCH(Activity!JC$1,BBG!$1:$1,0)-1,0))/3,VLOOKUP($A17,BBG!$1:$1048576,MATCH(Activity!JC$1,BBG!$1:$1,0)-2,0)+(VLOOKUP($A17,BBG!$1:$1048576,MATCH(Activity!JC$1,BBG!$1:$1,0)+1,0)-VLOOKUP($A17,BBG!$1:$1048576,MATCH(Activity!JC$1,BBG!$1:$1,0)-2,0))*2/3)))/100</f>
        <v>0</v>
      </c>
      <c r="JD17" s="17">
        <f ca="1">IF(VLOOKUP($A17,BBG!$1:$1048576,MATCH(Activity!JD$1,BBG!$1:$1,0),0)&lt;&gt;"",VLOOKUP($A17,BBG!$1:$1048576,MATCH(Activity!JD$1,BBG!$1:$1,0),0),IF(AND(VLOOKUP($A17,BBG!$1:$1048576,MATCH(Activity!JD$1,BBG!$1:$1,0)-1,0)&lt;&gt;"",VLOOKUP($A17,BBG!$1:$1048576,MATCH(Activity!JD$1,BBG!$1:$1,0)+1,0)&lt;&gt;""),(VLOOKUP($A17,BBG!$1:$1048576,MATCH(Activity!JD$1,BBG!$1:$1,0)-1,0)+VLOOKUP($A17,BBG!$1:$1048576,MATCH(Activity!JD$1,BBG!$1:$1,0)+1,0))/2,IF(AND(VLOOKUP($A17,BBG!$1:$1048576,MATCH(Activity!JD$1,BBG!$1:$1,0)-1,0)&lt;&gt;"",VLOOKUP($A17,BBG!$1:$1048576,MATCH(Activity!JD$1,BBG!$1:$1,0)+2,0)&lt;&gt;""),VLOOKUP($A17,BBG!$1:$1048576,MATCH(Activity!JD$1,BBG!$1:$1,0)-1,0)+(VLOOKUP($A17,BBG!$1:$1048576,MATCH(Activity!JD$1,BBG!$1:$1,0)+2,0)-VLOOKUP($A17,BBG!$1:$1048576,MATCH(Activity!JD$1,BBG!$1:$1,0)-1,0))/3,VLOOKUP($A17,BBG!$1:$1048576,MATCH(Activity!JD$1,BBG!$1:$1,0)-2,0)+(VLOOKUP($A17,BBG!$1:$1048576,MATCH(Activity!JD$1,BBG!$1:$1,0)+1,0)-VLOOKUP($A17,BBG!$1:$1048576,MATCH(Activity!JD$1,BBG!$1:$1,0)-2,0))*2/3)))/100</f>
        <v>0</v>
      </c>
      <c r="JE17" s="17">
        <f ca="1">IF(VLOOKUP($A17,BBG!$1:$1048576,MATCH(Activity!JE$1,BBG!$1:$1,0),0)&lt;&gt;"",VLOOKUP($A17,BBG!$1:$1048576,MATCH(Activity!JE$1,BBG!$1:$1,0),0),IF(AND(VLOOKUP($A17,BBG!$1:$1048576,MATCH(Activity!JE$1,BBG!$1:$1,0)-1,0)&lt;&gt;"",VLOOKUP($A17,BBG!$1:$1048576,MATCH(Activity!JE$1,BBG!$1:$1,0)+1,0)&lt;&gt;""),(VLOOKUP($A17,BBG!$1:$1048576,MATCH(Activity!JE$1,BBG!$1:$1,0)-1,0)+VLOOKUP($A17,BBG!$1:$1048576,MATCH(Activity!JE$1,BBG!$1:$1,0)+1,0))/2,IF(AND(VLOOKUP($A17,BBG!$1:$1048576,MATCH(Activity!JE$1,BBG!$1:$1,0)-1,0)&lt;&gt;"",VLOOKUP($A17,BBG!$1:$1048576,MATCH(Activity!JE$1,BBG!$1:$1,0)+2,0)&lt;&gt;""),VLOOKUP($A17,BBG!$1:$1048576,MATCH(Activity!JE$1,BBG!$1:$1,0)-1,0)+(VLOOKUP($A17,BBG!$1:$1048576,MATCH(Activity!JE$1,BBG!$1:$1,0)+2,0)-VLOOKUP($A17,BBG!$1:$1048576,MATCH(Activity!JE$1,BBG!$1:$1,0)-1,0))/3,VLOOKUP($A17,BBG!$1:$1048576,MATCH(Activity!JE$1,BBG!$1:$1,0)-2,0)+(VLOOKUP($A17,BBG!$1:$1048576,MATCH(Activity!JE$1,BBG!$1:$1,0)+1,0)-VLOOKUP($A17,BBG!$1:$1048576,MATCH(Activity!JE$1,BBG!$1:$1,0)-2,0))*2/3)))/100</f>
        <v>0</v>
      </c>
      <c r="JF17" s="17">
        <f ca="1">IF(VLOOKUP($A17,BBG!$1:$1048576,MATCH(Activity!JF$1,BBG!$1:$1,0),0)&lt;&gt;"",VLOOKUP($A17,BBG!$1:$1048576,MATCH(Activity!JF$1,BBG!$1:$1,0),0),IF(AND(VLOOKUP($A17,BBG!$1:$1048576,MATCH(Activity!JF$1,BBG!$1:$1,0)-1,0)&lt;&gt;"",VLOOKUP($A17,BBG!$1:$1048576,MATCH(Activity!JF$1,BBG!$1:$1,0)+1,0)&lt;&gt;""),(VLOOKUP($A17,BBG!$1:$1048576,MATCH(Activity!JF$1,BBG!$1:$1,0)-1,0)+VLOOKUP($A17,BBG!$1:$1048576,MATCH(Activity!JF$1,BBG!$1:$1,0)+1,0))/2,IF(AND(VLOOKUP($A17,BBG!$1:$1048576,MATCH(Activity!JF$1,BBG!$1:$1,0)-1,0)&lt;&gt;"",VLOOKUP($A17,BBG!$1:$1048576,MATCH(Activity!JF$1,BBG!$1:$1,0)+2,0)&lt;&gt;""),VLOOKUP($A17,BBG!$1:$1048576,MATCH(Activity!JF$1,BBG!$1:$1,0)-1,0)+(VLOOKUP($A17,BBG!$1:$1048576,MATCH(Activity!JF$1,BBG!$1:$1,0)+2,0)-VLOOKUP($A17,BBG!$1:$1048576,MATCH(Activity!JF$1,BBG!$1:$1,0)-1,0))/3,VLOOKUP($A17,BBG!$1:$1048576,MATCH(Activity!JF$1,BBG!$1:$1,0)-2,0)+(VLOOKUP($A17,BBG!$1:$1048576,MATCH(Activity!JF$1,BBG!$1:$1,0)+1,0)-VLOOKUP($A17,BBG!$1:$1048576,MATCH(Activity!JF$1,BBG!$1:$1,0)-2,0))*2/3)))/100</f>
        <v>0</v>
      </c>
      <c r="JG17" s="17">
        <f ca="1">IF(VLOOKUP($A17,BBG!$1:$1048576,MATCH(Activity!JG$1,BBG!$1:$1,0),0)&lt;&gt;"",VLOOKUP($A17,BBG!$1:$1048576,MATCH(Activity!JG$1,BBG!$1:$1,0),0),IF(AND(VLOOKUP($A17,BBG!$1:$1048576,MATCH(Activity!JG$1,BBG!$1:$1,0)-1,0)&lt;&gt;"",VLOOKUP($A17,BBG!$1:$1048576,MATCH(Activity!JG$1,BBG!$1:$1,0)+1,0)&lt;&gt;""),(VLOOKUP($A17,BBG!$1:$1048576,MATCH(Activity!JG$1,BBG!$1:$1,0)-1,0)+VLOOKUP($A17,BBG!$1:$1048576,MATCH(Activity!JG$1,BBG!$1:$1,0)+1,0))/2,IF(AND(VLOOKUP($A17,BBG!$1:$1048576,MATCH(Activity!JG$1,BBG!$1:$1,0)-1,0)&lt;&gt;"",VLOOKUP($A17,BBG!$1:$1048576,MATCH(Activity!JG$1,BBG!$1:$1,0)+2,0)&lt;&gt;""),VLOOKUP($A17,BBG!$1:$1048576,MATCH(Activity!JG$1,BBG!$1:$1,0)-1,0)+(VLOOKUP($A17,BBG!$1:$1048576,MATCH(Activity!JG$1,BBG!$1:$1,0)+2,0)-VLOOKUP($A17,BBG!$1:$1048576,MATCH(Activity!JG$1,BBG!$1:$1,0)-1,0))/3,VLOOKUP($A17,BBG!$1:$1048576,MATCH(Activity!JG$1,BBG!$1:$1,0)-2,0)+(VLOOKUP($A17,BBG!$1:$1048576,MATCH(Activity!JG$1,BBG!$1:$1,0)+1,0)-VLOOKUP($A17,BBG!$1:$1048576,MATCH(Activity!JG$1,BBG!$1:$1,0)-2,0))*2/3)))/100</f>
        <v>0</v>
      </c>
      <c r="JH17" s="17">
        <f ca="1">IF(VLOOKUP($A17,BBG!$1:$1048576,MATCH(Activity!JH$1,BBG!$1:$1,0),0)&lt;&gt;"",VLOOKUP($A17,BBG!$1:$1048576,MATCH(Activity!JH$1,BBG!$1:$1,0),0),IF(AND(VLOOKUP($A17,BBG!$1:$1048576,MATCH(Activity!JH$1,BBG!$1:$1,0)-1,0)&lt;&gt;"",VLOOKUP($A17,BBG!$1:$1048576,MATCH(Activity!JH$1,BBG!$1:$1,0)+1,0)&lt;&gt;""),(VLOOKUP($A17,BBG!$1:$1048576,MATCH(Activity!JH$1,BBG!$1:$1,0)-1,0)+VLOOKUP($A17,BBG!$1:$1048576,MATCH(Activity!JH$1,BBG!$1:$1,0)+1,0))/2,IF(AND(VLOOKUP($A17,BBG!$1:$1048576,MATCH(Activity!JH$1,BBG!$1:$1,0)-1,0)&lt;&gt;"",VLOOKUP($A17,BBG!$1:$1048576,MATCH(Activity!JH$1,BBG!$1:$1,0)+2,0)&lt;&gt;""),VLOOKUP($A17,BBG!$1:$1048576,MATCH(Activity!JH$1,BBG!$1:$1,0)-1,0)+(VLOOKUP($A17,BBG!$1:$1048576,MATCH(Activity!JH$1,BBG!$1:$1,0)+2,0)-VLOOKUP($A17,BBG!$1:$1048576,MATCH(Activity!JH$1,BBG!$1:$1,0)-1,0))/3,VLOOKUP($A17,BBG!$1:$1048576,MATCH(Activity!JH$1,BBG!$1:$1,0)-2,0)+(VLOOKUP($A17,BBG!$1:$1048576,MATCH(Activity!JH$1,BBG!$1:$1,0)+1,0)-VLOOKUP($A17,BBG!$1:$1048576,MATCH(Activity!JH$1,BBG!$1:$1,0)-2,0))*2/3)))/100</f>
        <v>0</v>
      </c>
      <c r="JI17" s="17">
        <f ca="1">IF(VLOOKUP($A17,BBG!$1:$1048576,MATCH(Activity!JI$1,BBG!$1:$1,0),0)&lt;&gt;"",VLOOKUP($A17,BBG!$1:$1048576,MATCH(Activity!JI$1,BBG!$1:$1,0),0),IF(AND(VLOOKUP($A17,BBG!$1:$1048576,MATCH(Activity!JI$1,BBG!$1:$1,0)-1,0)&lt;&gt;"",VLOOKUP($A17,BBG!$1:$1048576,MATCH(Activity!JI$1,BBG!$1:$1,0)+1,0)&lt;&gt;""),(VLOOKUP($A17,BBG!$1:$1048576,MATCH(Activity!JI$1,BBG!$1:$1,0)-1,0)+VLOOKUP($A17,BBG!$1:$1048576,MATCH(Activity!JI$1,BBG!$1:$1,0)+1,0))/2,IF(AND(VLOOKUP($A17,BBG!$1:$1048576,MATCH(Activity!JI$1,BBG!$1:$1,0)-1,0)&lt;&gt;"",VLOOKUP($A17,BBG!$1:$1048576,MATCH(Activity!JI$1,BBG!$1:$1,0)+2,0)&lt;&gt;""),VLOOKUP($A17,BBG!$1:$1048576,MATCH(Activity!JI$1,BBG!$1:$1,0)-1,0)+(VLOOKUP($A17,BBG!$1:$1048576,MATCH(Activity!JI$1,BBG!$1:$1,0)+2,0)-VLOOKUP($A17,BBG!$1:$1048576,MATCH(Activity!JI$1,BBG!$1:$1,0)-1,0))/3,VLOOKUP($A17,BBG!$1:$1048576,MATCH(Activity!JI$1,BBG!$1:$1,0)-2,0)+(VLOOKUP($A17,BBG!$1:$1048576,MATCH(Activity!JI$1,BBG!$1:$1,0)+1,0)-VLOOKUP($A17,BBG!$1:$1048576,MATCH(Activity!JI$1,BBG!$1:$1,0)-2,0))*2/3)))/100</f>
        <v>0</v>
      </c>
      <c r="JJ17" s="17">
        <f ca="1">IF(VLOOKUP($A17,BBG!$1:$1048576,MATCH(Activity!JJ$1,BBG!$1:$1,0),0)&lt;&gt;"",VLOOKUP($A17,BBG!$1:$1048576,MATCH(Activity!JJ$1,BBG!$1:$1,0),0),IF(AND(VLOOKUP($A17,BBG!$1:$1048576,MATCH(Activity!JJ$1,BBG!$1:$1,0)-1,0)&lt;&gt;"",VLOOKUP($A17,BBG!$1:$1048576,MATCH(Activity!JJ$1,BBG!$1:$1,0)+1,0)&lt;&gt;""),(VLOOKUP($A17,BBG!$1:$1048576,MATCH(Activity!JJ$1,BBG!$1:$1,0)-1,0)+VLOOKUP($A17,BBG!$1:$1048576,MATCH(Activity!JJ$1,BBG!$1:$1,0)+1,0))/2,IF(AND(VLOOKUP($A17,BBG!$1:$1048576,MATCH(Activity!JJ$1,BBG!$1:$1,0)-1,0)&lt;&gt;"",VLOOKUP($A17,BBG!$1:$1048576,MATCH(Activity!JJ$1,BBG!$1:$1,0)+2,0)&lt;&gt;""),VLOOKUP($A17,BBG!$1:$1048576,MATCH(Activity!JJ$1,BBG!$1:$1,0)-1,0)+(VLOOKUP($A17,BBG!$1:$1048576,MATCH(Activity!JJ$1,BBG!$1:$1,0)+2,0)-VLOOKUP($A17,BBG!$1:$1048576,MATCH(Activity!JJ$1,BBG!$1:$1,0)-1,0))/3,VLOOKUP($A17,BBG!$1:$1048576,MATCH(Activity!JJ$1,BBG!$1:$1,0)-2,0)+(VLOOKUP($A17,BBG!$1:$1048576,MATCH(Activity!JJ$1,BBG!$1:$1,0)+1,0)-VLOOKUP($A17,BBG!$1:$1048576,MATCH(Activity!JJ$1,BBG!$1:$1,0)-2,0))*2/3)))/100</f>
        <v>0</v>
      </c>
      <c r="JK17" s="17">
        <f ca="1">IF(VLOOKUP($A17,BBG!$1:$1048576,MATCH(Activity!JK$1,BBG!$1:$1,0),0)&lt;&gt;"",VLOOKUP($A17,BBG!$1:$1048576,MATCH(Activity!JK$1,BBG!$1:$1,0),0),IF(AND(VLOOKUP($A17,BBG!$1:$1048576,MATCH(Activity!JK$1,BBG!$1:$1,0)-1,0)&lt;&gt;"",VLOOKUP($A17,BBG!$1:$1048576,MATCH(Activity!JK$1,BBG!$1:$1,0)+1,0)&lt;&gt;""),(VLOOKUP($A17,BBG!$1:$1048576,MATCH(Activity!JK$1,BBG!$1:$1,0)-1,0)+VLOOKUP($A17,BBG!$1:$1048576,MATCH(Activity!JK$1,BBG!$1:$1,0)+1,0))/2,IF(AND(VLOOKUP($A17,BBG!$1:$1048576,MATCH(Activity!JK$1,BBG!$1:$1,0)-1,0)&lt;&gt;"",VLOOKUP($A17,BBG!$1:$1048576,MATCH(Activity!JK$1,BBG!$1:$1,0)+2,0)&lt;&gt;""),VLOOKUP($A17,BBG!$1:$1048576,MATCH(Activity!JK$1,BBG!$1:$1,0)-1,0)+(VLOOKUP($A17,BBG!$1:$1048576,MATCH(Activity!JK$1,BBG!$1:$1,0)+2,0)-VLOOKUP($A17,BBG!$1:$1048576,MATCH(Activity!JK$1,BBG!$1:$1,0)-1,0))/3,VLOOKUP($A17,BBG!$1:$1048576,MATCH(Activity!JK$1,BBG!$1:$1,0)-2,0)+(VLOOKUP($A17,BBG!$1:$1048576,MATCH(Activity!JK$1,BBG!$1:$1,0)+1,0)-VLOOKUP($A17,BBG!$1:$1048576,MATCH(Activity!JK$1,BBG!$1:$1,0)-2,0))*2/3)))/100</f>
        <v>0</v>
      </c>
      <c r="JL17" s="17">
        <f ca="1">IF(VLOOKUP($A17,BBG!$1:$1048576,MATCH(Activity!JL$1,BBG!$1:$1,0),0)&lt;&gt;"",VLOOKUP($A17,BBG!$1:$1048576,MATCH(Activity!JL$1,BBG!$1:$1,0),0),IF(AND(VLOOKUP($A17,BBG!$1:$1048576,MATCH(Activity!JL$1,BBG!$1:$1,0)-1,0)&lt;&gt;"",VLOOKUP($A17,BBG!$1:$1048576,MATCH(Activity!JL$1,BBG!$1:$1,0)+1,0)&lt;&gt;""),(VLOOKUP($A17,BBG!$1:$1048576,MATCH(Activity!JL$1,BBG!$1:$1,0)-1,0)+VLOOKUP($A17,BBG!$1:$1048576,MATCH(Activity!JL$1,BBG!$1:$1,0)+1,0))/2,IF(AND(VLOOKUP($A17,BBG!$1:$1048576,MATCH(Activity!JL$1,BBG!$1:$1,0)-1,0)&lt;&gt;"",VLOOKUP($A17,BBG!$1:$1048576,MATCH(Activity!JL$1,BBG!$1:$1,0)+2,0)&lt;&gt;""),VLOOKUP($A17,BBG!$1:$1048576,MATCH(Activity!JL$1,BBG!$1:$1,0)-1,0)+(VLOOKUP($A17,BBG!$1:$1048576,MATCH(Activity!JL$1,BBG!$1:$1,0)+2,0)-VLOOKUP($A17,BBG!$1:$1048576,MATCH(Activity!JL$1,BBG!$1:$1,0)-1,0))/3,VLOOKUP($A17,BBG!$1:$1048576,MATCH(Activity!JL$1,BBG!$1:$1,0)-2,0)+(VLOOKUP($A17,BBG!$1:$1048576,MATCH(Activity!JL$1,BBG!$1:$1,0)+1,0)-VLOOKUP($A17,BBG!$1:$1048576,MATCH(Activity!JL$1,BBG!$1:$1,0)-2,0))*2/3)))/100</f>
        <v>0</v>
      </c>
      <c r="JM17" s="17">
        <f ca="1">IF(VLOOKUP($A17,BBG!$1:$1048576,MATCH(Activity!JM$1,BBG!$1:$1,0),0)&lt;&gt;"",VLOOKUP($A17,BBG!$1:$1048576,MATCH(Activity!JM$1,BBG!$1:$1,0),0),IF(AND(VLOOKUP($A17,BBG!$1:$1048576,MATCH(Activity!JM$1,BBG!$1:$1,0)-1,0)&lt;&gt;"",VLOOKUP($A17,BBG!$1:$1048576,MATCH(Activity!JM$1,BBG!$1:$1,0)+1,0)&lt;&gt;""),(VLOOKUP($A17,BBG!$1:$1048576,MATCH(Activity!JM$1,BBG!$1:$1,0)-1,0)+VLOOKUP($A17,BBG!$1:$1048576,MATCH(Activity!JM$1,BBG!$1:$1,0)+1,0))/2,IF(AND(VLOOKUP($A17,BBG!$1:$1048576,MATCH(Activity!JM$1,BBG!$1:$1,0)-1,0)&lt;&gt;"",VLOOKUP($A17,BBG!$1:$1048576,MATCH(Activity!JM$1,BBG!$1:$1,0)+2,0)&lt;&gt;""),VLOOKUP($A17,BBG!$1:$1048576,MATCH(Activity!JM$1,BBG!$1:$1,0)-1,0)+(VLOOKUP($A17,BBG!$1:$1048576,MATCH(Activity!JM$1,BBG!$1:$1,0)+2,0)-VLOOKUP($A17,BBG!$1:$1048576,MATCH(Activity!JM$1,BBG!$1:$1,0)-1,0))/3,VLOOKUP($A17,BBG!$1:$1048576,MATCH(Activity!JM$1,BBG!$1:$1,0)-2,0)+(VLOOKUP($A17,BBG!$1:$1048576,MATCH(Activity!JM$1,BBG!$1:$1,0)+1,0)-VLOOKUP($A17,BBG!$1:$1048576,MATCH(Activity!JM$1,BBG!$1:$1,0)-2,0))*2/3)))/100</f>
        <v>0</v>
      </c>
      <c r="JN17" s="17">
        <f ca="1">IF(VLOOKUP($A17,BBG!$1:$1048576,MATCH(Activity!JN$1,BBG!$1:$1,0),0)&lt;&gt;"",VLOOKUP($A17,BBG!$1:$1048576,MATCH(Activity!JN$1,BBG!$1:$1,0),0),IF(AND(VLOOKUP($A17,BBG!$1:$1048576,MATCH(Activity!JN$1,BBG!$1:$1,0)-1,0)&lt;&gt;"",VLOOKUP($A17,BBG!$1:$1048576,MATCH(Activity!JN$1,BBG!$1:$1,0)+1,0)&lt;&gt;""),(VLOOKUP($A17,BBG!$1:$1048576,MATCH(Activity!JN$1,BBG!$1:$1,0)-1,0)+VLOOKUP($A17,BBG!$1:$1048576,MATCH(Activity!JN$1,BBG!$1:$1,0)+1,0))/2,IF(AND(VLOOKUP($A17,BBG!$1:$1048576,MATCH(Activity!JN$1,BBG!$1:$1,0)-1,0)&lt;&gt;"",VLOOKUP($A17,BBG!$1:$1048576,MATCH(Activity!JN$1,BBG!$1:$1,0)+2,0)&lt;&gt;""),VLOOKUP($A17,BBG!$1:$1048576,MATCH(Activity!JN$1,BBG!$1:$1,0)-1,0)+(VLOOKUP($A17,BBG!$1:$1048576,MATCH(Activity!JN$1,BBG!$1:$1,0)+2,0)-VLOOKUP($A17,BBG!$1:$1048576,MATCH(Activity!JN$1,BBG!$1:$1,0)-1,0))/3,VLOOKUP($A17,BBG!$1:$1048576,MATCH(Activity!JN$1,BBG!$1:$1,0)-2,0)+(VLOOKUP($A17,BBG!$1:$1048576,MATCH(Activity!JN$1,BBG!$1:$1,0)+1,0)-VLOOKUP($A17,BBG!$1:$1048576,MATCH(Activity!JN$1,BBG!$1:$1,0)-2,0))*2/3)))/100</f>
        <v>0</v>
      </c>
      <c r="JO17" s="17">
        <f ca="1">IF(VLOOKUP($A17,BBG!$1:$1048576,MATCH(Activity!JO$1,BBG!$1:$1,0),0)&lt;&gt;"",VLOOKUP($A17,BBG!$1:$1048576,MATCH(Activity!JO$1,BBG!$1:$1,0),0),IF(AND(VLOOKUP($A17,BBG!$1:$1048576,MATCH(Activity!JO$1,BBG!$1:$1,0)-1,0)&lt;&gt;"",VLOOKUP($A17,BBG!$1:$1048576,MATCH(Activity!JO$1,BBG!$1:$1,0)+1,0)&lt;&gt;""),(VLOOKUP($A17,BBG!$1:$1048576,MATCH(Activity!JO$1,BBG!$1:$1,0)-1,0)+VLOOKUP($A17,BBG!$1:$1048576,MATCH(Activity!JO$1,BBG!$1:$1,0)+1,0))/2,IF(AND(VLOOKUP($A17,BBG!$1:$1048576,MATCH(Activity!JO$1,BBG!$1:$1,0)-1,0)&lt;&gt;"",VLOOKUP($A17,BBG!$1:$1048576,MATCH(Activity!JO$1,BBG!$1:$1,0)+2,0)&lt;&gt;""),VLOOKUP($A17,BBG!$1:$1048576,MATCH(Activity!JO$1,BBG!$1:$1,0)-1,0)+(VLOOKUP($A17,BBG!$1:$1048576,MATCH(Activity!JO$1,BBG!$1:$1,0)+2,0)-VLOOKUP($A17,BBG!$1:$1048576,MATCH(Activity!JO$1,BBG!$1:$1,0)-1,0))/3,VLOOKUP($A17,BBG!$1:$1048576,MATCH(Activity!JO$1,BBG!$1:$1,0)-2,0)+(VLOOKUP($A17,BBG!$1:$1048576,MATCH(Activity!JO$1,BBG!$1:$1,0)+1,0)-VLOOKUP($A17,BBG!$1:$1048576,MATCH(Activity!JO$1,BBG!$1:$1,0)-2,0))*2/3)))/100</f>
        <v>0</v>
      </c>
      <c r="JP17" s="17">
        <f ca="1">IF(VLOOKUP($A17,BBG!$1:$1048576,MATCH(Activity!JP$1,BBG!$1:$1,0),0)&lt;&gt;"",VLOOKUP($A17,BBG!$1:$1048576,MATCH(Activity!JP$1,BBG!$1:$1,0),0),IF(AND(VLOOKUP($A17,BBG!$1:$1048576,MATCH(Activity!JP$1,BBG!$1:$1,0)-1,0)&lt;&gt;"",VLOOKUP($A17,BBG!$1:$1048576,MATCH(Activity!JP$1,BBG!$1:$1,0)+1,0)&lt;&gt;""),(VLOOKUP($A17,BBG!$1:$1048576,MATCH(Activity!JP$1,BBG!$1:$1,0)-1,0)+VLOOKUP($A17,BBG!$1:$1048576,MATCH(Activity!JP$1,BBG!$1:$1,0)+1,0))/2,IF(AND(VLOOKUP($A17,BBG!$1:$1048576,MATCH(Activity!JP$1,BBG!$1:$1,0)-1,0)&lt;&gt;"",VLOOKUP($A17,BBG!$1:$1048576,MATCH(Activity!JP$1,BBG!$1:$1,0)+2,0)&lt;&gt;""),VLOOKUP($A17,BBG!$1:$1048576,MATCH(Activity!JP$1,BBG!$1:$1,0)-1,0)+(VLOOKUP($A17,BBG!$1:$1048576,MATCH(Activity!JP$1,BBG!$1:$1,0)+2,0)-VLOOKUP($A17,BBG!$1:$1048576,MATCH(Activity!JP$1,BBG!$1:$1,0)-1,0))/3,VLOOKUP($A17,BBG!$1:$1048576,MATCH(Activity!JP$1,BBG!$1:$1,0)-2,0)+(VLOOKUP($A17,BBG!$1:$1048576,MATCH(Activity!JP$1,BBG!$1:$1,0)+1,0)-VLOOKUP($A17,BBG!$1:$1048576,MATCH(Activity!JP$1,BBG!$1:$1,0)-2,0))*2/3)))/100</f>
        <v>0</v>
      </c>
      <c r="JQ17" s="17">
        <f ca="1">IF(VLOOKUP($A17,BBG!$1:$1048576,MATCH(Activity!JQ$1,BBG!$1:$1,0),0)&lt;&gt;"",VLOOKUP($A17,BBG!$1:$1048576,MATCH(Activity!JQ$1,BBG!$1:$1,0),0),IF(AND(VLOOKUP($A17,BBG!$1:$1048576,MATCH(Activity!JQ$1,BBG!$1:$1,0)-1,0)&lt;&gt;"",VLOOKUP($A17,BBG!$1:$1048576,MATCH(Activity!JQ$1,BBG!$1:$1,0)+1,0)&lt;&gt;""),(VLOOKUP($A17,BBG!$1:$1048576,MATCH(Activity!JQ$1,BBG!$1:$1,0)-1,0)+VLOOKUP($A17,BBG!$1:$1048576,MATCH(Activity!JQ$1,BBG!$1:$1,0)+1,0))/2,IF(AND(VLOOKUP($A17,BBG!$1:$1048576,MATCH(Activity!JQ$1,BBG!$1:$1,0)-1,0)&lt;&gt;"",VLOOKUP($A17,BBG!$1:$1048576,MATCH(Activity!JQ$1,BBG!$1:$1,0)+2,0)&lt;&gt;""),VLOOKUP($A17,BBG!$1:$1048576,MATCH(Activity!JQ$1,BBG!$1:$1,0)-1,0)+(VLOOKUP($A17,BBG!$1:$1048576,MATCH(Activity!JQ$1,BBG!$1:$1,0)+2,0)-VLOOKUP($A17,BBG!$1:$1048576,MATCH(Activity!JQ$1,BBG!$1:$1,0)-1,0))/3,VLOOKUP($A17,BBG!$1:$1048576,MATCH(Activity!JQ$1,BBG!$1:$1,0)-2,0)+(VLOOKUP($A17,BBG!$1:$1048576,MATCH(Activity!JQ$1,BBG!$1:$1,0)+1,0)-VLOOKUP($A17,BBG!$1:$1048576,MATCH(Activity!JQ$1,BBG!$1:$1,0)-2,0))*2/3)))/100</f>
        <v>0</v>
      </c>
      <c r="JR17" s="17">
        <f ca="1">IF(VLOOKUP($A17,BBG!$1:$1048576,MATCH(Activity!JR$1,BBG!$1:$1,0),0)&lt;&gt;"",VLOOKUP($A17,BBG!$1:$1048576,MATCH(Activity!JR$1,BBG!$1:$1,0),0),IF(AND(VLOOKUP($A17,BBG!$1:$1048576,MATCH(Activity!JR$1,BBG!$1:$1,0)-1,0)&lt;&gt;"",VLOOKUP($A17,BBG!$1:$1048576,MATCH(Activity!JR$1,BBG!$1:$1,0)+1,0)&lt;&gt;""),(VLOOKUP($A17,BBG!$1:$1048576,MATCH(Activity!JR$1,BBG!$1:$1,0)-1,0)+VLOOKUP($A17,BBG!$1:$1048576,MATCH(Activity!JR$1,BBG!$1:$1,0)+1,0))/2,IF(AND(VLOOKUP($A17,BBG!$1:$1048576,MATCH(Activity!JR$1,BBG!$1:$1,0)-1,0)&lt;&gt;"",VLOOKUP($A17,BBG!$1:$1048576,MATCH(Activity!JR$1,BBG!$1:$1,0)+2,0)&lt;&gt;""),VLOOKUP($A17,BBG!$1:$1048576,MATCH(Activity!JR$1,BBG!$1:$1,0)-1,0)+(VLOOKUP($A17,BBG!$1:$1048576,MATCH(Activity!JR$1,BBG!$1:$1,0)+2,0)-VLOOKUP($A17,BBG!$1:$1048576,MATCH(Activity!JR$1,BBG!$1:$1,0)-1,0))/3,VLOOKUP($A17,BBG!$1:$1048576,MATCH(Activity!JR$1,BBG!$1:$1,0)-2,0)+(VLOOKUP($A17,BBG!$1:$1048576,MATCH(Activity!JR$1,BBG!$1:$1,0)+1,0)-VLOOKUP($A17,BBG!$1:$1048576,MATCH(Activity!JR$1,BBG!$1:$1,0)-2,0))*2/3)))/100</f>
        <v>0</v>
      </c>
      <c r="JS17" s="17">
        <f ca="1">IF(VLOOKUP($A17,BBG!$1:$1048576,MATCH(Activity!JS$1,BBG!$1:$1,0),0)&lt;&gt;"",VLOOKUP($A17,BBG!$1:$1048576,MATCH(Activity!JS$1,BBG!$1:$1,0),0),IF(AND(VLOOKUP($A17,BBG!$1:$1048576,MATCH(Activity!JS$1,BBG!$1:$1,0)-1,0)&lt;&gt;"",VLOOKUP($A17,BBG!$1:$1048576,MATCH(Activity!JS$1,BBG!$1:$1,0)+1,0)&lt;&gt;""),(VLOOKUP($A17,BBG!$1:$1048576,MATCH(Activity!JS$1,BBG!$1:$1,0)-1,0)+VLOOKUP($A17,BBG!$1:$1048576,MATCH(Activity!JS$1,BBG!$1:$1,0)+1,0))/2,IF(AND(VLOOKUP($A17,BBG!$1:$1048576,MATCH(Activity!JS$1,BBG!$1:$1,0)-1,0)&lt;&gt;"",VLOOKUP($A17,BBG!$1:$1048576,MATCH(Activity!JS$1,BBG!$1:$1,0)+2,0)&lt;&gt;""),VLOOKUP($A17,BBG!$1:$1048576,MATCH(Activity!JS$1,BBG!$1:$1,0)-1,0)+(VLOOKUP($A17,BBG!$1:$1048576,MATCH(Activity!JS$1,BBG!$1:$1,0)+2,0)-VLOOKUP($A17,BBG!$1:$1048576,MATCH(Activity!JS$1,BBG!$1:$1,0)-1,0))/3,VLOOKUP($A17,BBG!$1:$1048576,MATCH(Activity!JS$1,BBG!$1:$1,0)-2,0)+(VLOOKUP($A17,BBG!$1:$1048576,MATCH(Activity!JS$1,BBG!$1:$1,0)+1,0)-VLOOKUP($A17,BBG!$1:$1048576,MATCH(Activity!JS$1,BBG!$1:$1,0)-2,0))*2/3)))/100</f>
        <v>0</v>
      </c>
      <c r="JT17" s="17">
        <f ca="1">IF(VLOOKUP($A17,BBG!$1:$1048576,MATCH(Activity!JT$1,BBG!$1:$1,0),0)&lt;&gt;"",VLOOKUP($A17,BBG!$1:$1048576,MATCH(Activity!JT$1,BBG!$1:$1,0),0),IF(AND(VLOOKUP($A17,BBG!$1:$1048576,MATCH(Activity!JT$1,BBG!$1:$1,0)-1,0)&lt;&gt;"",VLOOKUP($A17,BBG!$1:$1048576,MATCH(Activity!JT$1,BBG!$1:$1,0)+1,0)&lt;&gt;""),(VLOOKUP($A17,BBG!$1:$1048576,MATCH(Activity!JT$1,BBG!$1:$1,0)-1,0)+VLOOKUP($A17,BBG!$1:$1048576,MATCH(Activity!JT$1,BBG!$1:$1,0)+1,0))/2,IF(AND(VLOOKUP($A17,BBG!$1:$1048576,MATCH(Activity!JT$1,BBG!$1:$1,0)-1,0)&lt;&gt;"",VLOOKUP($A17,BBG!$1:$1048576,MATCH(Activity!JT$1,BBG!$1:$1,0)+2,0)&lt;&gt;""),VLOOKUP($A17,BBG!$1:$1048576,MATCH(Activity!JT$1,BBG!$1:$1,0)-1,0)+(VLOOKUP($A17,BBG!$1:$1048576,MATCH(Activity!JT$1,BBG!$1:$1,0)+2,0)-VLOOKUP($A17,BBG!$1:$1048576,MATCH(Activity!JT$1,BBG!$1:$1,0)-1,0))/3,VLOOKUP($A17,BBG!$1:$1048576,MATCH(Activity!JT$1,BBG!$1:$1,0)-2,0)+(VLOOKUP($A17,BBG!$1:$1048576,MATCH(Activity!JT$1,BBG!$1:$1,0)+1,0)-VLOOKUP($A17,BBG!$1:$1048576,MATCH(Activity!JT$1,BBG!$1:$1,0)-2,0))*2/3)))/100</f>
        <v>0</v>
      </c>
      <c r="JU17" s="17">
        <f ca="1">IF(VLOOKUP($A17,BBG!$1:$1048576,MATCH(Activity!JU$1,BBG!$1:$1,0),0)&lt;&gt;"",VLOOKUP($A17,BBG!$1:$1048576,MATCH(Activity!JU$1,BBG!$1:$1,0),0),IF(AND(VLOOKUP($A17,BBG!$1:$1048576,MATCH(Activity!JU$1,BBG!$1:$1,0)-1,0)&lt;&gt;"",VLOOKUP($A17,BBG!$1:$1048576,MATCH(Activity!JU$1,BBG!$1:$1,0)+1,0)&lt;&gt;""),(VLOOKUP($A17,BBG!$1:$1048576,MATCH(Activity!JU$1,BBG!$1:$1,0)-1,0)+VLOOKUP($A17,BBG!$1:$1048576,MATCH(Activity!JU$1,BBG!$1:$1,0)+1,0))/2,IF(AND(VLOOKUP($A17,BBG!$1:$1048576,MATCH(Activity!JU$1,BBG!$1:$1,0)-1,0)&lt;&gt;"",VLOOKUP($A17,BBG!$1:$1048576,MATCH(Activity!JU$1,BBG!$1:$1,0)+2,0)&lt;&gt;""),VLOOKUP($A17,BBG!$1:$1048576,MATCH(Activity!JU$1,BBG!$1:$1,0)-1,0)+(VLOOKUP($A17,BBG!$1:$1048576,MATCH(Activity!JU$1,BBG!$1:$1,0)+2,0)-VLOOKUP($A17,BBG!$1:$1048576,MATCH(Activity!JU$1,BBG!$1:$1,0)-1,0))/3,VLOOKUP($A17,BBG!$1:$1048576,MATCH(Activity!JU$1,BBG!$1:$1,0)-2,0)+(VLOOKUP($A17,BBG!$1:$1048576,MATCH(Activity!JU$1,BBG!$1:$1,0)+1,0)-VLOOKUP($A17,BBG!$1:$1048576,MATCH(Activity!JU$1,BBG!$1:$1,0)-2,0))*2/3)))/100</f>
        <v>0</v>
      </c>
      <c r="JV17" s="17">
        <f ca="1">IF(VLOOKUP($A17,BBG!$1:$1048576,MATCH(Activity!JV$1,BBG!$1:$1,0),0)&lt;&gt;"",VLOOKUP($A17,BBG!$1:$1048576,MATCH(Activity!JV$1,BBG!$1:$1,0),0),IF(AND(VLOOKUP($A17,BBG!$1:$1048576,MATCH(Activity!JV$1,BBG!$1:$1,0)-1,0)&lt;&gt;"",VLOOKUP($A17,BBG!$1:$1048576,MATCH(Activity!JV$1,BBG!$1:$1,0)+1,0)&lt;&gt;""),(VLOOKUP($A17,BBG!$1:$1048576,MATCH(Activity!JV$1,BBG!$1:$1,0)-1,0)+VLOOKUP($A17,BBG!$1:$1048576,MATCH(Activity!JV$1,BBG!$1:$1,0)+1,0))/2,IF(AND(VLOOKUP($A17,BBG!$1:$1048576,MATCH(Activity!JV$1,BBG!$1:$1,0)-1,0)&lt;&gt;"",VLOOKUP($A17,BBG!$1:$1048576,MATCH(Activity!JV$1,BBG!$1:$1,0)+2,0)&lt;&gt;""),VLOOKUP($A17,BBG!$1:$1048576,MATCH(Activity!JV$1,BBG!$1:$1,0)-1,0)+(VLOOKUP($A17,BBG!$1:$1048576,MATCH(Activity!JV$1,BBG!$1:$1,0)+2,0)-VLOOKUP($A17,BBG!$1:$1048576,MATCH(Activity!JV$1,BBG!$1:$1,0)-1,0))/3,VLOOKUP($A17,BBG!$1:$1048576,MATCH(Activity!JV$1,BBG!$1:$1,0)-2,0)+(VLOOKUP($A17,BBG!$1:$1048576,MATCH(Activity!JV$1,BBG!$1:$1,0)+1,0)-VLOOKUP($A17,BBG!$1:$1048576,MATCH(Activity!JV$1,BBG!$1:$1,0)-2,0))*2/3)))/100</f>
        <v>0</v>
      </c>
      <c r="JW17" s="17">
        <f ca="1">IF(VLOOKUP($A17,BBG!$1:$1048576,MATCH(Activity!JW$1,BBG!$1:$1,0),0)&lt;&gt;"",VLOOKUP($A17,BBG!$1:$1048576,MATCH(Activity!JW$1,BBG!$1:$1,0),0),IF(AND(VLOOKUP($A17,BBG!$1:$1048576,MATCH(Activity!JW$1,BBG!$1:$1,0)-1,0)&lt;&gt;"",VLOOKUP($A17,BBG!$1:$1048576,MATCH(Activity!JW$1,BBG!$1:$1,0)+1,0)&lt;&gt;""),(VLOOKUP($A17,BBG!$1:$1048576,MATCH(Activity!JW$1,BBG!$1:$1,0)-1,0)+VLOOKUP($A17,BBG!$1:$1048576,MATCH(Activity!JW$1,BBG!$1:$1,0)+1,0))/2,IF(AND(VLOOKUP($A17,BBG!$1:$1048576,MATCH(Activity!JW$1,BBG!$1:$1,0)-1,0)&lt;&gt;"",VLOOKUP($A17,BBG!$1:$1048576,MATCH(Activity!JW$1,BBG!$1:$1,0)+2,0)&lt;&gt;""),VLOOKUP($A17,BBG!$1:$1048576,MATCH(Activity!JW$1,BBG!$1:$1,0)-1,0)+(VLOOKUP($A17,BBG!$1:$1048576,MATCH(Activity!JW$1,BBG!$1:$1,0)+2,0)-VLOOKUP($A17,BBG!$1:$1048576,MATCH(Activity!JW$1,BBG!$1:$1,0)-1,0))/3,VLOOKUP($A17,BBG!$1:$1048576,MATCH(Activity!JW$1,BBG!$1:$1,0)-2,0)+(VLOOKUP($A17,BBG!$1:$1048576,MATCH(Activity!JW$1,BBG!$1:$1,0)+1,0)-VLOOKUP($A17,BBG!$1:$1048576,MATCH(Activity!JW$1,BBG!$1:$1,0)-2,0))*2/3)))/100</f>
        <v>0</v>
      </c>
      <c r="JX17" s="17">
        <f ca="1">IF(VLOOKUP($A17,BBG!$1:$1048576,MATCH(Activity!JX$1,BBG!$1:$1,0),0)&lt;&gt;"",VLOOKUP($A17,BBG!$1:$1048576,MATCH(Activity!JX$1,BBG!$1:$1,0),0),IF(AND(VLOOKUP($A17,BBG!$1:$1048576,MATCH(Activity!JX$1,BBG!$1:$1,0)-1,0)&lt;&gt;"",VLOOKUP($A17,BBG!$1:$1048576,MATCH(Activity!JX$1,BBG!$1:$1,0)+1,0)&lt;&gt;""),(VLOOKUP($A17,BBG!$1:$1048576,MATCH(Activity!JX$1,BBG!$1:$1,0)-1,0)+VLOOKUP($A17,BBG!$1:$1048576,MATCH(Activity!JX$1,BBG!$1:$1,0)+1,0))/2,IF(AND(VLOOKUP($A17,BBG!$1:$1048576,MATCH(Activity!JX$1,BBG!$1:$1,0)-1,0)&lt;&gt;"",VLOOKUP($A17,BBG!$1:$1048576,MATCH(Activity!JX$1,BBG!$1:$1,0)+2,0)&lt;&gt;""),VLOOKUP($A17,BBG!$1:$1048576,MATCH(Activity!JX$1,BBG!$1:$1,0)-1,0)+(VLOOKUP($A17,BBG!$1:$1048576,MATCH(Activity!JX$1,BBG!$1:$1,0)+2,0)-VLOOKUP($A17,BBG!$1:$1048576,MATCH(Activity!JX$1,BBG!$1:$1,0)-1,0))/3,VLOOKUP($A17,BBG!$1:$1048576,MATCH(Activity!JX$1,BBG!$1:$1,0)-2,0)+(VLOOKUP($A17,BBG!$1:$1048576,MATCH(Activity!JX$1,BBG!$1:$1,0)+1,0)-VLOOKUP($A17,BBG!$1:$1048576,MATCH(Activity!JX$1,BBG!$1:$1,0)-2,0))*2/3)))/100</f>
        <v>0</v>
      </c>
      <c r="JY17" s="17">
        <f ca="1">IF(VLOOKUP($A17,BBG!$1:$1048576,MATCH(Activity!JY$1,BBG!$1:$1,0),0)&lt;&gt;"",VLOOKUP($A17,BBG!$1:$1048576,MATCH(Activity!JY$1,BBG!$1:$1,0),0),IF(AND(VLOOKUP($A17,BBG!$1:$1048576,MATCH(Activity!JY$1,BBG!$1:$1,0)-1,0)&lt;&gt;"",VLOOKUP($A17,BBG!$1:$1048576,MATCH(Activity!JY$1,BBG!$1:$1,0)+1,0)&lt;&gt;""),(VLOOKUP($A17,BBG!$1:$1048576,MATCH(Activity!JY$1,BBG!$1:$1,0)-1,0)+VLOOKUP($A17,BBG!$1:$1048576,MATCH(Activity!JY$1,BBG!$1:$1,0)+1,0))/2,IF(AND(VLOOKUP($A17,BBG!$1:$1048576,MATCH(Activity!JY$1,BBG!$1:$1,0)-1,0)&lt;&gt;"",VLOOKUP($A17,BBG!$1:$1048576,MATCH(Activity!JY$1,BBG!$1:$1,0)+2,0)&lt;&gt;""),VLOOKUP($A17,BBG!$1:$1048576,MATCH(Activity!JY$1,BBG!$1:$1,0)-1,0)+(VLOOKUP($A17,BBG!$1:$1048576,MATCH(Activity!JY$1,BBG!$1:$1,0)+2,0)-VLOOKUP($A17,BBG!$1:$1048576,MATCH(Activity!JY$1,BBG!$1:$1,0)-1,0))/3,VLOOKUP($A17,BBG!$1:$1048576,MATCH(Activity!JY$1,BBG!$1:$1,0)-2,0)+(VLOOKUP($A17,BBG!$1:$1048576,MATCH(Activity!JY$1,BBG!$1:$1,0)+1,0)-VLOOKUP($A17,BBG!$1:$1048576,MATCH(Activity!JY$1,BBG!$1:$1,0)-2,0))*2/3)))/100</f>
        <v>0</v>
      </c>
      <c r="JZ17" s="17">
        <f ca="1">IF(VLOOKUP($A17,BBG!$1:$1048576,MATCH(Activity!JZ$1,BBG!$1:$1,0),0)&lt;&gt;"",VLOOKUP($A17,BBG!$1:$1048576,MATCH(Activity!JZ$1,BBG!$1:$1,0),0),IF(AND(VLOOKUP($A17,BBG!$1:$1048576,MATCH(Activity!JZ$1,BBG!$1:$1,0)-1,0)&lt;&gt;"",VLOOKUP($A17,BBG!$1:$1048576,MATCH(Activity!JZ$1,BBG!$1:$1,0)+1,0)&lt;&gt;""),(VLOOKUP($A17,BBG!$1:$1048576,MATCH(Activity!JZ$1,BBG!$1:$1,0)-1,0)+VLOOKUP($A17,BBG!$1:$1048576,MATCH(Activity!JZ$1,BBG!$1:$1,0)+1,0))/2,IF(AND(VLOOKUP($A17,BBG!$1:$1048576,MATCH(Activity!JZ$1,BBG!$1:$1,0)-1,0)&lt;&gt;"",VLOOKUP($A17,BBG!$1:$1048576,MATCH(Activity!JZ$1,BBG!$1:$1,0)+2,0)&lt;&gt;""),VLOOKUP($A17,BBG!$1:$1048576,MATCH(Activity!JZ$1,BBG!$1:$1,0)-1,0)+(VLOOKUP($A17,BBG!$1:$1048576,MATCH(Activity!JZ$1,BBG!$1:$1,0)+2,0)-VLOOKUP($A17,BBG!$1:$1048576,MATCH(Activity!JZ$1,BBG!$1:$1,0)-1,0))/3,VLOOKUP($A17,BBG!$1:$1048576,MATCH(Activity!JZ$1,BBG!$1:$1,0)-2,0)+(VLOOKUP($A17,BBG!$1:$1048576,MATCH(Activity!JZ$1,BBG!$1:$1,0)+1,0)-VLOOKUP($A17,BBG!$1:$1048576,MATCH(Activity!JZ$1,BBG!$1:$1,0)-2,0))*2/3)))/100</f>
        <v>0</v>
      </c>
      <c r="KA17" s="17">
        <f ca="1">IF(VLOOKUP($A17,BBG!$1:$1048576,MATCH(Activity!KA$1,BBG!$1:$1,0),0)&lt;&gt;"",VLOOKUP($A17,BBG!$1:$1048576,MATCH(Activity!KA$1,BBG!$1:$1,0),0),IF(AND(VLOOKUP($A17,BBG!$1:$1048576,MATCH(Activity!KA$1,BBG!$1:$1,0)-1,0)&lt;&gt;"",VLOOKUP($A17,BBG!$1:$1048576,MATCH(Activity!KA$1,BBG!$1:$1,0)+1,0)&lt;&gt;""),(VLOOKUP($A17,BBG!$1:$1048576,MATCH(Activity!KA$1,BBG!$1:$1,0)-1,0)+VLOOKUP($A17,BBG!$1:$1048576,MATCH(Activity!KA$1,BBG!$1:$1,0)+1,0))/2,IF(AND(VLOOKUP($A17,BBG!$1:$1048576,MATCH(Activity!KA$1,BBG!$1:$1,0)-1,0)&lt;&gt;"",VLOOKUP($A17,BBG!$1:$1048576,MATCH(Activity!KA$1,BBG!$1:$1,0)+2,0)&lt;&gt;""),VLOOKUP($A17,BBG!$1:$1048576,MATCH(Activity!KA$1,BBG!$1:$1,0)-1,0)+(VLOOKUP($A17,BBG!$1:$1048576,MATCH(Activity!KA$1,BBG!$1:$1,0)+2,0)-VLOOKUP($A17,BBG!$1:$1048576,MATCH(Activity!KA$1,BBG!$1:$1,0)-1,0))/3,VLOOKUP($A17,BBG!$1:$1048576,MATCH(Activity!KA$1,BBG!$1:$1,0)-2,0)+(VLOOKUP($A17,BBG!$1:$1048576,MATCH(Activity!KA$1,BBG!$1:$1,0)+1,0)-VLOOKUP($A17,BBG!$1:$1048576,MATCH(Activity!KA$1,BBG!$1:$1,0)-2,0))*2/3)))/100</f>
        <v>0</v>
      </c>
      <c r="KB17" s="17">
        <f ca="1">IF(VLOOKUP($A17,BBG!$1:$1048576,MATCH(Activity!KB$1,BBG!$1:$1,0),0)&lt;&gt;"",VLOOKUP($A17,BBG!$1:$1048576,MATCH(Activity!KB$1,BBG!$1:$1,0),0),IF(AND(VLOOKUP($A17,BBG!$1:$1048576,MATCH(Activity!KB$1,BBG!$1:$1,0)-1,0)&lt;&gt;"",VLOOKUP($A17,BBG!$1:$1048576,MATCH(Activity!KB$1,BBG!$1:$1,0)+1,0)&lt;&gt;""),(VLOOKUP($A17,BBG!$1:$1048576,MATCH(Activity!KB$1,BBG!$1:$1,0)-1,0)+VLOOKUP($A17,BBG!$1:$1048576,MATCH(Activity!KB$1,BBG!$1:$1,0)+1,0))/2,IF(AND(VLOOKUP($A17,BBG!$1:$1048576,MATCH(Activity!KB$1,BBG!$1:$1,0)-1,0)&lt;&gt;"",VLOOKUP($A17,BBG!$1:$1048576,MATCH(Activity!KB$1,BBG!$1:$1,0)+2,0)&lt;&gt;""),VLOOKUP($A17,BBG!$1:$1048576,MATCH(Activity!KB$1,BBG!$1:$1,0)-1,0)+(VLOOKUP($A17,BBG!$1:$1048576,MATCH(Activity!KB$1,BBG!$1:$1,0)+2,0)-VLOOKUP($A17,BBG!$1:$1048576,MATCH(Activity!KB$1,BBG!$1:$1,0)-1,0))/3,VLOOKUP($A17,BBG!$1:$1048576,MATCH(Activity!KB$1,BBG!$1:$1,0)-2,0)+(VLOOKUP($A17,BBG!$1:$1048576,MATCH(Activity!KB$1,BBG!$1:$1,0)+1,0)-VLOOKUP($A17,BBG!$1:$1048576,MATCH(Activity!KB$1,BBG!$1:$1,0)-2,0))*2/3)))/100</f>
        <v>0</v>
      </c>
      <c r="KC17" s="17">
        <f ca="1">IF(VLOOKUP($A17,BBG!$1:$1048576,MATCH(Activity!KC$1,BBG!$1:$1,0),0)&lt;&gt;"",VLOOKUP($A17,BBG!$1:$1048576,MATCH(Activity!KC$1,BBG!$1:$1,0),0),IF(AND(VLOOKUP($A17,BBG!$1:$1048576,MATCH(Activity!KC$1,BBG!$1:$1,0)-1,0)&lt;&gt;"",VLOOKUP($A17,BBG!$1:$1048576,MATCH(Activity!KC$1,BBG!$1:$1,0)+1,0)&lt;&gt;""),(VLOOKUP($A17,BBG!$1:$1048576,MATCH(Activity!KC$1,BBG!$1:$1,0)-1,0)+VLOOKUP($A17,BBG!$1:$1048576,MATCH(Activity!KC$1,BBG!$1:$1,0)+1,0))/2,IF(AND(VLOOKUP($A17,BBG!$1:$1048576,MATCH(Activity!KC$1,BBG!$1:$1,0)-1,0)&lt;&gt;"",VLOOKUP($A17,BBG!$1:$1048576,MATCH(Activity!KC$1,BBG!$1:$1,0)+2,0)&lt;&gt;""),VLOOKUP($A17,BBG!$1:$1048576,MATCH(Activity!KC$1,BBG!$1:$1,0)-1,0)+(VLOOKUP($A17,BBG!$1:$1048576,MATCH(Activity!KC$1,BBG!$1:$1,0)+2,0)-VLOOKUP($A17,BBG!$1:$1048576,MATCH(Activity!KC$1,BBG!$1:$1,0)-1,0))/3,VLOOKUP($A17,BBG!$1:$1048576,MATCH(Activity!KC$1,BBG!$1:$1,0)-2,0)+(VLOOKUP($A17,BBG!$1:$1048576,MATCH(Activity!KC$1,BBG!$1:$1,0)+1,0)-VLOOKUP($A17,BBG!$1:$1048576,MATCH(Activity!KC$1,BBG!$1:$1,0)-2,0))*2/3)))/100</f>
        <v>0</v>
      </c>
      <c r="KD17" s="17">
        <f ca="1">IF(VLOOKUP($A17,BBG!$1:$1048576,MATCH(Activity!KD$1,BBG!$1:$1,0),0)&lt;&gt;"",VLOOKUP($A17,BBG!$1:$1048576,MATCH(Activity!KD$1,BBG!$1:$1,0),0),IF(AND(VLOOKUP($A17,BBG!$1:$1048576,MATCH(Activity!KD$1,BBG!$1:$1,0)-1,0)&lt;&gt;"",VLOOKUP($A17,BBG!$1:$1048576,MATCH(Activity!KD$1,BBG!$1:$1,0)+1,0)&lt;&gt;""),(VLOOKUP($A17,BBG!$1:$1048576,MATCH(Activity!KD$1,BBG!$1:$1,0)-1,0)+VLOOKUP($A17,BBG!$1:$1048576,MATCH(Activity!KD$1,BBG!$1:$1,0)+1,0))/2,IF(AND(VLOOKUP($A17,BBG!$1:$1048576,MATCH(Activity!KD$1,BBG!$1:$1,0)-1,0)&lt;&gt;"",VLOOKUP($A17,BBG!$1:$1048576,MATCH(Activity!KD$1,BBG!$1:$1,0)+2,0)&lt;&gt;""),VLOOKUP($A17,BBG!$1:$1048576,MATCH(Activity!KD$1,BBG!$1:$1,0)-1,0)+(VLOOKUP($A17,BBG!$1:$1048576,MATCH(Activity!KD$1,BBG!$1:$1,0)+2,0)-VLOOKUP($A17,BBG!$1:$1048576,MATCH(Activity!KD$1,BBG!$1:$1,0)-1,0))/3,VLOOKUP($A17,BBG!$1:$1048576,MATCH(Activity!KD$1,BBG!$1:$1,0)-2,0)+(VLOOKUP($A17,BBG!$1:$1048576,MATCH(Activity!KD$1,BBG!$1:$1,0)+1,0)-VLOOKUP($A17,BBG!$1:$1048576,MATCH(Activity!KD$1,BBG!$1:$1,0)-2,0))*2/3)))/100</f>
        <v>0</v>
      </c>
      <c r="KE17" s="17">
        <f ca="1">IF(VLOOKUP($A17,BBG!$1:$1048576,MATCH(Activity!KE$1,BBG!$1:$1,0),0)&lt;&gt;"",VLOOKUP($A17,BBG!$1:$1048576,MATCH(Activity!KE$1,BBG!$1:$1,0),0),IF(AND(VLOOKUP($A17,BBG!$1:$1048576,MATCH(Activity!KE$1,BBG!$1:$1,0)-1,0)&lt;&gt;"",VLOOKUP($A17,BBG!$1:$1048576,MATCH(Activity!KE$1,BBG!$1:$1,0)+1,0)&lt;&gt;""),(VLOOKUP($A17,BBG!$1:$1048576,MATCH(Activity!KE$1,BBG!$1:$1,0)-1,0)+VLOOKUP($A17,BBG!$1:$1048576,MATCH(Activity!KE$1,BBG!$1:$1,0)+1,0))/2,IF(AND(VLOOKUP($A17,BBG!$1:$1048576,MATCH(Activity!KE$1,BBG!$1:$1,0)-1,0)&lt;&gt;"",VLOOKUP($A17,BBG!$1:$1048576,MATCH(Activity!KE$1,BBG!$1:$1,0)+2,0)&lt;&gt;""),VLOOKUP($A17,BBG!$1:$1048576,MATCH(Activity!KE$1,BBG!$1:$1,0)-1,0)+(VLOOKUP($A17,BBG!$1:$1048576,MATCH(Activity!KE$1,BBG!$1:$1,0)+2,0)-VLOOKUP($A17,BBG!$1:$1048576,MATCH(Activity!KE$1,BBG!$1:$1,0)-1,0))/3,VLOOKUP($A17,BBG!$1:$1048576,MATCH(Activity!KE$1,BBG!$1:$1,0)-2,0)+(VLOOKUP($A17,BBG!$1:$1048576,MATCH(Activity!KE$1,BBG!$1:$1,0)+1,0)-VLOOKUP($A17,BBG!$1:$1048576,MATCH(Activity!KE$1,BBG!$1:$1,0)-2,0))*2/3)))/100</f>
        <v>0</v>
      </c>
      <c r="KF17" s="17">
        <f ca="1">IF(VLOOKUP($A17,BBG!$1:$1048576,MATCH(Activity!KF$1,BBG!$1:$1,0),0)&lt;&gt;"",VLOOKUP($A17,BBG!$1:$1048576,MATCH(Activity!KF$1,BBG!$1:$1,0),0),IF(AND(VLOOKUP($A17,BBG!$1:$1048576,MATCH(Activity!KF$1,BBG!$1:$1,0)-1,0)&lt;&gt;"",VLOOKUP($A17,BBG!$1:$1048576,MATCH(Activity!KF$1,BBG!$1:$1,0)+1,0)&lt;&gt;""),(VLOOKUP($A17,BBG!$1:$1048576,MATCH(Activity!KF$1,BBG!$1:$1,0)-1,0)+VLOOKUP($A17,BBG!$1:$1048576,MATCH(Activity!KF$1,BBG!$1:$1,0)+1,0))/2,IF(AND(VLOOKUP($A17,BBG!$1:$1048576,MATCH(Activity!KF$1,BBG!$1:$1,0)-1,0)&lt;&gt;"",VLOOKUP($A17,BBG!$1:$1048576,MATCH(Activity!KF$1,BBG!$1:$1,0)+2,0)&lt;&gt;""),VLOOKUP($A17,BBG!$1:$1048576,MATCH(Activity!KF$1,BBG!$1:$1,0)-1,0)+(VLOOKUP($A17,BBG!$1:$1048576,MATCH(Activity!KF$1,BBG!$1:$1,0)+2,0)-VLOOKUP($A17,BBG!$1:$1048576,MATCH(Activity!KF$1,BBG!$1:$1,0)-1,0))/3,VLOOKUP($A17,BBG!$1:$1048576,MATCH(Activity!KF$1,BBG!$1:$1,0)-2,0)+(VLOOKUP($A17,BBG!$1:$1048576,MATCH(Activity!KF$1,BBG!$1:$1,0)+1,0)-VLOOKUP($A17,BBG!$1:$1048576,MATCH(Activity!KF$1,BBG!$1:$1,0)-2,0))*2/3)))/100</f>
        <v>0</v>
      </c>
      <c r="KG17" s="17">
        <f ca="1">IF(VLOOKUP($A17,BBG!$1:$1048576,MATCH(Activity!KG$1,BBG!$1:$1,0),0)&lt;&gt;"",VLOOKUP($A17,BBG!$1:$1048576,MATCH(Activity!KG$1,BBG!$1:$1,0),0),IF(AND(VLOOKUP($A17,BBG!$1:$1048576,MATCH(Activity!KG$1,BBG!$1:$1,0)-1,0)&lt;&gt;"",VLOOKUP($A17,BBG!$1:$1048576,MATCH(Activity!KG$1,BBG!$1:$1,0)+1,0)&lt;&gt;""),(VLOOKUP($A17,BBG!$1:$1048576,MATCH(Activity!KG$1,BBG!$1:$1,0)-1,0)+VLOOKUP($A17,BBG!$1:$1048576,MATCH(Activity!KG$1,BBG!$1:$1,0)+1,0))/2,IF(AND(VLOOKUP($A17,BBG!$1:$1048576,MATCH(Activity!KG$1,BBG!$1:$1,0)-1,0)&lt;&gt;"",VLOOKUP($A17,BBG!$1:$1048576,MATCH(Activity!KG$1,BBG!$1:$1,0)+2,0)&lt;&gt;""),VLOOKUP($A17,BBG!$1:$1048576,MATCH(Activity!KG$1,BBG!$1:$1,0)-1,0)+(VLOOKUP($A17,BBG!$1:$1048576,MATCH(Activity!KG$1,BBG!$1:$1,0)+2,0)-VLOOKUP($A17,BBG!$1:$1048576,MATCH(Activity!KG$1,BBG!$1:$1,0)-1,0))/3,VLOOKUP($A17,BBG!$1:$1048576,MATCH(Activity!KG$1,BBG!$1:$1,0)-2,0)+(VLOOKUP($A17,BBG!$1:$1048576,MATCH(Activity!KG$1,BBG!$1:$1,0)+1,0)-VLOOKUP($A17,BBG!$1:$1048576,MATCH(Activity!KG$1,BBG!$1:$1,0)-2,0))*2/3)))/100</f>
        <v>0</v>
      </c>
      <c r="KH17" s="17">
        <f ca="1">IF(VLOOKUP($A17,BBG!$1:$1048576,MATCH(Activity!KH$1,BBG!$1:$1,0),0)&lt;&gt;"",VLOOKUP($A17,BBG!$1:$1048576,MATCH(Activity!KH$1,BBG!$1:$1,0),0),IF(AND(VLOOKUP($A17,BBG!$1:$1048576,MATCH(Activity!KH$1,BBG!$1:$1,0)-1,0)&lt;&gt;"",VLOOKUP($A17,BBG!$1:$1048576,MATCH(Activity!KH$1,BBG!$1:$1,0)+1,0)&lt;&gt;""),(VLOOKUP($A17,BBG!$1:$1048576,MATCH(Activity!KH$1,BBG!$1:$1,0)-1,0)+VLOOKUP($A17,BBG!$1:$1048576,MATCH(Activity!KH$1,BBG!$1:$1,0)+1,0))/2,IF(AND(VLOOKUP($A17,BBG!$1:$1048576,MATCH(Activity!KH$1,BBG!$1:$1,0)-1,0)&lt;&gt;"",VLOOKUP($A17,BBG!$1:$1048576,MATCH(Activity!KH$1,BBG!$1:$1,0)+2,0)&lt;&gt;""),VLOOKUP($A17,BBG!$1:$1048576,MATCH(Activity!KH$1,BBG!$1:$1,0)-1,0)+(VLOOKUP($A17,BBG!$1:$1048576,MATCH(Activity!KH$1,BBG!$1:$1,0)+2,0)-VLOOKUP($A17,BBG!$1:$1048576,MATCH(Activity!KH$1,BBG!$1:$1,0)-1,0))/3,VLOOKUP($A17,BBG!$1:$1048576,MATCH(Activity!KH$1,BBG!$1:$1,0)-2,0)+(VLOOKUP($A17,BBG!$1:$1048576,MATCH(Activity!KH$1,BBG!$1:$1,0)+1,0)-VLOOKUP($A17,BBG!$1:$1048576,MATCH(Activity!KH$1,BBG!$1:$1,0)-2,0))*2/3)))/100</f>
        <v>0</v>
      </c>
      <c r="KI17" s="17">
        <f ca="1">IF(VLOOKUP($A17,BBG!$1:$1048576,MATCH(Activity!KI$1,BBG!$1:$1,0),0)&lt;&gt;"",VLOOKUP($A17,BBG!$1:$1048576,MATCH(Activity!KI$1,BBG!$1:$1,0),0),IF(AND(VLOOKUP($A17,BBG!$1:$1048576,MATCH(Activity!KI$1,BBG!$1:$1,0)-1,0)&lt;&gt;"",VLOOKUP($A17,BBG!$1:$1048576,MATCH(Activity!KI$1,BBG!$1:$1,0)+1,0)&lt;&gt;""),(VLOOKUP($A17,BBG!$1:$1048576,MATCH(Activity!KI$1,BBG!$1:$1,0)-1,0)+VLOOKUP($A17,BBG!$1:$1048576,MATCH(Activity!KI$1,BBG!$1:$1,0)+1,0))/2,IF(AND(VLOOKUP($A17,BBG!$1:$1048576,MATCH(Activity!KI$1,BBG!$1:$1,0)-1,0)&lt;&gt;"",VLOOKUP($A17,BBG!$1:$1048576,MATCH(Activity!KI$1,BBG!$1:$1,0)+2,0)&lt;&gt;""),VLOOKUP($A17,BBG!$1:$1048576,MATCH(Activity!KI$1,BBG!$1:$1,0)-1,0)+(VLOOKUP($A17,BBG!$1:$1048576,MATCH(Activity!KI$1,BBG!$1:$1,0)+2,0)-VLOOKUP($A17,BBG!$1:$1048576,MATCH(Activity!KI$1,BBG!$1:$1,0)-1,0))/3,VLOOKUP($A17,BBG!$1:$1048576,MATCH(Activity!KI$1,BBG!$1:$1,0)-2,0)+(VLOOKUP($A17,BBG!$1:$1048576,MATCH(Activity!KI$1,BBG!$1:$1,0)+1,0)-VLOOKUP($A17,BBG!$1:$1048576,MATCH(Activity!KI$1,BBG!$1:$1,0)-2,0))*2/3)))/100</f>
        <v>0</v>
      </c>
      <c r="KJ17" s="17">
        <f ca="1">IF(VLOOKUP($A17,BBG!$1:$1048576,MATCH(Activity!KJ$1,BBG!$1:$1,0),0)&lt;&gt;"",VLOOKUP($A17,BBG!$1:$1048576,MATCH(Activity!KJ$1,BBG!$1:$1,0),0),IF(AND(VLOOKUP($A17,BBG!$1:$1048576,MATCH(Activity!KJ$1,BBG!$1:$1,0)-1,0)&lt;&gt;"",VLOOKUP($A17,BBG!$1:$1048576,MATCH(Activity!KJ$1,BBG!$1:$1,0)+1,0)&lt;&gt;""),(VLOOKUP($A17,BBG!$1:$1048576,MATCH(Activity!KJ$1,BBG!$1:$1,0)-1,0)+VLOOKUP($A17,BBG!$1:$1048576,MATCH(Activity!KJ$1,BBG!$1:$1,0)+1,0))/2,IF(AND(VLOOKUP($A17,BBG!$1:$1048576,MATCH(Activity!KJ$1,BBG!$1:$1,0)-1,0)&lt;&gt;"",VLOOKUP($A17,BBG!$1:$1048576,MATCH(Activity!KJ$1,BBG!$1:$1,0)+2,0)&lt;&gt;""),VLOOKUP($A17,BBG!$1:$1048576,MATCH(Activity!KJ$1,BBG!$1:$1,0)-1,0)+(VLOOKUP($A17,BBG!$1:$1048576,MATCH(Activity!KJ$1,BBG!$1:$1,0)+2,0)-VLOOKUP($A17,BBG!$1:$1048576,MATCH(Activity!KJ$1,BBG!$1:$1,0)-1,0))/3,VLOOKUP($A17,BBG!$1:$1048576,MATCH(Activity!KJ$1,BBG!$1:$1,0)-2,0)+(VLOOKUP($A17,BBG!$1:$1048576,MATCH(Activity!KJ$1,BBG!$1:$1,0)+1,0)-VLOOKUP($A17,BBG!$1:$1048576,MATCH(Activity!KJ$1,BBG!$1:$1,0)-2,0))*2/3)))/100</f>
        <v>0</v>
      </c>
      <c r="KK17" s="17">
        <f ca="1">IF(VLOOKUP($A17,BBG!$1:$1048576,MATCH(Activity!KK$1,BBG!$1:$1,0),0)&lt;&gt;"",VLOOKUP($A17,BBG!$1:$1048576,MATCH(Activity!KK$1,BBG!$1:$1,0),0),IF(AND(VLOOKUP($A17,BBG!$1:$1048576,MATCH(Activity!KK$1,BBG!$1:$1,0)-1,0)&lt;&gt;"",VLOOKUP($A17,BBG!$1:$1048576,MATCH(Activity!KK$1,BBG!$1:$1,0)+1,0)&lt;&gt;""),(VLOOKUP($A17,BBG!$1:$1048576,MATCH(Activity!KK$1,BBG!$1:$1,0)-1,0)+VLOOKUP($A17,BBG!$1:$1048576,MATCH(Activity!KK$1,BBG!$1:$1,0)+1,0))/2,IF(AND(VLOOKUP($A17,BBG!$1:$1048576,MATCH(Activity!KK$1,BBG!$1:$1,0)-1,0)&lt;&gt;"",VLOOKUP($A17,BBG!$1:$1048576,MATCH(Activity!KK$1,BBG!$1:$1,0)+2,0)&lt;&gt;""),VLOOKUP($A17,BBG!$1:$1048576,MATCH(Activity!KK$1,BBG!$1:$1,0)-1,0)+(VLOOKUP($A17,BBG!$1:$1048576,MATCH(Activity!KK$1,BBG!$1:$1,0)+2,0)-VLOOKUP($A17,BBG!$1:$1048576,MATCH(Activity!KK$1,BBG!$1:$1,0)-1,0))/3,VLOOKUP($A17,BBG!$1:$1048576,MATCH(Activity!KK$1,BBG!$1:$1,0)-2,0)+(VLOOKUP($A17,BBG!$1:$1048576,MATCH(Activity!KK$1,BBG!$1:$1,0)+1,0)-VLOOKUP($A17,BBG!$1:$1048576,MATCH(Activity!KK$1,BBG!$1:$1,0)-2,0))*2/3)))/100</f>
        <v>0</v>
      </c>
      <c r="KL17" s="17">
        <f ca="1">IF(VLOOKUP($A17,BBG!$1:$1048576,MATCH(Activity!KL$1,BBG!$1:$1,0),0)&lt;&gt;"",VLOOKUP($A17,BBG!$1:$1048576,MATCH(Activity!KL$1,BBG!$1:$1,0),0),IF(AND(VLOOKUP($A17,BBG!$1:$1048576,MATCH(Activity!KL$1,BBG!$1:$1,0)-1,0)&lt;&gt;"",VLOOKUP($A17,BBG!$1:$1048576,MATCH(Activity!KL$1,BBG!$1:$1,0)+1,0)&lt;&gt;""),(VLOOKUP($A17,BBG!$1:$1048576,MATCH(Activity!KL$1,BBG!$1:$1,0)-1,0)+VLOOKUP($A17,BBG!$1:$1048576,MATCH(Activity!KL$1,BBG!$1:$1,0)+1,0))/2,IF(AND(VLOOKUP($A17,BBG!$1:$1048576,MATCH(Activity!KL$1,BBG!$1:$1,0)-1,0)&lt;&gt;"",VLOOKUP($A17,BBG!$1:$1048576,MATCH(Activity!KL$1,BBG!$1:$1,0)+2,0)&lt;&gt;""),VLOOKUP($A17,BBG!$1:$1048576,MATCH(Activity!KL$1,BBG!$1:$1,0)-1,0)+(VLOOKUP($A17,BBG!$1:$1048576,MATCH(Activity!KL$1,BBG!$1:$1,0)+2,0)-VLOOKUP($A17,BBG!$1:$1048576,MATCH(Activity!KL$1,BBG!$1:$1,0)-1,0))/3,VLOOKUP($A17,BBG!$1:$1048576,MATCH(Activity!KL$1,BBG!$1:$1,0)-2,0)+(VLOOKUP($A17,BBG!$1:$1048576,MATCH(Activity!KL$1,BBG!$1:$1,0)+1,0)-VLOOKUP($A17,BBG!$1:$1048576,MATCH(Activity!KL$1,BBG!$1:$1,0)-2,0))*2/3)))/100</f>
        <v>0</v>
      </c>
      <c r="KM17" s="17">
        <f ca="1">IF(VLOOKUP($A17,BBG!$1:$1048576,MATCH(Activity!KM$1,BBG!$1:$1,0),0)&lt;&gt;"",VLOOKUP($A17,BBG!$1:$1048576,MATCH(Activity!KM$1,BBG!$1:$1,0),0),IF(AND(VLOOKUP($A17,BBG!$1:$1048576,MATCH(Activity!KM$1,BBG!$1:$1,0)-1,0)&lt;&gt;"",VLOOKUP($A17,BBG!$1:$1048576,MATCH(Activity!KM$1,BBG!$1:$1,0)+1,0)&lt;&gt;""),(VLOOKUP($A17,BBG!$1:$1048576,MATCH(Activity!KM$1,BBG!$1:$1,0)-1,0)+VLOOKUP($A17,BBG!$1:$1048576,MATCH(Activity!KM$1,BBG!$1:$1,0)+1,0))/2,IF(AND(VLOOKUP($A17,BBG!$1:$1048576,MATCH(Activity!KM$1,BBG!$1:$1,0)-1,0)&lt;&gt;"",VLOOKUP($A17,BBG!$1:$1048576,MATCH(Activity!KM$1,BBG!$1:$1,0)+2,0)&lt;&gt;""),VLOOKUP($A17,BBG!$1:$1048576,MATCH(Activity!KM$1,BBG!$1:$1,0)-1,0)+(VLOOKUP($A17,BBG!$1:$1048576,MATCH(Activity!KM$1,BBG!$1:$1,0)+2,0)-VLOOKUP($A17,BBG!$1:$1048576,MATCH(Activity!KM$1,BBG!$1:$1,0)-1,0))/3,VLOOKUP($A17,BBG!$1:$1048576,MATCH(Activity!KM$1,BBG!$1:$1,0)-2,0)+(VLOOKUP($A17,BBG!$1:$1048576,MATCH(Activity!KM$1,BBG!$1:$1,0)+1,0)-VLOOKUP($A17,BBG!$1:$1048576,MATCH(Activity!KM$1,BBG!$1:$1,0)-2,0))*2/3)))/100</f>
        <v>0</v>
      </c>
      <c r="KN17" s="17">
        <f ca="1">IF(VLOOKUP($A17,BBG!$1:$1048576,MATCH(Activity!KN$1,BBG!$1:$1,0),0)&lt;&gt;"",VLOOKUP($A17,BBG!$1:$1048576,MATCH(Activity!KN$1,BBG!$1:$1,0),0),IF(AND(VLOOKUP($A17,BBG!$1:$1048576,MATCH(Activity!KN$1,BBG!$1:$1,0)-1,0)&lt;&gt;"",VLOOKUP($A17,BBG!$1:$1048576,MATCH(Activity!KN$1,BBG!$1:$1,0)+1,0)&lt;&gt;""),(VLOOKUP($A17,BBG!$1:$1048576,MATCH(Activity!KN$1,BBG!$1:$1,0)-1,0)+VLOOKUP($A17,BBG!$1:$1048576,MATCH(Activity!KN$1,BBG!$1:$1,0)+1,0))/2,IF(AND(VLOOKUP($A17,BBG!$1:$1048576,MATCH(Activity!KN$1,BBG!$1:$1,0)-1,0)&lt;&gt;"",VLOOKUP($A17,BBG!$1:$1048576,MATCH(Activity!KN$1,BBG!$1:$1,0)+2,0)&lt;&gt;""),VLOOKUP($A17,BBG!$1:$1048576,MATCH(Activity!KN$1,BBG!$1:$1,0)-1,0)+(VLOOKUP($A17,BBG!$1:$1048576,MATCH(Activity!KN$1,BBG!$1:$1,0)+2,0)-VLOOKUP($A17,BBG!$1:$1048576,MATCH(Activity!KN$1,BBG!$1:$1,0)-1,0))/3,VLOOKUP($A17,BBG!$1:$1048576,MATCH(Activity!KN$1,BBG!$1:$1,0)-2,0)+(VLOOKUP($A17,BBG!$1:$1048576,MATCH(Activity!KN$1,BBG!$1:$1,0)+1,0)-VLOOKUP($A17,BBG!$1:$1048576,MATCH(Activity!KN$1,BBG!$1:$1,0)-2,0))*2/3)))/100</f>
        <v>0</v>
      </c>
      <c r="KO17" s="17">
        <f ca="1">IF(VLOOKUP($A17,BBG!$1:$1048576,MATCH(Activity!KO$1,BBG!$1:$1,0),0)&lt;&gt;"",VLOOKUP($A17,BBG!$1:$1048576,MATCH(Activity!KO$1,BBG!$1:$1,0),0),IF(AND(VLOOKUP($A17,BBG!$1:$1048576,MATCH(Activity!KO$1,BBG!$1:$1,0)-1,0)&lt;&gt;"",VLOOKUP($A17,BBG!$1:$1048576,MATCH(Activity!KO$1,BBG!$1:$1,0)+1,0)&lt;&gt;""),(VLOOKUP($A17,BBG!$1:$1048576,MATCH(Activity!KO$1,BBG!$1:$1,0)-1,0)+VLOOKUP($A17,BBG!$1:$1048576,MATCH(Activity!KO$1,BBG!$1:$1,0)+1,0))/2,IF(AND(VLOOKUP($A17,BBG!$1:$1048576,MATCH(Activity!KO$1,BBG!$1:$1,0)-1,0)&lt;&gt;"",VLOOKUP($A17,BBG!$1:$1048576,MATCH(Activity!KO$1,BBG!$1:$1,0)+2,0)&lt;&gt;""),VLOOKUP($A17,BBG!$1:$1048576,MATCH(Activity!KO$1,BBG!$1:$1,0)-1,0)+(VLOOKUP($A17,BBG!$1:$1048576,MATCH(Activity!KO$1,BBG!$1:$1,0)+2,0)-VLOOKUP($A17,BBG!$1:$1048576,MATCH(Activity!KO$1,BBG!$1:$1,0)-1,0))/3,VLOOKUP($A17,BBG!$1:$1048576,MATCH(Activity!KO$1,BBG!$1:$1,0)-2,0)+(VLOOKUP($A17,BBG!$1:$1048576,MATCH(Activity!KO$1,BBG!$1:$1,0)+1,0)-VLOOKUP($A17,BBG!$1:$1048576,MATCH(Activity!KO$1,BBG!$1:$1,0)-2,0))*2/3)))/100</f>
        <v>0</v>
      </c>
      <c r="KP17" s="17">
        <f ca="1">IF(VLOOKUP($A17,BBG!$1:$1048576,MATCH(Activity!KP$1,BBG!$1:$1,0),0)&lt;&gt;"",VLOOKUP($A17,BBG!$1:$1048576,MATCH(Activity!KP$1,BBG!$1:$1,0),0),IF(AND(VLOOKUP($A17,BBG!$1:$1048576,MATCH(Activity!KP$1,BBG!$1:$1,0)-1,0)&lt;&gt;"",VLOOKUP($A17,BBG!$1:$1048576,MATCH(Activity!KP$1,BBG!$1:$1,0)+1,0)&lt;&gt;""),(VLOOKUP($A17,BBG!$1:$1048576,MATCH(Activity!KP$1,BBG!$1:$1,0)-1,0)+VLOOKUP($A17,BBG!$1:$1048576,MATCH(Activity!KP$1,BBG!$1:$1,0)+1,0))/2,IF(AND(VLOOKUP($A17,BBG!$1:$1048576,MATCH(Activity!KP$1,BBG!$1:$1,0)-1,0)&lt;&gt;"",VLOOKUP($A17,BBG!$1:$1048576,MATCH(Activity!KP$1,BBG!$1:$1,0)+2,0)&lt;&gt;""),VLOOKUP($A17,BBG!$1:$1048576,MATCH(Activity!KP$1,BBG!$1:$1,0)-1,0)+(VLOOKUP($A17,BBG!$1:$1048576,MATCH(Activity!KP$1,BBG!$1:$1,0)+2,0)-VLOOKUP($A17,BBG!$1:$1048576,MATCH(Activity!KP$1,BBG!$1:$1,0)-1,0))/3,VLOOKUP($A17,BBG!$1:$1048576,MATCH(Activity!KP$1,BBG!$1:$1,0)-2,0)+(VLOOKUP($A17,BBG!$1:$1048576,MATCH(Activity!KP$1,BBG!$1:$1,0)+1,0)-VLOOKUP($A17,BBG!$1:$1048576,MATCH(Activity!KP$1,BBG!$1:$1,0)-2,0))*2/3)))/100</f>
        <v>0</v>
      </c>
      <c r="KQ17" s="17">
        <f ca="1">IF(VLOOKUP($A17,BBG!$1:$1048576,MATCH(Activity!KQ$1,BBG!$1:$1,0),0)&lt;&gt;"",VLOOKUP($A17,BBG!$1:$1048576,MATCH(Activity!KQ$1,BBG!$1:$1,0),0),IF(AND(VLOOKUP($A17,BBG!$1:$1048576,MATCH(Activity!KQ$1,BBG!$1:$1,0)-1,0)&lt;&gt;"",VLOOKUP($A17,BBG!$1:$1048576,MATCH(Activity!KQ$1,BBG!$1:$1,0)+1,0)&lt;&gt;""),(VLOOKUP($A17,BBG!$1:$1048576,MATCH(Activity!KQ$1,BBG!$1:$1,0)-1,0)+VLOOKUP($A17,BBG!$1:$1048576,MATCH(Activity!KQ$1,BBG!$1:$1,0)+1,0))/2,IF(AND(VLOOKUP($A17,BBG!$1:$1048576,MATCH(Activity!KQ$1,BBG!$1:$1,0)-1,0)&lt;&gt;"",VLOOKUP($A17,BBG!$1:$1048576,MATCH(Activity!KQ$1,BBG!$1:$1,0)+2,0)&lt;&gt;""),VLOOKUP($A17,BBG!$1:$1048576,MATCH(Activity!KQ$1,BBG!$1:$1,0)-1,0)+(VLOOKUP($A17,BBG!$1:$1048576,MATCH(Activity!KQ$1,BBG!$1:$1,0)+2,0)-VLOOKUP($A17,BBG!$1:$1048576,MATCH(Activity!KQ$1,BBG!$1:$1,0)-1,0))/3,VLOOKUP($A17,BBG!$1:$1048576,MATCH(Activity!KQ$1,BBG!$1:$1,0)-2,0)+(VLOOKUP($A17,BBG!$1:$1048576,MATCH(Activity!KQ$1,BBG!$1:$1,0)+1,0)-VLOOKUP($A17,BBG!$1:$1048576,MATCH(Activity!KQ$1,BBG!$1:$1,0)-2,0))*2/3)))/100</f>
        <v>0</v>
      </c>
      <c r="KR17" s="17">
        <f ca="1">IF(VLOOKUP($A17,BBG!$1:$1048576,MATCH(Activity!KR$1,BBG!$1:$1,0),0)&lt;&gt;"",VLOOKUP($A17,BBG!$1:$1048576,MATCH(Activity!KR$1,BBG!$1:$1,0),0),IF(AND(VLOOKUP($A17,BBG!$1:$1048576,MATCH(Activity!KR$1,BBG!$1:$1,0)-1,0)&lt;&gt;"",VLOOKUP($A17,BBG!$1:$1048576,MATCH(Activity!KR$1,BBG!$1:$1,0)+1,0)&lt;&gt;""),(VLOOKUP($A17,BBG!$1:$1048576,MATCH(Activity!KR$1,BBG!$1:$1,0)-1,0)+VLOOKUP($A17,BBG!$1:$1048576,MATCH(Activity!KR$1,BBG!$1:$1,0)+1,0))/2,IF(AND(VLOOKUP($A17,BBG!$1:$1048576,MATCH(Activity!KR$1,BBG!$1:$1,0)-1,0)&lt;&gt;"",VLOOKUP($A17,BBG!$1:$1048576,MATCH(Activity!KR$1,BBG!$1:$1,0)+2,0)&lt;&gt;""),VLOOKUP($A17,BBG!$1:$1048576,MATCH(Activity!KR$1,BBG!$1:$1,0)-1,0)+(VLOOKUP($A17,BBG!$1:$1048576,MATCH(Activity!KR$1,BBG!$1:$1,0)+2,0)-VLOOKUP($A17,BBG!$1:$1048576,MATCH(Activity!KR$1,BBG!$1:$1,0)-1,0))/3,VLOOKUP($A17,BBG!$1:$1048576,MATCH(Activity!KR$1,BBG!$1:$1,0)-2,0)+(VLOOKUP($A17,BBG!$1:$1048576,MATCH(Activity!KR$1,BBG!$1:$1,0)+1,0)-VLOOKUP($A17,BBG!$1:$1048576,MATCH(Activity!KR$1,BBG!$1:$1,0)-2,0))*2/3)))/100</f>
        <v>0</v>
      </c>
      <c r="KS17" s="17">
        <f ca="1">IF(VLOOKUP($A17,BBG!$1:$1048576,MATCH(Activity!KS$1,BBG!$1:$1,0),0)&lt;&gt;"",VLOOKUP($A17,BBG!$1:$1048576,MATCH(Activity!KS$1,BBG!$1:$1,0),0),IF(AND(VLOOKUP($A17,BBG!$1:$1048576,MATCH(Activity!KS$1,BBG!$1:$1,0)-1,0)&lt;&gt;"",VLOOKUP($A17,BBG!$1:$1048576,MATCH(Activity!KS$1,BBG!$1:$1,0)+1,0)&lt;&gt;""),(VLOOKUP($A17,BBG!$1:$1048576,MATCH(Activity!KS$1,BBG!$1:$1,0)-1,0)+VLOOKUP($A17,BBG!$1:$1048576,MATCH(Activity!KS$1,BBG!$1:$1,0)+1,0))/2,IF(AND(VLOOKUP($A17,BBG!$1:$1048576,MATCH(Activity!KS$1,BBG!$1:$1,0)-1,0)&lt;&gt;"",VLOOKUP($A17,BBG!$1:$1048576,MATCH(Activity!KS$1,BBG!$1:$1,0)+2,0)&lt;&gt;""),VLOOKUP($A17,BBG!$1:$1048576,MATCH(Activity!KS$1,BBG!$1:$1,0)-1,0)+(VLOOKUP($A17,BBG!$1:$1048576,MATCH(Activity!KS$1,BBG!$1:$1,0)+2,0)-VLOOKUP($A17,BBG!$1:$1048576,MATCH(Activity!KS$1,BBG!$1:$1,0)-1,0))/3,VLOOKUP($A17,BBG!$1:$1048576,MATCH(Activity!KS$1,BBG!$1:$1,0)-2,0)+(VLOOKUP($A17,BBG!$1:$1048576,MATCH(Activity!KS$1,BBG!$1:$1,0)+1,0)-VLOOKUP($A17,BBG!$1:$1048576,MATCH(Activity!KS$1,BBG!$1:$1,0)-2,0))*2/3)))/100</f>
        <v>0</v>
      </c>
      <c r="KT17" s="17">
        <f ca="1">IF(VLOOKUP($A17,BBG!$1:$1048576,MATCH(Activity!KT$1,BBG!$1:$1,0),0)&lt;&gt;"",VLOOKUP($A17,BBG!$1:$1048576,MATCH(Activity!KT$1,BBG!$1:$1,0),0),IF(AND(VLOOKUP($A17,BBG!$1:$1048576,MATCH(Activity!KT$1,BBG!$1:$1,0)-1,0)&lt;&gt;"",VLOOKUP($A17,BBG!$1:$1048576,MATCH(Activity!KT$1,BBG!$1:$1,0)+1,0)&lt;&gt;""),(VLOOKUP($A17,BBG!$1:$1048576,MATCH(Activity!KT$1,BBG!$1:$1,0)-1,0)+VLOOKUP($A17,BBG!$1:$1048576,MATCH(Activity!KT$1,BBG!$1:$1,0)+1,0))/2,IF(AND(VLOOKUP($A17,BBG!$1:$1048576,MATCH(Activity!KT$1,BBG!$1:$1,0)-1,0)&lt;&gt;"",VLOOKUP($A17,BBG!$1:$1048576,MATCH(Activity!KT$1,BBG!$1:$1,0)+2,0)&lt;&gt;""),VLOOKUP($A17,BBG!$1:$1048576,MATCH(Activity!KT$1,BBG!$1:$1,0)-1,0)+(VLOOKUP($A17,BBG!$1:$1048576,MATCH(Activity!KT$1,BBG!$1:$1,0)+2,0)-VLOOKUP($A17,BBG!$1:$1048576,MATCH(Activity!KT$1,BBG!$1:$1,0)-1,0))/3,VLOOKUP($A17,BBG!$1:$1048576,MATCH(Activity!KT$1,BBG!$1:$1,0)-2,0)+(VLOOKUP($A17,BBG!$1:$1048576,MATCH(Activity!KT$1,BBG!$1:$1,0)+1,0)-VLOOKUP($A17,BBG!$1:$1048576,MATCH(Activity!KT$1,BBG!$1:$1,0)-2,0))*2/3)))/100</f>
        <v>0</v>
      </c>
      <c r="KU17" s="17">
        <f ca="1">IF(VLOOKUP($A17,BBG!$1:$1048576,MATCH(Activity!KU$1,BBG!$1:$1,0),0)&lt;&gt;"",VLOOKUP($A17,BBG!$1:$1048576,MATCH(Activity!KU$1,BBG!$1:$1,0),0),IF(AND(VLOOKUP($A17,BBG!$1:$1048576,MATCH(Activity!KU$1,BBG!$1:$1,0)-1,0)&lt;&gt;"",VLOOKUP($A17,BBG!$1:$1048576,MATCH(Activity!KU$1,BBG!$1:$1,0)+1,0)&lt;&gt;""),(VLOOKUP($A17,BBG!$1:$1048576,MATCH(Activity!KU$1,BBG!$1:$1,0)-1,0)+VLOOKUP($A17,BBG!$1:$1048576,MATCH(Activity!KU$1,BBG!$1:$1,0)+1,0))/2,IF(AND(VLOOKUP($A17,BBG!$1:$1048576,MATCH(Activity!KU$1,BBG!$1:$1,0)-1,0)&lt;&gt;"",VLOOKUP($A17,BBG!$1:$1048576,MATCH(Activity!KU$1,BBG!$1:$1,0)+2,0)&lt;&gt;""),VLOOKUP($A17,BBG!$1:$1048576,MATCH(Activity!KU$1,BBG!$1:$1,0)-1,0)+(VLOOKUP($A17,BBG!$1:$1048576,MATCH(Activity!KU$1,BBG!$1:$1,0)+2,0)-VLOOKUP($A17,BBG!$1:$1048576,MATCH(Activity!KU$1,BBG!$1:$1,0)-1,0))/3,VLOOKUP($A17,BBG!$1:$1048576,MATCH(Activity!KU$1,BBG!$1:$1,0)-2,0)+(VLOOKUP($A17,BBG!$1:$1048576,MATCH(Activity!KU$1,BBG!$1:$1,0)+1,0)-VLOOKUP($A17,BBG!$1:$1048576,MATCH(Activity!KU$1,BBG!$1:$1,0)-2,0))*2/3)))/100</f>
        <v>0</v>
      </c>
      <c r="KV17" s="17">
        <f ca="1">IF(VLOOKUP($A17,BBG!$1:$1048576,MATCH(Activity!KV$1,BBG!$1:$1,0),0)&lt;&gt;"",VLOOKUP($A17,BBG!$1:$1048576,MATCH(Activity!KV$1,BBG!$1:$1,0),0),IF(AND(VLOOKUP($A17,BBG!$1:$1048576,MATCH(Activity!KV$1,BBG!$1:$1,0)-1,0)&lt;&gt;"",VLOOKUP($A17,BBG!$1:$1048576,MATCH(Activity!KV$1,BBG!$1:$1,0)+1,0)&lt;&gt;""),(VLOOKUP($A17,BBG!$1:$1048576,MATCH(Activity!KV$1,BBG!$1:$1,0)-1,0)+VLOOKUP($A17,BBG!$1:$1048576,MATCH(Activity!KV$1,BBG!$1:$1,0)+1,0))/2,IF(AND(VLOOKUP($A17,BBG!$1:$1048576,MATCH(Activity!KV$1,BBG!$1:$1,0)-1,0)&lt;&gt;"",VLOOKUP($A17,BBG!$1:$1048576,MATCH(Activity!KV$1,BBG!$1:$1,0)+2,0)&lt;&gt;""),VLOOKUP($A17,BBG!$1:$1048576,MATCH(Activity!KV$1,BBG!$1:$1,0)-1,0)+(VLOOKUP($A17,BBG!$1:$1048576,MATCH(Activity!KV$1,BBG!$1:$1,0)+2,0)-VLOOKUP($A17,BBG!$1:$1048576,MATCH(Activity!KV$1,BBG!$1:$1,0)-1,0))/3,VLOOKUP($A17,BBG!$1:$1048576,MATCH(Activity!KV$1,BBG!$1:$1,0)-2,0)+(VLOOKUP($A17,BBG!$1:$1048576,MATCH(Activity!KV$1,BBG!$1:$1,0)+1,0)-VLOOKUP($A17,BBG!$1:$1048576,MATCH(Activity!KV$1,BBG!$1:$1,0)-2,0))*2/3)))/100</f>
        <v>0</v>
      </c>
      <c r="KW17" s="17">
        <f ca="1">IF(VLOOKUP($A17,BBG!$1:$1048576,MATCH(Activity!KW$1,BBG!$1:$1,0),0)&lt;&gt;"",VLOOKUP($A17,BBG!$1:$1048576,MATCH(Activity!KW$1,BBG!$1:$1,0),0),IF(AND(VLOOKUP($A17,BBG!$1:$1048576,MATCH(Activity!KW$1,BBG!$1:$1,0)-1,0)&lt;&gt;"",VLOOKUP($A17,BBG!$1:$1048576,MATCH(Activity!KW$1,BBG!$1:$1,0)+1,0)&lt;&gt;""),(VLOOKUP($A17,BBG!$1:$1048576,MATCH(Activity!KW$1,BBG!$1:$1,0)-1,0)+VLOOKUP($A17,BBG!$1:$1048576,MATCH(Activity!KW$1,BBG!$1:$1,0)+1,0))/2,IF(AND(VLOOKUP($A17,BBG!$1:$1048576,MATCH(Activity!KW$1,BBG!$1:$1,0)-1,0)&lt;&gt;"",VLOOKUP($A17,BBG!$1:$1048576,MATCH(Activity!KW$1,BBG!$1:$1,0)+2,0)&lt;&gt;""),VLOOKUP($A17,BBG!$1:$1048576,MATCH(Activity!KW$1,BBG!$1:$1,0)-1,0)+(VLOOKUP($A17,BBG!$1:$1048576,MATCH(Activity!KW$1,BBG!$1:$1,0)+2,0)-VLOOKUP($A17,BBG!$1:$1048576,MATCH(Activity!KW$1,BBG!$1:$1,0)-1,0))/3,VLOOKUP($A17,BBG!$1:$1048576,MATCH(Activity!KW$1,BBG!$1:$1,0)-2,0)+(VLOOKUP($A17,BBG!$1:$1048576,MATCH(Activity!KW$1,BBG!$1:$1,0)+1,0)-VLOOKUP($A17,BBG!$1:$1048576,MATCH(Activity!KW$1,BBG!$1:$1,0)-2,0))*2/3)))/100</f>
        <v>0</v>
      </c>
      <c r="KX17" s="17">
        <f ca="1">IF(VLOOKUP($A17,BBG!$1:$1048576,MATCH(Activity!KX$1,BBG!$1:$1,0),0)&lt;&gt;"",VLOOKUP($A17,BBG!$1:$1048576,MATCH(Activity!KX$1,BBG!$1:$1,0),0),IF(AND(VLOOKUP($A17,BBG!$1:$1048576,MATCH(Activity!KX$1,BBG!$1:$1,0)-1,0)&lt;&gt;"",VLOOKUP($A17,BBG!$1:$1048576,MATCH(Activity!KX$1,BBG!$1:$1,0)+1,0)&lt;&gt;""),(VLOOKUP($A17,BBG!$1:$1048576,MATCH(Activity!KX$1,BBG!$1:$1,0)-1,0)+VLOOKUP($A17,BBG!$1:$1048576,MATCH(Activity!KX$1,BBG!$1:$1,0)+1,0))/2,IF(AND(VLOOKUP($A17,BBG!$1:$1048576,MATCH(Activity!KX$1,BBG!$1:$1,0)-1,0)&lt;&gt;"",VLOOKUP($A17,BBG!$1:$1048576,MATCH(Activity!KX$1,BBG!$1:$1,0)+2,0)&lt;&gt;""),VLOOKUP($A17,BBG!$1:$1048576,MATCH(Activity!KX$1,BBG!$1:$1,0)-1,0)+(VLOOKUP($A17,BBG!$1:$1048576,MATCH(Activity!KX$1,BBG!$1:$1,0)+2,0)-VLOOKUP($A17,BBG!$1:$1048576,MATCH(Activity!KX$1,BBG!$1:$1,0)-1,0))/3,VLOOKUP($A17,BBG!$1:$1048576,MATCH(Activity!KX$1,BBG!$1:$1,0)-2,0)+(VLOOKUP($A17,BBG!$1:$1048576,MATCH(Activity!KX$1,BBG!$1:$1,0)+1,0)-VLOOKUP($A17,BBG!$1:$1048576,MATCH(Activity!KX$1,BBG!$1:$1,0)-2,0))*2/3)))/100</f>
        <v>0</v>
      </c>
      <c r="KY17" s="17">
        <f ca="1">IF(VLOOKUP($A17,BBG!$1:$1048576,MATCH(Activity!KY$1,BBG!$1:$1,0),0)&lt;&gt;"",VLOOKUP($A17,BBG!$1:$1048576,MATCH(Activity!KY$1,BBG!$1:$1,0),0),IF(AND(VLOOKUP($A17,BBG!$1:$1048576,MATCH(Activity!KY$1,BBG!$1:$1,0)-1,0)&lt;&gt;"",VLOOKUP($A17,BBG!$1:$1048576,MATCH(Activity!KY$1,BBG!$1:$1,0)+1,0)&lt;&gt;""),(VLOOKUP($A17,BBG!$1:$1048576,MATCH(Activity!KY$1,BBG!$1:$1,0)-1,0)+VLOOKUP($A17,BBG!$1:$1048576,MATCH(Activity!KY$1,BBG!$1:$1,0)+1,0))/2,IF(AND(VLOOKUP($A17,BBG!$1:$1048576,MATCH(Activity!KY$1,BBG!$1:$1,0)-1,0)&lt;&gt;"",VLOOKUP($A17,BBG!$1:$1048576,MATCH(Activity!KY$1,BBG!$1:$1,0)+2,0)&lt;&gt;""),VLOOKUP($A17,BBG!$1:$1048576,MATCH(Activity!KY$1,BBG!$1:$1,0)-1,0)+(VLOOKUP($A17,BBG!$1:$1048576,MATCH(Activity!KY$1,BBG!$1:$1,0)+2,0)-VLOOKUP($A17,BBG!$1:$1048576,MATCH(Activity!KY$1,BBG!$1:$1,0)-1,0))/3,VLOOKUP($A17,BBG!$1:$1048576,MATCH(Activity!KY$1,BBG!$1:$1,0)-2,0)+(VLOOKUP($A17,BBG!$1:$1048576,MATCH(Activity!KY$1,BBG!$1:$1,0)+1,0)-VLOOKUP($A17,BBG!$1:$1048576,MATCH(Activity!KY$1,BBG!$1:$1,0)-2,0))*2/3)))/100</f>
        <v>0</v>
      </c>
      <c r="KZ17" s="17">
        <f ca="1">IF(VLOOKUP($A17,BBG!$1:$1048576,MATCH(Activity!KZ$1,BBG!$1:$1,0),0)&lt;&gt;"",VLOOKUP($A17,BBG!$1:$1048576,MATCH(Activity!KZ$1,BBG!$1:$1,0),0),IF(AND(VLOOKUP($A17,BBG!$1:$1048576,MATCH(Activity!KZ$1,BBG!$1:$1,0)-1,0)&lt;&gt;"",VLOOKUP($A17,BBG!$1:$1048576,MATCH(Activity!KZ$1,BBG!$1:$1,0)+1,0)&lt;&gt;""),(VLOOKUP($A17,BBG!$1:$1048576,MATCH(Activity!KZ$1,BBG!$1:$1,0)-1,0)+VLOOKUP($A17,BBG!$1:$1048576,MATCH(Activity!KZ$1,BBG!$1:$1,0)+1,0))/2,IF(AND(VLOOKUP($A17,BBG!$1:$1048576,MATCH(Activity!KZ$1,BBG!$1:$1,0)-1,0)&lt;&gt;"",VLOOKUP($A17,BBG!$1:$1048576,MATCH(Activity!KZ$1,BBG!$1:$1,0)+2,0)&lt;&gt;""),VLOOKUP($A17,BBG!$1:$1048576,MATCH(Activity!KZ$1,BBG!$1:$1,0)-1,0)+(VLOOKUP($A17,BBG!$1:$1048576,MATCH(Activity!KZ$1,BBG!$1:$1,0)+2,0)-VLOOKUP($A17,BBG!$1:$1048576,MATCH(Activity!KZ$1,BBG!$1:$1,0)-1,0))/3,VLOOKUP($A17,BBG!$1:$1048576,MATCH(Activity!KZ$1,BBG!$1:$1,0)-2,0)+(VLOOKUP($A17,BBG!$1:$1048576,MATCH(Activity!KZ$1,BBG!$1:$1,0)+1,0)-VLOOKUP($A17,BBG!$1:$1048576,MATCH(Activity!KZ$1,BBG!$1:$1,0)-2,0))*2/3)))/100</f>
        <v>0</v>
      </c>
      <c r="LA17" s="17">
        <f ca="1">IF(VLOOKUP($A17,BBG!$1:$1048576,MATCH(Activity!LA$1,BBG!$1:$1,0),0)&lt;&gt;"",VLOOKUP($A17,BBG!$1:$1048576,MATCH(Activity!LA$1,BBG!$1:$1,0),0),IF(AND(VLOOKUP($A17,BBG!$1:$1048576,MATCH(Activity!LA$1,BBG!$1:$1,0)-1,0)&lt;&gt;"",VLOOKUP($A17,BBG!$1:$1048576,MATCH(Activity!LA$1,BBG!$1:$1,0)+1,0)&lt;&gt;""),(VLOOKUP($A17,BBG!$1:$1048576,MATCH(Activity!LA$1,BBG!$1:$1,0)-1,0)+VLOOKUP($A17,BBG!$1:$1048576,MATCH(Activity!LA$1,BBG!$1:$1,0)+1,0))/2,IF(AND(VLOOKUP($A17,BBG!$1:$1048576,MATCH(Activity!LA$1,BBG!$1:$1,0)-1,0)&lt;&gt;"",VLOOKUP($A17,BBG!$1:$1048576,MATCH(Activity!LA$1,BBG!$1:$1,0)+2,0)&lt;&gt;""),VLOOKUP($A17,BBG!$1:$1048576,MATCH(Activity!LA$1,BBG!$1:$1,0)-1,0)+(VLOOKUP($A17,BBG!$1:$1048576,MATCH(Activity!LA$1,BBG!$1:$1,0)+2,0)-VLOOKUP($A17,BBG!$1:$1048576,MATCH(Activity!LA$1,BBG!$1:$1,0)-1,0))/3,VLOOKUP($A17,BBG!$1:$1048576,MATCH(Activity!LA$1,BBG!$1:$1,0)-2,0)+(VLOOKUP($A17,BBG!$1:$1048576,MATCH(Activity!LA$1,BBG!$1:$1,0)+1,0)-VLOOKUP($A17,BBG!$1:$1048576,MATCH(Activity!LA$1,BBG!$1:$1,0)-2,0))*2/3)))/100</f>
        <v>0</v>
      </c>
      <c r="LB17" s="17">
        <f ca="1">IF(VLOOKUP($A17,BBG!$1:$1048576,MATCH(Activity!LB$1,BBG!$1:$1,0),0)&lt;&gt;"",VLOOKUP($A17,BBG!$1:$1048576,MATCH(Activity!LB$1,BBG!$1:$1,0),0),IF(AND(VLOOKUP($A17,BBG!$1:$1048576,MATCH(Activity!LB$1,BBG!$1:$1,0)-1,0)&lt;&gt;"",VLOOKUP($A17,BBG!$1:$1048576,MATCH(Activity!LB$1,BBG!$1:$1,0)+1,0)&lt;&gt;""),(VLOOKUP($A17,BBG!$1:$1048576,MATCH(Activity!LB$1,BBG!$1:$1,0)-1,0)+VLOOKUP($A17,BBG!$1:$1048576,MATCH(Activity!LB$1,BBG!$1:$1,0)+1,0))/2,IF(AND(VLOOKUP($A17,BBG!$1:$1048576,MATCH(Activity!LB$1,BBG!$1:$1,0)-1,0)&lt;&gt;"",VLOOKUP($A17,BBG!$1:$1048576,MATCH(Activity!LB$1,BBG!$1:$1,0)+2,0)&lt;&gt;""),VLOOKUP($A17,BBG!$1:$1048576,MATCH(Activity!LB$1,BBG!$1:$1,0)-1,0)+(VLOOKUP($A17,BBG!$1:$1048576,MATCH(Activity!LB$1,BBG!$1:$1,0)+2,0)-VLOOKUP($A17,BBG!$1:$1048576,MATCH(Activity!LB$1,BBG!$1:$1,0)-1,0))/3,VLOOKUP($A17,BBG!$1:$1048576,MATCH(Activity!LB$1,BBG!$1:$1,0)-2,0)+(VLOOKUP($A17,BBG!$1:$1048576,MATCH(Activity!LB$1,BBG!$1:$1,0)+1,0)-VLOOKUP($A17,BBG!$1:$1048576,MATCH(Activity!LB$1,BBG!$1:$1,0)-2,0))*2/3)))/100</f>
        <v>0</v>
      </c>
      <c r="LC17" s="17">
        <f ca="1">IF(VLOOKUP($A17,BBG!$1:$1048576,MATCH(Activity!LC$1,BBG!$1:$1,0),0)&lt;&gt;"",VLOOKUP($A17,BBG!$1:$1048576,MATCH(Activity!LC$1,BBG!$1:$1,0),0),IF(AND(VLOOKUP($A17,BBG!$1:$1048576,MATCH(Activity!LC$1,BBG!$1:$1,0)-1,0)&lt;&gt;"",VLOOKUP($A17,BBG!$1:$1048576,MATCH(Activity!LC$1,BBG!$1:$1,0)+1,0)&lt;&gt;""),(VLOOKUP($A17,BBG!$1:$1048576,MATCH(Activity!LC$1,BBG!$1:$1,0)-1,0)+VLOOKUP($A17,BBG!$1:$1048576,MATCH(Activity!LC$1,BBG!$1:$1,0)+1,0))/2,IF(AND(VLOOKUP($A17,BBG!$1:$1048576,MATCH(Activity!LC$1,BBG!$1:$1,0)-1,0)&lt;&gt;"",VLOOKUP($A17,BBG!$1:$1048576,MATCH(Activity!LC$1,BBG!$1:$1,0)+2,0)&lt;&gt;""),VLOOKUP($A17,BBG!$1:$1048576,MATCH(Activity!LC$1,BBG!$1:$1,0)-1,0)+(VLOOKUP($A17,BBG!$1:$1048576,MATCH(Activity!LC$1,BBG!$1:$1,0)+2,0)-VLOOKUP($A17,BBG!$1:$1048576,MATCH(Activity!LC$1,BBG!$1:$1,0)-1,0))/3,VLOOKUP($A17,BBG!$1:$1048576,MATCH(Activity!LC$1,BBG!$1:$1,0)-2,0)+(VLOOKUP($A17,BBG!$1:$1048576,MATCH(Activity!LC$1,BBG!$1:$1,0)+1,0)-VLOOKUP($A17,BBG!$1:$1048576,MATCH(Activity!LC$1,BBG!$1:$1,0)-2,0))*2/3)))/100</f>
        <v>0</v>
      </c>
      <c r="LD17" s="17">
        <f ca="1">IF(VLOOKUP($A17,BBG!$1:$1048576,MATCH(Activity!LD$1,BBG!$1:$1,0),0)&lt;&gt;"",VLOOKUP($A17,BBG!$1:$1048576,MATCH(Activity!LD$1,BBG!$1:$1,0),0),IF(AND(VLOOKUP($A17,BBG!$1:$1048576,MATCH(Activity!LD$1,BBG!$1:$1,0)-1,0)&lt;&gt;"",VLOOKUP($A17,BBG!$1:$1048576,MATCH(Activity!LD$1,BBG!$1:$1,0)+1,0)&lt;&gt;""),(VLOOKUP($A17,BBG!$1:$1048576,MATCH(Activity!LD$1,BBG!$1:$1,0)-1,0)+VLOOKUP($A17,BBG!$1:$1048576,MATCH(Activity!LD$1,BBG!$1:$1,0)+1,0))/2,IF(AND(VLOOKUP($A17,BBG!$1:$1048576,MATCH(Activity!LD$1,BBG!$1:$1,0)-1,0)&lt;&gt;"",VLOOKUP($A17,BBG!$1:$1048576,MATCH(Activity!LD$1,BBG!$1:$1,0)+2,0)&lt;&gt;""),VLOOKUP($A17,BBG!$1:$1048576,MATCH(Activity!LD$1,BBG!$1:$1,0)-1,0)+(VLOOKUP($A17,BBG!$1:$1048576,MATCH(Activity!LD$1,BBG!$1:$1,0)+2,0)-VLOOKUP($A17,BBG!$1:$1048576,MATCH(Activity!LD$1,BBG!$1:$1,0)-1,0))/3,VLOOKUP($A17,BBG!$1:$1048576,MATCH(Activity!LD$1,BBG!$1:$1,0)-2,0)+(VLOOKUP($A17,BBG!$1:$1048576,MATCH(Activity!LD$1,BBG!$1:$1,0)+1,0)-VLOOKUP($A17,BBG!$1:$1048576,MATCH(Activity!LD$1,BBG!$1:$1,0)-2,0))*2/3)))/100</f>
        <v>0</v>
      </c>
      <c r="LE17" s="17">
        <f ca="1">IF(VLOOKUP($A17,BBG!$1:$1048576,MATCH(Activity!LE$1,BBG!$1:$1,0),0)&lt;&gt;"",VLOOKUP($A17,BBG!$1:$1048576,MATCH(Activity!LE$1,BBG!$1:$1,0),0),IF(AND(VLOOKUP($A17,BBG!$1:$1048576,MATCH(Activity!LE$1,BBG!$1:$1,0)-1,0)&lt;&gt;"",VLOOKUP($A17,BBG!$1:$1048576,MATCH(Activity!LE$1,BBG!$1:$1,0)+1,0)&lt;&gt;""),(VLOOKUP($A17,BBG!$1:$1048576,MATCH(Activity!LE$1,BBG!$1:$1,0)-1,0)+VLOOKUP($A17,BBG!$1:$1048576,MATCH(Activity!LE$1,BBG!$1:$1,0)+1,0))/2,IF(AND(VLOOKUP($A17,BBG!$1:$1048576,MATCH(Activity!LE$1,BBG!$1:$1,0)-1,0)&lt;&gt;"",VLOOKUP($A17,BBG!$1:$1048576,MATCH(Activity!LE$1,BBG!$1:$1,0)+2,0)&lt;&gt;""),VLOOKUP($A17,BBG!$1:$1048576,MATCH(Activity!LE$1,BBG!$1:$1,0)-1,0)+(VLOOKUP($A17,BBG!$1:$1048576,MATCH(Activity!LE$1,BBG!$1:$1,0)+2,0)-VLOOKUP($A17,BBG!$1:$1048576,MATCH(Activity!LE$1,BBG!$1:$1,0)-1,0))/3,VLOOKUP($A17,BBG!$1:$1048576,MATCH(Activity!LE$1,BBG!$1:$1,0)-2,0)+(VLOOKUP($A17,BBG!$1:$1048576,MATCH(Activity!LE$1,BBG!$1:$1,0)+1,0)-VLOOKUP($A17,BBG!$1:$1048576,MATCH(Activity!LE$1,BBG!$1:$1,0)-2,0))*2/3)))/100</f>
        <v>0</v>
      </c>
      <c r="LF17" s="17">
        <f ca="1">IF(VLOOKUP($A17,BBG!$1:$1048576,MATCH(Activity!LF$1,BBG!$1:$1,0),0)&lt;&gt;"",VLOOKUP($A17,BBG!$1:$1048576,MATCH(Activity!LF$1,BBG!$1:$1,0),0),IF(AND(VLOOKUP($A17,BBG!$1:$1048576,MATCH(Activity!LF$1,BBG!$1:$1,0)-1,0)&lt;&gt;"",VLOOKUP($A17,BBG!$1:$1048576,MATCH(Activity!LF$1,BBG!$1:$1,0)+1,0)&lt;&gt;""),(VLOOKUP($A17,BBG!$1:$1048576,MATCH(Activity!LF$1,BBG!$1:$1,0)-1,0)+VLOOKUP($A17,BBG!$1:$1048576,MATCH(Activity!LF$1,BBG!$1:$1,0)+1,0))/2,IF(AND(VLOOKUP($A17,BBG!$1:$1048576,MATCH(Activity!LF$1,BBG!$1:$1,0)-1,0)&lt;&gt;"",VLOOKUP($A17,BBG!$1:$1048576,MATCH(Activity!LF$1,BBG!$1:$1,0)+2,0)&lt;&gt;""),VLOOKUP($A17,BBG!$1:$1048576,MATCH(Activity!LF$1,BBG!$1:$1,0)-1,0)+(VLOOKUP($A17,BBG!$1:$1048576,MATCH(Activity!LF$1,BBG!$1:$1,0)+2,0)-VLOOKUP($A17,BBG!$1:$1048576,MATCH(Activity!LF$1,BBG!$1:$1,0)-1,0))/3,VLOOKUP($A17,BBG!$1:$1048576,MATCH(Activity!LF$1,BBG!$1:$1,0)-2,0)+(VLOOKUP($A17,BBG!$1:$1048576,MATCH(Activity!LF$1,BBG!$1:$1,0)+1,0)-VLOOKUP($A17,BBG!$1:$1048576,MATCH(Activity!LF$1,BBG!$1:$1,0)-2,0))*2/3)))/100</f>
        <v>0</v>
      </c>
      <c r="LG17" s="17">
        <f ca="1">IF(VLOOKUP($A17,BBG!$1:$1048576,MATCH(Activity!LG$1,BBG!$1:$1,0),0)&lt;&gt;"",VLOOKUP($A17,BBG!$1:$1048576,MATCH(Activity!LG$1,BBG!$1:$1,0),0),IF(AND(VLOOKUP($A17,BBG!$1:$1048576,MATCH(Activity!LG$1,BBG!$1:$1,0)-1,0)&lt;&gt;"",VLOOKUP($A17,BBG!$1:$1048576,MATCH(Activity!LG$1,BBG!$1:$1,0)+1,0)&lt;&gt;""),(VLOOKUP($A17,BBG!$1:$1048576,MATCH(Activity!LG$1,BBG!$1:$1,0)-1,0)+VLOOKUP($A17,BBG!$1:$1048576,MATCH(Activity!LG$1,BBG!$1:$1,0)+1,0))/2,IF(AND(VLOOKUP($A17,BBG!$1:$1048576,MATCH(Activity!LG$1,BBG!$1:$1,0)-1,0)&lt;&gt;"",VLOOKUP($A17,BBG!$1:$1048576,MATCH(Activity!LG$1,BBG!$1:$1,0)+2,0)&lt;&gt;""),VLOOKUP($A17,BBG!$1:$1048576,MATCH(Activity!LG$1,BBG!$1:$1,0)-1,0)+(VLOOKUP($A17,BBG!$1:$1048576,MATCH(Activity!LG$1,BBG!$1:$1,0)+2,0)-VLOOKUP($A17,BBG!$1:$1048576,MATCH(Activity!LG$1,BBG!$1:$1,0)-1,0))/3,VLOOKUP($A17,BBG!$1:$1048576,MATCH(Activity!LG$1,BBG!$1:$1,0)-2,0)+(VLOOKUP($A17,BBG!$1:$1048576,MATCH(Activity!LG$1,BBG!$1:$1,0)+1,0)-VLOOKUP($A17,BBG!$1:$1048576,MATCH(Activity!LG$1,BBG!$1:$1,0)-2,0))*2/3)))/100</f>
        <v>0</v>
      </c>
      <c r="LH17" s="17">
        <f ca="1">IF(VLOOKUP($A17,BBG!$1:$1048576,MATCH(Activity!LH$1,BBG!$1:$1,0),0)&lt;&gt;"",VLOOKUP($A17,BBG!$1:$1048576,MATCH(Activity!LH$1,BBG!$1:$1,0),0),IF(AND(VLOOKUP($A17,BBG!$1:$1048576,MATCH(Activity!LH$1,BBG!$1:$1,0)-1,0)&lt;&gt;"",VLOOKUP($A17,BBG!$1:$1048576,MATCH(Activity!LH$1,BBG!$1:$1,0)+1,0)&lt;&gt;""),(VLOOKUP($A17,BBG!$1:$1048576,MATCH(Activity!LH$1,BBG!$1:$1,0)-1,0)+VLOOKUP($A17,BBG!$1:$1048576,MATCH(Activity!LH$1,BBG!$1:$1,0)+1,0))/2,IF(AND(VLOOKUP($A17,BBG!$1:$1048576,MATCH(Activity!LH$1,BBG!$1:$1,0)-1,0)&lt;&gt;"",VLOOKUP($A17,BBG!$1:$1048576,MATCH(Activity!LH$1,BBG!$1:$1,0)+2,0)&lt;&gt;""),VLOOKUP($A17,BBG!$1:$1048576,MATCH(Activity!LH$1,BBG!$1:$1,0)-1,0)+(VLOOKUP($A17,BBG!$1:$1048576,MATCH(Activity!LH$1,BBG!$1:$1,0)+2,0)-VLOOKUP($A17,BBG!$1:$1048576,MATCH(Activity!LH$1,BBG!$1:$1,0)-1,0))/3,VLOOKUP($A17,BBG!$1:$1048576,MATCH(Activity!LH$1,BBG!$1:$1,0)-2,0)+(VLOOKUP($A17,BBG!$1:$1048576,MATCH(Activity!LH$1,BBG!$1:$1,0)+1,0)-VLOOKUP($A17,BBG!$1:$1048576,MATCH(Activity!LH$1,BBG!$1:$1,0)-2,0))*2/3)))/100</f>
        <v>0</v>
      </c>
      <c r="LI17" s="17">
        <f ca="1">IF(VLOOKUP($A17,BBG!$1:$1048576,MATCH(Activity!LI$1,BBG!$1:$1,0),0)&lt;&gt;"",VLOOKUP($A17,BBG!$1:$1048576,MATCH(Activity!LI$1,BBG!$1:$1,0),0),IF(AND(VLOOKUP($A17,BBG!$1:$1048576,MATCH(Activity!LI$1,BBG!$1:$1,0)-1,0)&lt;&gt;"",VLOOKUP($A17,BBG!$1:$1048576,MATCH(Activity!LI$1,BBG!$1:$1,0)+1,0)&lt;&gt;""),(VLOOKUP($A17,BBG!$1:$1048576,MATCH(Activity!LI$1,BBG!$1:$1,0)-1,0)+VLOOKUP($A17,BBG!$1:$1048576,MATCH(Activity!LI$1,BBG!$1:$1,0)+1,0))/2,IF(AND(VLOOKUP($A17,BBG!$1:$1048576,MATCH(Activity!LI$1,BBG!$1:$1,0)-1,0)&lt;&gt;"",VLOOKUP($A17,BBG!$1:$1048576,MATCH(Activity!LI$1,BBG!$1:$1,0)+2,0)&lt;&gt;""),VLOOKUP($A17,BBG!$1:$1048576,MATCH(Activity!LI$1,BBG!$1:$1,0)-1,0)+(VLOOKUP($A17,BBG!$1:$1048576,MATCH(Activity!LI$1,BBG!$1:$1,0)+2,0)-VLOOKUP($A17,BBG!$1:$1048576,MATCH(Activity!LI$1,BBG!$1:$1,0)-1,0))/3,VLOOKUP($A17,BBG!$1:$1048576,MATCH(Activity!LI$1,BBG!$1:$1,0)-2,0)+(VLOOKUP($A17,BBG!$1:$1048576,MATCH(Activity!LI$1,BBG!$1:$1,0)+1,0)-VLOOKUP($A17,BBG!$1:$1048576,MATCH(Activity!LI$1,BBG!$1:$1,0)-2,0))*2/3)))/100</f>
        <v>0</v>
      </c>
      <c r="LJ17" s="17">
        <f ca="1">IF(VLOOKUP($A17,BBG!$1:$1048576,MATCH(Activity!LJ$1,BBG!$1:$1,0),0)&lt;&gt;"",VLOOKUP($A17,BBG!$1:$1048576,MATCH(Activity!LJ$1,BBG!$1:$1,0),0),IF(AND(VLOOKUP($A17,BBG!$1:$1048576,MATCH(Activity!LJ$1,BBG!$1:$1,0)-1,0)&lt;&gt;"",VLOOKUP($A17,BBG!$1:$1048576,MATCH(Activity!LJ$1,BBG!$1:$1,0)+1,0)&lt;&gt;""),(VLOOKUP($A17,BBG!$1:$1048576,MATCH(Activity!LJ$1,BBG!$1:$1,0)-1,0)+VLOOKUP($A17,BBG!$1:$1048576,MATCH(Activity!LJ$1,BBG!$1:$1,0)+1,0))/2,IF(AND(VLOOKUP($A17,BBG!$1:$1048576,MATCH(Activity!LJ$1,BBG!$1:$1,0)-1,0)&lt;&gt;"",VLOOKUP($A17,BBG!$1:$1048576,MATCH(Activity!LJ$1,BBG!$1:$1,0)+2,0)&lt;&gt;""),VLOOKUP($A17,BBG!$1:$1048576,MATCH(Activity!LJ$1,BBG!$1:$1,0)-1,0)+(VLOOKUP($A17,BBG!$1:$1048576,MATCH(Activity!LJ$1,BBG!$1:$1,0)+2,0)-VLOOKUP($A17,BBG!$1:$1048576,MATCH(Activity!LJ$1,BBG!$1:$1,0)-1,0))/3,VLOOKUP($A17,BBG!$1:$1048576,MATCH(Activity!LJ$1,BBG!$1:$1,0)-2,0)+(VLOOKUP($A17,BBG!$1:$1048576,MATCH(Activity!LJ$1,BBG!$1:$1,0)+1,0)-VLOOKUP($A17,BBG!$1:$1048576,MATCH(Activity!LJ$1,BBG!$1:$1,0)-2,0))*2/3)))/100</f>
        <v>0</v>
      </c>
      <c r="LK17" s="17">
        <f ca="1">IF(VLOOKUP($A17,BBG!$1:$1048576,MATCH(Activity!LK$1,BBG!$1:$1,0),0)&lt;&gt;"",VLOOKUP($A17,BBG!$1:$1048576,MATCH(Activity!LK$1,BBG!$1:$1,0),0),IF(AND(VLOOKUP($A17,BBG!$1:$1048576,MATCH(Activity!LK$1,BBG!$1:$1,0)-1,0)&lt;&gt;"",VLOOKUP($A17,BBG!$1:$1048576,MATCH(Activity!LK$1,BBG!$1:$1,0)+1,0)&lt;&gt;""),(VLOOKUP($A17,BBG!$1:$1048576,MATCH(Activity!LK$1,BBG!$1:$1,0)-1,0)+VLOOKUP($A17,BBG!$1:$1048576,MATCH(Activity!LK$1,BBG!$1:$1,0)+1,0))/2,IF(AND(VLOOKUP($A17,BBG!$1:$1048576,MATCH(Activity!LK$1,BBG!$1:$1,0)-1,0)&lt;&gt;"",VLOOKUP($A17,BBG!$1:$1048576,MATCH(Activity!LK$1,BBG!$1:$1,0)+2,0)&lt;&gt;""),VLOOKUP($A17,BBG!$1:$1048576,MATCH(Activity!LK$1,BBG!$1:$1,0)-1,0)+(VLOOKUP($A17,BBG!$1:$1048576,MATCH(Activity!LK$1,BBG!$1:$1,0)+2,0)-VLOOKUP($A17,BBG!$1:$1048576,MATCH(Activity!LK$1,BBG!$1:$1,0)-1,0))/3,VLOOKUP($A17,BBG!$1:$1048576,MATCH(Activity!LK$1,BBG!$1:$1,0)-2,0)+(VLOOKUP($A17,BBG!$1:$1048576,MATCH(Activity!LK$1,BBG!$1:$1,0)+1,0)-VLOOKUP($A17,BBG!$1:$1048576,MATCH(Activity!LK$1,BBG!$1:$1,0)-2,0))*2/3)))/100</f>
        <v>0</v>
      </c>
      <c r="LL17" s="17">
        <f ca="1">IF(VLOOKUP($A17,BBG!$1:$1048576,MATCH(Activity!LL$1,BBG!$1:$1,0),0)&lt;&gt;"",VLOOKUP($A17,BBG!$1:$1048576,MATCH(Activity!LL$1,BBG!$1:$1,0),0),IF(AND(VLOOKUP($A17,BBG!$1:$1048576,MATCH(Activity!LL$1,BBG!$1:$1,0)-1,0)&lt;&gt;"",VLOOKUP($A17,BBG!$1:$1048576,MATCH(Activity!LL$1,BBG!$1:$1,0)+1,0)&lt;&gt;""),(VLOOKUP($A17,BBG!$1:$1048576,MATCH(Activity!LL$1,BBG!$1:$1,0)-1,0)+VLOOKUP($A17,BBG!$1:$1048576,MATCH(Activity!LL$1,BBG!$1:$1,0)+1,0))/2,IF(AND(VLOOKUP($A17,BBG!$1:$1048576,MATCH(Activity!LL$1,BBG!$1:$1,0)-1,0)&lt;&gt;"",VLOOKUP($A17,BBG!$1:$1048576,MATCH(Activity!LL$1,BBG!$1:$1,0)+2,0)&lt;&gt;""),VLOOKUP($A17,BBG!$1:$1048576,MATCH(Activity!LL$1,BBG!$1:$1,0)-1,0)+(VLOOKUP($A17,BBG!$1:$1048576,MATCH(Activity!LL$1,BBG!$1:$1,0)+2,0)-VLOOKUP($A17,BBG!$1:$1048576,MATCH(Activity!LL$1,BBG!$1:$1,0)-1,0))/3,VLOOKUP($A17,BBG!$1:$1048576,MATCH(Activity!LL$1,BBG!$1:$1,0)-2,0)+(VLOOKUP($A17,BBG!$1:$1048576,MATCH(Activity!LL$1,BBG!$1:$1,0)+1,0)-VLOOKUP($A17,BBG!$1:$1048576,MATCH(Activity!LL$1,BBG!$1:$1,0)-2,0))*2/3)))/100</f>
        <v>0</v>
      </c>
      <c r="LM17" s="17">
        <f ca="1">IF(VLOOKUP($A17,BBG!$1:$1048576,MATCH(Activity!LM$1,BBG!$1:$1,0),0)&lt;&gt;"",VLOOKUP($A17,BBG!$1:$1048576,MATCH(Activity!LM$1,BBG!$1:$1,0),0),IF(AND(VLOOKUP($A17,BBG!$1:$1048576,MATCH(Activity!LM$1,BBG!$1:$1,0)-1,0)&lt;&gt;"",VLOOKUP($A17,BBG!$1:$1048576,MATCH(Activity!LM$1,BBG!$1:$1,0)+1,0)&lt;&gt;""),(VLOOKUP($A17,BBG!$1:$1048576,MATCH(Activity!LM$1,BBG!$1:$1,0)-1,0)+VLOOKUP($A17,BBG!$1:$1048576,MATCH(Activity!LM$1,BBG!$1:$1,0)+1,0))/2,IF(AND(VLOOKUP($A17,BBG!$1:$1048576,MATCH(Activity!LM$1,BBG!$1:$1,0)-1,0)&lt;&gt;"",VLOOKUP($A17,BBG!$1:$1048576,MATCH(Activity!LM$1,BBG!$1:$1,0)+2,0)&lt;&gt;""),VLOOKUP($A17,BBG!$1:$1048576,MATCH(Activity!LM$1,BBG!$1:$1,0)-1,0)+(VLOOKUP($A17,BBG!$1:$1048576,MATCH(Activity!LM$1,BBG!$1:$1,0)+2,0)-VLOOKUP($A17,BBG!$1:$1048576,MATCH(Activity!LM$1,BBG!$1:$1,0)-1,0))/3,VLOOKUP($A17,BBG!$1:$1048576,MATCH(Activity!LM$1,BBG!$1:$1,0)-2,0)+(VLOOKUP($A17,BBG!$1:$1048576,MATCH(Activity!LM$1,BBG!$1:$1,0)+1,0)-VLOOKUP($A17,BBG!$1:$1048576,MATCH(Activity!LM$1,BBG!$1:$1,0)-2,0))*2/3)))/100</f>
        <v>0</v>
      </c>
      <c r="LN17" s="17">
        <f ca="1">IF(VLOOKUP($A17,BBG!$1:$1048576,MATCH(Activity!LN$1,BBG!$1:$1,0),0)&lt;&gt;"",VLOOKUP($A17,BBG!$1:$1048576,MATCH(Activity!LN$1,BBG!$1:$1,0),0),IF(AND(VLOOKUP($A17,BBG!$1:$1048576,MATCH(Activity!LN$1,BBG!$1:$1,0)-1,0)&lt;&gt;"",VLOOKUP($A17,BBG!$1:$1048576,MATCH(Activity!LN$1,BBG!$1:$1,0)+1,0)&lt;&gt;""),(VLOOKUP($A17,BBG!$1:$1048576,MATCH(Activity!LN$1,BBG!$1:$1,0)-1,0)+VLOOKUP($A17,BBG!$1:$1048576,MATCH(Activity!LN$1,BBG!$1:$1,0)+1,0))/2,IF(AND(VLOOKUP($A17,BBG!$1:$1048576,MATCH(Activity!LN$1,BBG!$1:$1,0)-1,0)&lt;&gt;"",VLOOKUP($A17,BBG!$1:$1048576,MATCH(Activity!LN$1,BBG!$1:$1,0)+2,0)&lt;&gt;""),VLOOKUP($A17,BBG!$1:$1048576,MATCH(Activity!LN$1,BBG!$1:$1,0)-1,0)+(VLOOKUP($A17,BBG!$1:$1048576,MATCH(Activity!LN$1,BBG!$1:$1,0)+2,0)-VLOOKUP($A17,BBG!$1:$1048576,MATCH(Activity!LN$1,BBG!$1:$1,0)-1,0))/3,VLOOKUP($A17,BBG!$1:$1048576,MATCH(Activity!LN$1,BBG!$1:$1,0)-2,0)+(VLOOKUP($A17,BBG!$1:$1048576,MATCH(Activity!LN$1,BBG!$1:$1,0)+1,0)-VLOOKUP($A17,BBG!$1:$1048576,MATCH(Activity!LN$1,BBG!$1:$1,0)-2,0))*2/3)))/100</f>
        <v>0</v>
      </c>
      <c r="LO17" s="17">
        <f ca="1">IF(VLOOKUP($A17,BBG!$1:$1048576,MATCH(Activity!LO$1,BBG!$1:$1,0),0)&lt;&gt;"",VLOOKUP($A17,BBG!$1:$1048576,MATCH(Activity!LO$1,BBG!$1:$1,0),0),IF(AND(VLOOKUP($A17,BBG!$1:$1048576,MATCH(Activity!LO$1,BBG!$1:$1,0)-1,0)&lt;&gt;"",VLOOKUP($A17,BBG!$1:$1048576,MATCH(Activity!LO$1,BBG!$1:$1,0)+1,0)&lt;&gt;""),(VLOOKUP($A17,BBG!$1:$1048576,MATCH(Activity!LO$1,BBG!$1:$1,0)-1,0)+VLOOKUP($A17,BBG!$1:$1048576,MATCH(Activity!LO$1,BBG!$1:$1,0)+1,0))/2,IF(AND(VLOOKUP($A17,BBG!$1:$1048576,MATCH(Activity!LO$1,BBG!$1:$1,0)-1,0)&lt;&gt;"",VLOOKUP($A17,BBG!$1:$1048576,MATCH(Activity!LO$1,BBG!$1:$1,0)+2,0)&lt;&gt;""),VLOOKUP($A17,BBG!$1:$1048576,MATCH(Activity!LO$1,BBG!$1:$1,0)-1,0)+(VLOOKUP($A17,BBG!$1:$1048576,MATCH(Activity!LO$1,BBG!$1:$1,0)+2,0)-VLOOKUP($A17,BBG!$1:$1048576,MATCH(Activity!LO$1,BBG!$1:$1,0)-1,0))/3,VLOOKUP($A17,BBG!$1:$1048576,MATCH(Activity!LO$1,BBG!$1:$1,0)-2,0)+(VLOOKUP($A17,BBG!$1:$1048576,MATCH(Activity!LO$1,BBG!$1:$1,0)+1,0)-VLOOKUP($A17,BBG!$1:$1048576,MATCH(Activity!LO$1,BBG!$1:$1,0)-2,0))*2/3)))/100</f>
        <v>0</v>
      </c>
      <c r="LP17" s="17">
        <f ca="1">IF(VLOOKUP($A17,BBG!$1:$1048576,MATCH(Activity!LP$1,BBG!$1:$1,0),0)&lt;&gt;"",VLOOKUP($A17,BBG!$1:$1048576,MATCH(Activity!LP$1,BBG!$1:$1,0),0),IF(AND(VLOOKUP($A17,BBG!$1:$1048576,MATCH(Activity!LP$1,BBG!$1:$1,0)-1,0)&lt;&gt;"",VLOOKUP($A17,BBG!$1:$1048576,MATCH(Activity!LP$1,BBG!$1:$1,0)+1,0)&lt;&gt;""),(VLOOKUP($A17,BBG!$1:$1048576,MATCH(Activity!LP$1,BBG!$1:$1,0)-1,0)+VLOOKUP($A17,BBG!$1:$1048576,MATCH(Activity!LP$1,BBG!$1:$1,0)+1,0))/2,IF(AND(VLOOKUP($A17,BBG!$1:$1048576,MATCH(Activity!LP$1,BBG!$1:$1,0)-1,0)&lt;&gt;"",VLOOKUP($A17,BBG!$1:$1048576,MATCH(Activity!LP$1,BBG!$1:$1,0)+2,0)&lt;&gt;""),VLOOKUP($A17,BBG!$1:$1048576,MATCH(Activity!LP$1,BBG!$1:$1,0)-1,0)+(VLOOKUP($A17,BBG!$1:$1048576,MATCH(Activity!LP$1,BBG!$1:$1,0)+2,0)-VLOOKUP($A17,BBG!$1:$1048576,MATCH(Activity!LP$1,BBG!$1:$1,0)-1,0))/3,VLOOKUP($A17,BBG!$1:$1048576,MATCH(Activity!LP$1,BBG!$1:$1,0)-2,0)+(VLOOKUP($A17,BBG!$1:$1048576,MATCH(Activity!LP$1,BBG!$1:$1,0)+1,0)-VLOOKUP($A17,BBG!$1:$1048576,MATCH(Activity!LP$1,BBG!$1:$1,0)-2,0))*2/3)))/100</f>
        <v>0</v>
      </c>
      <c r="LQ17" s="17">
        <f ca="1">IF(VLOOKUP($A17,BBG!$1:$1048576,MATCH(Activity!LQ$1,BBG!$1:$1,0),0)&lt;&gt;"",VLOOKUP($A17,BBG!$1:$1048576,MATCH(Activity!LQ$1,BBG!$1:$1,0),0),IF(AND(VLOOKUP($A17,BBG!$1:$1048576,MATCH(Activity!LQ$1,BBG!$1:$1,0)-1,0)&lt;&gt;"",VLOOKUP($A17,BBG!$1:$1048576,MATCH(Activity!LQ$1,BBG!$1:$1,0)+1,0)&lt;&gt;""),(VLOOKUP($A17,BBG!$1:$1048576,MATCH(Activity!LQ$1,BBG!$1:$1,0)-1,0)+VLOOKUP($A17,BBG!$1:$1048576,MATCH(Activity!LQ$1,BBG!$1:$1,0)+1,0))/2,IF(AND(VLOOKUP($A17,BBG!$1:$1048576,MATCH(Activity!LQ$1,BBG!$1:$1,0)-1,0)&lt;&gt;"",VLOOKUP($A17,BBG!$1:$1048576,MATCH(Activity!LQ$1,BBG!$1:$1,0)+2,0)&lt;&gt;""),VLOOKUP($A17,BBG!$1:$1048576,MATCH(Activity!LQ$1,BBG!$1:$1,0)-1,0)+(VLOOKUP($A17,BBG!$1:$1048576,MATCH(Activity!LQ$1,BBG!$1:$1,0)+2,0)-VLOOKUP($A17,BBG!$1:$1048576,MATCH(Activity!LQ$1,BBG!$1:$1,0)-1,0))/3,VLOOKUP($A17,BBG!$1:$1048576,MATCH(Activity!LQ$1,BBG!$1:$1,0)-2,0)+(VLOOKUP($A17,BBG!$1:$1048576,MATCH(Activity!LQ$1,BBG!$1:$1,0)+1,0)-VLOOKUP($A17,BBG!$1:$1048576,MATCH(Activity!LQ$1,BBG!$1:$1,0)-2,0))*2/3)))/100</f>
        <v>0</v>
      </c>
      <c r="LR17" s="17">
        <f ca="1">IF(VLOOKUP($A17,BBG!$1:$1048576,MATCH(Activity!LR$1,BBG!$1:$1,0),0)&lt;&gt;"",VLOOKUP($A17,BBG!$1:$1048576,MATCH(Activity!LR$1,BBG!$1:$1,0),0),IF(AND(VLOOKUP($A17,BBG!$1:$1048576,MATCH(Activity!LR$1,BBG!$1:$1,0)-1,0)&lt;&gt;"",VLOOKUP($A17,BBG!$1:$1048576,MATCH(Activity!LR$1,BBG!$1:$1,0)+1,0)&lt;&gt;""),(VLOOKUP($A17,BBG!$1:$1048576,MATCH(Activity!LR$1,BBG!$1:$1,0)-1,0)+VLOOKUP($A17,BBG!$1:$1048576,MATCH(Activity!LR$1,BBG!$1:$1,0)+1,0))/2,IF(AND(VLOOKUP($A17,BBG!$1:$1048576,MATCH(Activity!LR$1,BBG!$1:$1,0)-1,0)&lt;&gt;"",VLOOKUP($A17,BBG!$1:$1048576,MATCH(Activity!LR$1,BBG!$1:$1,0)+2,0)&lt;&gt;""),VLOOKUP($A17,BBG!$1:$1048576,MATCH(Activity!LR$1,BBG!$1:$1,0)-1,0)+(VLOOKUP($A17,BBG!$1:$1048576,MATCH(Activity!LR$1,BBG!$1:$1,0)+2,0)-VLOOKUP($A17,BBG!$1:$1048576,MATCH(Activity!LR$1,BBG!$1:$1,0)-1,0))/3,VLOOKUP($A17,BBG!$1:$1048576,MATCH(Activity!LR$1,BBG!$1:$1,0)-2,0)+(VLOOKUP($A17,BBG!$1:$1048576,MATCH(Activity!LR$1,BBG!$1:$1,0)+1,0)-VLOOKUP($A17,BBG!$1:$1048576,MATCH(Activity!LR$1,BBG!$1:$1,0)-2,0))*2/3)))/100</f>
        <v>0</v>
      </c>
      <c r="LS17" s="17">
        <f ca="1">IF(VLOOKUP($A17,BBG!$1:$1048576,MATCH(Activity!LS$1,BBG!$1:$1,0),0)&lt;&gt;"",VLOOKUP($A17,BBG!$1:$1048576,MATCH(Activity!LS$1,BBG!$1:$1,0),0),IF(AND(VLOOKUP($A17,BBG!$1:$1048576,MATCH(Activity!LS$1,BBG!$1:$1,0)-1,0)&lt;&gt;"",VLOOKUP($A17,BBG!$1:$1048576,MATCH(Activity!LS$1,BBG!$1:$1,0)+1,0)&lt;&gt;""),(VLOOKUP($A17,BBG!$1:$1048576,MATCH(Activity!LS$1,BBG!$1:$1,0)-1,0)+VLOOKUP($A17,BBG!$1:$1048576,MATCH(Activity!LS$1,BBG!$1:$1,0)+1,0))/2,IF(AND(VLOOKUP($A17,BBG!$1:$1048576,MATCH(Activity!LS$1,BBG!$1:$1,0)-1,0)&lt;&gt;"",VLOOKUP($A17,BBG!$1:$1048576,MATCH(Activity!LS$1,BBG!$1:$1,0)+2,0)&lt;&gt;""),VLOOKUP($A17,BBG!$1:$1048576,MATCH(Activity!LS$1,BBG!$1:$1,0)-1,0)+(VLOOKUP($A17,BBG!$1:$1048576,MATCH(Activity!LS$1,BBG!$1:$1,0)+2,0)-VLOOKUP($A17,BBG!$1:$1048576,MATCH(Activity!LS$1,BBG!$1:$1,0)-1,0))/3,VLOOKUP($A17,BBG!$1:$1048576,MATCH(Activity!LS$1,BBG!$1:$1,0)-2,0)+(VLOOKUP($A17,BBG!$1:$1048576,MATCH(Activity!LS$1,BBG!$1:$1,0)+1,0)-VLOOKUP($A17,BBG!$1:$1048576,MATCH(Activity!LS$1,BBG!$1:$1,0)-2,0))*2/3)))/100</f>
        <v>0</v>
      </c>
      <c r="LT17" s="17">
        <f ca="1">IF(VLOOKUP($A17,BBG!$1:$1048576,MATCH(Activity!LT$1,BBG!$1:$1,0),0)&lt;&gt;"",VLOOKUP($A17,BBG!$1:$1048576,MATCH(Activity!LT$1,BBG!$1:$1,0),0),IF(AND(VLOOKUP($A17,BBG!$1:$1048576,MATCH(Activity!LT$1,BBG!$1:$1,0)-1,0)&lt;&gt;"",VLOOKUP($A17,BBG!$1:$1048576,MATCH(Activity!LT$1,BBG!$1:$1,0)+1,0)&lt;&gt;""),(VLOOKUP($A17,BBG!$1:$1048576,MATCH(Activity!LT$1,BBG!$1:$1,0)-1,0)+VLOOKUP($A17,BBG!$1:$1048576,MATCH(Activity!LT$1,BBG!$1:$1,0)+1,0))/2,IF(AND(VLOOKUP($A17,BBG!$1:$1048576,MATCH(Activity!LT$1,BBG!$1:$1,0)-1,0)&lt;&gt;"",VLOOKUP($A17,BBG!$1:$1048576,MATCH(Activity!LT$1,BBG!$1:$1,0)+2,0)&lt;&gt;""),VLOOKUP($A17,BBG!$1:$1048576,MATCH(Activity!LT$1,BBG!$1:$1,0)-1,0)+(VLOOKUP($A17,BBG!$1:$1048576,MATCH(Activity!LT$1,BBG!$1:$1,0)+2,0)-VLOOKUP($A17,BBG!$1:$1048576,MATCH(Activity!LT$1,BBG!$1:$1,0)-1,0))/3,VLOOKUP($A17,BBG!$1:$1048576,MATCH(Activity!LT$1,BBG!$1:$1,0)-2,0)+(VLOOKUP($A17,BBG!$1:$1048576,MATCH(Activity!LT$1,BBG!$1:$1,0)+1,0)-VLOOKUP($A17,BBG!$1:$1048576,MATCH(Activity!LT$1,BBG!$1:$1,0)-2,0))*2/3)))/100</f>
        <v>0</v>
      </c>
      <c r="LU17" s="17">
        <f ca="1">IF(VLOOKUP($A17,BBG!$1:$1048576,MATCH(Activity!LU$1,BBG!$1:$1,0),0)&lt;&gt;"",VLOOKUP($A17,BBG!$1:$1048576,MATCH(Activity!LU$1,BBG!$1:$1,0),0),IF(AND(VLOOKUP($A17,BBG!$1:$1048576,MATCH(Activity!LU$1,BBG!$1:$1,0)-1,0)&lt;&gt;"",VLOOKUP($A17,BBG!$1:$1048576,MATCH(Activity!LU$1,BBG!$1:$1,0)+1,0)&lt;&gt;""),(VLOOKUP($A17,BBG!$1:$1048576,MATCH(Activity!LU$1,BBG!$1:$1,0)-1,0)+VLOOKUP($A17,BBG!$1:$1048576,MATCH(Activity!LU$1,BBG!$1:$1,0)+1,0))/2,IF(AND(VLOOKUP($A17,BBG!$1:$1048576,MATCH(Activity!LU$1,BBG!$1:$1,0)-1,0)&lt;&gt;"",VLOOKUP($A17,BBG!$1:$1048576,MATCH(Activity!LU$1,BBG!$1:$1,0)+2,0)&lt;&gt;""),VLOOKUP($A17,BBG!$1:$1048576,MATCH(Activity!LU$1,BBG!$1:$1,0)-1,0)+(VLOOKUP($A17,BBG!$1:$1048576,MATCH(Activity!LU$1,BBG!$1:$1,0)+2,0)-VLOOKUP($A17,BBG!$1:$1048576,MATCH(Activity!LU$1,BBG!$1:$1,0)-1,0))/3,VLOOKUP($A17,BBG!$1:$1048576,MATCH(Activity!LU$1,BBG!$1:$1,0)-2,0)+(VLOOKUP($A17,BBG!$1:$1048576,MATCH(Activity!LU$1,BBG!$1:$1,0)+1,0)-VLOOKUP($A17,BBG!$1:$1048576,MATCH(Activity!LU$1,BBG!$1:$1,0)-2,0))*2/3)))/100</f>
        <v>0</v>
      </c>
      <c r="LV17" s="17">
        <f ca="1">IF(VLOOKUP($A17,BBG!$1:$1048576,MATCH(Activity!LV$1,BBG!$1:$1,0),0)&lt;&gt;"",VLOOKUP($A17,BBG!$1:$1048576,MATCH(Activity!LV$1,BBG!$1:$1,0),0),IF(AND(VLOOKUP($A17,BBG!$1:$1048576,MATCH(Activity!LV$1,BBG!$1:$1,0)-1,0)&lt;&gt;"",VLOOKUP($A17,BBG!$1:$1048576,MATCH(Activity!LV$1,BBG!$1:$1,0)+1,0)&lt;&gt;""),(VLOOKUP($A17,BBG!$1:$1048576,MATCH(Activity!LV$1,BBG!$1:$1,0)-1,0)+VLOOKUP($A17,BBG!$1:$1048576,MATCH(Activity!LV$1,BBG!$1:$1,0)+1,0))/2,IF(AND(VLOOKUP($A17,BBG!$1:$1048576,MATCH(Activity!LV$1,BBG!$1:$1,0)-1,0)&lt;&gt;"",VLOOKUP($A17,BBG!$1:$1048576,MATCH(Activity!LV$1,BBG!$1:$1,0)+2,0)&lt;&gt;""),VLOOKUP($A17,BBG!$1:$1048576,MATCH(Activity!LV$1,BBG!$1:$1,0)-1,0)+(VLOOKUP($A17,BBG!$1:$1048576,MATCH(Activity!LV$1,BBG!$1:$1,0)+2,0)-VLOOKUP($A17,BBG!$1:$1048576,MATCH(Activity!LV$1,BBG!$1:$1,0)-1,0))/3,VLOOKUP($A17,BBG!$1:$1048576,MATCH(Activity!LV$1,BBG!$1:$1,0)-2,0)+(VLOOKUP($A17,BBG!$1:$1048576,MATCH(Activity!LV$1,BBG!$1:$1,0)+1,0)-VLOOKUP($A17,BBG!$1:$1048576,MATCH(Activity!LV$1,BBG!$1:$1,0)-2,0))*2/3)))/100</f>
        <v>0</v>
      </c>
      <c r="LW17" s="17">
        <f ca="1">IF(VLOOKUP($A17,BBG!$1:$1048576,MATCH(Activity!LW$1,BBG!$1:$1,0),0)&lt;&gt;"",VLOOKUP($A17,BBG!$1:$1048576,MATCH(Activity!LW$1,BBG!$1:$1,0),0),IF(AND(VLOOKUP($A17,BBG!$1:$1048576,MATCH(Activity!LW$1,BBG!$1:$1,0)-1,0)&lt;&gt;"",VLOOKUP($A17,BBG!$1:$1048576,MATCH(Activity!LW$1,BBG!$1:$1,0)+1,0)&lt;&gt;""),(VLOOKUP($A17,BBG!$1:$1048576,MATCH(Activity!LW$1,BBG!$1:$1,0)-1,0)+VLOOKUP($A17,BBG!$1:$1048576,MATCH(Activity!LW$1,BBG!$1:$1,0)+1,0))/2,IF(AND(VLOOKUP($A17,BBG!$1:$1048576,MATCH(Activity!LW$1,BBG!$1:$1,0)-1,0)&lt;&gt;"",VLOOKUP($A17,BBG!$1:$1048576,MATCH(Activity!LW$1,BBG!$1:$1,0)+2,0)&lt;&gt;""),VLOOKUP($A17,BBG!$1:$1048576,MATCH(Activity!LW$1,BBG!$1:$1,0)-1,0)+(VLOOKUP($A17,BBG!$1:$1048576,MATCH(Activity!LW$1,BBG!$1:$1,0)+2,0)-VLOOKUP($A17,BBG!$1:$1048576,MATCH(Activity!LW$1,BBG!$1:$1,0)-1,0))/3,VLOOKUP($A17,BBG!$1:$1048576,MATCH(Activity!LW$1,BBG!$1:$1,0)-2,0)+(VLOOKUP($A17,BBG!$1:$1048576,MATCH(Activity!LW$1,BBG!$1:$1,0)+1,0)-VLOOKUP($A17,BBG!$1:$1048576,MATCH(Activity!LW$1,BBG!$1:$1,0)-2,0))*2/3)))/100</f>
        <v>0</v>
      </c>
      <c r="LX17" s="17">
        <f ca="1">IF(VLOOKUP($A17,BBG!$1:$1048576,MATCH(Activity!LX$1,BBG!$1:$1,0),0)&lt;&gt;"",VLOOKUP($A17,BBG!$1:$1048576,MATCH(Activity!LX$1,BBG!$1:$1,0),0),IF(AND(VLOOKUP($A17,BBG!$1:$1048576,MATCH(Activity!LX$1,BBG!$1:$1,0)-1,0)&lt;&gt;"",VLOOKUP($A17,BBG!$1:$1048576,MATCH(Activity!LX$1,BBG!$1:$1,0)+1,0)&lt;&gt;""),(VLOOKUP($A17,BBG!$1:$1048576,MATCH(Activity!LX$1,BBG!$1:$1,0)-1,0)+VLOOKUP($A17,BBG!$1:$1048576,MATCH(Activity!LX$1,BBG!$1:$1,0)+1,0))/2,IF(AND(VLOOKUP($A17,BBG!$1:$1048576,MATCH(Activity!LX$1,BBG!$1:$1,0)-1,0)&lt;&gt;"",VLOOKUP($A17,BBG!$1:$1048576,MATCH(Activity!LX$1,BBG!$1:$1,0)+2,0)&lt;&gt;""),VLOOKUP($A17,BBG!$1:$1048576,MATCH(Activity!LX$1,BBG!$1:$1,0)-1,0)+(VLOOKUP($A17,BBG!$1:$1048576,MATCH(Activity!LX$1,BBG!$1:$1,0)+2,0)-VLOOKUP($A17,BBG!$1:$1048576,MATCH(Activity!LX$1,BBG!$1:$1,0)-1,0))/3,VLOOKUP($A17,BBG!$1:$1048576,MATCH(Activity!LX$1,BBG!$1:$1,0)-2,0)+(VLOOKUP($A17,BBG!$1:$1048576,MATCH(Activity!LX$1,BBG!$1:$1,0)+1,0)-VLOOKUP($A17,BBG!$1:$1048576,MATCH(Activity!LX$1,BBG!$1:$1,0)-2,0))*2/3)))/100</f>
        <v>0</v>
      </c>
      <c r="LY17" s="17">
        <f ca="1">IF(VLOOKUP($A17,BBG!$1:$1048576,MATCH(Activity!LY$1,BBG!$1:$1,0),0)&lt;&gt;"",VLOOKUP($A17,BBG!$1:$1048576,MATCH(Activity!LY$1,BBG!$1:$1,0),0),IF(AND(VLOOKUP($A17,BBG!$1:$1048576,MATCH(Activity!LY$1,BBG!$1:$1,0)-1,0)&lt;&gt;"",VLOOKUP($A17,BBG!$1:$1048576,MATCH(Activity!LY$1,BBG!$1:$1,0)+1,0)&lt;&gt;""),(VLOOKUP($A17,BBG!$1:$1048576,MATCH(Activity!LY$1,BBG!$1:$1,0)-1,0)+VLOOKUP($A17,BBG!$1:$1048576,MATCH(Activity!LY$1,BBG!$1:$1,0)+1,0))/2,IF(AND(VLOOKUP($A17,BBG!$1:$1048576,MATCH(Activity!LY$1,BBG!$1:$1,0)-1,0)&lt;&gt;"",VLOOKUP($A17,BBG!$1:$1048576,MATCH(Activity!LY$1,BBG!$1:$1,0)+2,0)&lt;&gt;""),VLOOKUP($A17,BBG!$1:$1048576,MATCH(Activity!LY$1,BBG!$1:$1,0)-1,0)+(VLOOKUP($A17,BBG!$1:$1048576,MATCH(Activity!LY$1,BBG!$1:$1,0)+2,0)-VLOOKUP($A17,BBG!$1:$1048576,MATCH(Activity!LY$1,BBG!$1:$1,0)-1,0))/3,VLOOKUP($A17,BBG!$1:$1048576,MATCH(Activity!LY$1,BBG!$1:$1,0)-2,0)+(VLOOKUP($A17,BBG!$1:$1048576,MATCH(Activity!LY$1,BBG!$1:$1,0)+1,0)-VLOOKUP($A17,BBG!$1:$1048576,MATCH(Activity!LY$1,BBG!$1:$1,0)-2,0))*2/3)))/100</f>
        <v>0</v>
      </c>
      <c r="LZ17" s="17">
        <f ca="1">IF(VLOOKUP($A17,BBG!$1:$1048576,MATCH(Activity!LZ$1,BBG!$1:$1,0),0)&lt;&gt;"",VLOOKUP($A17,BBG!$1:$1048576,MATCH(Activity!LZ$1,BBG!$1:$1,0),0),IF(AND(VLOOKUP($A17,BBG!$1:$1048576,MATCH(Activity!LZ$1,BBG!$1:$1,0)-1,0)&lt;&gt;"",VLOOKUP($A17,BBG!$1:$1048576,MATCH(Activity!LZ$1,BBG!$1:$1,0)+1,0)&lt;&gt;""),(VLOOKUP($A17,BBG!$1:$1048576,MATCH(Activity!LZ$1,BBG!$1:$1,0)-1,0)+VLOOKUP($A17,BBG!$1:$1048576,MATCH(Activity!LZ$1,BBG!$1:$1,0)+1,0))/2,IF(AND(VLOOKUP($A17,BBG!$1:$1048576,MATCH(Activity!LZ$1,BBG!$1:$1,0)-1,0)&lt;&gt;"",VLOOKUP($A17,BBG!$1:$1048576,MATCH(Activity!LZ$1,BBG!$1:$1,0)+2,0)&lt;&gt;""),VLOOKUP($A17,BBG!$1:$1048576,MATCH(Activity!LZ$1,BBG!$1:$1,0)-1,0)+(VLOOKUP($A17,BBG!$1:$1048576,MATCH(Activity!LZ$1,BBG!$1:$1,0)+2,0)-VLOOKUP($A17,BBG!$1:$1048576,MATCH(Activity!LZ$1,BBG!$1:$1,0)-1,0))/3,VLOOKUP($A17,BBG!$1:$1048576,MATCH(Activity!LZ$1,BBG!$1:$1,0)-2,0)+(VLOOKUP($A17,BBG!$1:$1048576,MATCH(Activity!LZ$1,BBG!$1:$1,0)+1,0)-VLOOKUP($A17,BBG!$1:$1048576,MATCH(Activity!LZ$1,BBG!$1:$1,0)-2,0))*2/3)))/100</f>
        <v>0</v>
      </c>
      <c r="MA17" s="17">
        <f ca="1">IF(VLOOKUP($A17,BBG!$1:$1048576,MATCH(Activity!MA$1,BBG!$1:$1,0),0)&lt;&gt;"",VLOOKUP($A17,BBG!$1:$1048576,MATCH(Activity!MA$1,BBG!$1:$1,0),0),IF(AND(VLOOKUP($A17,BBG!$1:$1048576,MATCH(Activity!MA$1,BBG!$1:$1,0)-1,0)&lt;&gt;"",VLOOKUP($A17,BBG!$1:$1048576,MATCH(Activity!MA$1,BBG!$1:$1,0)+1,0)&lt;&gt;""),(VLOOKUP($A17,BBG!$1:$1048576,MATCH(Activity!MA$1,BBG!$1:$1,0)-1,0)+VLOOKUP($A17,BBG!$1:$1048576,MATCH(Activity!MA$1,BBG!$1:$1,0)+1,0))/2,IF(AND(VLOOKUP($A17,BBG!$1:$1048576,MATCH(Activity!MA$1,BBG!$1:$1,0)-1,0)&lt;&gt;"",VLOOKUP($A17,BBG!$1:$1048576,MATCH(Activity!MA$1,BBG!$1:$1,0)+2,0)&lt;&gt;""),VLOOKUP($A17,BBG!$1:$1048576,MATCH(Activity!MA$1,BBG!$1:$1,0)-1,0)+(VLOOKUP($A17,BBG!$1:$1048576,MATCH(Activity!MA$1,BBG!$1:$1,0)+2,0)-VLOOKUP($A17,BBG!$1:$1048576,MATCH(Activity!MA$1,BBG!$1:$1,0)-1,0))/3,VLOOKUP($A17,BBG!$1:$1048576,MATCH(Activity!MA$1,BBG!$1:$1,0)-2,0)+(VLOOKUP($A17,BBG!$1:$1048576,MATCH(Activity!MA$1,BBG!$1:$1,0)+1,0)-VLOOKUP($A17,BBG!$1:$1048576,MATCH(Activity!MA$1,BBG!$1:$1,0)-2,0))*2/3)))/100</f>
        <v>0</v>
      </c>
      <c r="MB17" s="17">
        <f ca="1">IF(VLOOKUP($A17,BBG!$1:$1048576,MATCH(Activity!MB$1,BBG!$1:$1,0),0)&lt;&gt;"",VLOOKUP($A17,BBG!$1:$1048576,MATCH(Activity!MB$1,BBG!$1:$1,0),0),IF(AND(VLOOKUP($A17,BBG!$1:$1048576,MATCH(Activity!MB$1,BBG!$1:$1,0)-1,0)&lt;&gt;"",VLOOKUP($A17,BBG!$1:$1048576,MATCH(Activity!MB$1,BBG!$1:$1,0)+1,0)&lt;&gt;""),(VLOOKUP($A17,BBG!$1:$1048576,MATCH(Activity!MB$1,BBG!$1:$1,0)-1,0)+VLOOKUP($A17,BBG!$1:$1048576,MATCH(Activity!MB$1,BBG!$1:$1,0)+1,0))/2,IF(AND(VLOOKUP($A17,BBG!$1:$1048576,MATCH(Activity!MB$1,BBG!$1:$1,0)-1,0)&lt;&gt;"",VLOOKUP($A17,BBG!$1:$1048576,MATCH(Activity!MB$1,BBG!$1:$1,0)+2,0)&lt;&gt;""),VLOOKUP($A17,BBG!$1:$1048576,MATCH(Activity!MB$1,BBG!$1:$1,0)-1,0)+(VLOOKUP($A17,BBG!$1:$1048576,MATCH(Activity!MB$1,BBG!$1:$1,0)+2,0)-VLOOKUP($A17,BBG!$1:$1048576,MATCH(Activity!MB$1,BBG!$1:$1,0)-1,0))/3,VLOOKUP($A17,BBG!$1:$1048576,MATCH(Activity!MB$1,BBG!$1:$1,0)-2,0)+(VLOOKUP($A17,BBG!$1:$1048576,MATCH(Activity!MB$1,BBG!$1:$1,0)+1,0)-VLOOKUP($A17,BBG!$1:$1048576,MATCH(Activity!MB$1,BBG!$1:$1,0)-2,0))*2/3)))/100</f>
        <v>0</v>
      </c>
      <c r="MC17" s="17">
        <f ca="1">IF(VLOOKUP($A17,BBG!$1:$1048576,MATCH(Activity!MC$1,BBG!$1:$1,0),0)&lt;&gt;"",VLOOKUP($A17,BBG!$1:$1048576,MATCH(Activity!MC$1,BBG!$1:$1,0),0),IF(AND(VLOOKUP($A17,BBG!$1:$1048576,MATCH(Activity!MC$1,BBG!$1:$1,0)-1,0)&lt;&gt;"",VLOOKUP($A17,BBG!$1:$1048576,MATCH(Activity!MC$1,BBG!$1:$1,0)+1,0)&lt;&gt;""),(VLOOKUP($A17,BBG!$1:$1048576,MATCH(Activity!MC$1,BBG!$1:$1,0)-1,0)+VLOOKUP($A17,BBG!$1:$1048576,MATCH(Activity!MC$1,BBG!$1:$1,0)+1,0))/2,IF(AND(VLOOKUP($A17,BBG!$1:$1048576,MATCH(Activity!MC$1,BBG!$1:$1,0)-1,0)&lt;&gt;"",VLOOKUP($A17,BBG!$1:$1048576,MATCH(Activity!MC$1,BBG!$1:$1,0)+2,0)&lt;&gt;""),VLOOKUP($A17,BBG!$1:$1048576,MATCH(Activity!MC$1,BBG!$1:$1,0)-1,0)+(VLOOKUP($A17,BBG!$1:$1048576,MATCH(Activity!MC$1,BBG!$1:$1,0)+2,0)-VLOOKUP($A17,BBG!$1:$1048576,MATCH(Activity!MC$1,BBG!$1:$1,0)-1,0))/3,VLOOKUP($A17,BBG!$1:$1048576,MATCH(Activity!MC$1,BBG!$1:$1,0)-2,0)+(VLOOKUP($A17,BBG!$1:$1048576,MATCH(Activity!MC$1,BBG!$1:$1,0)+1,0)-VLOOKUP($A17,BBG!$1:$1048576,MATCH(Activity!MC$1,BBG!$1:$1,0)-2,0))*2/3)))/100</f>
        <v>0</v>
      </c>
      <c r="MD17" s="17">
        <f ca="1">IF(VLOOKUP($A17,BBG!$1:$1048576,MATCH(Activity!MD$1,BBG!$1:$1,0),0)&lt;&gt;"",VLOOKUP($A17,BBG!$1:$1048576,MATCH(Activity!MD$1,BBG!$1:$1,0),0),IF(AND(VLOOKUP($A17,BBG!$1:$1048576,MATCH(Activity!MD$1,BBG!$1:$1,0)-1,0)&lt;&gt;"",VLOOKUP($A17,BBG!$1:$1048576,MATCH(Activity!MD$1,BBG!$1:$1,0)+1,0)&lt;&gt;""),(VLOOKUP($A17,BBG!$1:$1048576,MATCH(Activity!MD$1,BBG!$1:$1,0)-1,0)+VLOOKUP($A17,BBG!$1:$1048576,MATCH(Activity!MD$1,BBG!$1:$1,0)+1,0))/2,IF(AND(VLOOKUP($A17,BBG!$1:$1048576,MATCH(Activity!MD$1,BBG!$1:$1,0)-1,0)&lt;&gt;"",VLOOKUP($A17,BBG!$1:$1048576,MATCH(Activity!MD$1,BBG!$1:$1,0)+2,0)&lt;&gt;""),VLOOKUP($A17,BBG!$1:$1048576,MATCH(Activity!MD$1,BBG!$1:$1,0)-1,0)+(VLOOKUP($A17,BBG!$1:$1048576,MATCH(Activity!MD$1,BBG!$1:$1,0)+2,0)-VLOOKUP($A17,BBG!$1:$1048576,MATCH(Activity!MD$1,BBG!$1:$1,0)-1,0))/3,VLOOKUP($A17,BBG!$1:$1048576,MATCH(Activity!MD$1,BBG!$1:$1,0)-2,0)+(VLOOKUP($A17,BBG!$1:$1048576,MATCH(Activity!MD$1,BBG!$1:$1,0)+1,0)-VLOOKUP($A17,BBG!$1:$1048576,MATCH(Activity!MD$1,BBG!$1:$1,0)-2,0))*2/3)))/100</f>
        <v>0</v>
      </c>
      <c r="ME17" s="17">
        <f ca="1">IF(VLOOKUP($A17,BBG!$1:$1048576,MATCH(Activity!ME$1,BBG!$1:$1,0),0)&lt;&gt;"",VLOOKUP($A17,BBG!$1:$1048576,MATCH(Activity!ME$1,BBG!$1:$1,0),0),IF(AND(VLOOKUP($A17,BBG!$1:$1048576,MATCH(Activity!ME$1,BBG!$1:$1,0)-1,0)&lt;&gt;"",VLOOKUP($A17,BBG!$1:$1048576,MATCH(Activity!ME$1,BBG!$1:$1,0)+1,0)&lt;&gt;""),(VLOOKUP($A17,BBG!$1:$1048576,MATCH(Activity!ME$1,BBG!$1:$1,0)-1,0)+VLOOKUP($A17,BBG!$1:$1048576,MATCH(Activity!ME$1,BBG!$1:$1,0)+1,0))/2,IF(AND(VLOOKUP($A17,BBG!$1:$1048576,MATCH(Activity!ME$1,BBG!$1:$1,0)-1,0)&lt;&gt;"",VLOOKUP($A17,BBG!$1:$1048576,MATCH(Activity!ME$1,BBG!$1:$1,0)+2,0)&lt;&gt;""),VLOOKUP($A17,BBG!$1:$1048576,MATCH(Activity!ME$1,BBG!$1:$1,0)-1,0)+(VLOOKUP($A17,BBG!$1:$1048576,MATCH(Activity!ME$1,BBG!$1:$1,0)+2,0)-VLOOKUP($A17,BBG!$1:$1048576,MATCH(Activity!ME$1,BBG!$1:$1,0)-1,0))/3,VLOOKUP($A17,BBG!$1:$1048576,MATCH(Activity!ME$1,BBG!$1:$1,0)-2,0)+(VLOOKUP($A17,BBG!$1:$1048576,MATCH(Activity!ME$1,BBG!$1:$1,0)+1,0)-VLOOKUP($A17,BBG!$1:$1048576,MATCH(Activity!ME$1,BBG!$1:$1,0)-2,0))*2/3)))/100</f>
        <v>0</v>
      </c>
      <c r="MF17" s="17">
        <f ca="1">IF(VLOOKUP($A17,BBG!$1:$1048576,MATCH(Activity!MF$1,BBG!$1:$1,0),0)&lt;&gt;"",VLOOKUP($A17,BBG!$1:$1048576,MATCH(Activity!MF$1,BBG!$1:$1,0),0),IF(AND(VLOOKUP($A17,BBG!$1:$1048576,MATCH(Activity!MF$1,BBG!$1:$1,0)-1,0)&lt;&gt;"",VLOOKUP($A17,BBG!$1:$1048576,MATCH(Activity!MF$1,BBG!$1:$1,0)+1,0)&lt;&gt;""),(VLOOKUP($A17,BBG!$1:$1048576,MATCH(Activity!MF$1,BBG!$1:$1,0)-1,0)+VLOOKUP($A17,BBG!$1:$1048576,MATCH(Activity!MF$1,BBG!$1:$1,0)+1,0))/2,IF(AND(VLOOKUP($A17,BBG!$1:$1048576,MATCH(Activity!MF$1,BBG!$1:$1,0)-1,0)&lt;&gt;"",VLOOKUP($A17,BBG!$1:$1048576,MATCH(Activity!MF$1,BBG!$1:$1,0)+2,0)&lt;&gt;""),VLOOKUP($A17,BBG!$1:$1048576,MATCH(Activity!MF$1,BBG!$1:$1,0)-1,0)+(VLOOKUP($A17,BBG!$1:$1048576,MATCH(Activity!MF$1,BBG!$1:$1,0)+2,0)-VLOOKUP($A17,BBG!$1:$1048576,MATCH(Activity!MF$1,BBG!$1:$1,0)-1,0))/3,VLOOKUP($A17,BBG!$1:$1048576,MATCH(Activity!MF$1,BBG!$1:$1,0)-2,0)+(VLOOKUP($A17,BBG!$1:$1048576,MATCH(Activity!MF$1,BBG!$1:$1,0)+1,0)-VLOOKUP($A17,BBG!$1:$1048576,MATCH(Activity!MF$1,BBG!$1:$1,0)-2,0))*2/3)))/100</f>
        <v>0</v>
      </c>
      <c r="MG17" s="17">
        <f ca="1">IF(VLOOKUP($A17,BBG!$1:$1048576,MATCH(Activity!MG$1,BBG!$1:$1,0),0)&lt;&gt;"",VLOOKUP($A17,BBG!$1:$1048576,MATCH(Activity!MG$1,BBG!$1:$1,0),0),IF(AND(VLOOKUP($A17,BBG!$1:$1048576,MATCH(Activity!MG$1,BBG!$1:$1,0)-1,0)&lt;&gt;"",VLOOKUP($A17,BBG!$1:$1048576,MATCH(Activity!MG$1,BBG!$1:$1,0)+1,0)&lt;&gt;""),(VLOOKUP($A17,BBG!$1:$1048576,MATCH(Activity!MG$1,BBG!$1:$1,0)-1,0)+VLOOKUP($A17,BBG!$1:$1048576,MATCH(Activity!MG$1,BBG!$1:$1,0)+1,0))/2,IF(AND(VLOOKUP($A17,BBG!$1:$1048576,MATCH(Activity!MG$1,BBG!$1:$1,0)-1,0)&lt;&gt;"",VLOOKUP($A17,BBG!$1:$1048576,MATCH(Activity!MG$1,BBG!$1:$1,0)+2,0)&lt;&gt;""),VLOOKUP($A17,BBG!$1:$1048576,MATCH(Activity!MG$1,BBG!$1:$1,0)-1,0)+(VLOOKUP($A17,BBG!$1:$1048576,MATCH(Activity!MG$1,BBG!$1:$1,0)+2,0)-VLOOKUP($A17,BBG!$1:$1048576,MATCH(Activity!MG$1,BBG!$1:$1,0)-1,0))/3,VLOOKUP($A17,BBG!$1:$1048576,MATCH(Activity!MG$1,BBG!$1:$1,0)-2,0)+(VLOOKUP($A17,BBG!$1:$1048576,MATCH(Activity!MG$1,BBG!$1:$1,0)+1,0)-VLOOKUP($A17,BBG!$1:$1048576,MATCH(Activity!MG$1,BBG!$1:$1,0)-2,0))*2/3)))/100</f>
        <v>0</v>
      </c>
      <c r="MH17" s="17">
        <f ca="1">IF(VLOOKUP($A17,BBG!$1:$1048576,MATCH(Activity!MH$1,BBG!$1:$1,0),0)&lt;&gt;"",VLOOKUP($A17,BBG!$1:$1048576,MATCH(Activity!MH$1,BBG!$1:$1,0),0),IF(AND(VLOOKUP($A17,BBG!$1:$1048576,MATCH(Activity!MH$1,BBG!$1:$1,0)-1,0)&lt;&gt;"",VLOOKUP($A17,BBG!$1:$1048576,MATCH(Activity!MH$1,BBG!$1:$1,0)+1,0)&lt;&gt;""),(VLOOKUP($A17,BBG!$1:$1048576,MATCH(Activity!MH$1,BBG!$1:$1,0)-1,0)+VLOOKUP($A17,BBG!$1:$1048576,MATCH(Activity!MH$1,BBG!$1:$1,0)+1,0))/2,IF(AND(VLOOKUP($A17,BBG!$1:$1048576,MATCH(Activity!MH$1,BBG!$1:$1,0)-1,0)&lt;&gt;"",VLOOKUP($A17,BBG!$1:$1048576,MATCH(Activity!MH$1,BBG!$1:$1,0)+2,0)&lt;&gt;""),VLOOKUP($A17,BBG!$1:$1048576,MATCH(Activity!MH$1,BBG!$1:$1,0)-1,0)+(VLOOKUP($A17,BBG!$1:$1048576,MATCH(Activity!MH$1,BBG!$1:$1,0)+2,0)-VLOOKUP($A17,BBG!$1:$1048576,MATCH(Activity!MH$1,BBG!$1:$1,0)-1,0))/3,VLOOKUP($A17,BBG!$1:$1048576,MATCH(Activity!MH$1,BBG!$1:$1,0)-2,0)+(VLOOKUP($A17,BBG!$1:$1048576,MATCH(Activity!MH$1,BBG!$1:$1,0)+1,0)-VLOOKUP($A17,BBG!$1:$1048576,MATCH(Activity!MH$1,BBG!$1:$1,0)-2,0))*2/3)))/100</f>
        <v>0</v>
      </c>
      <c r="MI17" s="17">
        <f ca="1">IF(VLOOKUP($A17,BBG!$1:$1048576,MATCH(Activity!MI$1,BBG!$1:$1,0),0)&lt;&gt;"",VLOOKUP($A17,BBG!$1:$1048576,MATCH(Activity!MI$1,BBG!$1:$1,0),0),IF(AND(VLOOKUP($A17,BBG!$1:$1048576,MATCH(Activity!MI$1,BBG!$1:$1,0)-1,0)&lt;&gt;"",VLOOKUP($A17,BBG!$1:$1048576,MATCH(Activity!MI$1,BBG!$1:$1,0)+1,0)&lt;&gt;""),(VLOOKUP($A17,BBG!$1:$1048576,MATCH(Activity!MI$1,BBG!$1:$1,0)-1,0)+VLOOKUP($A17,BBG!$1:$1048576,MATCH(Activity!MI$1,BBG!$1:$1,0)+1,0))/2,IF(AND(VLOOKUP($A17,BBG!$1:$1048576,MATCH(Activity!MI$1,BBG!$1:$1,0)-1,0)&lt;&gt;"",VLOOKUP($A17,BBG!$1:$1048576,MATCH(Activity!MI$1,BBG!$1:$1,0)+2,0)&lt;&gt;""),VLOOKUP($A17,BBG!$1:$1048576,MATCH(Activity!MI$1,BBG!$1:$1,0)-1,0)+(VLOOKUP($A17,BBG!$1:$1048576,MATCH(Activity!MI$1,BBG!$1:$1,0)+2,0)-VLOOKUP($A17,BBG!$1:$1048576,MATCH(Activity!MI$1,BBG!$1:$1,0)-1,0))/3,VLOOKUP($A17,BBG!$1:$1048576,MATCH(Activity!MI$1,BBG!$1:$1,0)-2,0)+(VLOOKUP($A17,BBG!$1:$1048576,MATCH(Activity!MI$1,BBG!$1:$1,0)+1,0)-VLOOKUP($A17,BBG!$1:$1048576,MATCH(Activity!MI$1,BBG!$1:$1,0)-2,0))*2/3)))/100</f>
        <v>0</v>
      </c>
      <c r="MJ17" s="17">
        <f ca="1">IF(VLOOKUP($A17,BBG!$1:$1048576,MATCH(Activity!MJ$1,BBG!$1:$1,0),0)&lt;&gt;"",VLOOKUP($A17,BBG!$1:$1048576,MATCH(Activity!MJ$1,BBG!$1:$1,0),0),IF(AND(VLOOKUP($A17,BBG!$1:$1048576,MATCH(Activity!MJ$1,BBG!$1:$1,0)-1,0)&lt;&gt;"",VLOOKUP($A17,BBG!$1:$1048576,MATCH(Activity!MJ$1,BBG!$1:$1,0)+1,0)&lt;&gt;""),(VLOOKUP($A17,BBG!$1:$1048576,MATCH(Activity!MJ$1,BBG!$1:$1,0)-1,0)+VLOOKUP($A17,BBG!$1:$1048576,MATCH(Activity!MJ$1,BBG!$1:$1,0)+1,0))/2,IF(AND(VLOOKUP($A17,BBG!$1:$1048576,MATCH(Activity!MJ$1,BBG!$1:$1,0)-1,0)&lt;&gt;"",VLOOKUP($A17,BBG!$1:$1048576,MATCH(Activity!MJ$1,BBG!$1:$1,0)+2,0)&lt;&gt;""),VLOOKUP($A17,BBG!$1:$1048576,MATCH(Activity!MJ$1,BBG!$1:$1,0)-1,0)+(VLOOKUP($A17,BBG!$1:$1048576,MATCH(Activity!MJ$1,BBG!$1:$1,0)+2,0)-VLOOKUP($A17,BBG!$1:$1048576,MATCH(Activity!MJ$1,BBG!$1:$1,0)-1,0))/3,VLOOKUP($A17,BBG!$1:$1048576,MATCH(Activity!MJ$1,BBG!$1:$1,0)-2,0)+(VLOOKUP($A17,BBG!$1:$1048576,MATCH(Activity!MJ$1,BBG!$1:$1,0)+1,0)-VLOOKUP($A17,BBG!$1:$1048576,MATCH(Activity!MJ$1,BBG!$1:$1,0)-2,0))*2/3)))/100</f>
        <v>0</v>
      </c>
      <c r="MK17" s="17">
        <f ca="1">IF(VLOOKUP($A17,BBG!$1:$1048576,MATCH(Activity!MK$1,BBG!$1:$1,0),0)&lt;&gt;"",VLOOKUP($A17,BBG!$1:$1048576,MATCH(Activity!MK$1,BBG!$1:$1,0),0),IF(AND(VLOOKUP($A17,BBG!$1:$1048576,MATCH(Activity!MK$1,BBG!$1:$1,0)-1,0)&lt;&gt;"",VLOOKUP($A17,BBG!$1:$1048576,MATCH(Activity!MK$1,BBG!$1:$1,0)+1,0)&lt;&gt;""),(VLOOKUP($A17,BBG!$1:$1048576,MATCH(Activity!MK$1,BBG!$1:$1,0)-1,0)+VLOOKUP($A17,BBG!$1:$1048576,MATCH(Activity!MK$1,BBG!$1:$1,0)+1,0))/2,IF(AND(VLOOKUP($A17,BBG!$1:$1048576,MATCH(Activity!MK$1,BBG!$1:$1,0)-1,0)&lt;&gt;"",VLOOKUP($A17,BBG!$1:$1048576,MATCH(Activity!MK$1,BBG!$1:$1,0)+2,0)&lt;&gt;""),VLOOKUP($A17,BBG!$1:$1048576,MATCH(Activity!MK$1,BBG!$1:$1,0)-1,0)+(VLOOKUP($A17,BBG!$1:$1048576,MATCH(Activity!MK$1,BBG!$1:$1,0)+2,0)-VLOOKUP($A17,BBG!$1:$1048576,MATCH(Activity!MK$1,BBG!$1:$1,0)-1,0))/3,VLOOKUP($A17,BBG!$1:$1048576,MATCH(Activity!MK$1,BBG!$1:$1,0)-2,0)+(VLOOKUP($A17,BBG!$1:$1048576,MATCH(Activity!MK$1,BBG!$1:$1,0)+1,0)-VLOOKUP($A17,BBG!$1:$1048576,MATCH(Activity!MK$1,BBG!$1:$1,0)-2,0))*2/3)))/100</f>
        <v>0</v>
      </c>
      <c r="ML17" s="17">
        <f ca="1">IF(VLOOKUP($A17,BBG!$1:$1048576,MATCH(Activity!ML$1,BBG!$1:$1,0),0)&lt;&gt;"",VLOOKUP($A17,BBG!$1:$1048576,MATCH(Activity!ML$1,BBG!$1:$1,0),0),IF(AND(VLOOKUP($A17,BBG!$1:$1048576,MATCH(Activity!ML$1,BBG!$1:$1,0)-1,0)&lt;&gt;"",VLOOKUP($A17,BBG!$1:$1048576,MATCH(Activity!ML$1,BBG!$1:$1,0)+1,0)&lt;&gt;""),(VLOOKUP($A17,BBG!$1:$1048576,MATCH(Activity!ML$1,BBG!$1:$1,0)-1,0)+VLOOKUP($A17,BBG!$1:$1048576,MATCH(Activity!ML$1,BBG!$1:$1,0)+1,0))/2,IF(AND(VLOOKUP($A17,BBG!$1:$1048576,MATCH(Activity!ML$1,BBG!$1:$1,0)-1,0)&lt;&gt;"",VLOOKUP($A17,BBG!$1:$1048576,MATCH(Activity!ML$1,BBG!$1:$1,0)+2,0)&lt;&gt;""),VLOOKUP($A17,BBG!$1:$1048576,MATCH(Activity!ML$1,BBG!$1:$1,0)-1,0)+(VLOOKUP($A17,BBG!$1:$1048576,MATCH(Activity!ML$1,BBG!$1:$1,0)+2,0)-VLOOKUP($A17,BBG!$1:$1048576,MATCH(Activity!ML$1,BBG!$1:$1,0)-1,0))/3,VLOOKUP($A17,BBG!$1:$1048576,MATCH(Activity!ML$1,BBG!$1:$1,0)-2,0)+(VLOOKUP($A17,BBG!$1:$1048576,MATCH(Activity!ML$1,BBG!$1:$1,0)+1,0)-VLOOKUP($A17,BBG!$1:$1048576,MATCH(Activity!ML$1,BBG!$1:$1,0)-2,0))*2/3)))/100</f>
        <v>0</v>
      </c>
      <c r="MM17" s="17">
        <f ca="1">IF(VLOOKUP($A17,BBG!$1:$1048576,MATCH(Activity!MM$1,BBG!$1:$1,0),0)&lt;&gt;"",VLOOKUP($A17,BBG!$1:$1048576,MATCH(Activity!MM$1,BBG!$1:$1,0),0),IF(AND(VLOOKUP($A17,BBG!$1:$1048576,MATCH(Activity!MM$1,BBG!$1:$1,0)-1,0)&lt;&gt;"",VLOOKUP($A17,BBG!$1:$1048576,MATCH(Activity!MM$1,BBG!$1:$1,0)+1,0)&lt;&gt;""),(VLOOKUP($A17,BBG!$1:$1048576,MATCH(Activity!MM$1,BBG!$1:$1,0)-1,0)+VLOOKUP($A17,BBG!$1:$1048576,MATCH(Activity!MM$1,BBG!$1:$1,0)+1,0))/2,IF(AND(VLOOKUP($A17,BBG!$1:$1048576,MATCH(Activity!MM$1,BBG!$1:$1,0)-1,0)&lt;&gt;"",VLOOKUP($A17,BBG!$1:$1048576,MATCH(Activity!MM$1,BBG!$1:$1,0)+2,0)&lt;&gt;""),VLOOKUP($A17,BBG!$1:$1048576,MATCH(Activity!MM$1,BBG!$1:$1,0)-1,0)+(VLOOKUP($A17,BBG!$1:$1048576,MATCH(Activity!MM$1,BBG!$1:$1,0)+2,0)-VLOOKUP($A17,BBG!$1:$1048576,MATCH(Activity!MM$1,BBG!$1:$1,0)-1,0))/3,VLOOKUP($A17,BBG!$1:$1048576,MATCH(Activity!MM$1,BBG!$1:$1,0)-2,0)+(VLOOKUP($A17,BBG!$1:$1048576,MATCH(Activity!MM$1,BBG!$1:$1,0)+1,0)-VLOOKUP($A17,BBG!$1:$1048576,MATCH(Activity!MM$1,BBG!$1:$1,0)-2,0))*2/3)))/100</f>
        <v>0</v>
      </c>
      <c r="MN17" s="17">
        <f ca="1">IF(VLOOKUP($A17,BBG!$1:$1048576,MATCH(Activity!MN$1,BBG!$1:$1,0),0)&lt;&gt;"",VLOOKUP($A17,BBG!$1:$1048576,MATCH(Activity!MN$1,BBG!$1:$1,0),0),IF(AND(VLOOKUP($A17,BBG!$1:$1048576,MATCH(Activity!MN$1,BBG!$1:$1,0)-1,0)&lt;&gt;"",VLOOKUP($A17,BBG!$1:$1048576,MATCH(Activity!MN$1,BBG!$1:$1,0)+1,0)&lt;&gt;""),(VLOOKUP($A17,BBG!$1:$1048576,MATCH(Activity!MN$1,BBG!$1:$1,0)-1,0)+VLOOKUP($A17,BBG!$1:$1048576,MATCH(Activity!MN$1,BBG!$1:$1,0)+1,0))/2,IF(AND(VLOOKUP($A17,BBG!$1:$1048576,MATCH(Activity!MN$1,BBG!$1:$1,0)-1,0)&lt;&gt;"",VLOOKUP($A17,BBG!$1:$1048576,MATCH(Activity!MN$1,BBG!$1:$1,0)+2,0)&lt;&gt;""),VLOOKUP($A17,BBG!$1:$1048576,MATCH(Activity!MN$1,BBG!$1:$1,0)-1,0)+(VLOOKUP($A17,BBG!$1:$1048576,MATCH(Activity!MN$1,BBG!$1:$1,0)+2,0)-VLOOKUP($A17,BBG!$1:$1048576,MATCH(Activity!MN$1,BBG!$1:$1,0)-1,0))/3,VLOOKUP($A17,BBG!$1:$1048576,MATCH(Activity!MN$1,BBG!$1:$1,0)-2,0)+(VLOOKUP($A17,BBG!$1:$1048576,MATCH(Activity!MN$1,BBG!$1:$1,0)+1,0)-VLOOKUP($A17,BBG!$1:$1048576,MATCH(Activity!MN$1,BBG!$1:$1,0)-2,0))*2/3)))/100</f>
        <v>0</v>
      </c>
      <c r="MO17" s="17">
        <f ca="1">IF(VLOOKUP($A17,BBG!$1:$1048576,MATCH(Activity!MO$1,BBG!$1:$1,0),0)&lt;&gt;"",VLOOKUP($A17,BBG!$1:$1048576,MATCH(Activity!MO$1,BBG!$1:$1,0),0),IF(AND(VLOOKUP($A17,BBG!$1:$1048576,MATCH(Activity!MO$1,BBG!$1:$1,0)-1,0)&lt;&gt;"",VLOOKUP($A17,BBG!$1:$1048576,MATCH(Activity!MO$1,BBG!$1:$1,0)+1,0)&lt;&gt;""),(VLOOKUP($A17,BBG!$1:$1048576,MATCH(Activity!MO$1,BBG!$1:$1,0)-1,0)+VLOOKUP($A17,BBG!$1:$1048576,MATCH(Activity!MO$1,BBG!$1:$1,0)+1,0))/2,IF(AND(VLOOKUP($A17,BBG!$1:$1048576,MATCH(Activity!MO$1,BBG!$1:$1,0)-1,0)&lt;&gt;"",VLOOKUP($A17,BBG!$1:$1048576,MATCH(Activity!MO$1,BBG!$1:$1,0)+2,0)&lt;&gt;""),VLOOKUP($A17,BBG!$1:$1048576,MATCH(Activity!MO$1,BBG!$1:$1,0)-1,0)+(VLOOKUP($A17,BBG!$1:$1048576,MATCH(Activity!MO$1,BBG!$1:$1,0)+2,0)-VLOOKUP($A17,BBG!$1:$1048576,MATCH(Activity!MO$1,BBG!$1:$1,0)-1,0))/3,VLOOKUP($A17,BBG!$1:$1048576,MATCH(Activity!MO$1,BBG!$1:$1,0)-2,0)+(VLOOKUP($A17,BBG!$1:$1048576,MATCH(Activity!MO$1,BBG!$1:$1,0)+1,0)-VLOOKUP($A17,BBG!$1:$1048576,MATCH(Activity!MO$1,BBG!$1:$1,0)-2,0))*2/3)))/100</f>
        <v>0</v>
      </c>
      <c r="MP17" s="17">
        <f ca="1">IF(VLOOKUP($A17,BBG!$1:$1048576,MATCH(Activity!MP$1,BBG!$1:$1,0),0)&lt;&gt;"",VLOOKUP($A17,BBG!$1:$1048576,MATCH(Activity!MP$1,BBG!$1:$1,0),0),IF(AND(VLOOKUP($A17,BBG!$1:$1048576,MATCH(Activity!MP$1,BBG!$1:$1,0)-1,0)&lt;&gt;"",VLOOKUP($A17,BBG!$1:$1048576,MATCH(Activity!MP$1,BBG!$1:$1,0)+1,0)&lt;&gt;""),(VLOOKUP($A17,BBG!$1:$1048576,MATCH(Activity!MP$1,BBG!$1:$1,0)-1,0)+VLOOKUP($A17,BBG!$1:$1048576,MATCH(Activity!MP$1,BBG!$1:$1,0)+1,0))/2,IF(AND(VLOOKUP($A17,BBG!$1:$1048576,MATCH(Activity!MP$1,BBG!$1:$1,0)-1,0)&lt;&gt;"",VLOOKUP($A17,BBG!$1:$1048576,MATCH(Activity!MP$1,BBG!$1:$1,0)+2,0)&lt;&gt;""),VLOOKUP($A17,BBG!$1:$1048576,MATCH(Activity!MP$1,BBG!$1:$1,0)-1,0)+(VLOOKUP($A17,BBG!$1:$1048576,MATCH(Activity!MP$1,BBG!$1:$1,0)+2,0)-VLOOKUP($A17,BBG!$1:$1048576,MATCH(Activity!MP$1,BBG!$1:$1,0)-1,0))/3,VLOOKUP($A17,BBG!$1:$1048576,MATCH(Activity!MP$1,BBG!$1:$1,0)-2,0)+(VLOOKUP($A17,BBG!$1:$1048576,MATCH(Activity!MP$1,BBG!$1:$1,0)+1,0)-VLOOKUP($A17,BBG!$1:$1048576,MATCH(Activity!MP$1,BBG!$1:$1,0)-2,0))*2/3)))/100</f>
        <v>0</v>
      </c>
      <c r="MQ17" s="17">
        <f ca="1">IF(VLOOKUP($A17,BBG!$1:$1048576,MATCH(Activity!MQ$1,BBG!$1:$1,0),0)&lt;&gt;"",VLOOKUP($A17,BBG!$1:$1048576,MATCH(Activity!MQ$1,BBG!$1:$1,0),0),IF(AND(VLOOKUP($A17,BBG!$1:$1048576,MATCH(Activity!MQ$1,BBG!$1:$1,0)-1,0)&lt;&gt;"",VLOOKUP($A17,BBG!$1:$1048576,MATCH(Activity!MQ$1,BBG!$1:$1,0)+1,0)&lt;&gt;""),(VLOOKUP($A17,BBG!$1:$1048576,MATCH(Activity!MQ$1,BBG!$1:$1,0)-1,0)+VLOOKUP($A17,BBG!$1:$1048576,MATCH(Activity!MQ$1,BBG!$1:$1,0)+1,0))/2,IF(AND(VLOOKUP($A17,BBG!$1:$1048576,MATCH(Activity!MQ$1,BBG!$1:$1,0)-1,0)&lt;&gt;"",VLOOKUP($A17,BBG!$1:$1048576,MATCH(Activity!MQ$1,BBG!$1:$1,0)+2,0)&lt;&gt;""),VLOOKUP($A17,BBG!$1:$1048576,MATCH(Activity!MQ$1,BBG!$1:$1,0)-1,0)+(VLOOKUP($A17,BBG!$1:$1048576,MATCH(Activity!MQ$1,BBG!$1:$1,0)+2,0)-VLOOKUP($A17,BBG!$1:$1048576,MATCH(Activity!MQ$1,BBG!$1:$1,0)-1,0))/3,VLOOKUP($A17,BBG!$1:$1048576,MATCH(Activity!MQ$1,BBG!$1:$1,0)-2,0)+(VLOOKUP($A17,BBG!$1:$1048576,MATCH(Activity!MQ$1,BBG!$1:$1,0)+1,0)-VLOOKUP($A17,BBG!$1:$1048576,MATCH(Activity!MQ$1,BBG!$1:$1,0)-2,0))*2/3)))/100</f>
        <v>0</v>
      </c>
      <c r="MR17" s="17">
        <f ca="1">IF(VLOOKUP($A17,BBG!$1:$1048576,MATCH(Activity!MR$1,BBG!$1:$1,0),0)&lt;&gt;"",VLOOKUP($A17,BBG!$1:$1048576,MATCH(Activity!MR$1,BBG!$1:$1,0),0),IF(AND(VLOOKUP($A17,BBG!$1:$1048576,MATCH(Activity!MR$1,BBG!$1:$1,0)-1,0)&lt;&gt;"",VLOOKUP($A17,BBG!$1:$1048576,MATCH(Activity!MR$1,BBG!$1:$1,0)+1,0)&lt;&gt;""),(VLOOKUP($A17,BBG!$1:$1048576,MATCH(Activity!MR$1,BBG!$1:$1,0)-1,0)+VLOOKUP($A17,BBG!$1:$1048576,MATCH(Activity!MR$1,BBG!$1:$1,0)+1,0))/2,IF(AND(VLOOKUP($A17,BBG!$1:$1048576,MATCH(Activity!MR$1,BBG!$1:$1,0)-1,0)&lt;&gt;"",VLOOKUP($A17,BBG!$1:$1048576,MATCH(Activity!MR$1,BBG!$1:$1,0)+2,0)&lt;&gt;""),VLOOKUP($A17,BBG!$1:$1048576,MATCH(Activity!MR$1,BBG!$1:$1,0)-1,0)+(VLOOKUP($A17,BBG!$1:$1048576,MATCH(Activity!MR$1,BBG!$1:$1,0)+2,0)-VLOOKUP($A17,BBG!$1:$1048576,MATCH(Activity!MR$1,BBG!$1:$1,0)-1,0))/3,VLOOKUP($A17,BBG!$1:$1048576,MATCH(Activity!MR$1,BBG!$1:$1,0)-2,0)+(VLOOKUP($A17,BBG!$1:$1048576,MATCH(Activity!MR$1,BBG!$1:$1,0)+1,0)-VLOOKUP($A17,BBG!$1:$1048576,MATCH(Activity!MR$1,BBG!$1:$1,0)-2,0))*2/3)))/100</f>
        <v>0</v>
      </c>
      <c r="MS17" s="17">
        <f ca="1">IF(VLOOKUP($A17,BBG!$1:$1048576,MATCH(Activity!MS$1,BBG!$1:$1,0),0)&lt;&gt;"",VLOOKUP($A17,BBG!$1:$1048576,MATCH(Activity!MS$1,BBG!$1:$1,0),0),IF(AND(VLOOKUP($A17,BBG!$1:$1048576,MATCH(Activity!MS$1,BBG!$1:$1,0)-1,0)&lt;&gt;"",VLOOKUP($A17,BBG!$1:$1048576,MATCH(Activity!MS$1,BBG!$1:$1,0)+1,0)&lt;&gt;""),(VLOOKUP($A17,BBG!$1:$1048576,MATCH(Activity!MS$1,BBG!$1:$1,0)-1,0)+VLOOKUP($A17,BBG!$1:$1048576,MATCH(Activity!MS$1,BBG!$1:$1,0)+1,0))/2,IF(AND(VLOOKUP($A17,BBG!$1:$1048576,MATCH(Activity!MS$1,BBG!$1:$1,0)-1,0)&lt;&gt;"",VLOOKUP($A17,BBG!$1:$1048576,MATCH(Activity!MS$1,BBG!$1:$1,0)+2,0)&lt;&gt;""),VLOOKUP($A17,BBG!$1:$1048576,MATCH(Activity!MS$1,BBG!$1:$1,0)-1,0)+(VLOOKUP($A17,BBG!$1:$1048576,MATCH(Activity!MS$1,BBG!$1:$1,0)+2,0)-VLOOKUP($A17,BBG!$1:$1048576,MATCH(Activity!MS$1,BBG!$1:$1,0)-1,0))/3,VLOOKUP($A17,BBG!$1:$1048576,MATCH(Activity!MS$1,BBG!$1:$1,0)-2,0)+(VLOOKUP($A17,BBG!$1:$1048576,MATCH(Activity!MS$1,BBG!$1:$1,0)+1,0)-VLOOKUP($A17,BBG!$1:$1048576,MATCH(Activity!MS$1,BBG!$1:$1,0)-2,0))*2/3)))/100</f>
        <v>0</v>
      </c>
      <c r="MT17" s="17">
        <f ca="1">IF(VLOOKUP($A17,BBG!$1:$1048576,MATCH(Activity!MT$1,BBG!$1:$1,0),0)&lt;&gt;"",VLOOKUP($A17,BBG!$1:$1048576,MATCH(Activity!MT$1,BBG!$1:$1,0),0),IF(AND(VLOOKUP($A17,BBG!$1:$1048576,MATCH(Activity!MT$1,BBG!$1:$1,0)-1,0)&lt;&gt;"",VLOOKUP($A17,BBG!$1:$1048576,MATCH(Activity!MT$1,BBG!$1:$1,0)+1,0)&lt;&gt;""),(VLOOKUP($A17,BBG!$1:$1048576,MATCH(Activity!MT$1,BBG!$1:$1,0)-1,0)+VLOOKUP($A17,BBG!$1:$1048576,MATCH(Activity!MT$1,BBG!$1:$1,0)+1,0))/2,IF(AND(VLOOKUP($A17,BBG!$1:$1048576,MATCH(Activity!MT$1,BBG!$1:$1,0)-1,0)&lt;&gt;"",VLOOKUP($A17,BBG!$1:$1048576,MATCH(Activity!MT$1,BBG!$1:$1,0)+2,0)&lt;&gt;""),VLOOKUP($A17,BBG!$1:$1048576,MATCH(Activity!MT$1,BBG!$1:$1,0)-1,0)+(VLOOKUP($A17,BBG!$1:$1048576,MATCH(Activity!MT$1,BBG!$1:$1,0)+2,0)-VLOOKUP($A17,BBG!$1:$1048576,MATCH(Activity!MT$1,BBG!$1:$1,0)-1,0))/3,VLOOKUP($A17,BBG!$1:$1048576,MATCH(Activity!MT$1,BBG!$1:$1,0)-2,0)+(VLOOKUP($A17,BBG!$1:$1048576,MATCH(Activity!MT$1,BBG!$1:$1,0)+1,0)-VLOOKUP($A17,BBG!$1:$1048576,MATCH(Activity!MT$1,BBG!$1:$1,0)-2,0))*2/3)))/100</f>
        <v>0</v>
      </c>
      <c r="MU17" s="17">
        <f ca="1">IF(VLOOKUP($A17,BBG!$1:$1048576,MATCH(Activity!MU$1,BBG!$1:$1,0),0)&lt;&gt;"",VLOOKUP($A17,BBG!$1:$1048576,MATCH(Activity!MU$1,BBG!$1:$1,0),0),IF(AND(VLOOKUP($A17,BBG!$1:$1048576,MATCH(Activity!MU$1,BBG!$1:$1,0)-1,0)&lt;&gt;"",VLOOKUP($A17,BBG!$1:$1048576,MATCH(Activity!MU$1,BBG!$1:$1,0)+1,0)&lt;&gt;""),(VLOOKUP($A17,BBG!$1:$1048576,MATCH(Activity!MU$1,BBG!$1:$1,0)-1,0)+VLOOKUP($A17,BBG!$1:$1048576,MATCH(Activity!MU$1,BBG!$1:$1,0)+1,0))/2,IF(AND(VLOOKUP($A17,BBG!$1:$1048576,MATCH(Activity!MU$1,BBG!$1:$1,0)-1,0)&lt;&gt;"",VLOOKUP($A17,BBG!$1:$1048576,MATCH(Activity!MU$1,BBG!$1:$1,0)+2,0)&lt;&gt;""),VLOOKUP($A17,BBG!$1:$1048576,MATCH(Activity!MU$1,BBG!$1:$1,0)-1,0)+(VLOOKUP($A17,BBG!$1:$1048576,MATCH(Activity!MU$1,BBG!$1:$1,0)+2,0)-VLOOKUP($A17,BBG!$1:$1048576,MATCH(Activity!MU$1,BBG!$1:$1,0)-1,0))/3,VLOOKUP($A17,BBG!$1:$1048576,MATCH(Activity!MU$1,BBG!$1:$1,0)-2,0)+(VLOOKUP($A17,BBG!$1:$1048576,MATCH(Activity!MU$1,BBG!$1:$1,0)+1,0)-VLOOKUP($A17,BBG!$1:$1048576,MATCH(Activity!MU$1,BBG!$1:$1,0)-2,0))*2/3)))/100</f>
        <v>0</v>
      </c>
    </row>
    <row r="18" spans="1:359" s="12" customFormat="1">
      <c r="A18" s="32"/>
      <c r="B18" s="32" t="s">
        <v>173</v>
      </c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17"/>
      <c r="BG18" s="17"/>
      <c r="BH18" s="17"/>
      <c r="BI18" s="17"/>
      <c r="BJ18" s="17"/>
      <c r="BK18" s="17"/>
      <c r="BL18" s="17"/>
      <c r="BM18" s="17"/>
      <c r="BN18" s="17"/>
      <c r="BO18" s="17"/>
      <c r="BP18" s="17"/>
      <c r="BQ18" s="17"/>
      <c r="BR18" s="17"/>
      <c r="BS18" s="17"/>
      <c r="BT18" s="17"/>
      <c r="BU18" s="17"/>
      <c r="BV18" s="17"/>
      <c r="BW18" s="17"/>
      <c r="BX18" s="17"/>
      <c r="BY18" s="17"/>
      <c r="BZ18" s="17"/>
      <c r="CA18" s="17"/>
      <c r="CB18" s="17"/>
      <c r="CC18" s="17"/>
      <c r="CD18" s="17"/>
      <c r="CE18" s="17"/>
      <c r="CF18" s="17"/>
      <c r="CG18" s="17"/>
      <c r="CH18" s="17"/>
      <c r="CI18" s="17"/>
      <c r="CJ18" s="17"/>
      <c r="CK18" s="17"/>
      <c r="CL18" s="17"/>
      <c r="CM18" s="17"/>
      <c r="CN18" s="17"/>
      <c r="CO18" s="17"/>
      <c r="CP18" s="17"/>
      <c r="CQ18" s="17"/>
      <c r="CR18" s="17"/>
      <c r="CS18" s="17"/>
      <c r="CT18" s="17"/>
      <c r="CU18" s="17"/>
      <c r="CV18" s="17"/>
      <c r="CW18" s="17"/>
      <c r="CX18" s="17"/>
      <c r="CY18" s="17"/>
      <c r="CZ18" s="17"/>
      <c r="DA18" s="17"/>
      <c r="DB18" s="17"/>
      <c r="DC18" s="17"/>
      <c r="DD18" s="17"/>
      <c r="DE18" s="17"/>
      <c r="DF18" s="17"/>
      <c r="DG18" s="17"/>
      <c r="DH18" s="17"/>
      <c r="DI18" s="17"/>
      <c r="DJ18" s="17"/>
      <c r="DK18" s="17"/>
      <c r="DL18" s="17"/>
      <c r="DM18" s="17">
        <f ca="1">AVERAGE(DK17:DM17)</f>
        <v>0</v>
      </c>
      <c r="DN18" s="17">
        <f t="shared" ref="DN18:FY18" ca="1" si="612">AVERAGE(DL17:DN17)</f>
        <v>0</v>
      </c>
      <c r="DO18" s="17">
        <f t="shared" ca="1" si="612"/>
        <v>0</v>
      </c>
      <c r="DP18" s="17">
        <f t="shared" ca="1" si="612"/>
        <v>0</v>
      </c>
      <c r="DQ18" s="17">
        <f t="shared" ca="1" si="612"/>
        <v>0</v>
      </c>
      <c r="DR18" s="17">
        <f t="shared" ca="1" si="612"/>
        <v>0</v>
      </c>
      <c r="DS18" s="17">
        <f t="shared" ca="1" si="612"/>
        <v>0</v>
      </c>
      <c r="DT18" s="17">
        <f t="shared" ca="1" si="612"/>
        <v>0</v>
      </c>
      <c r="DU18" s="17">
        <f t="shared" ca="1" si="612"/>
        <v>0</v>
      </c>
      <c r="DV18" s="17">
        <f t="shared" ca="1" si="612"/>
        <v>0</v>
      </c>
      <c r="DW18" s="17">
        <f t="shared" ca="1" si="612"/>
        <v>0</v>
      </c>
      <c r="DX18" s="17">
        <f t="shared" ca="1" si="612"/>
        <v>0</v>
      </c>
      <c r="DY18" s="17">
        <f t="shared" ca="1" si="612"/>
        <v>0</v>
      </c>
      <c r="DZ18" s="17">
        <f t="shared" ca="1" si="612"/>
        <v>0</v>
      </c>
      <c r="EA18" s="17">
        <f t="shared" ca="1" si="612"/>
        <v>0</v>
      </c>
      <c r="EB18" s="17">
        <f t="shared" ca="1" si="612"/>
        <v>0</v>
      </c>
      <c r="EC18" s="17">
        <f t="shared" ca="1" si="612"/>
        <v>0</v>
      </c>
      <c r="ED18" s="17">
        <f t="shared" ca="1" si="612"/>
        <v>0</v>
      </c>
      <c r="EE18" s="17">
        <f t="shared" ca="1" si="612"/>
        <v>0</v>
      </c>
      <c r="EF18" s="17">
        <f t="shared" ca="1" si="612"/>
        <v>0</v>
      </c>
      <c r="EG18" s="17">
        <f t="shared" ca="1" si="612"/>
        <v>0</v>
      </c>
      <c r="EH18" s="17">
        <f t="shared" ca="1" si="612"/>
        <v>0</v>
      </c>
      <c r="EI18" s="17">
        <f t="shared" ca="1" si="612"/>
        <v>0</v>
      </c>
      <c r="EJ18" s="17">
        <f t="shared" ca="1" si="612"/>
        <v>0</v>
      </c>
      <c r="EK18" s="17">
        <f t="shared" ca="1" si="612"/>
        <v>0</v>
      </c>
      <c r="EL18" s="17">
        <f t="shared" ca="1" si="612"/>
        <v>0</v>
      </c>
      <c r="EM18" s="17">
        <f t="shared" ca="1" si="612"/>
        <v>0</v>
      </c>
      <c r="EN18" s="17">
        <f t="shared" ca="1" si="612"/>
        <v>0</v>
      </c>
      <c r="EO18" s="17">
        <f t="shared" ca="1" si="612"/>
        <v>0</v>
      </c>
      <c r="EP18" s="17">
        <f t="shared" ca="1" si="612"/>
        <v>0</v>
      </c>
      <c r="EQ18" s="17">
        <f t="shared" ca="1" si="612"/>
        <v>0</v>
      </c>
      <c r="ER18" s="17">
        <f t="shared" ca="1" si="612"/>
        <v>0</v>
      </c>
      <c r="ES18" s="17">
        <f t="shared" ca="1" si="612"/>
        <v>0</v>
      </c>
      <c r="ET18" s="17">
        <f t="shared" ca="1" si="612"/>
        <v>0</v>
      </c>
      <c r="EU18" s="17">
        <f t="shared" ca="1" si="612"/>
        <v>0</v>
      </c>
      <c r="EV18" s="17">
        <f t="shared" ca="1" si="612"/>
        <v>0</v>
      </c>
      <c r="EW18" s="17">
        <f t="shared" ca="1" si="612"/>
        <v>0</v>
      </c>
      <c r="EX18" s="17">
        <f t="shared" ca="1" si="612"/>
        <v>0</v>
      </c>
      <c r="EY18" s="17">
        <f t="shared" ca="1" si="612"/>
        <v>0</v>
      </c>
      <c r="EZ18" s="17">
        <f t="shared" ca="1" si="612"/>
        <v>0</v>
      </c>
      <c r="FA18" s="17">
        <f t="shared" ca="1" si="612"/>
        <v>0</v>
      </c>
      <c r="FB18" s="17">
        <f t="shared" ca="1" si="612"/>
        <v>0</v>
      </c>
      <c r="FC18" s="17">
        <f t="shared" ca="1" si="612"/>
        <v>0</v>
      </c>
      <c r="FD18" s="17">
        <f t="shared" ca="1" si="612"/>
        <v>0</v>
      </c>
      <c r="FE18" s="17">
        <f t="shared" ca="1" si="612"/>
        <v>0</v>
      </c>
      <c r="FF18" s="17">
        <f t="shared" ca="1" si="612"/>
        <v>0</v>
      </c>
      <c r="FG18" s="17">
        <f t="shared" ca="1" si="612"/>
        <v>0</v>
      </c>
      <c r="FH18" s="17">
        <f t="shared" ca="1" si="612"/>
        <v>0</v>
      </c>
      <c r="FI18" s="17">
        <f t="shared" ca="1" si="612"/>
        <v>0</v>
      </c>
      <c r="FJ18" s="17">
        <f t="shared" ca="1" si="612"/>
        <v>0</v>
      </c>
      <c r="FK18" s="17">
        <f t="shared" ca="1" si="612"/>
        <v>0</v>
      </c>
      <c r="FL18" s="17">
        <f t="shared" ca="1" si="612"/>
        <v>0</v>
      </c>
      <c r="FM18" s="17">
        <f t="shared" ca="1" si="612"/>
        <v>0</v>
      </c>
      <c r="FN18" s="17">
        <f t="shared" ca="1" si="612"/>
        <v>0</v>
      </c>
      <c r="FO18" s="17">
        <f t="shared" ca="1" si="612"/>
        <v>0</v>
      </c>
      <c r="FP18" s="17">
        <f t="shared" ca="1" si="612"/>
        <v>0</v>
      </c>
      <c r="FQ18" s="17">
        <f t="shared" ca="1" si="612"/>
        <v>0</v>
      </c>
      <c r="FR18" s="17">
        <f t="shared" ca="1" si="612"/>
        <v>0</v>
      </c>
      <c r="FS18" s="17">
        <f t="shared" ca="1" si="612"/>
        <v>0</v>
      </c>
      <c r="FT18" s="17">
        <f t="shared" ca="1" si="612"/>
        <v>0</v>
      </c>
      <c r="FU18" s="17">
        <f t="shared" ca="1" si="612"/>
        <v>0</v>
      </c>
      <c r="FV18" s="17">
        <f t="shared" ca="1" si="612"/>
        <v>0</v>
      </c>
      <c r="FW18" s="17">
        <f t="shared" ca="1" si="612"/>
        <v>0</v>
      </c>
      <c r="FX18" s="17">
        <f t="shared" ca="1" si="612"/>
        <v>0</v>
      </c>
      <c r="FY18" s="17">
        <f t="shared" ca="1" si="612"/>
        <v>0</v>
      </c>
      <c r="FZ18" s="17">
        <f t="shared" ref="FZ18:IK18" ca="1" si="613">AVERAGE(FX17:FZ17)</f>
        <v>0</v>
      </c>
      <c r="GA18" s="17">
        <f t="shared" ca="1" si="613"/>
        <v>0</v>
      </c>
      <c r="GB18" s="17">
        <f t="shared" ca="1" si="613"/>
        <v>0</v>
      </c>
      <c r="GC18" s="17">
        <f t="shared" ca="1" si="613"/>
        <v>0</v>
      </c>
      <c r="GD18" s="17">
        <f t="shared" ca="1" si="613"/>
        <v>0</v>
      </c>
      <c r="GE18" s="17">
        <f t="shared" ca="1" si="613"/>
        <v>0</v>
      </c>
      <c r="GF18" s="17">
        <f t="shared" ca="1" si="613"/>
        <v>0</v>
      </c>
      <c r="GG18" s="17">
        <f t="shared" ca="1" si="613"/>
        <v>0</v>
      </c>
      <c r="GH18" s="17">
        <f t="shared" ca="1" si="613"/>
        <v>0</v>
      </c>
      <c r="GI18" s="17">
        <f t="shared" ca="1" si="613"/>
        <v>0</v>
      </c>
      <c r="GJ18" s="17">
        <f t="shared" ca="1" si="613"/>
        <v>0</v>
      </c>
      <c r="GK18" s="17">
        <f t="shared" ca="1" si="613"/>
        <v>0</v>
      </c>
      <c r="GL18" s="17">
        <f t="shared" ca="1" si="613"/>
        <v>0</v>
      </c>
      <c r="GM18" s="17">
        <f t="shared" ca="1" si="613"/>
        <v>0</v>
      </c>
      <c r="GN18" s="17">
        <f t="shared" ca="1" si="613"/>
        <v>0</v>
      </c>
      <c r="GO18" s="17">
        <f t="shared" ca="1" si="613"/>
        <v>0</v>
      </c>
      <c r="GP18" s="17">
        <f t="shared" ca="1" si="613"/>
        <v>0</v>
      </c>
      <c r="GQ18" s="17">
        <f t="shared" ca="1" si="613"/>
        <v>0</v>
      </c>
      <c r="GR18" s="17">
        <f t="shared" ca="1" si="613"/>
        <v>0</v>
      </c>
      <c r="GS18" s="17">
        <f t="shared" ca="1" si="613"/>
        <v>0</v>
      </c>
      <c r="GT18" s="17">
        <f t="shared" ca="1" si="613"/>
        <v>0</v>
      </c>
      <c r="GU18" s="17">
        <f t="shared" ca="1" si="613"/>
        <v>0</v>
      </c>
      <c r="GV18" s="17">
        <f t="shared" ca="1" si="613"/>
        <v>0</v>
      </c>
      <c r="GW18" s="17">
        <f t="shared" ca="1" si="613"/>
        <v>0</v>
      </c>
      <c r="GX18" s="17">
        <f t="shared" ca="1" si="613"/>
        <v>0</v>
      </c>
      <c r="GY18" s="17">
        <f t="shared" ca="1" si="613"/>
        <v>0</v>
      </c>
      <c r="GZ18" s="17">
        <f t="shared" ca="1" si="613"/>
        <v>0</v>
      </c>
      <c r="HA18" s="17">
        <f t="shared" ca="1" si="613"/>
        <v>0</v>
      </c>
      <c r="HB18" s="17">
        <f t="shared" ca="1" si="613"/>
        <v>0</v>
      </c>
      <c r="HC18" s="17">
        <f t="shared" ca="1" si="613"/>
        <v>0</v>
      </c>
      <c r="HD18" s="17">
        <f t="shared" ca="1" si="613"/>
        <v>0</v>
      </c>
      <c r="HE18" s="17">
        <f t="shared" ca="1" si="613"/>
        <v>0</v>
      </c>
      <c r="HF18" s="17">
        <f t="shared" ca="1" si="613"/>
        <v>0</v>
      </c>
      <c r="HG18" s="17">
        <f t="shared" ca="1" si="613"/>
        <v>0</v>
      </c>
      <c r="HH18" s="17">
        <f t="shared" ca="1" si="613"/>
        <v>0</v>
      </c>
      <c r="HI18" s="17">
        <f t="shared" ca="1" si="613"/>
        <v>0</v>
      </c>
      <c r="HJ18" s="17">
        <f t="shared" ca="1" si="613"/>
        <v>0</v>
      </c>
      <c r="HK18" s="17">
        <f t="shared" ca="1" si="613"/>
        <v>0</v>
      </c>
      <c r="HL18" s="17">
        <f t="shared" ca="1" si="613"/>
        <v>0</v>
      </c>
      <c r="HM18" s="17">
        <f t="shared" ca="1" si="613"/>
        <v>0</v>
      </c>
      <c r="HN18" s="17">
        <f t="shared" ca="1" si="613"/>
        <v>0</v>
      </c>
      <c r="HO18" s="17">
        <f t="shared" ca="1" si="613"/>
        <v>0</v>
      </c>
      <c r="HP18" s="17">
        <f t="shared" ca="1" si="613"/>
        <v>0</v>
      </c>
      <c r="HQ18" s="17">
        <f t="shared" ca="1" si="613"/>
        <v>0</v>
      </c>
      <c r="HR18" s="17">
        <f t="shared" ca="1" si="613"/>
        <v>0</v>
      </c>
      <c r="HS18" s="17">
        <f t="shared" ca="1" si="613"/>
        <v>0</v>
      </c>
      <c r="HT18" s="17">
        <f t="shared" ca="1" si="613"/>
        <v>0</v>
      </c>
      <c r="HU18" s="17">
        <f t="shared" ca="1" si="613"/>
        <v>0</v>
      </c>
      <c r="HV18" s="17">
        <f t="shared" ca="1" si="613"/>
        <v>0</v>
      </c>
      <c r="HW18" s="17">
        <f t="shared" ca="1" si="613"/>
        <v>0</v>
      </c>
      <c r="HX18" s="17">
        <f t="shared" ca="1" si="613"/>
        <v>0</v>
      </c>
      <c r="HY18" s="17">
        <f t="shared" ca="1" si="613"/>
        <v>0</v>
      </c>
      <c r="HZ18" s="17">
        <f t="shared" ca="1" si="613"/>
        <v>0</v>
      </c>
      <c r="IA18" s="17">
        <f t="shared" ca="1" si="613"/>
        <v>0</v>
      </c>
      <c r="IB18" s="17">
        <f t="shared" ca="1" si="613"/>
        <v>0</v>
      </c>
      <c r="IC18" s="17">
        <f t="shared" ca="1" si="613"/>
        <v>0</v>
      </c>
      <c r="ID18" s="17">
        <f t="shared" ca="1" si="613"/>
        <v>0</v>
      </c>
      <c r="IE18" s="17">
        <f t="shared" ca="1" si="613"/>
        <v>0</v>
      </c>
      <c r="IF18" s="17">
        <f t="shared" ca="1" si="613"/>
        <v>0</v>
      </c>
      <c r="IG18" s="17">
        <f t="shared" ca="1" si="613"/>
        <v>0</v>
      </c>
      <c r="IH18" s="17">
        <f t="shared" ca="1" si="613"/>
        <v>0</v>
      </c>
      <c r="II18" s="17">
        <f t="shared" ca="1" si="613"/>
        <v>0</v>
      </c>
      <c r="IJ18" s="17">
        <f t="shared" ca="1" si="613"/>
        <v>0</v>
      </c>
      <c r="IK18" s="17">
        <f t="shared" ca="1" si="613"/>
        <v>0</v>
      </c>
      <c r="IL18" s="17">
        <f t="shared" ref="IL18:KW18" ca="1" si="614">AVERAGE(IJ17:IL17)</f>
        <v>0</v>
      </c>
      <c r="IM18" s="17">
        <f t="shared" ca="1" si="614"/>
        <v>0</v>
      </c>
      <c r="IN18" s="17">
        <f t="shared" ca="1" si="614"/>
        <v>0</v>
      </c>
      <c r="IO18" s="17">
        <f t="shared" ca="1" si="614"/>
        <v>0</v>
      </c>
      <c r="IP18" s="17">
        <f t="shared" ca="1" si="614"/>
        <v>0</v>
      </c>
      <c r="IQ18" s="17">
        <f t="shared" ca="1" si="614"/>
        <v>0</v>
      </c>
      <c r="IR18" s="17">
        <f t="shared" ca="1" si="614"/>
        <v>0</v>
      </c>
      <c r="IS18" s="17">
        <f t="shared" ca="1" si="614"/>
        <v>0</v>
      </c>
      <c r="IT18" s="17">
        <f t="shared" ca="1" si="614"/>
        <v>0</v>
      </c>
      <c r="IU18" s="17">
        <f t="shared" ca="1" si="614"/>
        <v>0</v>
      </c>
      <c r="IV18" s="17">
        <f t="shared" ca="1" si="614"/>
        <v>0</v>
      </c>
      <c r="IW18" s="17">
        <f t="shared" ca="1" si="614"/>
        <v>0</v>
      </c>
      <c r="IX18" s="17">
        <f t="shared" ca="1" si="614"/>
        <v>0</v>
      </c>
      <c r="IY18" s="17">
        <f t="shared" ca="1" si="614"/>
        <v>0</v>
      </c>
      <c r="IZ18" s="17">
        <f t="shared" ca="1" si="614"/>
        <v>0</v>
      </c>
      <c r="JA18" s="17">
        <f t="shared" ca="1" si="614"/>
        <v>0</v>
      </c>
      <c r="JB18" s="17">
        <f t="shared" ca="1" si="614"/>
        <v>0</v>
      </c>
      <c r="JC18" s="17">
        <f t="shared" ca="1" si="614"/>
        <v>0</v>
      </c>
      <c r="JD18" s="17">
        <f t="shared" ca="1" si="614"/>
        <v>0</v>
      </c>
      <c r="JE18" s="17">
        <f t="shared" ca="1" si="614"/>
        <v>0</v>
      </c>
      <c r="JF18" s="17">
        <f t="shared" ca="1" si="614"/>
        <v>0</v>
      </c>
      <c r="JG18" s="17">
        <f t="shared" ca="1" si="614"/>
        <v>0</v>
      </c>
      <c r="JH18" s="17">
        <f t="shared" ca="1" si="614"/>
        <v>0</v>
      </c>
      <c r="JI18" s="17">
        <f t="shared" ca="1" si="614"/>
        <v>0</v>
      </c>
      <c r="JJ18" s="17">
        <f t="shared" ca="1" si="614"/>
        <v>0</v>
      </c>
      <c r="JK18" s="17">
        <f t="shared" ca="1" si="614"/>
        <v>0</v>
      </c>
      <c r="JL18" s="17">
        <f t="shared" ca="1" si="614"/>
        <v>0</v>
      </c>
      <c r="JM18" s="17">
        <f t="shared" ca="1" si="614"/>
        <v>0</v>
      </c>
      <c r="JN18" s="17">
        <f t="shared" ca="1" si="614"/>
        <v>0</v>
      </c>
      <c r="JO18" s="17">
        <f t="shared" ca="1" si="614"/>
        <v>0</v>
      </c>
      <c r="JP18" s="17">
        <f t="shared" ca="1" si="614"/>
        <v>0</v>
      </c>
      <c r="JQ18" s="17">
        <f t="shared" ca="1" si="614"/>
        <v>0</v>
      </c>
      <c r="JR18" s="17">
        <f t="shared" ca="1" si="614"/>
        <v>0</v>
      </c>
      <c r="JS18" s="17">
        <f t="shared" ca="1" si="614"/>
        <v>0</v>
      </c>
      <c r="JT18" s="17">
        <f t="shared" ca="1" si="614"/>
        <v>0</v>
      </c>
      <c r="JU18" s="17">
        <f t="shared" ca="1" si="614"/>
        <v>0</v>
      </c>
      <c r="JV18" s="17">
        <f t="shared" ca="1" si="614"/>
        <v>0</v>
      </c>
      <c r="JW18" s="17">
        <f t="shared" ca="1" si="614"/>
        <v>0</v>
      </c>
      <c r="JX18" s="17">
        <f t="shared" ca="1" si="614"/>
        <v>0</v>
      </c>
      <c r="JY18" s="17">
        <f t="shared" ca="1" si="614"/>
        <v>0</v>
      </c>
      <c r="JZ18" s="17">
        <f t="shared" ca="1" si="614"/>
        <v>0</v>
      </c>
      <c r="KA18" s="17">
        <f t="shared" ca="1" si="614"/>
        <v>0</v>
      </c>
      <c r="KB18" s="17">
        <f t="shared" ca="1" si="614"/>
        <v>0</v>
      </c>
      <c r="KC18" s="17">
        <f t="shared" ca="1" si="614"/>
        <v>0</v>
      </c>
      <c r="KD18" s="17">
        <f t="shared" ca="1" si="614"/>
        <v>0</v>
      </c>
      <c r="KE18" s="17">
        <f t="shared" ca="1" si="614"/>
        <v>0</v>
      </c>
      <c r="KF18" s="17">
        <f t="shared" ca="1" si="614"/>
        <v>0</v>
      </c>
      <c r="KG18" s="17">
        <f t="shared" ca="1" si="614"/>
        <v>0</v>
      </c>
      <c r="KH18" s="17">
        <f t="shared" ca="1" si="614"/>
        <v>0</v>
      </c>
      <c r="KI18" s="17">
        <f t="shared" ca="1" si="614"/>
        <v>0</v>
      </c>
      <c r="KJ18" s="17">
        <f t="shared" ca="1" si="614"/>
        <v>0</v>
      </c>
      <c r="KK18" s="17">
        <f t="shared" ca="1" si="614"/>
        <v>0</v>
      </c>
      <c r="KL18" s="17">
        <f t="shared" ca="1" si="614"/>
        <v>0</v>
      </c>
      <c r="KM18" s="17">
        <f t="shared" ca="1" si="614"/>
        <v>0</v>
      </c>
      <c r="KN18" s="17">
        <f t="shared" ca="1" si="614"/>
        <v>0</v>
      </c>
      <c r="KO18" s="17">
        <f t="shared" ca="1" si="614"/>
        <v>0</v>
      </c>
      <c r="KP18" s="17">
        <f t="shared" ca="1" si="614"/>
        <v>0</v>
      </c>
      <c r="KQ18" s="17">
        <f t="shared" ca="1" si="614"/>
        <v>0</v>
      </c>
      <c r="KR18" s="17">
        <f t="shared" ca="1" si="614"/>
        <v>0</v>
      </c>
      <c r="KS18" s="17">
        <f t="shared" ca="1" si="614"/>
        <v>0</v>
      </c>
      <c r="KT18" s="17">
        <f t="shared" ca="1" si="614"/>
        <v>0</v>
      </c>
      <c r="KU18" s="17">
        <f t="shared" ca="1" si="614"/>
        <v>0</v>
      </c>
      <c r="KV18" s="17">
        <f t="shared" ca="1" si="614"/>
        <v>0</v>
      </c>
      <c r="KW18" s="17">
        <f t="shared" ca="1" si="614"/>
        <v>0</v>
      </c>
      <c r="KX18" s="17">
        <f t="shared" ref="KX18:MU18" ca="1" si="615">AVERAGE(KV17:KX17)</f>
        <v>0</v>
      </c>
      <c r="KY18" s="17">
        <f t="shared" ca="1" si="615"/>
        <v>0</v>
      </c>
      <c r="KZ18" s="17">
        <f t="shared" ca="1" si="615"/>
        <v>0</v>
      </c>
      <c r="LA18" s="17">
        <f t="shared" ca="1" si="615"/>
        <v>0</v>
      </c>
      <c r="LB18" s="17">
        <f t="shared" ca="1" si="615"/>
        <v>0</v>
      </c>
      <c r="LC18" s="17">
        <f t="shared" ca="1" si="615"/>
        <v>0</v>
      </c>
      <c r="LD18" s="17">
        <f t="shared" ca="1" si="615"/>
        <v>0</v>
      </c>
      <c r="LE18" s="17">
        <f t="shared" ca="1" si="615"/>
        <v>0</v>
      </c>
      <c r="LF18" s="17">
        <f t="shared" ca="1" si="615"/>
        <v>0</v>
      </c>
      <c r="LG18" s="17">
        <f t="shared" ca="1" si="615"/>
        <v>0</v>
      </c>
      <c r="LH18" s="17">
        <f t="shared" ca="1" si="615"/>
        <v>0</v>
      </c>
      <c r="LI18" s="17">
        <f t="shared" ca="1" si="615"/>
        <v>0</v>
      </c>
      <c r="LJ18" s="17">
        <f t="shared" ca="1" si="615"/>
        <v>0</v>
      </c>
      <c r="LK18" s="17">
        <f t="shared" ca="1" si="615"/>
        <v>0</v>
      </c>
      <c r="LL18" s="17">
        <f t="shared" ca="1" si="615"/>
        <v>0</v>
      </c>
      <c r="LM18" s="17">
        <f t="shared" ca="1" si="615"/>
        <v>0</v>
      </c>
      <c r="LN18" s="17">
        <f t="shared" ca="1" si="615"/>
        <v>0</v>
      </c>
      <c r="LO18" s="17">
        <f t="shared" ca="1" si="615"/>
        <v>0</v>
      </c>
      <c r="LP18" s="17">
        <f t="shared" ca="1" si="615"/>
        <v>0</v>
      </c>
      <c r="LQ18" s="17">
        <f t="shared" ca="1" si="615"/>
        <v>0</v>
      </c>
      <c r="LR18" s="17">
        <f t="shared" ca="1" si="615"/>
        <v>0</v>
      </c>
      <c r="LS18" s="17">
        <f t="shared" ca="1" si="615"/>
        <v>0</v>
      </c>
      <c r="LT18" s="17">
        <f t="shared" ca="1" si="615"/>
        <v>0</v>
      </c>
      <c r="LU18" s="17">
        <f t="shared" ca="1" si="615"/>
        <v>0</v>
      </c>
      <c r="LV18" s="17">
        <f t="shared" ca="1" si="615"/>
        <v>0</v>
      </c>
      <c r="LW18" s="17">
        <f t="shared" ca="1" si="615"/>
        <v>0</v>
      </c>
      <c r="LX18" s="17">
        <f t="shared" ca="1" si="615"/>
        <v>0</v>
      </c>
      <c r="LY18" s="17">
        <f t="shared" ca="1" si="615"/>
        <v>0</v>
      </c>
      <c r="LZ18" s="17">
        <f t="shared" ca="1" si="615"/>
        <v>0</v>
      </c>
      <c r="MA18" s="17">
        <f t="shared" ca="1" si="615"/>
        <v>0</v>
      </c>
      <c r="MB18" s="17">
        <f t="shared" ca="1" si="615"/>
        <v>0</v>
      </c>
      <c r="MC18" s="17">
        <f t="shared" ca="1" si="615"/>
        <v>0</v>
      </c>
      <c r="MD18" s="17">
        <f t="shared" ca="1" si="615"/>
        <v>0</v>
      </c>
      <c r="ME18" s="17">
        <f t="shared" ca="1" si="615"/>
        <v>0</v>
      </c>
      <c r="MF18" s="17">
        <f t="shared" ca="1" si="615"/>
        <v>0</v>
      </c>
      <c r="MG18" s="17">
        <f t="shared" ca="1" si="615"/>
        <v>0</v>
      </c>
      <c r="MH18" s="17">
        <f t="shared" ca="1" si="615"/>
        <v>0</v>
      </c>
      <c r="MI18" s="17">
        <f t="shared" ca="1" si="615"/>
        <v>0</v>
      </c>
      <c r="MJ18" s="17">
        <f t="shared" ca="1" si="615"/>
        <v>0</v>
      </c>
      <c r="MK18" s="17">
        <f t="shared" ca="1" si="615"/>
        <v>0</v>
      </c>
      <c r="ML18" s="17">
        <f t="shared" ca="1" si="615"/>
        <v>0</v>
      </c>
      <c r="MM18" s="17">
        <f t="shared" ca="1" si="615"/>
        <v>0</v>
      </c>
      <c r="MN18" s="17">
        <f t="shared" ca="1" si="615"/>
        <v>0</v>
      </c>
      <c r="MO18" s="17">
        <f t="shared" ca="1" si="615"/>
        <v>0</v>
      </c>
      <c r="MP18" s="17">
        <f t="shared" ca="1" si="615"/>
        <v>0</v>
      </c>
      <c r="MQ18" s="17">
        <f t="shared" ca="1" si="615"/>
        <v>0</v>
      </c>
      <c r="MR18" s="17">
        <f t="shared" ca="1" si="615"/>
        <v>0</v>
      </c>
      <c r="MS18" s="17">
        <f t="shared" ca="1" si="615"/>
        <v>0</v>
      </c>
      <c r="MT18" s="17">
        <f t="shared" ca="1" si="615"/>
        <v>0</v>
      </c>
      <c r="MU18" s="17">
        <f t="shared" ca="1" si="615"/>
        <v>0</v>
      </c>
    </row>
    <row r="19" spans="1:359" s="12" customFormat="1">
      <c r="A19" s="20" t="s">
        <v>88</v>
      </c>
      <c r="B19" s="23" t="s">
        <v>170</v>
      </c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>
        <f ca="1">IF(AND(MONTH(BW$1)&lt;&gt;1,MONTH(BW$1)&lt;&gt;2),VLOOKUP($A19,BBG!$1:$1048576,MATCH(Fiscal!BW$1,BBG!$1:$1,0),0)-VLOOKUP($A19,BBG!$1:$1048576,MATCH(Fiscal!BW$1,BBG!$1:$1,0)-1,0), IF(MONTH(BW$1)=1,VLOOKUP($A19,BBG!$1:$1048576,MATCH(Fiscal!BW$1,BBG!$1:$1,0)+1,0)/2,VLOOKUP($A19,BBG!$1:$1048576,MATCH(Fiscal!BW$1,BBG!$1:$1,0),0)/2))</f>
        <v>0</v>
      </c>
      <c r="BX19" s="13">
        <f ca="1">IF(AND(MONTH(BX$1)&lt;&gt;1,MONTH(BX$1)&lt;&gt;2),VLOOKUP($A19,BBG!$1:$1048576,MATCH(Fiscal!BX$1,BBG!$1:$1,0),0)-VLOOKUP($A19,BBG!$1:$1048576,MATCH(Fiscal!BX$1,BBG!$1:$1,0)-1,0), IF(MONTH(BX$1)=1,VLOOKUP($A19,BBG!$1:$1048576,MATCH(Fiscal!BX$1,BBG!$1:$1,0)+1,0)/2,VLOOKUP($A19,BBG!$1:$1048576,MATCH(Fiscal!BX$1,BBG!$1:$1,0),0)/2))</f>
        <v>0</v>
      </c>
      <c r="BY19" s="13">
        <f ca="1">IF(AND(MONTH(BY$1)&lt;&gt;1,MONTH(BY$1)&lt;&gt;2),VLOOKUP($A19,BBG!$1:$1048576,MATCH(Fiscal!BY$1,BBG!$1:$1,0),0)-VLOOKUP($A19,BBG!$1:$1048576,MATCH(Fiscal!BY$1,BBG!$1:$1,0)-1,0), IF(MONTH(BY$1)=1,VLOOKUP($A19,BBG!$1:$1048576,MATCH(Fiscal!BY$1,BBG!$1:$1,0)+1,0)/2,VLOOKUP($A19,BBG!$1:$1048576,MATCH(Fiscal!BY$1,BBG!$1:$1,0),0)/2))</f>
        <v>0</v>
      </c>
      <c r="BZ19" s="13">
        <f ca="1">IF(AND(MONTH(BZ$1)&lt;&gt;1,MONTH(BZ$1)&lt;&gt;2),VLOOKUP($A19,BBG!$1:$1048576,MATCH(Fiscal!BZ$1,BBG!$1:$1,0),0)-VLOOKUP($A19,BBG!$1:$1048576,MATCH(Fiscal!BZ$1,BBG!$1:$1,0)-1,0), IF(MONTH(BZ$1)=1,VLOOKUP($A19,BBG!$1:$1048576,MATCH(Fiscal!BZ$1,BBG!$1:$1,0)+1,0)/2,VLOOKUP($A19,BBG!$1:$1048576,MATCH(Fiscal!BZ$1,BBG!$1:$1,0),0)/2))</f>
        <v>0</v>
      </c>
      <c r="CA19" s="13">
        <f ca="1">IF(AND(MONTH(CA$1)&lt;&gt;1,MONTH(CA$1)&lt;&gt;2),VLOOKUP($A19,BBG!$1:$1048576,MATCH(Fiscal!CA$1,BBG!$1:$1,0),0)-VLOOKUP($A19,BBG!$1:$1048576,MATCH(Fiscal!CA$1,BBG!$1:$1,0)-1,0), IF(MONTH(CA$1)=1,VLOOKUP($A19,BBG!$1:$1048576,MATCH(Fiscal!CA$1,BBG!$1:$1,0)+1,0)/2,VLOOKUP($A19,BBG!$1:$1048576,MATCH(Fiscal!CA$1,BBG!$1:$1,0),0)/2))</f>
        <v>0</v>
      </c>
      <c r="CB19" s="13">
        <f ca="1">IF(AND(MONTH(CB$1)&lt;&gt;1,MONTH(CB$1)&lt;&gt;2),VLOOKUP($A19,BBG!$1:$1048576,MATCH(Fiscal!CB$1,BBG!$1:$1,0),0)-VLOOKUP($A19,BBG!$1:$1048576,MATCH(Fiscal!CB$1,BBG!$1:$1,0)-1,0), IF(MONTH(CB$1)=1,VLOOKUP($A19,BBG!$1:$1048576,MATCH(Fiscal!CB$1,BBG!$1:$1,0)+1,0)/2,VLOOKUP($A19,BBG!$1:$1048576,MATCH(Fiscal!CB$1,BBG!$1:$1,0),0)/2))</f>
        <v>0</v>
      </c>
      <c r="CC19" s="13">
        <f ca="1">IF(AND(MONTH(CC$1)&lt;&gt;1,MONTH(CC$1)&lt;&gt;2),VLOOKUP($A19,BBG!$1:$1048576,MATCH(Fiscal!CC$1,BBG!$1:$1,0),0)-VLOOKUP($A19,BBG!$1:$1048576,MATCH(Fiscal!CC$1,BBG!$1:$1,0)-1,0), IF(MONTH(CC$1)=1,VLOOKUP($A19,BBG!$1:$1048576,MATCH(Fiscal!CC$1,BBG!$1:$1,0)+1,0)/2,VLOOKUP($A19,BBG!$1:$1048576,MATCH(Fiscal!CC$1,BBG!$1:$1,0),0)/2))</f>
        <v>0</v>
      </c>
      <c r="CD19" s="13">
        <f ca="1">IF(AND(MONTH(CD$1)&lt;&gt;1,MONTH(CD$1)&lt;&gt;2),VLOOKUP($A19,BBG!$1:$1048576,MATCH(Fiscal!CD$1,BBG!$1:$1,0),0)-VLOOKUP($A19,BBG!$1:$1048576,MATCH(Fiscal!CD$1,BBG!$1:$1,0)-1,0), IF(MONTH(CD$1)=1,VLOOKUP($A19,BBG!$1:$1048576,MATCH(Fiscal!CD$1,BBG!$1:$1,0)+1,0)/2,VLOOKUP($A19,BBG!$1:$1048576,MATCH(Fiscal!CD$1,BBG!$1:$1,0),0)/2))</f>
        <v>0</v>
      </c>
      <c r="CE19" s="13">
        <f ca="1">IF(AND(MONTH(CE$1)&lt;&gt;1,MONTH(CE$1)&lt;&gt;2),VLOOKUP($A19,BBG!$1:$1048576,MATCH(Fiscal!CE$1,BBG!$1:$1,0),0)-VLOOKUP($A19,BBG!$1:$1048576,MATCH(Fiscal!CE$1,BBG!$1:$1,0)-1,0), IF(MONTH(CE$1)=1,VLOOKUP($A19,BBG!$1:$1048576,MATCH(Fiscal!CE$1,BBG!$1:$1,0)+1,0)/2,VLOOKUP($A19,BBG!$1:$1048576,MATCH(Fiscal!CE$1,BBG!$1:$1,0),0)/2))</f>
        <v>0</v>
      </c>
      <c r="CF19" s="13">
        <f ca="1">IF(AND(MONTH(CF$1)&lt;&gt;1,MONTH(CF$1)&lt;&gt;2),VLOOKUP($A19,BBG!$1:$1048576,MATCH(Fiscal!CF$1,BBG!$1:$1,0),0)-VLOOKUP($A19,BBG!$1:$1048576,MATCH(Fiscal!CF$1,BBG!$1:$1,0)-1,0), IF(MONTH(CF$1)=1,VLOOKUP($A19,BBG!$1:$1048576,MATCH(Fiscal!CF$1,BBG!$1:$1,0)+1,0)/2,VLOOKUP($A19,BBG!$1:$1048576,MATCH(Fiscal!CF$1,BBG!$1:$1,0),0)/2))</f>
        <v>0</v>
      </c>
      <c r="CG19" s="13">
        <f ca="1">IF(AND(MONTH(CG$1)&lt;&gt;1,MONTH(CG$1)&lt;&gt;2),VLOOKUP($A19,BBG!$1:$1048576,MATCH(Fiscal!CG$1,BBG!$1:$1,0),0)-VLOOKUP($A19,BBG!$1:$1048576,MATCH(Fiscal!CG$1,BBG!$1:$1,0)-1,0), IF(MONTH(CG$1)=1,VLOOKUP($A19,BBG!$1:$1048576,MATCH(Fiscal!CG$1,BBG!$1:$1,0)+1,0)/2,VLOOKUP($A19,BBG!$1:$1048576,MATCH(Fiscal!CG$1,BBG!$1:$1,0),0)/2))</f>
        <v>0</v>
      </c>
      <c r="CH19" s="13">
        <f ca="1">IF(AND(MONTH(CH$1)&lt;&gt;1,MONTH(CH$1)&lt;&gt;2),VLOOKUP($A19,BBG!$1:$1048576,MATCH(Fiscal!CH$1,BBG!$1:$1,0),0)-VLOOKUP($A19,BBG!$1:$1048576,MATCH(Fiscal!CH$1,BBG!$1:$1,0)-1,0), IF(MONTH(CH$1)=1,VLOOKUP($A19,BBG!$1:$1048576,MATCH(Fiscal!CH$1,BBG!$1:$1,0)+1,0)/2,VLOOKUP($A19,BBG!$1:$1048576,MATCH(Fiscal!CH$1,BBG!$1:$1,0),0)/2))</f>
        <v>0</v>
      </c>
      <c r="CI19" s="13">
        <f ca="1">IF(AND(MONTH(CI$1)&lt;&gt;1,MONTH(CI$1)&lt;&gt;2),VLOOKUP($A19,BBG!$1:$1048576,MATCH(Fiscal!CI$1,BBG!$1:$1,0),0)-VLOOKUP($A19,BBG!$1:$1048576,MATCH(Fiscal!CI$1,BBG!$1:$1,0)-1,0), IF(MONTH(CI$1)=1,VLOOKUP($A19,BBG!$1:$1048576,MATCH(Fiscal!CI$1,BBG!$1:$1,0)+1,0)/2,VLOOKUP($A19,BBG!$1:$1048576,MATCH(Fiscal!CI$1,BBG!$1:$1,0),0)/2))</f>
        <v>0</v>
      </c>
      <c r="CJ19" s="13">
        <f ca="1">IF(AND(MONTH(CJ$1)&lt;&gt;1,MONTH(CJ$1)&lt;&gt;2),VLOOKUP($A19,BBG!$1:$1048576,MATCH(Fiscal!CJ$1,BBG!$1:$1,0),0)-VLOOKUP($A19,BBG!$1:$1048576,MATCH(Fiscal!CJ$1,BBG!$1:$1,0)-1,0), IF(MONTH(CJ$1)=1,VLOOKUP($A19,BBG!$1:$1048576,MATCH(Fiscal!CJ$1,BBG!$1:$1,0)+1,0)/2,VLOOKUP($A19,BBG!$1:$1048576,MATCH(Fiscal!CJ$1,BBG!$1:$1,0),0)/2))</f>
        <v>0</v>
      </c>
      <c r="CK19" s="13">
        <f ca="1">IF(AND(MONTH(CK$1)&lt;&gt;1,MONTH(CK$1)&lt;&gt;2),VLOOKUP($A19,BBG!$1:$1048576,MATCH(Fiscal!CK$1,BBG!$1:$1,0),0)-VLOOKUP($A19,BBG!$1:$1048576,MATCH(Fiscal!CK$1,BBG!$1:$1,0)-1,0), IF(MONTH(CK$1)=1,VLOOKUP($A19,BBG!$1:$1048576,MATCH(Fiscal!CK$1,BBG!$1:$1,0)+1,0)/2,VLOOKUP($A19,BBG!$1:$1048576,MATCH(Fiscal!CK$1,BBG!$1:$1,0),0)/2))</f>
        <v>0</v>
      </c>
      <c r="CL19" s="13">
        <f ca="1">IF(AND(MONTH(CL$1)&lt;&gt;1,MONTH(CL$1)&lt;&gt;2),VLOOKUP($A19,BBG!$1:$1048576,MATCH(Fiscal!CL$1,BBG!$1:$1,0),0)-VLOOKUP($A19,BBG!$1:$1048576,MATCH(Fiscal!CL$1,BBG!$1:$1,0)-1,0), IF(MONTH(CL$1)=1,VLOOKUP($A19,BBG!$1:$1048576,MATCH(Fiscal!CL$1,BBG!$1:$1,0)+1,0)/2,VLOOKUP($A19,BBG!$1:$1048576,MATCH(Fiscal!CL$1,BBG!$1:$1,0),0)/2))</f>
        <v>0</v>
      </c>
      <c r="CM19" s="13">
        <f ca="1">IF(AND(MONTH(CM$1)&lt;&gt;1,MONTH(CM$1)&lt;&gt;2),VLOOKUP($A19,BBG!$1:$1048576,MATCH(Fiscal!CM$1,BBG!$1:$1,0),0)-VLOOKUP($A19,BBG!$1:$1048576,MATCH(Fiscal!CM$1,BBG!$1:$1,0)-1,0), IF(MONTH(CM$1)=1,VLOOKUP($A19,BBG!$1:$1048576,MATCH(Fiscal!CM$1,BBG!$1:$1,0)+1,0)/2,VLOOKUP($A19,BBG!$1:$1048576,MATCH(Fiscal!CM$1,BBG!$1:$1,0),0)/2))</f>
        <v>0</v>
      </c>
      <c r="CN19" s="13">
        <f ca="1">IF(AND(MONTH(CN$1)&lt;&gt;1,MONTH(CN$1)&lt;&gt;2),VLOOKUP($A19,BBG!$1:$1048576,MATCH(Fiscal!CN$1,BBG!$1:$1,0),0)-VLOOKUP($A19,BBG!$1:$1048576,MATCH(Fiscal!CN$1,BBG!$1:$1,0)-1,0), IF(MONTH(CN$1)=1,VLOOKUP($A19,BBG!$1:$1048576,MATCH(Fiscal!CN$1,BBG!$1:$1,0)+1,0)/2,VLOOKUP($A19,BBG!$1:$1048576,MATCH(Fiscal!CN$1,BBG!$1:$1,0),0)/2))</f>
        <v>0</v>
      </c>
      <c r="CO19" s="13">
        <f ca="1">IF(AND(MONTH(CO$1)&lt;&gt;1,MONTH(CO$1)&lt;&gt;2),VLOOKUP($A19,BBG!$1:$1048576,MATCH(Fiscal!CO$1,BBG!$1:$1,0),0)-VLOOKUP($A19,BBG!$1:$1048576,MATCH(Fiscal!CO$1,BBG!$1:$1,0)-1,0), IF(MONTH(CO$1)=1,VLOOKUP($A19,BBG!$1:$1048576,MATCH(Fiscal!CO$1,BBG!$1:$1,0)+1,0)/2,VLOOKUP($A19,BBG!$1:$1048576,MATCH(Fiscal!CO$1,BBG!$1:$1,0),0)/2))</f>
        <v>0</v>
      </c>
      <c r="CP19" s="13">
        <f ca="1">IF(AND(MONTH(CP$1)&lt;&gt;1,MONTH(CP$1)&lt;&gt;2),VLOOKUP($A19,BBG!$1:$1048576,MATCH(Fiscal!CP$1,BBG!$1:$1,0),0)-VLOOKUP($A19,BBG!$1:$1048576,MATCH(Fiscal!CP$1,BBG!$1:$1,0)-1,0), IF(MONTH(CP$1)=1,VLOOKUP($A19,BBG!$1:$1048576,MATCH(Fiscal!CP$1,BBG!$1:$1,0)+1,0)/2,VLOOKUP($A19,BBG!$1:$1048576,MATCH(Fiscal!CP$1,BBG!$1:$1,0),0)/2))</f>
        <v>0</v>
      </c>
      <c r="CQ19" s="13">
        <f ca="1">IF(AND(MONTH(CQ$1)&lt;&gt;1,MONTH(CQ$1)&lt;&gt;2),VLOOKUP($A19,BBG!$1:$1048576,MATCH(Fiscal!CQ$1,BBG!$1:$1,0),0)-VLOOKUP($A19,BBG!$1:$1048576,MATCH(Fiscal!CQ$1,BBG!$1:$1,0)-1,0), IF(MONTH(CQ$1)=1,VLOOKUP($A19,BBG!$1:$1048576,MATCH(Fiscal!CQ$1,BBG!$1:$1,0)+1,0)/2,VLOOKUP($A19,BBG!$1:$1048576,MATCH(Fiscal!CQ$1,BBG!$1:$1,0),0)/2))</f>
        <v>0</v>
      </c>
      <c r="CR19" s="13">
        <f ca="1">IF(AND(MONTH(CR$1)&lt;&gt;1,MONTH(CR$1)&lt;&gt;2),VLOOKUP($A19,BBG!$1:$1048576,MATCH(Fiscal!CR$1,BBG!$1:$1,0),0)-VLOOKUP($A19,BBG!$1:$1048576,MATCH(Fiscal!CR$1,BBG!$1:$1,0)-1,0), IF(MONTH(CR$1)=1,VLOOKUP($A19,BBG!$1:$1048576,MATCH(Fiscal!CR$1,BBG!$1:$1,0)+1,0)/2,VLOOKUP($A19,BBG!$1:$1048576,MATCH(Fiscal!CR$1,BBG!$1:$1,0),0)/2))</f>
        <v>0</v>
      </c>
      <c r="CS19" s="13">
        <f ca="1">IF(AND(MONTH(CS$1)&lt;&gt;1,MONTH(CS$1)&lt;&gt;2),VLOOKUP($A19,BBG!$1:$1048576,MATCH(Fiscal!CS$1,BBG!$1:$1,0),0)-VLOOKUP($A19,BBG!$1:$1048576,MATCH(Fiscal!CS$1,BBG!$1:$1,0)-1,0), IF(MONTH(CS$1)=1,VLOOKUP($A19,BBG!$1:$1048576,MATCH(Fiscal!CS$1,BBG!$1:$1,0)+1,0)/2,VLOOKUP($A19,BBG!$1:$1048576,MATCH(Fiscal!CS$1,BBG!$1:$1,0),0)/2))</f>
        <v>0</v>
      </c>
      <c r="CT19" s="13">
        <f ca="1">IF(AND(MONTH(CT$1)&lt;&gt;1,MONTH(CT$1)&lt;&gt;2),VLOOKUP($A19,BBG!$1:$1048576,MATCH(Fiscal!CT$1,BBG!$1:$1,0),0)-VLOOKUP($A19,BBG!$1:$1048576,MATCH(Fiscal!CT$1,BBG!$1:$1,0)-1,0), IF(MONTH(CT$1)=1,VLOOKUP($A19,BBG!$1:$1048576,MATCH(Fiscal!CT$1,BBG!$1:$1,0)+1,0)/2,VLOOKUP($A19,BBG!$1:$1048576,MATCH(Fiscal!CT$1,BBG!$1:$1,0),0)/2))</f>
        <v>0</v>
      </c>
      <c r="CU19" s="13">
        <f ca="1">IF(AND(MONTH(CU$1)&lt;&gt;1,MONTH(CU$1)&lt;&gt;2),VLOOKUP($A19,BBG!$1:$1048576,MATCH(Fiscal!CU$1,BBG!$1:$1,0),0)-VLOOKUP($A19,BBG!$1:$1048576,MATCH(Fiscal!CU$1,BBG!$1:$1,0)-1,0), IF(MONTH(CU$1)=1,VLOOKUP($A19,BBG!$1:$1048576,MATCH(Fiscal!CU$1,BBG!$1:$1,0)+1,0)/2,VLOOKUP($A19,BBG!$1:$1048576,MATCH(Fiscal!CU$1,BBG!$1:$1,0),0)/2))</f>
        <v>0</v>
      </c>
      <c r="CV19" s="13">
        <f ca="1">IF(AND(MONTH(CV$1)&lt;&gt;1,MONTH(CV$1)&lt;&gt;2),VLOOKUP($A19,BBG!$1:$1048576,MATCH(Fiscal!CV$1,BBG!$1:$1,0),0)-VLOOKUP($A19,BBG!$1:$1048576,MATCH(Fiscal!CV$1,BBG!$1:$1,0)-1,0), IF(MONTH(CV$1)=1,VLOOKUP($A19,BBG!$1:$1048576,MATCH(Fiscal!CV$1,BBG!$1:$1,0)+1,0)/2,VLOOKUP($A19,BBG!$1:$1048576,MATCH(Fiscal!CV$1,BBG!$1:$1,0),0)/2))</f>
        <v>0</v>
      </c>
      <c r="CW19" s="13">
        <f ca="1">IF(AND(MONTH(CW$1)&lt;&gt;1,MONTH(CW$1)&lt;&gt;2),VLOOKUP($A19,BBG!$1:$1048576,MATCH(Fiscal!CW$1,BBG!$1:$1,0),0)-VLOOKUP($A19,BBG!$1:$1048576,MATCH(Fiscal!CW$1,BBG!$1:$1,0)-1,0), IF(MONTH(CW$1)=1,VLOOKUP($A19,BBG!$1:$1048576,MATCH(Fiscal!CW$1,BBG!$1:$1,0)+1,0)/2,VLOOKUP($A19,BBG!$1:$1048576,MATCH(Fiscal!CW$1,BBG!$1:$1,0),0)/2))</f>
        <v>0</v>
      </c>
      <c r="CX19" s="13">
        <f ca="1">IF(AND(MONTH(CX$1)&lt;&gt;1,MONTH(CX$1)&lt;&gt;2),VLOOKUP($A19,BBG!$1:$1048576,MATCH(Fiscal!CX$1,BBG!$1:$1,0),0)-VLOOKUP($A19,BBG!$1:$1048576,MATCH(Fiscal!CX$1,BBG!$1:$1,0)-1,0), IF(MONTH(CX$1)=1,VLOOKUP($A19,BBG!$1:$1048576,MATCH(Fiscal!CX$1,BBG!$1:$1,0)+1,0)/2,VLOOKUP($A19,BBG!$1:$1048576,MATCH(Fiscal!CX$1,BBG!$1:$1,0),0)/2))</f>
        <v>0</v>
      </c>
      <c r="CY19" s="13">
        <f ca="1">IF(AND(MONTH(CY$1)&lt;&gt;1,MONTH(CY$1)&lt;&gt;2),VLOOKUP($A19,BBG!$1:$1048576,MATCH(Fiscal!CY$1,BBG!$1:$1,0),0)-VLOOKUP($A19,BBG!$1:$1048576,MATCH(Fiscal!CY$1,BBG!$1:$1,0)-1,0), IF(MONTH(CY$1)=1,VLOOKUP($A19,BBG!$1:$1048576,MATCH(Fiscal!CY$1,BBG!$1:$1,0)+1,0)/2,VLOOKUP($A19,BBG!$1:$1048576,MATCH(Fiscal!CY$1,BBG!$1:$1,0),0)/2))</f>
        <v>0</v>
      </c>
      <c r="CZ19" s="13">
        <f ca="1">IF(AND(MONTH(CZ$1)&lt;&gt;1,MONTH(CZ$1)&lt;&gt;2),VLOOKUP($A19,BBG!$1:$1048576,MATCH(Fiscal!CZ$1,BBG!$1:$1,0),0)-VLOOKUP($A19,BBG!$1:$1048576,MATCH(Fiscal!CZ$1,BBG!$1:$1,0)-1,0), IF(MONTH(CZ$1)=1,VLOOKUP($A19,BBG!$1:$1048576,MATCH(Fiscal!CZ$1,BBG!$1:$1,0)+1,0)/2,VLOOKUP($A19,BBG!$1:$1048576,MATCH(Fiscal!CZ$1,BBG!$1:$1,0),0)/2))</f>
        <v>0</v>
      </c>
      <c r="DA19" s="13">
        <f ca="1">IF(AND(MONTH(DA$1)&lt;&gt;1,MONTH(DA$1)&lt;&gt;2),VLOOKUP($A19,BBG!$1:$1048576,MATCH(Fiscal!DA$1,BBG!$1:$1,0),0)-VLOOKUP($A19,BBG!$1:$1048576,MATCH(Fiscal!DA$1,BBG!$1:$1,0)-1,0), IF(MONTH(DA$1)=1,VLOOKUP($A19,BBG!$1:$1048576,MATCH(Fiscal!DA$1,BBG!$1:$1,0)+1,0)/2,VLOOKUP($A19,BBG!$1:$1048576,MATCH(Fiscal!DA$1,BBG!$1:$1,0),0)/2))</f>
        <v>0</v>
      </c>
      <c r="DB19" s="13">
        <f ca="1">IF(AND(MONTH(DB$1)&lt;&gt;1,MONTH(DB$1)&lt;&gt;2),VLOOKUP($A19,BBG!$1:$1048576,MATCH(Fiscal!DB$1,BBG!$1:$1,0),0)-VLOOKUP($A19,BBG!$1:$1048576,MATCH(Fiscal!DB$1,BBG!$1:$1,0)-1,0), IF(MONTH(DB$1)=1,VLOOKUP($A19,BBG!$1:$1048576,MATCH(Fiscal!DB$1,BBG!$1:$1,0)+1,0)/2,VLOOKUP($A19,BBG!$1:$1048576,MATCH(Fiscal!DB$1,BBG!$1:$1,0),0)/2))</f>
        <v>0</v>
      </c>
      <c r="DC19" s="13">
        <f ca="1">IF(AND(MONTH(DC$1)&lt;&gt;1,MONTH(DC$1)&lt;&gt;2),VLOOKUP($A19,BBG!$1:$1048576,MATCH(Fiscal!DC$1,BBG!$1:$1,0),0)-VLOOKUP($A19,BBG!$1:$1048576,MATCH(Fiscal!DC$1,BBG!$1:$1,0)-1,0), IF(MONTH(DC$1)=1,VLOOKUP($A19,BBG!$1:$1048576,MATCH(Fiscal!DC$1,BBG!$1:$1,0)+1,0)/2,VLOOKUP($A19,BBG!$1:$1048576,MATCH(Fiscal!DC$1,BBG!$1:$1,0),0)/2))</f>
        <v>0</v>
      </c>
      <c r="DD19" s="13">
        <f ca="1">IF(AND(MONTH(DD$1)&lt;&gt;1,MONTH(DD$1)&lt;&gt;2),VLOOKUP($A19,BBG!$1:$1048576,MATCH(Fiscal!DD$1,BBG!$1:$1,0),0)-VLOOKUP($A19,BBG!$1:$1048576,MATCH(Fiscal!DD$1,BBG!$1:$1,0)-1,0), IF(MONTH(DD$1)=1,VLOOKUP($A19,BBG!$1:$1048576,MATCH(Fiscal!DD$1,BBG!$1:$1,0)+1,0)/2,VLOOKUP($A19,BBG!$1:$1048576,MATCH(Fiscal!DD$1,BBG!$1:$1,0),0)/2))</f>
        <v>0</v>
      </c>
      <c r="DE19" s="13">
        <f ca="1">IF(AND(MONTH(DE$1)&lt;&gt;1,MONTH(DE$1)&lt;&gt;2),VLOOKUP($A19,BBG!$1:$1048576,MATCH(Fiscal!DE$1,BBG!$1:$1,0),0)-VLOOKUP($A19,BBG!$1:$1048576,MATCH(Fiscal!DE$1,BBG!$1:$1,0)-1,0), IF(MONTH(DE$1)=1,VLOOKUP($A19,BBG!$1:$1048576,MATCH(Fiscal!DE$1,BBG!$1:$1,0)+1,0)/2,VLOOKUP($A19,BBG!$1:$1048576,MATCH(Fiscal!DE$1,BBG!$1:$1,0),0)/2))</f>
        <v>0</v>
      </c>
      <c r="DF19" s="13">
        <f ca="1">IF(AND(MONTH(DF$1)&lt;&gt;1,MONTH(DF$1)&lt;&gt;2),VLOOKUP($A19,BBG!$1:$1048576,MATCH(Fiscal!DF$1,BBG!$1:$1,0),0)-VLOOKUP($A19,BBG!$1:$1048576,MATCH(Fiscal!DF$1,BBG!$1:$1,0)-1,0), IF(MONTH(DF$1)=1,VLOOKUP($A19,BBG!$1:$1048576,MATCH(Fiscal!DF$1,BBG!$1:$1,0)+1,0)/2,VLOOKUP($A19,BBG!$1:$1048576,MATCH(Fiscal!DF$1,BBG!$1:$1,0),0)/2))</f>
        <v>0</v>
      </c>
      <c r="DG19" s="13">
        <f ca="1">IF(AND(MONTH(DG$1)&lt;&gt;1,MONTH(DG$1)&lt;&gt;2),VLOOKUP($A19,BBG!$1:$1048576,MATCH(Fiscal!DG$1,BBG!$1:$1,0),0)-VLOOKUP($A19,BBG!$1:$1048576,MATCH(Fiscal!DG$1,BBG!$1:$1,0)-1,0), IF(MONTH(DG$1)=1,VLOOKUP($A19,BBG!$1:$1048576,MATCH(Fiscal!DG$1,BBG!$1:$1,0)+1,0)/2,VLOOKUP($A19,BBG!$1:$1048576,MATCH(Fiscal!DG$1,BBG!$1:$1,0),0)/2))</f>
        <v>0</v>
      </c>
      <c r="DH19" s="13">
        <f ca="1">IF(AND(MONTH(DH$1)&lt;&gt;1,MONTH(DH$1)&lt;&gt;2),VLOOKUP($A19,BBG!$1:$1048576,MATCH(Fiscal!DH$1,BBG!$1:$1,0),0)-VLOOKUP($A19,BBG!$1:$1048576,MATCH(Fiscal!DH$1,BBG!$1:$1,0)-1,0), IF(MONTH(DH$1)=1,VLOOKUP($A19,BBG!$1:$1048576,MATCH(Fiscal!DH$1,BBG!$1:$1,0)+1,0)/2,VLOOKUP($A19,BBG!$1:$1048576,MATCH(Fiscal!DH$1,BBG!$1:$1,0),0)/2))</f>
        <v>0</v>
      </c>
      <c r="DI19" s="13">
        <f ca="1">IF(AND(MONTH(DI$1)&lt;&gt;1,MONTH(DI$1)&lt;&gt;2),VLOOKUP($A19,BBG!$1:$1048576,MATCH(Fiscal!DI$1,BBG!$1:$1,0),0)-VLOOKUP($A19,BBG!$1:$1048576,MATCH(Fiscal!DI$1,BBG!$1:$1,0)-1,0), IF(MONTH(DI$1)=1,VLOOKUP($A19,BBG!$1:$1048576,MATCH(Fiscal!DI$1,BBG!$1:$1,0)+1,0)/2,VLOOKUP($A19,BBG!$1:$1048576,MATCH(Fiscal!DI$1,BBG!$1:$1,0),0)/2))</f>
        <v>0</v>
      </c>
      <c r="DJ19" s="13">
        <f ca="1">IF(AND(MONTH(DJ$1)&lt;&gt;1,MONTH(DJ$1)&lt;&gt;2),VLOOKUP($A19,BBG!$1:$1048576,MATCH(Fiscal!DJ$1,BBG!$1:$1,0),0)-VLOOKUP($A19,BBG!$1:$1048576,MATCH(Fiscal!DJ$1,BBG!$1:$1,0)-1,0), IF(MONTH(DJ$1)=1,VLOOKUP($A19,BBG!$1:$1048576,MATCH(Fiscal!DJ$1,BBG!$1:$1,0)+1,0)/2,VLOOKUP($A19,BBG!$1:$1048576,MATCH(Fiscal!DJ$1,BBG!$1:$1,0),0)/2))</f>
        <v>0</v>
      </c>
      <c r="DK19" s="13">
        <f ca="1">IF(AND(MONTH(DK$1)&lt;&gt;1,MONTH(DK$1)&lt;&gt;2),VLOOKUP($A19,BBG!$1:$1048576,MATCH(Fiscal!DK$1,BBG!$1:$1,0),0)-VLOOKUP($A19,BBG!$1:$1048576,MATCH(Fiscal!DK$1,BBG!$1:$1,0)-1,0), IF(MONTH(DK$1)=1,VLOOKUP($A19,BBG!$1:$1048576,MATCH(Fiscal!DK$1,BBG!$1:$1,0)+1,0)/2,VLOOKUP($A19,BBG!$1:$1048576,MATCH(Fiscal!DK$1,BBG!$1:$1,0),0)/2))</f>
        <v>0</v>
      </c>
      <c r="DL19" s="13">
        <f ca="1">IF(AND(MONTH(DL$1)&lt;&gt;1,MONTH(DL$1)&lt;&gt;2),VLOOKUP($A19,BBG!$1:$1048576,MATCH(Fiscal!DL$1,BBG!$1:$1,0),0)-VLOOKUP($A19,BBG!$1:$1048576,MATCH(Fiscal!DL$1,BBG!$1:$1,0)-1,0), IF(MONTH(DL$1)=1,VLOOKUP($A19,BBG!$1:$1048576,MATCH(Fiscal!DL$1,BBG!$1:$1,0)+1,0)/2,VLOOKUP($A19,BBG!$1:$1048576,MATCH(Fiscal!DL$1,BBG!$1:$1,0),0)/2))</f>
        <v>0</v>
      </c>
      <c r="DM19" s="13">
        <f ca="1">IF(AND(MONTH(DM$1)&lt;&gt;1,MONTH(DM$1)&lt;&gt;2),VLOOKUP($A19,BBG!$1:$1048576,MATCH(Fiscal!DM$1,BBG!$1:$1,0),0)-VLOOKUP($A19,BBG!$1:$1048576,MATCH(Fiscal!DM$1,BBG!$1:$1,0)-1,0), IF(MONTH(DM$1)=1,VLOOKUP($A19,BBG!$1:$1048576,MATCH(Fiscal!DM$1,BBG!$1:$1,0)+1,0)/2,VLOOKUP($A19,BBG!$1:$1048576,MATCH(Fiscal!DM$1,BBG!$1:$1,0),0)/2))</f>
        <v>0</v>
      </c>
      <c r="DN19" s="13">
        <f ca="1">IF(AND(MONTH(DN$1)&lt;&gt;1,MONTH(DN$1)&lt;&gt;2),VLOOKUP($A19,BBG!$1:$1048576,MATCH(Fiscal!DN$1,BBG!$1:$1,0),0)-VLOOKUP($A19,BBG!$1:$1048576,MATCH(Fiscal!DN$1,BBG!$1:$1,0)-1,0), IF(MONTH(DN$1)=1,VLOOKUP($A19,BBG!$1:$1048576,MATCH(Fiscal!DN$1,BBG!$1:$1,0)+1,0)/2,VLOOKUP($A19,BBG!$1:$1048576,MATCH(Fiscal!DN$1,BBG!$1:$1,0),0)/2))</f>
        <v>0</v>
      </c>
      <c r="DO19" s="13">
        <f ca="1">IF(AND(MONTH(DO$1)&lt;&gt;1,MONTH(DO$1)&lt;&gt;2),VLOOKUP($A19,BBG!$1:$1048576,MATCH(Fiscal!DO$1,BBG!$1:$1,0),0)-VLOOKUP($A19,BBG!$1:$1048576,MATCH(Fiscal!DO$1,BBG!$1:$1,0)-1,0), IF(MONTH(DO$1)=1,VLOOKUP($A19,BBG!$1:$1048576,MATCH(Fiscal!DO$1,BBG!$1:$1,0)+1,0)/2,VLOOKUP($A19,BBG!$1:$1048576,MATCH(Fiscal!DO$1,BBG!$1:$1,0),0)/2))</f>
        <v>0</v>
      </c>
      <c r="DP19" s="13">
        <f ca="1">IF(AND(MONTH(DP$1)&lt;&gt;1,MONTH(DP$1)&lt;&gt;2),VLOOKUP($A19,BBG!$1:$1048576,MATCH(Fiscal!DP$1,BBG!$1:$1,0),0)-VLOOKUP($A19,BBG!$1:$1048576,MATCH(Fiscal!DP$1,BBG!$1:$1,0)-1,0), IF(MONTH(DP$1)=1,VLOOKUP($A19,BBG!$1:$1048576,MATCH(Fiscal!DP$1,BBG!$1:$1,0)+1,0)/2,VLOOKUP($A19,BBG!$1:$1048576,MATCH(Fiscal!DP$1,BBG!$1:$1,0),0)/2))</f>
        <v>0</v>
      </c>
      <c r="DQ19" s="13">
        <f ca="1">IF(AND(MONTH(DQ$1)&lt;&gt;1,MONTH(DQ$1)&lt;&gt;2),VLOOKUP($A19,BBG!$1:$1048576,MATCH(Fiscal!DQ$1,BBG!$1:$1,0),0)-VLOOKUP($A19,BBG!$1:$1048576,MATCH(Fiscal!DQ$1,BBG!$1:$1,0)-1,0), IF(MONTH(DQ$1)=1,VLOOKUP($A19,BBG!$1:$1048576,MATCH(Fiscal!DQ$1,BBG!$1:$1,0)+1,0)/2,VLOOKUP($A19,BBG!$1:$1048576,MATCH(Fiscal!DQ$1,BBG!$1:$1,0),0)/2))</f>
        <v>0</v>
      </c>
      <c r="DR19" s="13">
        <f ca="1">IF(AND(MONTH(DR$1)&lt;&gt;1,MONTH(DR$1)&lt;&gt;2),VLOOKUP($A19,BBG!$1:$1048576,MATCH(Fiscal!DR$1,BBG!$1:$1,0),0)-VLOOKUP($A19,BBG!$1:$1048576,MATCH(Fiscal!DR$1,BBG!$1:$1,0)-1,0), IF(MONTH(DR$1)=1,VLOOKUP($A19,BBG!$1:$1048576,MATCH(Fiscal!DR$1,BBG!$1:$1,0)+1,0)/2,VLOOKUP($A19,BBG!$1:$1048576,MATCH(Fiscal!DR$1,BBG!$1:$1,0),0)/2))</f>
        <v>0</v>
      </c>
      <c r="DS19" s="13">
        <f ca="1">IF(AND(MONTH(DS$1)&lt;&gt;1,MONTH(DS$1)&lt;&gt;2),VLOOKUP($A19,BBG!$1:$1048576,MATCH(Fiscal!DS$1,BBG!$1:$1,0),0)-VLOOKUP($A19,BBG!$1:$1048576,MATCH(Fiscal!DS$1,BBG!$1:$1,0)-1,0), IF(MONTH(DS$1)=1,VLOOKUP($A19,BBG!$1:$1048576,MATCH(Fiscal!DS$1,BBG!$1:$1,0)+1,0)/2,VLOOKUP($A19,BBG!$1:$1048576,MATCH(Fiscal!DS$1,BBG!$1:$1,0),0)/2))</f>
        <v>0</v>
      </c>
      <c r="DT19" s="13">
        <f ca="1">IF(AND(MONTH(DT$1)&lt;&gt;1,MONTH(DT$1)&lt;&gt;2),VLOOKUP($A19,BBG!$1:$1048576,MATCH(Fiscal!DT$1,BBG!$1:$1,0),0)-VLOOKUP($A19,BBG!$1:$1048576,MATCH(Fiscal!DT$1,BBG!$1:$1,0)-1,0), IF(MONTH(DT$1)=1,VLOOKUP($A19,BBG!$1:$1048576,MATCH(Fiscal!DT$1,BBG!$1:$1,0)+1,0)/2,VLOOKUP($A19,BBG!$1:$1048576,MATCH(Fiscal!DT$1,BBG!$1:$1,0),0)/2))</f>
        <v>0</v>
      </c>
      <c r="DU19" s="13">
        <f ca="1">IF(AND(MONTH(DU$1)&lt;&gt;1,MONTH(DU$1)&lt;&gt;2),VLOOKUP($A19,BBG!$1:$1048576,MATCH(Fiscal!DU$1,BBG!$1:$1,0),0)-VLOOKUP($A19,BBG!$1:$1048576,MATCH(Fiscal!DU$1,BBG!$1:$1,0)-1,0), IF(MONTH(DU$1)=1,VLOOKUP($A19,BBG!$1:$1048576,MATCH(Fiscal!DU$1,BBG!$1:$1,0)+1,0)/2,VLOOKUP($A19,BBG!$1:$1048576,MATCH(Fiscal!DU$1,BBG!$1:$1,0),0)/2))</f>
        <v>0</v>
      </c>
      <c r="DV19" s="13">
        <f ca="1">IF(AND(MONTH(DV$1)&lt;&gt;1,MONTH(DV$1)&lt;&gt;2),VLOOKUP($A19,BBG!$1:$1048576,MATCH(Fiscal!DV$1,BBG!$1:$1,0),0)-VLOOKUP($A19,BBG!$1:$1048576,MATCH(Fiscal!DV$1,BBG!$1:$1,0)-1,0), IF(MONTH(DV$1)=1,VLOOKUP($A19,BBG!$1:$1048576,MATCH(Fiscal!DV$1,BBG!$1:$1,0)+1,0)/2,VLOOKUP($A19,BBG!$1:$1048576,MATCH(Fiscal!DV$1,BBG!$1:$1,0),0)/2))</f>
        <v>0</v>
      </c>
      <c r="DW19" s="13">
        <f ca="1">IF(AND(MONTH(DW$1)&lt;&gt;1,MONTH(DW$1)&lt;&gt;2),VLOOKUP($A19,BBG!$1:$1048576,MATCH(Fiscal!DW$1,BBG!$1:$1,0),0)-VLOOKUP($A19,BBG!$1:$1048576,MATCH(Fiscal!DW$1,BBG!$1:$1,0)-1,0), IF(MONTH(DW$1)=1,VLOOKUP($A19,BBG!$1:$1048576,MATCH(Fiscal!DW$1,BBG!$1:$1,0)+1,0)/2,VLOOKUP($A19,BBG!$1:$1048576,MATCH(Fiscal!DW$1,BBG!$1:$1,0),0)/2))</f>
        <v>0</v>
      </c>
      <c r="DX19" s="13">
        <f ca="1">IF(AND(MONTH(DX$1)&lt;&gt;1,MONTH(DX$1)&lt;&gt;2),VLOOKUP($A19,BBG!$1:$1048576,MATCH(Fiscal!DX$1,BBG!$1:$1,0),0)-VLOOKUP($A19,BBG!$1:$1048576,MATCH(Fiscal!DX$1,BBG!$1:$1,0)-1,0), IF(MONTH(DX$1)=1,VLOOKUP($A19,BBG!$1:$1048576,MATCH(Fiscal!DX$1,BBG!$1:$1,0)+1,0)/2,VLOOKUP($A19,BBG!$1:$1048576,MATCH(Fiscal!DX$1,BBG!$1:$1,0),0)/2))</f>
        <v>0</v>
      </c>
      <c r="DY19" s="13">
        <f ca="1">IF(AND(MONTH(DY$1)&lt;&gt;1,MONTH(DY$1)&lt;&gt;2),VLOOKUP($A19,BBG!$1:$1048576,MATCH(Fiscal!DY$1,BBG!$1:$1,0),0)-VLOOKUP($A19,BBG!$1:$1048576,MATCH(Fiscal!DY$1,BBG!$1:$1,0)-1,0), IF(MONTH(DY$1)=1,VLOOKUP($A19,BBG!$1:$1048576,MATCH(Fiscal!DY$1,BBG!$1:$1,0)+1,0)/2,VLOOKUP($A19,BBG!$1:$1048576,MATCH(Fiscal!DY$1,BBG!$1:$1,0),0)/2))</f>
        <v>0</v>
      </c>
      <c r="DZ19" s="13">
        <f ca="1">IF(AND(MONTH(DZ$1)&lt;&gt;1,MONTH(DZ$1)&lt;&gt;2),VLOOKUP($A19,BBG!$1:$1048576,MATCH(Fiscal!DZ$1,BBG!$1:$1,0),0)-VLOOKUP($A19,BBG!$1:$1048576,MATCH(Fiscal!DZ$1,BBG!$1:$1,0)-1,0), IF(MONTH(DZ$1)=1,VLOOKUP($A19,BBG!$1:$1048576,MATCH(Fiscal!DZ$1,BBG!$1:$1,0)+1,0)/2,VLOOKUP($A19,BBG!$1:$1048576,MATCH(Fiscal!DZ$1,BBG!$1:$1,0),0)/2))</f>
        <v>0</v>
      </c>
      <c r="EA19" s="13">
        <f ca="1">IF(AND(MONTH(EA$1)&lt;&gt;1,MONTH(EA$1)&lt;&gt;2),VLOOKUP($A19,BBG!$1:$1048576,MATCH(Fiscal!EA$1,BBG!$1:$1,0),0)-VLOOKUP($A19,BBG!$1:$1048576,MATCH(Fiscal!EA$1,BBG!$1:$1,0)-1,0), IF(MONTH(EA$1)=1,VLOOKUP($A19,BBG!$1:$1048576,MATCH(Fiscal!EA$1,BBG!$1:$1,0)+1,0)/2,VLOOKUP($A19,BBG!$1:$1048576,MATCH(Fiscal!EA$1,BBG!$1:$1,0),0)/2))</f>
        <v>0</v>
      </c>
      <c r="EB19" s="13">
        <f ca="1">IF(AND(MONTH(EB$1)&lt;&gt;1,MONTH(EB$1)&lt;&gt;2),VLOOKUP($A19,BBG!$1:$1048576,MATCH(Fiscal!EB$1,BBG!$1:$1,0),0)-VLOOKUP($A19,BBG!$1:$1048576,MATCH(Fiscal!EB$1,BBG!$1:$1,0)-1,0), IF(MONTH(EB$1)=1,VLOOKUP($A19,BBG!$1:$1048576,MATCH(Fiscal!EB$1,BBG!$1:$1,0)+1,0)/2,VLOOKUP($A19,BBG!$1:$1048576,MATCH(Fiscal!EB$1,BBG!$1:$1,0),0)/2))</f>
        <v>0</v>
      </c>
      <c r="EC19" s="13">
        <f ca="1">IF(AND(MONTH(EC$1)&lt;&gt;1,MONTH(EC$1)&lt;&gt;2),VLOOKUP($A19,BBG!$1:$1048576,MATCH(Fiscal!EC$1,BBG!$1:$1,0),0)-VLOOKUP($A19,BBG!$1:$1048576,MATCH(Fiscal!EC$1,BBG!$1:$1,0)-1,0), IF(MONTH(EC$1)=1,VLOOKUP($A19,BBG!$1:$1048576,MATCH(Fiscal!EC$1,BBG!$1:$1,0)+1,0)/2,VLOOKUP($A19,BBG!$1:$1048576,MATCH(Fiscal!EC$1,BBG!$1:$1,0),0)/2))</f>
        <v>0</v>
      </c>
      <c r="ED19" s="13">
        <f ca="1">IF(AND(MONTH(ED$1)&lt;&gt;1,MONTH(ED$1)&lt;&gt;2),VLOOKUP($A19,BBG!$1:$1048576,MATCH(Fiscal!ED$1,BBG!$1:$1,0),0)-VLOOKUP($A19,BBG!$1:$1048576,MATCH(Fiscal!ED$1,BBG!$1:$1,0)-1,0), IF(MONTH(ED$1)=1,VLOOKUP($A19,BBG!$1:$1048576,MATCH(Fiscal!ED$1,BBG!$1:$1,0)+1,0)/2,VLOOKUP($A19,BBG!$1:$1048576,MATCH(Fiscal!ED$1,BBG!$1:$1,0),0)/2))</f>
        <v>0</v>
      </c>
      <c r="EE19" s="13">
        <f ca="1">IF(AND(MONTH(EE$1)&lt;&gt;1,MONTH(EE$1)&lt;&gt;2),VLOOKUP($A19,BBG!$1:$1048576,MATCH(Fiscal!EE$1,BBG!$1:$1,0),0)-VLOOKUP($A19,BBG!$1:$1048576,MATCH(Fiscal!EE$1,BBG!$1:$1,0)-1,0), IF(MONTH(EE$1)=1,VLOOKUP($A19,BBG!$1:$1048576,MATCH(Fiscal!EE$1,BBG!$1:$1,0)+1,0)/2,VLOOKUP($A19,BBG!$1:$1048576,MATCH(Fiscal!EE$1,BBG!$1:$1,0),0)/2))</f>
        <v>0</v>
      </c>
      <c r="EF19" s="13">
        <f ca="1">IF(AND(MONTH(EF$1)&lt;&gt;1,MONTH(EF$1)&lt;&gt;2),VLOOKUP($A19,BBG!$1:$1048576,MATCH(Fiscal!EF$1,BBG!$1:$1,0),0)-VLOOKUP($A19,BBG!$1:$1048576,MATCH(Fiscal!EF$1,BBG!$1:$1,0)-1,0), IF(MONTH(EF$1)=1,VLOOKUP($A19,BBG!$1:$1048576,MATCH(Fiscal!EF$1,BBG!$1:$1,0)+1,0)/2,VLOOKUP($A19,BBG!$1:$1048576,MATCH(Fiscal!EF$1,BBG!$1:$1,0),0)/2))</f>
        <v>0</v>
      </c>
      <c r="EG19" s="13">
        <f ca="1">IF(AND(MONTH(EG$1)&lt;&gt;1,MONTH(EG$1)&lt;&gt;2),VLOOKUP($A19,BBG!$1:$1048576,MATCH(Fiscal!EG$1,BBG!$1:$1,0),0)-VLOOKUP($A19,BBG!$1:$1048576,MATCH(Fiscal!EG$1,BBG!$1:$1,0)-1,0), IF(MONTH(EG$1)=1,VLOOKUP($A19,BBG!$1:$1048576,MATCH(Fiscal!EG$1,BBG!$1:$1,0)+1,0)/2,VLOOKUP($A19,BBG!$1:$1048576,MATCH(Fiscal!EG$1,BBG!$1:$1,0),0)/2))</f>
        <v>0</v>
      </c>
      <c r="EH19" s="13">
        <f ca="1">IF(AND(MONTH(EH$1)&lt;&gt;1,MONTH(EH$1)&lt;&gt;2),VLOOKUP($A19,BBG!$1:$1048576,MATCH(Fiscal!EH$1,BBG!$1:$1,0),0)-VLOOKUP($A19,BBG!$1:$1048576,MATCH(Fiscal!EH$1,BBG!$1:$1,0)-1,0), IF(MONTH(EH$1)=1,VLOOKUP($A19,BBG!$1:$1048576,MATCH(Fiscal!EH$1,BBG!$1:$1,0)+1,0)/2,VLOOKUP($A19,BBG!$1:$1048576,MATCH(Fiscal!EH$1,BBG!$1:$1,0),0)/2))</f>
        <v>0</v>
      </c>
      <c r="EI19" s="13">
        <f ca="1">IF(AND(MONTH(EI$1)&lt;&gt;1,MONTH(EI$1)&lt;&gt;2),VLOOKUP($A19,BBG!$1:$1048576,MATCH(Fiscal!EI$1,BBG!$1:$1,0),0)-VLOOKUP($A19,BBG!$1:$1048576,MATCH(Fiscal!EI$1,BBG!$1:$1,0)-1,0), IF(MONTH(EI$1)=1,VLOOKUP($A19,BBG!$1:$1048576,MATCH(Fiscal!EI$1,BBG!$1:$1,0)+1,0)/2,VLOOKUP($A19,BBG!$1:$1048576,MATCH(Fiscal!EI$1,BBG!$1:$1,0),0)/2))</f>
        <v>0</v>
      </c>
      <c r="EJ19" s="13">
        <f ca="1">IF(AND(MONTH(EJ$1)&lt;&gt;1,MONTH(EJ$1)&lt;&gt;2),VLOOKUP($A19,BBG!$1:$1048576,MATCH(Fiscal!EJ$1,BBG!$1:$1,0),0)-VLOOKUP($A19,BBG!$1:$1048576,MATCH(Fiscal!EJ$1,BBG!$1:$1,0)-1,0), IF(MONTH(EJ$1)=1,VLOOKUP($A19,BBG!$1:$1048576,MATCH(Fiscal!EJ$1,BBG!$1:$1,0)+1,0)/2,VLOOKUP($A19,BBG!$1:$1048576,MATCH(Fiscal!EJ$1,BBG!$1:$1,0),0)/2))</f>
        <v>0</v>
      </c>
      <c r="EK19" s="13">
        <f ca="1">IF(AND(MONTH(EK$1)&lt;&gt;1,MONTH(EK$1)&lt;&gt;2),VLOOKUP($A19,BBG!$1:$1048576,MATCH(Fiscal!EK$1,BBG!$1:$1,0),0)-VLOOKUP($A19,BBG!$1:$1048576,MATCH(Fiscal!EK$1,BBG!$1:$1,0)-1,0), IF(MONTH(EK$1)=1,VLOOKUP($A19,BBG!$1:$1048576,MATCH(Fiscal!EK$1,BBG!$1:$1,0)+1,0)/2,VLOOKUP($A19,BBG!$1:$1048576,MATCH(Fiscal!EK$1,BBG!$1:$1,0),0)/2))</f>
        <v>0</v>
      </c>
      <c r="EL19" s="13">
        <f ca="1">IF(AND(MONTH(EL$1)&lt;&gt;1,MONTH(EL$1)&lt;&gt;2),VLOOKUP($A19,BBG!$1:$1048576,MATCH(Fiscal!EL$1,BBG!$1:$1,0),0)-VLOOKUP($A19,BBG!$1:$1048576,MATCH(Fiscal!EL$1,BBG!$1:$1,0)-1,0), IF(MONTH(EL$1)=1,VLOOKUP($A19,BBG!$1:$1048576,MATCH(Fiscal!EL$1,BBG!$1:$1,0)+1,0)/2,VLOOKUP($A19,BBG!$1:$1048576,MATCH(Fiscal!EL$1,BBG!$1:$1,0),0)/2))</f>
        <v>0</v>
      </c>
      <c r="EM19" s="13">
        <f ca="1">IF(AND(MONTH(EM$1)&lt;&gt;1,MONTH(EM$1)&lt;&gt;2),VLOOKUP($A19,BBG!$1:$1048576,MATCH(Fiscal!EM$1,BBG!$1:$1,0),0)-VLOOKUP($A19,BBG!$1:$1048576,MATCH(Fiscal!EM$1,BBG!$1:$1,0)-1,0), IF(MONTH(EM$1)=1,VLOOKUP($A19,BBG!$1:$1048576,MATCH(Fiscal!EM$1,BBG!$1:$1,0)+1,0)/2,VLOOKUP($A19,BBG!$1:$1048576,MATCH(Fiscal!EM$1,BBG!$1:$1,0),0)/2))</f>
        <v>0</v>
      </c>
      <c r="EN19" s="13">
        <f ca="1">IF(AND(MONTH(EN$1)&lt;&gt;1,MONTH(EN$1)&lt;&gt;2),VLOOKUP($A19,BBG!$1:$1048576,MATCH(Fiscal!EN$1,BBG!$1:$1,0),0)-VLOOKUP($A19,BBG!$1:$1048576,MATCH(Fiscal!EN$1,BBG!$1:$1,0)-1,0), IF(MONTH(EN$1)=1,VLOOKUP($A19,BBG!$1:$1048576,MATCH(Fiscal!EN$1,BBG!$1:$1,0)+1,0)/2,VLOOKUP($A19,BBG!$1:$1048576,MATCH(Fiscal!EN$1,BBG!$1:$1,0),0)/2))</f>
        <v>0</v>
      </c>
      <c r="EO19" s="13">
        <f ca="1">IF(AND(MONTH(EO$1)&lt;&gt;1,MONTH(EO$1)&lt;&gt;2),VLOOKUP($A19,BBG!$1:$1048576,MATCH(Fiscal!EO$1,BBG!$1:$1,0),0)-VLOOKUP($A19,BBG!$1:$1048576,MATCH(Fiscal!EO$1,BBG!$1:$1,0)-1,0), IF(MONTH(EO$1)=1,VLOOKUP($A19,BBG!$1:$1048576,MATCH(Fiscal!EO$1,BBG!$1:$1,0)+1,0)/2,VLOOKUP($A19,BBG!$1:$1048576,MATCH(Fiscal!EO$1,BBG!$1:$1,0),0)/2))</f>
        <v>0</v>
      </c>
      <c r="EP19" s="13">
        <f ca="1">IF(AND(MONTH(EP$1)&lt;&gt;1,MONTH(EP$1)&lt;&gt;2),VLOOKUP($A19,BBG!$1:$1048576,MATCH(Fiscal!EP$1,BBG!$1:$1,0),0)-VLOOKUP($A19,BBG!$1:$1048576,MATCH(Fiscal!EP$1,BBG!$1:$1,0)-1,0), IF(MONTH(EP$1)=1,VLOOKUP($A19,BBG!$1:$1048576,MATCH(Fiscal!EP$1,BBG!$1:$1,0)+1,0)/2,VLOOKUP($A19,BBG!$1:$1048576,MATCH(Fiscal!EP$1,BBG!$1:$1,0),0)/2))</f>
        <v>0</v>
      </c>
      <c r="EQ19" s="13">
        <f ca="1">IF(AND(MONTH(EQ$1)&lt;&gt;1,MONTH(EQ$1)&lt;&gt;2),VLOOKUP($A19,BBG!$1:$1048576,MATCH(Fiscal!EQ$1,BBG!$1:$1,0),0)-VLOOKUP($A19,BBG!$1:$1048576,MATCH(Fiscal!EQ$1,BBG!$1:$1,0)-1,0), IF(MONTH(EQ$1)=1,VLOOKUP($A19,BBG!$1:$1048576,MATCH(Fiscal!EQ$1,BBG!$1:$1,0)+1,0)/2,VLOOKUP($A19,BBG!$1:$1048576,MATCH(Fiscal!EQ$1,BBG!$1:$1,0),0)/2))</f>
        <v>0</v>
      </c>
      <c r="ER19" s="13">
        <f ca="1">IF(AND(MONTH(ER$1)&lt;&gt;1,MONTH(ER$1)&lt;&gt;2),VLOOKUP($A19,BBG!$1:$1048576,MATCH(Fiscal!ER$1,BBG!$1:$1,0),0)-VLOOKUP($A19,BBG!$1:$1048576,MATCH(Fiscal!ER$1,BBG!$1:$1,0)-1,0), IF(MONTH(ER$1)=1,VLOOKUP($A19,BBG!$1:$1048576,MATCH(Fiscal!ER$1,BBG!$1:$1,0)+1,0)/2,VLOOKUP($A19,BBG!$1:$1048576,MATCH(Fiscal!ER$1,BBG!$1:$1,0),0)/2))</f>
        <v>0</v>
      </c>
      <c r="ES19" s="13">
        <f ca="1">IF(AND(MONTH(ES$1)&lt;&gt;1,MONTH(ES$1)&lt;&gt;2),VLOOKUP($A19,BBG!$1:$1048576,MATCH(Fiscal!ES$1,BBG!$1:$1,0),0)-VLOOKUP($A19,BBG!$1:$1048576,MATCH(Fiscal!ES$1,BBG!$1:$1,0)-1,0), IF(MONTH(ES$1)=1,VLOOKUP($A19,BBG!$1:$1048576,MATCH(Fiscal!ES$1,BBG!$1:$1,0)+1,0)/2,VLOOKUP($A19,BBG!$1:$1048576,MATCH(Fiscal!ES$1,BBG!$1:$1,0),0)/2))</f>
        <v>0</v>
      </c>
      <c r="ET19" s="13">
        <f ca="1">IF(AND(MONTH(ET$1)&lt;&gt;1,MONTH(ET$1)&lt;&gt;2),VLOOKUP($A19,BBG!$1:$1048576,MATCH(Fiscal!ET$1,BBG!$1:$1,0),0)-VLOOKUP($A19,BBG!$1:$1048576,MATCH(Fiscal!ET$1,BBG!$1:$1,0)-1,0), IF(MONTH(ET$1)=1,VLOOKUP($A19,BBG!$1:$1048576,MATCH(Fiscal!ET$1,BBG!$1:$1,0)+1,0)/2,VLOOKUP($A19,BBG!$1:$1048576,MATCH(Fiscal!ET$1,BBG!$1:$1,0),0)/2))</f>
        <v>0</v>
      </c>
      <c r="EU19" s="13">
        <f ca="1">IF(AND(MONTH(EU$1)&lt;&gt;1,MONTH(EU$1)&lt;&gt;2),VLOOKUP($A19,BBG!$1:$1048576,MATCH(Fiscal!EU$1,BBG!$1:$1,0),0)-VLOOKUP($A19,BBG!$1:$1048576,MATCH(Fiscal!EU$1,BBG!$1:$1,0)-1,0), IF(MONTH(EU$1)=1,VLOOKUP($A19,BBG!$1:$1048576,MATCH(Fiscal!EU$1,BBG!$1:$1,0)+1,0)/2,VLOOKUP($A19,BBG!$1:$1048576,MATCH(Fiscal!EU$1,BBG!$1:$1,0),0)/2))</f>
        <v>0</v>
      </c>
      <c r="EV19" s="13">
        <f ca="1">IF(AND(MONTH(EV$1)&lt;&gt;1,MONTH(EV$1)&lt;&gt;2),VLOOKUP($A19,BBG!$1:$1048576,MATCH(Fiscal!EV$1,BBG!$1:$1,0),0)-VLOOKUP($A19,BBG!$1:$1048576,MATCH(Fiscal!EV$1,BBG!$1:$1,0)-1,0), IF(MONTH(EV$1)=1,VLOOKUP($A19,BBG!$1:$1048576,MATCH(Fiscal!EV$1,BBG!$1:$1,0)+1,0)/2,VLOOKUP($A19,BBG!$1:$1048576,MATCH(Fiscal!EV$1,BBG!$1:$1,0),0)/2))</f>
        <v>0</v>
      </c>
      <c r="EW19" s="13">
        <f ca="1">IF(AND(MONTH(EW$1)&lt;&gt;1,MONTH(EW$1)&lt;&gt;2),VLOOKUP($A19,BBG!$1:$1048576,MATCH(Fiscal!EW$1,BBG!$1:$1,0),0)-VLOOKUP($A19,BBG!$1:$1048576,MATCH(Fiscal!EW$1,BBG!$1:$1,0)-1,0), IF(MONTH(EW$1)=1,VLOOKUP($A19,BBG!$1:$1048576,MATCH(Fiscal!EW$1,BBG!$1:$1,0)+1,0)/2,VLOOKUP($A19,BBG!$1:$1048576,MATCH(Fiscal!EW$1,BBG!$1:$1,0),0)/2))</f>
        <v>0</v>
      </c>
      <c r="EX19" s="13">
        <f ca="1">IF(AND(MONTH(EX$1)&lt;&gt;1,MONTH(EX$1)&lt;&gt;2),VLOOKUP($A19,BBG!$1:$1048576,MATCH(Fiscal!EX$1,BBG!$1:$1,0),0)-VLOOKUP($A19,BBG!$1:$1048576,MATCH(Fiscal!EX$1,BBG!$1:$1,0)-1,0), IF(MONTH(EX$1)=1,VLOOKUP($A19,BBG!$1:$1048576,MATCH(Fiscal!EX$1,BBG!$1:$1,0)+1,0)/2,VLOOKUP($A19,BBG!$1:$1048576,MATCH(Fiscal!EX$1,BBG!$1:$1,0),0)/2))</f>
        <v>0</v>
      </c>
      <c r="EY19" s="13">
        <f ca="1">IF(AND(MONTH(EY$1)&lt;&gt;1,MONTH(EY$1)&lt;&gt;2),VLOOKUP($A19,BBG!$1:$1048576,MATCH(Fiscal!EY$1,BBG!$1:$1,0),0)-VLOOKUP($A19,BBG!$1:$1048576,MATCH(Fiscal!EY$1,BBG!$1:$1,0)-1,0), IF(MONTH(EY$1)=1,VLOOKUP($A19,BBG!$1:$1048576,MATCH(Fiscal!EY$1,BBG!$1:$1,0)+1,0)/2,VLOOKUP($A19,BBG!$1:$1048576,MATCH(Fiscal!EY$1,BBG!$1:$1,0),0)/2))</f>
        <v>0</v>
      </c>
      <c r="EZ19" s="13">
        <f ca="1">IF(AND(MONTH(EZ$1)&lt;&gt;1,MONTH(EZ$1)&lt;&gt;2),VLOOKUP($A19,BBG!$1:$1048576,MATCH(Fiscal!EZ$1,BBG!$1:$1,0),0)-VLOOKUP($A19,BBG!$1:$1048576,MATCH(Fiscal!EZ$1,BBG!$1:$1,0)-1,0), IF(MONTH(EZ$1)=1,VLOOKUP($A19,BBG!$1:$1048576,MATCH(Fiscal!EZ$1,BBG!$1:$1,0)+1,0)/2,VLOOKUP($A19,BBG!$1:$1048576,MATCH(Fiscal!EZ$1,BBG!$1:$1,0),0)/2))</f>
        <v>0</v>
      </c>
      <c r="FA19" s="13">
        <f ca="1">IF(AND(MONTH(FA$1)&lt;&gt;1,MONTH(FA$1)&lt;&gt;2),VLOOKUP($A19,BBG!$1:$1048576,MATCH(Fiscal!FA$1,BBG!$1:$1,0),0)-VLOOKUP($A19,BBG!$1:$1048576,MATCH(Fiscal!FA$1,BBG!$1:$1,0)-1,0), IF(MONTH(FA$1)=1,VLOOKUP($A19,BBG!$1:$1048576,MATCH(Fiscal!FA$1,BBG!$1:$1,0)+1,0)/2,VLOOKUP($A19,BBG!$1:$1048576,MATCH(Fiscal!FA$1,BBG!$1:$1,0),0)/2))</f>
        <v>0</v>
      </c>
      <c r="FB19" s="13">
        <f ca="1">IF(AND(MONTH(FB$1)&lt;&gt;1,MONTH(FB$1)&lt;&gt;2),VLOOKUP($A19,BBG!$1:$1048576,MATCH(Fiscal!FB$1,BBG!$1:$1,0),0)-VLOOKUP($A19,BBG!$1:$1048576,MATCH(Fiscal!FB$1,BBG!$1:$1,0)-1,0), IF(MONTH(FB$1)=1,VLOOKUP($A19,BBG!$1:$1048576,MATCH(Fiscal!FB$1,BBG!$1:$1,0)+1,0)/2,VLOOKUP($A19,BBG!$1:$1048576,MATCH(Fiscal!FB$1,BBG!$1:$1,0),0)/2))</f>
        <v>0</v>
      </c>
      <c r="FC19" s="13">
        <f ca="1">IF(AND(MONTH(FC$1)&lt;&gt;1,MONTH(FC$1)&lt;&gt;2),VLOOKUP($A19,BBG!$1:$1048576,MATCH(Fiscal!FC$1,BBG!$1:$1,0),0)-VLOOKUP($A19,BBG!$1:$1048576,MATCH(Fiscal!FC$1,BBG!$1:$1,0)-1,0), IF(MONTH(FC$1)=1,VLOOKUP($A19,BBG!$1:$1048576,MATCH(Fiscal!FC$1,BBG!$1:$1,0)+1,0)/2,VLOOKUP($A19,BBG!$1:$1048576,MATCH(Fiscal!FC$1,BBG!$1:$1,0),0)/2))</f>
        <v>0</v>
      </c>
      <c r="FD19" s="13">
        <f ca="1">IF(AND(MONTH(FD$1)&lt;&gt;1,MONTH(FD$1)&lt;&gt;2),VLOOKUP($A19,BBG!$1:$1048576,MATCH(Fiscal!FD$1,BBG!$1:$1,0),0)-VLOOKUP($A19,BBG!$1:$1048576,MATCH(Fiscal!FD$1,BBG!$1:$1,0)-1,0), IF(MONTH(FD$1)=1,VLOOKUP($A19,BBG!$1:$1048576,MATCH(Fiscal!FD$1,BBG!$1:$1,0)+1,0)/2,VLOOKUP($A19,BBG!$1:$1048576,MATCH(Fiscal!FD$1,BBG!$1:$1,0),0)/2))</f>
        <v>0</v>
      </c>
      <c r="FE19" s="13">
        <f ca="1">IF(AND(MONTH(FE$1)&lt;&gt;1,MONTH(FE$1)&lt;&gt;2),VLOOKUP($A19,BBG!$1:$1048576,MATCH(Fiscal!FE$1,BBG!$1:$1,0),0)-VLOOKUP($A19,BBG!$1:$1048576,MATCH(Fiscal!FE$1,BBG!$1:$1,0)-1,0), IF(MONTH(FE$1)=1,VLOOKUP($A19,BBG!$1:$1048576,MATCH(Fiscal!FE$1,BBG!$1:$1,0)+1,0)/2,VLOOKUP($A19,BBG!$1:$1048576,MATCH(Fiscal!FE$1,BBG!$1:$1,0),0)/2))</f>
        <v>0</v>
      </c>
      <c r="FF19" s="13">
        <f ca="1">IF(AND(MONTH(FF$1)&lt;&gt;1,MONTH(FF$1)&lt;&gt;2),VLOOKUP($A19,BBG!$1:$1048576,MATCH(Fiscal!FF$1,BBG!$1:$1,0),0)-VLOOKUP($A19,BBG!$1:$1048576,MATCH(Fiscal!FF$1,BBG!$1:$1,0)-1,0), IF(MONTH(FF$1)=1,VLOOKUP($A19,BBG!$1:$1048576,MATCH(Fiscal!FF$1,BBG!$1:$1,0)+1,0)/2,VLOOKUP($A19,BBG!$1:$1048576,MATCH(Fiscal!FF$1,BBG!$1:$1,0),0)/2))</f>
        <v>0</v>
      </c>
      <c r="FG19" s="13">
        <f ca="1">IF(AND(MONTH(FG$1)&lt;&gt;1,MONTH(FG$1)&lt;&gt;2),VLOOKUP($A19,BBG!$1:$1048576,MATCH(Fiscal!FG$1,BBG!$1:$1,0),0)-VLOOKUP($A19,BBG!$1:$1048576,MATCH(Fiscal!FG$1,BBG!$1:$1,0)-1,0), IF(MONTH(FG$1)=1,VLOOKUP($A19,BBG!$1:$1048576,MATCH(Fiscal!FG$1,BBG!$1:$1,0)+1,0)/2,VLOOKUP($A19,BBG!$1:$1048576,MATCH(Fiscal!FG$1,BBG!$1:$1,0),0)/2))</f>
        <v>0</v>
      </c>
      <c r="FH19" s="13">
        <f ca="1">IF(AND(MONTH(FH$1)&lt;&gt;1,MONTH(FH$1)&lt;&gt;2),VLOOKUP($A19,BBG!$1:$1048576,MATCH(Fiscal!FH$1,BBG!$1:$1,0),0)-VLOOKUP($A19,BBG!$1:$1048576,MATCH(Fiscal!FH$1,BBG!$1:$1,0)-1,0), IF(MONTH(FH$1)=1,VLOOKUP($A19,BBG!$1:$1048576,MATCH(Fiscal!FH$1,BBG!$1:$1,0)+1,0)/2,VLOOKUP($A19,BBG!$1:$1048576,MATCH(Fiscal!FH$1,BBG!$1:$1,0),0)/2))</f>
        <v>0</v>
      </c>
      <c r="FI19" s="13">
        <f ca="1">IF(AND(MONTH(FI$1)&lt;&gt;1,MONTH(FI$1)&lt;&gt;2),VLOOKUP($A19,BBG!$1:$1048576,MATCH(Fiscal!FI$1,BBG!$1:$1,0),0)-VLOOKUP($A19,BBG!$1:$1048576,MATCH(Fiscal!FI$1,BBG!$1:$1,0)-1,0), IF(MONTH(FI$1)=1,VLOOKUP($A19,BBG!$1:$1048576,MATCH(Fiscal!FI$1,BBG!$1:$1,0)+1,0)/2,VLOOKUP($A19,BBG!$1:$1048576,MATCH(Fiscal!FI$1,BBG!$1:$1,0),0)/2))</f>
        <v>0</v>
      </c>
      <c r="FJ19" s="13">
        <f ca="1">IF(AND(MONTH(FJ$1)&lt;&gt;1,MONTH(FJ$1)&lt;&gt;2),VLOOKUP($A19,BBG!$1:$1048576,MATCH(Fiscal!FJ$1,BBG!$1:$1,0),0)-VLOOKUP($A19,BBG!$1:$1048576,MATCH(Fiscal!FJ$1,BBG!$1:$1,0)-1,0), IF(MONTH(FJ$1)=1,VLOOKUP($A19,BBG!$1:$1048576,MATCH(Fiscal!FJ$1,BBG!$1:$1,0)+1,0)/2,VLOOKUP($A19,BBG!$1:$1048576,MATCH(Fiscal!FJ$1,BBG!$1:$1,0),0)/2))</f>
        <v>0</v>
      </c>
      <c r="FK19" s="13">
        <f ca="1">IF(AND(MONTH(FK$1)&lt;&gt;1,MONTH(FK$1)&lt;&gt;2),VLOOKUP($A19,BBG!$1:$1048576,MATCH(Fiscal!FK$1,BBG!$1:$1,0),0)-VLOOKUP($A19,BBG!$1:$1048576,MATCH(Fiscal!FK$1,BBG!$1:$1,0)-1,0), IF(MONTH(FK$1)=1,VLOOKUP($A19,BBG!$1:$1048576,MATCH(Fiscal!FK$1,BBG!$1:$1,0)+1,0)/2,VLOOKUP($A19,BBG!$1:$1048576,MATCH(Fiscal!FK$1,BBG!$1:$1,0),0)/2))</f>
        <v>0</v>
      </c>
      <c r="FL19" s="13">
        <f ca="1">IF(AND(MONTH(FL$1)&lt;&gt;1,MONTH(FL$1)&lt;&gt;2),VLOOKUP($A19,BBG!$1:$1048576,MATCH(Fiscal!FL$1,BBG!$1:$1,0),0)-VLOOKUP($A19,BBG!$1:$1048576,MATCH(Fiscal!FL$1,BBG!$1:$1,0)-1,0), IF(MONTH(FL$1)=1,VLOOKUP($A19,BBG!$1:$1048576,MATCH(Fiscal!FL$1,BBG!$1:$1,0)+1,0)/2,VLOOKUP($A19,BBG!$1:$1048576,MATCH(Fiscal!FL$1,BBG!$1:$1,0),0)/2))</f>
        <v>0</v>
      </c>
      <c r="FM19" s="13">
        <f ca="1">IF(AND(MONTH(FM$1)&lt;&gt;1,MONTH(FM$1)&lt;&gt;2),VLOOKUP($A19,BBG!$1:$1048576,MATCH(Fiscal!FM$1,BBG!$1:$1,0),0)-VLOOKUP($A19,BBG!$1:$1048576,MATCH(Fiscal!FM$1,BBG!$1:$1,0)-1,0), IF(MONTH(FM$1)=1,VLOOKUP($A19,BBG!$1:$1048576,MATCH(Fiscal!FM$1,BBG!$1:$1,0)+1,0)/2,VLOOKUP($A19,BBG!$1:$1048576,MATCH(Fiscal!FM$1,BBG!$1:$1,0),0)/2))</f>
        <v>0</v>
      </c>
      <c r="FN19" s="13">
        <f ca="1">IF(AND(MONTH(FN$1)&lt;&gt;1,MONTH(FN$1)&lt;&gt;2),VLOOKUP($A19,BBG!$1:$1048576,MATCH(Fiscal!FN$1,BBG!$1:$1,0),0)-VLOOKUP($A19,BBG!$1:$1048576,MATCH(Fiscal!FN$1,BBG!$1:$1,0)-1,0), IF(MONTH(FN$1)=1,VLOOKUP($A19,BBG!$1:$1048576,MATCH(Fiscal!FN$1,BBG!$1:$1,0)+1,0)/2,VLOOKUP($A19,BBG!$1:$1048576,MATCH(Fiscal!FN$1,BBG!$1:$1,0),0)/2))</f>
        <v>0</v>
      </c>
      <c r="FO19" s="13">
        <f ca="1">IF(AND(MONTH(FO$1)&lt;&gt;1,MONTH(FO$1)&lt;&gt;2),VLOOKUP($A19,BBG!$1:$1048576,MATCH(Fiscal!FO$1,BBG!$1:$1,0),0)-VLOOKUP($A19,BBG!$1:$1048576,MATCH(Fiscal!FO$1,BBG!$1:$1,0)-1,0), IF(MONTH(FO$1)=1,VLOOKUP($A19,BBG!$1:$1048576,MATCH(Fiscal!FO$1,BBG!$1:$1,0)+1,0)/2,VLOOKUP($A19,BBG!$1:$1048576,MATCH(Fiscal!FO$1,BBG!$1:$1,0),0)/2))</f>
        <v>0</v>
      </c>
      <c r="FP19" s="13">
        <f ca="1">IF(AND(MONTH(FP$1)&lt;&gt;1,MONTH(FP$1)&lt;&gt;2),VLOOKUP($A19,BBG!$1:$1048576,MATCH(Fiscal!FP$1,BBG!$1:$1,0),0)-VLOOKUP($A19,BBG!$1:$1048576,MATCH(Fiscal!FP$1,BBG!$1:$1,0)-1,0), IF(MONTH(FP$1)=1,VLOOKUP($A19,BBG!$1:$1048576,MATCH(Fiscal!FP$1,BBG!$1:$1,0)+1,0)/2,VLOOKUP($A19,BBG!$1:$1048576,MATCH(Fiscal!FP$1,BBG!$1:$1,0),0)/2))</f>
        <v>0</v>
      </c>
      <c r="FQ19" s="13">
        <f ca="1">IF(AND(MONTH(FQ$1)&lt;&gt;1,MONTH(FQ$1)&lt;&gt;2),VLOOKUP($A19,BBG!$1:$1048576,MATCH(Fiscal!FQ$1,BBG!$1:$1,0),0)-VLOOKUP($A19,BBG!$1:$1048576,MATCH(Fiscal!FQ$1,BBG!$1:$1,0)-1,0), IF(MONTH(FQ$1)=1,VLOOKUP($A19,BBG!$1:$1048576,MATCH(Fiscal!FQ$1,BBG!$1:$1,0)+1,0)/2,VLOOKUP($A19,BBG!$1:$1048576,MATCH(Fiscal!FQ$1,BBG!$1:$1,0),0)/2))</f>
        <v>0</v>
      </c>
      <c r="FR19" s="13">
        <f ca="1">IF(AND(MONTH(FR$1)&lt;&gt;1,MONTH(FR$1)&lt;&gt;2),VLOOKUP($A19,BBG!$1:$1048576,MATCH(Fiscal!FR$1,BBG!$1:$1,0),0)-VLOOKUP($A19,BBG!$1:$1048576,MATCH(Fiscal!FR$1,BBG!$1:$1,0)-1,0), IF(MONTH(FR$1)=1,VLOOKUP($A19,BBG!$1:$1048576,MATCH(Fiscal!FR$1,BBG!$1:$1,0)+1,0)/2,VLOOKUP($A19,BBG!$1:$1048576,MATCH(Fiscal!FR$1,BBG!$1:$1,0),0)/2))</f>
        <v>0</v>
      </c>
      <c r="FS19" s="13">
        <f ca="1">IF(AND(MONTH(FS$1)&lt;&gt;1,MONTH(FS$1)&lt;&gt;2),VLOOKUP($A19,BBG!$1:$1048576,MATCH(Fiscal!FS$1,BBG!$1:$1,0),0)-VLOOKUP($A19,BBG!$1:$1048576,MATCH(Fiscal!FS$1,BBG!$1:$1,0)-1,0), IF(MONTH(FS$1)=1,VLOOKUP($A19,BBG!$1:$1048576,MATCH(Fiscal!FS$1,BBG!$1:$1,0)+1,0)/2,VLOOKUP($A19,BBG!$1:$1048576,MATCH(Fiscal!FS$1,BBG!$1:$1,0),0)/2))</f>
        <v>0</v>
      </c>
      <c r="FT19" s="13">
        <f ca="1">IF(AND(MONTH(FT$1)&lt;&gt;1,MONTH(FT$1)&lt;&gt;2),VLOOKUP($A19,BBG!$1:$1048576,MATCH(Fiscal!FT$1,BBG!$1:$1,0),0)-VLOOKUP($A19,BBG!$1:$1048576,MATCH(Fiscal!FT$1,BBG!$1:$1,0)-1,0), IF(MONTH(FT$1)=1,VLOOKUP($A19,BBG!$1:$1048576,MATCH(Fiscal!FT$1,BBG!$1:$1,0)+1,0)/2,VLOOKUP($A19,BBG!$1:$1048576,MATCH(Fiscal!FT$1,BBG!$1:$1,0),0)/2))</f>
        <v>0</v>
      </c>
      <c r="FU19" s="13">
        <f ca="1">IF(AND(MONTH(FU$1)&lt;&gt;1,MONTH(FU$1)&lt;&gt;2),VLOOKUP($A19,BBG!$1:$1048576,MATCH(Fiscal!FU$1,BBG!$1:$1,0),0)-VLOOKUP($A19,BBG!$1:$1048576,MATCH(Fiscal!FU$1,BBG!$1:$1,0)-1,0), IF(MONTH(FU$1)=1,VLOOKUP($A19,BBG!$1:$1048576,MATCH(Fiscal!FU$1,BBG!$1:$1,0)+1,0)/2,VLOOKUP($A19,BBG!$1:$1048576,MATCH(Fiscal!FU$1,BBG!$1:$1,0),0)/2))</f>
        <v>0</v>
      </c>
      <c r="FV19" s="13">
        <f ca="1">IF(AND(MONTH(FV$1)&lt;&gt;1,MONTH(FV$1)&lt;&gt;2),VLOOKUP($A19,BBG!$1:$1048576,MATCH(Fiscal!FV$1,BBG!$1:$1,0),0)-VLOOKUP($A19,BBG!$1:$1048576,MATCH(Fiscal!FV$1,BBG!$1:$1,0)-1,0), IF(MONTH(FV$1)=1,VLOOKUP($A19,BBG!$1:$1048576,MATCH(Fiscal!FV$1,BBG!$1:$1,0)+1,0)/2,VLOOKUP($A19,BBG!$1:$1048576,MATCH(Fiscal!FV$1,BBG!$1:$1,0),0)/2))</f>
        <v>0</v>
      </c>
      <c r="FW19" s="13">
        <f ca="1">IF(AND(MONTH(FW$1)&lt;&gt;1,MONTH(FW$1)&lt;&gt;2),VLOOKUP($A19,BBG!$1:$1048576,MATCH(Fiscal!FW$1,BBG!$1:$1,0),0)-VLOOKUP($A19,BBG!$1:$1048576,MATCH(Fiscal!FW$1,BBG!$1:$1,0)-1,0), IF(MONTH(FW$1)=1,VLOOKUP($A19,BBG!$1:$1048576,MATCH(Fiscal!FW$1,BBG!$1:$1,0)+1,0)/2,VLOOKUP($A19,BBG!$1:$1048576,MATCH(Fiscal!FW$1,BBG!$1:$1,0),0)/2))</f>
        <v>0</v>
      </c>
      <c r="FX19" s="13">
        <f ca="1">IF(AND(MONTH(FX$1)&lt;&gt;1,MONTH(FX$1)&lt;&gt;2),VLOOKUP($A19,BBG!$1:$1048576,MATCH(Fiscal!FX$1,BBG!$1:$1,0),0)-VLOOKUP($A19,BBG!$1:$1048576,MATCH(Fiscal!FX$1,BBG!$1:$1,0)-1,0), IF(MONTH(FX$1)=1,VLOOKUP($A19,BBG!$1:$1048576,MATCH(Fiscal!FX$1,BBG!$1:$1,0)+1,0)/2,VLOOKUP($A19,BBG!$1:$1048576,MATCH(Fiscal!FX$1,BBG!$1:$1,0),0)/2))</f>
        <v>0</v>
      </c>
      <c r="FY19" s="13">
        <f ca="1">IF(AND(MONTH(FY$1)&lt;&gt;1,MONTH(FY$1)&lt;&gt;2),VLOOKUP($A19,BBG!$1:$1048576,MATCH(Fiscal!FY$1,BBG!$1:$1,0),0)-VLOOKUP($A19,BBG!$1:$1048576,MATCH(Fiscal!FY$1,BBG!$1:$1,0)-1,0), IF(MONTH(FY$1)=1,VLOOKUP($A19,BBG!$1:$1048576,MATCH(Fiscal!FY$1,BBG!$1:$1,0)+1,0)/2,VLOOKUP($A19,BBG!$1:$1048576,MATCH(Fiscal!FY$1,BBG!$1:$1,0),0)/2))</f>
        <v>0</v>
      </c>
      <c r="FZ19" s="13">
        <f ca="1">IF(AND(MONTH(FZ$1)&lt;&gt;1,MONTH(FZ$1)&lt;&gt;2),VLOOKUP($A19,BBG!$1:$1048576,MATCH(Fiscal!FZ$1,BBG!$1:$1,0),0)-VLOOKUP($A19,BBG!$1:$1048576,MATCH(Fiscal!FZ$1,BBG!$1:$1,0)-1,0), IF(MONTH(FZ$1)=1,VLOOKUP($A19,BBG!$1:$1048576,MATCH(Fiscal!FZ$1,BBG!$1:$1,0)+1,0)/2,VLOOKUP($A19,BBG!$1:$1048576,MATCH(Fiscal!FZ$1,BBG!$1:$1,0),0)/2))</f>
        <v>0</v>
      </c>
      <c r="GA19" s="13">
        <f ca="1">IF(AND(MONTH(GA$1)&lt;&gt;1,MONTH(GA$1)&lt;&gt;2),VLOOKUP($A19,BBG!$1:$1048576,MATCH(Fiscal!GA$1,BBG!$1:$1,0),0)-VLOOKUP($A19,BBG!$1:$1048576,MATCH(Fiscal!GA$1,BBG!$1:$1,0)-1,0), IF(MONTH(GA$1)=1,VLOOKUP($A19,BBG!$1:$1048576,MATCH(Fiscal!GA$1,BBG!$1:$1,0)+1,0)/2,VLOOKUP($A19,BBG!$1:$1048576,MATCH(Fiscal!GA$1,BBG!$1:$1,0),0)/2))</f>
        <v>0</v>
      </c>
      <c r="GB19" s="13">
        <f ca="1">IF(AND(MONTH(GB$1)&lt;&gt;1,MONTH(GB$1)&lt;&gt;2),VLOOKUP($A19,BBG!$1:$1048576,MATCH(Fiscal!GB$1,BBG!$1:$1,0),0)-VLOOKUP($A19,BBG!$1:$1048576,MATCH(Fiscal!GB$1,BBG!$1:$1,0)-1,0), IF(MONTH(GB$1)=1,VLOOKUP($A19,BBG!$1:$1048576,MATCH(Fiscal!GB$1,BBG!$1:$1,0)+1,0)/2,VLOOKUP($A19,BBG!$1:$1048576,MATCH(Fiscal!GB$1,BBG!$1:$1,0),0)/2))</f>
        <v>0</v>
      </c>
      <c r="GC19" s="13">
        <f ca="1">IF(AND(MONTH(GC$1)&lt;&gt;1,MONTH(GC$1)&lt;&gt;2),VLOOKUP($A19,BBG!$1:$1048576,MATCH(Fiscal!GC$1,BBG!$1:$1,0),0)-VLOOKUP($A19,BBG!$1:$1048576,MATCH(Fiscal!GC$1,BBG!$1:$1,0)-1,0), IF(MONTH(GC$1)=1,VLOOKUP($A19,BBG!$1:$1048576,MATCH(Fiscal!GC$1,BBG!$1:$1,0)+1,0)/2,VLOOKUP($A19,BBG!$1:$1048576,MATCH(Fiscal!GC$1,BBG!$1:$1,0),0)/2))</f>
        <v>0</v>
      </c>
      <c r="GD19" s="13">
        <f ca="1">IF(AND(MONTH(GD$1)&lt;&gt;1,MONTH(GD$1)&lt;&gt;2),VLOOKUP($A19,BBG!$1:$1048576,MATCH(Fiscal!GD$1,BBG!$1:$1,0),0)-VLOOKUP($A19,BBG!$1:$1048576,MATCH(Fiscal!GD$1,BBG!$1:$1,0)-1,0), IF(MONTH(GD$1)=1,VLOOKUP($A19,BBG!$1:$1048576,MATCH(Fiscal!GD$1,BBG!$1:$1,0)+1,0)/2,VLOOKUP($A19,BBG!$1:$1048576,MATCH(Fiscal!GD$1,BBG!$1:$1,0),0)/2))</f>
        <v>0</v>
      </c>
      <c r="GE19" s="13">
        <f ca="1">IF(AND(MONTH(GE$1)&lt;&gt;1,MONTH(GE$1)&lt;&gt;2),VLOOKUP($A19,BBG!$1:$1048576,MATCH(Fiscal!GE$1,BBG!$1:$1,0),0)-VLOOKUP($A19,BBG!$1:$1048576,MATCH(Fiscal!GE$1,BBG!$1:$1,0)-1,0), IF(MONTH(GE$1)=1,VLOOKUP($A19,BBG!$1:$1048576,MATCH(Fiscal!GE$1,BBG!$1:$1,0)+1,0)/2,VLOOKUP($A19,BBG!$1:$1048576,MATCH(Fiscal!GE$1,BBG!$1:$1,0),0)/2))</f>
        <v>0</v>
      </c>
      <c r="GF19" s="13">
        <f ca="1">IF(AND(MONTH(GF$1)&lt;&gt;1,MONTH(GF$1)&lt;&gt;2),VLOOKUP($A19,BBG!$1:$1048576,MATCH(Fiscal!GF$1,BBG!$1:$1,0),0)-VLOOKUP($A19,BBG!$1:$1048576,MATCH(Fiscal!GF$1,BBG!$1:$1,0)-1,0), IF(MONTH(GF$1)=1,VLOOKUP($A19,BBG!$1:$1048576,MATCH(Fiscal!GF$1,BBG!$1:$1,0)+1,0)/2,VLOOKUP($A19,BBG!$1:$1048576,MATCH(Fiscal!GF$1,BBG!$1:$1,0),0)/2))</f>
        <v>0</v>
      </c>
      <c r="GG19" s="13">
        <f ca="1">IF(AND(MONTH(GG$1)&lt;&gt;1,MONTH(GG$1)&lt;&gt;2),VLOOKUP($A19,BBG!$1:$1048576,MATCH(Fiscal!GG$1,BBG!$1:$1,0),0)-VLOOKUP($A19,BBG!$1:$1048576,MATCH(Fiscal!GG$1,BBG!$1:$1,0)-1,0), IF(MONTH(GG$1)=1,VLOOKUP($A19,BBG!$1:$1048576,MATCH(Fiscal!GG$1,BBG!$1:$1,0)+1,0)/2,VLOOKUP($A19,BBG!$1:$1048576,MATCH(Fiscal!GG$1,BBG!$1:$1,0),0)/2))</f>
        <v>0</v>
      </c>
      <c r="GH19" s="13">
        <f ca="1">IF(AND(MONTH(GH$1)&lt;&gt;1,MONTH(GH$1)&lt;&gt;2),VLOOKUP($A19,BBG!$1:$1048576,MATCH(Fiscal!GH$1,BBG!$1:$1,0),0)-VLOOKUP($A19,BBG!$1:$1048576,MATCH(Fiscal!GH$1,BBG!$1:$1,0)-1,0), IF(MONTH(GH$1)=1,VLOOKUP($A19,BBG!$1:$1048576,MATCH(Fiscal!GH$1,BBG!$1:$1,0)+1,0)/2,VLOOKUP($A19,BBG!$1:$1048576,MATCH(Fiscal!GH$1,BBG!$1:$1,0),0)/2))</f>
        <v>0</v>
      </c>
      <c r="GI19" s="13">
        <f ca="1">IF(AND(MONTH(GI$1)&lt;&gt;1,MONTH(GI$1)&lt;&gt;2),VLOOKUP($A19,BBG!$1:$1048576,MATCH(Fiscal!GI$1,BBG!$1:$1,0),0)-VLOOKUP($A19,BBG!$1:$1048576,MATCH(Fiscal!GI$1,BBG!$1:$1,0)-1,0), IF(MONTH(GI$1)=1,VLOOKUP($A19,BBG!$1:$1048576,MATCH(Fiscal!GI$1,BBG!$1:$1,0)+1,0)/2,VLOOKUP($A19,BBG!$1:$1048576,MATCH(Fiscal!GI$1,BBG!$1:$1,0),0)/2))</f>
        <v>0</v>
      </c>
      <c r="GJ19" s="13">
        <f ca="1">IF(AND(MONTH(GJ$1)&lt;&gt;1,MONTH(GJ$1)&lt;&gt;2),VLOOKUP($A19,BBG!$1:$1048576,MATCH(Fiscal!GJ$1,BBG!$1:$1,0),0)-VLOOKUP($A19,BBG!$1:$1048576,MATCH(Fiscal!GJ$1,BBG!$1:$1,0)-1,0), IF(MONTH(GJ$1)=1,VLOOKUP($A19,BBG!$1:$1048576,MATCH(Fiscal!GJ$1,BBG!$1:$1,0)+1,0)/2,VLOOKUP($A19,BBG!$1:$1048576,MATCH(Fiscal!GJ$1,BBG!$1:$1,0),0)/2))</f>
        <v>0</v>
      </c>
      <c r="GK19" s="13">
        <f ca="1">IF(AND(MONTH(GK$1)&lt;&gt;1,MONTH(GK$1)&lt;&gt;2),VLOOKUP($A19,BBG!$1:$1048576,MATCH(Fiscal!GK$1,BBG!$1:$1,0),0)-VLOOKUP($A19,BBG!$1:$1048576,MATCH(Fiscal!GK$1,BBG!$1:$1,0)-1,0), IF(MONTH(GK$1)=1,VLOOKUP($A19,BBG!$1:$1048576,MATCH(Fiscal!GK$1,BBG!$1:$1,0)+1,0)/2,VLOOKUP($A19,BBG!$1:$1048576,MATCH(Fiscal!GK$1,BBG!$1:$1,0),0)/2))</f>
        <v>0</v>
      </c>
      <c r="GL19" s="13">
        <f ca="1">IF(AND(MONTH(GL$1)&lt;&gt;1,MONTH(GL$1)&lt;&gt;2),VLOOKUP($A19,BBG!$1:$1048576,MATCH(Fiscal!GL$1,BBG!$1:$1,0),0)-VLOOKUP($A19,BBG!$1:$1048576,MATCH(Fiscal!GL$1,BBG!$1:$1,0)-1,0), IF(MONTH(GL$1)=1,VLOOKUP($A19,BBG!$1:$1048576,MATCH(Fiscal!GL$1,BBG!$1:$1,0)+1,0)/2,VLOOKUP($A19,BBG!$1:$1048576,MATCH(Fiscal!GL$1,BBG!$1:$1,0),0)/2))</f>
        <v>0</v>
      </c>
      <c r="GM19" s="13">
        <f ca="1">IF(AND(MONTH(GM$1)&lt;&gt;1,MONTH(GM$1)&lt;&gt;2),VLOOKUP($A19,BBG!$1:$1048576,MATCH(Fiscal!GM$1,BBG!$1:$1,0),0)-VLOOKUP($A19,BBG!$1:$1048576,MATCH(Fiscal!GM$1,BBG!$1:$1,0)-1,0), IF(MONTH(GM$1)=1,VLOOKUP($A19,BBG!$1:$1048576,MATCH(Fiscal!GM$1,BBG!$1:$1,0)+1,0)/2,VLOOKUP($A19,BBG!$1:$1048576,MATCH(Fiscal!GM$1,BBG!$1:$1,0),0)/2))</f>
        <v>0</v>
      </c>
      <c r="GN19" s="13">
        <f ca="1">IF(AND(MONTH(GN$1)&lt;&gt;1,MONTH(GN$1)&lt;&gt;2),VLOOKUP($A19,BBG!$1:$1048576,MATCH(Fiscal!GN$1,BBG!$1:$1,0),0)-VLOOKUP($A19,BBG!$1:$1048576,MATCH(Fiscal!GN$1,BBG!$1:$1,0)-1,0), IF(MONTH(GN$1)=1,VLOOKUP($A19,BBG!$1:$1048576,MATCH(Fiscal!GN$1,BBG!$1:$1,0)+1,0)/2,VLOOKUP($A19,BBG!$1:$1048576,MATCH(Fiscal!GN$1,BBG!$1:$1,0),0)/2))</f>
        <v>0</v>
      </c>
      <c r="GO19" s="13">
        <f ca="1">IF(AND(MONTH(GO$1)&lt;&gt;1,MONTH(GO$1)&lt;&gt;2),VLOOKUP($A19,BBG!$1:$1048576,MATCH(Fiscal!GO$1,BBG!$1:$1,0),0)-VLOOKUP($A19,BBG!$1:$1048576,MATCH(Fiscal!GO$1,BBG!$1:$1,0)-1,0), IF(MONTH(GO$1)=1,VLOOKUP($A19,BBG!$1:$1048576,MATCH(Fiscal!GO$1,BBG!$1:$1,0)+1,0)/2,VLOOKUP($A19,BBG!$1:$1048576,MATCH(Fiscal!GO$1,BBG!$1:$1,0),0)/2))</f>
        <v>0</v>
      </c>
      <c r="GP19" s="13">
        <f ca="1">IF(AND(MONTH(GP$1)&lt;&gt;1,MONTH(GP$1)&lt;&gt;2),VLOOKUP($A19,BBG!$1:$1048576,MATCH(Fiscal!GP$1,BBG!$1:$1,0),0)-VLOOKUP($A19,BBG!$1:$1048576,MATCH(Fiscal!GP$1,BBG!$1:$1,0)-1,0), IF(MONTH(GP$1)=1,VLOOKUP($A19,BBG!$1:$1048576,MATCH(Fiscal!GP$1,BBG!$1:$1,0)+1,0)/2,VLOOKUP($A19,BBG!$1:$1048576,MATCH(Fiscal!GP$1,BBG!$1:$1,0),0)/2))</f>
        <v>0</v>
      </c>
      <c r="GQ19" s="13">
        <f ca="1">IF(AND(MONTH(GQ$1)&lt;&gt;1,MONTH(GQ$1)&lt;&gt;2),VLOOKUP($A19,BBG!$1:$1048576,MATCH(Fiscal!GQ$1,BBG!$1:$1,0),0)-VLOOKUP($A19,BBG!$1:$1048576,MATCH(Fiscal!GQ$1,BBG!$1:$1,0)-1,0), IF(MONTH(GQ$1)=1,VLOOKUP($A19,BBG!$1:$1048576,MATCH(Fiscal!GQ$1,BBG!$1:$1,0)+1,0)/2,VLOOKUP($A19,BBG!$1:$1048576,MATCH(Fiscal!GQ$1,BBG!$1:$1,0),0)/2))</f>
        <v>0</v>
      </c>
      <c r="GR19" s="13">
        <f ca="1">IF(AND(MONTH(GR$1)&lt;&gt;1,MONTH(GR$1)&lt;&gt;2),VLOOKUP($A19,BBG!$1:$1048576,MATCH(Fiscal!GR$1,BBG!$1:$1,0),0)-VLOOKUP($A19,BBG!$1:$1048576,MATCH(Fiscal!GR$1,BBG!$1:$1,0)-1,0), IF(MONTH(GR$1)=1,VLOOKUP($A19,BBG!$1:$1048576,MATCH(Fiscal!GR$1,BBG!$1:$1,0)+1,0)/2,VLOOKUP($A19,BBG!$1:$1048576,MATCH(Fiscal!GR$1,BBG!$1:$1,0),0)/2))</f>
        <v>0</v>
      </c>
      <c r="GS19" s="13">
        <f ca="1">IF(AND(MONTH(GS$1)&lt;&gt;1,MONTH(GS$1)&lt;&gt;2),VLOOKUP($A19,BBG!$1:$1048576,MATCH(Fiscal!GS$1,BBG!$1:$1,0),0)-VLOOKUP($A19,BBG!$1:$1048576,MATCH(Fiscal!GS$1,BBG!$1:$1,0)-1,0), IF(MONTH(GS$1)=1,VLOOKUP($A19,BBG!$1:$1048576,MATCH(Fiscal!GS$1,BBG!$1:$1,0)+1,0)/2,VLOOKUP($A19,BBG!$1:$1048576,MATCH(Fiscal!GS$1,BBG!$1:$1,0),0)/2))</f>
        <v>0</v>
      </c>
      <c r="GT19" s="13">
        <f ca="1">IF(AND(MONTH(GT$1)&lt;&gt;1,MONTH(GT$1)&lt;&gt;2),VLOOKUP($A19,BBG!$1:$1048576,MATCH(Fiscal!GT$1,BBG!$1:$1,0),0)-VLOOKUP($A19,BBG!$1:$1048576,MATCH(Fiscal!GT$1,BBG!$1:$1,0)-1,0), IF(MONTH(GT$1)=1,VLOOKUP($A19,BBG!$1:$1048576,MATCH(Fiscal!GT$1,BBG!$1:$1,0)+1,0)/2,VLOOKUP($A19,BBG!$1:$1048576,MATCH(Fiscal!GT$1,BBG!$1:$1,0),0)/2))</f>
        <v>0</v>
      </c>
      <c r="GU19" s="13">
        <f ca="1">IF(AND(MONTH(GU$1)&lt;&gt;1,MONTH(GU$1)&lt;&gt;2),VLOOKUP($A19,BBG!$1:$1048576,MATCH(Fiscal!GU$1,BBG!$1:$1,0),0)-VLOOKUP($A19,BBG!$1:$1048576,MATCH(Fiscal!GU$1,BBG!$1:$1,0)-1,0), IF(MONTH(GU$1)=1,VLOOKUP($A19,BBG!$1:$1048576,MATCH(Fiscal!GU$1,BBG!$1:$1,0)+1,0)/2,VLOOKUP($A19,BBG!$1:$1048576,MATCH(Fiscal!GU$1,BBG!$1:$1,0),0)/2))</f>
        <v>0</v>
      </c>
      <c r="GV19" s="13">
        <f ca="1">IF(AND(MONTH(GV$1)&lt;&gt;1,MONTH(GV$1)&lt;&gt;2),VLOOKUP($A19,BBG!$1:$1048576,MATCH(Fiscal!GV$1,BBG!$1:$1,0),0)-VLOOKUP($A19,BBG!$1:$1048576,MATCH(Fiscal!GV$1,BBG!$1:$1,0)-1,0), IF(MONTH(GV$1)=1,VLOOKUP($A19,BBG!$1:$1048576,MATCH(Fiscal!GV$1,BBG!$1:$1,0)+1,0)/2,VLOOKUP($A19,BBG!$1:$1048576,MATCH(Fiscal!GV$1,BBG!$1:$1,0),0)/2))</f>
        <v>0</v>
      </c>
      <c r="GW19" s="13">
        <f ca="1">IF(AND(MONTH(GW$1)&lt;&gt;1,MONTH(GW$1)&lt;&gt;2),VLOOKUP($A19,BBG!$1:$1048576,MATCH(Fiscal!GW$1,BBG!$1:$1,0),0)-VLOOKUP($A19,BBG!$1:$1048576,MATCH(Fiscal!GW$1,BBG!$1:$1,0)-1,0), IF(MONTH(GW$1)=1,VLOOKUP($A19,BBG!$1:$1048576,MATCH(Fiscal!GW$1,BBG!$1:$1,0)+1,0)/2,VLOOKUP($A19,BBG!$1:$1048576,MATCH(Fiscal!GW$1,BBG!$1:$1,0),0)/2))</f>
        <v>0</v>
      </c>
      <c r="GX19" s="13">
        <f ca="1">IF(AND(MONTH(GX$1)&lt;&gt;1,MONTH(GX$1)&lt;&gt;2),VLOOKUP($A19,BBG!$1:$1048576,MATCH(Fiscal!GX$1,BBG!$1:$1,0),0)-VLOOKUP($A19,BBG!$1:$1048576,MATCH(Fiscal!GX$1,BBG!$1:$1,0)-1,0), IF(MONTH(GX$1)=1,VLOOKUP($A19,BBG!$1:$1048576,MATCH(Fiscal!GX$1,BBG!$1:$1,0)+1,0)/2,VLOOKUP($A19,BBG!$1:$1048576,MATCH(Fiscal!GX$1,BBG!$1:$1,0),0)/2))</f>
        <v>0</v>
      </c>
      <c r="GY19" s="13">
        <f ca="1">IF(AND(MONTH(GY$1)&lt;&gt;1,MONTH(GY$1)&lt;&gt;2),VLOOKUP($A19,BBG!$1:$1048576,MATCH(Fiscal!GY$1,BBG!$1:$1,0),0)-VLOOKUP($A19,BBG!$1:$1048576,MATCH(Fiscal!GY$1,BBG!$1:$1,0)-1,0), IF(MONTH(GY$1)=1,VLOOKUP($A19,BBG!$1:$1048576,MATCH(Fiscal!GY$1,BBG!$1:$1,0)+1,0)/2,VLOOKUP($A19,BBG!$1:$1048576,MATCH(Fiscal!GY$1,BBG!$1:$1,0),0)/2))</f>
        <v>0</v>
      </c>
      <c r="GZ19" s="13">
        <f ca="1">IF(AND(MONTH(GZ$1)&lt;&gt;1,MONTH(GZ$1)&lt;&gt;2),VLOOKUP($A19,BBG!$1:$1048576,MATCH(Fiscal!GZ$1,BBG!$1:$1,0),0)-VLOOKUP($A19,BBG!$1:$1048576,MATCH(Fiscal!GZ$1,BBG!$1:$1,0)-1,0), IF(MONTH(GZ$1)=1,VLOOKUP($A19,BBG!$1:$1048576,MATCH(Fiscal!GZ$1,BBG!$1:$1,0)+1,0)/2,VLOOKUP($A19,BBG!$1:$1048576,MATCH(Fiscal!GZ$1,BBG!$1:$1,0),0)/2))</f>
        <v>0</v>
      </c>
      <c r="HA19" s="13">
        <f ca="1">IF(AND(MONTH(HA$1)&lt;&gt;1,MONTH(HA$1)&lt;&gt;2),VLOOKUP($A19,BBG!$1:$1048576,MATCH(Fiscal!HA$1,BBG!$1:$1,0),0)-VLOOKUP($A19,BBG!$1:$1048576,MATCH(Fiscal!HA$1,BBG!$1:$1,0)-1,0), IF(MONTH(HA$1)=1,VLOOKUP($A19,BBG!$1:$1048576,MATCH(Fiscal!HA$1,BBG!$1:$1,0)+1,0)/2,VLOOKUP($A19,BBG!$1:$1048576,MATCH(Fiscal!HA$1,BBG!$1:$1,0),0)/2))</f>
        <v>0</v>
      </c>
      <c r="HB19" s="13">
        <f ca="1">IF(AND(MONTH(HB$1)&lt;&gt;1,MONTH(HB$1)&lt;&gt;2),VLOOKUP($A19,BBG!$1:$1048576,MATCH(Fiscal!HB$1,BBG!$1:$1,0),0)-VLOOKUP($A19,BBG!$1:$1048576,MATCH(Fiscal!HB$1,BBG!$1:$1,0)-1,0), IF(MONTH(HB$1)=1,VLOOKUP($A19,BBG!$1:$1048576,MATCH(Fiscal!HB$1,BBG!$1:$1,0)+1,0)/2,VLOOKUP($A19,BBG!$1:$1048576,MATCH(Fiscal!HB$1,BBG!$1:$1,0),0)/2))</f>
        <v>0</v>
      </c>
      <c r="HC19" s="13">
        <f ca="1">IF(AND(MONTH(HC$1)&lt;&gt;1,MONTH(HC$1)&lt;&gt;2),VLOOKUP($A19,BBG!$1:$1048576,MATCH(Fiscal!HC$1,BBG!$1:$1,0),0)-VLOOKUP($A19,BBG!$1:$1048576,MATCH(Fiscal!HC$1,BBG!$1:$1,0)-1,0), IF(MONTH(HC$1)=1,VLOOKUP($A19,BBG!$1:$1048576,MATCH(Fiscal!HC$1,BBG!$1:$1,0)+1,0)/2,VLOOKUP($A19,BBG!$1:$1048576,MATCH(Fiscal!HC$1,BBG!$1:$1,0),0)/2))</f>
        <v>0</v>
      </c>
      <c r="HD19" s="13">
        <f ca="1">IF(AND(MONTH(HD$1)&lt;&gt;1,MONTH(HD$1)&lt;&gt;2),VLOOKUP($A19,BBG!$1:$1048576,MATCH(Fiscal!HD$1,BBG!$1:$1,0),0)-VLOOKUP($A19,BBG!$1:$1048576,MATCH(Fiscal!HD$1,BBG!$1:$1,0)-1,0), IF(MONTH(HD$1)=1,VLOOKUP($A19,BBG!$1:$1048576,MATCH(Fiscal!HD$1,BBG!$1:$1,0)+1,0)/2,VLOOKUP($A19,BBG!$1:$1048576,MATCH(Fiscal!HD$1,BBG!$1:$1,0),0)/2))</f>
        <v>0</v>
      </c>
      <c r="HE19" s="13">
        <f ca="1">IF(AND(MONTH(HE$1)&lt;&gt;1,MONTH(HE$1)&lt;&gt;2),VLOOKUP($A19,BBG!$1:$1048576,MATCH(Fiscal!HE$1,BBG!$1:$1,0),0)-VLOOKUP($A19,BBG!$1:$1048576,MATCH(Fiscal!HE$1,BBG!$1:$1,0)-1,0), IF(MONTH(HE$1)=1,VLOOKUP($A19,BBG!$1:$1048576,MATCH(Fiscal!HE$1,BBG!$1:$1,0)+1,0)/2,VLOOKUP($A19,BBG!$1:$1048576,MATCH(Fiscal!HE$1,BBG!$1:$1,0),0)/2))</f>
        <v>0</v>
      </c>
      <c r="HF19" s="13">
        <f ca="1">IF(AND(MONTH(HF$1)&lt;&gt;1,MONTH(HF$1)&lt;&gt;2),VLOOKUP($A19,BBG!$1:$1048576,MATCH(Fiscal!HF$1,BBG!$1:$1,0),0)-VLOOKUP($A19,BBG!$1:$1048576,MATCH(Fiscal!HF$1,BBG!$1:$1,0)-1,0), IF(MONTH(HF$1)=1,VLOOKUP($A19,BBG!$1:$1048576,MATCH(Fiscal!HF$1,BBG!$1:$1,0)+1,0)/2,VLOOKUP($A19,BBG!$1:$1048576,MATCH(Fiscal!HF$1,BBG!$1:$1,0),0)/2))</f>
        <v>0</v>
      </c>
      <c r="HG19" s="13">
        <f ca="1">IF(AND(MONTH(HG$1)&lt;&gt;1,MONTH(HG$1)&lt;&gt;2),VLOOKUP($A19,BBG!$1:$1048576,MATCH(Fiscal!HG$1,BBG!$1:$1,0),0)-VLOOKUP($A19,BBG!$1:$1048576,MATCH(Fiscal!HG$1,BBG!$1:$1,0)-1,0), IF(MONTH(HG$1)=1,VLOOKUP($A19,BBG!$1:$1048576,MATCH(Fiscal!HG$1,BBG!$1:$1,0)+1,0)/2,VLOOKUP($A19,BBG!$1:$1048576,MATCH(Fiscal!HG$1,BBG!$1:$1,0),0)/2))</f>
        <v>0</v>
      </c>
      <c r="HH19" s="13">
        <f ca="1">IF(AND(MONTH(HH$1)&lt;&gt;1,MONTH(HH$1)&lt;&gt;2),VLOOKUP($A19,BBG!$1:$1048576,MATCH(Fiscal!HH$1,BBG!$1:$1,0),0)-VLOOKUP($A19,BBG!$1:$1048576,MATCH(Fiscal!HH$1,BBG!$1:$1,0)-1,0), IF(MONTH(HH$1)=1,VLOOKUP($A19,BBG!$1:$1048576,MATCH(Fiscal!HH$1,BBG!$1:$1,0)+1,0)/2,VLOOKUP($A19,BBG!$1:$1048576,MATCH(Fiscal!HH$1,BBG!$1:$1,0),0)/2))</f>
        <v>0</v>
      </c>
      <c r="HI19" s="13">
        <f ca="1">IF(AND(MONTH(HI$1)&lt;&gt;1,MONTH(HI$1)&lt;&gt;2),VLOOKUP($A19,BBG!$1:$1048576,MATCH(Fiscal!HI$1,BBG!$1:$1,0),0)-VLOOKUP($A19,BBG!$1:$1048576,MATCH(Fiscal!HI$1,BBG!$1:$1,0)-1,0), IF(MONTH(HI$1)=1,VLOOKUP($A19,BBG!$1:$1048576,MATCH(Fiscal!HI$1,BBG!$1:$1,0)+1,0)/2,VLOOKUP($A19,BBG!$1:$1048576,MATCH(Fiscal!HI$1,BBG!$1:$1,0),0)/2))</f>
        <v>0</v>
      </c>
      <c r="HJ19" s="13">
        <f ca="1">IF(AND(MONTH(HJ$1)&lt;&gt;1,MONTH(HJ$1)&lt;&gt;2),VLOOKUP($A19,BBG!$1:$1048576,MATCH(Fiscal!HJ$1,BBG!$1:$1,0),0)-VLOOKUP($A19,BBG!$1:$1048576,MATCH(Fiscal!HJ$1,BBG!$1:$1,0)-1,0), IF(MONTH(HJ$1)=1,VLOOKUP($A19,BBG!$1:$1048576,MATCH(Fiscal!HJ$1,BBG!$1:$1,0)+1,0)/2,VLOOKUP($A19,BBG!$1:$1048576,MATCH(Fiscal!HJ$1,BBG!$1:$1,0),0)/2))</f>
        <v>0</v>
      </c>
      <c r="HK19" s="13">
        <f ca="1">IF(AND(MONTH(HK$1)&lt;&gt;1,MONTH(HK$1)&lt;&gt;2),VLOOKUP($A19,BBG!$1:$1048576,MATCH(Fiscal!HK$1,BBG!$1:$1,0),0)-VLOOKUP($A19,BBG!$1:$1048576,MATCH(Fiscal!HK$1,BBG!$1:$1,0)-1,0), IF(MONTH(HK$1)=1,VLOOKUP($A19,BBG!$1:$1048576,MATCH(Fiscal!HK$1,BBG!$1:$1,0)+1,0)/2,VLOOKUP($A19,BBG!$1:$1048576,MATCH(Fiscal!HK$1,BBG!$1:$1,0),0)/2))</f>
        <v>0</v>
      </c>
      <c r="HL19" s="13">
        <f ca="1">IF(AND(MONTH(HL$1)&lt;&gt;1,MONTH(HL$1)&lt;&gt;2),VLOOKUP($A19,BBG!$1:$1048576,MATCH(Fiscal!HL$1,BBG!$1:$1,0),0)-VLOOKUP($A19,BBG!$1:$1048576,MATCH(Fiscal!HL$1,BBG!$1:$1,0)-1,0), IF(MONTH(HL$1)=1,VLOOKUP($A19,BBG!$1:$1048576,MATCH(Fiscal!HL$1,BBG!$1:$1,0)+1,0)/2,VLOOKUP($A19,BBG!$1:$1048576,MATCH(Fiscal!HL$1,BBG!$1:$1,0),0)/2))</f>
        <v>0</v>
      </c>
      <c r="HM19" s="13">
        <f ca="1">IF(AND(MONTH(HM$1)&lt;&gt;1,MONTH(HM$1)&lt;&gt;2),VLOOKUP($A19,BBG!$1:$1048576,MATCH(Fiscal!HM$1,BBG!$1:$1,0),0)-VLOOKUP($A19,BBG!$1:$1048576,MATCH(Fiscal!HM$1,BBG!$1:$1,0)-1,0), IF(MONTH(HM$1)=1,VLOOKUP($A19,BBG!$1:$1048576,MATCH(Fiscal!HM$1,BBG!$1:$1,0)+1,0)/2,VLOOKUP($A19,BBG!$1:$1048576,MATCH(Fiscal!HM$1,BBG!$1:$1,0),0)/2))</f>
        <v>0</v>
      </c>
      <c r="HN19" s="13">
        <f ca="1">IF(AND(MONTH(HN$1)&lt;&gt;1,MONTH(HN$1)&lt;&gt;2),VLOOKUP($A19,BBG!$1:$1048576,MATCH(Fiscal!HN$1,BBG!$1:$1,0),0)-VLOOKUP($A19,BBG!$1:$1048576,MATCH(Fiscal!HN$1,BBG!$1:$1,0)-1,0), IF(MONTH(HN$1)=1,VLOOKUP($A19,BBG!$1:$1048576,MATCH(Fiscal!HN$1,BBG!$1:$1,0)+1,0)/2,VLOOKUP($A19,BBG!$1:$1048576,MATCH(Fiscal!HN$1,BBG!$1:$1,0),0)/2))</f>
        <v>0</v>
      </c>
      <c r="HO19" s="13">
        <f ca="1">IF(AND(MONTH(HO$1)&lt;&gt;1,MONTH(HO$1)&lt;&gt;2),VLOOKUP($A19,BBG!$1:$1048576,MATCH(Fiscal!HO$1,BBG!$1:$1,0),0)-VLOOKUP($A19,BBG!$1:$1048576,MATCH(Fiscal!HO$1,BBG!$1:$1,0)-1,0), IF(MONTH(HO$1)=1,VLOOKUP($A19,BBG!$1:$1048576,MATCH(Fiscal!HO$1,BBG!$1:$1,0)+1,0)/2,VLOOKUP($A19,BBG!$1:$1048576,MATCH(Fiscal!HO$1,BBG!$1:$1,0),0)/2))</f>
        <v>0</v>
      </c>
      <c r="HP19" s="13">
        <f ca="1">IF(AND(MONTH(HP$1)&lt;&gt;1,MONTH(HP$1)&lt;&gt;2),VLOOKUP($A19,BBG!$1:$1048576,MATCH(Fiscal!HP$1,BBG!$1:$1,0),0)-VLOOKUP($A19,BBG!$1:$1048576,MATCH(Fiscal!HP$1,BBG!$1:$1,0)-1,0), IF(MONTH(HP$1)=1,VLOOKUP($A19,BBG!$1:$1048576,MATCH(Fiscal!HP$1,BBG!$1:$1,0)+1,0)/2,VLOOKUP($A19,BBG!$1:$1048576,MATCH(Fiscal!HP$1,BBG!$1:$1,0),0)/2))</f>
        <v>0</v>
      </c>
      <c r="HQ19" s="13">
        <f ca="1">IF(AND(MONTH(HQ$1)&lt;&gt;1,MONTH(HQ$1)&lt;&gt;2),VLOOKUP($A19,BBG!$1:$1048576,MATCH(Fiscal!HQ$1,BBG!$1:$1,0),0)-VLOOKUP($A19,BBG!$1:$1048576,MATCH(Fiscal!HQ$1,BBG!$1:$1,0)-1,0), IF(MONTH(HQ$1)=1,VLOOKUP($A19,BBG!$1:$1048576,MATCH(Fiscal!HQ$1,BBG!$1:$1,0)+1,0)/2,VLOOKUP($A19,BBG!$1:$1048576,MATCH(Fiscal!HQ$1,BBG!$1:$1,0),0)/2))</f>
        <v>0</v>
      </c>
      <c r="HR19" s="13">
        <f ca="1">IF(AND(MONTH(HR$1)&lt;&gt;1,MONTH(HR$1)&lt;&gt;2),VLOOKUP($A19,BBG!$1:$1048576,MATCH(Fiscal!HR$1,BBG!$1:$1,0),0)-VLOOKUP($A19,BBG!$1:$1048576,MATCH(Fiscal!HR$1,BBG!$1:$1,0)-1,0), IF(MONTH(HR$1)=1,VLOOKUP($A19,BBG!$1:$1048576,MATCH(Fiscal!HR$1,BBG!$1:$1,0)+1,0)/2,VLOOKUP($A19,BBG!$1:$1048576,MATCH(Fiscal!HR$1,BBG!$1:$1,0),0)/2))</f>
        <v>0</v>
      </c>
      <c r="HS19" s="13">
        <f ca="1">IF(AND(MONTH(HS$1)&lt;&gt;1,MONTH(HS$1)&lt;&gt;2),VLOOKUP($A19,BBG!$1:$1048576,MATCH(Fiscal!HS$1,BBG!$1:$1,0),0)-VLOOKUP($A19,BBG!$1:$1048576,MATCH(Fiscal!HS$1,BBG!$1:$1,0)-1,0), IF(MONTH(HS$1)=1,VLOOKUP($A19,BBG!$1:$1048576,MATCH(Fiscal!HS$1,BBG!$1:$1,0)+1,0)/2,VLOOKUP($A19,BBG!$1:$1048576,MATCH(Fiscal!HS$1,BBG!$1:$1,0),0)/2))</f>
        <v>0</v>
      </c>
      <c r="HT19" s="13">
        <f ca="1">IF(AND(MONTH(HT$1)&lt;&gt;1,MONTH(HT$1)&lt;&gt;2),VLOOKUP($A19,BBG!$1:$1048576,MATCH(Fiscal!HT$1,BBG!$1:$1,0),0)-VLOOKUP($A19,BBG!$1:$1048576,MATCH(Fiscal!HT$1,BBG!$1:$1,0)-1,0), IF(MONTH(HT$1)=1,VLOOKUP($A19,BBG!$1:$1048576,MATCH(Fiscal!HT$1,BBG!$1:$1,0)+1,0)/2,VLOOKUP($A19,BBG!$1:$1048576,MATCH(Fiscal!HT$1,BBG!$1:$1,0),0)/2))</f>
        <v>0</v>
      </c>
      <c r="HU19" s="13">
        <f ca="1">IF(AND(MONTH(HU$1)&lt;&gt;1,MONTH(HU$1)&lt;&gt;2),VLOOKUP($A19,BBG!$1:$1048576,MATCH(Fiscal!HU$1,BBG!$1:$1,0),0)-VLOOKUP($A19,BBG!$1:$1048576,MATCH(Fiscal!HU$1,BBG!$1:$1,0)-1,0), IF(MONTH(HU$1)=1,VLOOKUP($A19,BBG!$1:$1048576,MATCH(Fiscal!HU$1,BBG!$1:$1,0)+1,0)/2,VLOOKUP($A19,BBG!$1:$1048576,MATCH(Fiscal!HU$1,BBG!$1:$1,0),0)/2))</f>
        <v>0</v>
      </c>
      <c r="HV19" s="13">
        <f ca="1">IF(AND(MONTH(HV$1)&lt;&gt;1,MONTH(HV$1)&lt;&gt;2),VLOOKUP($A19,BBG!$1:$1048576,MATCH(Fiscal!HV$1,BBG!$1:$1,0),0)-VLOOKUP($A19,BBG!$1:$1048576,MATCH(Fiscal!HV$1,BBG!$1:$1,0)-1,0), IF(MONTH(HV$1)=1,VLOOKUP($A19,BBG!$1:$1048576,MATCH(Fiscal!HV$1,BBG!$1:$1,0)+1,0)/2,VLOOKUP($A19,BBG!$1:$1048576,MATCH(Fiscal!HV$1,BBG!$1:$1,0),0)/2))</f>
        <v>0</v>
      </c>
      <c r="HW19" s="13">
        <f ca="1">IF(AND(MONTH(HW$1)&lt;&gt;1,MONTH(HW$1)&lt;&gt;2),VLOOKUP($A19,BBG!$1:$1048576,MATCH(Fiscal!HW$1,BBG!$1:$1,0),0)-VLOOKUP($A19,BBG!$1:$1048576,MATCH(Fiscal!HW$1,BBG!$1:$1,0)-1,0), IF(MONTH(HW$1)=1,VLOOKUP($A19,BBG!$1:$1048576,MATCH(Fiscal!HW$1,BBG!$1:$1,0)+1,0)/2,VLOOKUP($A19,BBG!$1:$1048576,MATCH(Fiscal!HW$1,BBG!$1:$1,0),0)/2))</f>
        <v>0</v>
      </c>
      <c r="HX19" s="13">
        <f ca="1">IF(AND(MONTH(HX$1)&lt;&gt;1,MONTH(HX$1)&lt;&gt;2),VLOOKUP($A19,BBG!$1:$1048576,MATCH(Fiscal!HX$1,BBG!$1:$1,0),0)-VLOOKUP($A19,BBG!$1:$1048576,MATCH(Fiscal!HX$1,BBG!$1:$1,0)-1,0), IF(MONTH(HX$1)=1,VLOOKUP($A19,BBG!$1:$1048576,MATCH(Fiscal!HX$1,BBG!$1:$1,0)+1,0)/2,VLOOKUP($A19,BBG!$1:$1048576,MATCH(Fiscal!HX$1,BBG!$1:$1,0),0)/2))</f>
        <v>0</v>
      </c>
      <c r="HY19" s="13">
        <f ca="1">IF(AND(MONTH(HY$1)&lt;&gt;1,MONTH(HY$1)&lt;&gt;2),VLOOKUP($A19,BBG!$1:$1048576,MATCH(Fiscal!HY$1,BBG!$1:$1,0),0)-VLOOKUP($A19,BBG!$1:$1048576,MATCH(Fiscal!HY$1,BBG!$1:$1,0)-1,0), IF(MONTH(HY$1)=1,VLOOKUP($A19,BBG!$1:$1048576,MATCH(Fiscal!HY$1,BBG!$1:$1,0)+1,0)/2,VLOOKUP($A19,BBG!$1:$1048576,MATCH(Fiscal!HY$1,BBG!$1:$1,0),0)/2))</f>
        <v>0</v>
      </c>
      <c r="HZ19" s="13">
        <f ca="1">IF(AND(MONTH(HZ$1)&lt;&gt;1,MONTH(HZ$1)&lt;&gt;2),VLOOKUP($A19,BBG!$1:$1048576,MATCH(Fiscal!HZ$1,BBG!$1:$1,0),0)-VLOOKUP($A19,BBG!$1:$1048576,MATCH(Fiscal!HZ$1,BBG!$1:$1,0)-1,0), IF(MONTH(HZ$1)=1,VLOOKUP($A19,BBG!$1:$1048576,MATCH(Fiscal!HZ$1,BBG!$1:$1,0)+1,0)/2,VLOOKUP($A19,BBG!$1:$1048576,MATCH(Fiscal!HZ$1,BBG!$1:$1,0),0)/2))</f>
        <v>0</v>
      </c>
      <c r="IA19" s="13">
        <f ca="1">IF(AND(MONTH(IA$1)&lt;&gt;1,MONTH(IA$1)&lt;&gt;2),VLOOKUP($A19,BBG!$1:$1048576,MATCH(Fiscal!IA$1,BBG!$1:$1,0),0)-VLOOKUP($A19,BBG!$1:$1048576,MATCH(Fiscal!IA$1,BBG!$1:$1,0)-1,0), IF(MONTH(IA$1)=1,VLOOKUP($A19,BBG!$1:$1048576,MATCH(Fiscal!IA$1,BBG!$1:$1,0)+1,0)/2,VLOOKUP($A19,BBG!$1:$1048576,MATCH(Fiscal!IA$1,BBG!$1:$1,0),0)/2))</f>
        <v>0</v>
      </c>
      <c r="IB19" s="13">
        <f ca="1">IF(AND(MONTH(IB$1)&lt;&gt;1,MONTH(IB$1)&lt;&gt;2),VLOOKUP($A19,BBG!$1:$1048576,MATCH(Fiscal!IB$1,BBG!$1:$1,0),0)-VLOOKUP($A19,BBG!$1:$1048576,MATCH(Fiscal!IB$1,BBG!$1:$1,0)-1,0), IF(MONTH(IB$1)=1,VLOOKUP($A19,BBG!$1:$1048576,MATCH(Fiscal!IB$1,BBG!$1:$1,0)+1,0)/2,VLOOKUP($A19,BBG!$1:$1048576,MATCH(Fiscal!IB$1,BBG!$1:$1,0),0)/2))</f>
        <v>0</v>
      </c>
      <c r="IC19" s="13">
        <f ca="1">IF(AND(MONTH(IC$1)&lt;&gt;1,MONTH(IC$1)&lt;&gt;2),VLOOKUP($A19,BBG!$1:$1048576,MATCH(Fiscal!IC$1,BBG!$1:$1,0),0)-VLOOKUP($A19,BBG!$1:$1048576,MATCH(Fiscal!IC$1,BBG!$1:$1,0)-1,0), IF(MONTH(IC$1)=1,VLOOKUP($A19,BBG!$1:$1048576,MATCH(Fiscal!IC$1,BBG!$1:$1,0)+1,0)/2,VLOOKUP($A19,BBG!$1:$1048576,MATCH(Fiscal!IC$1,BBG!$1:$1,0),0)/2))</f>
        <v>0</v>
      </c>
      <c r="ID19" s="13">
        <f ca="1">IF(AND(MONTH(ID$1)&lt;&gt;1,MONTH(ID$1)&lt;&gt;2),VLOOKUP($A19,BBG!$1:$1048576,MATCH(Fiscal!ID$1,BBG!$1:$1,0),0)-VLOOKUP($A19,BBG!$1:$1048576,MATCH(Fiscal!ID$1,BBG!$1:$1,0)-1,0), IF(MONTH(ID$1)=1,VLOOKUP($A19,BBG!$1:$1048576,MATCH(Fiscal!ID$1,BBG!$1:$1,0)+1,0)/2,VLOOKUP($A19,BBG!$1:$1048576,MATCH(Fiscal!ID$1,BBG!$1:$1,0),0)/2))</f>
        <v>0</v>
      </c>
      <c r="IE19" s="13">
        <f ca="1">IF(AND(MONTH(IE$1)&lt;&gt;1,MONTH(IE$1)&lt;&gt;2),VLOOKUP($A19,BBG!$1:$1048576,MATCH(Fiscal!IE$1,BBG!$1:$1,0),0)-VLOOKUP($A19,BBG!$1:$1048576,MATCH(Fiscal!IE$1,BBG!$1:$1,0)-1,0), IF(MONTH(IE$1)=1,VLOOKUP($A19,BBG!$1:$1048576,MATCH(Fiscal!IE$1,BBG!$1:$1,0)+1,0)/2,VLOOKUP($A19,BBG!$1:$1048576,MATCH(Fiscal!IE$1,BBG!$1:$1,0),0)/2))</f>
        <v>0</v>
      </c>
      <c r="IF19" s="13">
        <f ca="1">IF(AND(MONTH(IF$1)&lt;&gt;1,MONTH(IF$1)&lt;&gt;2),VLOOKUP($A19,BBG!$1:$1048576,MATCH(Fiscal!IF$1,BBG!$1:$1,0),0)-VLOOKUP($A19,BBG!$1:$1048576,MATCH(Fiscal!IF$1,BBG!$1:$1,0)-1,0), IF(MONTH(IF$1)=1,VLOOKUP($A19,BBG!$1:$1048576,MATCH(Fiscal!IF$1,BBG!$1:$1,0)+1,0)/2,VLOOKUP($A19,BBG!$1:$1048576,MATCH(Fiscal!IF$1,BBG!$1:$1,0),0)/2))</f>
        <v>0</v>
      </c>
      <c r="IG19" s="13">
        <f ca="1">IF(AND(MONTH(IG$1)&lt;&gt;1,MONTH(IG$1)&lt;&gt;2),VLOOKUP($A19,BBG!$1:$1048576,MATCH(Fiscal!IG$1,BBG!$1:$1,0),0)-VLOOKUP($A19,BBG!$1:$1048576,MATCH(Fiscal!IG$1,BBG!$1:$1,0)-1,0), IF(MONTH(IG$1)=1,VLOOKUP($A19,BBG!$1:$1048576,MATCH(Fiscal!IG$1,BBG!$1:$1,0)+1,0)/2,VLOOKUP($A19,BBG!$1:$1048576,MATCH(Fiscal!IG$1,BBG!$1:$1,0),0)/2))</f>
        <v>0</v>
      </c>
      <c r="IH19" s="13">
        <f ca="1">IF(AND(MONTH(IH$1)&lt;&gt;1,MONTH(IH$1)&lt;&gt;2),VLOOKUP($A19,BBG!$1:$1048576,MATCH(Fiscal!IH$1,BBG!$1:$1,0),0)-VLOOKUP($A19,BBG!$1:$1048576,MATCH(Fiscal!IH$1,BBG!$1:$1,0)-1,0), IF(MONTH(IH$1)=1,VLOOKUP($A19,BBG!$1:$1048576,MATCH(Fiscal!IH$1,BBG!$1:$1,0)+1,0)/2,VLOOKUP($A19,BBG!$1:$1048576,MATCH(Fiscal!IH$1,BBG!$1:$1,0),0)/2))</f>
        <v>0</v>
      </c>
      <c r="II19" s="13">
        <f ca="1">IF(AND(MONTH(II$1)&lt;&gt;1,MONTH(II$1)&lt;&gt;2),VLOOKUP($A19,BBG!$1:$1048576,MATCH(Fiscal!II$1,BBG!$1:$1,0),0)-VLOOKUP($A19,BBG!$1:$1048576,MATCH(Fiscal!II$1,BBG!$1:$1,0)-1,0), IF(MONTH(II$1)=1,VLOOKUP($A19,BBG!$1:$1048576,MATCH(Fiscal!II$1,BBG!$1:$1,0)+1,0)/2,VLOOKUP($A19,BBG!$1:$1048576,MATCH(Fiscal!II$1,BBG!$1:$1,0),0)/2))</f>
        <v>0</v>
      </c>
      <c r="IJ19" s="13">
        <f ca="1">IF(AND(MONTH(IJ$1)&lt;&gt;1,MONTH(IJ$1)&lt;&gt;2),VLOOKUP($A19,BBG!$1:$1048576,MATCH(Fiscal!IJ$1,BBG!$1:$1,0),0)-VLOOKUP($A19,BBG!$1:$1048576,MATCH(Fiscal!IJ$1,BBG!$1:$1,0)-1,0), IF(MONTH(IJ$1)=1,VLOOKUP($A19,BBG!$1:$1048576,MATCH(Fiscal!IJ$1,BBG!$1:$1,0)+1,0)/2,VLOOKUP($A19,BBG!$1:$1048576,MATCH(Fiscal!IJ$1,BBG!$1:$1,0),0)/2))</f>
        <v>0</v>
      </c>
      <c r="IK19" s="13">
        <f ca="1">IF(AND(MONTH(IK$1)&lt;&gt;1,MONTH(IK$1)&lt;&gt;2),VLOOKUP($A19,BBG!$1:$1048576,MATCH(Fiscal!IK$1,BBG!$1:$1,0),0)-VLOOKUP($A19,BBG!$1:$1048576,MATCH(Fiscal!IK$1,BBG!$1:$1,0)-1,0), IF(MONTH(IK$1)=1,VLOOKUP($A19,BBG!$1:$1048576,MATCH(Fiscal!IK$1,BBG!$1:$1,0)+1,0)/2,VLOOKUP($A19,BBG!$1:$1048576,MATCH(Fiscal!IK$1,BBG!$1:$1,0),0)/2))</f>
        <v>0</v>
      </c>
      <c r="IL19" s="13">
        <f ca="1">IF(AND(MONTH(IL$1)&lt;&gt;1,MONTH(IL$1)&lt;&gt;2),VLOOKUP($A19,BBG!$1:$1048576,MATCH(Fiscal!IL$1,BBG!$1:$1,0),0)-VLOOKUP($A19,BBG!$1:$1048576,MATCH(Fiscal!IL$1,BBG!$1:$1,0)-1,0), IF(MONTH(IL$1)=1,VLOOKUP($A19,BBG!$1:$1048576,MATCH(Fiscal!IL$1,BBG!$1:$1,0)+1,0)/2,VLOOKUP($A19,BBG!$1:$1048576,MATCH(Fiscal!IL$1,BBG!$1:$1,0),0)/2))</f>
        <v>0</v>
      </c>
      <c r="IM19" s="13">
        <f ca="1">IF(AND(MONTH(IM$1)&lt;&gt;1,MONTH(IM$1)&lt;&gt;2),VLOOKUP($A19,BBG!$1:$1048576,MATCH(Fiscal!IM$1,BBG!$1:$1,0),0)-VLOOKUP($A19,BBG!$1:$1048576,MATCH(Fiscal!IM$1,BBG!$1:$1,0)-1,0), IF(MONTH(IM$1)=1,VLOOKUP($A19,BBG!$1:$1048576,MATCH(Fiscal!IM$1,BBG!$1:$1,0)+1,0)/2,VLOOKUP($A19,BBG!$1:$1048576,MATCH(Fiscal!IM$1,BBG!$1:$1,0),0)/2))</f>
        <v>0</v>
      </c>
      <c r="IN19" s="13">
        <f ca="1">IF(AND(MONTH(IN$1)&lt;&gt;1,MONTH(IN$1)&lt;&gt;2),VLOOKUP($A19,BBG!$1:$1048576,MATCH(Fiscal!IN$1,BBG!$1:$1,0),0)-VLOOKUP($A19,BBG!$1:$1048576,MATCH(Fiscal!IN$1,BBG!$1:$1,0)-1,0), IF(MONTH(IN$1)=1,VLOOKUP($A19,BBG!$1:$1048576,MATCH(Fiscal!IN$1,BBG!$1:$1,0)+1,0)/2,VLOOKUP($A19,BBG!$1:$1048576,MATCH(Fiscal!IN$1,BBG!$1:$1,0),0)/2))</f>
        <v>0</v>
      </c>
      <c r="IO19" s="13">
        <f ca="1">IF(AND(MONTH(IO$1)&lt;&gt;1,MONTH(IO$1)&lt;&gt;2),VLOOKUP($A19,BBG!$1:$1048576,MATCH(Fiscal!IO$1,BBG!$1:$1,0),0)-VLOOKUP($A19,BBG!$1:$1048576,MATCH(Fiscal!IO$1,BBG!$1:$1,0)-1,0), IF(MONTH(IO$1)=1,VLOOKUP($A19,BBG!$1:$1048576,MATCH(Fiscal!IO$1,BBG!$1:$1,0)+1,0)/2,VLOOKUP($A19,BBG!$1:$1048576,MATCH(Fiscal!IO$1,BBG!$1:$1,0),0)/2))</f>
        <v>0</v>
      </c>
      <c r="IP19" s="13">
        <f ca="1">IF(AND(MONTH(IP$1)&lt;&gt;1,MONTH(IP$1)&lt;&gt;2),VLOOKUP($A19,BBG!$1:$1048576,MATCH(Fiscal!IP$1,BBG!$1:$1,0),0)-VLOOKUP($A19,BBG!$1:$1048576,MATCH(Fiscal!IP$1,BBG!$1:$1,0)-1,0), IF(MONTH(IP$1)=1,VLOOKUP($A19,BBG!$1:$1048576,MATCH(Fiscal!IP$1,BBG!$1:$1,0)+1,0)/2,VLOOKUP($A19,BBG!$1:$1048576,MATCH(Fiscal!IP$1,BBG!$1:$1,0),0)/2))</f>
        <v>0</v>
      </c>
      <c r="IQ19" s="13">
        <f ca="1">IF(AND(MONTH(IQ$1)&lt;&gt;1,MONTH(IQ$1)&lt;&gt;2),VLOOKUP($A19,BBG!$1:$1048576,MATCH(Fiscal!IQ$1,BBG!$1:$1,0),0)-VLOOKUP($A19,BBG!$1:$1048576,MATCH(Fiscal!IQ$1,BBG!$1:$1,0)-1,0), IF(MONTH(IQ$1)=1,VLOOKUP($A19,BBG!$1:$1048576,MATCH(Fiscal!IQ$1,BBG!$1:$1,0)+1,0)/2,VLOOKUP($A19,BBG!$1:$1048576,MATCH(Fiscal!IQ$1,BBG!$1:$1,0),0)/2))</f>
        <v>0</v>
      </c>
      <c r="IR19" s="13">
        <f ca="1">IF(AND(MONTH(IR$1)&lt;&gt;1,MONTH(IR$1)&lt;&gt;2),VLOOKUP($A19,BBG!$1:$1048576,MATCH(Fiscal!IR$1,BBG!$1:$1,0),0)-VLOOKUP($A19,BBG!$1:$1048576,MATCH(Fiscal!IR$1,BBG!$1:$1,0)-1,0), IF(MONTH(IR$1)=1,VLOOKUP($A19,BBG!$1:$1048576,MATCH(Fiscal!IR$1,BBG!$1:$1,0)+1,0)/2,VLOOKUP($A19,BBG!$1:$1048576,MATCH(Fiscal!IR$1,BBG!$1:$1,0),0)/2))</f>
        <v>0</v>
      </c>
      <c r="IS19" s="13">
        <f ca="1">IF(AND(MONTH(IS$1)&lt;&gt;1,MONTH(IS$1)&lt;&gt;2),VLOOKUP($A19,BBG!$1:$1048576,MATCH(Fiscal!IS$1,BBG!$1:$1,0),0)-VLOOKUP($A19,BBG!$1:$1048576,MATCH(Fiscal!IS$1,BBG!$1:$1,0)-1,0), IF(MONTH(IS$1)=1,VLOOKUP($A19,BBG!$1:$1048576,MATCH(Fiscal!IS$1,BBG!$1:$1,0)+1,0)/2,VLOOKUP($A19,BBG!$1:$1048576,MATCH(Fiscal!IS$1,BBG!$1:$1,0),0)/2))</f>
        <v>0</v>
      </c>
      <c r="IT19" s="13">
        <f ca="1">IF(AND(MONTH(IT$1)&lt;&gt;1,MONTH(IT$1)&lt;&gt;2),VLOOKUP($A19,BBG!$1:$1048576,MATCH(Fiscal!IT$1,BBG!$1:$1,0),0)-VLOOKUP($A19,BBG!$1:$1048576,MATCH(Fiscal!IT$1,BBG!$1:$1,0)-1,0), IF(MONTH(IT$1)=1,VLOOKUP($A19,BBG!$1:$1048576,MATCH(Fiscal!IT$1,BBG!$1:$1,0)+1,0)/2,VLOOKUP($A19,BBG!$1:$1048576,MATCH(Fiscal!IT$1,BBG!$1:$1,0),0)/2))</f>
        <v>0</v>
      </c>
      <c r="IU19" s="13">
        <f ca="1">IF(AND(MONTH(IU$1)&lt;&gt;1,MONTH(IU$1)&lt;&gt;2),VLOOKUP($A19,BBG!$1:$1048576,MATCH(Fiscal!IU$1,BBG!$1:$1,0),0)-VLOOKUP($A19,BBG!$1:$1048576,MATCH(Fiscal!IU$1,BBG!$1:$1,0)-1,0), IF(MONTH(IU$1)=1,VLOOKUP($A19,BBG!$1:$1048576,MATCH(Fiscal!IU$1,BBG!$1:$1,0)+1,0)/2,VLOOKUP($A19,BBG!$1:$1048576,MATCH(Fiscal!IU$1,BBG!$1:$1,0),0)/2))</f>
        <v>0</v>
      </c>
      <c r="IV19" s="13">
        <f ca="1">IF(AND(MONTH(IV$1)&lt;&gt;1,MONTH(IV$1)&lt;&gt;2),VLOOKUP($A19,BBG!$1:$1048576,MATCH(Fiscal!IV$1,BBG!$1:$1,0),0)-VLOOKUP($A19,BBG!$1:$1048576,MATCH(Fiscal!IV$1,BBG!$1:$1,0)-1,0), IF(MONTH(IV$1)=1,VLOOKUP($A19,BBG!$1:$1048576,MATCH(Fiscal!IV$1,BBG!$1:$1,0)+1,0)/2,VLOOKUP($A19,BBG!$1:$1048576,MATCH(Fiscal!IV$1,BBG!$1:$1,0),0)/2))</f>
        <v>0</v>
      </c>
      <c r="IW19" s="13">
        <f ca="1">IF(AND(MONTH(IW$1)&lt;&gt;1,MONTH(IW$1)&lt;&gt;2),VLOOKUP($A19,BBG!$1:$1048576,MATCH(Fiscal!IW$1,BBG!$1:$1,0),0)-VLOOKUP($A19,BBG!$1:$1048576,MATCH(Fiscal!IW$1,BBG!$1:$1,0)-1,0), IF(MONTH(IW$1)=1,VLOOKUP($A19,BBG!$1:$1048576,MATCH(Fiscal!IW$1,BBG!$1:$1,0)+1,0)/2,VLOOKUP($A19,BBG!$1:$1048576,MATCH(Fiscal!IW$1,BBG!$1:$1,0),0)/2))</f>
        <v>0</v>
      </c>
      <c r="IX19" s="13">
        <f ca="1">IF(AND(MONTH(IX$1)&lt;&gt;1,MONTH(IX$1)&lt;&gt;2),VLOOKUP($A19,BBG!$1:$1048576,MATCH(Fiscal!IX$1,BBG!$1:$1,0),0)-VLOOKUP($A19,BBG!$1:$1048576,MATCH(Fiscal!IX$1,BBG!$1:$1,0)-1,0), IF(MONTH(IX$1)=1,VLOOKUP($A19,BBG!$1:$1048576,MATCH(Fiscal!IX$1,BBG!$1:$1,0)+1,0)/2,VLOOKUP($A19,BBG!$1:$1048576,MATCH(Fiscal!IX$1,BBG!$1:$1,0),0)/2))</f>
        <v>0</v>
      </c>
      <c r="IY19" s="13">
        <f ca="1">IF(AND(MONTH(IY$1)&lt;&gt;1,MONTH(IY$1)&lt;&gt;2),VLOOKUP($A19,BBG!$1:$1048576,MATCH(Fiscal!IY$1,BBG!$1:$1,0),0)-VLOOKUP($A19,BBG!$1:$1048576,MATCH(Fiscal!IY$1,BBG!$1:$1,0)-1,0), IF(MONTH(IY$1)=1,VLOOKUP($A19,BBG!$1:$1048576,MATCH(Fiscal!IY$1,BBG!$1:$1,0)+1,0)/2,VLOOKUP($A19,BBG!$1:$1048576,MATCH(Fiscal!IY$1,BBG!$1:$1,0),0)/2))</f>
        <v>0</v>
      </c>
      <c r="IZ19" s="13">
        <f ca="1">IF(AND(MONTH(IZ$1)&lt;&gt;1,MONTH(IZ$1)&lt;&gt;2),VLOOKUP($A19,BBG!$1:$1048576,MATCH(Fiscal!IZ$1,BBG!$1:$1,0),0)-VLOOKUP($A19,BBG!$1:$1048576,MATCH(Fiscal!IZ$1,BBG!$1:$1,0)-1,0), IF(MONTH(IZ$1)=1,VLOOKUP($A19,BBG!$1:$1048576,MATCH(Fiscal!IZ$1,BBG!$1:$1,0)+1,0)/2,VLOOKUP($A19,BBG!$1:$1048576,MATCH(Fiscal!IZ$1,BBG!$1:$1,0),0)/2))</f>
        <v>0</v>
      </c>
      <c r="JA19" s="13">
        <f ca="1">IF(AND(MONTH(JA$1)&lt;&gt;1,MONTH(JA$1)&lt;&gt;2),VLOOKUP($A19,BBG!$1:$1048576,MATCH(Fiscal!JA$1,BBG!$1:$1,0),0)-VLOOKUP($A19,BBG!$1:$1048576,MATCH(Fiscal!JA$1,BBG!$1:$1,0)-1,0), IF(MONTH(JA$1)=1,VLOOKUP($A19,BBG!$1:$1048576,MATCH(Fiscal!JA$1,BBG!$1:$1,0)+1,0)/2,VLOOKUP($A19,BBG!$1:$1048576,MATCH(Fiscal!JA$1,BBG!$1:$1,0),0)/2))</f>
        <v>0</v>
      </c>
      <c r="JB19" s="13">
        <f ca="1">IF(AND(MONTH(JB$1)&lt;&gt;1,MONTH(JB$1)&lt;&gt;2),VLOOKUP($A19,BBG!$1:$1048576,MATCH(Fiscal!JB$1,BBG!$1:$1,0),0)-VLOOKUP($A19,BBG!$1:$1048576,MATCH(Fiscal!JB$1,BBG!$1:$1,0)-1,0), IF(MONTH(JB$1)=1,VLOOKUP($A19,BBG!$1:$1048576,MATCH(Fiscal!JB$1,BBG!$1:$1,0)+1,0)/2,VLOOKUP($A19,BBG!$1:$1048576,MATCH(Fiscal!JB$1,BBG!$1:$1,0),0)/2))</f>
        <v>0</v>
      </c>
      <c r="JC19" s="13">
        <f ca="1">IF(AND(MONTH(JC$1)&lt;&gt;1,MONTH(JC$1)&lt;&gt;2),VLOOKUP($A19,BBG!$1:$1048576,MATCH(Fiscal!JC$1,BBG!$1:$1,0),0)-VLOOKUP($A19,BBG!$1:$1048576,MATCH(Fiscal!JC$1,BBG!$1:$1,0)-1,0), IF(MONTH(JC$1)=1,VLOOKUP($A19,BBG!$1:$1048576,MATCH(Fiscal!JC$1,BBG!$1:$1,0)+1,0)/2,VLOOKUP($A19,BBG!$1:$1048576,MATCH(Fiscal!JC$1,BBG!$1:$1,0),0)/2))</f>
        <v>0</v>
      </c>
      <c r="JD19" s="13">
        <f ca="1">IF(AND(MONTH(JD$1)&lt;&gt;1,MONTH(JD$1)&lt;&gt;2),VLOOKUP($A19,BBG!$1:$1048576,MATCH(Fiscal!JD$1,BBG!$1:$1,0),0)-VLOOKUP($A19,BBG!$1:$1048576,MATCH(Fiscal!JD$1,BBG!$1:$1,0)-1,0), IF(MONTH(JD$1)=1,VLOOKUP($A19,BBG!$1:$1048576,MATCH(Fiscal!JD$1,BBG!$1:$1,0)+1,0)/2,VLOOKUP($A19,BBG!$1:$1048576,MATCH(Fiscal!JD$1,BBG!$1:$1,0),0)/2))</f>
        <v>0</v>
      </c>
      <c r="JE19" s="13">
        <f ca="1">IF(AND(MONTH(JE$1)&lt;&gt;1,MONTH(JE$1)&lt;&gt;2),VLOOKUP($A19,BBG!$1:$1048576,MATCH(Fiscal!JE$1,BBG!$1:$1,0),0)-VLOOKUP($A19,BBG!$1:$1048576,MATCH(Fiscal!JE$1,BBG!$1:$1,0)-1,0), IF(MONTH(JE$1)=1,VLOOKUP($A19,BBG!$1:$1048576,MATCH(Fiscal!JE$1,BBG!$1:$1,0)+1,0)/2,VLOOKUP($A19,BBG!$1:$1048576,MATCH(Fiscal!JE$1,BBG!$1:$1,0),0)/2))</f>
        <v>0</v>
      </c>
      <c r="JF19" s="13">
        <f ca="1">IF(AND(MONTH(JF$1)&lt;&gt;1,MONTH(JF$1)&lt;&gt;2),VLOOKUP($A19,BBG!$1:$1048576,MATCH(Fiscal!JF$1,BBG!$1:$1,0),0)-VLOOKUP($A19,BBG!$1:$1048576,MATCH(Fiscal!JF$1,BBG!$1:$1,0)-1,0), IF(MONTH(JF$1)=1,VLOOKUP($A19,BBG!$1:$1048576,MATCH(Fiscal!JF$1,BBG!$1:$1,0)+1,0)/2,VLOOKUP($A19,BBG!$1:$1048576,MATCH(Fiscal!JF$1,BBG!$1:$1,0),0)/2))</f>
        <v>0</v>
      </c>
      <c r="JG19" s="13">
        <f ca="1">IF(AND(MONTH(JG$1)&lt;&gt;1,MONTH(JG$1)&lt;&gt;2),VLOOKUP($A19,BBG!$1:$1048576,MATCH(Fiscal!JG$1,BBG!$1:$1,0),0)-VLOOKUP($A19,BBG!$1:$1048576,MATCH(Fiscal!JG$1,BBG!$1:$1,0)-1,0), IF(MONTH(JG$1)=1,VLOOKUP($A19,BBG!$1:$1048576,MATCH(Fiscal!JG$1,BBG!$1:$1,0)+1,0)/2,VLOOKUP($A19,BBG!$1:$1048576,MATCH(Fiscal!JG$1,BBG!$1:$1,0),0)/2))</f>
        <v>0</v>
      </c>
      <c r="JH19" s="13">
        <f ca="1">IF(AND(MONTH(JH$1)&lt;&gt;1,MONTH(JH$1)&lt;&gt;2),VLOOKUP($A19,BBG!$1:$1048576,MATCH(Fiscal!JH$1,BBG!$1:$1,0),0)-VLOOKUP($A19,BBG!$1:$1048576,MATCH(Fiscal!JH$1,BBG!$1:$1,0)-1,0), IF(MONTH(JH$1)=1,VLOOKUP($A19,BBG!$1:$1048576,MATCH(Fiscal!JH$1,BBG!$1:$1,0)+1,0)/2,VLOOKUP($A19,BBG!$1:$1048576,MATCH(Fiscal!JH$1,BBG!$1:$1,0),0)/2))</f>
        <v>0</v>
      </c>
      <c r="JI19" s="13">
        <f ca="1">IF(AND(MONTH(JI$1)&lt;&gt;1,MONTH(JI$1)&lt;&gt;2),VLOOKUP($A19,BBG!$1:$1048576,MATCH(Fiscal!JI$1,BBG!$1:$1,0),0)-VLOOKUP($A19,BBG!$1:$1048576,MATCH(Fiscal!JI$1,BBG!$1:$1,0)-1,0), IF(MONTH(JI$1)=1,VLOOKUP($A19,BBG!$1:$1048576,MATCH(Fiscal!JI$1,BBG!$1:$1,0)+1,0)/2,VLOOKUP($A19,BBG!$1:$1048576,MATCH(Fiscal!JI$1,BBG!$1:$1,0),0)/2))</f>
        <v>0</v>
      </c>
      <c r="JJ19" s="13">
        <f ca="1">IF(AND(MONTH(JJ$1)&lt;&gt;1,MONTH(JJ$1)&lt;&gt;2),VLOOKUP($A19,BBG!$1:$1048576,MATCH(Fiscal!JJ$1,BBG!$1:$1,0),0)-VLOOKUP($A19,BBG!$1:$1048576,MATCH(Fiscal!JJ$1,BBG!$1:$1,0)-1,0), IF(MONTH(JJ$1)=1,VLOOKUP($A19,BBG!$1:$1048576,MATCH(Fiscal!JJ$1,BBG!$1:$1,0)+1,0)/2,VLOOKUP($A19,BBG!$1:$1048576,MATCH(Fiscal!JJ$1,BBG!$1:$1,0),0)/2))</f>
        <v>0</v>
      </c>
      <c r="JK19" s="13">
        <f ca="1">IF(AND(MONTH(JK$1)&lt;&gt;1,MONTH(JK$1)&lt;&gt;2),VLOOKUP($A19,BBG!$1:$1048576,MATCH(Fiscal!JK$1,BBG!$1:$1,0),0)-VLOOKUP($A19,BBG!$1:$1048576,MATCH(Fiscal!JK$1,BBG!$1:$1,0)-1,0), IF(MONTH(JK$1)=1,VLOOKUP($A19,BBG!$1:$1048576,MATCH(Fiscal!JK$1,BBG!$1:$1,0)+1,0)/2,VLOOKUP($A19,BBG!$1:$1048576,MATCH(Fiscal!JK$1,BBG!$1:$1,0),0)/2))</f>
        <v>0</v>
      </c>
      <c r="JL19" s="13">
        <f ca="1">IF(AND(MONTH(JL$1)&lt;&gt;1,MONTH(JL$1)&lt;&gt;2),VLOOKUP($A19,BBG!$1:$1048576,MATCH(Fiscal!JL$1,BBG!$1:$1,0),0)-VLOOKUP($A19,BBG!$1:$1048576,MATCH(Fiscal!JL$1,BBG!$1:$1,0)-1,0), IF(MONTH(JL$1)=1,VLOOKUP($A19,BBG!$1:$1048576,MATCH(Fiscal!JL$1,BBG!$1:$1,0)+1,0)/2,VLOOKUP($A19,BBG!$1:$1048576,MATCH(Fiscal!JL$1,BBG!$1:$1,0),0)/2))</f>
        <v>0</v>
      </c>
      <c r="JM19" s="13">
        <f ca="1">IF(AND(MONTH(JM$1)&lt;&gt;1,MONTH(JM$1)&lt;&gt;2),VLOOKUP($A19,BBG!$1:$1048576,MATCH(Fiscal!JM$1,BBG!$1:$1,0),0)-VLOOKUP($A19,BBG!$1:$1048576,MATCH(Fiscal!JM$1,BBG!$1:$1,0)-1,0), IF(MONTH(JM$1)=1,VLOOKUP($A19,BBG!$1:$1048576,MATCH(Fiscal!JM$1,BBG!$1:$1,0)+1,0)/2,VLOOKUP($A19,BBG!$1:$1048576,MATCH(Fiscal!JM$1,BBG!$1:$1,0),0)/2))</f>
        <v>0</v>
      </c>
      <c r="JN19" s="13">
        <f ca="1">IF(AND(MONTH(JN$1)&lt;&gt;1,MONTH(JN$1)&lt;&gt;2),VLOOKUP($A19,BBG!$1:$1048576,MATCH(Fiscal!JN$1,BBG!$1:$1,0),0)-VLOOKUP($A19,BBG!$1:$1048576,MATCH(Fiscal!JN$1,BBG!$1:$1,0)-1,0), IF(MONTH(JN$1)=1,VLOOKUP($A19,BBG!$1:$1048576,MATCH(Fiscal!JN$1,BBG!$1:$1,0)+1,0)/2,VLOOKUP($A19,BBG!$1:$1048576,MATCH(Fiscal!JN$1,BBG!$1:$1,0),0)/2))</f>
        <v>0</v>
      </c>
      <c r="JO19" s="13">
        <f ca="1">IF(AND(MONTH(JO$1)&lt;&gt;1,MONTH(JO$1)&lt;&gt;2),VLOOKUP($A19,BBG!$1:$1048576,MATCH(Fiscal!JO$1,BBG!$1:$1,0),0)-VLOOKUP($A19,BBG!$1:$1048576,MATCH(Fiscal!JO$1,BBG!$1:$1,0)-1,0), IF(MONTH(JO$1)=1,VLOOKUP($A19,BBG!$1:$1048576,MATCH(Fiscal!JO$1,BBG!$1:$1,0)+1,0)/2,VLOOKUP($A19,BBG!$1:$1048576,MATCH(Fiscal!JO$1,BBG!$1:$1,0),0)/2))</f>
        <v>0</v>
      </c>
      <c r="JP19" s="13">
        <f ca="1">IF(AND(MONTH(JP$1)&lt;&gt;1,MONTH(JP$1)&lt;&gt;2),VLOOKUP($A19,BBG!$1:$1048576,MATCH(Fiscal!JP$1,BBG!$1:$1,0),0)-VLOOKUP($A19,BBG!$1:$1048576,MATCH(Fiscal!JP$1,BBG!$1:$1,0)-1,0), IF(MONTH(JP$1)=1,VLOOKUP($A19,BBG!$1:$1048576,MATCH(Fiscal!JP$1,BBG!$1:$1,0)+1,0)/2,VLOOKUP($A19,BBG!$1:$1048576,MATCH(Fiscal!JP$1,BBG!$1:$1,0),0)/2))</f>
        <v>0</v>
      </c>
      <c r="JQ19" s="13">
        <f ca="1">IF(AND(MONTH(JQ$1)&lt;&gt;1,MONTH(JQ$1)&lt;&gt;2),VLOOKUP($A19,BBG!$1:$1048576,MATCH(Fiscal!JQ$1,BBG!$1:$1,0),0)-VLOOKUP($A19,BBG!$1:$1048576,MATCH(Fiscal!JQ$1,BBG!$1:$1,0)-1,0), IF(MONTH(JQ$1)=1,VLOOKUP($A19,BBG!$1:$1048576,MATCH(Fiscal!JQ$1,BBG!$1:$1,0)+1,0)/2,VLOOKUP($A19,BBG!$1:$1048576,MATCH(Fiscal!JQ$1,BBG!$1:$1,0),0)/2))</f>
        <v>0</v>
      </c>
      <c r="JR19" s="13">
        <f ca="1">IF(AND(MONTH(JR$1)&lt;&gt;1,MONTH(JR$1)&lt;&gt;2),VLOOKUP($A19,BBG!$1:$1048576,MATCH(Fiscal!JR$1,BBG!$1:$1,0),0)-VLOOKUP($A19,BBG!$1:$1048576,MATCH(Fiscal!JR$1,BBG!$1:$1,0)-1,0), IF(MONTH(JR$1)=1,VLOOKUP($A19,BBG!$1:$1048576,MATCH(Fiscal!JR$1,BBG!$1:$1,0)+1,0)/2,VLOOKUP($A19,BBG!$1:$1048576,MATCH(Fiscal!JR$1,BBG!$1:$1,0),0)/2))</f>
        <v>0</v>
      </c>
      <c r="JS19" s="13">
        <f ca="1">IF(AND(MONTH(JS$1)&lt;&gt;1,MONTH(JS$1)&lt;&gt;2),VLOOKUP($A19,BBG!$1:$1048576,MATCH(Fiscal!JS$1,BBG!$1:$1,0),0)-VLOOKUP($A19,BBG!$1:$1048576,MATCH(Fiscal!JS$1,BBG!$1:$1,0)-1,0), IF(MONTH(JS$1)=1,VLOOKUP($A19,BBG!$1:$1048576,MATCH(Fiscal!JS$1,BBG!$1:$1,0)+1,0)/2,VLOOKUP($A19,BBG!$1:$1048576,MATCH(Fiscal!JS$1,BBG!$1:$1,0),0)/2))</f>
        <v>0</v>
      </c>
      <c r="JT19" s="13">
        <f ca="1">IF(AND(MONTH(JT$1)&lt;&gt;1,MONTH(JT$1)&lt;&gt;2),VLOOKUP($A19,BBG!$1:$1048576,MATCH(Fiscal!JT$1,BBG!$1:$1,0),0)-VLOOKUP($A19,BBG!$1:$1048576,MATCH(Fiscal!JT$1,BBG!$1:$1,0)-1,0), IF(MONTH(JT$1)=1,VLOOKUP($A19,BBG!$1:$1048576,MATCH(Fiscal!JT$1,BBG!$1:$1,0)+1,0)/2,VLOOKUP($A19,BBG!$1:$1048576,MATCH(Fiscal!JT$1,BBG!$1:$1,0),0)/2))</f>
        <v>0</v>
      </c>
      <c r="JU19" s="13">
        <f ca="1">IF(AND(MONTH(JU$1)&lt;&gt;1,MONTH(JU$1)&lt;&gt;2),VLOOKUP($A19,BBG!$1:$1048576,MATCH(Fiscal!JU$1,BBG!$1:$1,0),0)-VLOOKUP($A19,BBG!$1:$1048576,MATCH(Fiscal!JU$1,BBG!$1:$1,0)-1,0), IF(MONTH(JU$1)=1,VLOOKUP($A19,BBG!$1:$1048576,MATCH(Fiscal!JU$1,BBG!$1:$1,0)+1,0)/2,VLOOKUP($A19,BBG!$1:$1048576,MATCH(Fiscal!JU$1,BBG!$1:$1,0),0)/2))</f>
        <v>0</v>
      </c>
      <c r="JV19" s="13">
        <f ca="1">IF(AND(MONTH(JV$1)&lt;&gt;1,MONTH(JV$1)&lt;&gt;2),VLOOKUP($A19,BBG!$1:$1048576,MATCH(Fiscal!JV$1,BBG!$1:$1,0),0)-VLOOKUP($A19,BBG!$1:$1048576,MATCH(Fiscal!JV$1,BBG!$1:$1,0)-1,0), IF(MONTH(JV$1)=1,VLOOKUP($A19,BBG!$1:$1048576,MATCH(Fiscal!JV$1,BBG!$1:$1,0)+1,0)/2,VLOOKUP($A19,BBG!$1:$1048576,MATCH(Fiscal!JV$1,BBG!$1:$1,0),0)/2))</f>
        <v>0</v>
      </c>
      <c r="JW19" s="13">
        <f ca="1">IF(AND(MONTH(JW$1)&lt;&gt;1,MONTH(JW$1)&lt;&gt;2),VLOOKUP($A19,BBG!$1:$1048576,MATCH(Fiscal!JW$1,BBG!$1:$1,0),0)-VLOOKUP($A19,BBG!$1:$1048576,MATCH(Fiscal!JW$1,BBG!$1:$1,0)-1,0), IF(MONTH(JW$1)=1,VLOOKUP($A19,BBG!$1:$1048576,MATCH(Fiscal!JW$1,BBG!$1:$1,0)+1,0)/2,VLOOKUP($A19,BBG!$1:$1048576,MATCH(Fiscal!JW$1,BBG!$1:$1,0),0)/2))</f>
        <v>0</v>
      </c>
      <c r="JX19" s="13">
        <f ca="1">IF(AND(MONTH(JX$1)&lt;&gt;1,MONTH(JX$1)&lt;&gt;2),VLOOKUP($A19,BBG!$1:$1048576,MATCH(Fiscal!JX$1,BBG!$1:$1,0),0)-VLOOKUP($A19,BBG!$1:$1048576,MATCH(Fiscal!JX$1,BBG!$1:$1,0)-1,0), IF(MONTH(JX$1)=1,VLOOKUP($A19,BBG!$1:$1048576,MATCH(Fiscal!JX$1,BBG!$1:$1,0)+1,0)/2,VLOOKUP($A19,BBG!$1:$1048576,MATCH(Fiscal!JX$1,BBG!$1:$1,0),0)/2))</f>
        <v>0</v>
      </c>
      <c r="JY19" s="13">
        <f ca="1">IF(AND(MONTH(JY$1)&lt;&gt;1,MONTH(JY$1)&lt;&gt;2),VLOOKUP($A19,BBG!$1:$1048576,MATCH(Fiscal!JY$1,BBG!$1:$1,0),0)-VLOOKUP($A19,BBG!$1:$1048576,MATCH(Fiscal!JY$1,BBG!$1:$1,0)-1,0), IF(MONTH(JY$1)=1,VLOOKUP($A19,BBG!$1:$1048576,MATCH(Fiscal!JY$1,BBG!$1:$1,0)+1,0)/2,VLOOKUP($A19,BBG!$1:$1048576,MATCH(Fiscal!JY$1,BBG!$1:$1,0),0)/2))</f>
        <v>0</v>
      </c>
      <c r="JZ19" s="13">
        <f ca="1">IF(AND(MONTH(JZ$1)&lt;&gt;1,MONTH(JZ$1)&lt;&gt;2),VLOOKUP($A19,BBG!$1:$1048576,MATCH(Fiscal!JZ$1,BBG!$1:$1,0),0)-VLOOKUP($A19,BBG!$1:$1048576,MATCH(Fiscal!JZ$1,BBG!$1:$1,0)-1,0), IF(MONTH(JZ$1)=1,VLOOKUP($A19,BBG!$1:$1048576,MATCH(Fiscal!JZ$1,BBG!$1:$1,0)+1,0)/2,VLOOKUP($A19,BBG!$1:$1048576,MATCH(Fiscal!JZ$1,BBG!$1:$1,0),0)/2))</f>
        <v>0</v>
      </c>
      <c r="KA19" s="13">
        <f ca="1">IF(AND(MONTH(KA$1)&lt;&gt;1,MONTH(KA$1)&lt;&gt;2),VLOOKUP($A19,BBG!$1:$1048576,MATCH(Fiscal!KA$1,BBG!$1:$1,0),0)-VLOOKUP($A19,BBG!$1:$1048576,MATCH(Fiscal!KA$1,BBG!$1:$1,0)-1,0), IF(MONTH(KA$1)=1,VLOOKUP($A19,BBG!$1:$1048576,MATCH(Fiscal!KA$1,BBG!$1:$1,0)+1,0)/2,VLOOKUP($A19,BBG!$1:$1048576,MATCH(Fiscal!KA$1,BBG!$1:$1,0),0)/2))</f>
        <v>0</v>
      </c>
      <c r="KB19" s="13">
        <f ca="1">IF(AND(MONTH(KB$1)&lt;&gt;1,MONTH(KB$1)&lt;&gt;2),VLOOKUP($A19,BBG!$1:$1048576,MATCH(Fiscal!KB$1,BBG!$1:$1,0),0)-VLOOKUP($A19,BBG!$1:$1048576,MATCH(Fiscal!KB$1,BBG!$1:$1,0)-1,0), IF(MONTH(KB$1)=1,VLOOKUP($A19,BBG!$1:$1048576,MATCH(Fiscal!KB$1,BBG!$1:$1,0)+1,0)/2,VLOOKUP($A19,BBG!$1:$1048576,MATCH(Fiscal!KB$1,BBG!$1:$1,0),0)/2))</f>
        <v>0</v>
      </c>
      <c r="KC19" s="13">
        <f ca="1">IF(AND(MONTH(KC$1)&lt;&gt;1,MONTH(KC$1)&lt;&gt;2),VLOOKUP($A19,BBG!$1:$1048576,MATCH(Fiscal!KC$1,BBG!$1:$1,0),0)-VLOOKUP($A19,BBG!$1:$1048576,MATCH(Fiscal!KC$1,BBG!$1:$1,0)-1,0), IF(MONTH(KC$1)=1,VLOOKUP($A19,BBG!$1:$1048576,MATCH(Fiscal!KC$1,BBG!$1:$1,0)+1,0)/2,VLOOKUP($A19,BBG!$1:$1048576,MATCH(Fiscal!KC$1,BBG!$1:$1,0),0)/2))</f>
        <v>0</v>
      </c>
      <c r="KD19" s="13">
        <f ca="1">IF(AND(MONTH(KD$1)&lt;&gt;1,MONTH(KD$1)&lt;&gt;2),VLOOKUP($A19,BBG!$1:$1048576,MATCH(Fiscal!KD$1,BBG!$1:$1,0),0)-VLOOKUP($A19,BBG!$1:$1048576,MATCH(Fiscal!KD$1,BBG!$1:$1,0)-1,0), IF(MONTH(KD$1)=1,VLOOKUP($A19,BBG!$1:$1048576,MATCH(Fiscal!KD$1,BBG!$1:$1,0)+1,0)/2,VLOOKUP($A19,BBG!$1:$1048576,MATCH(Fiscal!KD$1,BBG!$1:$1,0),0)/2))</f>
        <v>0</v>
      </c>
      <c r="KE19" s="13">
        <f ca="1">IF(AND(MONTH(KE$1)&lt;&gt;1,MONTH(KE$1)&lt;&gt;2),VLOOKUP($A19,BBG!$1:$1048576,MATCH(Fiscal!KE$1,BBG!$1:$1,0),0)-VLOOKUP($A19,BBG!$1:$1048576,MATCH(Fiscal!KE$1,BBG!$1:$1,0)-1,0), IF(MONTH(KE$1)=1,VLOOKUP($A19,BBG!$1:$1048576,MATCH(Fiscal!KE$1,BBG!$1:$1,0)+1,0)/2,VLOOKUP($A19,BBG!$1:$1048576,MATCH(Fiscal!KE$1,BBG!$1:$1,0),0)/2))</f>
        <v>0</v>
      </c>
      <c r="KF19" s="13">
        <f ca="1">IF(AND(MONTH(KF$1)&lt;&gt;1,MONTH(KF$1)&lt;&gt;2),VLOOKUP($A19,BBG!$1:$1048576,MATCH(Fiscal!KF$1,BBG!$1:$1,0),0)-VLOOKUP($A19,BBG!$1:$1048576,MATCH(Fiscal!KF$1,BBG!$1:$1,0)-1,0), IF(MONTH(KF$1)=1,VLOOKUP($A19,BBG!$1:$1048576,MATCH(Fiscal!KF$1,BBG!$1:$1,0)+1,0)/2,VLOOKUP($A19,BBG!$1:$1048576,MATCH(Fiscal!KF$1,BBG!$1:$1,0),0)/2))</f>
        <v>0</v>
      </c>
      <c r="KG19" s="13">
        <f ca="1">IF(AND(MONTH(KG$1)&lt;&gt;1,MONTH(KG$1)&lt;&gt;2),VLOOKUP($A19,BBG!$1:$1048576,MATCH(Fiscal!KG$1,BBG!$1:$1,0),0)-VLOOKUP($A19,BBG!$1:$1048576,MATCH(Fiscal!KG$1,BBG!$1:$1,0)-1,0), IF(MONTH(KG$1)=1,VLOOKUP($A19,BBG!$1:$1048576,MATCH(Fiscal!KG$1,BBG!$1:$1,0)+1,0)/2,VLOOKUP($A19,BBG!$1:$1048576,MATCH(Fiscal!KG$1,BBG!$1:$1,0),0)/2))</f>
        <v>0</v>
      </c>
      <c r="KH19" s="13">
        <f ca="1">IF(AND(MONTH(KH$1)&lt;&gt;1,MONTH(KH$1)&lt;&gt;2),VLOOKUP($A19,BBG!$1:$1048576,MATCH(Fiscal!KH$1,BBG!$1:$1,0),0)-VLOOKUP($A19,BBG!$1:$1048576,MATCH(Fiscal!KH$1,BBG!$1:$1,0)-1,0), IF(MONTH(KH$1)=1,VLOOKUP($A19,BBG!$1:$1048576,MATCH(Fiscal!KH$1,BBG!$1:$1,0)+1,0)/2,VLOOKUP($A19,BBG!$1:$1048576,MATCH(Fiscal!KH$1,BBG!$1:$1,0),0)/2))</f>
        <v>0</v>
      </c>
      <c r="KI19" s="13">
        <f ca="1">IF(AND(MONTH(KI$1)&lt;&gt;1,MONTH(KI$1)&lt;&gt;2),VLOOKUP($A19,BBG!$1:$1048576,MATCH(Fiscal!KI$1,BBG!$1:$1,0),0)-VLOOKUP($A19,BBG!$1:$1048576,MATCH(Fiscal!KI$1,BBG!$1:$1,0)-1,0), IF(MONTH(KI$1)=1,VLOOKUP($A19,BBG!$1:$1048576,MATCH(Fiscal!KI$1,BBG!$1:$1,0)+1,0)/2,VLOOKUP($A19,BBG!$1:$1048576,MATCH(Fiscal!KI$1,BBG!$1:$1,0),0)/2))</f>
        <v>0</v>
      </c>
      <c r="KJ19" s="13">
        <f ca="1">IF(AND(MONTH(KJ$1)&lt;&gt;1,MONTH(KJ$1)&lt;&gt;2),VLOOKUP($A19,BBG!$1:$1048576,MATCH(Fiscal!KJ$1,BBG!$1:$1,0),0)-VLOOKUP($A19,BBG!$1:$1048576,MATCH(Fiscal!KJ$1,BBG!$1:$1,0)-1,0), IF(MONTH(KJ$1)=1,VLOOKUP($A19,BBG!$1:$1048576,MATCH(Fiscal!KJ$1,BBG!$1:$1,0)+1,0)/2,VLOOKUP($A19,BBG!$1:$1048576,MATCH(Fiscal!KJ$1,BBG!$1:$1,0),0)/2))</f>
        <v>0</v>
      </c>
      <c r="KK19" s="13">
        <f ca="1">IF(AND(MONTH(KK$1)&lt;&gt;1,MONTH(KK$1)&lt;&gt;2),VLOOKUP($A19,BBG!$1:$1048576,MATCH(Fiscal!KK$1,BBG!$1:$1,0),0)-VLOOKUP($A19,BBG!$1:$1048576,MATCH(Fiscal!KK$1,BBG!$1:$1,0)-1,0), IF(MONTH(KK$1)=1,VLOOKUP($A19,BBG!$1:$1048576,MATCH(Fiscal!KK$1,BBG!$1:$1,0)+1,0)/2,VLOOKUP($A19,BBG!$1:$1048576,MATCH(Fiscal!KK$1,BBG!$1:$1,0),0)/2))</f>
        <v>0</v>
      </c>
      <c r="KL19" s="13">
        <f ca="1">IF(AND(MONTH(KL$1)&lt;&gt;1,MONTH(KL$1)&lt;&gt;2),VLOOKUP($A19,BBG!$1:$1048576,MATCH(Fiscal!KL$1,BBG!$1:$1,0),0)-VLOOKUP($A19,BBG!$1:$1048576,MATCH(Fiscal!KL$1,BBG!$1:$1,0)-1,0), IF(MONTH(KL$1)=1,VLOOKUP($A19,BBG!$1:$1048576,MATCH(Fiscal!KL$1,BBG!$1:$1,0)+1,0)/2,VLOOKUP($A19,BBG!$1:$1048576,MATCH(Fiscal!KL$1,BBG!$1:$1,0),0)/2))</f>
        <v>0</v>
      </c>
      <c r="KM19" s="13">
        <f ca="1">IF(AND(MONTH(KM$1)&lt;&gt;1,MONTH(KM$1)&lt;&gt;2),VLOOKUP($A19,BBG!$1:$1048576,MATCH(Fiscal!KM$1,BBG!$1:$1,0),0)-VLOOKUP($A19,BBG!$1:$1048576,MATCH(Fiscal!KM$1,BBG!$1:$1,0)-1,0), IF(MONTH(KM$1)=1,VLOOKUP($A19,BBG!$1:$1048576,MATCH(Fiscal!KM$1,BBG!$1:$1,0)+1,0)/2,VLOOKUP($A19,BBG!$1:$1048576,MATCH(Fiscal!KM$1,BBG!$1:$1,0),0)/2))</f>
        <v>0</v>
      </c>
      <c r="KN19" s="13">
        <f ca="1">IF(AND(MONTH(KN$1)&lt;&gt;1,MONTH(KN$1)&lt;&gt;2),VLOOKUP($A19,BBG!$1:$1048576,MATCH(Fiscal!KN$1,BBG!$1:$1,0),0)-VLOOKUP($A19,BBG!$1:$1048576,MATCH(Fiscal!KN$1,BBG!$1:$1,0)-1,0), IF(MONTH(KN$1)=1,VLOOKUP($A19,BBG!$1:$1048576,MATCH(Fiscal!KN$1,BBG!$1:$1,0)+1,0)/2,VLOOKUP($A19,BBG!$1:$1048576,MATCH(Fiscal!KN$1,BBG!$1:$1,0),0)/2))</f>
        <v>0</v>
      </c>
      <c r="KO19" s="13">
        <f ca="1">IF(AND(MONTH(KO$1)&lt;&gt;1,MONTH(KO$1)&lt;&gt;2),VLOOKUP($A19,BBG!$1:$1048576,MATCH(Fiscal!KO$1,BBG!$1:$1,0),0)-VLOOKUP($A19,BBG!$1:$1048576,MATCH(Fiscal!KO$1,BBG!$1:$1,0)-1,0), IF(MONTH(KO$1)=1,VLOOKUP($A19,BBG!$1:$1048576,MATCH(Fiscal!KO$1,BBG!$1:$1,0)+1,0)/2,VLOOKUP($A19,BBG!$1:$1048576,MATCH(Fiscal!KO$1,BBG!$1:$1,0),0)/2))</f>
        <v>0</v>
      </c>
      <c r="KP19" s="13">
        <f ca="1">IF(AND(MONTH(KP$1)&lt;&gt;1,MONTH(KP$1)&lt;&gt;2),VLOOKUP($A19,BBG!$1:$1048576,MATCH(Fiscal!KP$1,BBG!$1:$1,0),0)-VLOOKUP($A19,BBG!$1:$1048576,MATCH(Fiscal!KP$1,BBG!$1:$1,0)-1,0), IF(MONTH(KP$1)=1,VLOOKUP($A19,BBG!$1:$1048576,MATCH(Fiscal!KP$1,BBG!$1:$1,0)+1,0)/2,VLOOKUP($A19,BBG!$1:$1048576,MATCH(Fiscal!KP$1,BBG!$1:$1,0),0)/2))</f>
        <v>0</v>
      </c>
      <c r="KQ19" s="13">
        <f ca="1">IF(AND(MONTH(KQ$1)&lt;&gt;1,MONTH(KQ$1)&lt;&gt;2),VLOOKUP($A19,BBG!$1:$1048576,MATCH(Fiscal!KQ$1,BBG!$1:$1,0),0)-VLOOKUP($A19,BBG!$1:$1048576,MATCH(Fiscal!KQ$1,BBG!$1:$1,0)-1,0), IF(MONTH(KQ$1)=1,VLOOKUP($A19,BBG!$1:$1048576,MATCH(Fiscal!KQ$1,BBG!$1:$1,0)+1,0)/2,VLOOKUP($A19,BBG!$1:$1048576,MATCH(Fiscal!KQ$1,BBG!$1:$1,0),0)/2))</f>
        <v>0</v>
      </c>
      <c r="KR19" s="13">
        <f ca="1">IF(AND(MONTH(KR$1)&lt;&gt;1,MONTH(KR$1)&lt;&gt;2),VLOOKUP($A19,BBG!$1:$1048576,MATCH(Fiscal!KR$1,BBG!$1:$1,0),0)-VLOOKUP($A19,BBG!$1:$1048576,MATCH(Fiscal!KR$1,BBG!$1:$1,0)-1,0), IF(MONTH(KR$1)=1,VLOOKUP($A19,BBG!$1:$1048576,MATCH(Fiscal!KR$1,BBG!$1:$1,0)+1,0)/2,VLOOKUP($A19,BBG!$1:$1048576,MATCH(Fiscal!KR$1,BBG!$1:$1,0),0)/2))</f>
        <v>0</v>
      </c>
      <c r="KS19" s="13">
        <f ca="1">IF(AND(MONTH(KS$1)&lt;&gt;1,MONTH(KS$1)&lt;&gt;2),VLOOKUP($A19,BBG!$1:$1048576,MATCH(Fiscal!KS$1,BBG!$1:$1,0),0)-VLOOKUP($A19,BBG!$1:$1048576,MATCH(Fiscal!KS$1,BBG!$1:$1,0)-1,0), IF(MONTH(KS$1)=1,VLOOKUP($A19,BBG!$1:$1048576,MATCH(Fiscal!KS$1,BBG!$1:$1,0)+1,0)/2,VLOOKUP($A19,BBG!$1:$1048576,MATCH(Fiscal!KS$1,BBG!$1:$1,0),0)/2))</f>
        <v>0</v>
      </c>
      <c r="KT19" s="13">
        <f ca="1">IF(AND(MONTH(KT$1)&lt;&gt;1,MONTH(KT$1)&lt;&gt;2),VLOOKUP($A19,BBG!$1:$1048576,MATCH(Fiscal!KT$1,BBG!$1:$1,0),0)-VLOOKUP($A19,BBG!$1:$1048576,MATCH(Fiscal!KT$1,BBG!$1:$1,0)-1,0), IF(MONTH(KT$1)=1,VLOOKUP($A19,BBG!$1:$1048576,MATCH(Fiscal!KT$1,BBG!$1:$1,0)+1,0)/2,VLOOKUP($A19,BBG!$1:$1048576,MATCH(Fiscal!KT$1,BBG!$1:$1,0),0)/2))</f>
        <v>0</v>
      </c>
      <c r="KU19" s="13">
        <f ca="1">IF(AND(MONTH(KU$1)&lt;&gt;1,MONTH(KU$1)&lt;&gt;2),VLOOKUP($A19,BBG!$1:$1048576,MATCH(Fiscal!KU$1,BBG!$1:$1,0),0)-VLOOKUP($A19,BBG!$1:$1048576,MATCH(Fiscal!KU$1,BBG!$1:$1,0)-1,0), IF(MONTH(KU$1)=1,VLOOKUP($A19,BBG!$1:$1048576,MATCH(Fiscal!KU$1,BBG!$1:$1,0)+1,0)/2,VLOOKUP($A19,BBG!$1:$1048576,MATCH(Fiscal!KU$1,BBG!$1:$1,0),0)/2))</f>
        <v>0</v>
      </c>
      <c r="KV19" s="13">
        <f ca="1">IF(AND(MONTH(KV$1)&lt;&gt;1,MONTH(KV$1)&lt;&gt;2),VLOOKUP($A19,BBG!$1:$1048576,MATCH(Fiscal!KV$1,BBG!$1:$1,0),0)-VLOOKUP($A19,BBG!$1:$1048576,MATCH(Fiscal!KV$1,BBG!$1:$1,0)-1,0), IF(MONTH(KV$1)=1,VLOOKUP($A19,BBG!$1:$1048576,MATCH(Fiscal!KV$1,BBG!$1:$1,0)+1,0)/2,VLOOKUP($A19,BBG!$1:$1048576,MATCH(Fiscal!KV$1,BBG!$1:$1,0),0)/2))</f>
        <v>0</v>
      </c>
      <c r="KW19" s="13">
        <f ca="1">IF(AND(MONTH(KW$1)&lt;&gt;1,MONTH(KW$1)&lt;&gt;2),VLOOKUP($A19,BBG!$1:$1048576,MATCH(Fiscal!KW$1,BBG!$1:$1,0),0)-VLOOKUP($A19,BBG!$1:$1048576,MATCH(Fiscal!KW$1,BBG!$1:$1,0)-1,0), IF(MONTH(KW$1)=1,VLOOKUP($A19,BBG!$1:$1048576,MATCH(Fiscal!KW$1,BBG!$1:$1,0)+1,0)/2,VLOOKUP($A19,BBG!$1:$1048576,MATCH(Fiscal!KW$1,BBG!$1:$1,0),0)/2))</f>
        <v>0</v>
      </c>
      <c r="KX19" s="13">
        <f ca="1">IF(AND(MONTH(KX$1)&lt;&gt;1,MONTH(KX$1)&lt;&gt;2),VLOOKUP($A19,BBG!$1:$1048576,MATCH(Fiscal!KX$1,BBG!$1:$1,0),0)-VLOOKUP($A19,BBG!$1:$1048576,MATCH(Fiscal!KX$1,BBG!$1:$1,0)-1,0), IF(MONTH(KX$1)=1,VLOOKUP($A19,BBG!$1:$1048576,MATCH(Fiscal!KX$1,BBG!$1:$1,0)+1,0)/2,VLOOKUP($A19,BBG!$1:$1048576,MATCH(Fiscal!KX$1,BBG!$1:$1,0),0)/2))</f>
        <v>0</v>
      </c>
      <c r="KY19" s="13">
        <f ca="1">IF(AND(MONTH(KY$1)&lt;&gt;1,MONTH(KY$1)&lt;&gt;2),VLOOKUP($A19,BBG!$1:$1048576,MATCH(Fiscal!KY$1,BBG!$1:$1,0),0)-VLOOKUP($A19,BBG!$1:$1048576,MATCH(Fiscal!KY$1,BBG!$1:$1,0)-1,0), IF(MONTH(KY$1)=1,VLOOKUP($A19,BBG!$1:$1048576,MATCH(Fiscal!KY$1,BBG!$1:$1,0)+1,0)/2,VLOOKUP($A19,BBG!$1:$1048576,MATCH(Fiscal!KY$1,BBG!$1:$1,0),0)/2))</f>
        <v>0</v>
      </c>
      <c r="KZ19" s="13">
        <f ca="1">IF(AND(MONTH(KZ$1)&lt;&gt;1,MONTH(KZ$1)&lt;&gt;2),VLOOKUP($A19,BBG!$1:$1048576,MATCH(Fiscal!KZ$1,BBG!$1:$1,0),0)-VLOOKUP($A19,BBG!$1:$1048576,MATCH(Fiscal!KZ$1,BBG!$1:$1,0)-1,0), IF(MONTH(KZ$1)=1,VLOOKUP($A19,BBG!$1:$1048576,MATCH(Fiscal!KZ$1,BBG!$1:$1,0)+1,0)/2,VLOOKUP($A19,BBG!$1:$1048576,MATCH(Fiscal!KZ$1,BBG!$1:$1,0),0)/2))</f>
        <v>0</v>
      </c>
      <c r="LA19" s="13">
        <f ca="1">IF(AND(MONTH(LA$1)&lt;&gt;1,MONTH(LA$1)&lt;&gt;2),VLOOKUP($A19,BBG!$1:$1048576,MATCH(Fiscal!LA$1,BBG!$1:$1,0),0)-VLOOKUP($A19,BBG!$1:$1048576,MATCH(Fiscal!LA$1,BBG!$1:$1,0)-1,0), IF(MONTH(LA$1)=1,VLOOKUP($A19,BBG!$1:$1048576,MATCH(Fiscal!LA$1,BBG!$1:$1,0)+1,0)/2,VLOOKUP($A19,BBG!$1:$1048576,MATCH(Fiscal!LA$1,BBG!$1:$1,0),0)/2))</f>
        <v>0</v>
      </c>
      <c r="LB19" s="13">
        <f ca="1">IF(AND(MONTH(LB$1)&lt;&gt;1,MONTH(LB$1)&lt;&gt;2),VLOOKUP($A19,BBG!$1:$1048576,MATCH(Fiscal!LB$1,BBG!$1:$1,0),0)-VLOOKUP($A19,BBG!$1:$1048576,MATCH(Fiscal!LB$1,BBG!$1:$1,0)-1,0), IF(MONTH(LB$1)=1,VLOOKUP($A19,BBG!$1:$1048576,MATCH(Fiscal!LB$1,BBG!$1:$1,0)+1,0)/2,VLOOKUP($A19,BBG!$1:$1048576,MATCH(Fiscal!LB$1,BBG!$1:$1,0),0)/2))</f>
        <v>0</v>
      </c>
      <c r="LC19" s="13">
        <f ca="1">IF(AND(MONTH(LC$1)&lt;&gt;1,MONTH(LC$1)&lt;&gt;2),VLOOKUP($A19,BBG!$1:$1048576,MATCH(Fiscal!LC$1,BBG!$1:$1,0),0)-VLOOKUP($A19,BBG!$1:$1048576,MATCH(Fiscal!LC$1,BBG!$1:$1,0)-1,0), IF(MONTH(LC$1)=1,VLOOKUP($A19,BBG!$1:$1048576,MATCH(Fiscal!LC$1,BBG!$1:$1,0)+1,0)/2,VLOOKUP($A19,BBG!$1:$1048576,MATCH(Fiscal!LC$1,BBG!$1:$1,0),0)/2))</f>
        <v>0</v>
      </c>
      <c r="LD19" s="13">
        <f ca="1">IF(AND(MONTH(LD$1)&lt;&gt;1,MONTH(LD$1)&lt;&gt;2),VLOOKUP($A19,BBG!$1:$1048576,MATCH(Fiscal!LD$1,BBG!$1:$1,0),0)-VLOOKUP($A19,BBG!$1:$1048576,MATCH(Fiscal!LD$1,BBG!$1:$1,0)-1,0), IF(MONTH(LD$1)=1,VLOOKUP($A19,BBG!$1:$1048576,MATCH(Fiscal!LD$1,BBG!$1:$1,0)+1,0)/2,VLOOKUP($A19,BBG!$1:$1048576,MATCH(Fiscal!LD$1,BBG!$1:$1,0),0)/2))</f>
        <v>0</v>
      </c>
      <c r="LE19" s="13">
        <f ca="1">IF(AND(MONTH(LE$1)&lt;&gt;1,MONTH(LE$1)&lt;&gt;2),VLOOKUP($A19,BBG!$1:$1048576,MATCH(Fiscal!LE$1,BBG!$1:$1,0),0)-VLOOKUP($A19,BBG!$1:$1048576,MATCH(Fiscal!LE$1,BBG!$1:$1,0)-1,0), IF(MONTH(LE$1)=1,VLOOKUP($A19,BBG!$1:$1048576,MATCH(Fiscal!LE$1,BBG!$1:$1,0)+1,0)/2,VLOOKUP($A19,BBG!$1:$1048576,MATCH(Fiscal!LE$1,BBG!$1:$1,0),0)/2))</f>
        <v>0</v>
      </c>
      <c r="LF19" s="13">
        <f ca="1">IF(AND(MONTH(LF$1)&lt;&gt;1,MONTH(LF$1)&lt;&gt;2),VLOOKUP($A19,BBG!$1:$1048576,MATCH(Fiscal!LF$1,BBG!$1:$1,0),0)-VLOOKUP($A19,BBG!$1:$1048576,MATCH(Fiscal!LF$1,BBG!$1:$1,0)-1,0), IF(MONTH(LF$1)=1,VLOOKUP($A19,BBG!$1:$1048576,MATCH(Fiscal!LF$1,BBG!$1:$1,0)+1,0)/2,VLOOKUP($A19,BBG!$1:$1048576,MATCH(Fiscal!LF$1,BBG!$1:$1,0),0)/2))</f>
        <v>0</v>
      </c>
      <c r="LG19" s="13">
        <f ca="1">IF(AND(MONTH(LG$1)&lt;&gt;1,MONTH(LG$1)&lt;&gt;2),VLOOKUP($A19,BBG!$1:$1048576,MATCH(Fiscal!LG$1,BBG!$1:$1,0),0)-VLOOKUP($A19,BBG!$1:$1048576,MATCH(Fiscal!LG$1,BBG!$1:$1,0)-1,0), IF(MONTH(LG$1)=1,VLOOKUP($A19,BBG!$1:$1048576,MATCH(Fiscal!LG$1,BBG!$1:$1,0)+1,0)/2,VLOOKUP($A19,BBG!$1:$1048576,MATCH(Fiscal!LG$1,BBG!$1:$1,0),0)/2))</f>
        <v>0</v>
      </c>
      <c r="LH19" s="13">
        <f ca="1">IF(AND(MONTH(LH$1)&lt;&gt;1,MONTH(LH$1)&lt;&gt;2),VLOOKUP($A19,BBG!$1:$1048576,MATCH(Fiscal!LH$1,BBG!$1:$1,0),0)-VLOOKUP($A19,BBG!$1:$1048576,MATCH(Fiscal!LH$1,BBG!$1:$1,0)-1,0), IF(MONTH(LH$1)=1,VLOOKUP($A19,BBG!$1:$1048576,MATCH(Fiscal!LH$1,BBG!$1:$1,0)+1,0)/2,VLOOKUP($A19,BBG!$1:$1048576,MATCH(Fiscal!LH$1,BBG!$1:$1,0),0)/2))</f>
        <v>0</v>
      </c>
      <c r="LI19" s="13">
        <f ca="1">IF(AND(MONTH(LI$1)&lt;&gt;1,MONTH(LI$1)&lt;&gt;2),VLOOKUP($A19,BBG!$1:$1048576,MATCH(Fiscal!LI$1,BBG!$1:$1,0),0)-VLOOKUP($A19,BBG!$1:$1048576,MATCH(Fiscal!LI$1,BBG!$1:$1,0)-1,0), IF(MONTH(LI$1)=1,VLOOKUP($A19,BBG!$1:$1048576,MATCH(Fiscal!LI$1,BBG!$1:$1,0)+1,0)/2,VLOOKUP($A19,BBG!$1:$1048576,MATCH(Fiscal!LI$1,BBG!$1:$1,0),0)/2))</f>
        <v>0</v>
      </c>
      <c r="LJ19" s="13">
        <f ca="1">IF(AND(MONTH(LJ$1)&lt;&gt;1,MONTH(LJ$1)&lt;&gt;2),VLOOKUP($A19,BBG!$1:$1048576,MATCH(Fiscal!LJ$1,BBG!$1:$1,0),0)-VLOOKUP($A19,BBG!$1:$1048576,MATCH(Fiscal!LJ$1,BBG!$1:$1,0)-1,0), IF(MONTH(LJ$1)=1,VLOOKUP($A19,BBG!$1:$1048576,MATCH(Fiscal!LJ$1,BBG!$1:$1,0)+1,0)/2,VLOOKUP($A19,BBG!$1:$1048576,MATCH(Fiscal!LJ$1,BBG!$1:$1,0),0)/2))</f>
        <v>0</v>
      </c>
      <c r="LK19" s="13">
        <f ca="1">IF(AND(MONTH(LK$1)&lt;&gt;1,MONTH(LK$1)&lt;&gt;2),VLOOKUP($A19,BBG!$1:$1048576,MATCH(Fiscal!LK$1,BBG!$1:$1,0),0)-VLOOKUP($A19,BBG!$1:$1048576,MATCH(Fiscal!LK$1,BBG!$1:$1,0)-1,0), IF(MONTH(LK$1)=1,VLOOKUP($A19,BBG!$1:$1048576,MATCH(Fiscal!LK$1,BBG!$1:$1,0)+1,0)/2,VLOOKUP($A19,BBG!$1:$1048576,MATCH(Fiscal!LK$1,BBG!$1:$1,0),0)/2))</f>
        <v>0</v>
      </c>
      <c r="LL19" s="13">
        <f ca="1">IF(AND(MONTH(LL$1)&lt;&gt;1,MONTH(LL$1)&lt;&gt;2),VLOOKUP($A19,BBG!$1:$1048576,MATCH(Fiscal!LL$1,BBG!$1:$1,0),0)-VLOOKUP($A19,BBG!$1:$1048576,MATCH(Fiscal!LL$1,BBG!$1:$1,0)-1,0), IF(MONTH(LL$1)=1,VLOOKUP($A19,BBG!$1:$1048576,MATCH(Fiscal!LL$1,BBG!$1:$1,0)+1,0)/2,VLOOKUP($A19,BBG!$1:$1048576,MATCH(Fiscal!LL$1,BBG!$1:$1,0),0)/2))</f>
        <v>0</v>
      </c>
      <c r="LM19" s="13">
        <f ca="1">IF(AND(MONTH(LM$1)&lt;&gt;1,MONTH(LM$1)&lt;&gt;2),VLOOKUP($A19,BBG!$1:$1048576,MATCH(Fiscal!LM$1,BBG!$1:$1,0),0)-VLOOKUP($A19,BBG!$1:$1048576,MATCH(Fiscal!LM$1,BBG!$1:$1,0)-1,0), IF(MONTH(LM$1)=1,VLOOKUP($A19,BBG!$1:$1048576,MATCH(Fiscal!LM$1,BBG!$1:$1,0)+1,0)/2,VLOOKUP($A19,BBG!$1:$1048576,MATCH(Fiscal!LM$1,BBG!$1:$1,0),0)/2))</f>
        <v>0</v>
      </c>
      <c r="LN19" s="13">
        <f ca="1">IF(AND(MONTH(LN$1)&lt;&gt;1,MONTH(LN$1)&lt;&gt;2),VLOOKUP($A19,BBG!$1:$1048576,MATCH(Fiscal!LN$1,BBG!$1:$1,0),0)-VLOOKUP($A19,BBG!$1:$1048576,MATCH(Fiscal!LN$1,BBG!$1:$1,0)-1,0), IF(MONTH(LN$1)=1,VLOOKUP($A19,BBG!$1:$1048576,MATCH(Fiscal!LN$1,BBG!$1:$1,0)+1,0)/2,VLOOKUP($A19,BBG!$1:$1048576,MATCH(Fiscal!LN$1,BBG!$1:$1,0),0)/2))</f>
        <v>0</v>
      </c>
      <c r="LO19" s="13">
        <f ca="1">IF(AND(MONTH(LO$1)&lt;&gt;1,MONTH(LO$1)&lt;&gt;2),VLOOKUP($A19,BBG!$1:$1048576,MATCH(Fiscal!LO$1,BBG!$1:$1,0),0)-VLOOKUP($A19,BBG!$1:$1048576,MATCH(Fiscal!LO$1,BBG!$1:$1,0)-1,0), IF(MONTH(LO$1)=1,VLOOKUP($A19,BBG!$1:$1048576,MATCH(Fiscal!LO$1,BBG!$1:$1,0)+1,0)/2,VLOOKUP($A19,BBG!$1:$1048576,MATCH(Fiscal!LO$1,BBG!$1:$1,0),0)/2))</f>
        <v>0</v>
      </c>
      <c r="LP19" s="13">
        <f ca="1">IF(AND(MONTH(LP$1)&lt;&gt;1,MONTH(LP$1)&lt;&gt;2),VLOOKUP($A19,BBG!$1:$1048576,MATCH(Fiscal!LP$1,BBG!$1:$1,0),0)-VLOOKUP($A19,BBG!$1:$1048576,MATCH(Fiscal!LP$1,BBG!$1:$1,0)-1,0), IF(MONTH(LP$1)=1,VLOOKUP($A19,BBG!$1:$1048576,MATCH(Fiscal!LP$1,BBG!$1:$1,0)+1,0)/2,VLOOKUP($A19,BBG!$1:$1048576,MATCH(Fiscal!LP$1,BBG!$1:$1,0),0)/2))</f>
        <v>0</v>
      </c>
      <c r="LQ19" s="13">
        <f ca="1">IF(AND(MONTH(LQ$1)&lt;&gt;1,MONTH(LQ$1)&lt;&gt;2),VLOOKUP($A19,BBG!$1:$1048576,MATCH(Fiscal!LQ$1,BBG!$1:$1,0),0)-VLOOKUP($A19,BBG!$1:$1048576,MATCH(Fiscal!LQ$1,BBG!$1:$1,0)-1,0), IF(MONTH(LQ$1)=1,VLOOKUP($A19,BBG!$1:$1048576,MATCH(Fiscal!LQ$1,BBG!$1:$1,0)+1,0)/2,VLOOKUP($A19,BBG!$1:$1048576,MATCH(Fiscal!LQ$1,BBG!$1:$1,0),0)/2))</f>
        <v>0</v>
      </c>
      <c r="LR19" s="13">
        <f ca="1">IF(AND(MONTH(LR$1)&lt;&gt;1,MONTH(LR$1)&lt;&gt;2),VLOOKUP($A19,BBG!$1:$1048576,MATCH(Fiscal!LR$1,BBG!$1:$1,0),0)-VLOOKUP($A19,BBG!$1:$1048576,MATCH(Fiscal!LR$1,BBG!$1:$1,0)-1,0), IF(MONTH(LR$1)=1,VLOOKUP($A19,BBG!$1:$1048576,MATCH(Fiscal!LR$1,BBG!$1:$1,0)+1,0)/2,VLOOKUP($A19,BBG!$1:$1048576,MATCH(Fiscal!LR$1,BBG!$1:$1,0),0)/2))</f>
        <v>0</v>
      </c>
      <c r="LS19" s="13">
        <f ca="1">IF(AND(MONTH(LS$1)&lt;&gt;1,MONTH(LS$1)&lt;&gt;2),VLOOKUP($A19,BBG!$1:$1048576,MATCH(Fiscal!LS$1,BBG!$1:$1,0),0)-VLOOKUP($A19,BBG!$1:$1048576,MATCH(Fiscal!LS$1,BBG!$1:$1,0)-1,0), IF(MONTH(LS$1)=1,VLOOKUP($A19,BBG!$1:$1048576,MATCH(Fiscal!LS$1,BBG!$1:$1,0)+1,0)/2,VLOOKUP($A19,BBG!$1:$1048576,MATCH(Fiscal!LS$1,BBG!$1:$1,0),0)/2))</f>
        <v>0</v>
      </c>
      <c r="LT19" s="13">
        <f ca="1">IF(AND(MONTH(LT$1)&lt;&gt;1,MONTH(LT$1)&lt;&gt;2),VLOOKUP($A19,BBG!$1:$1048576,MATCH(Fiscal!LT$1,BBG!$1:$1,0),0)-VLOOKUP($A19,BBG!$1:$1048576,MATCH(Fiscal!LT$1,BBG!$1:$1,0)-1,0), IF(MONTH(LT$1)=1,VLOOKUP($A19,BBG!$1:$1048576,MATCH(Fiscal!LT$1,BBG!$1:$1,0)+1,0)/2,VLOOKUP($A19,BBG!$1:$1048576,MATCH(Fiscal!LT$1,BBG!$1:$1,0),0)/2))</f>
        <v>0</v>
      </c>
      <c r="LU19" s="13">
        <f ca="1">IF(AND(MONTH(LU$1)&lt;&gt;1,MONTH(LU$1)&lt;&gt;2),VLOOKUP($A19,BBG!$1:$1048576,MATCH(Fiscal!LU$1,BBG!$1:$1,0),0)-VLOOKUP($A19,BBG!$1:$1048576,MATCH(Fiscal!LU$1,BBG!$1:$1,0)-1,0), IF(MONTH(LU$1)=1,VLOOKUP($A19,BBG!$1:$1048576,MATCH(Fiscal!LU$1,BBG!$1:$1,0)+1,0)/2,VLOOKUP($A19,BBG!$1:$1048576,MATCH(Fiscal!LU$1,BBG!$1:$1,0),0)/2))</f>
        <v>0</v>
      </c>
      <c r="LV19" s="13">
        <f ca="1">IF(AND(MONTH(LV$1)&lt;&gt;1,MONTH(LV$1)&lt;&gt;2),VLOOKUP($A19,BBG!$1:$1048576,MATCH(Fiscal!LV$1,BBG!$1:$1,0),0)-VLOOKUP($A19,BBG!$1:$1048576,MATCH(Fiscal!LV$1,BBG!$1:$1,0)-1,0), IF(MONTH(LV$1)=1,VLOOKUP($A19,BBG!$1:$1048576,MATCH(Fiscal!LV$1,BBG!$1:$1,0)+1,0)/2,VLOOKUP($A19,BBG!$1:$1048576,MATCH(Fiscal!LV$1,BBG!$1:$1,0),0)/2))</f>
        <v>0</v>
      </c>
      <c r="LW19" s="13">
        <f ca="1">IF(AND(MONTH(LW$1)&lt;&gt;1,MONTH(LW$1)&lt;&gt;2),VLOOKUP($A19,BBG!$1:$1048576,MATCH(Fiscal!LW$1,BBG!$1:$1,0),0)-VLOOKUP($A19,BBG!$1:$1048576,MATCH(Fiscal!LW$1,BBG!$1:$1,0)-1,0), IF(MONTH(LW$1)=1,VLOOKUP($A19,BBG!$1:$1048576,MATCH(Fiscal!LW$1,BBG!$1:$1,0)+1,0)/2,VLOOKUP($A19,BBG!$1:$1048576,MATCH(Fiscal!LW$1,BBG!$1:$1,0),0)/2))</f>
        <v>0</v>
      </c>
      <c r="LX19" s="13">
        <f ca="1">IF(AND(MONTH(LX$1)&lt;&gt;1,MONTH(LX$1)&lt;&gt;2),VLOOKUP($A19,BBG!$1:$1048576,MATCH(Fiscal!LX$1,BBG!$1:$1,0),0)-VLOOKUP($A19,BBG!$1:$1048576,MATCH(Fiscal!LX$1,BBG!$1:$1,0)-1,0), IF(MONTH(LX$1)=1,VLOOKUP($A19,BBG!$1:$1048576,MATCH(Fiscal!LX$1,BBG!$1:$1,0)+1,0)/2,VLOOKUP($A19,BBG!$1:$1048576,MATCH(Fiscal!LX$1,BBG!$1:$1,0),0)/2))</f>
        <v>0</v>
      </c>
      <c r="LY19" s="13">
        <f ca="1">IF(AND(MONTH(LY$1)&lt;&gt;1,MONTH(LY$1)&lt;&gt;2),VLOOKUP($A19,BBG!$1:$1048576,MATCH(Fiscal!LY$1,BBG!$1:$1,0),0)-VLOOKUP($A19,BBG!$1:$1048576,MATCH(Fiscal!LY$1,BBG!$1:$1,0)-1,0), IF(MONTH(LY$1)=1,VLOOKUP($A19,BBG!$1:$1048576,MATCH(Fiscal!LY$1,BBG!$1:$1,0)+1,0)/2,VLOOKUP($A19,BBG!$1:$1048576,MATCH(Fiscal!LY$1,BBG!$1:$1,0),0)/2))</f>
        <v>0</v>
      </c>
      <c r="LZ19" s="13">
        <f ca="1">IF(AND(MONTH(LZ$1)&lt;&gt;1,MONTH(LZ$1)&lt;&gt;2),VLOOKUP($A19,BBG!$1:$1048576,MATCH(Fiscal!LZ$1,BBG!$1:$1,0),0)-VLOOKUP($A19,BBG!$1:$1048576,MATCH(Fiscal!LZ$1,BBG!$1:$1,0)-1,0), IF(MONTH(LZ$1)=1,VLOOKUP($A19,BBG!$1:$1048576,MATCH(Fiscal!LZ$1,BBG!$1:$1,0)+1,0)/2,VLOOKUP($A19,BBG!$1:$1048576,MATCH(Fiscal!LZ$1,BBG!$1:$1,0),0)/2))</f>
        <v>0</v>
      </c>
      <c r="MA19" s="13">
        <f ca="1">IF(AND(MONTH(MA$1)&lt;&gt;1,MONTH(MA$1)&lt;&gt;2),VLOOKUP($A19,BBG!$1:$1048576,MATCH(Fiscal!MA$1,BBG!$1:$1,0),0)-VLOOKUP($A19,BBG!$1:$1048576,MATCH(Fiscal!MA$1,BBG!$1:$1,0)-1,0), IF(MONTH(MA$1)=1,VLOOKUP($A19,BBG!$1:$1048576,MATCH(Fiscal!MA$1,BBG!$1:$1,0)+1,0)/2,VLOOKUP($A19,BBG!$1:$1048576,MATCH(Fiscal!MA$1,BBG!$1:$1,0),0)/2))</f>
        <v>0</v>
      </c>
      <c r="MB19" s="13">
        <f ca="1">IF(AND(MONTH(MB$1)&lt;&gt;1,MONTH(MB$1)&lt;&gt;2),VLOOKUP($A19,BBG!$1:$1048576,MATCH(Fiscal!MB$1,BBG!$1:$1,0),0)-VLOOKUP($A19,BBG!$1:$1048576,MATCH(Fiscal!MB$1,BBG!$1:$1,0)-1,0), IF(MONTH(MB$1)=1,VLOOKUP($A19,BBG!$1:$1048576,MATCH(Fiscal!MB$1,BBG!$1:$1,0)+1,0)/2,VLOOKUP($A19,BBG!$1:$1048576,MATCH(Fiscal!MB$1,BBG!$1:$1,0),0)/2))</f>
        <v>0</v>
      </c>
      <c r="MC19" s="13">
        <f ca="1">IF(AND(MONTH(MC$1)&lt;&gt;1,MONTH(MC$1)&lt;&gt;2),VLOOKUP($A19,BBG!$1:$1048576,MATCH(Fiscal!MC$1,BBG!$1:$1,0),0)-VLOOKUP($A19,BBG!$1:$1048576,MATCH(Fiscal!MC$1,BBG!$1:$1,0)-1,0), IF(MONTH(MC$1)=1,VLOOKUP($A19,BBG!$1:$1048576,MATCH(Fiscal!MC$1,BBG!$1:$1,0)+1,0)/2,VLOOKUP($A19,BBG!$1:$1048576,MATCH(Fiscal!MC$1,BBG!$1:$1,0),0)/2))</f>
        <v>0</v>
      </c>
      <c r="MD19" s="13">
        <f ca="1">IF(AND(MONTH(MD$1)&lt;&gt;1,MONTH(MD$1)&lt;&gt;2),VLOOKUP($A19,BBG!$1:$1048576,MATCH(Fiscal!MD$1,BBG!$1:$1,0),0)-VLOOKUP($A19,BBG!$1:$1048576,MATCH(Fiscal!MD$1,BBG!$1:$1,0)-1,0), IF(MONTH(MD$1)=1,VLOOKUP($A19,BBG!$1:$1048576,MATCH(Fiscal!MD$1,BBG!$1:$1,0)+1,0)/2,VLOOKUP($A19,BBG!$1:$1048576,MATCH(Fiscal!MD$1,BBG!$1:$1,0),0)/2))</f>
        <v>0</v>
      </c>
      <c r="ME19" s="13">
        <f ca="1">IF(AND(MONTH(ME$1)&lt;&gt;1,MONTH(ME$1)&lt;&gt;2),VLOOKUP($A19,BBG!$1:$1048576,MATCH(Fiscal!ME$1,BBG!$1:$1,0),0)-VLOOKUP($A19,BBG!$1:$1048576,MATCH(Fiscal!ME$1,BBG!$1:$1,0)-1,0), IF(MONTH(ME$1)=1,VLOOKUP($A19,BBG!$1:$1048576,MATCH(Fiscal!ME$1,BBG!$1:$1,0)+1,0)/2,VLOOKUP($A19,BBG!$1:$1048576,MATCH(Fiscal!ME$1,BBG!$1:$1,0),0)/2))</f>
        <v>0</v>
      </c>
      <c r="MF19" s="13">
        <f ca="1">IF(AND(MONTH(MF$1)&lt;&gt;1,MONTH(MF$1)&lt;&gt;2),VLOOKUP($A19,BBG!$1:$1048576,MATCH(Fiscal!MF$1,BBG!$1:$1,0),0)-VLOOKUP($A19,BBG!$1:$1048576,MATCH(Fiscal!MF$1,BBG!$1:$1,0)-1,0), IF(MONTH(MF$1)=1,VLOOKUP($A19,BBG!$1:$1048576,MATCH(Fiscal!MF$1,BBG!$1:$1,0)+1,0)/2,VLOOKUP($A19,BBG!$1:$1048576,MATCH(Fiscal!MF$1,BBG!$1:$1,0),0)/2))</f>
        <v>0</v>
      </c>
      <c r="MG19" s="13">
        <f ca="1">IF(AND(MONTH(MG$1)&lt;&gt;1,MONTH(MG$1)&lt;&gt;2),VLOOKUP($A19,BBG!$1:$1048576,MATCH(Fiscal!MG$1,BBG!$1:$1,0),0)-VLOOKUP($A19,BBG!$1:$1048576,MATCH(Fiscal!MG$1,BBG!$1:$1,0)-1,0), IF(MONTH(MG$1)=1,VLOOKUP($A19,BBG!$1:$1048576,MATCH(Fiscal!MG$1,BBG!$1:$1,0)+1,0)/2,VLOOKUP($A19,BBG!$1:$1048576,MATCH(Fiscal!MG$1,BBG!$1:$1,0),0)/2))</f>
        <v>0</v>
      </c>
      <c r="MH19" s="13">
        <f ca="1">IF(AND(MONTH(MH$1)&lt;&gt;1,MONTH(MH$1)&lt;&gt;2),VLOOKUP($A19,BBG!$1:$1048576,MATCH(Fiscal!MH$1,BBG!$1:$1,0),0)-VLOOKUP($A19,BBG!$1:$1048576,MATCH(Fiscal!MH$1,BBG!$1:$1,0)-1,0), IF(MONTH(MH$1)=1,VLOOKUP($A19,BBG!$1:$1048576,MATCH(Fiscal!MH$1,BBG!$1:$1,0)+1,0)/2,VLOOKUP($A19,BBG!$1:$1048576,MATCH(Fiscal!MH$1,BBG!$1:$1,0),0)/2))</f>
        <v>0</v>
      </c>
      <c r="MI19" s="13">
        <f ca="1">IF(AND(MONTH(MI$1)&lt;&gt;1,MONTH(MI$1)&lt;&gt;2),VLOOKUP($A19,BBG!$1:$1048576,MATCH(Fiscal!MI$1,BBG!$1:$1,0),0)-VLOOKUP($A19,BBG!$1:$1048576,MATCH(Fiscal!MI$1,BBG!$1:$1,0)-1,0), IF(MONTH(MI$1)=1,VLOOKUP($A19,BBG!$1:$1048576,MATCH(Fiscal!MI$1,BBG!$1:$1,0)+1,0)/2,VLOOKUP($A19,BBG!$1:$1048576,MATCH(Fiscal!MI$1,BBG!$1:$1,0),0)/2))</f>
        <v>0</v>
      </c>
      <c r="MJ19" s="13">
        <f ca="1">IF(AND(MONTH(MJ$1)&lt;&gt;1,MONTH(MJ$1)&lt;&gt;2),VLOOKUP($A19,BBG!$1:$1048576,MATCH(Fiscal!MJ$1,BBG!$1:$1,0),0)-VLOOKUP($A19,BBG!$1:$1048576,MATCH(Fiscal!MJ$1,BBG!$1:$1,0)-1,0), IF(MONTH(MJ$1)=1,VLOOKUP($A19,BBG!$1:$1048576,MATCH(Fiscal!MJ$1,BBG!$1:$1,0)+1,0)/2,VLOOKUP($A19,BBG!$1:$1048576,MATCH(Fiscal!MJ$1,BBG!$1:$1,0),0)/2))</f>
        <v>0</v>
      </c>
      <c r="MK19" s="13">
        <f ca="1">IF(AND(MONTH(MK$1)&lt;&gt;1,MONTH(MK$1)&lt;&gt;2),VLOOKUP($A19,BBG!$1:$1048576,MATCH(Fiscal!MK$1,BBG!$1:$1,0),0)-VLOOKUP($A19,BBG!$1:$1048576,MATCH(Fiscal!MK$1,BBG!$1:$1,0)-1,0), IF(MONTH(MK$1)=1,VLOOKUP($A19,BBG!$1:$1048576,MATCH(Fiscal!MK$1,BBG!$1:$1,0)+1,0)/2,VLOOKUP($A19,BBG!$1:$1048576,MATCH(Fiscal!MK$1,BBG!$1:$1,0),0)/2))</f>
        <v>0</v>
      </c>
      <c r="ML19" s="13">
        <f ca="1">IF(AND(MONTH(ML$1)&lt;&gt;1,MONTH(ML$1)&lt;&gt;2),VLOOKUP($A19,BBG!$1:$1048576,MATCH(Fiscal!ML$1,BBG!$1:$1,0),0)-VLOOKUP($A19,BBG!$1:$1048576,MATCH(Fiscal!ML$1,BBG!$1:$1,0)-1,0), IF(MONTH(ML$1)=1,VLOOKUP($A19,BBG!$1:$1048576,MATCH(Fiscal!ML$1,BBG!$1:$1,0)+1,0)/2,VLOOKUP($A19,BBG!$1:$1048576,MATCH(Fiscal!ML$1,BBG!$1:$1,0),0)/2))</f>
        <v>0</v>
      </c>
      <c r="MM19" s="13">
        <f ca="1">IF(AND(MONTH(MM$1)&lt;&gt;1,MONTH(MM$1)&lt;&gt;2),VLOOKUP($A19,BBG!$1:$1048576,MATCH(Fiscal!MM$1,BBG!$1:$1,0),0)-VLOOKUP($A19,BBG!$1:$1048576,MATCH(Fiscal!MM$1,BBG!$1:$1,0)-1,0), IF(MONTH(MM$1)=1,VLOOKUP($A19,BBG!$1:$1048576,MATCH(Fiscal!MM$1,BBG!$1:$1,0)+1,0)/2,VLOOKUP($A19,BBG!$1:$1048576,MATCH(Fiscal!MM$1,BBG!$1:$1,0),0)/2))</f>
        <v>0</v>
      </c>
      <c r="MN19" s="13">
        <f ca="1">IF(AND(MONTH(MN$1)&lt;&gt;1,MONTH(MN$1)&lt;&gt;2),VLOOKUP($A19,BBG!$1:$1048576,MATCH(Fiscal!MN$1,BBG!$1:$1,0),0)-VLOOKUP($A19,BBG!$1:$1048576,MATCH(Fiscal!MN$1,BBG!$1:$1,0)-1,0), IF(MONTH(MN$1)=1,VLOOKUP($A19,BBG!$1:$1048576,MATCH(Fiscal!MN$1,BBG!$1:$1,0)+1,0)/2,VLOOKUP($A19,BBG!$1:$1048576,MATCH(Fiscal!MN$1,BBG!$1:$1,0),0)/2))</f>
        <v>0</v>
      </c>
      <c r="MO19" s="13">
        <f ca="1">IF(AND(MONTH(MO$1)&lt;&gt;1,MONTH(MO$1)&lt;&gt;2),VLOOKUP($A19,BBG!$1:$1048576,MATCH(Fiscal!MO$1,BBG!$1:$1,0),0)-VLOOKUP($A19,BBG!$1:$1048576,MATCH(Fiscal!MO$1,BBG!$1:$1,0)-1,0), IF(MONTH(MO$1)=1,VLOOKUP($A19,BBG!$1:$1048576,MATCH(Fiscal!MO$1,BBG!$1:$1,0)+1,0)/2,VLOOKUP($A19,BBG!$1:$1048576,MATCH(Fiscal!MO$1,BBG!$1:$1,0),0)/2))</f>
        <v>0</v>
      </c>
      <c r="MP19" s="13">
        <f ca="1">IF(AND(MONTH(MP$1)&lt;&gt;1,MONTH(MP$1)&lt;&gt;2),VLOOKUP($A19,BBG!$1:$1048576,MATCH(Fiscal!MP$1,BBG!$1:$1,0),0)-VLOOKUP($A19,BBG!$1:$1048576,MATCH(Fiscal!MP$1,BBG!$1:$1,0)-1,0), IF(MONTH(MP$1)=1,VLOOKUP($A19,BBG!$1:$1048576,MATCH(Fiscal!MP$1,BBG!$1:$1,0)+1,0)/2,VLOOKUP($A19,BBG!$1:$1048576,MATCH(Fiscal!MP$1,BBG!$1:$1,0),0)/2))</f>
        <v>0</v>
      </c>
      <c r="MQ19" s="13">
        <f ca="1">IF(AND(MONTH(MQ$1)&lt;&gt;1,MONTH(MQ$1)&lt;&gt;2),VLOOKUP($A19,BBG!$1:$1048576,MATCH(Fiscal!MQ$1,BBG!$1:$1,0),0)-VLOOKUP($A19,BBG!$1:$1048576,MATCH(Fiscal!MQ$1,BBG!$1:$1,0)-1,0), IF(MONTH(MQ$1)=1,VLOOKUP($A19,BBG!$1:$1048576,MATCH(Fiscal!MQ$1,BBG!$1:$1,0)+1,0)/2,VLOOKUP($A19,BBG!$1:$1048576,MATCH(Fiscal!MQ$1,BBG!$1:$1,0),0)/2))</f>
        <v>0</v>
      </c>
      <c r="MR19" s="13">
        <f ca="1">IF(AND(MONTH(MR$1)&lt;&gt;1,MONTH(MR$1)&lt;&gt;2),VLOOKUP($A19,BBG!$1:$1048576,MATCH(Fiscal!MR$1,BBG!$1:$1,0),0)-VLOOKUP($A19,BBG!$1:$1048576,MATCH(Fiscal!MR$1,BBG!$1:$1,0)-1,0), IF(MONTH(MR$1)=1,VLOOKUP($A19,BBG!$1:$1048576,MATCH(Fiscal!MR$1,BBG!$1:$1,0)+1,0)/2,VLOOKUP($A19,BBG!$1:$1048576,MATCH(Fiscal!MR$1,BBG!$1:$1,0),0)/2))</f>
        <v>0</v>
      </c>
      <c r="MS19" s="13">
        <f ca="1">IF(AND(MONTH(MS$1)&lt;&gt;1,MONTH(MS$1)&lt;&gt;2),VLOOKUP($A19,BBG!$1:$1048576,MATCH(Fiscal!MS$1,BBG!$1:$1,0),0)-VLOOKUP($A19,BBG!$1:$1048576,MATCH(Fiscal!MS$1,BBG!$1:$1,0)-1,0), IF(MONTH(MS$1)=1,VLOOKUP($A19,BBG!$1:$1048576,MATCH(Fiscal!MS$1,BBG!$1:$1,0)+1,0)/2,VLOOKUP($A19,BBG!$1:$1048576,MATCH(Fiscal!MS$1,BBG!$1:$1,0),0)/2))</f>
        <v>0</v>
      </c>
      <c r="MT19" s="13">
        <f ca="1">IF(AND(MONTH(MT$1)&lt;&gt;1,MONTH(MT$1)&lt;&gt;2),VLOOKUP($A19,BBG!$1:$1048576,MATCH(Fiscal!MT$1,BBG!$1:$1,0),0)-VLOOKUP($A19,BBG!$1:$1048576,MATCH(Fiscal!MT$1,BBG!$1:$1,0)-1,0), IF(MONTH(MT$1)=1,VLOOKUP($A19,BBG!$1:$1048576,MATCH(Fiscal!MT$1,BBG!$1:$1,0)+1,0)/2,VLOOKUP($A19,BBG!$1:$1048576,MATCH(Fiscal!MT$1,BBG!$1:$1,0),0)/2))</f>
        <v>0</v>
      </c>
      <c r="MU19" s="13">
        <f ca="1">IF(AND(MONTH(MU$1)&lt;&gt;1,MONTH(MU$1)&lt;&gt;2),VLOOKUP($A19,BBG!$1:$1048576,MATCH(Fiscal!MU$1,BBG!$1:$1,0),0)-VLOOKUP($A19,BBG!$1:$1048576,MATCH(Fiscal!MU$1,BBG!$1:$1,0)-1,0), IF(MONTH(MU$1)=1,VLOOKUP($A19,BBG!$1:$1048576,MATCH(Fiscal!MU$1,BBG!$1:$1,0)+1,0)/2,VLOOKUP($A19,BBG!$1:$1048576,MATCH(Fiscal!MU$1,BBG!$1:$1,0),0)/2))</f>
        <v>0</v>
      </c>
    </row>
    <row r="20" spans="1:359" s="12" customFormat="1">
      <c r="A20" s="31"/>
      <c r="B20" s="23" t="s">
        <v>171</v>
      </c>
      <c r="CI20" s="17" t="e">
        <f ca="1">CI19/BW19-1</f>
        <v>#DIV/0!</v>
      </c>
      <c r="CJ20" s="17" t="e">
        <f t="shared" ref="CJ20:EU20" ca="1" si="616">CJ19/BX19-1</f>
        <v>#DIV/0!</v>
      </c>
      <c r="CK20" s="17" t="e">
        <f t="shared" ca="1" si="616"/>
        <v>#DIV/0!</v>
      </c>
      <c r="CL20" s="17" t="e">
        <f t="shared" ca="1" si="616"/>
        <v>#DIV/0!</v>
      </c>
      <c r="CM20" s="17" t="e">
        <f t="shared" ca="1" si="616"/>
        <v>#DIV/0!</v>
      </c>
      <c r="CN20" s="17" t="e">
        <f t="shared" ca="1" si="616"/>
        <v>#DIV/0!</v>
      </c>
      <c r="CO20" s="17" t="e">
        <f t="shared" ca="1" si="616"/>
        <v>#DIV/0!</v>
      </c>
      <c r="CP20" s="17" t="e">
        <f t="shared" ca="1" si="616"/>
        <v>#DIV/0!</v>
      </c>
      <c r="CQ20" s="17" t="e">
        <f t="shared" ca="1" si="616"/>
        <v>#DIV/0!</v>
      </c>
      <c r="CR20" s="17" t="e">
        <f t="shared" ca="1" si="616"/>
        <v>#DIV/0!</v>
      </c>
      <c r="CS20" s="17" t="e">
        <f t="shared" ca="1" si="616"/>
        <v>#DIV/0!</v>
      </c>
      <c r="CT20" s="17" t="e">
        <f t="shared" ca="1" si="616"/>
        <v>#DIV/0!</v>
      </c>
      <c r="CU20" s="17" t="e">
        <f t="shared" ca="1" si="616"/>
        <v>#DIV/0!</v>
      </c>
      <c r="CV20" s="17" t="e">
        <f t="shared" ca="1" si="616"/>
        <v>#DIV/0!</v>
      </c>
      <c r="CW20" s="17" t="e">
        <f t="shared" ca="1" si="616"/>
        <v>#DIV/0!</v>
      </c>
      <c r="CX20" s="17" t="e">
        <f t="shared" ca="1" si="616"/>
        <v>#DIV/0!</v>
      </c>
      <c r="CY20" s="17" t="e">
        <f t="shared" ca="1" si="616"/>
        <v>#DIV/0!</v>
      </c>
      <c r="CZ20" s="17" t="e">
        <f t="shared" ca="1" si="616"/>
        <v>#DIV/0!</v>
      </c>
      <c r="DA20" s="17" t="e">
        <f t="shared" ca="1" si="616"/>
        <v>#DIV/0!</v>
      </c>
      <c r="DB20" s="17" t="e">
        <f t="shared" ca="1" si="616"/>
        <v>#DIV/0!</v>
      </c>
      <c r="DC20" s="17" t="e">
        <f t="shared" ca="1" si="616"/>
        <v>#DIV/0!</v>
      </c>
      <c r="DD20" s="17" t="e">
        <f t="shared" ca="1" si="616"/>
        <v>#DIV/0!</v>
      </c>
      <c r="DE20" s="17" t="e">
        <f t="shared" ca="1" si="616"/>
        <v>#DIV/0!</v>
      </c>
      <c r="DF20" s="17" t="e">
        <f t="shared" ca="1" si="616"/>
        <v>#DIV/0!</v>
      </c>
      <c r="DG20" s="17" t="e">
        <f t="shared" ca="1" si="616"/>
        <v>#DIV/0!</v>
      </c>
      <c r="DH20" s="17" t="e">
        <f t="shared" ca="1" si="616"/>
        <v>#DIV/0!</v>
      </c>
      <c r="DI20" s="17" t="e">
        <f t="shared" ca="1" si="616"/>
        <v>#DIV/0!</v>
      </c>
      <c r="DJ20" s="17" t="e">
        <f t="shared" ca="1" si="616"/>
        <v>#DIV/0!</v>
      </c>
      <c r="DK20" s="17" t="e">
        <f t="shared" ca="1" si="616"/>
        <v>#DIV/0!</v>
      </c>
      <c r="DL20" s="17" t="e">
        <f t="shared" ca="1" si="616"/>
        <v>#DIV/0!</v>
      </c>
      <c r="DM20" s="17" t="e">
        <f t="shared" ca="1" si="616"/>
        <v>#DIV/0!</v>
      </c>
      <c r="DN20" s="17" t="e">
        <f t="shared" ca="1" si="616"/>
        <v>#DIV/0!</v>
      </c>
      <c r="DO20" s="17" t="e">
        <f t="shared" ca="1" si="616"/>
        <v>#DIV/0!</v>
      </c>
      <c r="DP20" s="17" t="e">
        <f t="shared" ca="1" si="616"/>
        <v>#DIV/0!</v>
      </c>
      <c r="DQ20" s="17" t="e">
        <f t="shared" ca="1" si="616"/>
        <v>#DIV/0!</v>
      </c>
      <c r="DR20" s="17" t="e">
        <f t="shared" ca="1" si="616"/>
        <v>#DIV/0!</v>
      </c>
      <c r="DS20" s="17" t="e">
        <f t="shared" ca="1" si="616"/>
        <v>#DIV/0!</v>
      </c>
      <c r="DT20" s="17" t="e">
        <f t="shared" ca="1" si="616"/>
        <v>#DIV/0!</v>
      </c>
      <c r="DU20" s="17" t="e">
        <f t="shared" ca="1" si="616"/>
        <v>#DIV/0!</v>
      </c>
      <c r="DV20" s="17" t="e">
        <f t="shared" ca="1" si="616"/>
        <v>#DIV/0!</v>
      </c>
      <c r="DW20" s="17" t="e">
        <f t="shared" ca="1" si="616"/>
        <v>#DIV/0!</v>
      </c>
      <c r="DX20" s="17" t="e">
        <f t="shared" ca="1" si="616"/>
        <v>#DIV/0!</v>
      </c>
      <c r="DY20" s="17" t="e">
        <f t="shared" ca="1" si="616"/>
        <v>#DIV/0!</v>
      </c>
      <c r="DZ20" s="17" t="e">
        <f t="shared" ca="1" si="616"/>
        <v>#DIV/0!</v>
      </c>
      <c r="EA20" s="17" t="e">
        <f t="shared" ca="1" si="616"/>
        <v>#DIV/0!</v>
      </c>
      <c r="EB20" s="17" t="e">
        <f t="shared" ca="1" si="616"/>
        <v>#DIV/0!</v>
      </c>
      <c r="EC20" s="17" t="e">
        <f t="shared" ca="1" si="616"/>
        <v>#DIV/0!</v>
      </c>
      <c r="ED20" s="17" t="e">
        <f t="shared" ca="1" si="616"/>
        <v>#DIV/0!</v>
      </c>
      <c r="EE20" s="17" t="e">
        <f t="shared" ca="1" si="616"/>
        <v>#DIV/0!</v>
      </c>
      <c r="EF20" s="17" t="e">
        <f t="shared" ca="1" si="616"/>
        <v>#DIV/0!</v>
      </c>
      <c r="EG20" s="17" t="e">
        <f t="shared" ca="1" si="616"/>
        <v>#DIV/0!</v>
      </c>
      <c r="EH20" s="17" t="e">
        <f t="shared" ca="1" si="616"/>
        <v>#DIV/0!</v>
      </c>
      <c r="EI20" s="17" t="e">
        <f t="shared" ca="1" si="616"/>
        <v>#DIV/0!</v>
      </c>
      <c r="EJ20" s="17" t="e">
        <f t="shared" ca="1" si="616"/>
        <v>#DIV/0!</v>
      </c>
      <c r="EK20" s="17" t="e">
        <f t="shared" ca="1" si="616"/>
        <v>#DIV/0!</v>
      </c>
      <c r="EL20" s="17" t="e">
        <f t="shared" ca="1" si="616"/>
        <v>#DIV/0!</v>
      </c>
      <c r="EM20" s="17" t="e">
        <f t="shared" ca="1" si="616"/>
        <v>#DIV/0!</v>
      </c>
      <c r="EN20" s="17" t="e">
        <f t="shared" ca="1" si="616"/>
        <v>#DIV/0!</v>
      </c>
      <c r="EO20" s="17" t="e">
        <f t="shared" ca="1" si="616"/>
        <v>#DIV/0!</v>
      </c>
      <c r="EP20" s="17" t="e">
        <f t="shared" ca="1" si="616"/>
        <v>#DIV/0!</v>
      </c>
      <c r="EQ20" s="17" t="e">
        <f t="shared" ca="1" si="616"/>
        <v>#DIV/0!</v>
      </c>
      <c r="ER20" s="17" t="e">
        <f t="shared" ca="1" si="616"/>
        <v>#DIV/0!</v>
      </c>
      <c r="ES20" s="17" t="e">
        <f t="shared" ca="1" si="616"/>
        <v>#DIV/0!</v>
      </c>
      <c r="ET20" s="17" t="e">
        <f t="shared" ca="1" si="616"/>
        <v>#DIV/0!</v>
      </c>
      <c r="EU20" s="17" t="e">
        <f t="shared" ca="1" si="616"/>
        <v>#DIV/0!</v>
      </c>
      <c r="EV20" s="17" t="e">
        <f t="shared" ref="EV20:HG20" ca="1" si="617">EV19/EJ19-1</f>
        <v>#DIV/0!</v>
      </c>
      <c r="EW20" s="17" t="e">
        <f t="shared" ca="1" si="617"/>
        <v>#DIV/0!</v>
      </c>
      <c r="EX20" s="17" t="e">
        <f t="shared" ca="1" si="617"/>
        <v>#DIV/0!</v>
      </c>
      <c r="EY20" s="17" t="e">
        <f t="shared" ca="1" si="617"/>
        <v>#DIV/0!</v>
      </c>
      <c r="EZ20" s="17" t="e">
        <f t="shared" ca="1" si="617"/>
        <v>#DIV/0!</v>
      </c>
      <c r="FA20" s="17" t="e">
        <f t="shared" ca="1" si="617"/>
        <v>#DIV/0!</v>
      </c>
      <c r="FB20" s="17" t="e">
        <f t="shared" ca="1" si="617"/>
        <v>#DIV/0!</v>
      </c>
      <c r="FC20" s="17" t="e">
        <f t="shared" ca="1" si="617"/>
        <v>#DIV/0!</v>
      </c>
      <c r="FD20" s="17" t="e">
        <f t="shared" ca="1" si="617"/>
        <v>#DIV/0!</v>
      </c>
      <c r="FE20" s="17" t="e">
        <f t="shared" ca="1" si="617"/>
        <v>#DIV/0!</v>
      </c>
      <c r="FF20" s="17" t="e">
        <f t="shared" ca="1" si="617"/>
        <v>#DIV/0!</v>
      </c>
      <c r="FG20" s="17" t="e">
        <f t="shared" ca="1" si="617"/>
        <v>#DIV/0!</v>
      </c>
      <c r="FH20" s="17" t="e">
        <f t="shared" ca="1" si="617"/>
        <v>#DIV/0!</v>
      </c>
      <c r="FI20" s="17" t="e">
        <f t="shared" ca="1" si="617"/>
        <v>#DIV/0!</v>
      </c>
      <c r="FJ20" s="17" t="e">
        <f t="shared" ca="1" si="617"/>
        <v>#DIV/0!</v>
      </c>
      <c r="FK20" s="17" t="e">
        <f t="shared" ca="1" si="617"/>
        <v>#DIV/0!</v>
      </c>
      <c r="FL20" s="17" t="e">
        <f t="shared" ca="1" si="617"/>
        <v>#DIV/0!</v>
      </c>
      <c r="FM20" s="17" t="e">
        <f t="shared" ca="1" si="617"/>
        <v>#DIV/0!</v>
      </c>
      <c r="FN20" s="17" t="e">
        <f t="shared" ca="1" si="617"/>
        <v>#DIV/0!</v>
      </c>
      <c r="FO20" s="17" t="e">
        <f t="shared" ca="1" si="617"/>
        <v>#DIV/0!</v>
      </c>
      <c r="FP20" s="17" t="e">
        <f t="shared" ca="1" si="617"/>
        <v>#DIV/0!</v>
      </c>
      <c r="FQ20" s="17" t="e">
        <f t="shared" ca="1" si="617"/>
        <v>#DIV/0!</v>
      </c>
      <c r="FR20" s="17" t="e">
        <f t="shared" ca="1" si="617"/>
        <v>#DIV/0!</v>
      </c>
      <c r="FS20" s="17" t="e">
        <f t="shared" ca="1" si="617"/>
        <v>#DIV/0!</v>
      </c>
      <c r="FT20" s="17" t="e">
        <f t="shared" ca="1" si="617"/>
        <v>#DIV/0!</v>
      </c>
      <c r="FU20" s="17" t="e">
        <f t="shared" ca="1" si="617"/>
        <v>#DIV/0!</v>
      </c>
      <c r="FV20" s="17" t="e">
        <f t="shared" ca="1" si="617"/>
        <v>#DIV/0!</v>
      </c>
      <c r="FW20" s="17" t="e">
        <f t="shared" ca="1" si="617"/>
        <v>#DIV/0!</v>
      </c>
      <c r="FX20" s="17" t="e">
        <f t="shared" ca="1" si="617"/>
        <v>#DIV/0!</v>
      </c>
      <c r="FY20" s="17" t="e">
        <f t="shared" ca="1" si="617"/>
        <v>#DIV/0!</v>
      </c>
      <c r="FZ20" s="17" t="e">
        <f t="shared" ca="1" si="617"/>
        <v>#DIV/0!</v>
      </c>
      <c r="GA20" s="17" t="e">
        <f t="shared" ca="1" si="617"/>
        <v>#DIV/0!</v>
      </c>
      <c r="GB20" s="17" t="e">
        <f t="shared" ca="1" si="617"/>
        <v>#DIV/0!</v>
      </c>
      <c r="GC20" s="17" t="e">
        <f t="shared" ca="1" si="617"/>
        <v>#DIV/0!</v>
      </c>
      <c r="GD20" s="17" t="e">
        <f t="shared" ca="1" si="617"/>
        <v>#DIV/0!</v>
      </c>
      <c r="GE20" s="17" t="e">
        <f t="shared" ca="1" si="617"/>
        <v>#DIV/0!</v>
      </c>
      <c r="GF20" s="17" t="e">
        <f t="shared" ca="1" si="617"/>
        <v>#DIV/0!</v>
      </c>
      <c r="GG20" s="17" t="e">
        <f t="shared" ca="1" si="617"/>
        <v>#DIV/0!</v>
      </c>
      <c r="GH20" s="17" t="e">
        <f t="shared" ca="1" si="617"/>
        <v>#DIV/0!</v>
      </c>
      <c r="GI20" s="17" t="e">
        <f t="shared" ca="1" si="617"/>
        <v>#DIV/0!</v>
      </c>
      <c r="GJ20" s="17" t="e">
        <f t="shared" ca="1" si="617"/>
        <v>#DIV/0!</v>
      </c>
      <c r="GK20" s="17" t="e">
        <f t="shared" ca="1" si="617"/>
        <v>#DIV/0!</v>
      </c>
      <c r="GL20" s="17" t="e">
        <f t="shared" ca="1" si="617"/>
        <v>#DIV/0!</v>
      </c>
      <c r="GM20" s="17" t="e">
        <f t="shared" ca="1" si="617"/>
        <v>#DIV/0!</v>
      </c>
      <c r="GN20" s="17" t="e">
        <f t="shared" ca="1" si="617"/>
        <v>#DIV/0!</v>
      </c>
      <c r="GO20" s="17" t="e">
        <f t="shared" ca="1" si="617"/>
        <v>#DIV/0!</v>
      </c>
      <c r="GP20" s="17" t="e">
        <f t="shared" ca="1" si="617"/>
        <v>#DIV/0!</v>
      </c>
      <c r="GQ20" s="17" t="e">
        <f t="shared" ca="1" si="617"/>
        <v>#DIV/0!</v>
      </c>
      <c r="GR20" s="17" t="e">
        <f t="shared" ca="1" si="617"/>
        <v>#DIV/0!</v>
      </c>
      <c r="GS20" s="17" t="e">
        <f t="shared" ca="1" si="617"/>
        <v>#DIV/0!</v>
      </c>
      <c r="GT20" s="17" t="e">
        <f t="shared" ca="1" si="617"/>
        <v>#DIV/0!</v>
      </c>
      <c r="GU20" s="17" t="e">
        <f t="shared" ca="1" si="617"/>
        <v>#DIV/0!</v>
      </c>
      <c r="GV20" s="17" t="e">
        <f t="shared" ca="1" si="617"/>
        <v>#DIV/0!</v>
      </c>
      <c r="GW20" s="17" t="e">
        <f t="shared" ca="1" si="617"/>
        <v>#DIV/0!</v>
      </c>
      <c r="GX20" s="17" t="e">
        <f t="shared" ca="1" si="617"/>
        <v>#DIV/0!</v>
      </c>
      <c r="GY20" s="17" t="e">
        <f t="shared" ca="1" si="617"/>
        <v>#DIV/0!</v>
      </c>
      <c r="GZ20" s="17" t="e">
        <f t="shared" ca="1" si="617"/>
        <v>#DIV/0!</v>
      </c>
      <c r="HA20" s="17" t="e">
        <f t="shared" ca="1" si="617"/>
        <v>#DIV/0!</v>
      </c>
      <c r="HB20" s="17" t="e">
        <f t="shared" ca="1" si="617"/>
        <v>#DIV/0!</v>
      </c>
      <c r="HC20" s="17" t="e">
        <f t="shared" ca="1" si="617"/>
        <v>#DIV/0!</v>
      </c>
      <c r="HD20" s="17" t="e">
        <f t="shared" ca="1" si="617"/>
        <v>#DIV/0!</v>
      </c>
      <c r="HE20" s="17" t="e">
        <f t="shared" ca="1" si="617"/>
        <v>#DIV/0!</v>
      </c>
      <c r="HF20" s="17" t="e">
        <f t="shared" ca="1" si="617"/>
        <v>#DIV/0!</v>
      </c>
      <c r="HG20" s="17" t="e">
        <f t="shared" ca="1" si="617"/>
        <v>#DIV/0!</v>
      </c>
      <c r="HH20" s="17" t="e">
        <f t="shared" ref="HH20:JS20" ca="1" si="618">HH19/GV19-1</f>
        <v>#DIV/0!</v>
      </c>
      <c r="HI20" s="17" t="e">
        <f t="shared" ca="1" si="618"/>
        <v>#DIV/0!</v>
      </c>
      <c r="HJ20" s="17" t="e">
        <f t="shared" ca="1" si="618"/>
        <v>#DIV/0!</v>
      </c>
      <c r="HK20" s="17" t="e">
        <f t="shared" ca="1" si="618"/>
        <v>#DIV/0!</v>
      </c>
      <c r="HL20" s="17" t="e">
        <f t="shared" ca="1" si="618"/>
        <v>#DIV/0!</v>
      </c>
      <c r="HM20" s="17" t="e">
        <f t="shared" ca="1" si="618"/>
        <v>#DIV/0!</v>
      </c>
      <c r="HN20" s="17" t="e">
        <f t="shared" ca="1" si="618"/>
        <v>#DIV/0!</v>
      </c>
      <c r="HO20" s="17" t="e">
        <f t="shared" ca="1" si="618"/>
        <v>#DIV/0!</v>
      </c>
      <c r="HP20" s="17" t="e">
        <f t="shared" ca="1" si="618"/>
        <v>#DIV/0!</v>
      </c>
      <c r="HQ20" s="17" t="e">
        <f t="shared" ca="1" si="618"/>
        <v>#DIV/0!</v>
      </c>
      <c r="HR20" s="17" t="e">
        <f t="shared" ca="1" si="618"/>
        <v>#DIV/0!</v>
      </c>
      <c r="HS20" s="17" t="e">
        <f t="shared" ca="1" si="618"/>
        <v>#DIV/0!</v>
      </c>
      <c r="HT20" s="17" t="e">
        <f t="shared" ca="1" si="618"/>
        <v>#DIV/0!</v>
      </c>
      <c r="HU20" s="17" t="e">
        <f t="shared" ca="1" si="618"/>
        <v>#DIV/0!</v>
      </c>
      <c r="HV20" s="17" t="e">
        <f t="shared" ca="1" si="618"/>
        <v>#DIV/0!</v>
      </c>
      <c r="HW20" s="17" t="e">
        <f t="shared" ca="1" si="618"/>
        <v>#DIV/0!</v>
      </c>
      <c r="HX20" s="17" t="e">
        <f t="shared" ca="1" si="618"/>
        <v>#DIV/0!</v>
      </c>
      <c r="HY20" s="17" t="e">
        <f t="shared" ca="1" si="618"/>
        <v>#DIV/0!</v>
      </c>
      <c r="HZ20" s="17" t="e">
        <f t="shared" ca="1" si="618"/>
        <v>#DIV/0!</v>
      </c>
      <c r="IA20" s="17" t="e">
        <f t="shared" ca="1" si="618"/>
        <v>#DIV/0!</v>
      </c>
      <c r="IB20" s="17" t="e">
        <f t="shared" ca="1" si="618"/>
        <v>#DIV/0!</v>
      </c>
      <c r="IC20" s="17" t="e">
        <f t="shared" ca="1" si="618"/>
        <v>#DIV/0!</v>
      </c>
      <c r="ID20" s="17" t="e">
        <f t="shared" ca="1" si="618"/>
        <v>#DIV/0!</v>
      </c>
      <c r="IE20" s="17" t="e">
        <f t="shared" ca="1" si="618"/>
        <v>#DIV/0!</v>
      </c>
      <c r="IF20" s="17" t="e">
        <f t="shared" ca="1" si="618"/>
        <v>#DIV/0!</v>
      </c>
      <c r="IG20" s="17" t="e">
        <f t="shared" ca="1" si="618"/>
        <v>#DIV/0!</v>
      </c>
      <c r="IH20" s="17" t="e">
        <f t="shared" ca="1" si="618"/>
        <v>#DIV/0!</v>
      </c>
      <c r="II20" s="17" t="e">
        <f t="shared" ca="1" si="618"/>
        <v>#DIV/0!</v>
      </c>
      <c r="IJ20" s="17" t="e">
        <f t="shared" ca="1" si="618"/>
        <v>#DIV/0!</v>
      </c>
      <c r="IK20" s="17" t="e">
        <f t="shared" ca="1" si="618"/>
        <v>#DIV/0!</v>
      </c>
      <c r="IL20" s="17" t="e">
        <f t="shared" ca="1" si="618"/>
        <v>#DIV/0!</v>
      </c>
      <c r="IM20" s="17" t="e">
        <f t="shared" ca="1" si="618"/>
        <v>#DIV/0!</v>
      </c>
      <c r="IN20" s="17" t="e">
        <f t="shared" ca="1" si="618"/>
        <v>#DIV/0!</v>
      </c>
      <c r="IO20" s="17" t="e">
        <f t="shared" ca="1" si="618"/>
        <v>#DIV/0!</v>
      </c>
      <c r="IP20" s="17" t="e">
        <f t="shared" ca="1" si="618"/>
        <v>#DIV/0!</v>
      </c>
      <c r="IQ20" s="17" t="e">
        <f t="shared" ca="1" si="618"/>
        <v>#DIV/0!</v>
      </c>
      <c r="IR20" s="17" t="e">
        <f t="shared" ca="1" si="618"/>
        <v>#DIV/0!</v>
      </c>
      <c r="IS20" s="17" t="e">
        <f t="shared" ca="1" si="618"/>
        <v>#DIV/0!</v>
      </c>
      <c r="IT20" s="17" t="e">
        <f t="shared" ca="1" si="618"/>
        <v>#DIV/0!</v>
      </c>
      <c r="IU20" s="17" t="e">
        <f t="shared" ca="1" si="618"/>
        <v>#DIV/0!</v>
      </c>
      <c r="IV20" s="17" t="e">
        <f t="shared" ca="1" si="618"/>
        <v>#DIV/0!</v>
      </c>
      <c r="IW20" s="17" t="e">
        <f t="shared" ca="1" si="618"/>
        <v>#DIV/0!</v>
      </c>
      <c r="IX20" s="17" t="e">
        <f t="shared" ca="1" si="618"/>
        <v>#DIV/0!</v>
      </c>
      <c r="IY20" s="17" t="e">
        <f t="shared" ca="1" si="618"/>
        <v>#DIV/0!</v>
      </c>
      <c r="IZ20" s="17" t="e">
        <f t="shared" ca="1" si="618"/>
        <v>#DIV/0!</v>
      </c>
      <c r="JA20" s="17" t="e">
        <f t="shared" ca="1" si="618"/>
        <v>#DIV/0!</v>
      </c>
      <c r="JB20" s="17" t="e">
        <f t="shared" ca="1" si="618"/>
        <v>#DIV/0!</v>
      </c>
      <c r="JC20" s="17" t="e">
        <f t="shared" ca="1" si="618"/>
        <v>#DIV/0!</v>
      </c>
      <c r="JD20" s="17" t="e">
        <f t="shared" ca="1" si="618"/>
        <v>#DIV/0!</v>
      </c>
      <c r="JE20" s="17" t="e">
        <f t="shared" ca="1" si="618"/>
        <v>#DIV/0!</v>
      </c>
      <c r="JF20" s="17" t="e">
        <f t="shared" ca="1" si="618"/>
        <v>#DIV/0!</v>
      </c>
      <c r="JG20" s="17" t="e">
        <f t="shared" ca="1" si="618"/>
        <v>#DIV/0!</v>
      </c>
      <c r="JH20" s="17" t="e">
        <f t="shared" ca="1" si="618"/>
        <v>#DIV/0!</v>
      </c>
      <c r="JI20" s="17" t="e">
        <f t="shared" ca="1" si="618"/>
        <v>#DIV/0!</v>
      </c>
      <c r="JJ20" s="17" t="e">
        <f t="shared" ca="1" si="618"/>
        <v>#DIV/0!</v>
      </c>
      <c r="JK20" s="17" t="e">
        <f t="shared" ca="1" si="618"/>
        <v>#DIV/0!</v>
      </c>
      <c r="JL20" s="17" t="e">
        <f t="shared" ca="1" si="618"/>
        <v>#DIV/0!</v>
      </c>
      <c r="JM20" s="17" t="e">
        <f t="shared" ca="1" si="618"/>
        <v>#DIV/0!</v>
      </c>
      <c r="JN20" s="17" t="e">
        <f t="shared" ca="1" si="618"/>
        <v>#DIV/0!</v>
      </c>
      <c r="JO20" s="17" t="e">
        <f t="shared" ca="1" si="618"/>
        <v>#DIV/0!</v>
      </c>
      <c r="JP20" s="17" t="e">
        <f t="shared" ca="1" si="618"/>
        <v>#DIV/0!</v>
      </c>
      <c r="JQ20" s="17" t="e">
        <f t="shared" ca="1" si="618"/>
        <v>#DIV/0!</v>
      </c>
      <c r="JR20" s="17" t="e">
        <f t="shared" ca="1" si="618"/>
        <v>#DIV/0!</v>
      </c>
      <c r="JS20" s="17" t="e">
        <f t="shared" ca="1" si="618"/>
        <v>#DIV/0!</v>
      </c>
      <c r="JT20" s="17" t="e">
        <f t="shared" ref="JT20:ME20" ca="1" si="619">JT19/JH19-1</f>
        <v>#DIV/0!</v>
      </c>
      <c r="JU20" s="17" t="e">
        <f t="shared" ca="1" si="619"/>
        <v>#DIV/0!</v>
      </c>
      <c r="JV20" s="17" t="e">
        <f t="shared" ca="1" si="619"/>
        <v>#DIV/0!</v>
      </c>
      <c r="JW20" s="17" t="e">
        <f t="shared" ca="1" si="619"/>
        <v>#DIV/0!</v>
      </c>
      <c r="JX20" s="17" t="e">
        <f t="shared" ca="1" si="619"/>
        <v>#DIV/0!</v>
      </c>
      <c r="JY20" s="17" t="e">
        <f t="shared" ca="1" si="619"/>
        <v>#DIV/0!</v>
      </c>
      <c r="JZ20" s="17" t="e">
        <f t="shared" ca="1" si="619"/>
        <v>#DIV/0!</v>
      </c>
      <c r="KA20" s="17" t="e">
        <f t="shared" ca="1" si="619"/>
        <v>#DIV/0!</v>
      </c>
      <c r="KB20" s="17" t="e">
        <f t="shared" ca="1" si="619"/>
        <v>#DIV/0!</v>
      </c>
      <c r="KC20" s="17" t="e">
        <f t="shared" ca="1" si="619"/>
        <v>#DIV/0!</v>
      </c>
      <c r="KD20" s="17" t="e">
        <f t="shared" ca="1" si="619"/>
        <v>#DIV/0!</v>
      </c>
      <c r="KE20" s="17" t="e">
        <f t="shared" ca="1" si="619"/>
        <v>#DIV/0!</v>
      </c>
      <c r="KF20" s="17" t="e">
        <f t="shared" ca="1" si="619"/>
        <v>#DIV/0!</v>
      </c>
      <c r="KG20" s="17" t="e">
        <f t="shared" ca="1" si="619"/>
        <v>#DIV/0!</v>
      </c>
      <c r="KH20" s="17" t="e">
        <f t="shared" ca="1" si="619"/>
        <v>#DIV/0!</v>
      </c>
      <c r="KI20" s="17" t="e">
        <f t="shared" ca="1" si="619"/>
        <v>#DIV/0!</v>
      </c>
      <c r="KJ20" s="17" t="e">
        <f t="shared" ca="1" si="619"/>
        <v>#DIV/0!</v>
      </c>
      <c r="KK20" s="17" t="e">
        <f t="shared" ca="1" si="619"/>
        <v>#DIV/0!</v>
      </c>
      <c r="KL20" s="17" t="e">
        <f t="shared" ca="1" si="619"/>
        <v>#DIV/0!</v>
      </c>
      <c r="KM20" s="17" t="e">
        <f t="shared" ca="1" si="619"/>
        <v>#DIV/0!</v>
      </c>
      <c r="KN20" s="17" t="e">
        <f t="shared" ca="1" si="619"/>
        <v>#DIV/0!</v>
      </c>
      <c r="KO20" s="17" t="e">
        <f t="shared" ca="1" si="619"/>
        <v>#DIV/0!</v>
      </c>
      <c r="KP20" s="17" t="e">
        <f t="shared" ca="1" si="619"/>
        <v>#DIV/0!</v>
      </c>
      <c r="KQ20" s="17" t="e">
        <f t="shared" ca="1" si="619"/>
        <v>#DIV/0!</v>
      </c>
      <c r="KR20" s="17" t="e">
        <f t="shared" ca="1" si="619"/>
        <v>#DIV/0!</v>
      </c>
      <c r="KS20" s="17" t="e">
        <f t="shared" ca="1" si="619"/>
        <v>#DIV/0!</v>
      </c>
      <c r="KT20" s="17" t="e">
        <f t="shared" ca="1" si="619"/>
        <v>#DIV/0!</v>
      </c>
      <c r="KU20" s="17" t="e">
        <f t="shared" ca="1" si="619"/>
        <v>#DIV/0!</v>
      </c>
      <c r="KV20" s="17" t="e">
        <f t="shared" ca="1" si="619"/>
        <v>#DIV/0!</v>
      </c>
      <c r="KW20" s="17" t="e">
        <f t="shared" ca="1" si="619"/>
        <v>#DIV/0!</v>
      </c>
      <c r="KX20" s="17" t="e">
        <f t="shared" ca="1" si="619"/>
        <v>#DIV/0!</v>
      </c>
      <c r="KY20" s="17" t="e">
        <f t="shared" ca="1" si="619"/>
        <v>#DIV/0!</v>
      </c>
      <c r="KZ20" s="17" t="e">
        <f t="shared" ca="1" si="619"/>
        <v>#DIV/0!</v>
      </c>
      <c r="LA20" s="17" t="e">
        <f t="shared" ca="1" si="619"/>
        <v>#DIV/0!</v>
      </c>
      <c r="LB20" s="17" t="e">
        <f t="shared" ca="1" si="619"/>
        <v>#DIV/0!</v>
      </c>
      <c r="LC20" s="17" t="e">
        <f t="shared" ca="1" si="619"/>
        <v>#DIV/0!</v>
      </c>
      <c r="LD20" s="17" t="e">
        <f t="shared" ca="1" si="619"/>
        <v>#DIV/0!</v>
      </c>
      <c r="LE20" s="17" t="e">
        <f t="shared" ca="1" si="619"/>
        <v>#DIV/0!</v>
      </c>
      <c r="LF20" s="17" t="e">
        <f t="shared" ca="1" si="619"/>
        <v>#DIV/0!</v>
      </c>
      <c r="LG20" s="17" t="e">
        <f t="shared" ca="1" si="619"/>
        <v>#DIV/0!</v>
      </c>
      <c r="LH20" s="17" t="e">
        <f t="shared" ca="1" si="619"/>
        <v>#DIV/0!</v>
      </c>
      <c r="LI20" s="17" t="e">
        <f t="shared" ca="1" si="619"/>
        <v>#DIV/0!</v>
      </c>
      <c r="LJ20" s="17" t="e">
        <f t="shared" ca="1" si="619"/>
        <v>#DIV/0!</v>
      </c>
      <c r="LK20" s="17" t="e">
        <f t="shared" ca="1" si="619"/>
        <v>#DIV/0!</v>
      </c>
      <c r="LL20" s="17" t="e">
        <f t="shared" ca="1" si="619"/>
        <v>#DIV/0!</v>
      </c>
      <c r="LM20" s="17" t="e">
        <f t="shared" ca="1" si="619"/>
        <v>#DIV/0!</v>
      </c>
      <c r="LN20" s="17" t="e">
        <f t="shared" ca="1" si="619"/>
        <v>#DIV/0!</v>
      </c>
      <c r="LO20" s="17" t="e">
        <f t="shared" ca="1" si="619"/>
        <v>#DIV/0!</v>
      </c>
      <c r="LP20" s="17" t="e">
        <f t="shared" ca="1" si="619"/>
        <v>#DIV/0!</v>
      </c>
      <c r="LQ20" s="17" t="e">
        <f t="shared" ca="1" si="619"/>
        <v>#DIV/0!</v>
      </c>
      <c r="LR20" s="17" t="e">
        <f t="shared" ca="1" si="619"/>
        <v>#DIV/0!</v>
      </c>
      <c r="LS20" s="17" t="e">
        <f t="shared" ca="1" si="619"/>
        <v>#DIV/0!</v>
      </c>
      <c r="LT20" s="17" t="e">
        <f t="shared" ca="1" si="619"/>
        <v>#DIV/0!</v>
      </c>
      <c r="LU20" s="17" t="e">
        <f t="shared" ca="1" si="619"/>
        <v>#DIV/0!</v>
      </c>
      <c r="LV20" s="17" t="e">
        <f t="shared" ca="1" si="619"/>
        <v>#DIV/0!</v>
      </c>
      <c r="LW20" s="17" t="e">
        <f t="shared" ca="1" si="619"/>
        <v>#DIV/0!</v>
      </c>
      <c r="LX20" s="17" t="e">
        <f t="shared" ca="1" si="619"/>
        <v>#DIV/0!</v>
      </c>
      <c r="LY20" s="17" t="e">
        <f t="shared" ca="1" si="619"/>
        <v>#DIV/0!</v>
      </c>
      <c r="LZ20" s="17" t="e">
        <f t="shared" ca="1" si="619"/>
        <v>#DIV/0!</v>
      </c>
      <c r="MA20" s="17" t="e">
        <f t="shared" ca="1" si="619"/>
        <v>#DIV/0!</v>
      </c>
      <c r="MB20" s="17" t="e">
        <f t="shared" ca="1" si="619"/>
        <v>#DIV/0!</v>
      </c>
      <c r="MC20" s="17" t="e">
        <f t="shared" ca="1" si="619"/>
        <v>#DIV/0!</v>
      </c>
      <c r="MD20" s="17" t="e">
        <f t="shared" ca="1" si="619"/>
        <v>#DIV/0!</v>
      </c>
      <c r="ME20" s="17" t="e">
        <f t="shared" ca="1" si="619"/>
        <v>#DIV/0!</v>
      </c>
      <c r="MF20" s="17" t="e">
        <f t="shared" ref="MF20:MU20" ca="1" si="620">MF19/LT19-1</f>
        <v>#DIV/0!</v>
      </c>
      <c r="MG20" s="17" t="e">
        <f t="shared" ca="1" si="620"/>
        <v>#DIV/0!</v>
      </c>
      <c r="MH20" s="17" t="e">
        <f t="shared" ca="1" si="620"/>
        <v>#DIV/0!</v>
      </c>
      <c r="MI20" s="17" t="e">
        <f t="shared" ca="1" si="620"/>
        <v>#DIV/0!</v>
      </c>
      <c r="MJ20" s="17" t="e">
        <f t="shared" ca="1" si="620"/>
        <v>#DIV/0!</v>
      </c>
      <c r="MK20" s="17" t="e">
        <f t="shared" ca="1" si="620"/>
        <v>#DIV/0!</v>
      </c>
      <c r="ML20" s="17" t="e">
        <f t="shared" ca="1" si="620"/>
        <v>#DIV/0!</v>
      </c>
      <c r="MM20" s="17" t="e">
        <f t="shared" ca="1" si="620"/>
        <v>#DIV/0!</v>
      </c>
      <c r="MN20" s="17" t="e">
        <f t="shared" ca="1" si="620"/>
        <v>#DIV/0!</v>
      </c>
      <c r="MO20" s="17" t="e">
        <f t="shared" ca="1" si="620"/>
        <v>#DIV/0!</v>
      </c>
      <c r="MP20" s="17" t="e">
        <f t="shared" ca="1" si="620"/>
        <v>#DIV/0!</v>
      </c>
      <c r="MQ20" s="17" t="e">
        <f t="shared" ca="1" si="620"/>
        <v>#DIV/0!</v>
      </c>
      <c r="MR20" s="17" t="e">
        <f t="shared" ca="1" si="620"/>
        <v>#DIV/0!</v>
      </c>
      <c r="MS20" s="17" t="e">
        <f t="shared" ca="1" si="620"/>
        <v>#DIV/0!</v>
      </c>
      <c r="MT20" s="17" t="e">
        <f t="shared" ca="1" si="620"/>
        <v>#DIV/0!</v>
      </c>
      <c r="MU20" s="17" t="e">
        <f t="shared" ca="1" si="620"/>
        <v>#DIV/0!</v>
      </c>
    </row>
    <row r="21" spans="1:359" s="12" customFormat="1">
      <c r="A21" s="20"/>
      <c r="B21" s="23" t="s">
        <v>172</v>
      </c>
      <c r="CK21" s="17" t="e">
        <f t="shared" ref="CK21:EV21" ca="1" si="621">AVERAGE(CI20:CK20)</f>
        <v>#DIV/0!</v>
      </c>
      <c r="CL21" s="17" t="e">
        <f t="shared" ca="1" si="621"/>
        <v>#DIV/0!</v>
      </c>
      <c r="CM21" s="17" t="e">
        <f t="shared" ca="1" si="621"/>
        <v>#DIV/0!</v>
      </c>
      <c r="CN21" s="17" t="e">
        <f t="shared" ca="1" si="621"/>
        <v>#DIV/0!</v>
      </c>
      <c r="CO21" s="17" t="e">
        <f t="shared" ca="1" si="621"/>
        <v>#DIV/0!</v>
      </c>
      <c r="CP21" s="17" t="e">
        <f t="shared" ca="1" si="621"/>
        <v>#DIV/0!</v>
      </c>
      <c r="CQ21" s="17" t="e">
        <f t="shared" ca="1" si="621"/>
        <v>#DIV/0!</v>
      </c>
      <c r="CR21" s="17" t="e">
        <f t="shared" ca="1" si="621"/>
        <v>#DIV/0!</v>
      </c>
      <c r="CS21" s="17" t="e">
        <f t="shared" ca="1" si="621"/>
        <v>#DIV/0!</v>
      </c>
      <c r="CT21" s="17" t="e">
        <f t="shared" ca="1" si="621"/>
        <v>#DIV/0!</v>
      </c>
      <c r="CU21" s="17" t="e">
        <f t="shared" ca="1" si="621"/>
        <v>#DIV/0!</v>
      </c>
      <c r="CV21" s="17" t="e">
        <f t="shared" ca="1" si="621"/>
        <v>#DIV/0!</v>
      </c>
      <c r="CW21" s="17" t="e">
        <f t="shared" ca="1" si="621"/>
        <v>#DIV/0!</v>
      </c>
      <c r="CX21" s="17" t="e">
        <f t="shared" ca="1" si="621"/>
        <v>#DIV/0!</v>
      </c>
      <c r="CY21" s="17" t="e">
        <f t="shared" ca="1" si="621"/>
        <v>#DIV/0!</v>
      </c>
      <c r="CZ21" s="17" t="e">
        <f t="shared" ca="1" si="621"/>
        <v>#DIV/0!</v>
      </c>
      <c r="DA21" s="17" t="e">
        <f t="shared" ca="1" si="621"/>
        <v>#DIV/0!</v>
      </c>
      <c r="DB21" s="17" t="e">
        <f t="shared" ca="1" si="621"/>
        <v>#DIV/0!</v>
      </c>
      <c r="DC21" s="17" t="e">
        <f t="shared" ca="1" si="621"/>
        <v>#DIV/0!</v>
      </c>
      <c r="DD21" s="17" t="e">
        <f t="shared" ca="1" si="621"/>
        <v>#DIV/0!</v>
      </c>
      <c r="DE21" s="17" t="e">
        <f t="shared" ca="1" si="621"/>
        <v>#DIV/0!</v>
      </c>
      <c r="DF21" s="17" t="e">
        <f t="shared" ca="1" si="621"/>
        <v>#DIV/0!</v>
      </c>
      <c r="DG21" s="17" t="e">
        <f t="shared" ca="1" si="621"/>
        <v>#DIV/0!</v>
      </c>
      <c r="DH21" s="17" t="e">
        <f t="shared" ca="1" si="621"/>
        <v>#DIV/0!</v>
      </c>
      <c r="DI21" s="17" t="e">
        <f t="shared" ca="1" si="621"/>
        <v>#DIV/0!</v>
      </c>
      <c r="DJ21" s="17" t="e">
        <f t="shared" ca="1" si="621"/>
        <v>#DIV/0!</v>
      </c>
      <c r="DK21" s="17" t="e">
        <f t="shared" ca="1" si="621"/>
        <v>#DIV/0!</v>
      </c>
      <c r="DL21" s="17" t="e">
        <f t="shared" ca="1" si="621"/>
        <v>#DIV/0!</v>
      </c>
      <c r="DM21" s="17" t="e">
        <f t="shared" ca="1" si="621"/>
        <v>#DIV/0!</v>
      </c>
      <c r="DN21" s="17" t="e">
        <f t="shared" ca="1" si="621"/>
        <v>#DIV/0!</v>
      </c>
      <c r="DO21" s="17" t="e">
        <f t="shared" ca="1" si="621"/>
        <v>#DIV/0!</v>
      </c>
      <c r="DP21" s="17" t="e">
        <f t="shared" ca="1" si="621"/>
        <v>#DIV/0!</v>
      </c>
      <c r="DQ21" s="17" t="e">
        <f t="shared" ca="1" si="621"/>
        <v>#DIV/0!</v>
      </c>
      <c r="DR21" s="17" t="e">
        <f t="shared" ca="1" si="621"/>
        <v>#DIV/0!</v>
      </c>
      <c r="DS21" s="17" t="e">
        <f t="shared" ca="1" si="621"/>
        <v>#DIV/0!</v>
      </c>
      <c r="DT21" s="17" t="e">
        <f t="shared" ca="1" si="621"/>
        <v>#DIV/0!</v>
      </c>
      <c r="DU21" s="17" t="e">
        <f t="shared" ca="1" si="621"/>
        <v>#DIV/0!</v>
      </c>
      <c r="DV21" s="17" t="e">
        <f t="shared" ca="1" si="621"/>
        <v>#DIV/0!</v>
      </c>
      <c r="DW21" s="17" t="e">
        <f t="shared" ca="1" si="621"/>
        <v>#DIV/0!</v>
      </c>
      <c r="DX21" s="17" t="e">
        <f t="shared" ca="1" si="621"/>
        <v>#DIV/0!</v>
      </c>
      <c r="DY21" s="17" t="e">
        <f t="shared" ca="1" si="621"/>
        <v>#DIV/0!</v>
      </c>
      <c r="DZ21" s="17" t="e">
        <f t="shared" ca="1" si="621"/>
        <v>#DIV/0!</v>
      </c>
      <c r="EA21" s="17" t="e">
        <f t="shared" ca="1" si="621"/>
        <v>#DIV/0!</v>
      </c>
      <c r="EB21" s="17" t="e">
        <f t="shared" ca="1" si="621"/>
        <v>#DIV/0!</v>
      </c>
      <c r="EC21" s="17" t="e">
        <f t="shared" ca="1" si="621"/>
        <v>#DIV/0!</v>
      </c>
      <c r="ED21" s="17" t="e">
        <f t="shared" ca="1" si="621"/>
        <v>#DIV/0!</v>
      </c>
      <c r="EE21" s="17" t="e">
        <f t="shared" ca="1" si="621"/>
        <v>#DIV/0!</v>
      </c>
      <c r="EF21" s="17" t="e">
        <f t="shared" ca="1" si="621"/>
        <v>#DIV/0!</v>
      </c>
      <c r="EG21" s="17" t="e">
        <f t="shared" ca="1" si="621"/>
        <v>#DIV/0!</v>
      </c>
      <c r="EH21" s="17" t="e">
        <f t="shared" ca="1" si="621"/>
        <v>#DIV/0!</v>
      </c>
      <c r="EI21" s="17" t="e">
        <f t="shared" ca="1" si="621"/>
        <v>#DIV/0!</v>
      </c>
      <c r="EJ21" s="17" t="e">
        <f t="shared" ca="1" si="621"/>
        <v>#DIV/0!</v>
      </c>
      <c r="EK21" s="17" t="e">
        <f t="shared" ca="1" si="621"/>
        <v>#DIV/0!</v>
      </c>
      <c r="EL21" s="17" t="e">
        <f t="shared" ca="1" si="621"/>
        <v>#DIV/0!</v>
      </c>
      <c r="EM21" s="17" t="e">
        <f t="shared" ca="1" si="621"/>
        <v>#DIV/0!</v>
      </c>
      <c r="EN21" s="17" t="e">
        <f t="shared" ca="1" si="621"/>
        <v>#DIV/0!</v>
      </c>
      <c r="EO21" s="17" t="e">
        <f t="shared" ca="1" si="621"/>
        <v>#DIV/0!</v>
      </c>
      <c r="EP21" s="17" t="e">
        <f t="shared" ca="1" si="621"/>
        <v>#DIV/0!</v>
      </c>
      <c r="EQ21" s="17" t="e">
        <f t="shared" ca="1" si="621"/>
        <v>#DIV/0!</v>
      </c>
      <c r="ER21" s="17" t="e">
        <f t="shared" ca="1" si="621"/>
        <v>#DIV/0!</v>
      </c>
      <c r="ES21" s="17" t="e">
        <f t="shared" ca="1" si="621"/>
        <v>#DIV/0!</v>
      </c>
      <c r="ET21" s="17" t="e">
        <f t="shared" ca="1" si="621"/>
        <v>#DIV/0!</v>
      </c>
      <c r="EU21" s="17" t="e">
        <f t="shared" ca="1" si="621"/>
        <v>#DIV/0!</v>
      </c>
      <c r="EV21" s="17" t="e">
        <f t="shared" ca="1" si="621"/>
        <v>#DIV/0!</v>
      </c>
      <c r="EW21" s="17" t="e">
        <f t="shared" ref="EW21:HH21" ca="1" si="622">AVERAGE(EU20:EW20)</f>
        <v>#DIV/0!</v>
      </c>
      <c r="EX21" s="17" t="e">
        <f t="shared" ca="1" si="622"/>
        <v>#DIV/0!</v>
      </c>
      <c r="EY21" s="17" t="e">
        <f t="shared" ca="1" si="622"/>
        <v>#DIV/0!</v>
      </c>
      <c r="EZ21" s="17" t="e">
        <f t="shared" ca="1" si="622"/>
        <v>#DIV/0!</v>
      </c>
      <c r="FA21" s="17" t="e">
        <f t="shared" ca="1" si="622"/>
        <v>#DIV/0!</v>
      </c>
      <c r="FB21" s="17" t="e">
        <f t="shared" ca="1" si="622"/>
        <v>#DIV/0!</v>
      </c>
      <c r="FC21" s="17" t="e">
        <f t="shared" ca="1" si="622"/>
        <v>#DIV/0!</v>
      </c>
      <c r="FD21" s="17" t="e">
        <f t="shared" ca="1" si="622"/>
        <v>#DIV/0!</v>
      </c>
      <c r="FE21" s="17" t="e">
        <f t="shared" ca="1" si="622"/>
        <v>#DIV/0!</v>
      </c>
      <c r="FF21" s="17" t="e">
        <f t="shared" ca="1" si="622"/>
        <v>#DIV/0!</v>
      </c>
      <c r="FG21" s="17" t="e">
        <f t="shared" ca="1" si="622"/>
        <v>#DIV/0!</v>
      </c>
      <c r="FH21" s="17" t="e">
        <f t="shared" ca="1" si="622"/>
        <v>#DIV/0!</v>
      </c>
      <c r="FI21" s="17" t="e">
        <f t="shared" ca="1" si="622"/>
        <v>#DIV/0!</v>
      </c>
      <c r="FJ21" s="17" t="e">
        <f t="shared" ca="1" si="622"/>
        <v>#DIV/0!</v>
      </c>
      <c r="FK21" s="17" t="e">
        <f t="shared" ca="1" si="622"/>
        <v>#DIV/0!</v>
      </c>
      <c r="FL21" s="17" t="e">
        <f t="shared" ca="1" si="622"/>
        <v>#DIV/0!</v>
      </c>
      <c r="FM21" s="17" t="e">
        <f t="shared" ca="1" si="622"/>
        <v>#DIV/0!</v>
      </c>
      <c r="FN21" s="17" t="e">
        <f t="shared" ca="1" si="622"/>
        <v>#DIV/0!</v>
      </c>
      <c r="FO21" s="17" t="e">
        <f t="shared" ca="1" si="622"/>
        <v>#DIV/0!</v>
      </c>
      <c r="FP21" s="17" t="e">
        <f t="shared" ca="1" si="622"/>
        <v>#DIV/0!</v>
      </c>
      <c r="FQ21" s="17" t="e">
        <f t="shared" ca="1" si="622"/>
        <v>#DIV/0!</v>
      </c>
      <c r="FR21" s="17" t="e">
        <f t="shared" ca="1" si="622"/>
        <v>#DIV/0!</v>
      </c>
      <c r="FS21" s="17" t="e">
        <f t="shared" ca="1" si="622"/>
        <v>#DIV/0!</v>
      </c>
      <c r="FT21" s="17" t="e">
        <f t="shared" ca="1" si="622"/>
        <v>#DIV/0!</v>
      </c>
      <c r="FU21" s="17" t="e">
        <f t="shared" ca="1" si="622"/>
        <v>#DIV/0!</v>
      </c>
      <c r="FV21" s="17" t="e">
        <f t="shared" ca="1" si="622"/>
        <v>#DIV/0!</v>
      </c>
      <c r="FW21" s="17" t="e">
        <f t="shared" ca="1" si="622"/>
        <v>#DIV/0!</v>
      </c>
      <c r="FX21" s="17" t="e">
        <f t="shared" ca="1" si="622"/>
        <v>#DIV/0!</v>
      </c>
      <c r="FY21" s="17" t="e">
        <f t="shared" ca="1" si="622"/>
        <v>#DIV/0!</v>
      </c>
      <c r="FZ21" s="17" t="e">
        <f t="shared" ca="1" si="622"/>
        <v>#DIV/0!</v>
      </c>
      <c r="GA21" s="17" t="e">
        <f t="shared" ca="1" si="622"/>
        <v>#DIV/0!</v>
      </c>
      <c r="GB21" s="17" t="e">
        <f t="shared" ca="1" si="622"/>
        <v>#DIV/0!</v>
      </c>
      <c r="GC21" s="17" t="e">
        <f t="shared" ca="1" si="622"/>
        <v>#DIV/0!</v>
      </c>
      <c r="GD21" s="17" t="e">
        <f t="shared" ca="1" si="622"/>
        <v>#DIV/0!</v>
      </c>
      <c r="GE21" s="17" t="e">
        <f t="shared" ca="1" si="622"/>
        <v>#DIV/0!</v>
      </c>
      <c r="GF21" s="17" t="e">
        <f t="shared" ca="1" si="622"/>
        <v>#DIV/0!</v>
      </c>
      <c r="GG21" s="17" t="e">
        <f t="shared" ca="1" si="622"/>
        <v>#DIV/0!</v>
      </c>
      <c r="GH21" s="17" t="e">
        <f t="shared" ca="1" si="622"/>
        <v>#DIV/0!</v>
      </c>
      <c r="GI21" s="17" t="e">
        <f t="shared" ca="1" si="622"/>
        <v>#DIV/0!</v>
      </c>
      <c r="GJ21" s="17" t="e">
        <f t="shared" ca="1" si="622"/>
        <v>#DIV/0!</v>
      </c>
      <c r="GK21" s="17" t="e">
        <f t="shared" ca="1" si="622"/>
        <v>#DIV/0!</v>
      </c>
      <c r="GL21" s="17" t="e">
        <f t="shared" ca="1" si="622"/>
        <v>#DIV/0!</v>
      </c>
      <c r="GM21" s="17" t="e">
        <f t="shared" ca="1" si="622"/>
        <v>#DIV/0!</v>
      </c>
      <c r="GN21" s="17" t="e">
        <f t="shared" ca="1" si="622"/>
        <v>#DIV/0!</v>
      </c>
      <c r="GO21" s="17" t="e">
        <f t="shared" ca="1" si="622"/>
        <v>#DIV/0!</v>
      </c>
      <c r="GP21" s="17" t="e">
        <f t="shared" ca="1" si="622"/>
        <v>#DIV/0!</v>
      </c>
      <c r="GQ21" s="17" t="e">
        <f t="shared" ca="1" si="622"/>
        <v>#DIV/0!</v>
      </c>
      <c r="GR21" s="17" t="e">
        <f t="shared" ca="1" si="622"/>
        <v>#DIV/0!</v>
      </c>
      <c r="GS21" s="17" t="e">
        <f t="shared" ca="1" si="622"/>
        <v>#DIV/0!</v>
      </c>
      <c r="GT21" s="17" t="e">
        <f t="shared" ca="1" si="622"/>
        <v>#DIV/0!</v>
      </c>
      <c r="GU21" s="17" t="e">
        <f t="shared" ca="1" si="622"/>
        <v>#DIV/0!</v>
      </c>
      <c r="GV21" s="17" t="e">
        <f t="shared" ca="1" si="622"/>
        <v>#DIV/0!</v>
      </c>
      <c r="GW21" s="17" t="e">
        <f t="shared" ca="1" si="622"/>
        <v>#DIV/0!</v>
      </c>
      <c r="GX21" s="17" t="e">
        <f t="shared" ca="1" si="622"/>
        <v>#DIV/0!</v>
      </c>
      <c r="GY21" s="17" t="e">
        <f t="shared" ca="1" si="622"/>
        <v>#DIV/0!</v>
      </c>
      <c r="GZ21" s="17" t="e">
        <f t="shared" ca="1" si="622"/>
        <v>#DIV/0!</v>
      </c>
      <c r="HA21" s="17" t="e">
        <f t="shared" ca="1" si="622"/>
        <v>#DIV/0!</v>
      </c>
      <c r="HB21" s="17" t="e">
        <f t="shared" ca="1" si="622"/>
        <v>#DIV/0!</v>
      </c>
      <c r="HC21" s="17" t="e">
        <f t="shared" ca="1" si="622"/>
        <v>#DIV/0!</v>
      </c>
      <c r="HD21" s="17" t="e">
        <f t="shared" ca="1" si="622"/>
        <v>#DIV/0!</v>
      </c>
      <c r="HE21" s="17" t="e">
        <f t="shared" ca="1" si="622"/>
        <v>#DIV/0!</v>
      </c>
      <c r="HF21" s="17" t="e">
        <f t="shared" ca="1" si="622"/>
        <v>#DIV/0!</v>
      </c>
      <c r="HG21" s="17" t="e">
        <f t="shared" ca="1" si="622"/>
        <v>#DIV/0!</v>
      </c>
      <c r="HH21" s="17" t="e">
        <f t="shared" ca="1" si="622"/>
        <v>#DIV/0!</v>
      </c>
      <c r="HI21" s="17" t="e">
        <f t="shared" ref="HI21:JT21" ca="1" si="623">AVERAGE(HG20:HI20)</f>
        <v>#DIV/0!</v>
      </c>
      <c r="HJ21" s="17" t="e">
        <f t="shared" ca="1" si="623"/>
        <v>#DIV/0!</v>
      </c>
      <c r="HK21" s="17" t="e">
        <f t="shared" ca="1" si="623"/>
        <v>#DIV/0!</v>
      </c>
      <c r="HL21" s="17" t="e">
        <f t="shared" ca="1" si="623"/>
        <v>#DIV/0!</v>
      </c>
      <c r="HM21" s="17" t="e">
        <f t="shared" ca="1" si="623"/>
        <v>#DIV/0!</v>
      </c>
      <c r="HN21" s="17" t="e">
        <f t="shared" ca="1" si="623"/>
        <v>#DIV/0!</v>
      </c>
      <c r="HO21" s="17" t="e">
        <f t="shared" ca="1" si="623"/>
        <v>#DIV/0!</v>
      </c>
      <c r="HP21" s="17" t="e">
        <f t="shared" ca="1" si="623"/>
        <v>#DIV/0!</v>
      </c>
      <c r="HQ21" s="17" t="e">
        <f t="shared" ca="1" si="623"/>
        <v>#DIV/0!</v>
      </c>
      <c r="HR21" s="17" t="e">
        <f t="shared" ca="1" si="623"/>
        <v>#DIV/0!</v>
      </c>
      <c r="HS21" s="17" t="e">
        <f t="shared" ca="1" si="623"/>
        <v>#DIV/0!</v>
      </c>
      <c r="HT21" s="17" t="e">
        <f t="shared" ca="1" si="623"/>
        <v>#DIV/0!</v>
      </c>
      <c r="HU21" s="17" t="e">
        <f t="shared" ca="1" si="623"/>
        <v>#DIV/0!</v>
      </c>
      <c r="HV21" s="17" t="e">
        <f t="shared" ca="1" si="623"/>
        <v>#DIV/0!</v>
      </c>
      <c r="HW21" s="17" t="e">
        <f t="shared" ca="1" si="623"/>
        <v>#DIV/0!</v>
      </c>
      <c r="HX21" s="17" t="e">
        <f t="shared" ca="1" si="623"/>
        <v>#DIV/0!</v>
      </c>
      <c r="HY21" s="17" t="e">
        <f t="shared" ca="1" si="623"/>
        <v>#DIV/0!</v>
      </c>
      <c r="HZ21" s="17" t="e">
        <f t="shared" ca="1" si="623"/>
        <v>#DIV/0!</v>
      </c>
      <c r="IA21" s="17" t="e">
        <f t="shared" ca="1" si="623"/>
        <v>#DIV/0!</v>
      </c>
      <c r="IB21" s="17" t="e">
        <f t="shared" ca="1" si="623"/>
        <v>#DIV/0!</v>
      </c>
      <c r="IC21" s="17" t="e">
        <f t="shared" ca="1" si="623"/>
        <v>#DIV/0!</v>
      </c>
      <c r="ID21" s="17" t="e">
        <f t="shared" ca="1" si="623"/>
        <v>#DIV/0!</v>
      </c>
      <c r="IE21" s="17" t="e">
        <f t="shared" ca="1" si="623"/>
        <v>#DIV/0!</v>
      </c>
      <c r="IF21" s="17" t="e">
        <f t="shared" ca="1" si="623"/>
        <v>#DIV/0!</v>
      </c>
      <c r="IG21" s="17" t="e">
        <f t="shared" ca="1" si="623"/>
        <v>#DIV/0!</v>
      </c>
      <c r="IH21" s="17" t="e">
        <f t="shared" ca="1" si="623"/>
        <v>#DIV/0!</v>
      </c>
      <c r="II21" s="17" t="e">
        <f t="shared" ca="1" si="623"/>
        <v>#DIV/0!</v>
      </c>
      <c r="IJ21" s="17" t="e">
        <f t="shared" ca="1" si="623"/>
        <v>#DIV/0!</v>
      </c>
      <c r="IK21" s="17" t="e">
        <f t="shared" ca="1" si="623"/>
        <v>#DIV/0!</v>
      </c>
      <c r="IL21" s="17" t="e">
        <f t="shared" ca="1" si="623"/>
        <v>#DIV/0!</v>
      </c>
      <c r="IM21" s="17" t="e">
        <f t="shared" ca="1" si="623"/>
        <v>#DIV/0!</v>
      </c>
      <c r="IN21" s="17" t="e">
        <f t="shared" ca="1" si="623"/>
        <v>#DIV/0!</v>
      </c>
      <c r="IO21" s="17" t="e">
        <f t="shared" ca="1" si="623"/>
        <v>#DIV/0!</v>
      </c>
      <c r="IP21" s="17" t="e">
        <f t="shared" ca="1" si="623"/>
        <v>#DIV/0!</v>
      </c>
      <c r="IQ21" s="17" t="e">
        <f t="shared" ca="1" si="623"/>
        <v>#DIV/0!</v>
      </c>
      <c r="IR21" s="17" t="e">
        <f t="shared" ca="1" si="623"/>
        <v>#DIV/0!</v>
      </c>
      <c r="IS21" s="17" t="e">
        <f t="shared" ca="1" si="623"/>
        <v>#DIV/0!</v>
      </c>
      <c r="IT21" s="17" t="e">
        <f t="shared" ca="1" si="623"/>
        <v>#DIV/0!</v>
      </c>
      <c r="IU21" s="17" t="e">
        <f t="shared" ca="1" si="623"/>
        <v>#DIV/0!</v>
      </c>
      <c r="IV21" s="17" t="e">
        <f t="shared" ca="1" si="623"/>
        <v>#DIV/0!</v>
      </c>
      <c r="IW21" s="17" t="e">
        <f t="shared" ca="1" si="623"/>
        <v>#DIV/0!</v>
      </c>
      <c r="IX21" s="17" t="e">
        <f t="shared" ca="1" si="623"/>
        <v>#DIV/0!</v>
      </c>
      <c r="IY21" s="17" t="e">
        <f t="shared" ca="1" si="623"/>
        <v>#DIV/0!</v>
      </c>
      <c r="IZ21" s="17" t="e">
        <f t="shared" ca="1" si="623"/>
        <v>#DIV/0!</v>
      </c>
      <c r="JA21" s="17" t="e">
        <f t="shared" ca="1" si="623"/>
        <v>#DIV/0!</v>
      </c>
      <c r="JB21" s="17" t="e">
        <f t="shared" ca="1" si="623"/>
        <v>#DIV/0!</v>
      </c>
      <c r="JC21" s="17" t="e">
        <f t="shared" ca="1" si="623"/>
        <v>#DIV/0!</v>
      </c>
      <c r="JD21" s="17" t="e">
        <f t="shared" ca="1" si="623"/>
        <v>#DIV/0!</v>
      </c>
      <c r="JE21" s="17" t="e">
        <f t="shared" ca="1" si="623"/>
        <v>#DIV/0!</v>
      </c>
      <c r="JF21" s="17" t="e">
        <f t="shared" ca="1" si="623"/>
        <v>#DIV/0!</v>
      </c>
      <c r="JG21" s="17" t="e">
        <f t="shared" ca="1" si="623"/>
        <v>#DIV/0!</v>
      </c>
      <c r="JH21" s="17" t="e">
        <f t="shared" ca="1" si="623"/>
        <v>#DIV/0!</v>
      </c>
      <c r="JI21" s="17" t="e">
        <f t="shared" ca="1" si="623"/>
        <v>#DIV/0!</v>
      </c>
      <c r="JJ21" s="17" t="e">
        <f t="shared" ca="1" si="623"/>
        <v>#DIV/0!</v>
      </c>
      <c r="JK21" s="17" t="e">
        <f t="shared" ca="1" si="623"/>
        <v>#DIV/0!</v>
      </c>
      <c r="JL21" s="17" t="e">
        <f t="shared" ca="1" si="623"/>
        <v>#DIV/0!</v>
      </c>
      <c r="JM21" s="17" t="e">
        <f t="shared" ca="1" si="623"/>
        <v>#DIV/0!</v>
      </c>
      <c r="JN21" s="17" t="e">
        <f t="shared" ca="1" si="623"/>
        <v>#DIV/0!</v>
      </c>
      <c r="JO21" s="17" t="e">
        <f t="shared" ca="1" si="623"/>
        <v>#DIV/0!</v>
      </c>
      <c r="JP21" s="17" t="e">
        <f t="shared" ca="1" si="623"/>
        <v>#DIV/0!</v>
      </c>
      <c r="JQ21" s="17" t="e">
        <f t="shared" ca="1" si="623"/>
        <v>#DIV/0!</v>
      </c>
      <c r="JR21" s="17" t="e">
        <f t="shared" ca="1" si="623"/>
        <v>#DIV/0!</v>
      </c>
      <c r="JS21" s="17" t="e">
        <f t="shared" ca="1" si="623"/>
        <v>#DIV/0!</v>
      </c>
      <c r="JT21" s="17" t="e">
        <f t="shared" ca="1" si="623"/>
        <v>#DIV/0!</v>
      </c>
      <c r="JU21" s="17" t="e">
        <f t="shared" ref="JU21:MF21" ca="1" si="624">AVERAGE(JS20:JU20)</f>
        <v>#DIV/0!</v>
      </c>
      <c r="JV21" s="17" t="e">
        <f t="shared" ca="1" si="624"/>
        <v>#DIV/0!</v>
      </c>
      <c r="JW21" s="17" t="e">
        <f t="shared" ca="1" si="624"/>
        <v>#DIV/0!</v>
      </c>
      <c r="JX21" s="17" t="e">
        <f t="shared" ca="1" si="624"/>
        <v>#DIV/0!</v>
      </c>
      <c r="JY21" s="17" t="e">
        <f t="shared" ca="1" si="624"/>
        <v>#DIV/0!</v>
      </c>
      <c r="JZ21" s="17" t="e">
        <f t="shared" ca="1" si="624"/>
        <v>#DIV/0!</v>
      </c>
      <c r="KA21" s="17" t="e">
        <f t="shared" ca="1" si="624"/>
        <v>#DIV/0!</v>
      </c>
      <c r="KB21" s="17" t="e">
        <f t="shared" ca="1" si="624"/>
        <v>#DIV/0!</v>
      </c>
      <c r="KC21" s="17" t="e">
        <f t="shared" ca="1" si="624"/>
        <v>#DIV/0!</v>
      </c>
      <c r="KD21" s="17" t="e">
        <f t="shared" ca="1" si="624"/>
        <v>#DIV/0!</v>
      </c>
      <c r="KE21" s="17" t="e">
        <f t="shared" ca="1" si="624"/>
        <v>#DIV/0!</v>
      </c>
      <c r="KF21" s="17" t="e">
        <f t="shared" ca="1" si="624"/>
        <v>#DIV/0!</v>
      </c>
      <c r="KG21" s="17" t="e">
        <f t="shared" ca="1" si="624"/>
        <v>#DIV/0!</v>
      </c>
      <c r="KH21" s="17" t="e">
        <f t="shared" ca="1" si="624"/>
        <v>#DIV/0!</v>
      </c>
      <c r="KI21" s="17" t="e">
        <f t="shared" ca="1" si="624"/>
        <v>#DIV/0!</v>
      </c>
      <c r="KJ21" s="17" t="e">
        <f t="shared" ca="1" si="624"/>
        <v>#DIV/0!</v>
      </c>
      <c r="KK21" s="17" t="e">
        <f t="shared" ca="1" si="624"/>
        <v>#DIV/0!</v>
      </c>
      <c r="KL21" s="17" t="e">
        <f t="shared" ca="1" si="624"/>
        <v>#DIV/0!</v>
      </c>
      <c r="KM21" s="17" t="e">
        <f t="shared" ca="1" si="624"/>
        <v>#DIV/0!</v>
      </c>
      <c r="KN21" s="17" t="e">
        <f t="shared" ca="1" si="624"/>
        <v>#DIV/0!</v>
      </c>
      <c r="KO21" s="17" t="e">
        <f t="shared" ca="1" si="624"/>
        <v>#DIV/0!</v>
      </c>
      <c r="KP21" s="17" t="e">
        <f t="shared" ca="1" si="624"/>
        <v>#DIV/0!</v>
      </c>
      <c r="KQ21" s="17" t="e">
        <f t="shared" ca="1" si="624"/>
        <v>#DIV/0!</v>
      </c>
      <c r="KR21" s="17" t="e">
        <f t="shared" ca="1" si="624"/>
        <v>#DIV/0!</v>
      </c>
      <c r="KS21" s="17" t="e">
        <f t="shared" ca="1" si="624"/>
        <v>#DIV/0!</v>
      </c>
      <c r="KT21" s="17" t="e">
        <f t="shared" ca="1" si="624"/>
        <v>#DIV/0!</v>
      </c>
      <c r="KU21" s="17" t="e">
        <f t="shared" ca="1" si="624"/>
        <v>#DIV/0!</v>
      </c>
      <c r="KV21" s="17" t="e">
        <f t="shared" ca="1" si="624"/>
        <v>#DIV/0!</v>
      </c>
      <c r="KW21" s="17" t="e">
        <f t="shared" ca="1" si="624"/>
        <v>#DIV/0!</v>
      </c>
      <c r="KX21" s="17" t="e">
        <f t="shared" ca="1" si="624"/>
        <v>#DIV/0!</v>
      </c>
      <c r="KY21" s="17" t="e">
        <f t="shared" ca="1" si="624"/>
        <v>#DIV/0!</v>
      </c>
      <c r="KZ21" s="17" t="e">
        <f t="shared" ca="1" si="624"/>
        <v>#DIV/0!</v>
      </c>
      <c r="LA21" s="17" t="e">
        <f t="shared" ca="1" si="624"/>
        <v>#DIV/0!</v>
      </c>
      <c r="LB21" s="17" t="e">
        <f t="shared" ca="1" si="624"/>
        <v>#DIV/0!</v>
      </c>
      <c r="LC21" s="17" t="e">
        <f t="shared" ca="1" si="624"/>
        <v>#DIV/0!</v>
      </c>
      <c r="LD21" s="17" t="e">
        <f t="shared" ca="1" si="624"/>
        <v>#DIV/0!</v>
      </c>
      <c r="LE21" s="17" t="e">
        <f t="shared" ca="1" si="624"/>
        <v>#DIV/0!</v>
      </c>
      <c r="LF21" s="17" t="e">
        <f t="shared" ca="1" si="624"/>
        <v>#DIV/0!</v>
      </c>
      <c r="LG21" s="17" t="e">
        <f t="shared" ca="1" si="624"/>
        <v>#DIV/0!</v>
      </c>
      <c r="LH21" s="17" t="e">
        <f t="shared" ca="1" si="624"/>
        <v>#DIV/0!</v>
      </c>
      <c r="LI21" s="17" t="e">
        <f t="shared" ca="1" si="624"/>
        <v>#DIV/0!</v>
      </c>
      <c r="LJ21" s="17" t="e">
        <f t="shared" ca="1" si="624"/>
        <v>#DIV/0!</v>
      </c>
      <c r="LK21" s="17" t="e">
        <f t="shared" ca="1" si="624"/>
        <v>#DIV/0!</v>
      </c>
      <c r="LL21" s="17" t="e">
        <f t="shared" ca="1" si="624"/>
        <v>#DIV/0!</v>
      </c>
      <c r="LM21" s="17" t="e">
        <f t="shared" ca="1" si="624"/>
        <v>#DIV/0!</v>
      </c>
      <c r="LN21" s="17" t="e">
        <f t="shared" ca="1" si="624"/>
        <v>#DIV/0!</v>
      </c>
      <c r="LO21" s="17" t="e">
        <f t="shared" ca="1" si="624"/>
        <v>#DIV/0!</v>
      </c>
      <c r="LP21" s="17" t="e">
        <f t="shared" ca="1" si="624"/>
        <v>#DIV/0!</v>
      </c>
      <c r="LQ21" s="17" t="e">
        <f t="shared" ca="1" si="624"/>
        <v>#DIV/0!</v>
      </c>
      <c r="LR21" s="17" t="e">
        <f t="shared" ca="1" si="624"/>
        <v>#DIV/0!</v>
      </c>
      <c r="LS21" s="17" t="e">
        <f t="shared" ca="1" si="624"/>
        <v>#DIV/0!</v>
      </c>
      <c r="LT21" s="17" t="e">
        <f t="shared" ca="1" si="624"/>
        <v>#DIV/0!</v>
      </c>
      <c r="LU21" s="17" t="e">
        <f t="shared" ca="1" si="624"/>
        <v>#DIV/0!</v>
      </c>
      <c r="LV21" s="17" t="e">
        <f t="shared" ca="1" si="624"/>
        <v>#DIV/0!</v>
      </c>
      <c r="LW21" s="17" t="e">
        <f t="shared" ca="1" si="624"/>
        <v>#DIV/0!</v>
      </c>
      <c r="LX21" s="17" t="e">
        <f t="shared" ca="1" si="624"/>
        <v>#DIV/0!</v>
      </c>
      <c r="LY21" s="17" t="e">
        <f t="shared" ca="1" si="624"/>
        <v>#DIV/0!</v>
      </c>
      <c r="LZ21" s="17" t="e">
        <f t="shared" ca="1" si="624"/>
        <v>#DIV/0!</v>
      </c>
      <c r="MA21" s="17" t="e">
        <f t="shared" ca="1" si="624"/>
        <v>#DIV/0!</v>
      </c>
      <c r="MB21" s="17" t="e">
        <f t="shared" ca="1" si="624"/>
        <v>#DIV/0!</v>
      </c>
      <c r="MC21" s="17" t="e">
        <f t="shared" ca="1" si="624"/>
        <v>#DIV/0!</v>
      </c>
      <c r="MD21" s="17" t="e">
        <f t="shared" ca="1" si="624"/>
        <v>#DIV/0!</v>
      </c>
      <c r="ME21" s="17" t="e">
        <f t="shared" ca="1" si="624"/>
        <v>#DIV/0!</v>
      </c>
      <c r="MF21" s="17" t="e">
        <f t="shared" ca="1" si="624"/>
        <v>#DIV/0!</v>
      </c>
      <c r="MG21" s="17" t="e">
        <f t="shared" ref="MG21:MT21" ca="1" si="625">AVERAGE(ME20:MG20)</f>
        <v>#DIV/0!</v>
      </c>
      <c r="MH21" s="17" t="e">
        <f t="shared" ca="1" si="625"/>
        <v>#DIV/0!</v>
      </c>
      <c r="MI21" s="17" t="e">
        <f t="shared" ca="1" si="625"/>
        <v>#DIV/0!</v>
      </c>
      <c r="MJ21" s="17" t="e">
        <f t="shared" ca="1" si="625"/>
        <v>#DIV/0!</v>
      </c>
      <c r="MK21" s="17" t="e">
        <f t="shared" ca="1" si="625"/>
        <v>#DIV/0!</v>
      </c>
      <c r="ML21" s="17" t="e">
        <f t="shared" ca="1" si="625"/>
        <v>#DIV/0!</v>
      </c>
      <c r="MM21" s="17" t="e">
        <f t="shared" ca="1" si="625"/>
        <v>#DIV/0!</v>
      </c>
      <c r="MN21" s="17" t="e">
        <f t="shared" ca="1" si="625"/>
        <v>#DIV/0!</v>
      </c>
      <c r="MO21" s="17" t="e">
        <f t="shared" ca="1" si="625"/>
        <v>#DIV/0!</v>
      </c>
      <c r="MP21" s="17" t="e">
        <f t="shared" ca="1" si="625"/>
        <v>#DIV/0!</v>
      </c>
      <c r="MQ21" s="17" t="e">
        <f t="shared" ca="1" si="625"/>
        <v>#DIV/0!</v>
      </c>
      <c r="MR21" s="17" t="e">
        <f t="shared" ca="1" si="625"/>
        <v>#DIV/0!</v>
      </c>
      <c r="MS21" s="17" t="e">
        <f t="shared" ca="1" si="625"/>
        <v>#DIV/0!</v>
      </c>
      <c r="MT21" s="17" t="e">
        <f t="shared" ca="1" si="625"/>
        <v>#DIV/0!</v>
      </c>
      <c r="MU21" s="17" t="e">
        <f ca="1">AVERAGE(MS20:MU20)</f>
        <v>#DIV/0!</v>
      </c>
    </row>
    <row r="22" spans="1:359" s="12" customFormat="1">
      <c r="A22" s="20" t="s">
        <v>90</v>
      </c>
      <c r="B22" s="10" t="s">
        <v>176</v>
      </c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34"/>
      <c r="AI22" s="34"/>
      <c r="AJ22" s="34"/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34"/>
      <c r="AW22" s="34"/>
      <c r="AX22" s="34"/>
      <c r="AY22" s="34"/>
      <c r="AZ22" s="34"/>
      <c r="BA22" s="34"/>
      <c r="BB22" s="34"/>
      <c r="BC22" s="34"/>
      <c r="BD22" s="34"/>
      <c r="BE22" s="34"/>
      <c r="BF22" s="34"/>
      <c r="BG22" s="34"/>
      <c r="BH22" s="34"/>
      <c r="BI22" s="34"/>
      <c r="BJ22" s="34"/>
      <c r="BK22" s="34"/>
      <c r="BL22" s="34"/>
      <c r="BM22" s="34"/>
      <c r="BN22" s="34"/>
      <c r="BO22" s="34"/>
      <c r="BP22" s="34"/>
      <c r="BQ22" s="34"/>
      <c r="BR22" s="34"/>
      <c r="BS22" s="34"/>
      <c r="BT22" s="34"/>
      <c r="BU22" s="34"/>
      <c r="BV22" s="34"/>
      <c r="BW22" s="34"/>
      <c r="BX22" s="34"/>
      <c r="BY22" s="34"/>
      <c r="BZ22" s="34"/>
      <c r="CA22" s="34"/>
      <c r="CB22" s="34"/>
      <c r="CC22" s="34"/>
      <c r="CD22" s="34"/>
      <c r="CE22" s="34"/>
      <c r="CF22" s="34"/>
      <c r="CG22" s="34"/>
      <c r="CH22" s="34"/>
      <c r="CI22" s="34">
        <f ca="1">IF(VLOOKUP($A22,BBG!$1:$1048576,MATCH(Activity!CI$1,BBG!$1:$1,0),0)&lt;&gt;"",VLOOKUP($A22,BBG!$1:$1048576,MATCH(Activity!CI$1,BBG!$1:$1,0),0),IF(AND(VLOOKUP($A22,BBG!$1:$1048576,MATCH(Activity!CI$1,BBG!$1:$1,0)-1,0)&lt;&gt;"",VLOOKUP($A22,BBG!$1:$1048576,MATCH(Activity!CI$1,BBG!$1:$1,0)+1,0)&lt;&gt;""),(VLOOKUP($A22,BBG!$1:$1048576,MATCH(Activity!CI$1,BBG!$1:$1,0)-1,0)+VLOOKUP($A22,BBG!$1:$1048576,MATCH(Activity!CI$1,BBG!$1:$1,0)+1,0))/2,IF(AND(VLOOKUP($A22,BBG!$1:$1048576,MATCH(Activity!CI$1,BBG!$1:$1,0)-1,0)&lt;&gt;"",VLOOKUP($A22,BBG!$1:$1048576,MATCH(Activity!CI$1,BBG!$1:$1,0)+2,0)&lt;&gt;""),VLOOKUP($A22,BBG!$1:$1048576,MATCH(Activity!CI$1,BBG!$1:$1,0)-1,0)+(VLOOKUP($A22,BBG!$1:$1048576,MATCH(Activity!CI$1,BBG!$1:$1,0)+2,0)-VLOOKUP($A22,BBG!$1:$1048576,MATCH(Activity!CI$1,BBG!$1:$1,0)-1,0))/3,VLOOKUP($A22,BBG!$1:$1048576,MATCH(Activity!CI$1,BBG!$1:$1,0)-2,0)+(VLOOKUP($A22,BBG!$1:$1048576,MATCH(Activity!CI$1,BBG!$1:$1,0)+1,0)-VLOOKUP($A22,BBG!$1:$1048576,MATCH(Activity!CI$1,BBG!$1:$1,0)-2,0))*2/3)))/100</f>
        <v>0</v>
      </c>
      <c r="CJ22" s="34">
        <f ca="1">IF(VLOOKUP($A22,BBG!$1:$1048576,MATCH(Activity!CJ$1,BBG!$1:$1,0),0)&lt;&gt;"",VLOOKUP($A22,BBG!$1:$1048576,MATCH(Activity!CJ$1,BBG!$1:$1,0),0),IF(AND(VLOOKUP($A22,BBG!$1:$1048576,MATCH(Activity!CJ$1,BBG!$1:$1,0)-1,0)&lt;&gt;"",VLOOKUP($A22,BBG!$1:$1048576,MATCH(Activity!CJ$1,BBG!$1:$1,0)+1,0)&lt;&gt;""),(VLOOKUP($A22,BBG!$1:$1048576,MATCH(Activity!CJ$1,BBG!$1:$1,0)-1,0)+VLOOKUP($A22,BBG!$1:$1048576,MATCH(Activity!CJ$1,BBG!$1:$1,0)+1,0))/2,IF(AND(VLOOKUP($A22,BBG!$1:$1048576,MATCH(Activity!CJ$1,BBG!$1:$1,0)-1,0)&lt;&gt;"",VLOOKUP($A22,BBG!$1:$1048576,MATCH(Activity!CJ$1,BBG!$1:$1,0)+2,0)&lt;&gt;""),VLOOKUP($A22,BBG!$1:$1048576,MATCH(Activity!CJ$1,BBG!$1:$1,0)-1,0)+(VLOOKUP($A22,BBG!$1:$1048576,MATCH(Activity!CJ$1,BBG!$1:$1,0)+2,0)-VLOOKUP($A22,BBG!$1:$1048576,MATCH(Activity!CJ$1,BBG!$1:$1,0)-1,0))/3,VLOOKUP($A22,BBG!$1:$1048576,MATCH(Activity!CJ$1,BBG!$1:$1,0)-2,0)+(VLOOKUP($A22,BBG!$1:$1048576,MATCH(Activity!CJ$1,BBG!$1:$1,0)+1,0)-VLOOKUP($A22,BBG!$1:$1048576,MATCH(Activity!CJ$1,BBG!$1:$1,0)-2,0))*2/3)))/100</f>
        <v>0</v>
      </c>
      <c r="CK22" s="34">
        <f ca="1">IF(VLOOKUP($A22,BBG!$1:$1048576,MATCH(Activity!CK$1,BBG!$1:$1,0),0)&lt;&gt;"",VLOOKUP($A22,BBG!$1:$1048576,MATCH(Activity!CK$1,BBG!$1:$1,0),0),IF(AND(VLOOKUP($A22,BBG!$1:$1048576,MATCH(Activity!CK$1,BBG!$1:$1,0)-1,0)&lt;&gt;"",VLOOKUP($A22,BBG!$1:$1048576,MATCH(Activity!CK$1,BBG!$1:$1,0)+1,0)&lt;&gt;""),(VLOOKUP($A22,BBG!$1:$1048576,MATCH(Activity!CK$1,BBG!$1:$1,0)-1,0)+VLOOKUP($A22,BBG!$1:$1048576,MATCH(Activity!CK$1,BBG!$1:$1,0)+1,0))/2,IF(AND(VLOOKUP($A22,BBG!$1:$1048576,MATCH(Activity!CK$1,BBG!$1:$1,0)-1,0)&lt;&gt;"",VLOOKUP($A22,BBG!$1:$1048576,MATCH(Activity!CK$1,BBG!$1:$1,0)+2,0)&lt;&gt;""),VLOOKUP($A22,BBG!$1:$1048576,MATCH(Activity!CK$1,BBG!$1:$1,0)-1,0)+(VLOOKUP($A22,BBG!$1:$1048576,MATCH(Activity!CK$1,BBG!$1:$1,0)+2,0)-VLOOKUP($A22,BBG!$1:$1048576,MATCH(Activity!CK$1,BBG!$1:$1,0)-1,0))/3,VLOOKUP($A22,BBG!$1:$1048576,MATCH(Activity!CK$1,BBG!$1:$1,0)-2,0)+(VLOOKUP($A22,BBG!$1:$1048576,MATCH(Activity!CK$1,BBG!$1:$1,0)+1,0)-VLOOKUP($A22,BBG!$1:$1048576,MATCH(Activity!CK$1,BBG!$1:$1,0)-2,0))*2/3)))/100</f>
        <v>0</v>
      </c>
      <c r="CL22" s="34">
        <f ca="1">IF(VLOOKUP($A22,BBG!$1:$1048576,MATCH(Activity!CL$1,BBG!$1:$1,0),0)&lt;&gt;"",VLOOKUP($A22,BBG!$1:$1048576,MATCH(Activity!CL$1,BBG!$1:$1,0),0),IF(AND(VLOOKUP($A22,BBG!$1:$1048576,MATCH(Activity!CL$1,BBG!$1:$1,0)-1,0)&lt;&gt;"",VLOOKUP($A22,BBG!$1:$1048576,MATCH(Activity!CL$1,BBG!$1:$1,0)+1,0)&lt;&gt;""),(VLOOKUP($A22,BBG!$1:$1048576,MATCH(Activity!CL$1,BBG!$1:$1,0)-1,0)+VLOOKUP($A22,BBG!$1:$1048576,MATCH(Activity!CL$1,BBG!$1:$1,0)+1,0))/2,IF(AND(VLOOKUP($A22,BBG!$1:$1048576,MATCH(Activity!CL$1,BBG!$1:$1,0)-1,0)&lt;&gt;"",VLOOKUP($A22,BBG!$1:$1048576,MATCH(Activity!CL$1,BBG!$1:$1,0)+2,0)&lt;&gt;""),VLOOKUP($A22,BBG!$1:$1048576,MATCH(Activity!CL$1,BBG!$1:$1,0)-1,0)+(VLOOKUP($A22,BBG!$1:$1048576,MATCH(Activity!CL$1,BBG!$1:$1,0)+2,0)-VLOOKUP($A22,BBG!$1:$1048576,MATCH(Activity!CL$1,BBG!$1:$1,0)-1,0))/3,VLOOKUP($A22,BBG!$1:$1048576,MATCH(Activity!CL$1,BBG!$1:$1,0)-2,0)+(VLOOKUP($A22,BBG!$1:$1048576,MATCH(Activity!CL$1,BBG!$1:$1,0)+1,0)-VLOOKUP($A22,BBG!$1:$1048576,MATCH(Activity!CL$1,BBG!$1:$1,0)-2,0))*2/3)))/100</f>
        <v>0</v>
      </c>
      <c r="CM22" s="34">
        <f ca="1">IF(VLOOKUP($A22,BBG!$1:$1048576,MATCH(Activity!CM$1,BBG!$1:$1,0),0)&lt;&gt;"",VLOOKUP($A22,BBG!$1:$1048576,MATCH(Activity!CM$1,BBG!$1:$1,0),0),IF(AND(VLOOKUP($A22,BBG!$1:$1048576,MATCH(Activity!CM$1,BBG!$1:$1,0)-1,0)&lt;&gt;"",VLOOKUP($A22,BBG!$1:$1048576,MATCH(Activity!CM$1,BBG!$1:$1,0)+1,0)&lt;&gt;""),(VLOOKUP($A22,BBG!$1:$1048576,MATCH(Activity!CM$1,BBG!$1:$1,0)-1,0)+VLOOKUP($A22,BBG!$1:$1048576,MATCH(Activity!CM$1,BBG!$1:$1,0)+1,0))/2,IF(AND(VLOOKUP($A22,BBG!$1:$1048576,MATCH(Activity!CM$1,BBG!$1:$1,0)-1,0)&lt;&gt;"",VLOOKUP($A22,BBG!$1:$1048576,MATCH(Activity!CM$1,BBG!$1:$1,0)+2,0)&lt;&gt;""),VLOOKUP($A22,BBG!$1:$1048576,MATCH(Activity!CM$1,BBG!$1:$1,0)-1,0)+(VLOOKUP($A22,BBG!$1:$1048576,MATCH(Activity!CM$1,BBG!$1:$1,0)+2,0)-VLOOKUP($A22,BBG!$1:$1048576,MATCH(Activity!CM$1,BBG!$1:$1,0)-1,0))/3,VLOOKUP($A22,BBG!$1:$1048576,MATCH(Activity!CM$1,BBG!$1:$1,0)-2,0)+(VLOOKUP($A22,BBG!$1:$1048576,MATCH(Activity!CM$1,BBG!$1:$1,0)+1,0)-VLOOKUP($A22,BBG!$1:$1048576,MATCH(Activity!CM$1,BBG!$1:$1,0)-2,0))*2/3)))/100</f>
        <v>0</v>
      </c>
      <c r="CN22" s="34">
        <f ca="1">IF(VLOOKUP($A22,BBG!$1:$1048576,MATCH(Activity!CN$1,BBG!$1:$1,0),0)&lt;&gt;"",VLOOKUP($A22,BBG!$1:$1048576,MATCH(Activity!CN$1,BBG!$1:$1,0),0),IF(AND(VLOOKUP($A22,BBG!$1:$1048576,MATCH(Activity!CN$1,BBG!$1:$1,0)-1,0)&lt;&gt;"",VLOOKUP($A22,BBG!$1:$1048576,MATCH(Activity!CN$1,BBG!$1:$1,0)+1,0)&lt;&gt;""),(VLOOKUP($A22,BBG!$1:$1048576,MATCH(Activity!CN$1,BBG!$1:$1,0)-1,0)+VLOOKUP($A22,BBG!$1:$1048576,MATCH(Activity!CN$1,BBG!$1:$1,0)+1,0))/2,IF(AND(VLOOKUP($A22,BBG!$1:$1048576,MATCH(Activity!CN$1,BBG!$1:$1,0)-1,0)&lt;&gt;"",VLOOKUP($A22,BBG!$1:$1048576,MATCH(Activity!CN$1,BBG!$1:$1,0)+2,0)&lt;&gt;""),VLOOKUP($A22,BBG!$1:$1048576,MATCH(Activity!CN$1,BBG!$1:$1,0)-1,0)+(VLOOKUP($A22,BBG!$1:$1048576,MATCH(Activity!CN$1,BBG!$1:$1,0)+2,0)-VLOOKUP($A22,BBG!$1:$1048576,MATCH(Activity!CN$1,BBG!$1:$1,0)-1,0))/3,VLOOKUP($A22,BBG!$1:$1048576,MATCH(Activity!CN$1,BBG!$1:$1,0)-2,0)+(VLOOKUP($A22,BBG!$1:$1048576,MATCH(Activity!CN$1,BBG!$1:$1,0)+1,0)-VLOOKUP($A22,BBG!$1:$1048576,MATCH(Activity!CN$1,BBG!$1:$1,0)-2,0))*2/3)))/100</f>
        <v>0</v>
      </c>
      <c r="CO22" s="34">
        <f ca="1">IF(VLOOKUP($A22,BBG!$1:$1048576,MATCH(Activity!CO$1,BBG!$1:$1,0),0)&lt;&gt;"",VLOOKUP($A22,BBG!$1:$1048576,MATCH(Activity!CO$1,BBG!$1:$1,0),0),IF(AND(VLOOKUP($A22,BBG!$1:$1048576,MATCH(Activity!CO$1,BBG!$1:$1,0)-1,0)&lt;&gt;"",VLOOKUP($A22,BBG!$1:$1048576,MATCH(Activity!CO$1,BBG!$1:$1,0)+1,0)&lt;&gt;""),(VLOOKUP($A22,BBG!$1:$1048576,MATCH(Activity!CO$1,BBG!$1:$1,0)-1,0)+VLOOKUP($A22,BBG!$1:$1048576,MATCH(Activity!CO$1,BBG!$1:$1,0)+1,0))/2,IF(AND(VLOOKUP($A22,BBG!$1:$1048576,MATCH(Activity!CO$1,BBG!$1:$1,0)-1,0)&lt;&gt;"",VLOOKUP($A22,BBG!$1:$1048576,MATCH(Activity!CO$1,BBG!$1:$1,0)+2,0)&lt;&gt;""),VLOOKUP($A22,BBG!$1:$1048576,MATCH(Activity!CO$1,BBG!$1:$1,0)-1,0)+(VLOOKUP($A22,BBG!$1:$1048576,MATCH(Activity!CO$1,BBG!$1:$1,0)+2,0)-VLOOKUP($A22,BBG!$1:$1048576,MATCH(Activity!CO$1,BBG!$1:$1,0)-1,0))/3,VLOOKUP($A22,BBG!$1:$1048576,MATCH(Activity!CO$1,BBG!$1:$1,0)-2,0)+(VLOOKUP($A22,BBG!$1:$1048576,MATCH(Activity!CO$1,BBG!$1:$1,0)+1,0)-VLOOKUP($A22,BBG!$1:$1048576,MATCH(Activity!CO$1,BBG!$1:$1,0)-2,0))*2/3)))/100</f>
        <v>0</v>
      </c>
      <c r="CP22" s="34">
        <f ca="1">IF(VLOOKUP($A22,BBG!$1:$1048576,MATCH(Activity!CP$1,BBG!$1:$1,0),0)&lt;&gt;"",VLOOKUP($A22,BBG!$1:$1048576,MATCH(Activity!CP$1,BBG!$1:$1,0),0),IF(AND(VLOOKUP($A22,BBG!$1:$1048576,MATCH(Activity!CP$1,BBG!$1:$1,0)-1,0)&lt;&gt;"",VLOOKUP($A22,BBG!$1:$1048576,MATCH(Activity!CP$1,BBG!$1:$1,0)+1,0)&lt;&gt;""),(VLOOKUP($A22,BBG!$1:$1048576,MATCH(Activity!CP$1,BBG!$1:$1,0)-1,0)+VLOOKUP($A22,BBG!$1:$1048576,MATCH(Activity!CP$1,BBG!$1:$1,0)+1,0))/2,IF(AND(VLOOKUP($A22,BBG!$1:$1048576,MATCH(Activity!CP$1,BBG!$1:$1,0)-1,0)&lt;&gt;"",VLOOKUP($A22,BBG!$1:$1048576,MATCH(Activity!CP$1,BBG!$1:$1,0)+2,0)&lt;&gt;""),VLOOKUP($A22,BBG!$1:$1048576,MATCH(Activity!CP$1,BBG!$1:$1,0)-1,0)+(VLOOKUP($A22,BBG!$1:$1048576,MATCH(Activity!CP$1,BBG!$1:$1,0)+2,0)-VLOOKUP($A22,BBG!$1:$1048576,MATCH(Activity!CP$1,BBG!$1:$1,0)-1,0))/3,VLOOKUP($A22,BBG!$1:$1048576,MATCH(Activity!CP$1,BBG!$1:$1,0)-2,0)+(VLOOKUP($A22,BBG!$1:$1048576,MATCH(Activity!CP$1,BBG!$1:$1,0)+1,0)-VLOOKUP($A22,BBG!$1:$1048576,MATCH(Activity!CP$1,BBG!$1:$1,0)-2,0))*2/3)))/100</f>
        <v>0</v>
      </c>
      <c r="CQ22" s="34">
        <f ca="1">IF(VLOOKUP($A22,BBG!$1:$1048576,MATCH(Activity!CQ$1,BBG!$1:$1,0),0)&lt;&gt;"",VLOOKUP($A22,BBG!$1:$1048576,MATCH(Activity!CQ$1,BBG!$1:$1,0),0),IF(AND(VLOOKUP($A22,BBG!$1:$1048576,MATCH(Activity!CQ$1,BBG!$1:$1,0)-1,0)&lt;&gt;"",VLOOKUP($A22,BBG!$1:$1048576,MATCH(Activity!CQ$1,BBG!$1:$1,0)+1,0)&lt;&gt;""),(VLOOKUP($A22,BBG!$1:$1048576,MATCH(Activity!CQ$1,BBG!$1:$1,0)-1,0)+VLOOKUP($A22,BBG!$1:$1048576,MATCH(Activity!CQ$1,BBG!$1:$1,0)+1,0))/2,IF(AND(VLOOKUP($A22,BBG!$1:$1048576,MATCH(Activity!CQ$1,BBG!$1:$1,0)-1,0)&lt;&gt;"",VLOOKUP($A22,BBG!$1:$1048576,MATCH(Activity!CQ$1,BBG!$1:$1,0)+2,0)&lt;&gt;""),VLOOKUP($A22,BBG!$1:$1048576,MATCH(Activity!CQ$1,BBG!$1:$1,0)-1,0)+(VLOOKUP($A22,BBG!$1:$1048576,MATCH(Activity!CQ$1,BBG!$1:$1,0)+2,0)-VLOOKUP($A22,BBG!$1:$1048576,MATCH(Activity!CQ$1,BBG!$1:$1,0)-1,0))/3,VLOOKUP($A22,BBG!$1:$1048576,MATCH(Activity!CQ$1,BBG!$1:$1,0)-2,0)+(VLOOKUP($A22,BBG!$1:$1048576,MATCH(Activity!CQ$1,BBG!$1:$1,0)+1,0)-VLOOKUP($A22,BBG!$1:$1048576,MATCH(Activity!CQ$1,BBG!$1:$1,0)-2,0))*2/3)))/100</f>
        <v>0</v>
      </c>
      <c r="CR22" s="34">
        <f ca="1">IF(VLOOKUP($A22,BBG!$1:$1048576,MATCH(Activity!CR$1,BBG!$1:$1,0),0)&lt;&gt;"",VLOOKUP($A22,BBG!$1:$1048576,MATCH(Activity!CR$1,BBG!$1:$1,0),0),IF(AND(VLOOKUP($A22,BBG!$1:$1048576,MATCH(Activity!CR$1,BBG!$1:$1,0)-1,0)&lt;&gt;"",VLOOKUP($A22,BBG!$1:$1048576,MATCH(Activity!CR$1,BBG!$1:$1,0)+1,0)&lt;&gt;""),(VLOOKUP($A22,BBG!$1:$1048576,MATCH(Activity!CR$1,BBG!$1:$1,0)-1,0)+VLOOKUP($A22,BBG!$1:$1048576,MATCH(Activity!CR$1,BBG!$1:$1,0)+1,0))/2,IF(AND(VLOOKUP($A22,BBG!$1:$1048576,MATCH(Activity!CR$1,BBG!$1:$1,0)-1,0)&lt;&gt;"",VLOOKUP($A22,BBG!$1:$1048576,MATCH(Activity!CR$1,BBG!$1:$1,0)+2,0)&lt;&gt;""),VLOOKUP($A22,BBG!$1:$1048576,MATCH(Activity!CR$1,BBG!$1:$1,0)-1,0)+(VLOOKUP($A22,BBG!$1:$1048576,MATCH(Activity!CR$1,BBG!$1:$1,0)+2,0)-VLOOKUP($A22,BBG!$1:$1048576,MATCH(Activity!CR$1,BBG!$1:$1,0)-1,0))/3,VLOOKUP($A22,BBG!$1:$1048576,MATCH(Activity!CR$1,BBG!$1:$1,0)-2,0)+(VLOOKUP($A22,BBG!$1:$1048576,MATCH(Activity!CR$1,BBG!$1:$1,0)+1,0)-VLOOKUP($A22,BBG!$1:$1048576,MATCH(Activity!CR$1,BBG!$1:$1,0)-2,0))*2/3)))/100</f>
        <v>0</v>
      </c>
      <c r="CS22" s="34">
        <f ca="1">IF(VLOOKUP($A22,BBG!$1:$1048576,MATCH(Activity!CS$1,BBG!$1:$1,0),0)&lt;&gt;"",VLOOKUP($A22,BBG!$1:$1048576,MATCH(Activity!CS$1,BBG!$1:$1,0),0),IF(AND(VLOOKUP($A22,BBG!$1:$1048576,MATCH(Activity!CS$1,BBG!$1:$1,0)-1,0)&lt;&gt;"",VLOOKUP($A22,BBG!$1:$1048576,MATCH(Activity!CS$1,BBG!$1:$1,0)+1,0)&lt;&gt;""),(VLOOKUP($A22,BBG!$1:$1048576,MATCH(Activity!CS$1,BBG!$1:$1,0)-1,0)+VLOOKUP($A22,BBG!$1:$1048576,MATCH(Activity!CS$1,BBG!$1:$1,0)+1,0))/2,IF(AND(VLOOKUP($A22,BBG!$1:$1048576,MATCH(Activity!CS$1,BBG!$1:$1,0)-1,0)&lt;&gt;"",VLOOKUP($A22,BBG!$1:$1048576,MATCH(Activity!CS$1,BBG!$1:$1,0)+2,0)&lt;&gt;""),VLOOKUP($A22,BBG!$1:$1048576,MATCH(Activity!CS$1,BBG!$1:$1,0)-1,0)+(VLOOKUP($A22,BBG!$1:$1048576,MATCH(Activity!CS$1,BBG!$1:$1,0)+2,0)-VLOOKUP($A22,BBG!$1:$1048576,MATCH(Activity!CS$1,BBG!$1:$1,0)-1,0))/3,VLOOKUP($A22,BBG!$1:$1048576,MATCH(Activity!CS$1,BBG!$1:$1,0)-2,0)+(VLOOKUP($A22,BBG!$1:$1048576,MATCH(Activity!CS$1,BBG!$1:$1,0)+1,0)-VLOOKUP($A22,BBG!$1:$1048576,MATCH(Activity!CS$1,BBG!$1:$1,0)-2,0))*2/3)))/100</f>
        <v>0</v>
      </c>
      <c r="CT22" s="34">
        <f ca="1">IF(VLOOKUP($A22,BBG!$1:$1048576,MATCH(Activity!CT$1,BBG!$1:$1,0),0)&lt;&gt;"",VLOOKUP($A22,BBG!$1:$1048576,MATCH(Activity!CT$1,BBG!$1:$1,0),0),IF(AND(VLOOKUP($A22,BBG!$1:$1048576,MATCH(Activity!CT$1,BBG!$1:$1,0)-1,0)&lt;&gt;"",VLOOKUP($A22,BBG!$1:$1048576,MATCH(Activity!CT$1,BBG!$1:$1,0)+1,0)&lt;&gt;""),(VLOOKUP($A22,BBG!$1:$1048576,MATCH(Activity!CT$1,BBG!$1:$1,0)-1,0)+VLOOKUP($A22,BBG!$1:$1048576,MATCH(Activity!CT$1,BBG!$1:$1,0)+1,0))/2,IF(AND(VLOOKUP($A22,BBG!$1:$1048576,MATCH(Activity!CT$1,BBG!$1:$1,0)-1,0)&lt;&gt;"",VLOOKUP($A22,BBG!$1:$1048576,MATCH(Activity!CT$1,BBG!$1:$1,0)+2,0)&lt;&gt;""),VLOOKUP($A22,BBG!$1:$1048576,MATCH(Activity!CT$1,BBG!$1:$1,0)-1,0)+(VLOOKUP($A22,BBG!$1:$1048576,MATCH(Activity!CT$1,BBG!$1:$1,0)+2,0)-VLOOKUP($A22,BBG!$1:$1048576,MATCH(Activity!CT$1,BBG!$1:$1,0)-1,0))/3,VLOOKUP($A22,BBG!$1:$1048576,MATCH(Activity!CT$1,BBG!$1:$1,0)-2,0)+(VLOOKUP($A22,BBG!$1:$1048576,MATCH(Activity!CT$1,BBG!$1:$1,0)+1,0)-VLOOKUP($A22,BBG!$1:$1048576,MATCH(Activity!CT$1,BBG!$1:$1,0)-2,0))*2/3)))/100</f>
        <v>0</v>
      </c>
      <c r="CU22" s="34">
        <f ca="1">IF(VLOOKUP($A22,BBG!$1:$1048576,MATCH(Activity!CU$1,BBG!$1:$1,0),0)&lt;&gt;"",VLOOKUP($A22,BBG!$1:$1048576,MATCH(Activity!CU$1,BBG!$1:$1,0),0),IF(AND(VLOOKUP($A22,BBG!$1:$1048576,MATCH(Activity!CU$1,BBG!$1:$1,0)-1,0)&lt;&gt;"",VLOOKUP($A22,BBG!$1:$1048576,MATCH(Activity!CU$1,BBG!$1:$1,0)+1,0)&lt;&gt;""),(VLOOKUP($A22,BBG!$1:$1048576,MATCH(Activity!CU$1,BBG!$1:$1,0)-1,0)+VLOOKUP($A22,BBG!$1:$1048576,MATCH(Activity!CU$1,BBG!$1:$1,0)+1,0))/2,IF(AND(VLOOKUP($A22,BBG!$1:$1048576,MATCH(Activity!CU$1,BBG!$1:$1,0)-1,0)&lt;&gt;"",VLOOKUP($A22,BBG!$1:$1048576,MATCH(Activity!CU$1,BBG!$1:$1,0)+2,0)&lt;&gt;""),VLOOKUP($A22,BBG!$1:$1048576,MATCH(Activity!CU$1,BBG!$1:$1,0)-1,0)+(VLOOKUP($A22,BBG!$1:$1048576,MATCH(Activity!CU$1,BBG!$1:$1,0)+2,0)-VLOOKUP($A22,BBG!$1:$1048576,MATCH(Activity!CU$1,BBG!$1:$1,0)-1,0))/3,VLOOKUP($A22,BBG!$1:$1048576,MATCH(Activity!CU$1,BBG!$1:$1,0)-2,0)+(VLOOKUP($A22,BBG!$1:$1048576,MATCH(Activity!CU$1,BBG!$1:$1,0)+1,0)-VLOOKUP($A22,BBG!$1:$1048576,MATCH(Activity!CU$1,BBG!$1:$1,0)-2,0))*2/3)))/100</f>
        <v>0</v>
      </c>
      <c r="CV22" s="34">
        <f ca="1">IF(VLOOKUP($A22,BBG!$1:$1048576,MATCH(Activity!CV$1,BBG!$1:$1,0),0)&lt;&gt;"",VLOOKUP($A22,BBG!$1:$1048576,MATCH(Activity!CV$1,BBG!$1:$1,0),0),IF(AND(VLOOKUP($A22,BBG!$1:$1048576,MATCH(Activity!CV$1,BBG!$1:$1,0)-1,0)&lt;&gt;"",VLOOKUP($A22,BBG!$1:$1048576,MATCH(Activity!CV$1,BBG!$1:$1,0)+1,0)&lt;&gt;""),(VLOOKUP($A22,BBG!$1:$1048576,MATCH(Activity!CV$1,BBG!$1:$1,0)-1,0)+VLOOKUP($A22,BBG!$1:$1048576,MATCH(Activity!CV$1,BBG!$1:$1,0)+1,0))/2,IF(AND(VLOOKUP($A22,BBG!$1:$1048576,MATCH(Activity!CV$1,BBG!$1:$1,0)-1,0)&lt;&gt;"",VLOOKUP($A22,BBG!$1:$1048576,MATCH(Activity!CV$1,BBG!$1:$1,0)+2,0)&lt;&gt;""),VLOOKUP($A22,BBG!$1:$1048576,MATCH(Activity!CV$1,BBG!$1:$1,0)-1,0)+(VLOOKUP($A22,BBG!$1:$1048576,MATCH(Activity!CV$1,BBG!$1:$1,0)+2,0)-VLOOKUP($A22,BBG!$1:$1048576,MATCH(Activity!CV$1,BBG!$1:$1,0)-1,0))/3,VLOOKUP($A22,BBG!$1:$1048576,MATCH(Activity!CV$1,BBG!$1:$1,0)-2,0)+(VLOOKUP($A22,BBG!$1:$1048576,MATCH(Activity!CV$1,BBG!$1:$1,0)+1,0)-VLOOKUP($A22,BBG!$1:$1048576,MATCH(Activity!CV$1,BBG!$1:$1,0)-2,0))*2/3)))/100</f>
        <v>0</v>
      </c>
      <c r="CW22" s="34">
        <f ca="1">IF(VLOOKUP($A22,BBG!$1:$1048576,MATCH(Activity!CW$1,BBG!$1:$1,0),0)&lt;&gt;"",VLOOKUP($A22,BBG!$1:$1048576,MATCH(Activity!CW$1,BBG!$1:$1,0),0),IF(AND(VLOOKUP($A22,BBG!$1:$1048576,MATCH(Activity!CW$1,BBG!$1:$1,0)-1,0)&lt;&gt;"",VLOOKUP($A22,BBG!$1:$1048576,MATCH(Activity!CW$1,BBG!$1:$1,0)+1,0)&lt;&gt;""),(VLOOKUP($A22,BBG!$1:$1048576,MATCH(Activity!CW$1,BBG!$1:$1,0)-1,0)+VLOOKUP($A22,BBG!$1:$1048576,MATCH(Activity!CW$1,BBG!$1:$1,0)+1,0))/2,IF(AND(VLOOKUP($A22,BBG!$1:$1048576,MATCH(Activity!CW$1,BBG!$1:$1,0)-1,0)&lt;&gt;"",VLOOKUP($A22,BBG!$1:$1048576,MATCH(Activity!CW$1,BBG!$1:$1,0)+2,0)&lt;&gt;""),VLOOKUP($A22,BBG!$1:$1048576,MATCH(Activity!CW$1,BBG!$1:$1,0)-1,0)+(VLOOKUP($A22,BBG!$1:$1048576,MATCH(Activity!CW$1,BBG!$1:$1,0)+2,0)-VLOOKUP($A22,BBG!$1:$1048576,MATCH(Activity!CW$1,BBG!$1:$1,0)-1,0))/3,VLOOKUP($A22,BBG!$1:$1048576,MATCH(Activity!CW$1,BBG!$1:$1,0)-2,0)+(VLOOKUP($A22,BBG!$1:$1048576,MATCH(Activity!CW$1,BBG!$1:$1,0)+1,0)-VLOOKUP($A22,BBG!$1:$1048576,MATCH(Activity!CW$1,BBG!$1:$1,0)-2,0))*2/3)))/100</f>
        <v>0</v>
      </c>
      <c r="CX22" s="34">
        <f ca="1">IF(VLOOKUP($A22,BBG!$1:$1048576,MATCH(Activity!CX$1,BBG!$1:$1,0),0)&lt;&gt;"",VLOOKUP($A22,BBG!$1:$1048576,MATCH(Activity!CX$1,BBG!$1:$1,0),0),IF(AND(VLOOKUP($A22,BBG!$1:$1048576,MATCH(Activity!CX$1,BBG!$1:$1,0)-1,0)&lt;&gt;"",VLOOKUP($A22,BBG!$1:$1048576,MATCH(Activity!CX$1,BBG!$1:$1,0)+1,0)&lt;&gt;""),(VLOOKUP($A22,BBG!$1:$1048576,MATCH(Activity!CX$1,BBG!$1:$1,0)-1,0)+VLOOKUP($A22,BBG!$1:$1048576,MATCH(Activity!CX$1,BBG!$1:$1,0)+1,0))/2,IF(AND(VLOOKUP($A22,BBG!$1:$1048576,MATCH(Activity!CX$1,BBG!$1:$1,0)-1,0)&lt;&gt;"",VLOOKUP($A22,BBG!$1:$1048576,MATCH(Activity!CX$1,BBG!$1:$1,0)+2,0)&lt;&gt;""),VLOOKUP($A22,BBG!$1:$1048576,MATCH(Activity!CX$1,BBG!$1:$1,0)-1,0)+(VLOOKUP($A22,BBG!$1:$1048576,MATCH(Activity!CX$1,BBG!$1:$1,0)+2,0)-VLOOKUP($A22,BBG!$1:$1048576,MATCH(Activity!CX$1,BBG!$1:$1,0)-1,0))/3,VLOOKUP($A22,BBG!$1:$1048576,MATCH(Activity!CX$1,BBG!$1:$1,0)-2,0)+(VLOOKUP($A22,BBG!$1:$1048576,MATCH(Activity!CX$1,BBG!$1:$1,0)+1,0)-VLOOKUP($A22,BBG!$1:$1048576,MATCH(Activity!CX$1,BBG!$1:$1,0)-2,0))*2/3)))/100</f>
        <v>0</v>
      </c>
      <c r="CY22" s="34">
        <f ca="1">IF(VLOOKUP($A22,BBG!$1:$1048576,MATCH(Activity!CY$1,BBG!$1:$1,0),0)&lt;&gt;"",VLOOKUP($A22,BBG!$1:$1048576,MATCH(Activity!CY$1,BBG!$1:$1,0),0),IF(AND(VLOOKUP($A22,BBG!$1:$1048576,MATCH(Activity!CY$1,BBG!$1:$1,0)-1,0)&lt;&gt;"",VLOOKUP($A22,BBG!$1:$1048576,MATCH(Activity!CY$1,BBG!$1:$1,0)+1,0)&lt;&gt;""),(VLOOKUP($A22,BBG!$1:$1048576,MATCH(Activity!CY$1,BBG!$1:$1,0)-1,0)+VLOOKUP($A22,BBG!$1:$1048576,MATCH(Activity!CY$1,BBG!$1:$1,0)+1,0))/2,IF(AND(VLOOKUP($A22,BBG!$1:$1048576,MATCH(Activity!CY$1,BBG!$1:$1,0)-1,0)&lt;&gt;"",VLOOKUP($A22,BBG!$1:$1048576,MATCH(Activity!CY$1,BBG!$1:$1,0)+2,0)&lt;&gt;""),VLOOKUP($A22,BBG!$1:$1048576,MATCH(Activity!CY$1,BBG!$1:$1,0)-1,0)+(VLOOKUP($A22,BBG!$1:$1048576,MATCH(Activity!CY$1,BBG!$1:$1,0)+2,0)-VLOOKUP($A22,BBG!$1:$1048576,MATCH(Activity!CY$1,BBG!$1:$1,0)-1,0))/3,VLOOKUP($A22,BBG!$1:$1048576,MATCH(Activity!CY$1,BBG!$1:$1,0)-2,0)+(VLOOKUP($A22,BBG!$1:$1048576,MATCH(Activity!CY$1,BBG!$1:$1,0)+1,0)-VLOOKUP($A22,BBG!$1:$1048576,MATCH(Activity!CY$1,BBG!$1:$1,0)-2,0))*2/3)))/100</f>
        <v>0</v>
      </c>
      <c r="CZ22" s="34">
        <f ca="1">IF(VLOOKUP($A22,BBG!$1:$1048576,MATCH(Activity!CZ$1,BBG!$1:$1,0),0)&lt;&gt;"",VLOOKUP($A22,BBG!$1:$1048576,MATCH(Activity!CZ$1,BBG!$1:$1,0),0),IF(AND(VLOOKUP($A22,BBG!$1:$1048576,MATCH(Activity!CZ$1,BBG!$1:$1,0)-1,0)&lt;&gt;"",VLOOKUP($A22,BBG!$1:$1048576,MATCH(Activity!CZ$1,BBG!$1:$1,0)+1,0)&lt;&gt;""),(VLOOKUP($A22,BBG!$1:$1048576,MATCH(Activity!CZ$1,BBG!$1:$1,0)-1,0)+VLOOKUP($A22,BBG!$1:$1048576,MATCH(Activity!CZ$1,BBG!$1:$1,0)+1,0))/2,IF(AND(VLOOKUP($A22,BBG!$1:$1048576,MATCH(Activity!CZ$1,BBG!$1:$1,0)-1,0)&lt;&gt;"",VLOOKUP($A22,BBG!$1:$1048576,MATCH(Activity!CZ$1,BBG!$1:$1,0)+2,0)&lt;&gt;""),VLOOKUP($A22,BBG!$1:$1048576,MATCH(Activity!CZ$1,BBG!$1:$1,0)-1,0)+(VLOOKUP($A22,BBG!$1:$1048576,MATCH(Activity!CZ$1,BBG!$1:$1,0)+2,0)-VLOOKUP($A22,BBG!$1:$1048576,MATCH(Activity!CZ$1,BBG!$1:$1,0)-1,0))/3,VLOOKUP($A22,BBG!$1:$1048576,MATCH(Activity!CZ$1,BBG!$1:$1,0)-2,0)+(VLOOKUP($A22,BBG!$1:$1048576,MATCH(Activity!CZ$1,BBG!$1:$1,0)+1,0)-VLOOKUP($A22,BBG!$1:$1048576,MATCH(Activity!CZ$1,BBG!$1:$1,0)-2,0))*2/3)))/100</f>
        <v>0</v>
      </c>
      <c r="DA22" s="34">
        <f ca="1">IF(VLOOKUP($A22,BBG!$1:$1048576,MATCH(Activity!DA$1,BBG!$1:$1,0),0)&lt;&gt;"",VLOOKUP($A22,BBG!$1:$1048576,MATCH(Activity!DA$1,BBG!$1:$1,0),0),IF(AND(VLOOKUP($A22,BBG!$1:$1048576,MATCH(Activity!DA$1,BBG!$1:$1,0)-1,0)&lt;&gt;"",VLOOKUP($A22,BBG!$1:$1048576,MATCH(Activity!DA$1,BBG!$1:$1,0)+1,0)&lt;&gt;""),(VLOOKUP($A22,BBG!$1:$1048576,MATCH(Activity!DA$1,BBG!$1:$1,0)-1,0)+VLOOKUP($A22,BBG!$1:$1048576,MATCH(Activity!DA$1,BBG!$1:$1,0)+1,0))/2,IF(AND(VLOOKUP($A22,BBG!$1:$1048576,MATCH(Activity!DA$1,BBG!$1:$1,0)-1,0)&lt;&gt;"",VLOOKUP($A22,BBG!$1:$1048576,MATCH(Activity!DA$1,BBG!$1:$1,0)+2,0)&lt;&gt;""),VLOOKUP($A22,BBG!$1:$1048576,MATCH(Activity!DA$1,BBG!$1:$1,0)-1,0)+(VLOOKUP($A22,BBG!$1:$1048576,MATCH(Activity!DA$1,BBG!$1:$1,0)+2,0)-VLOOKUP($A22,BBG!$1:$1048576,MATCH(Activity!DA$1,BBG!$1:$1,0)-1,0))/3,VLOOKUP($A22,BBG!$1:$1048576,MATCH(Activity!DA$1,BBG!$1:$1,0)-2,0)+(VLOOKUP($A22,BBG!$1:$1048576,MATCH(Activity!DA$1,BBG!$1:$1,0)+1,0)-VLOOKUP($A22,BBG!$1:$1048576,MATCH(Activity!DA$1,BBG!$1:$1,0)-2,0))*2/3)))/100</f>
        <v>0</v>
      </c>
      <c r="DB22" s="34">
        <f ca="1">IF(VLOOKUP($A22,BBG!$1:$1048576,MATCH(Activity!DB$1,BBG!$1:$1,0),0)&lt;&gt;"",VLOOKUP($A22,BBG!$1:$1048576,MATCH(Activity!DB$1,BBG!$1:$1,0),0),IF(AND(VLOOKUP($A22,BBG!$1:$1048576,MATCH(Activity!DB$1,BBG!$1:$1,0)-1,0)&lt;&gt;"",VLOOKUP($A22,BBG!$1:$1048576,MATCH(Activity!DB$1,BBG!$1:$1,0)+1,0)&lt;&gt;""),(VLOOKUP($A22,BBG!$1:$1048576,MATCH(Activity!DB$1,BBG!$1:$1,0)-1,0)+VLOOKUP($A22,BBG!$1:$1048576,MATCH(Activity!DB$1,BBG!$1:$1,0)+1,0))/2,IF(AND(VLOOKUP($A22,BBG!$1:$1048576,MATCH(Activity!DB$1,BBG!$1:$1,0)-1,0)&lt;&gt;"",VLOOKUP($A22,BBG!$1:$1048576,MATCH(Activity!DB$1,BBG!$1:$1,0)+2,0)&lt;&gt;""),VLOOKUP($A22,BBG!$1:$1048576,MATCH(Activity!DB$1,BBG!$1:$1,0)-1,0)+(VLOOKUP($A22,BBG!$1:$1048576,MATCH(Activity!DB$1,BBG!$1:$1,0)+2,0)-VLOOKUP($A22,BBG!$1:$1048576,MATCH(Activity!DB$1,BBG!$1:$1,0)-1,0))/3,VLOOKUP($A22,BBG!$1:$1048576,MATCH(Activity!DB$1,BBG!$1:$1,0)-2,0)+(VLOOKUP($A22,BBG!$1:$1048576,MATCH(Activity!DB$1,BBG!$1:$1,0)+1,0)-VLOOKUP($A22,BBG!$1:$1048576,MATCH(Activity!DB$1,BBG!$1:$1,0)-2,0))*2/3)))/100</f>
        <v>0</v>
      </c>
      <c r="DC22" s="34">
        <f ca="1">IF(VLOOKUP($A22,BBG!$1:$1048576,MATCH(Activity!DC$1,BBG!$1:$1,0),0)&lt;&gt;"",VLOOKUP($A22,BBG!$1:$1048576,MATCH(Activity!DC$1,BBG!$1:$1,0),0),IF(AND(VLOOKUP($A22,BBG!$1:$1048576,MATCH(Activity!DC$1,BBG!$1:$1,0)-1,0)&lt;&gt;"",VLOOKUP($A22,BBG!$1:$1048576,MATCH(Activity!DC$1,BBG!$1:$1,0)+1,0)&lt;&gt;""),(VLOOKUP($A22,BBG!$1:$1048576,MATCH(Activity!DC$1,BBG!$1:$1,0)-1,0)+VLOOKUP($A22,BBG!$1:$1048576,MATCH(Activity!DC$1,BBG!$1:$1,0)+1,0))/2,IF(AND(VLOOKUP($A22,BBG!$1:$1048576,MATCH(Activity!DC$1,BBG!$1:$1,0)-1,0)&lt;&gt;"",VLOOKUP($A22,BBG!$1:$1048576,MATCH(Activity!DC$1,BBG!$1:$1,0)+2,0)&lt;&gt;""),VLOOKUP($A22,BBG!$1:$1048576,MATCH(Activity!DC$1,BBG!$1:$1,0)-1,0)+(VLOOKUP($A22,BBG!$1:$1048576,MATCH(Activity!DC$1,BBG!$1:$1,0)+2,0)-VLOOKUP($A22,BBG!$1:$1048576,MATCH(Activity!DC$1,BBG!$1:$1,0)-1,0))/3,VLOOKUP($A22,BBG!$1:$1048576,MATCH(Activity!DC$1,BBG!$1:$1,0)-2,0)+(VLOOKUP($A22,BBG!$1:$1048576,MATCH(Activity!DC$1,BBG!$1:$1,0)+1,0)-VLOOKUP($A22,BBG!$1:$1048576,MATCH(Activity!DC$1,BBG!$1:$1,0)-2,0))*2/3)))/100</f>
        <v>0</v>
      </c>
      <c r="DD22" s="34">
        <f ca="1">IF(VLOOKUP($A22,BBG!$1:$1048576,MATCH(Activity!DD$1,BBG!$1:$1,0),0)&lt;&gt;"",VLOOKUP($A22,BBG!$1:$1048576,MATCH(Activity!DD$1,BBG!$1:$1,0),0),IF(AND(VLOOKUP($A22,BBG!$1:$1048576,MATCH(Activity!DD$1,BBG!$1:$1,0)-1,0)&lt;&gt;"",VLOOKUP($A22,BBG!$1:$1048576,MATCH(Activity!DD$1,BBG!$1:$1,0)+1,0)&lt;&gt;""),(VLOOKUP($A22,BBG!$1:$1048576,MATCH(Activity!DD$1,BBG!$1:$1,0)-1,0)+VLOOKUP($A22,BBG!$1:$1048576,MATCH(Activity!DD$1,BBG!$1:$1,0)+1,0))/2,IF(AND(VLOOKUP($A22,BBG!$1:$1048576,MATCH(Activity!DD$1,BBG!$1:$1,0)-1,0)&lt;&gt;"",VLOOKUP($A22,BBG!$1:$1048576,MATCH(Activity!DD$1,BBG!$1:$1,0)+2,0)&lt;&gt;""),VLOOKUP($A22,BBG!$1:$1048576,MATCH(Activity!DD$1,BBG!$1:$1,0)-1,0)+(VLOOKUP($A22,BBG!$1:$1048576,MATCH(Activity!DD$1,BBG!$1:$1,0)+2,0)-VLOOKUP($A22,BBG!$1:$1048576,MATCH(Activity!DD$1,BBG!$1:$1,0)-1,0))/3,VLOOKUP($A22,BBG!$1:$1048576,MATCH(Activity!DD$1,BBG!$1:$1,0)-2,0)+(VLOOKUP($A22,BBG!$1:$1048576,MATCH(Activity!DD$1,BBG!$1:$1,0)+1,0)-VLOOKUP($A22,BBG!$1:$1048576,MATCH(Activity!DD$1,BBG!$1:$1,0)-2,0))*2/3)))/100</f>
        <v>0</v>
      </c>
      <c r="DE22" s="34">
        <f ca="1">IF(VLOOKUP($A22,BBG!$1:$1048576,MATCH(Activity!DE$1,BBG!$1:$1,0),0)&lt;&gt;"",VLOOKUP($A22,BBG!$1:$1048576,MATCH(Activity!DE$1,BBG!$1:$1,0),0),IF(AND(VLOOKUP($A22,BBG!$1:$1048576,MATCH(Activity!DE$1,BBG!$1:$1,0)-1,0)&lt;&gt;"",VLOOKUP($A22,BBG!$1:$1048576,MATCH(Activity!DE$1,BBG!$1:$1,0)+1,0)&lt;&gt;""),(VLOOKUP($A22,BBG!$1:$1048576,MATCH(Activity!DE$1,BBG!$1:$1,0)-1,0)+VLOOKUP($A22,BBG!$1:$1048576,MATCH(Activity!DE$1,BBG!$1:$1,0)+1,0))/2,IF(AND(VLOOKUP($A22,BBG!$1:$1048576,MATCH(Activity!DE$1,BBG!$1:$1,0)-1,0)&lt;&gt;"",VLOOKUP($A22,BBG!$1:$1048576,MATCH(Activity!DE$1,BBG!$1:$1,0)+2,0)&lt;&gt;""),VLOOKUP($A22,BBG!$1:$1048576,MATCH(Activity!DE$1,BBG!$1:$1,0)-1,0)+(VLOOKUP($A22,BBG!$1:$1048576,MATCH(Activity!DE$1,BBG!$1:$1,0)+2,0)-VLOOKUP($A22,BBG!$1:$1048576,MATCH(Activity!DE$1,BBG!$1:$1,0)-1,0))/3,VLOOKUP($A22,BBG!$1:$1048576,MATCH(Activity!DE$1,BBG!$1:$1,0)-2,0)+(VLOOKUP($A22,BBG!$1:$1048576,MATCH(Activity!DE$1,BBG!$1:$1,0)+1,0)-VLOOKUP($A22,BBG!$1:$1048576,MATCH(Activity!DE$1,BBG!$1:$1,0)-2,0))*2/3)))/100</f>
        <v>0</v>
      </c>
      <c r="DF22" s="34">
        <f ca="1">IF(VLOOKUP($A22,BBG!$1:$1048576,MATCH(Activity!DF$1,BBG!$1:$1,0),0)&lt;&gt;"",VLOOKUP($A22,BBG!$1:$1048576,MATCH(Activity!DF$1,BBG!$1:$1,0),0),IF(AND(VLOOKUP($A22,BBG!$1:$1048576,MATCH(Activity!DF$1,BBG!$1:$1,0)-1,0)&lt;&gt;"",VLOOKUP($A22,BBG!$1:$1048576,MATCH(Activity!DF$1,BBG!$1:$1,0)+1,0)&lt;&gt;""),(VLOOKUP($A22,BBG!$1:$1048576,MATCH(Activity!DF$1,BBG!$1:$1,0)-1,0)+VLOOKUP($A22,BBG!$1:$1048576,MATCH(Activity!DF$1,BBG!$1:$1,0)+1,0))/2,IF(AND(VLOOKUP($A22,BBG!$1:$1048576,MATCH(Activity!DF$1,BBG!$1:$1,0)-1,0)&lt;&gt;"",VLOOKUP($A22,BBG!$1:$1048576,MATCH(Activity!DF$1,BBG!$1:$1,0)+2,0)&lt;&gt;""),VLOOKUP($A22,BBG!$1:$1048576,MATCH(Activity!DF$1,BBG!$1:$1,0)-1,0)+(VLOOKUP($A22,BBG!$1:$1048576,MATCH(Activity!DF$1,BBG!$1:$1,0)+2,0)-VLOOKUP($A22,BBG!$1:$1048576,MATCH(Activity!DF$1,BBG!$1:$1,0)-1,0))/3,VLOOKUP($A22,BBG!$1:$1048576,MATCH(Activity!DF$1,BBG!$1:$1,0)-2,0)+(VLOOKUP($A22,BBG!$1:$1048576,MATCH(Activity!DF$1,BBG!$1:$1,0)+1,0)-VLOOKUP($A22,BBG!$1:$1048576,MATCH(Activity!DF$1,BBG!$1:$1,0)-2,0))*2/3)))/100</f>
        <v>0</v>
      </c>
      <c r="DG22" s="34">
        <f ca="1">IF(VLOOKUP($A22,BBG!$1:$1048576,MATCH(Activity!DG$1,BBG!$1:$1,0),0)&lt;&gt;"",VLOOKUP($A22,BBG!$1:$1048576,MATCH(Activity!DG$1,BBG!$1:$1,0),0),IF(AND(VLOOKUP($A22,BBG!$1:$1048576,MATCH(Activity!DG$1,BBG!$1:$1,0)-1,0)&lt;&gt;"",VLOOKUP($A22,BBG!$1:$1048576,MATCH(Activity!DG$1,BBG!$1:$1,0)+1,0)&lt;&gt;""),(VLOOKUP($A22,BBG!$1:$1048576,MATCH(Activity!DG$1,BBG!$1:$1,0)-1,0)+VLOOKUP($A22,BBG!$1:$1048576,MATCH(Activity!DG$1,BBG!$1:$1,0)+1,0))/2,IF(AND(VLOOKUP($A22,BBG!$1:$1048576,MATCH(Activity!DG$1,BBG!$1:$1,0)-1,0)&lt;&gt;"",VLOOKUP($A22,BBG!$1:$1048576,MATCH(Activity!DG$1,BBG!$1:$1,0)+2,0)&lt;&gt;""),VLOOKUP($A22,BBG!$1:$1048576,MATCH(Activity!DG$1,BBG!$1:$1,0)-1,0)+(VLOOKUP($A22,BBG!$1:$1048576,MATCH(Activity!DG$1,BBG!$1:$1,0)+2,0)-VLOOKUP($A22,BBG!$1:$1048576,MATCH(Activity!DG$1,BBG!$1:$1,0)-1,0))/3,VLOOKUP($A22,BBG!$1:$1048576,MATCH(Activity!DG$1,BBG!$1:$1,0)-2,0)+(VLOOKUP($A22,BBG!$1:$1048576,MATCH(Activity!DG$1,BBG!$1:$1,0)+1,0)-VLOOKUP($A22,BBG!$1:$1048576,MATCH(Activity!DG$1,BBG!$1:$1,0)-2,0))*2/3)))/100</f>
        <v>0</v>
      </c>
      <c r="DH22" s="34">
        <f ca="1">IF(VLOOKUP($A22,BBG!$1:$1048576,MATCH(Activity!DH$1,BBG!$1:$1,0),0)&lt;&gt;"",VLOOKUP($A22,BBG!$1:$1048576,MATCH(Activity!DH$1,BBG!$1:$1,0),0),IF(AND(VLOOKUP($A22,BBG!$1:$1048576,MATCH(Activity!DH$1,BBG!$1:$1,0)-1,0)&lt;&gt;"",VLOOKUP($A22,BBG!$1:$1048576,MATCH(Activity!DH$1,BBG!$1:$1,0)+1,0)&lt;&gt;""),(VLOOKUP($A22,BBG!$1:$1048576,MATCH(Activity!DH$1,BBG!$1:$1,0)-1,0)+VLOOKUP($A22,BBG!$1:$1048576,MATCH(Activity!DH$1,BBG!$1:$1,0)+1,0))/2,IF(AND(VLOOKUP($A22,BBG!$1:$1048576,MATCH(Activity!DH$1,BBG!$1:$1,0)-1,0)&lt;&gt;"",VLOOKUP($A22,BBG!$1:$1048576,MATCH(Activity!DH$1,BBG!$1:$1,0)+2,0)&lt;&gt;""),VLOOKUP($A22,BBG!$1:$1048576,MATCH(Activity!DH$1,BBG!$1:$1,0)-1,0)+(VLOOKUP($A22,BBG!$1:$1048576,MATCH(Activity!DH$1,BBG!$1:$1,0)+2,0)-VLOOKUP($A22,BBG!$1:$1048576,MATCH(Activity!DH$1,BBG!$1:$1,0)-1,0))/3,VLOOKUP($A22,BBG!$1:$1048576,MATCH(Activity!DH$1,BBG!$1:$1,0)-2,0)+(VLOOKUP($A22,BBG!$1:$1048576,MATCH(Activity!DH$1,BBG!$1:$1,0)+1,0)-VLOOKUP($A22,BBG!$1:$1048576,MATCH(Activity!DH$1,BBG!$1:$1,0)-2,0))*2/3)))/100</f>
        <v>0</v>
      </c>
      <c r="DI22" s="34">
        <f ca="1">IF(VLOOKUP($A22,BBG!$1:$1048576,MATCH(Activity!DI$1,BBG!$1:$1,0),0)&lt;&gt;"",VLOOKUP($A22,BBG!$1:$1048576,MATCH(Activity!DI$1,BBG!$1:$1,0),0),IF(AND(VLOOKUP($A22,BBG!$1:$1048576,MATCH(Activity!DI$1,BBG!$1:$1,0)-1,0)&lt;&gt;"",VLOOKUP($A22,BBG!$1:$1048576,MATCH(Activity!DI$1,BBG!$1:$1,0)+1,0)&lt;&gt;""),(VLOOKUP($A22,BBG!$1:$1048576,MATCH(Activity!DI$1,BBG!$1:$1,0)-1,0)+VLOOKUP($A22,BBG!$1:$1048576,MATCH(Activity!DI$1,BBG!$1:$1,0)+1,0))/2,IF(AND(VLOOKUP($A22,BBG!$1:$1048576,MATCH(Activity!DI$1,BBG!$1:$1,0)-1,0)&lt;&gt;"",VLOOKUP($A22,BBG!$1:$1048576,MATCH(Activity!DI$1,BBG!$1:$1,0)+2,0)&lt;&gt;""),VLOOKUP($A22,BBG!$1:$1048576,MATCH(Activity!DI$1,BBG!$1:$1,0)-1,0)+(VLOOKUP($A22,BBG!$1:$1048576,MATCH(Activity!DI$1,BBG!$1:$1,0)+2,0)-VLOOKUP($A22,BBG!$1:$1048576,MATCH(Activity!DI$1,BBG!$1:$1,0)-1,0))/3,VLOOKUP($A22,BBG!$1:$1048576,MATCH(Activity!DI$1,BBG!$1:$1,0)-2,0)+(VLOOKUP($A22,BBG!$1:$1048576,MATCH(Activity!DI$1,BBG!$1:$1,0)+1,0)-VLOOKUP($A22,BBG!$1:$1048576,MATCH(Activity!DI$1,BBG!$1:$1,0)-2,0))*2/3)))/100</f>
        <v>0</v>
      </c>
      <c r="DJ22" s="34">
        <f ca="1">IF(VLOOKUP($A22,BBG!$1:$1048576,MATCH(Activity!DJ$1,BBG!$1:$1,0),0)&lt;&gt;"",VLOOKUP($A22,BBG!$1:$1048576,MATCH(Activity!DJ$1,BBG!$1:$1,0),0),IF(AND(VLOOKUP($A22,BBG!$1:$1048576,MATCH(Activity!DJ$1,BBG!$1:$1,0)-1,0)&lt;&gt;"",VLOOKUP($A22,BBG!$1:$1048576,MATCH(Activity!DJ$1,BBG!$1:$1,0)+1,0)&lt;&gt;""),(VLOOKUP($A22,BBG!$1:$1048576,MATCH(Activity!DJ$1,BBG!$1:$1,0)-1,0)+VLOOKUP($A22,BBG!$1:$1048576,MATCH(Activity!DJ$1,BBG!$1:$1,0)+1,0))/2,IF(AND(VLOOKUP($A22,BBG!$1:$1048576,MATCH(Activity!DJ$1,BBG!$1:$1,0)-1,0)&lt;&gt;"",VLOOKUP($A22,BBG!$1:$1048576,MATCH(Activity!DJ$1,BBG!$1:$1,0)+2,0)&lt;&gt;""),VLOOKUP($A22,BBG!$1:$1048576,MATCH(Activity!DJ$1,BBG!$1:$1,0)-1,0)+(VLOOKUP($A22,BBG!$1:$1048576,MATCH(Activity!DJ$1,BBG!$1:$1,0)+2,0)-VLOOKUP($A22,BBG!$1:$1048576,MATCH(Activity!DJ$1,BBG!$1:$1,0)-1,0))/3,VLOOKUP($A22,BBG!$1:$1048576,MATCH(Activity!DJ$1,BBG!$1:$1,0)-2,0)+(VLOOKUP($A22,BBG!$1:$1048576,MATCH(Activity!DJ$1,BBG!$1:$1,0)+1,0)-VLOOKUP($A22,BBG!$1:$1048576,MATCH(Activity!DJ$1,BBG!$1:$1,0)-2,0))*2/3)))/100</f>
        <v>0</v>
      </c>
      <c r="DK22" s="34">
        <f ca="1">IF(VLOOKUP($A22,BBG!$1:$1048576,MATCH(Activity!DK$1,BBG!$1:$1,0),0)&lt;&gt;"",VLOOKUP($A22,BBG!$1:$1048576,MATCH(Activity!DK$1,BBG!$1:$1,0),0),IF(AND(VLOOKUP($A22,BBG!$1:$1048576,MATCH(Activity!DK$1,BBG!$1:$1,0)-1,0)&lt;&gt;"",VLOOKUP($A22,BBG!$1:$1048576,MATCH(Activity!DK$1,BBG!$1:$1,0)+1,0)&lt;&gt;""),(VLOOKUP($A22,BBG!$1:$1048576,MATCH(Activity!DK$1,BBG!$1:$1,0)-1,0)+VLOOKUP($A22,BBG!$1:$1048576,MATCH(Activity!DK$1,BBG!$1:$1,0)+1,0))/2,IF(AND(VLOOKUP($A22,BBG!$1:$1048576,MATCH(Activity!DK$1,BBG!$1:$1,0)-1,0)&lt;&gt;"",VLOOKUP($A22,BBG!$1:$1048576,MATCH(Activity!DK$1,BBG!$1:$1,0)+2,0)&lt;&gt;""),VLOOKUP($A22,BBG!$1:$1048576,MATCH(Activity!DK$1,BBG!$1:$1,0)-1,0)+(VLOOKUP($A22,BBG!$1:$1048576,MATCH(Activity!DK$1,BBG!$1:$1,0)+2,0)-VLOOKUP($A22,BBG!$1:$1048576,MATCH(Activity!DK$1,BBG!$1:$1,0)-1,0))/3,VLOOKUP($A22,BBG!$1:$1048576,MATCH(Activity!DK$1,BBG!$1:$1,0)-2,0)+(VLOOKUP($A22,BBG!$1:$1048576,MATCH(Activity!DK$1,BBG!$1:$1,0)+1,0)-VLOOKUP($A22,BBG!$1:$1048576,MATCH(Activity!DK$1,BBG!$1:$1,0)-2,0))*2/3)))/100</f>
        <v>0</v>
      </c>
      <c r="DL22" s="34">
        <f ca="1">IF(VLOOKUP($A22,BBG!$1:$1048576,MATCH(Activity!DL$1,BBG!$1:$1,0),0)&lt;&gt;"",VLOOKUP($A22,BBG!$1:$1048576,MATCH(Activity!DL$1,BBG!$1:$1,0),0),IF(AND(VLOOKUP($A22,BBG!$1:$1048576,MATCH(Activity!DL$1,BBG!$1:$1,0)-1,0)&lt;&gt;"",VLOOKUP($A22,BBG!$1:$1048576,MATCH(Activity!DL$1,BBG!$1:$1,0)+1,0)&lt;&gt;""),(VLOOKUP($A22,BBG!$1:$1048576,MATCH(Activity!DL$1,BBG!$1:$1,0)-1,0)+VLOOKUP($A22,BBG!$1:$1048576,MATCH(Activity!DL$1,BBG!$1:$1,0)+1,0))/2,IF(AND(VLOOKUP($A22,BBG!$1:$1048576,MATCH(Activity!DL$1,BBG!$1:$1,0)-1,0)&lt;&gt;"",VLOOKUP($A22,BBG!$1:$1048576,MATCH(Activity!DL$1,BBG!$1:$1,0)+2,0)&lt;&gt;""),VLOOKUP($A22,BBG!$1:$1048576,MATCH(Activity!DL$1,BBG!$1:$1,0)-1,0)+(VLOOKUP($A22,BBG!$1:$1048576,MATCH(Activity!DL$1,BBG!$1:$1,0)+2,0)-VLOOKUP($A22,BBG!$1:$1048576,MATCH(Activity!DL$1,BBG!$1:$1,0)-1,0))/3,VLOOKUP($A22,BBG!$1:$1048576,MATCH(Activity!DL$1,BBG!$1:$1,0)-2,0)+(VLOOKUP($A22,BBG!$1:$1048576,MATCH(Activity!DL$1,BBG!$1:$1,0)+1,0)-VLOOKUP($A22,BBG!$1:$1048576,MATCH(Activity!DL$1,BBG!$1:$1,0)-2,0))*2/3)))/100</f>
        <v>0</v>
      </c>
      <c r="DM22" s="34">
        <f ca="1">IF(VLOOKUP($A22,BBG!$1:$1048576,MATCH(Activity!DM$1,BBG!$1:$1,0),0)&lt;&gt;"",VLOOKUP($A22,BBG!$1:$1048576,MATCH(Activity!DM$1,BBG!$1:$1,0),0),IF(AND(VLOOKUP($A22,BBG!$1:$1048576,MATCH(Activity!DM$1,BBG!$1:$1,0)-1,0)&lt;&gt;"",VLOOKUP($A22,BBG!$1:$1048576,MATCH(Activity!DM$1,BBG!$1:$1,0)+1,0)&lt;&gt;""),(VLOOKUP($A22,BBG!$1:$1048576,MATCH(Activity!DM$1,BBG!$1:$1,0)-1,0)+VLOOKUP($A22,BBG!$1:$1048576,MATCH(Activity!DM$1,BBG!$1:$1,0)+1,0))/2,IF(AND(VLOOKUP($A22,BBG!$1:$1048576,MATCH(Activity!DM$1,BBG!$1:$1,0)-1,0)&lt;&gt;"",VLOOKUP($A22,BBG!$1:$1048576,MATCH(Activity!DM$1,BBG!$1:$1,0)+2,0)&lt;&gt;""),VLOOKUP($A22,BBG!$1:$1048576,MATCH(Activity!DM$1,BBG!$1:$1,0)-1,0)+(VLOOKUP($A22,BBG!$1:$1048576,MATCH(Activity!DM$1,BBG!$1:$1,0)+2,0)-VLOOKUP($A22,BBG!$1:$1048576,MATCH(Activity!DM$1,BBG!$1:$1,0)-1,0))/3,VLOOKUP($A22,BBG!$1:$1048576,MATCH(Activity!DM$1,BBG!$1:$1,0)-2,0)+(VLOOKUP($A22,BBG!$1:$1048576,MATCH(Activity!DM$1,BBG!$1:$1,0)+1,0)-VLOOKUP($A22,BBG!$1:$1048576,MATCH(Activity!DM$1,BBG!$1:$1,0)-2,0))*2/3)))/100</f>
        <v>0</v>
      </c>
      <c r="DN22" s="34">
        <f ca="1">IF(VLOOKUP($A22,BBG!$1:$1048576,MATCH(Activity!DN$1,BBG!$1:$1,0),0)&lt;&gt;"",VLOOKUP($A22,BBG!$1:$1048576,MATCH(Activity!DN$1,BBG!$1:$1,0),0),IF(AND(VLOOKUP($A22,BBG!$1:$1048576,MATCH(Activity!DN$1,BBG!$1:$1,0)-1,0)&lt;&gt;"",VLOOKUP($A22,BBG!$1:$1048576,MATCH(Activity!DN$1,BBG!$1:$1,0)+1,0)&lt;&gt;""),(VLOOKUP($A22,BBG!$1:$1048576,MATCH(Activity!DN$1,BBG!$1:$1,0)-1,0)+VLOOKUP($A22,BBG!$1:$1048576,MATCH(Activity!DN$1,BBG!$1:$1,0)+1,0))/2,IF(AND(VLOOKUP($A22,BBG!$1:$1048576,MATCH(Activity!DN$1,BBG!$1:$1,0)-1,0)&lt;&gt;"",VLOOKUP($A22,BBG!$1:$1048576,MATCH(Activity!DN$1,BBG!$1:$1,0)+2,0)&lt;&gt;""),VLOOKUP($A22,BBG!$1:$1048576,MATCH(Activity!DN$1,BBG!$1:$1,0)-1,0)+(VLOOKUP($A22,BBG!$1:$1048576,MATCH(Activity!DN$1,BBG!$1:$1,0)+2,0)-VLOOKUP($A22,BBG!$1:$1048576,MATCH(Activity!DN$1,BBG!$1:$1,0)-1,0))/3,VLOOKUP($A22,BBG!$1:$1048576,MATCH(Activity!DN$1,BBG!$1:$1,0)-2,0)+(VLOOKUP($A22,BBG!$1:$1048576,MATCH(Activity!DN$1,BBG!$1:$1,0)+1,0)-VLOOKUP($A22,BBG!$1:$1048576,MATCH(Activity!DN$1,BBG!$1:$1,0)-2,0))*2/3)))/100</f>
        <v>0</v>
      </c>
      <c r="DO22" s="34">
        <f ca="1">IF(VLOOKUP($A22,BBG!$1:$1048576,MATCH(Activity!DO$1,BBG!$1:$1,0),0)&lt;&gt;"",VLOOKUP($A22,BBG!$1:$1048576,MATCH(Activity!DO$1,BBG!$1:$1,0),0),IF(AND(VLOOKUP($A22,BBG!$1:$1048576,MATCH(Activity!DO$1,BBG!$1:$1,0)-1,0)&lt;&gt;"",VLOOKUP($A22,BBG!$1:$1048576,MATCH(Activity!DO$1,BBG!$1:$1,0)+1,0)&lt;&gt;""),(VLOOKUP($A22,BBG!$1:$1048576,MATCH(Activity!DO$1,BBG!$1:$1,0)-1,0)+VLOOKUP($A22,BBG!$1:$1048576,MATCH(Activity!DO$1,BBG!$1:$1,0)+1,0))/2,IF(AND(VLOOKUP($A22,BBG!$1:$1048576,MATCH(Activity!DO$1,BBG!$1:$1,0)-1,0)&lt;&gt;"",VLOOKUP($A22,BBG!$1:$1048576,MATCH(Activity!DO$1,BBG!$1:$1,0)+2,0)&lt;&gt;""),VLOOKUP($A22,BBG!$1:$1048576,MATCH(Activity!DO$1,BBG!$1:$1,0)-1,0)+(VLOOKUP($A22,BBG!$1:$1048576,MATCH(Activity!DO$1,BBG!$1:$1,0)+2,0)-VLOOKUP($A22,BBG!$1:$1048576,MATCH(Activity!DO$1,BBG!$1:$1,0)-1,0))/3,VLOOKUP($A22,BBG!$1:$1048576,MATCH(Activity!DO$1,BBG!$1:$1,0)-2,0)+(VLOOKUP($A22,BBG!$1:$1048576,MATCH(Activity!DO$1,BBG!$1:$1,0)+1,0)-VLOOKUP($A22,BBG!$1:$1048576,MATCH(Activity!DO$1,BBG!$1:$1,0)-2,0))*2/3)))/100</f>
        <v>0</v>
      </c>
      <c r="DP22" s="34">
        <f ca="1">IF(VLOOKUP($A22,BBG!$1:$1048576,MATCH(Activity!DP$1,BBG!$1:$1,0),0)&lt;&gt;"",VLOOKUP($A22,BBG!$1:$1048576,MATCH(Activity!DP$1,BBG!$1:$1,0),0),IF(AND(VLOOKUP($A22,BBG!$1:$1048576,MATCH(Activity!DP$1,BBG!$1:$1,0)-1,0)&lt;&gt;"",VLOOKUP($A22,BBG!$1:$1048576,MATCH(Activity!DP$1,BBG!$1:$1,0)+1,0)&lt;&gt;""),(VLOOKUP($A22,BBG!$1:$1048576,MATCH(Activity!DP$1,BBG!$1:$1,0)-1,0)+VLOOKUP($A22,BBG!$1:$1048576,MATCH(Activity!DP$1,BBG!$1:$1,0)+1,0))/2,IF(AND(VLOOKUP($A22,BBG!$1:$1048576,MATCH(Activity!DP$1,BBG!$1:$1,0)-1,0)&lt;&gt;"",VLOOKUP($A22,BBG!$1:$1048576,MATCH(Activity!DP$1,BBG!$1:$1,0)+2,0)&lt;&gt;""),VLOOKUP($A22,BBG!$1:$1048576,MATCH(Activity!DP$1,BBG!$1:$1,0)-1,0)+(VLOOKUP($A22,BBG!$1:$1048576,MATCH(Activity!DP$1,BBG!$1:$1,0)+2,0)-VLOOKUP($A22,BBG!$1:$1048576,MATCH(Activity!DP$1,BBG!$1:$1,0)-1,0))/3,VLOOKUP($A22,BBG!$1:$1048576,MATCH(Activity!DP$1,BBG!$1:$1,0)-2,0)+(VLOOKUP($A22,BBG!$1:$1048576,MATCH(Activity!DP$1,BBG!$1:$1,0)+1,0)-VLOOKUP($A22,BBG!$1:$1048576,MATCH(Activity!DP$1,BBG!$1:$1,0)-2,0))*2/3)))/100</f>
        <v>0</v>
      </c>
      <c r="DQ22" s="34">
        <f ca="1">IF(VLOOKUP($A22,BBG!$1:$1048576,MATCH(Activity!DQ$1,BBG!$1:$1,0),0)&lt;&gt;"",VLOOKUP($A22,BBG!$1:$1048576,MATCH(Activity!DQ$1,BBG!$1:$1,0),0),IF(AND(VLOOKUP($A22,BBG!$1:$1048576,MATCH(Activity!DQ$1,BBG!$1:$1,0)-1,0)&lt;&gt;"",VLOOKUP($A22,BBG!$1:$1048576,MATCH(Activity!DQ$1,BBG!$1:$1,0)+1,0)&lt;&gt;""),(VLOOKUP($A22,BBG!$1:$1048576,MATCH(Activity!DQ$1,BBG!$1:$1,0)-1,0)+VLOOKUP($A22,BBG!$1:$1048576,MATCH(Activity!DQ$1,BBG!$1:$1,0)+1,0))/2,IF(AND(VLOOKUP($A22,BBG!$1:$1048576,MATCH(Activity!DQ$1,BBG!$1:$1,0)-1,0)&lt;&gt;"",VLOOKUP($A22,BBG!$1:$1048576,MATCH(Activity!DQ$1,BBG!$1:$1,0)+2,0)&lt;&gt;""),VLOOKUP($A22,BBG!$1:$1048576,MATCH(Activity!DQ$1,BBG!$1:$1,0)-1,0)+(VLOOKUP($A22,BBG!$1:$1048576,MATCH(Activity!DQ$1,BBG!$1:$1,0)+2,0)-VLOOKUP($A22,BBG!$1:$1048576,MATCH(Activity!DQ$1,BBG!$1:$1,0)-1,0))/3,VLOOKUP($A22,BBG!$1:$1048576,MATCH(Activity!DQ$1,BBG!$1:$1,0)-2,0)+(VLOOKUP($A22,BBG!$1:$1048576,MATCH(Activity!DQ$1,BBG!$1:$1,0)+1,0)-VLOOKUP($A22,BBG!$1:$1048576,MATCH(Activity!DQ$1,BBG!$1:$1,0)-2,0))*2/3)))/100</f>
        <v>0</v>
      </c>
      <c r="DR22" s="34">
        <f ca="1">IF(VLOOKUP($A22,BBG!$1:$1048576,MATCH(Activity!DR$1,BBG!$1:$1,0),0)&lt;&gt;"",VLOOKUP($A22,BBG!$1:$1048576,MATCH(Activity!DR$1,BBG!$1:$1,0),0),IF(AND(VLOOKUP($A22,BBG!$1:$1048576,MATCH(Activity!DR$1,BBG!$1:$1,0)-1,0)&lt;&gt;"",VLOOKUP($A22,BBG!$1:$1048576,MATCH(Activity!DR$1,BBG!$1:$1,0)+1,0)&lt;&gt;""),(VLOOKUP($A22,BBG!$1:$1048576,MATCH(Activity!DR$1,BBG!$1:$1,0)-1,0)+VLOOKUP($A22,BBG!$1:$1048576,MATCH(Activity!DR$1,BBG!$1:$1,0)+1,0))/2,IF(AND(VLOOKUP($A22,BBG!$1:$1048576,MATCH(Activity!DR$1,BBG!$1:$1,0)-1,0)&lt;&gt;"",VLOOKUP($A22,BBG!$1:$1048576,MATCH(Activity!DR$1,BBG!$1:$1,0)+2,0)&lt;&gt;""),VLOOKUP($A22,BBG!$1:$1048576,MATCH(Activity!DR$1,BBG!$1:$1,0)-1,0)+(VLOOKUP($A22,BBG!$1:$1048576,MATCH(Activity!DR$1,BBG!$1:$1,0)+2,0)-VLOOKUP($A22,BBG!$1:$1048576,MATCH(Activity!DR$1,BBG!$1:$1,0)-1,0))/3,VLOOKUP($A22,BBG!$1:$1048576,MATCH(Activity!DR$1,BBG!$1:$1,0)-2,0)+(VLOOKUP($A22,BBG!$1:$1048576,MATCH(Activity!DR$1,BBG!$1:$1,0)+1,0)-VLOOKUP($A22,BBG!$1:$1048576,MATCH(Activity!DR$1,BBG!$1:$1,0)-2,0))*2/3)))/100</f>
        <v>0</v>
      </c>
      <c r="DS22" s="34">
        <f ca="1">IF(VLOOKUP($A22,BBG!$1:$1048576,MATCH(Activity!DS$1,BBG!$1:$1,0),0)&lt;&gt;"",VLOOKUP($A22,BBG!$1:$1048576,MATCH(Activity!DS$1,BBG!$1:$1,0),0),IF(AND(VLOOKUP($A22,BBG!$1:$1048576,MATCH(Activity!DS$1,BBG!$1:$1,0)-1,0)&lt;&gt;"",VLOOKUP($A22,BBG!$1:$1048576,MATCH(Activity!DS$1,BBG!$1:$1,0)+1,0)&lt;&gt;""),(VLOOKUP($A22,BBG!$1:$1048576,MATCH(Activity!DS$1,BBG!$1:$1,0)-1,0)+VLOOKUP($A22,BBG!$1:$1048576,MATCH(Activity!DS$1,BBG!$1:$1,0)+1,0))/2,IF(AND(VLOOKUP($A22,BBG!$1:$1048576,MATCH(Activity!DS$1,BBG!$1:$1,0)-1,0)&lt;&gt;"",VLOOKUP($A22,BBG!$1:$1048576,MATCH(Activity!DS$1,BBG!$1:$1,0)+2,0)&lt;&gt;""),VLOOKUP($A22,BBG!$1:$1048576,MATCH(Activity!DS$1,BBG!$1:$1,0)-1,0)+(VLOOKUP($A22,BBG!$1:$1048576,MATCH(Activity!DS$1,BBG!$1:$1,0)+2,0)-VLOOKUP($A22,BBG!$1:$1048576,MATCH(Activity!DS$1,BBG!$1:$1,0)-1,0))/3,VLOOKUP($A22,BBG!$1:$1048576,MATCH(Activity!DS$1,BBG!$1:$1,0)-2,0)+(VLOOKUP($A22,BBG!$1:$1048576,MATCH(Activity!DS$1,BBG!$1:$1,0)+1,0)-VLOOKUP($A22,BBG!$1:$1048576,MATCH(Activity!DS$1,BBG!$1:$1,0)-2,0))*2/3)))/100</f>
        <v>0</v>
      </c>
      <c r="DT22" s="34">
        <f ca="1">IF(VLOOKUP($A22,BBG!$1:$1048576,MATCH(Activity!DT$1,BBG!$1:$1,0),0)&lt;&gt;"",VLOOKUP($A22,BBG!$1:$1048576,MATCH(Activity!DT$1,BBG!$1:$1,0),0),IF(AND(VLOOKUP($A22,BBG!$1:$1048576,MATCH(Activity!DT$1,BBG!$1:$1,0)-1,0)&lt;&gt;"",VLOOKUP($A22,BBG!$1:$1048576,MATCH(Activity!DT$1,BBG!$1:$1,0)+1,0)&lt;&gt;""),(VLOOKUP($A22,BBG!$1:$1048576,MATCH(Activity!DT$1,BBG!$1:$1,0)-1,0)+VLOOKUP($A22,BBG!$1:$1048576,MATCH(Activity!DT$1,BBG!$1:$1,0)+1,0))/2,IF(AND(VLOOKUP($A22,BBG!$1:$1048576,MATCH(Activity!DT$1,BBG!$1:$1,0)-1,0)&lt;&gt;"",VLOOKUP($A22,BBG!$1:$1048576,MATCH(Activity!DT$1,BBG!$1:$1,0)+2,0)&lt;&gt;""),VLOOKUP($A22,BBG!$1:$1048576,MATCH(Activity!DT$1,BBG!$1:$1,0)-1,0)+(VLOOKUP($A22,BBG!$1:$1048576,MATCH(Activity!DT$1,BBG!$1:$1,0)+2,0)-VLOOKUP($A22,BBG!$1:$1048576,MATCH(Activity!DT$1,BBG!$1:$1,0)-1,0))/3,VLOOKUP($A22,BBG!$1:$1048576,MATCH(Activity!DT$1,BBG!$1:$1,0)-2,0)+(VLOOKUP($A22,BBG!$1:$1048576,MATCH(Activity!DT$1,BBG!$1:$1,0)+1,0)-VLOOKUP($A22,BBG!$1:$1048576,MATCH(Activity!DT$1,BBG!$1:$1,0)-2,0))*2/3)))/100</f>
        <v>0</v>
      </c>
      <c r="DU22" s="34">
        <f ca="1">IF(VLOOKUP($A22,BBG!$1:$1048576,MATCH(Activity!DU$1,BBG!$1:$1,0),0)&lt;&gt;"",VLOOKUP($A22,BBG!$1:$1048576,MATCH(Activity!DU$1,BBG!$1:$1,0),0),IF(AND(VLOOKUP($A22,BBG!$1:$1048576,MATCH(Activity!DU$1,BBG!$1:$1,0)-1,0)&lt;&gt;"",VLOOKUP($A22,BBG!$1:$1048576,MATCH(Activity!DU$1,BBG!$1:$1,0)+1,0)&lt;&gt;""),(VLOOKUP($A22,BBG!$1:$1048576,MATCH(Activity!DU$1,BBG!$1:$1,0)-1,0)+VLOOKUP($A22,BBG!$1:$1048576,MATCH(Activity!DU$1,BBG!$1:$1,0)+1,0))/2,IF(AND(VLOOKUP($A22,BBG!$1:$1048576,MATCH(Activity!DU$1,BBG!$1:$1,0)-1,0)&lt;&gt;"",VLOOKUP($A22,BBG!$1:$1048576,MATCH(Activity!DU$1,BBG!$1:$1,0)+2,0)&lt;&gt;""),VLOOKUP($A22,BBG!$1:$1048576,MATCH(Activity!DU$1,BBG!$1:$1,0)-1,0)+(VLOOKUP($A22,BBG!$1:$1048576,MATCH(Activity!DU$1,BBG!$1:$1,0)+2,0)-VLOOKUP($A22,BBG!$1:$1048576,MATCH(Activity!DU$1,BBG!$1:$1,0)-1,0))/3,VLOOKUP($A22,BBG!$1:$1048576,MATCH(Activity!DU$1,BBG!$1:$1,0)-2,0)+(VLOOKUP($A22,BBG!$1:$1048576,MATCH(Activity!DU$1,BBG!$1:$1,0)+1,0)-VLOOKUP($A22,BBG!$1:$1048576,MATCH(Activity!DU$1,BBG!$1:$1,0)-2,0))*2/3)))/100</f>
        <v>0</v>
      </c>
      <c r="DV22" s="34">
        <f ca="1">IF(VLOOKUP($A22,BBG!$1:$1048576,MATCH(Activity!DV$1,BBG!$1:$1,0),0)&lt;&gt;"",VLOOKUP($A22,BBG!$1:$1048576,MATCH(Activity!DV$1,BBG!$1:$1,0),0),IF(AND(VLOOKUP($A22,BBG!$1:$1048576,MATCH(Activity!DV$1,BBG!$1:$1,0)-1,0)&lt;&gt;"",VLOOKUP($A22,BBG!$1:$1048576,MATCH(Activity!DV$1,BBG!$1:$1,0)+1,0)&lt;&gt;""),(VLOOKUP($A22,BBG!$1:$1048576,MATCH(Activity!DV$1,BBG!$1:$1,0)-1,0)+VLOOKUP($A22,BBG!$1:$1048576,MATCH(Activity!DV$1,BBG!$1:$1,0)+1,0))/2,IF(AND(VLOOKUP($A22,BBG!$1:$1048576,MATCH(Activity!DV$1,BBG!$1:$1,0)-1,0)&lt;&gt;"",VLOOKUP($A22,BBG!$1:$1048576,MATCH(Activity!DV$1,BBG!$1:$1,0)+2,0)&lt;&gt;""),VLOOKUP($A22,BBG!$1:$1048576,MATCH(Activity!DV$1,BBG!$1:$1,0)-1,0)+(VLOOKUP($A22,BBG!$1:$1048576,MATCH(Activity!DV$1,BBG!$1:$1,0)+2,0)-VLOOKUP($A22,BBG!$1:$1048576,MATCH(Activity!DV$1,BBG!$1:$1,0)-1,0))/3,VLOOKUP($A22,BBG!$1:$1048576,MATCH(Activity!DV$1,BBG!$1:$1,0)-2,0)+(VLOOKUP($A22,BBG!$1:$1048576,MATCH(Activity!DV$1,BBG!$1:$1,0)+1,0)-VLOOKUP($A22,BBG!$1:$1048576,MATCH(Activity!DV$1,BBG!$1:$1,0)-2,0))*2/3)))/100</f>
        <v>0</v>
      </c>
      <c r="DW22" s="34">
        <f ca="1">IF(VLOOKUP($A22,BBG!$1:$1048576,MATCH(Activity!DW$1,BBG!$1:$1,0),0)&lt;&gt;"",VLOOKUP($A22,BBG!$1:$1048576,MATCH(Activity!DW$1,BBG!$1:$1,0),0),IF(AND(VLOOKUP($A22,BBG!$1:$1048576,MATCH(Activity!DW$1,BBG!$1:$1,0)-1,0)&lt;&gt;"",VLOOKUP($A22,BBG!$1:$1048576,MATCH(Activity!DW$1,BBG!$1:$1,0)+1,0)&lt;&gt;""),(VLOOKUP($A22,BBG!$1:$1048576,MATCH(Activity!DW$1,BBG!$1:$1,0)-1,0)+VLOOKUP($A22,BBG!$1:$1048576,MATCH(Activity!DW$1,BBG!$1:$1,0)+1,0))/2,IF(AND(VLOOKUP($A22,BBG!$1:$1048576,MATCH(Activity!DW$1,BBG!$1:$1,0)-1,0)&lt;&gt;"",VLOOKUP($A22,BBG!$1:$1048576,MATCH(Activity!DW$1,BBG!$1:$1,0)+2,0)&lt;&gt;""),VLOOKUP($A22,BBG!$1:$1048576,MATCH(Activity!DW$1,BBG!$1:$1,0)-1,0)+(VLOOKUP($A22,BBG!$1:$1048576,MATCH(Activity!DW$1,BBG!$1:$1,0)+2,0)-VLOOKUP($A22,BBG!$1:$1048576,MATCH(Activity!DW$1,BBG!$1:$1,0)-1,0))/3,VLOOKUP($A22,BBG!$1:$1048576,MATCH(Activity!DW$1,BBG!$1:$1,0)-2,0)+(VLOOKUP($A22,BBG!$1:$1048576,MATCH(Activity!DW$1,BBG!$1:$1,0)+1,0)-VLOOKUP($A22,BBG!$1:$1048576,MATCH(Activity!DW$1,BBG!$1:$1,0)-2,0))*2/3)))/100</f>
        <v>0</v>
      </c>
      <c r="DX22" s="34">
        <f ca="1">IF(VLOOKUP($A22,BBG!$1:$1048576,MATCH(Activity!DX$1,BBG!$1:$1,0),0)&lt;&gt;"",VLOOKUP($A22,BBG!$1:$1048576,MATCH(Activity!DX$1,BBG!$1:$1,0),0),IF(AND(VLOOKUP($A22,BBG!$1:$1048576,MATCH(Activity!DX$1,BBG!$1:$1,0)-1,0)&lt;&gt;"",VLOOKUP($A22,BBG!$1:$1048576,MATCH(Activity!DX$1,BBG!$1:$1,0)+1,0)&lt;&gt;""),(VLOOKUP($A22,BBG!$1:$1048576,MATCH(Activity!DX$1,BBG!$1:$1,0)-1,0)+VLOOKUP($A22,BBG!$1:$1048576,MATCH(Activity!DX$1,BBG!$1:$1,0)+1,0))/2,IF(AND(VLOOKUP($A22,BBG!$1:$1048576,MATCH(Activity!DX$1,BBG!$1:$1,0)-1,0)&lt;&gt;"",VLOOKUP($A22,BBG!$1:$1048576,MATCH(Activity!DX$1,BBG!$1:$1,0)+2,0)&lt;&gt;""),VLOOKUP($A22,BBG!$1:$1048576,MATCH(Activity!DX$1,BBG!$1:$1,0)-1,0)+(VLOOKUP($A22,BBG!$1:$1048576,MATCH(Activity!DX$1,BBG!$1:$1,0)+2,0)-VLOOKUP($A22,BBG!$1:$1048576,MATCH(Activity!DX$1,BBG!$1:$1,0)-1,0))/3,VLOOKUP($A22,BBG!$1:$1048576,MATCH(Activity!DX$1,BBG!$1:$1,0)-2,0)+(VLOOKUP($A22,BBG!$1:$1048576,MATCH(Activity!DX$1,BBG!$1:$1,0)+1,0)-VLOOKUP($A22,BBG!$1:$1048576,MATCH(Activity!DX$1,BBG!$1:$1,0)-2,0))*2/3)))/100</f>
        <v>0</v>
      </c>
      <c r="DY22" s="34">
        <f ca="1">IF(VLOOKUP($A22,BBG!$1:$1048576,MATCH(Activity!DY$1,BBG!$1:$1,0),0)&lt;&gt;"",VLOOKUP($A22,BBG!$1:$1048576,MATCH(Activity!DY$1,BBG!$1:$1,0),0),IF(AND(VLOOKUP($A22,BBG!$1:$1048576,MATCH(Activity!DY$1,BBG!$1:$1,0)-1,0)&lt;&gt;"",VLOOKUP($A22,BBG!$1:$1048576,MATCH(Activity!DY$1,BBG!$1:$1,0)+1,0)&lt;&gt;""),(VLOOKUP($A22,BBG!$1:$1048576,MATCH(Activity!DY$1,BBG!$1:$1,0)-1,0)+VLOOKUP($A22,BBG!$1:$1048576,MATCH(Activity!DY$1,BBG!$1:$1,0)+1,0))/2,IF(AND(VLOOKUP($A22,BBG!$1:$1048576,MATCH(Activity!DY$1,BBG!$1:$1,0)-1,0)&lt;&gt;"",VLOOKUP($A22,BBG!$1:$1048576,MATCH(Activity!DY$1,BBG!$1:$1,0)+2,0)&lt;&gt;""),VLOOKUP($A22,BBG!$1:$1048576,MATCH(Activity!DY$1,BBG!$1:$1,0)-1,0)+(VLOOKUP($A22,BBG!$1:$1048576,MATCH(Activity!DY$1,BBG!$1:$1,0)+2,0)-VLOOKUP($A22,BBG!$1:$1048576,MATCH(Activity!DY$1,BBG!$1:$1,0)-1,0))/3,VLOOKUP($A22,BBG!$1:$1048576,MATCH(Activity!DY$1,BBG!$1:$1,0)-2,0)+(VLOOKUP($A22,BBG!$1:$1048576,MATCH(Activity!DY$1,BBG!$1:$1,0)+1,0)-VLOOKUP($A22,BBG!$1:$1048576,MATCH(Activity!DY$1,BBG!$1:$1,0)-2,0))*2/3)))/100</f>
        <v>0</v>
      </c>
      <c r="DZ22" s="34">
        <f ca="1">IF(VLOOKUP($A22,BBG!$1:$1048576,MATCH(Activity!DZ$1,BBG!$1:$1,0),0)&lt;&gt;"",VLOOKUP($A22,BBG!$1:$1048576,MATCH(Activity!DZ$1,BBG!$1:$1,0),0),IF(AND(VLOOKUP($A22,BBG!$1:$1048576,MATCH(Activity!DZ$1,BBG!$1:$1,0)-1,0)&lt;&gt;"",VLOOKUP($A22,BBG!$1:$1048576,MATCH(Activity!DZ$1,BBG!$1:$1,0)+1,0)&lt;&gt;""),(VLOOKUP($A22,BBG!$1:$1048576,MATCH(Activity!DZ$1,BBG!$1:$1,0)-1,0)+VLOOKUP($A22,BBG!$1:$1048576,MATCH(Activity!DZ$1,BBG!$1:$1,0)+1,0))/2,IF(AND(VLOOKUP($A22,BBG!$1:$1048576,MATCH(Activity!DZ$1,BBG!$1:$1,0)-1,0)&lt;&gt;"",VLOOKUP($A22,BBG!$1:$1048576,MATCH(Activity!DZ$1,BBG!$1:$1,0)+2,0)&lt;&gt;""),VLOOKUP($A22,BBG!$1:$1048576,MATCH(Activity!DZ$1,BBG!$1:$1,0)-1,0)+(VLOOKUP($A22,BBG!$1:$1048576,MATCH(Activity!DZ$1,BBG!$1:$1,0)+2,0)-VLOOKUP($A22,BBG!$1:$1048576,MATCH(Activity!DZ$1,BBG!$1:$1,0)-1,0))/3,VLOOKUP($A22,BBG!$1:$1048576,MATCH(Activity!DZ$1,BBG!$1:$1,0)-2,0)+(VLOOKUP($A22,BBG!$1:$1048576,MATCH(Activity!DZ$1,BBG!$1:$1,0)+1,0)-VLOOKUP($A22,BBG!$1:$1048576,MATCH(Activity!DZ$1,BBG!$1:$1,0)-2,0))*2/3)))/100</f>
        <v>0</v>
      </c>
      <c r="EA22" s="34">
        <f ca="1">IF(VLOOKUP($A22,BBG!$1:$1048576,MATCH(Activity!EA$1,BBG!$1:$1,0),0)&lt;&gt;"",VLOOKUP($A22,BBG!$1:$1048576,MATCH(Activity!EA$1,BBG!$1:$1,0),0),IF(AND(VLOOKUP($A22,BBG!$1:$1048576,MATCH(Activity!EA$1,BBG!$1:$1,0)-1,0)&lt;&gt;"",VLOOKUP($A22,BBG!$1:$1048576,MATCH(Activity!EA$1,BBG!$1:$1,0)+1,0)&lt;&gt;""),(VLOOKUP($A22,BBG!$1:$1048576,MATCH(Activity!EA$1,BBG!$1:$1,0)-1,0)+VLOOKUP($A22,BBG!$1:$1048576,MATCH(Activity!EA$1,BBG!$1:$1,0)+1,0))/2,IF(AND(VLOOKUP($A22,BBG!$1:$1048576,MATCH(Activity!EA$1,BBG!$1:$1,0)-1,0)&lt;&gt;"",VLOOKUP($A22,BBG!$1:$1048576,MATCH(Activity!EA$1,BBG!$1:$1,0)+2,0)&lt;&gt;""),VLOOKUP($A22,BBG!$1:$1048576,MATCH(Activity!EA$1,BBG!$1:$1,0)-1,0)+(VLOOKUP($A22,BBG!$1:$1048576,MATCH(Activity!EA$1,BBG!$1:$1,0)+2,0)-VLOOKUP($A22,BBG!$1:$1048576,MATCH(Activity!EA$1,BBG!$1:$1,0)-1,0))/3,VLOOKUP($A22,BBG!$1:$1048576,MATCH(Activity!EA$1,BBG!$1:$1,0)-2,0)+(VLOOKUP($A22,BBG!$1:$1048576,MATCH(Activity!EA$1,BBG!$1:$1,0)+1,0)-VLOOKUP($A22,BBG!$1:$1048576,MATCH(Activity!EA$1,BBG!$1:$1,0)-2,0))*2/3)))/100</f>
        <v>0</v>
      </c>
      <c r="EB22" s="34">
        <f ca="1">IF(VLOOKUP($A22,BBG!$1:$1048576,MATCH(Activity!EB$1,BBG!$1:$1,0),0)&lt;&gt;"",VLOOKUP($A22,BBG!$1:$1048576,MATCH(Activity!EB$1,BBG!$1:$1,0),0),IF(AND(VLOOKUP($A22,BBG!$1:$1048576,MATCH(Activity!EB$1,BBG!$1:$1,0)-1,0)&lt;&gt;"",VLOOKUP($A22,BBG!$1:$1048576,MATCH(Activity!EB$1,BBG!$1:$1,0)+1,0)&lt;&gt;""),(VLOOKUP($A22,BBG!$1:$1048576,MATCH(Activity!EB$1,BBG!$1:$1,0)-1,0)+VLOOKUP($A22,BBG!$1:$1048576,MATCH(Activity!EB$1,BBG!$1:$1,0)+1,0))/2,IF(AND(VLOOKUP($A22,BBG!$1:$1048576,MATCH(Activity!EB$1,BBG!$1:$1,0)-1,0)&lt;&gt;"",VLOOKUP($A22,BBG!$1:$1048576,MATCH(Activity!EB$1,BBG!$1:$1,0)+2,0)&lt;&gt;""),VLOOKUP($A22,BBG!$1:$1048576,MATCH(Activity!EB$1,BBG!$1:$1,0)-1,0)+(VLOOKUP($A22,BBG!$1:$1048576,MATCH(Activity!EB$1,BBG!$1:$1,0)+2,0)-VLOOKUP($A22,BBG!$1:$1048576,MATCH(Activity!EB$1,BBG!$1:$1,0)-1,0))/3,VLOOKUP($A22,BBG!$1:$1048576,MATCH(Activity!EB$1,BBG!$1:$1,0)-2,0)+(VLOOKUP($A22,BBG!$1:$1048576,MATCH(Activity!EB$1,BBG!$1:$1,0)+1,0)-VLOOKUP($A22,BBG!$1:$1048576,MATCH(Activity!EB$1,BBG!$1:$1,0)-2,0))*2/3)))/100</f>
        <v>0</v>
      </c>
      <c r="EC22" s="34">
        <f ca="1">IF(VLOOKUP($A22,BBG!$1:$1048576,MATCH(Activity!EC$1,BBG!$1:$1,0),0)&lt;&gt;"",VLOOKUP($A22,BBG!$1:$1048576,MATCH(Activity!EC$1,BBG!$1:$1,0),0),IF(AND(VLOOKUP($A22,BBG!$1:$1048576,MATCH(Activity!EC$1,BBG!$1:$1,0)-1,0)&lt;&gt;"",VLOOKUP($A22,BBG!$1:$1048576,MATCH(Activity!EC$1,BBG!$1:$1,0)+1,0)&lt;&gt;""),(VLOOKUP($A22,BBG!$1:$1048576,MATCH(Activity!EC$1,BBG!$1:$1,0)-1,0)+VLOOKUP($A22,BBG!$1:$1048576,MATCH(Activity!EC$1,BBG!$1:$1,0)+1,0))/2,IF(AND(VLOOKUP($A22,BBG!$1:$1048576,MATCH(Activity!EC$1,BBG!$1:$1,0)-1,0)&lt;&gt;"",VLOOKUP($A22,BBG!$1:$1048576,MATCH(Activity!EC$1,BBG!$1:$1,0)+2,0)&lt;&gt;""),VLOOKUP($A22,BBG!$1:$1048576,MATCH(Activity!EC$1,BBG!$1:$1,0)-1,0)+(VLOOKUP($A22,BBG!$1:$1048576,MATCH(Activity!EC$1,BBG!$1:$1,0)+2,0)-VLOOKUP($A22,BBG!$1:$1048576,MATCH(Activity!EC$1,BBG!$1:$1,0)-1,0))/3,VLOOKUP($A22,BBG!$1:$1048576,MATCH(Activity!EC$1,BBG!$1:$1,0)-2,0)+(VLOOKUP($A22,BBG!$1:$1048576,MATCH(Activity!EC$1,BBG!$1:$1,0)+1,0)-VLOOKUP($A22,BBG!$1:$1048576,MATCH(Activity!EC$1,BBG!$1:$1,0)-2,0))*2/3)))/100</f>
        <v>0</v>
      </c>
      <c r="ED22" s="34">
        <f ca="1">IF(VLOOKUP($A22,BBG!$1:$1048576,MATCH(Activity!ED$1,BBG!$1:$1,0),0)&lt;&gt;"",VLOOKUP($A22,BBG!$1:$1048576,MATCH(Activity!ED$1,BBG!$1:$1,0),0),IF(AND(VLOOKUP($A22,BBG!$1:$1048576,MATCH(Activity!ED$1,BBG!$1:$1,0)-1,0)&lt;&gt;"",VLOOKUP($A22,BBG!$1:$1048576,MATCH(Activity!ED$1,BBG!$1:$1,0)+1,0)&lt;&gt;""),(VLOOKUP($A22,BBG!$1:$1048576,MATCH(Activity!ED$1,BBG!$1:$1,0)-1,0)+VLOOKUP($A22,BBG!$1:$1048576,MATCH(Activity!ED$1,BBG!$1:$1,0)+1,0))/2,IF(AND(VLOOKUP($A22,BBG!$1:$1048576,MATCH(Activity!ED$1,BBG!$1:$1,0)-1,0)&lt;&gt;"",VLOOKUP($A22,BBG!$1:$1048576,MATCH(Activity!ED$1,BBG!$1:$1,0)+2,0)&lt;&gt;""),VLOOKUP($A22,BBG!$1:$1048576,MATCH(Activity!ED$1,BBG!$1:$1,0)-1,0)+(VLOOKUP($A22,BBG!$1:$1048576,MATCH(Activity!ED$1,BBG!$1:$1,0)+2,0)-VLOOKUP($A22,BBG!$1:$1048576,MATCH(Activity!ED$1,BBG!$1:$1,0)-1,0))/3,VLOOKUP($A22,BBG!$1:$1048576,MATCH(Activity!ED$1,BBG!$1:$1,0)-2,0)+(VLOOKUP($A22,BBG!$1:$1048576,MATCH(Activity!ED$1,BBG!$1:$1,0)+1,0)-VLOOKUP($A22,BBG!$1:$1048576,MATCH(Activity!ED$1,BBG!$1:$1,0)-2,0))*2/3)))/100</f>
        <v>0</v>
      </c>
      <c r="EE22" s="34">
        <f ca="1">IF(VLOOKUP($A22,BBG!$1:$1048576,MATCH(Activity!EE$1,BBG!$1:$1,0),0)&lt;&gt;"",VLOOKUP($A22,BBG!$1:$1048576,MATCH(Activity!EE$1,BBG!$1:$1,0),0),IF(AND(VLOOKUP($A22,BBG!$1:$1048576,MATCH(Activity!EE$1,BBG!$1:$1,0)-1,0)&lt;&gt;"",VLOOKUP($A22,BBG!$1:$1048576,MATCH(Activity!EE$1,BBG!$1:$1,0)+1,0)&lt;&gt;""),(VLOOKUP($A22,BBG!$1:$1048576,MATCH(Activity!EE$1,BBG!$1:$1,0)-1,0)+VLOOKUP($A22,BBG!$1:$1048576,MATCH(Activity!EE$1,BBG!$1:$1,0)+1,0))/2,IF(AND(VLOOKUP($A22,BBG!$1:$1048576,MATCH(Activity!EE$1,BBG!$1:$1,0)-1,0)&lt;&gt;"",VLOOKUP($A22,BBG!$1:$1048576,MATCH(Activity!EE$1,BBG!$1:$1,0)+2,0)&lt;&gt;""),VLOOKUP($A22,BBG!$1:$1048576,MATCH(Activity!EE$1,BBG!$1:$1,0)-1,0)+(VLOOKUP($A22,BBG!$1:$1048576,MATCH(Activity!EE$1,BBG!$1:$1,0)+2,0)-VLOOKUP($A22,BBG!$1:$1048576,MATCH(Activity!EE$1,BBG!$1:$1,0)-1,0))/3,VLOOKUP($A22,BBG!$1:$1048576,MATCH(Activity!EE$1,BBG!$1:$1,0)-2,0)+(VLOOKUP($A22,BBG!$1:$1048576,MATCH(Activity!EE$1,BBG!$1:$1,0)+1,0)-VLOOKUP($A22,BBG!$1:$1048576,MATCH(Activity!EE$1,BBG!$1:$1,0)-2,0))*2/3)))/100</f>
        <v>0</v>
      </c>
      <c r="EF22" s="34">
        <f ca="1">IF(VLOOKUP($A22,BBG!$1:$1048576,MATCH(Activity!EF$1,BBG!$1:$1,0),0)&lt;&gt;"",VLOOKUP($A22,BBG!$1:$1048576,MATCH(Activity!EF$1,BBG!$1:$1,0),0),IF(AND(VLOOKUP($A22,BBG!$1:$1048576,MATCH(Activity!EF$1,BBG!$1:$1,0)-1,0)&lt;&gt;"",VLOOKUP($A22,BBG!$1:$1048576,MATCH(Activity!EF$1,BBG!$1:$1,0)+1,0)&lt;&gt;""),(VLOOKUP($A22,BBG!$1:$1048576,MATCH(Activity!EF$1,BBG!$1:$1,0)-1,0)+VLOOKUP($A22,BBG!$1:$1048576,MATCH(Activity!EF$1,BBG!$1:$1,0)+1,0))/2,IF(AND(VLOOKUP($A22,BBG!$1:$1048576,MATCH(Activity!EF$1,BBG!$1:$1,0)-1,0)&lt;&gt;"",VLOOKUP($A22,BBG!$1:$1048576,MATCH(Activity!EF$1,BBG!$1:$1,0)+2,0)&lt;&gt;""),VLOOKUP($A22,BBG!$1:$1048576,MATCH(Activity!EF$1,BBG!$1:$1,0)-1,0)+(VLOOKUP($A22,BBG!$1:$1048576,MATCH(Activity!EF$1,BBG!$1:$1,0)+2,0)-VLOOKUP($A22,BBG!$1:$1048576,MATCH(Activity!EF$1,BBG!$1:$1,0)-1,0))/3,VLOOKUP($A22,BBG!$1:$1048576,MATCH(Activity!EF$1,BBG!$1:$1,0)-2,0)+(VLOOKUP($A22,BBG!$1:$1048576,MATCH(Activity!EF$1,BBG!$1:$1,0)+1,0)-VLOOKUP($A22,BBG!$1:$1048576,MATCH(Activity!EF$1,BBG!$1:$1,0)-2,0))*2/3)))/100</f>
        <v>0</v>
      </c>
      <c r="EG22" s="34">
        <f ca="1">IF(VLOOKUP($A22,BBG!$1:$1048576,MATCH(Activity!EG$1,BBG!$1:$1,0),0)&lt;&gt;"",VLOOKUP($A22,BBG!$1:$1048576,MATCH(Activity!EG$1,BBG!$1:$1,0),0),IF(AND(VLOOKUP($A22,BBG!$1:$1048576,MATCH(Activity!EG$1,BBG!$1:$1,0)-1,0)&lt;&gt;"",VLOOKUP($A22,BBG!$1:$1048576,MATCH(Activity!EG$1,BBG!$1:$1,0)+1,0)&lt;&gt;""),(VLOOKUP($A22,BBG!$1:$1048576,MATCH(Activity!EG$1,BBG!$1:$1,0)-1,0)+VLOOKUP($A22,BBG!$1:$1048576,MATCH(Activity!EG$1,BBG!$1:$1,0)+1,0))/2,IF(AND(VLOOKUP($A22,BBG!$1:$1048576,MATCH(Activity!EG$1,BBG!$1:$1,0)-1,0)&lt;&gt;"",VLOOKUP($A22,BBG!$1:$1048576,MATCH(Activity!EG$1,BBG!$1:$1,0)+2,0)&lt;&gt;""),VLOOKUP($A22,BBG!$1:$1048576,MATCH(Activity!EG$1,BBG!$1:$1,0)-1,0)+(VLOOKUP($A22,BBG!$1:$1048576,MATCH(Activity!EG$1,BBG!$1:$1,0)+2,0)-VLOOKUP($A22,BBG!$1:$1048576,MATCH(Activity!EG$1,BBG!$1:$1,0)-1,0))/3,VLOOKUP($A22,BBG!$1:$1048576,MATCH(Activity!EG$1,BBG!$1:$1,0)-2,0)+(VLOOKUP($A22,BBG!$1:$1048576,MATCH(Activity!EG$1,BBG!$1:$1,0)+1,0)-VLOOKUP($A22,BBG!$1:$1048576,MATCH(Activity!EG$1,BBG!$1:$1,0)-2,0))*2/3)))/100</f>
        <v>0</v>
      </c>
      <c r="EH22" s="34">
        <f ca="1">IF(VLOOKUP($A22,BBG!$1:$1048576,MATCH(Activity!EH$1,BBG!$1:$1,0),0)&lt;&gt;"",VLOOKUP($A22,BBG!$1:$1048576,MATCH(Activity!EH$1,BBG!$1:$1,0),0),IF(AND(VLOOKUP($A22,BBG!$1:$1048576,MATCH(Activity!EH$1,BBG!$1:$1,0)-1,0)&lt;&gt;"",VLOOKUP($A22,BBG!$1:$1048576,MATCH(Activity!EH$1,BBG!$1:$1,0)+1,0)&lt;&gt;""),(VLOOKUP($A22,BBG!$1:$1048576,MATCH(Activity!EH$1,BBG!$1:$1,0)-1,0)+VLOOKUP($A22,BBG!$1:$1048576,MATCH(Activity!EH$1,BBG!$1:$1,0)+1,0))/2,IF(AND(VLOOKUP($A22,BBG!$1:$1048576,MATCH(Activity!EH$1,BBG!$1:$1,0)-1,0)&lt;&gt;"",VLOOKUP($A22,BBG!$1:$1048576,MATCH(Activity!EH$1,BBG!$1:$1,0)+2,0)&lt;&gt;""),VLOOKUP($A22,BBG!$1:$1048576,MATCH(Activity!EH$1,BBG!$1:$1,0)-1,0)+(VLOOKUP($A22,BBG!$1:$1048576,MATCH(Activity!EH$1,BBG!$1:$1,0)+2,0)-VLOOKUP($A22,BBG!$1:$1048576,MATCH(Activity!EH$1,BBG!$1:$1,0)-1,0))/3,VLOOKUP($A22,BBG!$1:$1048576,MATCH(Activity!EH$1,BBG!$1:$1,0)-2,0)+(VLOOKUP($A22,BBG!$1:$1048576,MATCH(Activity!EH$1,BBG!$1:$1,0)+1,0)-VLOOKUP($A22,BBG!$1:$1048576,MATCH(Activity!EH$1,BBG!$1:$1,0)-2,0))*2/3)))/100</f>
        <v>0</v>
      </c>
      <c r="EI22" s="34">
        <f ca="1">IF(VLOOKUP($A22,BBG!$1:$1048576,MATCH(Activity!EI$1,BBG!$1:$1,0),0)&lt;&gt;"",VLOOKUP($A22,BBG!$1:$1048576,MATCH(Activity!EI$1,BBG!$1:$1,0),0),IF(AND(VLOOKUP($A22,BBG!$1:$1048576,MATCH(Activity!EI$1,BBG!$1:$1,0)-1,0)&lt;&gt;"",VLOOKUP($A22,BBG!$1:$1048576,MATCH(Activity!EI$1,BBG!$1:$1,0)+1,0)&lt;&gt;""),(VLOOKUP($A22,BBG!$1:$1048576,MATCH(Activity!EI$1,BBG!$1:$1,0)-1,0)+VLOOKUP($A22,BBG!$1:$1048576,MATCH(Activity!EI$1,BBG!$1:$1,0)+1,0))/2,IF(AND(VLOOKUP($A22,BBG!$1:$1048576,MATCH(Activity!EI$1,BBG!$1:$1,0)-1,0)&lt;&gt;"",VLOOKUP($A22,BBG!$1:$1048576,MATCH(Activity!EI$1,BBG!$1:$1,0)+2,0)&lt;&gt;""),VLOOKUP($A22,BBG!$1:$1048576,MATCH(Activity!EI$1,BBG!$1:$1,0)-1,0)+(VLOOKUP($A22,BBG!$1:$1048576,MATCH(Activity!EI$1,BBG!$1:$1,0)+2,0)-VLOOKUP($A22,BBG!$1:$1048576,MATCH(Activity!EI$1,BBG!$1:$1,0)-1,0))/3,VLOOKUP($A22,BBG!$1:$1048576,MATCH(Activity!EI$1,BBG!$1:$1,0)-2,0)+(VLOOKUP($A22,BBG!$1:$1048576,MATCH(Activity!EI$1,BBG!$1:$1,0)+1,0)-VLOOKUP($A22,BBG!$1:$1048576,MATCH(Activity!EI$1,BBG!$1:$1,0)-2,0))*2/3)))/100</f>
        <v>0</v>
      </c>
      <c r="EJ22" s="34">
        <f ca="1">IF(VLOOKUP($A22,BBG!$1:$1048576,MATCH(Activity!EJ$1,BBG!$1:$1,0),0)&lt;&gt;"",VLOOKUP($A22,BBG!$1:$1048576,MATCH(Activity!EJ$1,BBG!$1:$1,0),0),IF(AND(VLOOKUP($A22,BBG!$1:$1048576,MATCH(Activity!EJ$1,BBG!$1:$1,0)-1,0)&lt;&gt;"",VLOOKUP($A22,BBG!$1:$1048576,MATCH(Activity!EJ$1,BBG!$1:$1,0)+1,0)&lt;&gt;""),(VLOOKUP($A22,BBG!$1:$1048576,MATCH(Activity!EJ$1,BBG!$1:$1,0)-1,0)+VLOOKUP($A22,BBG!$1:$1048576,MATCH(Activity!EJ$1,BBG!$1:$1,0)+1,0))/2,IF(AND(VLOOKUP($A22,BBG!$1:$1048576,MATCH(Activity!EJ$1,BBG!$1:$1,0)-1,0)&lt;&gt;"",VLOOKUP($A22,BBG!$1:$1048576,MATCH(Activity!EJ$1,BBG!$1:$1,0)+2,0)&lt;&gt;""),VLOOKUP($A22,BBG!$1:$1048576,MATCH(Activity!EJ$1,BBG!$1:$1,0)-1,0)+(VLOOKUP($A22,BBG!$1:$1048576,MATCH(Activity!EJ$1,BBG!$1:$1,0)+2,0)-VLOOKUP($A22,BBG!$1:$1048576,MATCH(Activity!EJ$1,BBG!$1:$1,0)-1,0))/3,VLOOKUP($A22,BBG!$1:$1048576,MATCH(Activity!EJ$1,BBG!$1:$1,0)-2,0)+(VLOOKUP($A22,BBG!$1:$1048576,MATCH(Activity!EJ$1,BBG!$1:$1,0)+1,0)-VLOOKUP($A22,BBG!$1:$1048576,MATCH(Activity!EJ$1,BBG!$1:$1,0)-2,0))*2/3)))/100</f>
        <v>0</v>
      </c>
      <c r="EK22" s="34">
        <f ca="1">IF(VLOOKUP($A22,BBG!$1:$1048576,MATCH(Activity!EK$1,BBG!$1:$1,0),0)&lt;&gt;"",VLOOKUP($A22,BBG!$1:$1048576,MATCH(Activity!EK$1,BBG!$1:$1,0),0),IF(AND(VLOOKUP($A22,BBG!$1:$1048576,MATCH(Activity!EK$1,BBG!$1:$1,0)-1,0)&lt;&gt;"",VLOOKUP($A22,BBG!$1:$1048576,MATCH(Activity!EK$1,BBG!$1:$1,0)+1,0)&lt;&gt;""),(VLOOKUP($A22,BBG!$1:$1048576,MATCH(Activity!EK$1,BBG!$1:$1,0)-1,0)+VLOOKUP($A22,BBG!$1:$1048576,MATCH(Activity!EK$1,BBG!$1:$1,0)+1,0))/2,IF(AND(VLOOKUP($A22,BBG!$1:$1048576,MATCH(Activity!EK$1,BBG!$1:$1,0)-1,0)&lt;&gt;"",VLOOKUP($A22,BBG!$1:$1048576,MATCH(Activity!EK$1,BBG!$1:$1,0)+2,0)&lt;&gt;""),VLOOKUP($A22,BBG!$1:$1048576,MATCH(Activity!EK$1,BBG!$1:$1,0)-1,0)+(VLOOKUP($A22,BBG!$1:$1048576,MATCH(Activity!EK$1,BBG!$1:$1,0)+2,0)-VLOOKUP($A22,BBG!$1:$1048576,MATCH(Activity!EK$1,BBG!$1:$1,0)-1,0))/3,VLOOKUP($A22,BBG!$1:$1048576,MATCH(Activity!EK$1,BBG!$1:$1,0)-2,0)+(VLOOKUP($A22,BBG!$1:$1048576,MATCH(Activity!EK$1,BBG!$1:$1,0)+1,0)-VLOOKUP($A22,BBG!$1:$1048576,MATCH(Activity!EK$1,BBG!$1:$1,0)-2,0))*2/3)))/100</f>
        <v>0</v>
      </c>
      <c r="EL22" s="34">
        <f ca="1">IF(VLOOKUP($A22,BBG!$1:$1048576,MATCH(Activity!EL$1,BBG!$1:$1,0),0)&lt;&gt;"",VLOOKUP($A22,BBG!$1:$1048576,MATCH(Activity!EL$1,BBG!$1:$1,0),0),IF(AND(VLOOKUP($A22,BBG!$1:$1048576,MATCH(Activity!EL$1,BBG!$1:$1,0)-1,0)&lt;&gt;"",VLOOKUP($A22,BBG!$1:$1048576,MATCH(Activity!EL$1,BBG!$1:$1,0)+1,0)&lt;&gt;""),(VLOOKUP($A22,BBG!$1:$1048576,MATCH(Activity!EL$1,BBG!$1:$1,0)-1,0)+VLOOKUP($A22,BBG!$1:$1048576,MATCH(Activity!EL$1,BBG!$1:$1,0)+1,0))/2,IF(AND(VLOOKUP($A22,BBG!$1:$1048576,MATCH(Activity!EL$1,BBG!$1:$1,0)-1,0)&lt;&gt;"",VLOOKUP($A22,BBG!$1:$1048576,MATCH(Activity!EL$1,BBG!$1:$1,0)+2,0)&lt;&gt;""),VLOOKUP($A22,BBG!$1:$1048576,MATCH(Activity!EL$1,BBG!$1:$1,0)-1,0)+(VLOOKUP($A22,BBG!$1:$1048576,MATCH(Activity!EL$1,BBG!$1:$1,0)+2,0)-VLOOKUP($A22,BBG!$1:$1048576,MATCH(Activity!EL$1,BBG!$1:$1,0)-1,0))/3,VLOOKUP($A22,BBG!$1:$1048576,MATCH(Activity!EL$1,BBG!$1:$1,0)-2,0)+(VLOOKUP($A22,BBG!$1:$1048576,MATCH(Activity!EL$1,BBG!$1:$1,0)+1,0)-VLOOKUP($A22,BBG!$1:$1048576,MATCH(Activity!EL$1,BBG!$1:$1,0)-2,0))*2/3)))/100</f>
        <v>0</v>
      </c>
      <c r="EM22" s="34">
        <f ca="1">IF(VLOOKUP($A22,BBG!$1:$1048576,MATCH(Activity!EM$1,BBG!$1:$1,0),0)&lt;&gt;"",VLOOKUP($A22,BBG!$1:$1048576,MATCH(Activity!EM$1,BBG!$1:$1,0),0),IF(AND(VLOOKUP($A22,BBG!$1:$1048576,MATCH(Activity!EM$1,BBG!$1:$1,0)-1,0)&lt;&gt;"",VLOOKUP($A22,BBG!$1:$1048576,MATCH(Activity!EM$1,BBG!$1:$1,0)+1,0)&lt;&gt;""),(VLOOKUP($A22,BBG!$1:$1048576,MATCH(Activity!EM$1,BBG!$1:$1,0)-1,0)+VLOOKUP($A22,BBG!$1:$1048576,MATCH(Activity!EM$1,BBG!$1:$1,0)+1,0))/2,IF(AND(VLOOKUP($A22,BBG!$1:$1048576,MATCH(Activity!EM$1,BBG!$1:$1,0)-1,0)&lt;&gt;"",VLOOKUP($A22,BBG!$1:$1048576,MATCH(Activity!EM$1,BBG!$1:$1,0)+2,0)&lt;&gt;""),VLOOKUP($A22,BBG!$1:$1048576,MATCH(Activity!EM$1,BBG!$1:$1,0)-1,0)+(VLOOKUP($A22,BBG!$1:$1048576,MATCH(Activity!EM$1,BBG!$1:$1,0)+2,0)-VLOOKUP($A22,BBG!$1:$1048576,MATCH(Activity!EM$1,BBG!$1:$1,0)-1,0))/3,VLOOKUP($A22,BBG!$1:$1048576,MATCH(Activity!EM$1,BBG!$1:$1,0)-2,0)+(VLOOKUP($A22,BBG!$1:$1048576,MATCH(Activity!EM$1,BBG!$1:$1,0)+1,0)-VLOOKUP($A22,BBG!$1:$1048576,MATCH(Activity!EM$1,BBG!$1:$1,0)-2,0))*2/3)))/100</f>
        <v>0</v>
      </c>
      <c r="EN22" s="34">
        <f ca="1">IF(VLOOKUP($A22,BBG!$1:$1048576,MATCH(Activity!EN$1,BBG!$1:$1,0),0)&lt;&gt;"",VLOOKUP($A22,BBG!$1:$1048576,MATCH(Activity!EN$1,BBG!$1:$1,0),0),IF(AND(VLOOKUP($A22,BBG!$1:$1048576,MATCH(Activity!EN$1,BBG!$1:$1,0)-1,0)&lt;&gt;"",VLOOKUP($A22,BBG!$1:$1048576,MATCH(Activity!EN$1,BBG!$1:$1,0)+1,0)&lt;&gt;""),(VLOOKUP($A22,BBG!$1:$1048576,MATCH(Activity!EN$1,BBG!$1:$1,0)-1,0)+VLOOKUP($A22,BBG!$1:$1048576,MATCH(Activity!EN$1,BBG!$1:$1,0)+1,0))/2,IF(AND(VLOOKUP($A22,BBG!$1:$1048576,MATCH(Activity!EN$1,BBG!$1:$1,0)-1,0)&lt;&gt;"",VLOOKUP($A22,BBG!$1:$1048576,MATCH(Activity!EN$1,BBG!$1:$1,0)+2,0)&lt;&gt;""),VLOOKUP($A22,BBG!$1:$1048576,MATCH(Activity!EN$1,BBG!$1:$1,0)-1,0)+(VLOOKUP($A22,BBG!$1:$1048576,MATCH(Activity!EN$1,BBG!$1:$1,0)+2,0)-VLOOKUP($A22,BBG!$1:$1048576,MATCH(Activity!EN$1,BBG!$1:$1,0)-1,0))/3,VLOOKUP($A22,BBG!$1:$1048576,MATCH(Activity!EN$1,BBG!$1:$1,0)-2,0)+(VLOOKUP($A22,BBG!$1:$1048576,MATCH(Activity!EN$1,BBG!$1:$1,0)+1,0)-VLOOKUP($A22,BBG!$1:$1048576,MATCH(Activity!EN$1,BBG!$1:$1,0)-2,0))*2/3)))/100</f>
        <v>0</v>
      </c>
      <c r="EO22" s="34">
        <f ca="1">IF(VLOOKUP($A22,BBG!$1:$1048576,MATCH(Activity!EO$1,BBG!$1:$1,0),0)&lt;&gt;"",VLOOKUP($A22,BBG!$1:$1048576,MATCH(Activity!EO$1,BBG!$1:$1,0),0),IF(AND(VLOOKUP($A22,BBG!$1:$1048576,MATCH(Activity!EO$1,BBG!$1:$1,0)-1,0)&lt;&gt;"",VLOOKUP($A22,BBG!$1:$1048576,MATCH(Activity!EO$1,BBG!$1:$1,0)+1,0)&lt;&gt;""),(VLOOKUP($A22,BBG!$1:$1048576,MATCH(Activity!EO$1,BBG!$1:$1,0)-1,0)+VLOOKUP($A22,BBG!$1:$1048576,MATCH(Activity!EO$1,BBG!$1:$1,0)+1,0))/2,IF(AND(VLOOKUP($A22,BBG!$1:$1048576,MATCH(Activity!EO$1,BBG!$1:$1,0)-1,0)&lt;&gt;"",VLOOKUP($A22,BBG!$1:$1048576,MATCH(Activity!EO$1,BBG!$1:$1,0)+2,0)&lt;&gt;""),VLOOKUP($A22,BBG!$1:$1048576,MATCH(Activity!EO$1,BBG!$1:$1,0)-1,0)+(VLOOKUP($A22,BBG!$1:$1048576,MATCH(Activity!EO$1,BBG!$1:$1,0)+2,0)-VLOOKUP($A22,BBG!$1:$1048576,MATCH(Activity!EO$1,BBG!$1:$1,0)-1,0))/3,VLOOKUP($A22,BBG!$1:$1048576,MATCH(Activity!EO$1,BBG!$1:$1,0)-2,0)+(VLOOKUP($A22,BBG!$1:$1048576,MATCH(Activity!EO$1,BBG!$1:$1,0)+1,0)-VLOOKUP($A22,BBG!$1:$1048576,MATCH(Activity!EO$1,BBG!$1:$1,0)-2,0))*2/3)))/100</f>
        <v>0</v>
      </c>
      <c r="EP22" s="34">
        <f ca="1">IF(VLOOKUP($A22,BBG!$1:$1048576,MATCH(Activity!EP$1,BBG!$1:$1,0),0)&lt;&gt;"",VLOOKUP($A22,BBG!$1:$1048576,MATCH(Activity!EP$1,BBG!$1:$1,0),0),IF(AND(VLOOKUP($A22,BBG!$1:$1048576,MATCH(Activity!EP$1,BBG!$1:$1,0)-1,0)&lt;&gt;"",VLOOKUP($A22,BBG!$1:$1048576,MATCH(Activity!EP$1,BBG!$1:$1,0)+1,0)&lt;&gt;""),(VLOOKUP($A22,BBG!$1:$1048576,MATCH(Activity!EP$1,BBG!$1:$1,0)-1,0)+VLOOKUP($A22,BBG!$1:$1048576,MATCH(Activity!EP$1,BBG!$1:$1,0)+1,0))/2,IF(AND(VLOOKUP($A22,BBG!$1:$1048576,MATCH(Activity!EP$1,BBG!$1:$1,0)-1,0)&lt;&gt;"",VLOOKUP($A22,BBG!$1:$1048576,MATCH(Activity!EP$1,BBG!$1:$1,0)+2,0)&lt;&gt;""),VLOOKUP($A22,BBG!$1:$1048576,MATCH(Activity!EP$1,BBG!$1:$1,0)-1,0)+(VLOOKUP($A22,BBG!$1:$1048576,MATCH(Activity!EP$1,BBG!$1:$1,0)+2,0)-VLOOKUP($A22,BBG!$1:$1048576,MATCH(Activity!EP$1,BBG!$1:$1,0)-1,0))/3,VLOOKUP($A22,BBG!$1:$1048576,MATCH(Activity!EP$1,BBG!$1:$1,0)-2,0)+(VLOOKUP($A22,BBG!$1:$1048576,MATCH(Activity!EP$1,BBG!$1:$1,0)+1,0)-VLOOKUP($A22,BBG!$1:$1048576,MATCH(Activity!EP$1,BBG!$1:$1,0)-2,0))*2/3)))/100</f>
        <v>0</v>
      </c>
      <c r="EQ22" s="34">
        <f ca="1">IF(VLOOKUP($A22,BBG!$1:$1048576,MATCH(Activity!EQ$1,BBG!$1:$1,0),0)&lt;&gt;"",VLOOKUP($A22,BBG!$1:$1048576,MATCH(Activity!EQ$1,BBG!$1:$1,0),0),IF(AND(VLOOKUP($A22,BBG!$1:$1048576,MATCH(Activity!EQ$1,BBG!$1:$1,0)-1,0)&lt;&gt;"",VLOOKUP($A22,BBG!$1:$1048576,MATCH(Activity!EQ$1,BBG!$1:$1,0)+1,0)&lt;&gt;""),(VLOOKUP($A22,BBG!$1:$1048576,MATCH(Activity!EQ$1,BBG!$1:$1,0)-1,0)+VLOOKUP($A22,BBG!$1:$1048576,MATCH(Activity!EQ$1,BBG!$1:$1,0)+1,0))/2,IF(AND(VLOOKUP($A22,BBG!$1:$1048576,MATCH(Activity!EQ$1,BBG!$1:$1,0)-1,0)&lt;&gt;"",VLOOKUP($A22,BBG!$1:$1048576,MATCH(Activity!EQ$1,BBG!$1:$1,0)+2,0)&lt;&gt;""),VLOOKUP($A22,BBG!$1:$1048576,MATCH(Activity!EQ$1,BBG!$1:$1,0)-1,0)+(VLOOKUP($A22,BBG!$1:$1048576,MATCH(Activity!EQ$1,BBG!$1:$1,0)+2,0)-VLOOKUP($A22,BBG!$1:$1048576,MATCH(Activity!EQ$1,BBG!$1:$1,0)-1,0))/3,VLOOKUP($A22,BBG!$1:$1048576,MATCH(Activity!EQ$1,BBG!$1:$1,0)-2,0)+(VLOOKUP($A22,BBG!$1:$1048576,MATCH(Activity!EQ$1,BBG!$1:$1,0)+1,0)-VLOOKUP($A22,BBG!$1:$1048576,MATCH(Activity!EQ$1,BBG!$1:$1,0)-2,0))*2/3)))/100</f>
        <v>0</v>
      </c>
      <c r="ER22" s="34">
        <f ca="1">IF(VLOOKUP($A22,BBG!$1:$1048576,MATCH(Activity!ER$1,BBG!$1:$1,0),0)&lt;&gt;"",VLOOKUP($A22,BBG!$1:$1048576,MATCH(Activity!ER$1,BBG!$1:$1,0),0),IF(AND(VLOOKUP($A22,BBG!$1:$1048576,MATCH(Activity!ER$1,BBG!$1:$1,0)-1,0)&lt;&gt;"",VLOOKUP($A22,BBG!$1:$1048576,MATCH(Activity!ER$1,BBG!$1:$1,0)+1,0)&lt;&gt;""),(VLOOKUP($A22,BBG!$1:$1048576,MATCH(Activity!ER$1,BBG!$1:$1,0)-1,0)+VLOOKUP($A22,BBG!$1:$1048576,MATCH(Activity!ER$1,BBG!$1:$1,0)+1,0))/2,IF(AND(VLOOKUP($A22,BBG!$1:$1048576,MATCH(Activity!ER$1,BBG!$1:$1,0)-1,0)&lt;&gt;"",VLOOKUP($A22,BBG!$1:$1048576,MATCH(Activity!ER$1,BBG!$1:$1,0)+2,0)&lt;&gt;""),VLOOKUP($A22,BBG!$1:$1048576,MATCH(Activity!ER$1,BBG!$1:$1,0)-1,0)+(VLOOKUP($A22,BBG!$1:$1048576,MATCH(Activity!ER$1,BBG!$1:$1,0)+2,0)-VLOOKUP($A22,BBG!$1:$1048576,MATCH(Activity!ER$1,BBG!$1:$1,0)-1,0))/3,VLOOKUP($A22,BBG!$1:$1048576,MATCH(Activity!ER$1,BBG!$1:$1,0)-2,0)+(VLOOKUP($A22,BBG!$1:$1048576,MATCH(Activity!ER$1,BBG!$1:$1,0)+1,0)-VLOOKUP($A22,BBG!$1:$1048576,MATCH(Activity!ER$1,BBG!$1:$1,0)-2,0))*2/3)))/100</f>
        <v>0</v>
      </c>
      <c r="ES22" s="34">
        <f ca="1">IF(VLOOKUP($A22,BBG!$1:$1048576,MATCH(Activity!ES$1,BBG!$1:$1,0),0)&lt;&gt;"",VLOOKUP($A22,BBG!$1:$1048576,MATCH(Activity!ES$1,BBG!$1:$1,0),0),IF(AND(VLOOKUP($A22,BBG!$1:$1048576,MATCH(Activity!ES$1,BBG!$1:$1,0)-1,0)&lt;&gt;"",VLOOKUP($A22,BBG!$1:$1048576,MATCH(Activity!ES$1,BBG!$1:$1,0)+1,0)&lt;&gt;""),(VLOOKUP($A22,BBG!$1:$1048576,MATCH(Activity!ES$1,BBG!$1:$1,0)-1,0)+VLOOKUP($A22,BBG!$1:$1048576,MATCH(Activity!ES$1,BBG!$1:$1,0)+1,0))/2,IF(AND(VLOOKUP($A22,BBG!$1:$1048576,MATCH(Activity!ES$1,BBG!$1:$1,0)-1,0)&lt;&gt;"",VLOOKUP($A22,BBG!$1:$1048576,MATCH(Activity!ES$1,BBG!$1:$1,0)+2,0)&lt;&gt;""),VLOOKUP($A22,BBG!$1:$1048576,MATCH(Activity!ES$1,BBG!$1:$1,0)-1,0)+(VLOOKUP($A22,BBG!$1:$1048576,MATCH(Activity!ES$1,BBG!$1:$1,0)+2,0)-VLOOKUP($A22,BBG!$1:$1048576,MATCH(Activity!ES$1,BBG!$1:$1,0)-1,0))/3,VLOOKUP($A22,BBG!$1:$1048576,MATCH(Activity!ES$1,BBG!$1:$1,0)-2,0)+(VLOOKUP($A22,BBG!$1:$1048576,MATCH(Activity!ES$1,BBG!$1:$1,0)+1,0)-VLOOKUP($A22,BBG!$1:$1048576,MATCH(Activity!ES$1,BBG!$1:$1,0)-2,0))*2/3)))/100</f>
        <v>0</v>
      </c>
      <c r="ET22" s="34">
        <f ca="1">IF(VLOOKUP($A22,BBG!$1:$1048576,MATCH(Activity!ET$1,BBG!$1:$1,0),0)&lt;&gt;"",VLOOKUP($A22,BBG!$1:$1048576,MATCH(Activity!ET$1,BBG!$1:$1,0),0),IF(AND(VLOOKUP($A22,BBG!$1:$1048576,MATCH(Activity!ET$1,BBG!$1:$1,0)-1,0)&lt;&gt;"",VLOOKUP($A22,BBG!$1:$1048576,MATCH(Activity!ET$1,BBG!$1:$1,0)+1,0)&lt;&gt;""),(VLOOKUP($A22,BBG!$1:$1048576,MATCH(Activity!ET$1,BBG!$1:$1,0)-1,0)+VLOOKUP($A22,BBG!$1:$1048576,MATCH(Activity!ET$1,BBG!$1:$1,0)+1,0))/2,IF(AND(VLOOKUP($A22,BBG!$1:$1048576,MATCH(Activity!ET$1,BBG!$1:$1,0)-1,0)&lt;&gt;"",VLOOKUP($A22,BBG!$1:$1048576,MATCH(Activity!ET$1,BBG!$1:$1,0)+2,0)&lt;&gt;""),VLOOKUP($A22,BBG!$1:$1048576,MATCH(Activity!ET$1,BBG!$1:$1,0)-1,0)+(VLOOKUP($A22,BBG!$1:$1048576,MATCH(Activity!ET$1,BBG!$1:$1,0)+2,0)-VLOOKUP($A22,BBG!$1:$1048576,MATCH(Activity!ET$1,BBG!$1:$1,0)-1,0))/3,VLOOKUP($A22,BBG!$1:$1048576,MATCH(Activity!ET$1,BBG!$1:$1,0)-2,0)+(VLOOKUP($A22,BBG!$1:$1048576,MATCH(Activity!ET$1,BBG!$1:$1,0)+1,0)-VLOOKUP($A22,BBG!$1:$1048576,MATCH(Activity!ET$1,BBG!$1:$1,0)-2,0))*2/3)))/100</f>
        <v>0</v>
      </c>
      <c r="EU22" s="34">
        <f ca="1">IF(VLOOKUP($A22,BBG!$1:$1048576,MATCH(Activity!EU$1,BBG!$1:$1,0),0)&lt;&gt;"",VLOOKUP($A22,BBG!$1:$1048576,MATCH(Activity!EU$1,BBG!$1:$1,0),0),IF(AND(VLOOKUP($A22,BBG!$1:$1048576,MATCH(Activity!EU$1,BBG!$1:$1,0)-1,0)&lt;&gt;"",VLOOKUP($A22,BBG!$1:$1048576,MATCH(Activity!EU$1,BBG!$1:$1,0)+1,0)&lt;&gt;""),(VLOOKUP($A22,BBG!$1:$1048576,MATCH(Activity!EU$1,BBG!$1:$1,0)-1,0)+VLOOKUP($A22,BBG!$1:$1048576,MATCH(Activity!EU$1,BBG!$1:$1,0)+1,0))/2,IF(AND(VLOOKUP($A22,BBG!$1:$1048576,MATCH(Activity!EU$1,BBG!$1:$1,0)-1,0)&lt;&gt;"",VLOOKUP($A22,BBG!$1:$1048576,MATCH(Activity!EU$1,BBG!$1:$1,0)+2,0)&lt;&gt;""),VLOOKUP($A22,BBG!$1:$1048576,MATCH(Activity!EU$1,BBG!$1:$1,0)-1,0)+(VLOOKUP($A22,BBG!$1:$1048576,MATCH(Activity!EU$1,BBG!$1:$1,0)+2,0)-VLOOKUP($A22,BBG!$1:$1048576,MATCH(Activity!EU$1,BBG!$1:$1,0)-1,0))/3,VLOOKUP($A22,BBG!$1:$1048576,MATCH(Activity!EU$1,BBG!$1:$1,0)-2,0)+(VLOOKUP($A22,BBG!$1:$1048576,MATCH(Activity!EU$1,BBG!$1:$1,0)+1,0)-VLOOKUP($A22,BBG!$1:$1048576,MATCH(Activity!EU$1,BBG!$1:$1,0)-2,0))*2/3)))/100</f>
        <v>0</v>
      </c>
      <c r="EV22" s="34">
        <f ca="1">IF(VLOOKUP($A22,BBG!$1:$1048576,MATCH(Activity!EV$1,BBG!$1:$1,0),0)&lt;&gt;"",VLOOKUP($A22,BBG!$1:$1048576,MATCH(Activity!EV$1,BBG!$1:$1,0),0),IF(AND(VLOOKUP($A22,BBG!$1:$1048576,MATCH(Activity!EV$1,BBG!$1:$1,0)-1,0)&lt;&gt;"",VLOOKUP($A22,BBG!$1:$1048576,MATCH(Activity!EV$1,BBG!$1:$1,0)+1,0)&lt;&gt;""),(VLOOKUP($A22,BBG!$1:$1048576,MATCH(Activity!EV$1,BBG!$1:$1,0)-1,0)+VLOOKUP($A22,BBG!$1:$1048576,MATCH(Activity!EV$1,BBG!$1:$1,0)+1,0))/2,IF(AND(VLOOKUP($A22,BBG!$1:$1048576,MATCH(Activity!EV$1,BBG!$1:$1,0)-1,0)&lt;&gt;"",VLOOKUP($A22,BBG!$1:$1048576,MATCH(Activity!EV$1,BBG!$1:$1,0)+2,0)&lt;&gt;""),VLOOKUP($A22,BBG!$1:$1048576,MATCH(Activity!EV$1,BBG!$1:$1,0)-1,0)+(VLOOKUP($A22,BBG!$1:$1048576,MATCH(Activity!EV$1,BBG!$1:$1,0)+2,0)-VLOOKUP($A22,BBG!$1:$1048576,MATCH(Activity!EV$1,BBG!$1:$1,0)-1,0))/3,VLOOKUP($A22,BBG!$1:$1048576,MATCH(Activity!EV$1,BBG!$1:$1,0)-2,0)+(VLOOKUP($A22,BBG!$1:$1048576,MATCH(Activity!EV$1,BBG!$1:$1,0)+1,0)-VLOOKUP($A22,BBG!$1:$1048576,MATCH(Activity!EV$1,BBG!$1:$1,0)-2,0))*2/3)))/100</f>
        <v>0</v>
      </c>
      <c r="EW22" s="34">
        <f ca="1">IF(VLOOKUP($A22,BBG!$1:$1048576,MATCH(Activity!EW$1,BBG!$1:$1,0),0)&lt;&gt;"",VLOOKUP($A22,BBG!$1:$1048576,MATCH(Activity!EW$1,BBG!$1:$1,0),0),IF(AND(VLOOKUP($A22,BBG!$1:$1048576,MATCH(Activity!EW$1,BBG!$1:$1,0)-1,0)&lt;&gt;"",VLOOKUP($A22,BBG!$1:$1048576,MATCH(Activity!EW$1,BBG!$1:$1,0)+1,0)&lt;&gt;""),(VLOOKUP($A22,BBG!$1:$1048576,MATCH(Activity!EW$1,BBG!$1:$1,0)-1,0)+VLOOKUP($A22,BBG!$1:$1048576,MATCH(Activity!EW$1,BBG!$1:$1,0)+1,0))/2,IF(AND(VLOOKUP($A22,BBG!$1:$1048576,MATCH(Activity!EW$1,BBG!$1:$1,0)-1,0)&lt;&gt;"",VLOOKUP($A22,BBG!$1:$1048576,MATCH(Activity!EW$1,BBG!$1:$1,0)+2,0)&lt;&gt;""),VLOOKUP($A22,BBG!$1:$1048576,MATCH(Activity!EW$1,BBG!$1:$1,0)-1,0)+(VLOOKUP($A22,BBG!$1:$1048576,MATCH(Activity!EW$1,BBG!$1:$1,0)+2,0)-VLOOKUP($A22,BBG!$1:$1048576,MATCH(Activity!EW$1,BBG!$1:$1,0)-1,0))/3,VLOOKUP($A22,BBG!$1:$1048576,MATCH(Activity!EW$1,BBG!$1:$1,0)-2,0)+(VLOOKUP($A22,BBG!$1:$1048576,MATCH(Activity!EW$1,BBG!$1:$1,0)+1,0)-VLOOKUP($A22,BBG!$1:$1048576,MATCH(Activity!EW$1,BBG!$1:$1,0)-2,0))*2/3)))/100</f>
        <v>0</v>
      </c>
      <c r="EX22" s="34">
        <f ca="1">IF(VLOOKUP($A22,BBG!$1:$1048576,MATCH(Activity!EX$1,BBG!$1:$1,0),0)&lt;&gt;"",VLOOKUP($A22,BBG!$1:$1048576,MATCH(Activity!EX$1,BBG!$1:$1,0),0),IF(AND(VLOOKUP($A22,BBG!$1:$1048576,MATCH(Activity!EX$1,BBG!$1:$1,0)-1,0)&lt;&gt;"",VLOOKUP($A22,BBG!$1:$1048576,MATCH(Activity!EX$1,BBG!$1:$1,0)+1,0)&lt;&gt;""),(VLOOKUP($A22,BBG!$1:$1048576,MATCH(Activity!EX$1,BBG!$1:$1,0)-1,0)+VLOOKUP($A22,BBG!$1:$1048576,MATCH(Activity!EX$1,BBG!$1:$1,0)+1,0))/2,IF(AND(VLOOKUP($A22,BBG!$1:$1048576,MATCH(Activity!EX$1,BBG!$1:$1,0)-1,0)&lt;&gt;"",VLOOKUP($A22,BBG!$1:$1048576,MATCH(Activity!EX$1,BBG!$1:$1,0)+2,0)&lt;&gt;""),VLOOKUP($A22,BBG!$1:$1048576,MATCH(Activity!EX$1,BBG!$1:$1,0)-1,0)+(VLOOKUP($A22,BBG!$1:$1048576,MATCH(Activity!EX$1,BBG!$1:$1,0)+2,0)-VLOOKUP($A22,BBG!$1:$1048576,MATCH(Activity!EX$1,BBG!$1:$1,0)-1,0))/3,VLOOKUP($A22,BBG!$1:$1048576,MATCH(Activity!EX$1,BBG!$1:$1,0)-2,0)+(VLOOKUP($A22,BBG!$1:$1048576,MATCH(Activity!EX$1,BBG!$1:$1,0)+1,0)-VLOOKUP($A22,BBG!$1:$1048576,MATCH(Activity!EX$1,BBG!$1:$1,0)-2,0))*2/3)))/100</f>
        <v>0</v>
      </c>
      <c r="EY22" s="34">
        <f ca="1">IF(VLOOKUP($A22,BBG!$1:$1048576,MATCH(Activity!EY$1,BBG!$1:$1,0),0)&lt;&gt;"",VLOOKUP($A22,BBG!$1:$1048576,MATCH(Activity!EY$1,BBG!$1:$1,0),0),IF(AND(VLOOKUP($A22,BBG!$1:$1048576,MATCH(Activity!EY$1,BBG!$1:$1,0)-1,0)&lt;&gt;"",VLOOKUP($A22,BBG!$1:$1048576,MATCH(Activity!EY$1,BBG!$1:$1,0)+1,0)&lt;&gt;""),(VLOOKUP($A22,BBG!$1:$1048576,MATCH(Activity!EY$1,BBG!$1:$1,0)-1,0)+VLOOKUP($A22,BBG!$1:$1048576,MATCH(Activity!EY$1,BBG!$1:$1,0)+1,0))/2,IF(AND(VLOOKUP($A22,BBG!$1:$1048576,MATCH(Activity!EY$1,BBG!$1:$1,0)-1,0)&lt;&gt;"",VLOOKUP($A22,BBG!$1:$1048576,MATCH(Activity!EY$1,BBG!$1:$1,0)+2,0)&lt;&gt;""),VLOOKUP($A22,BBG!$1:$1048576,MATCH(Activity!EY$1,BBG!$1:$1,0)-1,0)+(VLOOKUP($A22,BBG!$1:$1048576,MATCH(Activity!EY$1,BBG!$1:$1,0)+2,0)-VLOOKUP($A22,BBG!$1:$1048576,MATCH(Activity!EY$1,BBG!$1:$1,0)-1,0))/3,VLOOKUP($A22,BBG!$1:$1048576,MATCH(Activity!EY$1,BBG!$1:$1,0)-2,0)+(VLOOKUP($A22,BBG!$1:$1048576,MATCH(Activity!EY$1,BBG!$1:$1,0)+1,0)-VLOOKUP($A22,BBG!$1:$1048576,MATCH(Activity!EY$1,BBG!$1:$1,0)-2,0))*2/3)))/100</f>
        <v>0</v>
      </c>
      <c r="EZ22" s="34">
        <f ca="1">IF(VLOOKUP($A22,BBG!$1:$1048576,MATCH(Activity!EZ$1,BBG!$1:$1,0),0)&lt;&gt;"",VLOOKUP($A22,BBG!$1:$1048576,MATCH(Activity!EZ$1,BBG!$1:$1,0),0),IF(AND(VLOOKUP($A22,BBG!$1:$1048576,MATCH(Activity!EZ$1,BBG!$1:$1,0)-1,0)&lt;&gt;"",VLOOKUP($A22,BBG!$1:$1048576,MATCH(Activity!EZ$1,BBG!$1:$1,0)+1,0)&lt;&gt;""),(VLOOKUP($A22,BBG!$1:$1048576,MATCH(Activity!EZ$1,BBG!$1:$1,0)-1,0)+VLOOKUP($A22,BBG!$1:$1048576,MATCH(Activity!EZ$1,BBG!$1:$1,0)+1,0))/2,IF(AND(VLOOKUP($A22,BBG!$1:$1048576,MATCH(Activity!EZ$1,BBG!$1:$1,0)-1,0)&lt;&gt;"",VLOOKUP($A22,BBG!$1:$1048576,MATCH(Activity!EZ$1,BBG!$1:$1,0)+2,0)&lt;&gt;""),VLOOKUP($A22,BBG!$1:$1048576,MATCH(Activity!EZ$1,BBG!$1:$1,0)-1,0)+(VLOOKUP($A22,BBG!$1:$1048576,MATCH(Activity!EZ$1,BBG!$1:$1,0)+2,0)-VLOOKUP($A22,BBG!$1:$1048576,MATCH(Activity!EZ$1,BBG!$1:$1,0)-1,0))/3,VLOOKUP($A22,BBG!$1:$1048576,MATCH(Activity!EZ$1,BBG!$1:$1,0)-2,0)+(VLOOKUP($A22,BBG!$1:$1048576,MATCH(Activity!EZ$1,BBG!$1:$1,0)+1,0)-VLOOKUP($A22,BBG!$1:$1048576,MATCH(Activity!EZ$1,BBG!$1:$1,0)-2,0))*2/3)))/100</f>
        <v>0</v>
      </c>
      <c r="FA22" s="34">
        <f ca="1">IF(VLOOKUP($A22,BBG!$1:$1048576,MATCH(Activity!FA$1,BBG!$1:$1,0),0)&lt;&gt;"",VLOOKUP($A22,BBG!$1:$1048576,MATCH(Activity!FA$1,BBG!$1:$1,0),0),IF(AND(VLOOKUP($A22,BBG!$1:$1048576,MATCH(Activity!FA$1,BBG!$1:$1,0)-1,0)&lt;&gt;"",VLOOKUP($A22,BBG!$1:$1048576,MATCH(Activity!FA$1,BBG!$1:$1,0)+1,0)&lt;&gt;""),(VLOOKUP($A22,BBG!$1:$1048576,MATCH(Activity!FA$1,BBG!$1:$1,0)-1,0)+VLOOKUP($A22,BBG!$1:$1048576,MATCH(Activity!FA$1,BBG!$1:$1,0)+1,0))/2,IF(AND(VLOOKUP($A22,BBG!$1:$1048576,MATCH(Activity!FA$1,BBG!$1:$1,0)-1,0)&lt;&gt;"",VLOOKUP($A22,BBG!$1:$1048576,MATCH(Activity!FA$1,BBG!$1:$1,0)+2,0)&lt;&gt;""),VLOOKUP($A22,BBG!$1:$1048576,MATCH(Activity!FA$1,BBG!$1:$1,0)-1,0)+(VLOOKUP($A22,BBG!$1:$1048576,MATCH(Activity!FA$1,BBG!$1:$1,0)+2,0)-VLOOKUP($A22,BBG!$1:$1048576,MATCH(Activity!FA$1,BBG!$1:$1,0)-1,0))/3,VLOOKUP($A22,BBG!$1:$1048576,MATCH(Activity!FA$1,BBG!$1:$1,0)-2,0)+(VLOOKUP($A22,BBG!$1:$1048576,MATCH(Activity!FA$1,BBG!$1:$1,0)+1,0)-VLOOKUP($A22,BBG!$1:$1048576,MATCH(Activity!FA$1,BBG!$1:$1,0)-2,0))*2/3)))/100</f>
        <v>0</v>
      </c>
      <c r="FB22" s="34">
        <f ca="1">IF(VLOOKUP($A22,BBG!$1:$1048576,MATCH(Activity!FB$1,BBG!$1:$1,0),0)&lt;&gt;"",VLOOKUP($A22,BBG!$1:$1048576,MATCH(Activity!FB$1,BBG!$1:$1,0),0),IF(AND(VLOOKUP($A22,BBG!$1:$1048576,MATCH(Activity!FB$1,BBG!$1:$1,0)-1,0)&lt;&gt;"",VLOOKUP($A22,BBG!$1:$1048576,MATCH(Activity!FB$1,BBG!$1:$1,0)+1,0)&lt;&gt;""),(VLOOKUP($A22,BBG!$1:$1048576,MATCH(Activity!FB$1,BBG!$1:$1,0)-1,0)+VLOOKUP($A22,BBG!$1:$1048576,MATCH(Activity!FB$1,BBG!$1:$1,0)+1,0))/2,IF(AND(VLOOKUP($A22,BBG!$1:$1048576,MATCH(Activity!FB$1,BBG!$1:$1,0)-1,0)&lt;&gt;"",VLOOKUP($A22,BBG!$1:$1048576,MATCH(Activity!FB$1,BBG!$1:$1,0)+2,0)&lt;&gt;""),VLOOKUP($A22,BBG!$1:$1048576,MATCH(Activity!FB$1,BBG!$1:$1,0)-1,0)+(VLOOKUP($A22,BBG!$1:$1048576,MATCH(Activity!FB$1,BBG!$1:$1,0)+2,0)-VLOOKUP($A22,BBG!$1:$1048576,MATCH(Activity!FB$1,BBG!$1:$1,0)-1,0))/3,VLOOKUP($A22,BBG!$1:$1048576,MATCH(Activity!FB$1,BBG!$1:$1,0)-2,0)+(VLOOKUP($A22,BBG!$1:$1048576,MATCH(Activity!FB$1,BBG!$1:$1,0)+1,0)-VLOOKUP($A22,BBG!$1:$1048576,MATCH(Activity!FB$1,BBG!$1:$1,0)-2,0))*2/3)))/100</f>
        <v>0</v>
      </c>
      <c r="FC22" s="34">
        <f ca="1">IF(VLOOKUP($A22,BBG!$1:$1048576,MATCH(Activity!FC$1,BBG!$1:$1,0),0)&lt;&gt;"",VLOOKUP($A22,BBG!$1:$1048576,MATCH(Activity!FC$1,BBG!$1:$1,0),0),IF(AND(VLOOKUP($A22,BBG!$1:$1048576,MATCH(Activity!FC$1,BBG!$1:$1,0)-1,0)&lt;&gt;"",VLOOKUP($A22,BBG!$1:$1048576,MATCH(Activity!FC$1,BBG!$1:$1,0)+1,0)&lt;&gt;""),(VLOOKUP($A22,BBG!$1:$1048576,MATCH(Activity!FC$1,BBG!$1:$1,0)-1,0)+VLOOKUP($A22,BBG!$1:$1048576,MATCH(Activity!FC$1,BBG!$1:$1,0)+1,0))/2,IF(AND(VLOOKUP($A22,BBG!$1:$1048576,MATCH(Activity!FC$1,BBG!$1:$1,0)-1,0)&lt;&gt;"",VLOOKUP($A22,BBG!$1:$1048576,MATCH(Activity!FC$1,BBG!$1:$1,0)+2,0)&lt;&gt;""),VLOOKUP($A22,BBG!$1:$1048576,MATCH(Activity!FC$1,BBG!$1:$1,0)-1,0)+(VLOOKUP($A22,BBG!$1:$1048576,MATCH(Activity!FC$1,BBG!$1:$1,0)+2,0)-VLOOKUP($A22,BBG!$1:$1048576,MATCH(Activity!FC$1,BBG!$1:$1,0)-1,0))/3,VLOOKUP($A22,BBG!$1:$1048576,MATCH(Activity!FC$1,BBG!$1:$1,0)-2,0)+(VLOOKUP($A22,BBG!$1:$1048576,MATCH(Activity!FC$1,BBG!$1:$1,0)+1,0)-VLOOKUP($A22,BBG!$1:$1048576,MATCH(Activity!FC$1,BBG!$1:$1,0)-2,0))*2/3)))/100</f>
        <v>0</v>
      </c>
      <c r="FD22" s="34">
        <f ca="1">IF(VLOOKUP($A22,BBG!$1:$1048576,MATCH(Activity!FD$1,BBG!$1:$1,0),0)&lt;&gt;"",VLOOKUP($A22,BBG!$1:$1048576,MATCH(Activity!FD$1,BBG!$1:$1,0),0),IF(AND(VLOOKUP($A22,BBG!$1:$1048576,MATCH(Activity!FD$1,BBG!$1:$1,0)-1,0)&lt;&gt;"",VLOOKUP($A22,BBG!$1:$1048576,MATCH(Activity!FD$1,BBG!$1:$1,0)+1,0)&lt;&gt;""),(VLOOKUP($A22,BBG!$1:$1048576,MATCH(Activity!FD$1,BBG!$1:$1,0)-1,0)+VLOOKUP($A22,BBG!$1:$1048576,MATCH(Activity!FD$1,BBG!$1:$1,0)+1,0))/2,IF(AND(VLOOKUP($A22,BBG!$1:$1048576,MATCH(Activity!FD$1,BBG!$1:$1,0)-1,0)&lt;&gt;"",VLOOKUP($A22,BBG!$1:$1048576,MATCH(Activity!FD$1,BBG!$1:$1,0)+2,0)&lt;&gt;""),VLOOKUP($A22,BBG!$1:$1048576,MATCH(Activity!FD$1,BBG!$1:$1,0)-1,0)+(VLOOKUP($A22,BBG!$1:$1048576,MATCH(Activity!FD$1,BBG!$1:$1,0)+2,0)-VLOOKUP($A22,BBG!$1:$1048576,MATCH(Activity!FD$1,BBG!$1:$1,0)-1,0))/3,VLOOKUP($A22,BBG!$1:$1048576,MATCH(Activity!FD$1,BBG!$1:$1,0)-2,0)+(VLOOKUP($A22,BBG!$1:$1048576,MATCH(Activity!FD$1,BBG!$1:$1,0)+1,0)-VLOOKUP($A22,BBG!$1:$1048576,MATCH(Activity!FD$1,BBG!$1:$1,0)-2,0))*2/3)))/100</f>
        <v>0</v>
      </c>
      <c r="FE22" s="34">
        <f ca="1">IF(VLOOKUP($A22,BBG!$1:$1048576,MATCH(Activity!FE$1,BBG!$1:$1,0),0)&lt;&gt;"",VLOOKUP($A22,BBG!$1:$1048576,MATCH(Activity!FE$1,BBG!$1:$1,0),0),IF(AND(VLOOKUP($A22,BBG!$1:$1048576,MATCH(Activity!FE$1,BBG!$1:$1,0)-1,0)&lt;&gt;"",VLOOKUP($A22,BBG!$1:$1048576,MATCH(Activity!FE$1,BBG!$1:$1,0)+1,0)&lt;&gt;""),(VLOOKUP($A22,BBG!$1:$1048576,MATCH(Activity!FE$1,BBG!$1:$1,0)-1,0)+VLOOKUP($A22,BBG!$1:$1048576,MATCH(Activity!FE$1,BBG!$1:$1,0)+1,0))/2,IF(AND(VLOOKUP($A22,BBG!$1:$1048576,MATCH(Activity!FE$1,BBG!$1:$1,0)-1,0)&lt;&gt;"",VLOOKUP($A22,BBG!$1:$1048576,MATCH(Activity!FE$1,BBG!$1:$1,0)+2,0)&lt;&gt;""),VLOOKUP($A22,BBG!$1:$1048576,MATCH(Activity!FE$1,BBG!$1:$1,0)-1,0)+(VLOOKUP($A22,BBG!$1:$1048576,MATCH(Activity!FE$1,BBG!$1:$1,0)+2,0)-VLOOKUP($A22,BBG!$1:$1048576,MATCH(Activity!FE$1,BBG!$1:$1,0)-1,0))/3,VLOOKUP($A22,BBG!$1:$1048576,MATCH(Activity!FE$1,BBG!$1:$1,0)-2,0)+(VLOOKUP($A22,BBG!$1:$1048576,MATCH(Activity!FE$1,BBG!$1:$1,0)+1,0)-VLOOKUP($A22,BBG!$1:$1048576,MATCH(Activity!FE$1,BBG!$1:$1,0)-2,0))*2/3)))/100</f>
        <v>0</v>
      </c>
      <c r="FF22" s="34">
        <f ca="1">IF(VLOOKUP($A22,BBG!$1:$1048576,MATCH(Activity!FF$1,BBG!$1:$1,0),0)&lt;&gt;"",VLOOKUP($A22,BBG!$1:$1048576,MATCH(Activity!FF$1,BBG!$1:$1,0),0),IF(AND(VLOOKUP($A22,BBG!$1:$1048576,MATCH(Activity!FF$1,BBG!$1:$1,0)-1,0)&lt;&gt;"",VLOOKUP($A22,BBG!$1:$1048576,MATCH(Activity!FF$1,BBG!$1:$1,0)+1,0)&lt;&gt;""),(VLOOKUP($A22,BBG!$1:$1048576,MATCH(Activity!FF$1,BBG!$1:$1,0)-1,0)+VLOOKUP($A22,BBG!$1:$1048576,MATCH(Activity!FF$1,BBG!$1:$1,0)+1,0))/2,IF(AND(VLOOKUP($A22,BBG!$1:$1048576,MATCH(Activity!FF$1,BBG!$1:$1,0)-1,0)&lt;&gt;"",VLOOKUP($A22,BBG!$1:$1048576,MATCH(Activity!FF$1,BBG!$1:$1,0)+2,0)&lt;&gt;""),VLOOKUP($A22,BBG!$1:$1048576,MATCH(Activity!FF$1,BBG!$1:$1,0)-1,0)+(VLOOKUP($A22,BBG!$1:$1048576,MATCH(Activity!FF$1,BBG!$1:$1,0)+2,0)-VLOOKUP($A22,BBG!$1:$1048576,MATCH(Activity!FF$1,BBG!$1:$1,0)-1,0))/3,VLOOKUP($A22,BBG!$1:$1048576,MATCH(Activity!FF$1,BBG!$1:$1,0)-2,0)+(VLOOKUP($A22,BBG!$1:$1048576,MATCH(Activity!FF$1,BBG!$1:$1,0)+1,0)-VLOOKUP($A22,BBG!$1:$1048576,MATCH(Activity!FF$1,BBG!$1:$1,0)-2,0))*2/3)))/100</f>
        <v>0</v>
      </c>
      <c r="FG22" s="34">
        <f ca="1">IF(VLOOKUP($A22,BBG!$1:$1048576,MATCH(Activity!FG$1,BBG!$1:$1,0),0)&lt;&gt;"",VLOOKUP($A22,BBG!$1:$1048576,MATCH(Activity!FG$1,BBG!$1:$1,0),0),IF(AND(VLOOKUP($A22,BBG!$1:$1048576,MATCH(Activity!FG$1,BBG!$1:$1,0)-1,0)&lt;&gt;"",VLOOKUP($A22,BBG!$1:$1048576,MATCH(Activity!FG$1,BBG!$1:$1,0)+1,0)&lt;&gt;""),(VLOOKUP($A22,BBG!$1:$1048576,MATCH(Activity!FG$1,BBG!$1:$1,0)-1,0)+VLOOKUP($A22,BBG!$1:$1048576,MATCH(Activity!FG$1,BBG!$1:$1,0)+1,0))/2,IF(AND(VLOOKUP($A22,BBG!$1:$1048576,MATCH(Activity!FG$1,BBG!$1:$1,0)-1,0)&lt;&gt;"",VLOOKUP($A22,BBG!$1:$1048576,MATCH(Activity!FG$1,BBG!$1:$1,0)+2,0)&lt;&gt;""),VLOOKUP($A22,BBG!$1:$1048576,MATCH(Activity!FG$1,BBG!$1:$1,0)-1,0)+(VLOOKUP($A22,BBG!$1:$1048576,MATCH(Activity!FG$1,BBG!$1:$1,0)+2,0)-VLOOKUP($A22,BBG!$1:$1048576,MATCH(Activity!FG$1,BBG!$1:$1,0)-1,0))/3,VLOOKUP($A22,BBG!$1:$1048576,MATCH(Activity!FG$1,BBG!$1:$1,0)-2,0)+(VLOOKUP($A22,BBG!$1:$1048576,MATCH(Activity!FG$1,BBG!$1:$1,0)+1,0)-VLOOKUP($A22,BBG!$1:$1048576,MATCH(Activity!FG$1,BBG!$1:$1,0)-2,0))*2/3)))/100</f>
        <v>0</v>
      </c>
      <c r="FH22" s="34">
        <f ca="1">IF(VLOOKUP($A22,BBG!$1:$1048576,MATCH(Activity!FH$1,BBG!$1:$1,0),0)&lt;&gt;"",VLOOKUP($A22,BBG!$1:$1048576,MATCH(Activity!FH$1,BBG!$1:$1,0),0),IF(AND(VLOOKUP($A22,BBG!$1:$1048576,MATCH(Activity!FH$1,BBG!$1:$1,0)-1,0)&lt;&gt;"",VLOOKUP($A22,BBG!$1:$1048576,MATCH(Activity!FH$1,BBG!$1:$1,0)+1,0)&lt;&gt;""),(VLOOKUP($A22,BBG!$1:$1048576,MATCH(Activity!FH$1,BBG!$1:$1,0)-1,0)+VLOOKUP($A22,BBG!$1:$1048576,MATCH(Activity!FH$1,BBG!$1:$1,0)+1,0))/2,IF(AND(VLOOKUP($A22,BBG!$1:$1048576,MATCH(Activity!FH$1,BBG!$1:$1,0)-1,0)&lt;&gt;"",VLOOKUP($A22,BBG!$1:$1048576,MATCH(Activity!FH$1,BBG!$1:$1,0)+2,0)&lt;&gt;""),VLOOKUP($A22,BBG!$1:$1048576,MATCH(Activity!FH$1,BBG!$1:$1,0)-1,0)+(VLOOKUP($A22,BBG!$1:$1048576,MATCH(Activity!FH$1,BBG!$1:$1,0)+2,0)-VLOOKUP($A22,BBG!$1:$1048576,MATCH(Activity!FH$1,BBG!$1:$1,0)-1,0))/3,VLOOKUP($A22,BBG!$1:$1048576,MATCH(Activity!FH$1,BBG!$1:$1,0)-2,0)+(VLOOKUP($A22,BBG!$1:$1048576,MATCH(Activity!FH$1,BBG!$1:$1,0)+1,0)-VLOOKUP($A22,BBG!$1:$1048576,MATCH(Activity!FH$1,BBG!$1:$1,0)-2,0))*2/3)))/100</f>
        <v>0</v>
      </c>
      <c r="FI22" s="34">
        <f ca="1">IF(VLOOKUP($A22,BBG!$1:$1048576,MATCH(Activity!FI$1,BBG!$1:$1,0),0)&lt;&gt;"",VLOOKUP($A22,BBG!$1:$1048576,MATCH(Activity!FI$1,BBG!$1:$1,0),0),IF(AND(VLOOKUP($A22,BBG!$1:$1048576,MATCH(Activity!FI$1,BBG!$1:$1,0)-1,0)&lt;&gt;"",VLOOKUP($A22,BBG!$1:$1048576,MATCH(Activity!FI$1,BBG!$1:$1,0)+1,0)&lt;&gt;""),(VLOOKUP($A22,BBG!$1:$1048576,MATCH(Activity!FI$1,BBG!$1:$1,0)-1,0)+VLOOKUP($A22,BBG!$1:$1048576,MATCH(Activity!FI$1,BBG!$1:$1,0)+1,0))/2,IF(AND(VLOOKUP($A22,BBG!$1:$1048576,MATCH(Activity!FI$1,BBG!$1:$1,0)-1,0)&lt;&gt;"",VLOOKUP($A22,BBG!$1:$1048576,MATCH(Activity!FI$1,BBG!$1:$1,0)+2,0)&lt;&gt;""),VLOOKUP($A22,BBG!$1:$1048576,MATCH(Activity!FI$1,BBG!$1:$1,0)-1,0)+(VLOOKUP($A22,BBG!$1:$1048576,MATCH(Activity!FI$1,BBG!$1:$1,0)+2,0)-VLOOKUP($A22,BBG!$1:$1048576,MATCH(Activity!FI$1,BBG!$1:$1,0)-1,0))/3,VLOOKUP($A22,BBG!$1:$1048576,MATCH(Activity!FI$1,BBG!$1:$1,0)-2,0)+(VLOOKUP($A22,BBG!$1:$1048576,MATCH(Activity!FI$1,BBG!$1:$1,0)+1,0)-VLOOKUP($A22,BBG!$1:$1048576,MATCH(Activity!FI$1,BBG!$1:$1,0)-2,0))*2/3)))/100</f>
        <v>0</v>
      </c>
      <c r="FJ22" s="34">
        <f ca="1">IF(VLOOKUP($A22,BBG!$1:$1048576,MATCH(Activity!FJ$1,BBG!$1:$1,0),0)&lt;&gt;"",VLOOKUP($A22,BBG!$1:$1048576,MATCH(Activity!FJ$1,BBG!$1:$1,0),0),IF(AND(VLOOKUP($A22,BBG!$1:$1048576,MATCH(Activity!FJ$1,BBG!$1:$1,0)-1,0)&lt;&gt;"",VLOOKUP($A22,BBG!$1:$1048576,MATCH(Activity!FJ$1,BBG!$1:$1,0)+1,0)&lt;&gt;""),(VLOOKUP($A22,BBG!$1:$1048576,MATCH(Activity!FJ$1,BBG!$1:$1,0)-1,0)+VLOOKUP($A22,BBG!$1:$1048576,MATCH(Activity!FJ$1,BBG!$1:$1,0)+1,0))/2,IF(AND(VLOOKUP($A22,BBG!$1:$1048576,MATCH(Activity!FJ$1,BBG!$1:$1,0)-1,0)&lt;&gt;"",VLOOKUP($A22,BBG!$1:$1048576,MATCH(Activity!FJ$1,BBG!$1:$1,0)+2,0)&lt;&gt;""),VLOOKUP($A22,BBG!$1:$1048576,MATCH(Activity!FJ$1,BBG!$1:$1,0)-1,0)+(VLOOKUP($A22,BBG!$1:$1048576,MATCH(Activity!FJ$1,BBG!$1:$1,0)+2,0)-VLOOKUP($A22,BBG!$1:$1048576,MATCH(Activity!FJ$1,BBG!$1:$1,0)-1,0))/3,VLOOKUP($A22,BBG!$1:$1048576,MATCH(Activity!FJ$1,BBG!$1:$1,0)-2,0)+(VLOOKUP($A22,BBG!$1:$1048576,MATCH(Activity!FJ$1,BBG!$1:$1,0)+1,0)-VLOOKUP($A22,BBG!$1:$1048576,MATCH(Activity!FJ$1,BBG!$1:$1,0)-2,0))*2/3)))/100</f>
        <v>0</v>
      </c>
      <c r="FK22" s="34">
        <f ca="1">IF(VLOOKUP($A22,BBG!$1:$1048576,MATCH(Activity!FK$1,BBG!$1:$1,0),0)&lt;&gt;"",VLOOKUP($A22,BBG!$1:$1048576,MATCH(Activity!FK$1,BBG!$1:$1,0),0),IF(AND(VLOOKUP($A22,BBG!$1:$1048576,MATCH(Activity!FK$1,BBG!$1:$1,0)-1,0)&lt;&gt;"",VLOOKUP($A22,BBG!$1:$1048576,MATCH(Activity!FK$1,BBG!$1:$1,0)+1,0)&lt;&gt;""),(VLOOKUP($A22,BBG!$1:$1048576,MATCH(Activity!FK$1,BBG!$1:$1,0)-1,0)+VLOOKUP($A22,BBG!$1:$1048576,MATCH(Activity!FK$1,BBG!$1:$1,0)+1,0))/2,IF(AND(VLOOKUP($A22,BBG!$1:$1048576,MATCH(Activity!FK$1,BBG!$1:$1,0)-1,0)&lt;&gt;"",VLOOKUP($A22,BBG!$1:$1048576,MATCH(Activity!FK$1,BBG!$1:$1,0)+2,0)&lt;&gt;""),VLOOKUP($A22,BBG!$1:$1048576,MATCH(Activity!FK$1,BBG!$1:$1,0)-1,0)+(VLOOKUP($A22,BBG!$1:$1048576,MATCH(Activity!FK$1,BBG!$1:$1,0)+2,0)-VLOOKUP($A22,BBG!$1:$1048576,MATCH(Activity!FK$1,BBG!$1:$1,0)-1,0))/3,VLOOKUP($A22,BBG!$1:$1048576,MATCH(Activity!FK$1,BBG!$1:$1,0)-2,0)+(VLOOKUP($A22,BBG!$1:$1048576,MATCH(Activity!FK$1,BBG!$1:$1,0)+1,0)-VLOOKUP($A22,BBG!$1:$1048576,MATCH(Activity!FK$1,BBG!$1:$1,0)-2,0))*2/3)))/100</f>
        <v>0</v>
      </c>
      <c r="FL22" s="34">
        <f ca="1">IF(VLOOKUP($A22,BBG!$1:$1048576,MATCH(Activity!FL$1,BBG!$1:$1,0),0)&lt;&gt;"",VLOOKUP($A22,BBG!$1:$1048576,MATCH(Activity!FL$1,BBG!$1:$1,0),0),IF(AND(VLOOKUP($A22,BBG!$1:$1048576,MATCH(Activity!FL$1,BBG!$1:$1,0)-1,0)&lt;&gt;"",VLOOKUP($A22,BBG!$1:$1048576,MATCH(Activity!FL$1,BBG!$1:$1,0)+1,0)&lt;&gt;""),(VLOOKUP($A22,BBG!$1:$1048576,MATCH(Activity!FL$1,BBG!$1:$1,0)-1,0)+VLOOKUP($A22,BBG!$1:$1048576,MATCH(Activity!FL$1,BBG!$1:$1,0)+1,0))/2,IF(AND(VLOOKUP($A22,BBG!$1:$1048576,MATCH(Activity!FL$1,BBG!$1:$1,0)-1,0)&lt;&gt;"",VLOOKUP($A22,BBG!$1:$1048576,MATCH(Activity!FL$1,BBG!$1:$1,0)+2,0)&lt;&gt;""),VLOOKUP($A22,BBG!$1:$1048576,MATCH(Activity!FL$1,BBG!$1:$1,0)-1,0)+(VLOOKUP($A22,BBG!$1:$1048576,MATCH(Activity!FL$1,BBG!$1:$1,0)+2,0)-VLOOKUP($A22,BBG!$1:$1048576,MATCH(Activity!FL$1,BBG!$1:$1,0)-1,0))/3,VLOOKUP($A22,BBG!$1:$1048576,MATCH(Activity!FL$1,BBG!$1:$1,0)-2,0)+(VLOOKUP($A22,BBG!$1:$1048576,MATCH(Activity!FL$1,BBG!$1:$1,0)+1,0)-VLOOKUP($A22,BBG!$1:$1048576,MATCH(Activity!FL$1,BBG!$1:$1,0)-2,0))*2/3)))/100</f>
        <v>0</v>
      </c>
      <c r="FM22" s="34">
        <f ca="1">IF(VLOOKUP($A22,BBG!$1:$1048576,MATCH(Activity!FM$1,BBG!$1:$1,0),0)&lt;&gt;"",VLOOKUP($A22,BBG!$1:$1048576,MATCH(Activity!FM$1,BBG!$1:$1,0),0),IF(AND(VLOOKUP($A22,BBG!$1:$1048576,MATCH(Activity!FM$1,BBG!$1:$1,0)-1,0)&lt;&gt;"",VLOOKUP($A22,BBG!$1:$1048576,MATCH(Activity!FM$1,BBG!$1:$1,0)+1,0)&lt;&gt;""),(VLOOKUP($A22,BBG!$1:$1048576,MATCH(Activity!FM$1,BBG!$1:$1,0)-1,0)+VLOOKUP($A22,BBG!$1:$1048576,MATCH(Activity!FM$1,BBG!$1:$1,0)+1,0))/2,IF(AND(VLOOKUP($A22,BBG!$1:$1048576,MATCH(Activity!FM$1,BBG!$1:$1,0)-1,0)&lt;&gt;"",VLOOKUP($A22,BBG!$1:$1048576,MATCH(Activity!FM$1,BBG!$1:$1,0)+2,0)&lt;&gt;""),VLOOKUP($A22,BBG!$1:$1048576,MATCH(Activity!FM$1,BBG!$1:$1,0)-1,0)+(VLOOKUP($A22,BBG!$1:$1048576,MATCH(Activity!FM$1,BBG!$1:$1,0)+2,0)-VLOOKUP($A22,BBG!$1:$1048576,MATCH(Activity!FM$1,BBG!$1:$1,0)-1,0))/3,VLOOKUP($A22,BBG!$1:$1048576,MATCH(Activity!FM$1,BBG!$1:$1,0)-2,0)+(VLOOKUP($A22,BBG!$1:$1048576,MATCH(Activity!FM$1,BBG!$1:$1,0)+1,0)-VLOOKUP($A22,BBG!$1:$1048576,MATCH(Activity!FM$1,BBG!$1:$1,0)-2,0))*2/3)))/100</f>
        <v>0</v>
      </c>
      <c r="FN22" s="34">
        <f ca="1">IF(VLOOKUP($A22,BBG!$1:$1048576,MATCH(Activity!FN$1,BBG!$1:$1,0),0)&lt;&gt;"",VLOOKUP($A22,BBG!$1:$1048576,MATCH(Activity!FN$1,BBG!$1:$1,0),0),IF(AND(VLOOKUP($A22,BBG!$1:$1048576,MATCH(Activity!FN$1,BBG!$1:$1,0)-1,0)&lt;&gt;"",VLOOKUP($A22,BBG!$1:$1048576,MATCH(Activity!FN$1,BBG!$1:$1,0)+1,0)&lt;&gt;""),(VLOOKUP($A22,BBG!$1:$1048576,MATCH(Activity!FN$1,BBG!$1:$1,0)-1,0)+VLOOKUP($A22,BBG!$1:$1048576,MATCH(Activity!FN$1,BBG!$1:$1,0)+1,0))/2,IF(AND(VLOOKUP($A22,BBG!$1:$1048576,MATCH(Activity!FN$1,BBG!$1:$1,0)-1,0)&lt;&gt;"",VLOOKUP($A22,BBG!$1:$1048576,MATCH(Activity!FN$1,BBG!$1:$1,0)+2,0)&lt;&gt;""),VLOOKUP($A22,BBG!$1:$1048576,MATCH(Activity!FN$1,BBG!$1:$1,0)-1,0)+(VLOOKUP($A22,BBG!$1:$1048576,MATCH(Activity!FN$1,BBG!$1:$1,0)+2,0)-VLOOKUP($A22,BBG!$1:$1048576,MATCH(Activity!FN$1,BBG!$1:$1,0)-1,0))/3,VLOOKUP($A22,BBG!$1:$1048576,MATCH(Activity!FN$1,BBG!$1:$1,0)-2,0)+(VLOOKUP($A22,BBG!$1:$1048576,MATCH(Activity!FN$1,BBG!$1:$1,0)+1,0)-VLOOKUP($A22,BBG!$1:$1048576,MATCH(Activity!FN$1,BBG!$1:$1,0)-2,0))*2/3)))/100</f>
        <v>0</v>
      </c>
      <c r="FO22" s="34">
        <f ca="1">IF(VLOOKUP($A22,BBG!$1:$1048576,MATCH(Activity!FO$1,BBG!$1:$1,0),0)&lt;&gt;"",VLOOKUP($A22,BBG!$1:$1048576,MATCH(Activity!FO$1,BBG!$1:$1,0),0),IF(AND(VLOOKUP($A22,BBG!$1:$1048576,MATCH(Activity!FO$1,BBG!$1:$1,0)-1,0)&lt;&gt;"",VLOOKUP($A22,BBG!$1:$1048576,MATCH(Activity!FO$1,BBG!$1:$1,0)+1,0)&lt;&gt;""),(VLOOKUP($A22,BBG!$1:$1048576,MATCH(Activity!FO$1,BBG!$1:$1,0)-1,0)+VLOOKUP($A22,BBG!$1:$1048576,MATCH(Activity!FO$1,BBG!$1:$1,0)+1,0))/2,IF(AND(VLOOKUP($A22,BBG!$1:$1048576,MATCH(Activity!FO$1,BBG!$1:$1,0)-1,0)&lt;&gt;"",VLOOKUP($A22,BBG!$1:$1048576,MATCH(Activity!FO$1,BBG!$1:$1,0)+2,0)&lt;&gt;""),VLOOKUP($A22,BBG!$1:$1048576,MATCH(Activity!FO$1,BBG!$1:$1,0)-1,0)+(VLOOKUP($A22,BBG!$1:$1048576,MATCH(Activity!FO$1,BBG!$1:$1,0)+2,0)-VLOOKUP($A22,BBG!$1:$1048576,MATCH(Activity!FO$1,BBG!$1:$1,0)-1,0))/3,VLOOKUP($A22,BBG!$1:$1048576,MATCH(Activity!FO$1,BBG!$1:$1,0)-2,0)+(VLOOKUP($A22,BBG!$1:$1048576,MATCH(Activity!FO$1,BBG!$1:$1,0)+1,0)-VLOOKUP($A22,BBG!$1:$1048576,MATCH(Activity!FO$1,BBG!$1:$1,0)-2,0))*2/3)))/100</f>
        <v>0</v>
      </c>
      <c r="FP22" s="34">
        <f ca="1">IF(VLOOKUP($A22,BBG!$1:$1048576,MATCH(Activity!FP$1,BBG!$1:$1,0),0)&lt;&gt;"",VLOOKUP($A22,BBG!$1:$1048576,MATCH(Activity!FP$1,BBG!$1:$1,0),0),IF(AND(VLOOKUP($A22,BBG!$1:$1048576,MATCH(Activity!FP$1,BBG!$1:$1,0)-1,0)&lt;&gt;"",VLOOKUP($A22,BBG!$1:$1048576,MATCH(Activity!FP$1,BBG!$1:$1,0)+1,0)&lt;&gt;""),(VLOOKUP($A22,BBG!$1:$1048576,MATCH(Activity!FP$1,BBG!$1:$1,0)-1,0)+VLOOKUP($A22,BBG!$1:$1048576,MATCH(Activity!FP$1,BBG!$1:$1,0)+1,0))/2,IF(AND(VLOOKUP($A22,BBG!$1:$1048576,MATCH(Activity!FP$1,BBG!$1:$1,0)-1,0)&lt;&gt;"",VLOOKUP($A22,BBG!$1:$1048576,MATCH(Activity!FP$1,BBG!$1:$1,0)+2,0)&lt;&gt;""),VLOOKUP($A22,BBG!$1:$1048576,MATCH(Activity!FP$1,BBG!$1:$1,0)-1,0)+(VLOOKUP($A22,BBG!$1:$1048576,MATCH(Activity!FP$1,BBG!$1:$1,0)+2,0)-VLOOKUP($A22,BBG!$1:$1048576,MATCH(Activity!FP$1,BBG!$1:$1,0)-1,0))/3,VLOOKUP($A22,BBG!$1:$1048576,MATCH(Activity!FP$1,BBG!$1:$1,0)-2,0)+(VLOOKUP($A22,BBG!$1:$1048576,MATCH(Activity!FP$1,BBG!$1:$1,0)+1,0)-VLOOKUP($A22,BBG!$1:$1048576,MATCH(Activity!FP$1,BBG!$1:$1,0)-2,0))*2/3)))/100</f>
        <v>0</v>
      </c>
      <c r="FQ22" s="34">
        <f ca="1">IF(VLOOKUP($A22,BBG!$1:$1048576,MATCH(Activity!FQ$1,BBG!$1:$1,0),0)&lt;&gt;"",VLOOKUP($A22,BBG!$1:$1048576,MATCH(Activity!FQ$1,BBG!$1:$1,0),0),IF(AND(VLOOKUP($A22,BBG!$1:$1048576,MATCH(Activity!FQ$1,BBG!$1:$1,0)-1,0)&lt;&gt;"",VLOOKUP($A22,BBG!$1:$1048576,MATCH(Activity!FQ$1,BBG!$1:$1,0)+1,0)&lt;&gt;""),(VLOOKUP($A22,BBG!$1:$1048576,MATCH(Activity!FQ$1,BBG!$1:$1,0)-1,0)+VLOOKUP($A22,BBG!$1:$1048576,MATCH(Activity!FQ$1,BBG!$1:$1,0)+1,0))/2,IF(AND(VLOOKUP($A22,BBG!$1:$1048576,MATCH(Activity!FQ$1,BBG!$1:$1,0)-1,0)&lt;&gt;"",VLOOKUP($A22,BBG!$1:$1048576,MATCH(Activity!FQ$1,BBG!$1:$1,0)+2,0)&lt;&gt;""),VLOOKUP($A22,BBG!$1:$1048576,MATCH(Activity!FQ$1,BBG!$1:$1,0)-1,0)+(VLOOKUP($A22,BBG!$1:$1048576,MATCH(Activity!FQ$1,BBG!$1:$1,0)+2,0)-VLOOKUP($A22,BBG!$1:$1048576,MATCH(Activity!FQ$1,BBG!$1:$1,0)-1,0))/3,VLOOKUP($A22,BBG!$1:$1048576,MATCH(Activity!FQ$1,BBG!$1:$1,0)-2,0)+(VLOOKUP($A22,BBG!$1:$1048576,MATCH(Activity!FQ$1,BBG!$1:$1,0)+1,0)-VLOOKUP($A22,BBG!$1:$1048576,MATCH(Activity!FQ$1,BBG!$1:$1,0)-2,0))*2/3)))/100</f>
        <v>0</v>
      </c>
      <c r="FR22" s="34">
        <f ca="1">IF(VLOOKUP($A22,BBG!$1:$1048576,MATCH(Activity!FR$1,BBG!$1:$1,0),0)&lt;&gt;"",VLOOKUP($A22,BBG!$1:$1048576,MATCH(Activity!FR$1,BBG!$1:$1,0),0),IF(AND(VLOOKUP($A22,BBG!$1:$1048576,MATCH(Activity!FR$1,BBG!$1:$1,0)-1,0)&lt;&gt;"",VLOOKUP($A22,BBG!$1:$1048576,MATCH(Activity!FR$1,BBG!$1:$1,0)+1,0)&lt;&gt;""),(VLOOKUP($A22,BBG!$1:$1048576,MATCH(Activity!FR$1,BBG!$1:$1,0)-1,0)+VLOOKUP($A22,BBG!$1:$1048576,MATCH(Activity!FR$1,BBG!$1:$1,0)+1,0))/2,IF(AND(VLOOKUP($A22,BBG!$1:$1048576,MATCH(Activity!FR$1,BBG!$1:$1,0)-1,0)&lt;&gt;"",VLOOKUP($A22,BBG!$1:$1048576,MATCH(Activity!FR$1,BBG!$1:$1,0)+2,0)&lt;&gt;""),VLOOKUP($A22,BBG!$1:$1048576,MATCH(Activity!FR$1,BBG!$1:$1,0)-1,0)+(VLOOKUP($A22,BBG!$1:$1048576,MATCH(Activity!FR$1,BBG!$1:$1,0)+2,0)-VLOOKUP($A22,BBG!$1:$1048576,MATCH(Activity!FR$1,BBG!$1:$1,0)-1,0))/3,VLOOKUP($A22,BBG!$1:$1048576,MATCH(Activity!FR$1,BBG!$1:$1,0)-2,0)+(VLOOKUP($A22,BBG!$1:$1048576,MATCH(Activity!FR$1,BBG!$1:$1,0)+1,0)-VLOOKUP($A22,BBG!$1:$1048576,MATCH(Activity!FR$1,BBG!$1:$1,0)-2,0))*2/3)))/100</f>
        <v>0</v>
      </c>
      <c r="FS22" s="34">
        <f ca="1">IF(VLOOKUP($A22,BBG!$1:$1048576,MATCH(Activity!FS$1,BBG!$1:$1,0),0)&lt;&gt;"",VLOOKUP($A22,BBG!$1:$1048576,MATCH(Activity!FS$1,BBG!$1:$1,0),0),IF(AND(VLOOKUP($A22,BBG!$1:$1048576,MATCH(Activity!FS$1,BBG!$1:$1,0)-1,0)&lt;&gt;"",VLOOKUP($A22,BBG!$1:$1048576,MATCH(Activity!FS$1,BBG!$1:$1,0)+1,0)&lt;&gt;""),(VLOOKUP($A22,BBG!$1:$1048576,MATCH(Activity!FS$1,BBG!$1:$1,0)-1,0)+VLOOKUP($A22,BBG!$1:$1048576,MATCH(Activity!FS$1,BBG!$1:$1,0)+1,0))/2,IF(AND(VLOOKUP($A22,BBG!$1:$1048576,MATCH(Activity!FS$1,BBG!$1:$1,0)-1,0)&lt;&gt;"",VLOOKUP($A22,BBG!$1:$1048576,MATCH(Activity!FS$1,BBG!$1:$1,0)+2,0)&lt;&gt;""),VLOOKUP($A22,BBG!$1:$1048576,MATCH(Activity!FS$1,BBG!$1:$1,0)-1,0)+(VLOOKUP($A22,BBG!$1:$1048576,MATCH(Activity!FS$1,BBG!$1:$1,0)+2,0)-VLOOKUP($A22,BBG!$1:$1048576,MATCH(Activity!FS$1,BBG!$1:$1,0)-1,0))/3,VLOOKUP($A22,BBG!$1:$1048576,MATCH(Activity!FS$1,BBG!$1:$1,0)-2,0)+(VLOOKUP($A22,BBG!$1:$1048576,MATCH(Activity!FS$1,BBG!$1:$1,0)+1,0)-VLOOKUP($A22,BBG!$1:$1048576,MATCH(Activity!FS$1,BBG!$1:$1,0)-2,0))*2/3)))/100</f>
        <v>0</v>
      </c>
      <c r="FT22" s="34">
        <f ca="1">IF(VLOOKUP($A22,BBG!$1:$1048576,MATCH(Activity!FT$1,BBG!$1:$1,0),0)&lt;&gt;"",VLOOKUP($A22,BBG!$1:$1048576,MATCH(Activity!FT$1,BBG!$1:$1,0),0),IF(AND(VLOOKUP($A22,BBG!$1:$1048576,MATCH(Activity!FT$1,BBG!$1:$1,0)-1,0)&lt;&gt;"",VLOOKUP($A22,BBG!$1:$1048576,MATCH(Activity!FT$1,BBG!$1:$1,0)+1,0)&lt;&gt;""),(VLOOKUP($A22,BBG!$1:$1048576,MATCH(Activity!FT$1,BBG!$1:$1,0)-1,0)+VLOOKUP($A22,BBG!$1:$1048576,MATCH(Activity!FT$1,BBG!$1:$1,0)+1,0))/2,IF(AND(VLOOKUP($A22,BBG!$1:$1048576,MATCH(Activity!FT$1,BBG!$1:$1,0)-1,0)&lt;&gt;"",VLOOKUP($A22,BBG!$1:$1048576,MATCH(Activity!FT$1,BBG!$1:$1,0)+2,0)&lt;&gt;""),VLOOKUP($A22,BBG!$1:$1048576,MATCH(Activity!FT$1,BBG!$1:$1,0)-1,0)+(VLOOKUP($A22,BBG!$1:$1048576,MATCH(Activity!FT$1,BBG!$1:$1,0)+2,0)-VLOOKUP($A22,BBG!$1:$1048576,MATCH(Activity!FT$1,BBG!$1:$1,0)-1,0))/3,VLOOKUP($A22,BBG!$1:$1048576,MATCH(Activity!FT$1,BBG!$1:$1,0)-2,0)+(VLOOKUP($A22,BBG!$1:$1048576,MATCH(Activity!FT$1,BBG!$1:$1,0)+1,0)-VLOOKUP($A22,BBG!$1:$1048576,MATCH(Activity!FT$1,BBG!$1:$1,0)-2,0))*2/3)))/100</f>
        <v>0</v>
      </c>
      <c r="FU22" s="34">
        <f ca="1">IF(VLOOKUP($A22,BBG!$1:$1048576,MATCH(Activity!FU$1,BBG!$1:$1,0),0)&lt;&gt;"",VLOOKUP($A22,BBG!$1:$1048576,MATCH(Activity!FU$1,BBG!$1:$1,0),0),IF(AND(VLOOKUP($A22,BBG!$1:$1048576,MATCH(Activity!FU$1,BBG!$1:$1,0)-1,0)&lt;&gt;"",VLOOKUP($A22,BBG!$1:$1048576,MATCH(Activity!FU$1,BBG!$1:$1,0)+1,0)&lt;&gt;""),(VLOOKUP($A22,BBG!$1:$1048576,MATCH(Activity!FU$1,BBG!$1:$1,0)-1,0)+VLOOKUP($A22,BBG!$1:$1048576,MATCH(Activity!FU$1,BBG!$1:$1,0)+1,0))/2,IF(AND(VLOOKUP($A22,BBG!$1:$1048576,MATCH(Activity!FU$1,BBG!$1:$1,0)-1,0)&lt;&gt;"",VLOOKUP($A22,BBG!$1:$1048576,MATCH(Activity!FU$1,BBG!$1:$1,0)+2,0)&lt;&gt;""),VLOOKUP($A22,BBG!$1:$1048576,MATCH(Activity!FU$1,BBG!$1:$1,0)-1,0)+(VLOOKUP($A22,BBG!$1:$1048576,MATCH(Activity!FU$1,BBG!$1:$1,0)+2,0)-VLOOKUP($A22,BBG!$1:$1048576,MATCH(Activity!FU$1,BBG!$1:$1,0)-1,0))/3,VLOOKUP($A22,BBG!$1:$1048576,MATCH(Activity!FU$1,BBG!$1:$1,0)-2,0)+(VLOOKUP($A22,BBG!$1:$1048576,MATCH(Activity!FU$1,BBG!$1:$1,0)+1,0)-VLOOKUP($A22,BBG!$1:$1048576,MATCH(Activity!FU$1,BBG!$1:$1,0)-2,0))*2/3)))/100</f>
        <v>0</v>
      </c>
      <c r="FV22" s="34">
        <f ca="1">IF(VLOOKUP($A22,BBG!$1:$1048576,MATCH(Activity!FV$1,BBG!$1:$1,0),0)&lt;&gt;"",VLOOKUP($A22,BBG!$1:$1048576,MATCH(Activity!FV$1,BBG!$1:$1,0),0),IF(AND(VLOOKUP($A22,BBG!$1:$1048576,MATCH(Activity!FV$1,BBG!$1:$1,0)-1,0)&lt;&gt;"",VLOOKUP($A22,BBG!$1:$1048576,MATCH(Activity!FV$1,BBG!$1:$1,0)+1,0)&lt;&gt;""),(VLOOKUP($A22,BBG!$1:$1048576,MATCH(Activity!FV$1,BBG!$1:$1,0)-1,0)+VLOOKUP($A22,BBG!$1:$1048576,MATCH(Activity!FV$1,BBG!$1:$1,0)+1,0))/2,IF(AND(VLOOKUP($A22,BBG!$1:$1048576,MATCH(Activity!FV$1,BBG!$1:$1,0)-1,0)&lt;&gt;"",VLOOKUP($A22,BBG!$1:$1048576,MATCH(Activity!FV$1,BBG!$1:$1,0)+2,0)&lt;&gt;""),VLOOKUP($A22,BBG!$1:$1048576,MATCH(Activity!FV$1,BBG!$1:$1,0)-1,0)+(VLOOKUP($A22,BBG!$1:$1048576,MATCH(Activity!FV$1,BBG!$1:$1,0)+2,0)-VLOOKUP($A22,BBG!$1:$1048576,MATCH(Activity!FV$1,BBG!$1:$1,0)-1,0))/3,VLOOKUP($A22,BBG!$1:$1048576,MATCH(Activity!FV$1,BBG!$1:$1,0)-2,0)+(VLOOKUP($A22,BBG!$1:$1048576,MATCH(Activity!FV$1,BBG!$1:$1,0)+1,0)-VLOOKUP($A22,BBG!$1:$1048576,MATCH(Activity!FV$1,BBG!$1:$1,0)-2,0))*2/3)))/100</f>
        <v>0</v>
      </c>
      <c r="FW22" s="34">
        <f ca="1">IF(VLOOKUP($A22,BBG!$1:$1048576,MATCH(Activity!FW$1,BBG!$1:$1,0),0)&lt;&gt;"",VLOOKUP($A22,BBG!$1:$1048576,MATCH(Activity!FW$1,BBG!$1:$1,0),0),IF(AND(VLOOKUP($A22,BBG!$1:$1048576,MATCH(Activity!FW$1,BBG!$1:$1,0)-1,0)&lt;&gt;"",VLOOKUP($A22,BBG!$1:$1048576,MATCH(Activity!FW$1,BBG!$1:$1,0)+1,0)&lt;&gt;""),(VLOOKUP($A22,BBG!$1:$1048576,MATCH(Activity!FW$1,BBG!$1:$1,0)-1,0)+VLOOKUP($A22,BBG!$1:$1048576,MATCH(Activity!FW$1,BBG!$1:$1,0)+1,0))/2,IF(AND(VLOOKUP($A22,BBG!$1:$1048576,MATCH(Activity!FW$1,BBG!$1:$1,0)-1,0)&lt;&gt;"",VLOOKUP($A22,BBG!$1:$1048576,MATCH(Activity!FW$1,BBG!$1:$1,0)+2,0)&lt;&gt;""),VLOOKUP($A22,BBG!$1:$1048576,MATCH(Activity!FW$1,BBG!$1:$1,0)-1,0)+(VLOOKUP($A22,BBG!$1:$1048576,MATCH(Activity!FW$1,BBG!$1:$1,0)+2,0)-VLOOKUP($A22,BBG!$1:$1048576,MATCH(Activity!FW$1,BBG!$1:$1,0)-1,0))/3,VLOOKUP($A22,BBG!$1:$1048576,MATCH(Activity!FW$1,BBG!$1:$1,0)-2,0)+(VLOOKUP($A22,BBG!$1:$1048576,MATCH(Activity!FW$1,BBG!$1:$1,0)+1,0)-VLOOKUP($A22,BBG!$1:$1048576,MATCH(Activity!FW$1,BBG!$1:$1,0)-2,0))*2/3)))/100</f>
        <v>0</v>
      </c>
      <c r="FX22" s="34">
        <f ca="1">IF(VLOOKUP($A22,BBG!$1:$1048576,MATCH(Activity!FX$1,BBG!$1:$1,0),0)&lt;&gt;"",VLOOKUP($A22,BBG!$1:$1048576,MATCH(Activity!FX$1,BBG!$1:$1,0),0),IF(AND(VLOOKUP($A22,BBG!$1:$1048576,MATCH(Activity!FX$1,BBG!$1:$1,0)-1,0)&lt;&gt;"",VLOOKUP($A22,BBG!$1:$1048576,MATCH(Activity!FX$1,BBG!$1:$1,0)+1,0)&lt;&gt;""),(VLOOKUP($A22,BBG!$1:$1048576,MATCH(Activity!FX$1,BBG!$1:$1,0)-1,0)+VLOOKUP($A22,BBG!$1:$1048576,MATCH(Activity!FX$1,BBG!$1:$1,0)+1,0))/2,IF(AND(VLOOKUP($A22,BBG!$1:$1048576,MATCH(Activity!FX$1,BBG!$1:$1,0)-1,0)&lt;&gt;"",VLOOKUP($A22,BBG!$1:$1048576,MATCH(Activity!FX$1,BBG!$1:$1,0)+2,0)&lt;&gt;""),VLOOKUP($A22,BBG!$1:$1048576,MATCH(Activity!FX$1,BBG!$1:$1,0)-1,0)+(VLOOKUP($A22,BBG!$1:$1048576,MATCH(Activity!FX$1,BBG!$1:$1,0)+2,0)-VLOOKUP($A22,BBG!$1:$1048576,MATCH(Activity!FX$1,BBG!$1:$1,0)-1,0))/3,VLOOKUP($A22,BBG!$1:$1048576,MATCH(Activity!FX$1,BBG!$1:$1,0)-2,0)+(VLOOKUP($A22,BBG!$1:$1048576,MATCH(Activity!FX$1,BBG!$1:$1,0)+1,0)-VLOOKUP($A22,BBG!$1:$1048576,MATCH(Activity!FX$1,BBG!$1:$1,0)-2,0))*2/3)))/100</f>
        <v>0</v>
      </c>
      <c r="FY22" s="34">
        <f ca="1">IF(VLOOKUP($A22,BBG!$1:$1048576,MATCH(Activity!FY$1,BBG!$1:$1,0),0)&lt;&gt;"",VLOOKUP($A22,BBG!$1:$1048576,MATCH(Activity!FY$1,BBG!$1:$1,0),0),IF(AND(VLOOKUP($A22,BBG!$1:$1048576,MATCH(Activity!FY$1,BBG!$1:$1,0)-1,0)&lt;&gt;"",VLOOKUP($A22,BBG!$1:$1048576,MATCH(Activity!FY$1,BBG!$1:$1,0)+1,0)&lt;&gt;""),(VLOOKUP($A22,BBG!$1:$1048576,MATCH(Activity!FY$1,BBG!$1:$1,0)-1,0)+VLOOKUP($A22,BBG!$1:$1048576,MATCH(Activity!FY$1,BBG!$1:$1,0)+1,0))/2,IF(AND(VLOOKUP($A22,BBG!$1:$1048576,MATCH(Activity!FY$1,BBG!$1:$1,0)-1,0)&lt;&gt;"",VLOOKUP($A22,BBG!$1:$1048576,MATCH(Activity!FY$1,BBG!$1:$1,0)+2,0)&lt;&gt;""),VLOOKUP($A22,BBG!$1:$1048576,MATCH(Activity!FY$1,BBG!$1:$1,0)-1,0)+(VLOOKUP($A22,BBG!$1:$1048576,MATCH(Activity!FY$1,BBG!$1:$1,0)+2,0)-VLOOKUP($A22,BBG!$1:$1048576,MATCH(Activity!FY$1,BBG!$1:$1,0)-1,0))/3,VLOOKUP($A22,BBG!$1:$1048576,MATCH(Activity!FY$1,BBG!$1:$1,0)-2,0)+(VLOOKUP($A22,BBG!$1:$1048576,MATCH(Activity!FY$1,BBG!$1:$1,0)+1,0)-VLOOKUP($A22,BBG!$1:$1048576,MATCH(Activity!FY$1,BBG!$1:$1,0)-2,0))*2/3)))/100</f>
        <v>0</v>
      </c>
      <c r="FZ22" s="34">
        <f ca="1">IF(VLOOKUP($A22,BBG!$1:$1048576,MATCH(Activity!FZ$1,BBG!$1:$1,0),0)&lt;&gt;"",VLOOKUP($A22,BBG!$1:$1048576,MATCH(Activity!FZ$1,BBG!$1:$1,0),0),IF(AND(VLOOKUP($A22,BBG!$1:$1048576,MATCH(Activity!FZ$1,BBG!$1:$1,0)-1,0)&lt;&gt;"",VLOOKUP($A22,BBG!$1:$1048576,MATCH(Activity!FZ$1,BBG!$1:$1,0)+1,0)&lt;&gt;""),(VLOOKUP($A22,BBG!$1:$1048576,MATCH(Activity!FZ$1,BBG!$1:$1,0)-1,0)+VLOOKUP($A22,BBG!$1:$1048576,MATCH(Activity!FZ$1,BBG!$1:$1,0)+1,0))/2,IF(AND(VLOOKUP($A22,BBG!$1:$1048576,MATCH(Activity!FZ$1,BBG!$1:$1,0)-1,0)&lt;&gt;"",VLOOKUP($A22,BBG!$1:$1048576,MATCH(Activity!FZ$1,BBG!$1:$1,0)+2,0)&lt;&gt;""),VLOOKUP($A22,BBG!$1:$1048576,MATCH(Activity!FZ$1,BBG!$1:$1,0)-1,0)+(VLOOKUP($A22,BBG!$1:$1048576,MATCH(Activity!FZ$1,BBG!$1:$1,0)+2,0)-VLOOKUP($A22,BBG!$1:$1048576,MATCH(Activity!FZ$1,BBG!$1:$1,0)-1,0))/3,VLOOKUP($A22,BBG!$1:$1048576,MATCH(Activity!FZ$1,BBG!$1:$1,0)-2,0)+(VLOOKUP($A22,BBG!$1:$1048576,MATCH(Activity!FZ$1,BBG!$1:$1,0)+1,0)-VLOOKUP($A22,BBG!$1:$1048576,MATCH(Activity!FZ$1,BBG!$1:$1,0)-2,0))*2/3)))/100</f>
        <v>0</v>
      </c>
      <c r="GA22" s="34">
        <f ca="1">IF(VLOOKUP($A22,BBG!$1:$1048576,MATCH(Activity!GA$1,BBG!$1:$1,0),0)&lt;&gt;"",VLOOKUP($A22,BBG!$1:$1048576,MATCH(Activity!GA$1,BBG!$1:$1,0),0),IF(AND(VLOOKUP($A22,BBG!$1:$1048576,MATCH(Activity!GA$1,BBG!$1:$1,0)-1,0)&lt;&gt;"",VLOOKUP($A22,BBG!$1:$1048576,MATCH(Activity!GA$1,BBG!$1:$1,0)+1,0)&lt;&gt;""),(VLOOKUP($A22,BBG!$1:$1048576,MATCH(Activity!GA$1,BBG!$1:$1,0)-1,0)+VLOOKUP($A22,BBG!$1:$1048576,MATCH(Activity!GA$1,BBG!$1:$1,0)+1,0))/2,IF(AND(VLOOKUP($A22,BBG!$1:$1048576,MATCH(Activity!GA$1,BBG!$1:$1,0)-1,0)&lt;&gt;"",VLOOKUP($A22,BBG!$1:$1048576,MATCH(Activity!GA$1,BBG!$1:$1,0)+2,0)&lt;&gt;""),VLOOKUP($A22,BBG!$1:$1048576,MATCH(Activity!GA$1,BBG!$1:$1,0)-1,0)+(VLOOKUP($A22,BBG!$1:$1048576,MATCH(Activity!GA$1,BBG!$1:$1,0)+2,0)-VLOOKUP($A22,BBG!$1:$1048576,MATCH(Activity!GA$1,BBG!$1:$1,0)-1,0))/3,VLOOKUP($A22,BBG!$1:$1048576,MATCH(Activity!GA$1,BBG!$1:$1,0)-2,0)+(VLOOKUP($A22,BBG!$1:$1048576,MATCH(Activity!GA$1,BBG!$1:$1,0)+1,0)-VLOOKUP($A22,BBG!$1:$1048576,MATCH(Activity!GA$1,BBG!$1:$1,0)-2,0))*2/3)))/100</f>
        <v>0</v>
      </c>
      <c r="GB22" s="34">
        <f ca="1">IF(VLOOKUP($A22,BBG!$1:$1048576,MATCH(Activity!GB$1,BBG!$1:$1,0),0)&lt;&gt;"",VLOOKUP($A22,BBG!$1:$1048576,MATCH(Activity!GB$1,BBG!$1:$1,0),0),IF(AND(VLOOKUP($A22,BBG!$1:$1048576,MATCH(Activity!GB$1,BBG!$1:$1,0)-1,0)&lt;&gt;"",VLOOKUP($A22,BBG!$1:$1048576,MATCH(Activity!GB$1,BBG!$1:$1,0)+1,0)&lt;&gt;""),(VLOOKUP($A22,BBG!$1:$1048576,MATCH(Activity!GB$1,BBG!$1:$1,0)-1,0)+VLOOKUP($A22,BBG!$1:$1048576,MATCH(Activity!GB$1,BBG!$1:$1,0)+1,0))/2,IF(AND(VLOOKUP($A22,BBG!$1:$1048576,MATCH(Activity!GB$1,BBG!$1:$1,0)-1,0)&lt;&gt;"",VLOOKUP($A22,BBG!$1:$1048576,MATCH(Activity!GB$1,BBG!$1:$1,0)+2,0)&lt;&gt;""),VLOOKUP($A22,BBG!$1:$1048576,MATCH(Activity!GB$1,BBG!$1:$1,0)-1,0)+(VLOOKUP($A22,BBG!$1:$1048576,MATCH(Activity!GB$1,BBG!$1:$1,0)+2,0)-VLOOKUP($A22,BBG!$1:$1048576,MATCH(Activity!GB$1,BBG!$1:$1,0)-1,0))/3,VLOOKUP($A22,BBG!$1:$1048576,MATCH(Activity!GB$1,BBG!$1:$1,0)-2,0)+(VLOOKUP($A22,BBG!$1:$1048576,MATCH(Activity!GB$1,BBG!$1:$1,0)+1,0)-VLOOKUP($A22,BBG!$1:$1048576,MATCH(Activity!GB$1,BBG!$1:$1,0)-2,0))*2/3)))/100</f>
        <v>0</v>
      </c>
      <c r="GC22" s="34">
        <f ca="1">IF(VLOOKUP($A22,BBG!$1:$1048576,MATCH(Activity!GC$1,BBG!$1:$1,0),0)&lt;&gt;"",VLOOKUP($A22,BBG!$1:$1048576,MATCH(Activity!GC$1,BBG!$1:$1,0),0),IF(AND(VLOOKUP($A22,BBG!$1:$1048576,MATCH(Activity!GC$1,BBG!$1:$1,0)-1,0)&lt;&gt;"",VLOOKUP($A22,BBG!$1:$1048576,MATCH(Activity!GC$1,BBG!$1:$1,0)+1,0)&lt;&gt;""),(VLOOKUP($A22,BBG!$1:$1048576,MATCH(Activity!GC$1,BBG!$1:$1,0)-1,0)+VLOOKUP($A22,BBG!$1:$1048576,MATCH(Activity!GC$1,BBG!$1:$1,0)+1,0))/2,IF(AND(VLOOKUP($A22,BBG!$1:$1048576,MATCH(Activity!GC$1,BBG!$1:$1,0)-1,0)&lt;&gt;"",VLOOKUP($A22,BBG!$1:$1048576,MATCH(Activity!GC$1,BBG!$1:$1,0)+2,0)&lt;&gt;""),VLOOKUP($A22,BBG!$1:$1048576,MATCH(Activity!GC$1,BBG!$1:$1,0)-1,0)+(VLOOKUP($A22,BBG!$1:$1048576,MATCH(Activity!GC$1,BBG!$1:$1,0)+2,0)-VLOOKUP($A22,BBG!$1:$1048576,MATCH(Activity!GC$1,BBG!$1:$1,0)-1,0))/3,VLOOKUP($A22,BBG!$1:$1048576,MATCH(Activity!GC$1,BBG!$1:$1,0)-2,0)+(VLOOKUP($A22,BBG!$1:$1048576,MATCH(Activity!GC$1,BBG!$1:$1,0)+1,0)-VLOOKUP($A22,BBG!$1:$1048576,MATCH(Activity!GC$1,BBG!$1:$1,0)-2,0))*2/3)))/100</f>
        <v>0</v>
      </c>
      <c r="GD22" s="34">
        <f ca="1">IF(VLOOKUP($A22,BBG!$1:$1048576,MATCH(Activity!GD$1,BBG!$1:$1,0),0)&lt;&gt;"",VLOOKUP($A22,BBG!$1:$1048576,MATCH(Activity!GD$1,BBG!$1:$1,0),0),IF(AND(VLOOKUP($A22,BBG!$1:$1048576,MATCH(Activity!GD$1,BBG!$1:$1,0)-1,0)&lt;&gt;"",VLOOKUP($A22,BBG!$1:$1048576,MATCH(Activity!GD$1,BBG!$1:$1,0)+1,0)&lt;&gt;""),(VLOOKUP($A22,BBG!$1:$1048576,MATCH(Activity!GD$1,BBG!$1:$1,0)-1,0)+VLOOKUP($A22,BBG!$1:$1048576,MATCH(Activity!GD$1,BBG!$1:$1,0)+1,0))/2,IF(AND(VLOOKUP($A22,BBG!$1:$1048576,MATCH(Activity!GD$1,BBG!$1:$1,0)-1,0)&lt;&gt;"",VLOOKUP($A22,BBG!$1:$1048576,MATCH(Activity!GD$1,BBG!$1:$1,0)+2,0)&lt;&gt;""),VLOOKUP($A22,BBG!$1:$1048576,MATCH(Activity!GD$1,BBG!$1:$1,0)-1,0)+(VLOOKUP($A22,BBG!$1:$1048576,MATCH(Activity!GD$1,BBG!$1:$1,0)+2,0)-VLOOKUP($A22,BBG!$1:$1048576,MATCH(Activity!GD$1,BBG!$1:$1,0)-1,0))/3,VLOOKUP($A22,BBG!$1:$1048576,MATCH(Activity!GD$1,BBG!$1:$1,0)-2,0)+(VLOOKUP($A22,BBG!$1:$1048576,MATCH(Activity!GD$1,BBG!$1:$1,0)+1,0)-VLOOKUP($A22,BBG!$1:$1048576,MATCH(Activity!GD$1,BBG!$1:$1,0)-2,0))*2/3)))/100</f>
        <v>0</v>
      </c>
      <c r="GE22" s="34">
        <f ca="1">IF(VLOOKUP($A22,BBG!$1:$1048576,MATCH(Activity!GE$1,BBG!$1:$1,0),0)&lt;&gt;"",VLOOKUP($A22,BBG!$1:$1048576,MATCH(Activity!GE$1,BBG!$1:$1,0),0),IF(AND(VLOOKUP($A22,BBG!$1:$1048576,MATCH(Activity!GE$1,BBG!$1:$1,0)-1,0)&lt;&gt;"",VLOOKUP($A22,BBG!$1:$1048576,MATCH(Activity!GE$1,BBG!$1:$1,0)+1,0)&lt;&gt;""),(VLOOKUP($A22,BBG!$1:$1048576,MATCH(Activity!GE$1,BBG!$1:$1,0)-1,0)+VLOOKUP($A22,BBG!$1:$1048576,MATCH(Activity!GE$1,BBG!$1:$1,0)+1,0))/2,IF(AND(VLOOKUP($A22,BBG!$1:$1048576,MATCH(Activity!GE$1,BBG!$1:$1,0)-1,0)&lt;&gt;"",VLOOKUP($A22,BBG!$1:$1048576,MATCH(Activity!GE$1,BBG!$1:$1,0)+2,0)&lt;&gt;""),VLOOKUP($A22,BBG!$1:$1048576,MATCH(Activity!GE$1,BBG!$1:$1,0)-1,0)+(VLOOKUP($A22,BBG!$1:$1048576,MATCH(Activity!GE$1,BBG!$1:$1,0)+2,0)-VLOOKUP($A22,BBG!$1:$1048576,MATCH(Activity!GE$1,BBG!$1:$1,0)-1,0))/3,VLOOKUP($A22,BBG!$1:$1048576,MATCH(Activity!GE$1,BBG!$1:$1,0)-2,0)+(VLOOKUP($A22,BBG!$1:$1048576,MATCH(Activity!GE$1,BBG!$1:$1,0)+1,0)-VLOOKUP($A22,BBG!$1:$1048576,MATCH(Activity!GE$1,BBG!$1:$1,0)-2,0))*2/3)))/100</f>
        <v>0</v>
      </c>
      <c r="GF22" s="34">
        <f ca="1">IF(VLOOKUP($A22,BBG!$1:$1048576,MATCH(Activity!GF$1,BBG!$1:$1,0),0)&lt;&gt;"",VLOOKUP($A22,BBG!$1:$1048576,MATCH(Activity!GF$1,BBG!$1:$1,0),0),IF(AND(VLOOKUP($A22,BBG!$1:$1048576,MATCH(Activity!GF$1,BBG!$1:$1,0)-1,0)&lt;&gt;"",VLOOKUP($A22,BBG!$1:$1048576,MATCH(Activity!GF$1,BBG!$1:$1,0)+1,0)&lt;&gt;""),(VLOOKUP($A22,BBG!$1:$1048576,MATCH(Activity!GF$1,BBG!$1:$1,0)-1,0)+VLOOKUP($A22,BBG!$1:$1048576,MATCH(Activity!GF$1,BBG!$1:$1,0)+1,0))/2,IF(AND(VLOOKUP($A22,BBG!$1:$1048576,MATCH(Activity!GF$1,BBG!$1:$1,0)-1,0)&lt;&gt;"",VLOOKUP($A22,BBG!$1:$1048576,MATCH(Activity!GF$1,BBG!$1:$1,0)+2,0)&lt;&gt;""),VLOOKUP($A22,BBG!$1:$1048576,MATCH(Activity!GF$1,BBG!$1:$1,0)-1,0)+(VLOOKUP($A22,BBG!$1:$1048576,MATCH(Activity!GF$1,BBG!$1:$1,0)+2,0)-VLOOKUP($A22,BBG!$1:$1048576,MATCH(Activity!GF$1,BBG!$1:$1,0)-1,0))/3,VLOOKUP($A22,BBG!$1:$1048576,MATCH(Activity!GF$1,BBG!$1:$1,0)-2,0)+(VLOOKUP($A22,BBG!$1:$1048576,MATCH(Activity!GF$1,BBG!$1:$1,0)+1,0)-VLOOKUP($A22,BBG!$1:$1048576,MATCH(Activity!GF$1,BBG!$1:$1,0)-2,0))*2/3)))/100</f>
        <v>0</v>
      </c>
      <c r="GG22" s="34">
        <f ca="1">IF(VLOOKUP($A22,BBG!$1:$1048576,MATCH(Activity!GG$1,BBG!$1:$1,0),0)&lt;&gt;"",VLOOKUP($A22,BBG!$1:$1048576,MATCH(Activity!GG$1,BBG!$1:$1,0),0),IF(AND(VLOOKUP($A22,BBG!$1:$1048576,MATCH(Activity!GG$1,BBG!$1:$1,0)-1,0)&lt;&gt;"",VLOOKUP($A22,BBG!$1:$1048576,MATCH(Activity!GG$1,BBG!$1:$1,0)+1,0)&lt;&gt;""),(VLOOKUP($A22,BBG!$1:$1048576,MATCH(Activity!GG$1,BBG!$1:$1,0)-1,0)+VLOOKUP($A22,BBG!$1:$1048576,MATCH(Activity!GG$1,BBG!$1:$1,0)+1,0))/2,IF(AND(VLOOKUP($A22,BBG!$1:$1048576,MATCH(Activity!GG$1,BBG!$1:$1,0)-1,0)&lt;&gt;"",VLOOKUP($A22,BBG!$1:$1048576,MATCH(Activity!GG$1,BBG!$1:$1,0)+2,0)&lt;&gt;""),VLOOKUP($A22,BBG!$1:$1048576,MATCH(Activity!GG$1,BBG!$1:$1,0)-1,0)+(VLOOKUP($A22,BBG!$1:$1048576,MATCH(Activity!GG$1,BBG!$1:$1,0)+2,0)-VLOOKUP($A22,BBG!$1:$1048576,MATCH(Activity!GG$1,BBG!$1:$1,0)-1,0))/3,VLOOKUP($A22,BBG!$1:$1048576,MATCH(Activity!GG$1,BBG!$1:$1,0)-2,0)+(VLOOKUP($A22,BBG!$1:$1048576,MATCH(Activity!GG$1,BBG!$1:$1,0)+1,0)-VLOOKUP($A22,BBG!$1:$1048576,MATCH(Activity!GG$1,BBG!$1:$1,0)-2,0))*2/3)))/100</f>
        <v>0</v>
      </c>
      <c r="GH22" s="34">
        <f ca="1">IF(VLOOKUP($A22,BBG!$1:$1048576,MATCH(Activity!GH$1,BBG!$1:$1,0),0)&lt;&gt;"",VLOOKUP($A22,BBG!$1:$1048576,MATCH(Activity!GH$1,BBG!$1:$1,0),0),IF(AND(VLOOKUP($A22,BBG!$1:$1048576,MATCH(Activity!GH$1,BBG!$1:$1,0)-1,0)&lt;&gt;"",VLOOKUP($A22,BBG!$1:$1048576,MATCH(Activity!GH$1,BBG!$1:$1,0)+1,0)&lt;&gt;""),(VLOOKUP($A22,BBG!$1:$1048576,MATCH(Activity!GH$1,BBG!$1:$1,0)-1,0)+VLOOKUP($A22,BBG!$1:$1048576,MATCH(Activity!GH$1,BBG!$1:$1,0)+1,0))/2,IF(AND(VLOOKUP($A22,BBG!$1:$1048576,MATCH(Activity!GH$1,BBG!$1:$1,0)-1,0)&lt;&gt;"",VLOOKUP($A22,BBG!$1:$1048576,MATCH(Activity!GH$1,BBG!$1:$1,0)+2,0)&lt;&gt;""),VLOOKUP($A22,BBG!$1:$1048576,MATCH(Activity!GH$1,BBG!$1:$1,0)-1,0)+(VLOOKUP($A22,BBG!$1:$1048576,MATCH(Activity!GH$1,BBG!$1:$1,0)+2,0)-VLOOKUP($A22,BBG!$1:$1048576,MATCH(Activity!GH$1,BBG!$1:$1,0)-1,0))/3,VLOOKUP($A22,BBG!$1:$1048576,MATCH(Activity!GH$1,BBG!$1:$1,0)-2,0)+(VLOOKUP($A22,BBG!$1:$1048576,MATCH(Activity!GH$1,BBG!$1:$1,0)+1,0)-VLOOKUP($A22,BBG!$1:$1048576,MATCH(Activity!GH$1,BBG!$1:$1,0)-2,0))*2/3)))/100</f>
        <v>0</v>
      </c>
      <c r="GI22" s="34">
        <f ca="1">IF(VLOOKUP($A22,BBG!$1:$1048576,MATCH(Activity!GI$1,BBG!$1:$1,0),0)&lt;&gt;"",VLOOKUP($A22,BBG!$1:$1048576,MATCH(Activity!GI$1,BBG!$1:$1,0),0),IF(AND(VLOOKUP($A22,BBG!$1:$1048576,MATCH(Activity!GI$1,BBG!$1:$1,0)-1,0)&lt;&gt;"",VLOOKUP($A22,BBG!$1:$1048576,MATCH(Activity!GI$1,BBG!$1:$1,0)+1,0)&lt;&gt;""),(VLOOKUP($A22,BBG!$1:$1048576,MATCH(Activity!GI$1,BBG!$1:$1,0)-1,0)+VLOOKUP($A22,BBG!$1:$1048576,MATCH(Activity!GI$1,BBG!$1:$1,0)+1,0))/2,IF(AND(VLOOKUP($A22,BBG!$1:$1048576,MATCH(Activity!GI$1,BBG!$1:$1,0)-1,0)&lt;&gt;"",VLOOKUP($A22,BBG!$1:$1048576,MATCH(Activity!GI$1,BBG!$1:$1,0)+2,0)&lt;&gt;""),VLOOKUP($A22,BBG!$1:$1048576,MATCH(Activity!GI$1,BBG!$1:$1,0)-1,0)+(VLOOKUP($A22,BBG!$1:$1048576,MATCH(Activity!GI$1,BBG!$1:$1,0)+2,0)-VLOOKUP($A22,BBG!$1:$1048576,MATCH(Activity!GI$1,BBG!$1:$1,0)-1,0))/3,VLOOKUP($A22,BBG!$1:$1048576,MATCH(Activity!GI$1,BBG!$1:$1,0)-2,0)+(VLOOKUP($A22,BBG!$1:$1048576,MATCH(Activity!GI$1,BBG!$1:$1,0)+1,0)-VLOOKUP($A22,BBG!$1:$1048576,MATCH(Activity!GI$1,BBG!$1:$1,0)-2,0))*2/3)))/100</f>
        <v>0</v>
      </c>
      <c r="GJ22" s="34">
        <f ca="1">IF(VLOOKUP($A22,BBG!$1:$1048576,MATCH(Activity!GJ$1,BBG!$1:$1,0),0)&lt;&gt;"",VLOOKUP($A22,BBG!$1:$1048576,MATCH(Activity!GJ$1,BBG!$1:$1,0),0),IF(AND(VLOOKUP($A22,BBG!$1:$1048576,MATCH(Activity!GJ$1,BBG!$1:$1,0)-1,0)&lt;&gt;"",VLOOKUP($A22,BBG!$1:$1048576,MATCH(Activity!GJ$1,BBG!$1:$1,0)+1,0)&lt;&gt;""),(VLOOKUP($A22,BBG!$1:$1048576,MATCH(Activity!GJ$1,BBG!$1:$1,0)-1,0)+VLOOKUP($A22,BBG!$1:$1048576,MATCH(Activity!GJ$1,BBG!$1:$1,0)+1,0))/2,IF(AND(VLOOKUP($A22,BBG!$1:$1048576,MATCH(Activity!GJ$1,BBG!$1:$1,0)-1,0)&lt;&gt;"",VLOOKUP($A22,BBG!$1:$1048576,MATCH(Activity!GJ$1,BBG!$1:$1,0)+2,0)&lt;&gt;""),VLOOKUP($A22,BBG!$1:$1048576,MATCH(Activity!GJ$1,BBG!$1:$1,0)-1,0)+(VLOOKUP($A22,BBG!$1:$1048576,MATCH(Activity!GJ$1,BBG!$1:$1,0)+2,0)-VLOOKUP($A22,BBG!$1:$1048576,MATCH(Activity!GJ$1,BBG!$1:$1,0)-1,0))/3,VLOOKUP($A22,BBG!$1:$1048576,MATCH(Activity!GJ$1,BBG!$1:$1,0)-2,0)+(VLOOKUP($A22,BBG!$1:$1048576,MATCH(Activity!GJ$1,BBG!$1:$1,0)+1,0)-VLOOKUP($A22,BBG!$1:$1048576,MATCH(Activity!GJ$1,BBG!$1:$1,0)-2,0))*2/3)))/100</f>
        <v>0</v>
      </c>
      <c r="GK22" s="34">
        <f ca="1">IF(VLOOKUP($A22,BBG!$1:$1048576,MATCH(Activity!GK$1,BBG!$1:$1,0),0)&lt;&gt;"",VLOOKUP($A22,BBG!$1:$1048576,MATCH(Activity!GK$1,BBG!$1:$1,0),0),IF(AND(VLOOKUP($A22,BBG!$1:$1048576,MATCH(Activity!GK$1,BBG!$1:$1,0)-1,0)&lt;&gt;"",VLOOKUP($A22,BBG!$1:$1048576,MATCH(Activity!GK$1,BBG!$1:$1,0)+1,0)&lt;&gt;""),(VLOOKUP($A22,BBG!$1:$1048576,MATCH(Activity!GK$1,BBG!$1:$1,0)-1,0)+VLOOKUP($A22,BBG!$1:$1048576,MATCH(Activity!GK$1,BBG!$1:$1,0)+1,0))/2,IF(AND(VLOOKUP($A22,BBG!$1:$1048576,MATCH(Activity!GK$1,BBG!$1:$1,0)-1,0)&lt;&gt;"",VLOOKUP($A22,BBG!$1:$1048576,MATCH(Activity!GK$1,BBG!$1:$1,0)+2,0)&lt;&gt;""),VLOOKUP($A22,BBG!$1:$1048576,MATCH(Activity!GK$1,BBG!$1:$1,0)-1,0)+(VLOOKUP($A22,BBG!$1:$1048576,MATCH(Activity!GK$1,BBG!$1:$1,0)+2,0)-VLOOKUP($A22,BBG!$1:$1048576,MATCH(Activity!GK$1,BBG!$1:$1,0)-1,0))/3,VLOOKUP($A22,BBG!$1:$1048576,MATCH(Activity!GK$1,BBG!$1:$1,0)-2,0)+(VLOOKUP($A22,BBG!$1:$1048576,MATCH(Activity!GK$1,BBG!$1:$1,0)+1,0)-VLOOKUP($A22,BBG!$1:$1048576,MATCH(Activity!GK$1,BBG!$1:$1,0)-2,0))*2/3)))/100</f>
        <v>0</v>
      </c>
      <c r="GL22" s="34">
        <f ca="1">IF(VLOOKUP($A22,BBG!$1:$1048576,MATCH(Activity!GL$1,BBG!$1:$1,0),0)&lt;&gt;"",VLOOKUP($A22,BBG!$1:$1048576,MATCH(Activity!GL$1,BBG!$1:$1,0),0),IF(AND(VLOOKUP($A22,BBG!$1:$1048576,MATCH(Activity!GL$1,BBG!$1:$1,0)-1,0)&lt;&gt;"",VLOOKUP($A22,BBG!$1:$1048576,MATCH(Activity!GL$1,BBG!$1:$1,0)+1,0)&lt;&gt;""),(VLOOKUP($A22,BBG!$1:$1048576,MATCH(Activity!GL$1,BBG!$1:$1,0)-1,0)+VLOOKUP($A22,BBG!$1:$1048576,MATCH(Activity!GL$1,BBG!$1:$1,0)+1,0))/2,IF(AND(VLOOKUP($A22,BBG!$1:$1048576,MATCH(Activity!GL$1,BBG!$1:$1,0)-1,0)&lt;&gt;"",VLOOKUP($A22,BBG!$1:$1048576,MATCH(Activity!GL$1,BBG!$1:$1,0)+2,0)&lt;&gt;""),VLOOKUP($A22,BBG!$1:$1048576,MATCH(Activity!GL$1,BBG!$1:$1,0)-1,0)+(VLOOKUP($A22,BBG!$1:$1048576,MATCH(Activity!GL$1,BBG!$1:$1,0)+2,0)-VLOOKUP($A22,BBG!$1:$1048576,MATCH(Activity!GL$1,BBG!$1:$1,0)-1,0))/3,VLOOKUP($A22,BBG!$1:$1048576,MATCH(Activity!GL$1,BBG!$1:$1,0)-2,0)+(VLOOKUP($A22,BBG!$1:$1048576,MATCH(Activity!GL$1,BBG!$1:$1,0)+1,0)-VLOOKUP($A22,BBG!$1:$1048576,MATCH(Activity!GL$1,BBG!$1:$1,0)-2,0))*2/3)))/100</f>
        <v>0</v>
      </c>
      <c r="GM22" s="34">
        <f ca="1">IF(VLOOKUP($A22,BBG!$1:$1048576,MATCH(Activity!GM$1,BBG!$1:$1,0),0)&lt;&gt;"",VLOOKUP($A22,BBG!$1:$1048576,MATCH(Activity!GM$1,BBG!$1:$1,0),0),IF(AND(VLOOKUP($A22,BBG!$1:$1048576,MATCH(Activity!GM$1,BBG!$1:$1,0)-1,0)&lt;&gt;"",VLOOKUP($A22,BBG!$1:$1048576,MATCH(Activity!GM$1,BBG!$1:$1,0)+1,0)&lt;&gt;""),(VLOOKUP($A22,BBG!$1:$1048576,MATCH(Activity!GM$1,BBG!$1:$1,0)-1,0)+VLOOKUP($A22,BBG!$1:$1048576,MATCH(Activity!GM$1,BBG!$1:$1,0)+1,0))/2,IF(AND(VLOOKUP($A22,BBG!$1:$1048576,MATCH(Activity!GM$1,BBG!$1:$1,0)-1,0)&lt;&gt;"",VLOOKUP($A22,BBG!$1:$1048576,MATCH(Activity!GM$1,BBG!$1:$1,0)+2,0)&lt;&gt;""),VLOOKUP($A22,BBG!$1:$1048576,MATCH(Activity!GM$1,BBG!$1:$1,0)-1,0)+(VLOOKUP($A22,BBG!$1:$1048576,MATCH(Activity!GM$1,BBG!$1:$1,0)+2,0)-VLOOKUP($A22,BBG!$1:$1048576,MATCH(Activity!GM$1,BBG!$1:$1,0)-1,0))/3,VLOOKUP($A22,BBG!$1:$1048576,MATCH(Activity!GM$1,BBG!$1:$1,0)-2,0)+(VLOOKUP($A22,BBG!$1:$1048576,MATCH(Activity!GM$1,BBG!$1:$1,0)+1,0)-VLOOKUP($A22,BBG!$1:$1048576,MATCH(Activity!GM$1,BBG!$1:$1,0)-2,0))*2/3)))/100</f>
        <v>0</v>
      </c>
      <c r="GN22" s="34">
        <f ca="1">IF(VLOOKUP($A22,BBG!$1:$1048576,MATCH(Activity!GN$1,BBG!$1:$1,0),0)&lt;&gt;"",VLOOKUP($A22,BBG!$1:$1048576,MATCH(Activity!GN$1,BBG!$1:$1,0),0),IF(AND(VLOOKUP($A22,BBG!$1:$1048576,MATCH(Activity!GN$1,BBG!$1:$1,0)-1,0)&lt;&gt;"",VLOOKUP($A22,BBG!$1:$1048576,MATCH(Activity!GN$1,BBG!$1:$1,0)+1,0)&lt;&gt;""),(VLOOKUP($A22,BBG!$1:$1048576,MATCH(Activity!GN$1,BBG!$1:$1,0)-1,0)+VLOOKUP($A22,BBG!$1:$1048576,MATCH(Activity!GN$1,BBG!$1:$1,0)+1,0))/2,IF(AND(VLOOKUP($A22,BBG!$1:$1048576,MATCH(Activity!GN$1,BBG!$1:$1,0)-1,0)&lt;&gt;"",VLOOKUP($A22,BBG!$1:$1048576,MATCH(Activity!GN$1,BBG!$1:$1,0)+2,0)&lt;&gt;""),VLOOKUP($A22,BBG!$1:$1048576,MATCH(Activity!GN$1,BBG!$1:$1,0)-1,0)+(VLOOKUP($A22,BBG!$1:$1048576,MATCH(Activity!GN$1,BBG!$1:$1,0)+2,0)-VLOOKUP($A22,BBG!$1:$1048576,MATCH(Activity!GN$1,BBG!$1:$1,0)-1,0))/3,VLOOKUP($A22,BBG!$1:$1048576,MATCH(Activity!GN$1,BBG!$1:$1,0)-2,0)+(VLOOKUP($A22,BBG!$1:$1048576,MATCH(Activity!GN$1,BBG!$1:$1,0)+1,0)-VLOOKUP($A22,BBG!$1:$1048576,MATCH(Activity!GN$1,BBG!$1:$1,0)-2,0))*2/3)))/100</f>
        <v>0</v>
      </c>
      <c r="GO22" s="34">
        <f ca="1">IF(VLOOKUP($A22,BBG!$1:$1048576,MATCH(Activity!GO$1,BBG!$1:$1,0),0)&lt;&gt;"",VLOOKUP($A22,BBG!$1:$1048576,MATCH(Activity!GO$1,BBG!$1:$1,0),0),IF(AND(VLOOKUP($A22,BBG!$1:$1048576,MATCH(Activity!GO$1,BBG!$1:$1,0)-1,0)&lt;&gt;"",VLOOKUP($A22,BBG!$1:$1048576,MATCH(Activity!GO$1,BBG!$1:$1,0)+1,0)&lt;&gt;""),(VLOOKUP($A22,BBG!$1:$1048576,MATCH(Activity!GO$1,BBG!$1:$1,0)-1,0)+VLOOKUP($A22,BBG!$1:$1048576,MATCH(Activity!GO$1,BBG!$1:$1,0)+1,0))/2,IF(AND(VLOOKUP($A22,BBG!$1:$1048576,MATCH(Activity!GO$1,BBG!$1:$1,0)-1,0)&lt;&gt;"",VLOOKUP($A22,BBG!$1:$1048576,MATCH(Activity!GO$1,BBG!$1:$1,0)+2,0)&lt;&gt;""),VLOOKUP($A22,BBG!$1:$1048576,MATCH(Activity!GO$1,BBG!$1:$1,0)-1,0)+(VLOOKUP($A22,BBG!$1:$1048576,MATCH(Activity!GO$1,BBG!$1:$1,0)+2,0)-VLOOKUP($A22,BBG!$1:$1048576,MATCH(Activity!GO$1,BBG!$1:$1,0)-1,0))/3,VLOOKUP($A22,BBG!$1:$1048576,MATCH(Activity!GO$1,BBG!$1:$1,0)-2,0)+(VLOOKUP($A22,BBG!$1:$1048576,MATCH(Activity!GO$1,BBG!$1:$1,0)+1,0)-VLOOKUP($A22,BBG!$1:$1048576,MATCH(Activity!GO$1,BBG!$1:$1,0)-2,0))*2/3)))/100</f>
        <v>0</v>
      </c>
      <c r="GP22" s="34">
        <f ca="1">IF(VLOOKUP($A22,BBG!$1:$1048576,MATCH(Activity!GP$1,BBG!$1:$1,0),0)&lt;&gt;"",VLOOKUP($A22,BBG!$1:$1048576,MATCH(Activity!GP$1,BBG!$1:$1,0),0),IF(AND(VLOOKUP($A22,BBG!$1:$1048576,MATCH(Activity!GP$1,BBG!$1:$1,0)-1,0)&lt;&gt;"",VLOOKUP($A22,BBG!$1:$1048576,MATCH(Activity!GP$1,BBG!$1:$1,0)+1,0)&lt;&gt;""),(VLOOKUP($A22,BBG!$1:$1048576,MATCH(Activity!GP$1,BBG!$1:$1,0)-1,0)+VLOOKUP($A22,BBG!$1:$1048576,MATCH(Activity!GP$1,BBG!$1:$1,0)+1,0))/2,IF(AND(VLOOKUP($A22,BBG!$1:$1048576,MATCH(Activity!GP$1,BBG!$1:$1,0)-1,0)&lt;&gt;"",VLOOKUP($A22,BBG!$1:$1048576,MATCH(Activity!GP$1,BBG!$1:$1,0)+2,0)&lt;&gt;""),VLOOKUP($A22,BBG!$1:$1048576,MATCH(Activity!GP$1,BBG!$1:$1,0)-1,0)+(VLOOKUP($A22,BBG!$1:$1048576,MATCH(Activity!GP$1,BBG!$1:$1,0)+2,0)-VLOOKUP($A22,BBG!$1:$1048576,MATCH(Activity!GP$1,BBG!$1:$1,0)-1,0))/3,VLOOKUP($A22,BBG!$1:$1048576,MATCH(Activity!GP$1,BBG!$1:$1,0)-2,0)+(VLOOKUP($A22,BBG!$1:$1048576,MATCH(Activity!GP$1,BBG!$1:$1,0)+1,0)-VLOOKUP($A22,BBG!$1:$1048576,MATCH(Activity!GP$1,BBG!$1:$1,0)-2,0))*2/3)))/100</f>
        <v>0</v>
      </c>
      <c r="GQ22" s="34">
        <f ca="1">IF(VLOOKUP($A22,BBG!$1:$1048576,MATCH(Activity!GQ$1,BBG!$1:$1,0),0)&lt;&gt;"",VLOOKUP($A22,BBG!$1:$1048576,MATCH(Activity!GQ$1,BBG!$1:$1,0),0),IF(AND(VLOOKUP($A22,BBG!$1:$1048576,MATCH(Activity!GQ$1,BBG!$1:$1,0)-1,0)&lt;&gt;"",VLOOKUP($A22,BBG!$1:$1048576,MATCH(Activity!GQ$1,BBG!$1:$1,0)+1,0)&lt;&gt;""),(VLOOKUP($A22,BBG!$1:$1048576,MATCH(Activity!GQ$1,BBG!$1:$1,0)-1,0)+VLOOKUP($A22,BBG!$1:$1048576,MATCH(Activity!GQ$1,BBG!$1:$1,0)+1,0))/2,IF(AND(VLOOKUP($A22,BBG!$1:$1048576,MATCH(Activity!GQ$1,BBG!$1:$1,0)-1,0)&lt;&gt;"",VLOOKUP($A22,BBG!$1:$1048576,MATCH(Activity!GQ$1,BBG!$1:$1,0)+2,0)&lt;&gt;""),VLOOKUP($A22,BBG!$1:$1048576,MATCH(Activity!GQ$1,BBG!$1:$1,0)-1,0)+(VLOOKUP($A22,BBG!$1:$1048576,MATCH(Activity!GQ$1,BBG!$1:$1,0)+2,0)-VLOOKUP($A22,BBG!$1:$1048576,MATCH(Activity!GQ$1,BBG!$1:$1,0)-1,0))/3,VLOOKUP($A22,BBG!$1:$1048576,MATCH(Activity!GQ$1,BBG!$1:$1,0)-2,0)+(VLOOKUP($A22,BBG!$1:$1048576,MATCH(Activity!GQ$1,BBG!$1:$1,0)+1,0)-VLOOKUP($A22,BBG!$1:$1048576,MATCH(Activity!GQ$1,BBG!$1:$1,0)-2,0))*2/3)))/100</f>
        <v>0</v>
      </c>
      <c r="GR22" s="34">
        <f ca="1">IF(VLOOKUP($A22,BBG!$1:$1048576,MATCH(Activity!GR$1,BBG!$1:$1,0),0)&lt;&gt;"",VLOOKUP($A22,BBG!$1:$1048576,MATCH(Activity!GR$1,BBG!$1:$1,0),0),IF(AND(VLOOKUP($A22,BBG!$1:$1048576,MATCH(Activity!GR$1,BBG!$1:$1,0)-1,0)&lt;&gt;"",VLOOKUP($A22,BBG!$1:$1048576,MATCH(Activity!GR$1,BBG!$1:$1,0)+1,0)&lt;&gt;""),(VLOOKUP($A22,BBG!$1:$1048576,MATCH(Activity!GR$1,BBG!$1:$1,0)-1,0)+VLOOKUP($A22,BBG!$1:$1048576,MATCH(Activity!GR$1,BBG!$1:$1,0)+1,0))/2,IF(AND(VLOOKUP($A22,BBG!$1:$1048576,MATCH(Activity!GR$1,BBG!$1:$1,0)-1,0)&lt;&gt;"",VLOOKUP($A22,BBG!$1:$1048576,MATCH(Activity!GR$1,BBG!$1:$1,0)+2,0)&lt;&gt;""),VLOOKUP($A22,BBG!$1:$1048576,MATCH(Activity!GR$1,BBG!$1:$1,0)-1,0)+(VLOOKUP($A22,BBG!$1:$1048576,MATCH(Activity!GR$1,BBG!$1:$1,0)+2,0)-VLOOKUP($A22,BBG!$1:$1048576,MATCH(Activity!GR$1,BBG!$1:$1,0)-1,0))/3,VLOOKUP($A22,BBG!$1:$1048576,MATCH(Activity!GR$1,BBG!$1:$1,0)-2,0)+(VLOOKUP($A22,BBG!$1:$1048576,MATCH(Activity!GR$1,BBG!$1:$1,0)+1,0)-VLOOKUP($A22,BBG!$1:$1048576,MATCH(Activity!GR$1,BBG!$1:$1,0)-2,0))*2/3)))/100</f>
        <v>0</v>
      </c>
      <c r="GS22" s="34">
        <f ca="1">IF(VLOOKUP($A22,BBG!$1:$1048576,MATCH(Activity!GS$1,BBG!$1:$1,0),0)&lt;&gt;"",VLOOKUP($A22,BBG!$1:$1048576,MATCH(Activity!GS$1,BBG!$1:$1,0),0),IF(AND(VLOOKUP($A22,BBG!$1:$1048576,MATCH(Activity!GS$1,BBG!$1:$1,0)-1,0)&lt;&gt;"",VLOOKUP($A22,BBG!$1:$1048576,MATCH(Activity!GS$1,BBG!$1:$1,0)+1,0)&lt;&gt;""),(VLOOKUP($A22,BBG!$1:$1048576,MATCH(Activity!GS$1,BBG!$1:$1,0)-1,0)+VLOOKUP($A22,BBG!$1:$1048576,MATCH(Activity!GS$1,BBG!$1:$1,0)+1,0))/2,IF(AND(VLOOKUP($A22,BBG!$1:$1048576,MATCH(Activity!GS$1,BBG!$1:$1,0)-1,0)&lt;&gt;"",VLOOKUP($A22,BBG!$1:$1048576,MATCH(Activity!GS$1,BBG!$1:$1,0)+2,0)&lt;&gt;""),VLOOKUP($A22,BBG!$1:$1048576,MATCH(Activity!GS$1,BBG!$1:$1,0)-1,0)+(VLOOKUP($A22,BBG!$1:$1048576,MATCH(Activity!GS$1,BBG!$1:$1,0)+2,0)-VLOOKUP($A22,BBG!$1:$1048576,MATCH(Activity!GS$1,BBG!$1:$1,0)-1,0))/3,VLOOKUP($A22,BBG!$1:$1048576,MATCH(Activity!GS$1,BBG!$1:$1,0)-2,0)+(VLOOKUP($A22,BBG!$1:$1048576,MATCH(Activity!GS$1,BBG!$1:$1,0)+1,0)-VLOOKUP($A22,BBG!$1:$1048576,MATCH(Activity!GS$1,BBG!$1:$1,0)-2,0))*2/3)))/100</f>
        <v>0</v>
      </c>
      <c r="GT22" s="34">
        <f ca="1">IF(VLOOKUP($A22,BBG!$1:$1048576,MATCH(Activity!GT$1,BBG!$1:$1,0),0)&lt;&gt;"",VLOOKUP($A22,BBG!$1:$1048576,MATCH(Activity!GT$1,BBG!$1:$1,0),0),IF(AND(VLOOKUP($A22,BBG!$1:$1048576,MATCH(Activity!GT$1,BBG!$1:$1,0)-1,0)&lt;&gt;"",VLOOKUP($A22,BBG!$1:$1048576,MATCH(Activity!GT$1,BBG!$1:$1,0)+1,0)&lt;&gt;""),(VLOOKUP($A22,BBG!$1:$1048576,MATCH(Activity!GT$1,BBG!$1:$1,0)-1,0)+VLOOKUP($A22,BBG!$1:$1048576,MATCH(Activity!GT$1,BBG!$1:$1,0)+1,0))/2,IF(AND(VLOOKUP($A22,BBG!$1:$1048576,MATCH(Activity!GT$1,BBG!$1:$1,0)-1,0)&lt;&gt;"",VLOOKUP($A22,BBG!$1:$1048576,MATCH(Activity!GT$1,BBG!$1:$1,0)+2,0)&lt;&gt;""),VLOOKUP($A22,BBG!$1:$1048576,MATCH(Activity!GT$1,BBG!$1:$1,0)-1,0)+(VLOOKUP($A22,BBG!$1:$1048576,MATCH(Activity!GT$1,BBG!$1:$1,0)+2,0)-VLOOKUP($A22,BBG!$1:$1048576,MATCH(Activity!GT$1,BBG!$1:$1,0)-1,0))/3,VLOOKUP($A22,BBG!$1:$1048576,MATCH(Activity!GT$1,BBG!$1:$1,0)-2,0)+(VLOOKUP($A22,BBG!$1:$1048576,MATCH(Activity!GT$1,BBG!$1:$1,0)+1,0)-VLOOKUP($A22,BBG!$1:$1048576,MATCH(Activity!GT$1,BBG!$1:$1,0)-2,0))*2/3)))/100</f>
        <v>0</v>
      </c>
      <c r="GU22" s="34">
        <f ca="1">IF(VLOOKUP($A22,BBG!$1:$1048576,MATCH(Activity!GU$1,BBG!$1:$1,0),0)&lt;&gt;"",VLOOKUP($A22,BBG!$1:$1048576,MATCH(Activity!GU$1,BBG!$1:$1,0),0),IF(AND(VLOOKUP($A22,BBG!$1:$1048576,MATCH(Activity!GU$1,BBG!$1:$1,0)-1,0)&lt;&gt;"",VLOOKUP($A22,BBG!$1:$1048576,MATCH(Activity!GU$1,BBG!$1:$1,0)+1,0)&lt;&gt;""),(VLOOKUP($A22,BBG!$1:$1048576,MATCH(Activity!GU$1,BBG!$1:$1,0)-1,0)+VLOOKUP($A22,BBG!$1:$1048576,MATCH(Activity!GU$1,BBG!$1:$1,0)+1,0))/2,IF(AND(VLOOKUP($A22,BBG!$1:$1048576,MATCH(Activity!GU$1,BBG!$1:$1,0)-1,0)&lt;&gt;"",VLOOKUP($A22,BBG!$1:$1048576,MATCH(Activity!GU$1,BBG!$1:$1,0)+2,0)&lt;&gt;""),VLOOKUP($A22,BBG!$1:$1048576,MATCH(Activity!GU$1,BBG!$1:$1,0)-1,0)+(VLOOKUP($A22,BBG!$1:$1048576,MATCH(Activity!GU$1,BBG!$1:$1,0)+2,0)-VLOOKUP($A22,BBG!$1:$1048576,MATCH(Activity!GU$1,BBG!$1:$1,0)-1,0))/3,VLOOKUP($A22,BBG!$1:$1048576,MATCH(Activity!GU$1,BBG!$1:$1,0)-2,0)+(VLOOKUP($A22,BBG!$1:$1048576,MATCH(Activity!GU$1,BBG!$1:$1,0)+1,0)-VLOOKUP($A22,BBG!$1:$1048576,MATCH(Activity!GU$1,BBG!$1:$1,0)-2,0))*2/3)))/100</f>
        <v>0</v>
      </c>
      <c r="GV22" s="34">
        <f ca="1">IF(VLOOKUP($A22,BBG!$1:$1048576,MATCH(Activity!GV$1,BBG!$1:$1,0),0)&lt;&gt;"",VLOOKUP($A22,BBG!$1:$1048576,MATCH(Activity!GV$1,BBG!$1:$1,0),0),IF(AND(VLOOKUP($A22,BBG!$1:$1048576,MATCH(Activity!GV$1,BBG!$1:$1,0)-1,0)&lt;&gt;"",VLOOKUP($A22,BBG!$1:$1048576,MATCH(Activity!GV$1,BBG!$1:$1,0)+1,0)&lt;&gt;""),(VLOOKUP($A22,BBG!$1:$1048576,MATCH(Activity!GV$1,BBG!$1:$1,0)-1,0)+VLOOKUP($A22,BBG!$1:$1048576,MATCH(Activity!GV$1,BBG!$1:$1,0)+1,0))/2,IF(AND(VLOOKUP($A22,BBG!$1:$1048576,MATCH(Activity!GV$1,BBG!$1:$1,0)-1,0)&lt;&gt;"",VLOOKUP($A22,BBG!$1:$1048576,MATCH(Activity!GV$1,BBG!$1:$1,0)+2,0)&lt;&gt;""),VLOOKUP($A22,BBG!$1:$1048576,MATCH(Activity!GV$1,BBG!$1:$1,0)-1,0)+(VLOOKUP($A22,BBG!$1:$1048576,MATCH(Activity!GV$1,BBG!$1:$1,0)+2,0)-VLOOKUP($A22,BBG!$1:$1048576,MATCH(Activity!GV$1,BBG!$1:$1,0)-1,0))/3,VLOOKUP($A22,BBG!$1:$1048576,MATCH(Activity!GV$1,BBG!$1:$1,0)-2,0)+(VLOOKUP($A22,BBG!$1:$1048576,MATCH(Activity!GV$1,BBG!$1:$1,0)+1,0)-VLOOKUP($A22,BBG!$1:$1048576,MATCH(Activity!GV$1,BBG!$1:$1,0)-2,0))*2/3)))/100</f>
        <v>0</v>
      </c>
      <c r="GW22" s="34">
        <f ca="1">IF(VLOOKUP($A22,BBG!$1:$1048576,MATCH(Activity!GW$1,BBG!$1:$1,0),0)&lt;&gt;"",VLOOKUP($A22,BBG!$1:$1048576,MATCH(Activity!GW$1,BBG!$1:$1,0),0),IF(AND(VLOOKUP($A22,BBG!$1:$1048576,MATCH(Activity!GW$1,BBG!$1:$1,0)-1,0)&lt;&gt;"",VLOOKUP($A22,BBG!$1:$1048576,MATCH(Activity!GW$1,BBG!$1:$1,0)+1,0)&lt;&gt;""),(VLOOKUP($A22,BBG!$1:$1048576,MATCH(Activity!GW$1,BBG!$1:$1,0)-1,0)+VLOOKUP($A22,BBG!$1:$1048576,MATCH(Activity!GW$1,BBG!$1:$1,0)+1,0))/2,IF(AND(VLOOKUP($A22,BBG!$1:$1048576,MATCH(Activity!GW$1,BBG!$1:$1,0)-1,0)&lt;&gt;"",VLOOKUP($A22,BBG!$1:$1048576,MATCH(Activity!GW$1,BBG!$1:$1,0)+2,0)&lt;&gt;""),VLOOKUP($A22,BBG!$1:$1048576,MATCH(Activity!GW$1,BBG!$1:$1,0)-1,0)+(VLOOKUP($A22,BBG!$1:$1048576,MATCH(Activity!GW$1,BBG!$1:$1,0)+2,0)-VLOOKUP($A22,BBG!$1:$1048576,MATCH(Activity!GW$1,BBG!$1:$1,0)-1,0))/3,VLOOKUP($A22,BBG!$1:$1048576,MATCH(Activity!GW$1,BBG!$1:$1,0)-2,0)+(VLOOKUP($A22,BBG!$1:$1048576,MATCH(Activity!GW$1,BBG!$1:$1,0)+1,0)-VLOOKUP($A22,BBG!$1:$1048576,MATCH(Activity!GW$1,BBG!$1:$1,0)-2,0))*2/3)))/100</f>
        <v>0</v>
      </c>
      <c r="GX22" s="34">
        <f ca="1">IF(VLOOKUP($A22,BBG!$1:$1048576,MATCH(Activity!GX$1,BBG!$1:$1,0),0)&lt;&gt;"",VLOOKUP($A22,BBG!$1:$1048576,MATCH(Activity!GX$1,BBG!$1:$1,0),0),IF(AND(VLOOKUP($A22,BBG!$1:$1048576,MATCH(Activity!GX$1,BBG!$1:$1,0)-1,0)&lt;&gt;"",VLOOKUP($A22,BBG!$1:$1048576,MATCH(Activity!GX$1,BBG!$1:$1,0)+1,0)&lt;&gt;""),(VLOOKUP($A22,BBG!$1:$1048576,MATCH(Activity!GX$1,BBG!$1:$1,0)-1,0)+VLOOKUP($A22,BBG!$1:$1048576,MATCH(Activity!GX$1,BBG!$1:$1,0)+1,0))/2,IF(AND(VLOOKUP($A22,BBG!$1:$1048576,MATCH(Activity!GX$1,BBG!$1:$1,0)-1,0)&lt;&gt;"",VLOOKUP($A22,BBG!$1:$1048576,MATCH(Activity!GX$1,BBG!$1:$1,0)+2,0)&lt;&gt;""),VLOOKUP($A22,BBG!$1:$1048576,MATCH(Activity!GX$1,BBG!$1:$1,0)-1,0)+(VLOOKUP($A22,BBG!$1:$1048576,MATCH(Activity!GX$1,BBG!$1:$1,0)+2,0)-VLOOKUP($A22,BBG!$1:$1048576,MATCH(Activity!GX$1,BBG!$1:$1,0)-1,0))/3,VLOOKUP($A22,BBG!$1:$1048576,MATCH(Activity!GX$1,BBG!$1:$1,0)-2,0)+(VLOOKUP($A22,BBG!$1:$1048576,MATCH(Activity!GX$1,BBG!$1:$1,0)+1,0)-VLOOKUP($A22,BBG!$1:$1048576,MATCH(Activity!GX$1,BBG!$1:$1,0)-2,0))*2/3)))/100</f>
        <v>0</v>
      </c>
      <c r="GY22" s="34">
        <f ca="1">IF(VLOOKUP($A22,BBG!$1:$1048576,MATCH(Activity!GY$1,BBG!$1:$1,0),0)&lt;&gt;"",VLOOKUP($A22,BBG!$1:$1048576,MATCH(Activity!GY$1,BBG!$1:$1,0),0),IF(AND(VLOOKUP($A22,BBG!$1:$1048576,MATCH(Activity!GY$1,BBG!$1:$1,0)-1,0)&lt;&gt;"",VLOOKUP($A22,BBG!$1:$1048576,MATCH(Activity!GY$1,BBG!$1:$1,0)+1,0)&lt;&gt;""),(VLOOKUP($A22,BBG!$1:$1048576,MATCH(Activity!GY$1,BBG!$1:$1,0)-1,0)+VLOOKUP($A22,BBG!$1:$1048576,MATCH(Activity!GY$1,BBG!$1:$1,0)+1,0))/2,IF(AND(VLOOKUP($A22,BBG!$1:$1048576,MATCH(Activity!GY$1,BBG!$1:$1,0)-1,0)&lt;&gt;"",VLOOKUP($A22,BBG!$1:$1048576,MATCH(Activity!GY$1,BBG!$1:$1,0)+2,0)&lt;&gt;""),VLOOKUP($A22,BBG!$1:$1048576,MATCH(Activity!GY$1,BBG!$1:$1,0)-1,0)+(VLOOKUP($A22,BBG!$1:$1048576,MATCH(Activity!GY$1,BBG!$1:$1,0)+2,0)-VLOOKUP($A22,BBG!$1:$1048576,MATCH(Activity!GY$1,BBG!$1:$1,0)-1,0))/3,VLOOKUP($A22,BBG!$1:$1048576,MATCH(Activity!GY$1,BBG!$1:$1,0)-2,0)+(VLOOKUP($A22,BBG!$1:$1048576,MATCH(Activity!GY$1,BBG!$1:$1,0)+1,0)-VLOOKUP($A22,BBG!$1:$1048576,MATCH(Activity!GY$1,BBG!$1:$1,0)-2,0))*2/3)))/100</f>
        <v>0</v>
      </c>
      <c r="GZ22" s="34">
        <f ca="1">IF(VLOOKUP($A22,BBG!$1:$1048576,MATCH(Activity!GZ$1,BBG!$1:$1,0),0)&lt;&gt;"",VLOOKUP($A22,BBG!$1:$1048576,MATCH(Activity!GZ$1,BBG!$1:$1,0),0),IF(AND(VLOOKUP($A22,BBG!$1:$1048576,MATCH(Activity!GZ$1,BBG!$1:$1,0)-1,0)&lt;&gt;"",VLOOKUP($A22,BBG!$1:$1048576,MATCH(Activity!GZ$1,BBG!$1:$1,0)+1,0)&lt;&gt;""),(VLOOKUP($A22,BBG!$1:$1048576,MATCH(Activity!GZ$1,BBG!$1:$1,0)-1,0)+VLOOKUP($A22,BBG!$1:$1048576,MATCH(Activity!GZ$1,BBG!$1:$1,0)+1,0))/2,IF(AND(VLOOKUP($A22,BBG!$1:$1048576,MATCH(Activity!GZ$1,BBG!$1:$1,0)-1,0)&lt;&gt;"",VLOOKUP($A22,BBG!$1:$1048576,MATCH(Activity!GZ$1,BBG!$1:$1,0)+2,0)&lt;&gt;""),VLOOKUP($A22,BBG!$1:$1048576,MATCH(Activity!GZ$1,BBG!$1:$1,0)-1,0)+(VLOOKUP($A22,BBG!$1:$1048576,MATCH(Activity!GZ$1,BBG!$1:$1,0)+2,0)-VLOOKUP($A22,BBG!$1:$1048576,MATCH(Activity!GZ$1,BBG!$1:$1,0)-1,0))/3,VLOOKUP($A22,BBG!$1:$1048576,MATCH(Activity!GZ$1,BBG!$1:$1,0)-2,0)+(VLOOKUP($A22,BBG!$1:$1048576,MATCH(Activity!GZ$1,BBG!$1:$1,0)+1,0)-VLOOKUP($A22,BBG!$1:$1048576,MATCH(Activity!GZ$1,BBG!$1:$1,0)-2,0))*2/3)))/100</f>
        <v>0</v>
      </c>
      <c r="HA22" s="34">
        <f ca="1">IF(VLOOKUP($A22,BBG!$1:$1048576,MATCH(Activity!HA$1,BBG!$1:$1,0),0)&lt;&gt;"",VLOOKUP($A22,BBG!$1:$1048576,MATCH(Activity!HA$1,BBG!$1:$1,0),0),IF(AND(VLOOKUP($A22,BBG!$1:$1048576,MATCH(Activity!HA$1,BBG!$1:$1,0)-1,0)&lt;&gt;"",VLOOKUP($A22,BBG!$1:$1048576,MATCH(Activity!HA$1,BBG!$1:$1,0)+1,0)&lt;&gt;""),(VLOOKUP($A22,BBG!$1:$1048576,MATCH(Activity!HA$1,BBG!$1:$1,0)-1,0)+VLOOKUP($A22,BBG!$1:$1048576,MATCH(Activity!HA$1,BBG!$1:$1,0)+1,0))/2,IF(AND(VLOOKUP($A22,BBG!$1:$1048576,MATCH(Activity!HA$1,BBG!$1:$1,0)-1,0)&lt;&gt;"",VLOOKUP($A22,BBG!$1:$1048576,MATCH(Activity!HA$1,BBG!$1:$1,0)+2,0)&lt;&gt;""),VLOOKUP($A22,BBG!$1:$1048576,MATCH(Activity!HA$1,BBG!$1:$1,0)-1,0)+(VLOOKUP($A22,BBG!$1:$1048576,MATCH(Activity!HA$1,BBG!$1:$1,0)+2,0)-VLOOKUP($A22,BBG!$1:$1048576,MATCH(Activity!HA$1,BBG!$1:$1,0)-1,0))/3,VLOOKUP($A22,BBG!$1:$1048576,MATCH(Activity!HA$1,BBG!$1:$1,0)-2,0)+(VLOOKUP($A22,BBG!$1:$1048576,MATCH(Activity!HA$1,BBG!$1:$1,0)+1,0)-VLOOKUP($A22,BBG!$1:$1048576,MATCH(Activity!HA$1,BBG!$1:$1,0)-2,0))*2/3)))/100</f>
        <v>0</v>
      </c>
      <c r="HB22" s="34">
        <f ca="1">IF(VLOOKUP($A22,BBG!$1:$1048576,MATCH(Activity!HB$1,BBG!$1:$1,0),0)&lt;&gt;"",VLOOKUP($A22,BBG!$1:$1048576,MATCH(Activity!HB$1,BBG!$1:$1,0),0),IF(AND(VLOOKUP($A22,BBG!$1:$1048576,MATCH(Activity!HB$1,BBG!$1:$1,0)-1,0)&lt;&gt;"",VLOOKUP($A22,BBG!$1:$1048576,MATCH(Activity!HB$1,BBG!$1:$1,0)+1,0)&lt;&gt;""),(VLOOKUP($A22,BBG!$1:$1048576,MATCH(Activity!HB$1,BBG!$1:$1,0)-1,0)+VLOOKUP($A22,BBG!$1:$1048576,MATCH(Activity!HB$1,BBG!$1:$1,0)+1,0))/2,IF(AND(VLOOKUP($A22,BBG!$1:$1048576,MATCH(Activity!HB$1,BBG!$1:$1,0)-1,0)&lt;&gt;"",VLOOKUP($A22,BBG!$1:$1048576,MATCH(Activity!HB$1,BBG!$1:$1,0)+2,0)&lt;&gt;""),VLOOKUP($A22,BBG!$1:$1048576,MATCH(Activity!HB$1,BBG!$1:$1,0)-1,0)+(VLOOKUP($A22,BBG!$1:$1048576,MATCH(Activity!HB$1,BBG!$1:$1,0)+2,0)-VLOOKUP($A22,BBG!$1:$1048576,MATCH(Activity!HB$1,BBG!$1:$1,0)-1,0))/3,VLOOKUP($A22,BBG!$1:$1048576,MATCH(Activity!HB$1,BBG!$1:$1,0)-2,0)+(VLOOKUP($A22,BBG!$1:$1048576,MATCH(Activity!HB$1,BBG!$1:$1,0)+1,0)-VLOOKUP($A22,BBG!$1:$1048576,MATCH(Activity!HB$1,BBG!$1:$1,0)-2,0))*2/3)))/100</f>
        <v>0</v>
      </c>
      <c r="HC22" s="34">
        <f ca="1">IF(VLOOKUP($A22,BBG!$1:$1048576,MATCH(Activity!HC$1,BBG!$1:$1,0),0)&lt;&gt;"",VLOOKUP($A22,BBG!$1:$1048576,MATCH(Activity!HC$1,BBG!$1:$1,0),0),IF(AND(VLOOKUP($A22,BBG!$1:$1048576,MATCH(Activity!HC$1,BBG!$1:$1,0)-1,0)&lt;&gt;"",VLOOKUP($A22,BBG!$1:$1048576,MATCH(Activity!HC$1,BBG!$1:$1,0)+1,0)&lt;&gt;""),(VLOOKUP($A22,BBG!$1:$1048576,MATCH(Activity!HC$1,BBG!$1:$1,0)-1,0)+VLOOKUP($A22,BBG!$1:$1048576,MATCH(Activity!HC$1,BBG!$1:$1,0)+1,0))/2,IF(AND(VLOOKUP($A22,BBG!$1:$1048576,MATCH(Activity!HC$1,BBG!$1:$1,0)-1,0)&lt;&gt;"",VLOOKUP($A22,BBG!$1:$1048576,MATCH(Activity!HC$1,BBG!$1:$1,0)+2,0)&lt;&gt;""),VLOOKUP($A22,BBG!$1:$1048576,MATCH(Activity!HC$1,BBG!$1:$1,0)-1,0)+(VLOOKUP($A22,BBG!$1:$1048576,MATCH(Activity!HC$1,BBG!$1:$1,0)+2,0)-VLOOKUP($A22,BBG!$1:$1048576,MATCH(Activity!HC$1,BBG!$1:$1,0)-1,0))/3,VLOOKUP($A22,BBG!$1:$1048576,MATCH(Activity!HC$1,BBG!$1:$1,0)-2,0)+(VLOOKUP($A22,BBG!$1:$1048576,MATCH(Activity!HC$1,BBG!$1:$1,0)+1,0)-VLOOKUP($A22,BBG!$1:$1048576,MATCH(Activity!HC$1,BBG!$1:$1,0)-2,0))*2/3)))/100</f>
        <v>0</v>
      </c>
      <c r="HD22" s="34">
        <f ca="1">IF(VLOOKUP($A22,BBG!$1:$1048576,MATCH(Activity!HD$1,BBG!$1:$1,0),0)&lt;&gt;"",VLOOKUP($A22,BBG!$1:$1048576,MATCH(Activity!HD$1,BBG!$1:$1,0),0),IF(AND(VLOOKUP($A22,BBG!$1:$1048576,MATCH(Activity!HD$1,BBG!$1:$1,0)-1,0)&lt;&gt;"",VLOOKUP($A22,BBG!$1:$1048576,MATCH(Activity!HD$1,BBG!$1:$1,0)+1,0)&lt;&gt;""),(VLOOKUP($A22,BBG!$1:$1048576,MATCH(Activity!HD$1,BBG!$1:$1,0)-1,0)+VLOOKUP($A22,BBG!$1:$1048576,MATCH(Activity!HD$1,BBG!$1:$1,0)+1,0))/2,IF(AND(VLOOKUP($A22,BBG!$1:$1048576,MATCH(Activity!HD$1,BBG!$1:$1,0)-1,0)&lt;&gt;"",VLOOKUP($A22,BBG!$1:$1048576,MATCH(Activity!HD$1,BBG!$1:$1,0)+2,0)&lt;&gt;""),VLOOKUP($A22,BBG!$1:$1048576,MATCH(Activity!HD$1,BBG!$1:$1,0)-1,0)+(VLOOKUP($A22,BBG!$1:$1048576,MATCH(Activity!HD$1,BBG!$1:$1,0)+2,0)-VLOOKUP($A22,BBG!$1:$1048576,MATCH(Activity!HD$1,BBG!$1:$1,0)-1,0))/3,VLOOKUP($A22,BBG!$1:$1048576,MATCH(Activity!HD$1,BBG!$1:$1,0)-2,0)+(VLOOKUP($A22,BBG!$1:$1048576,MATCH(Activity!HD$1,BBG!$1:$1,0)+1,0)-VLOOKUP($A22,BBG!$1:$1048576,MATCH(Activity!HD$1,BBG!$1:$1,0)-2,0))*2/3)))/100</f>
        <v>0</v>
      </c>
      <c r="HE22" s="34">
        <f ca="1">IF(VLOOKUP($A22,BBG!$1:$1048576,MATCH(Activity!HE$1,BBG!$1:$1,0),0)&lt;&gt;"",VLOOKUP($A22,BBG!$1:$1048576,MATCH(Activity!HE$1,BBG!$1:$1,0),0),IF(AND(VLOOKUP($A22,BBG!$1:$1048576,MATCH(Activity!HE$1,BBG!$1:$1,0)-1,0)&lt;&gt;"",VLOOKUP($A22,BBG!$1:$1048576,MATCH(Activity!HE$1,BBG!$1:$1,0)+1,0)&lt;&gt;""),(VLOOKUP($A22,BBG!$1:$1048576,MATCH(Activity!HE$1,BBG!$1:$1,0)-1,0)+VLOOKUP($A22,BBG!$1:$1048576,MATCH(Activity!HE$1,BBG!$1:$1,0)+1,0))/2,IF(AND(VLOOKUP($A22,BBG!$1:$1048576,MATCH(Activity!HE$1,BBG!$1:$1,0)-1,0)&lt;&gt;"",VLOOKUP($A22,BBG!$1:$1048576,MATCH(Activity!HE$1,BBG!$1:$1,0)+2,0)&lt;&gt;""),VLOOKUP($A22,BBG!$1:$1048576,MATCH(Activity!HE$1,BBG!$1:$1,0)-1,0)+(VLOOKUP($A22,BBG!$1:$1048576,MATCH(Activity!HE$1,BBG!$1:$1,0)+2,0)-VLOOKUP($A22,BBG!$1:$1048576,MATCH(Activity!HE$1,BBG!$1:$1,0)-1,0))/3,VLOOKUP($A22,BBG!$1:$1048576,MATCH(Activity!HE$1,BBG!$1:$1,0)-2,0)+(VLOOKUP($A22,BBG!$1:$1048576,MATCH(Activity!HE$1,BBG!$1:$1,0)+1,0)-VLOOKUP($A22,BBG!$1:$1048576,MATCH(Activity!HE$1,BBG!$1:$1,0)-2,0))*2/3)))/100</f>
        <v>0</v>
      </c>
      <c r="HF22" s="34">
        <f ca="1">IF(VLOOKUP($A22,BBG!$1:$1048576,MATCH(Activity!HF$1,BBG!$1:$1,0),0)&lt;&gt;"",VLOOKUP($A22,BBG!$1:$1048576,MATCH(Activity!HF$1,BBG!$1:$1,0),0),IF(AND(VLOOKUP($A22,BBG!$1:$1048576,MATCH(Activity!HF$1,BBG!$1:$1,0)-1,0)&lt;&gt;"",VLOOKUP($A22,BBG!$1:$1048576,MATCH(Activity!HF$1,BBG!$1:$1,0)+1,0)&lt;&gt;""),(VLOOKUP($A22,BBG!$1:$1048576,MATCH(Activity!HF$1,BBG!$1:$1,0)-1,0)+VLOOKUP($A22,BBG!$1:$1048576,MATCH(Activity!HF$1,BBG!$1:$1,0)+1,0))/2,IF(AND(VLOOKUP($A22,BBG!$1:$1048576,MATCH(Activity!HF$1,BBG!$1:$1,0)-1,0)&lt;&gt;"",VLOOKUP($A22,BBG!$1:$1048576,MATCH(Activity!HF$1,BBG!$1:$1,0)+2,0)&lt;&gt;""),VLOOKUP($A22,BBG!$1:$1048576,MATCH(Activity!HF$1,BBG!$1:$1,0)-1,0)+(VLOOKUP($A22,BBG!$1:$1048576,MATCH(Activity!HF$1,BBG!$1:$1,0)+2,0)-VLOOKUP($A22,BBG!$1:$1048576,MATCH(Activity!HF$1,BBG!$1:$1,0)-1,0))/3,VLOOKUP($A22,BBG!$1:$1048576,MATCH(Activity!HF$1,BBG!$1:$1,0)-2,0)+(VLOOKUP($A22,BBG!$1:$1048576,MATCH(Activity!HF$1,BBG!$1:$1,0)+1,0)-VLOOKUP($A22,BBG!$1:$1048576,MATCH(Activity!HF$1,BBG!$1:$1,0)-2,0))*2/3)))/100</f>
        <v>0</v>
      </c>
      <c r="HG22" s="34">
        <f ca="1">IF(VLOOKUP($A22,BBG!$1:$1048576,MATCH(Activity!HG$1,BBG!$1:$1,0),0)&lt;&gt;"",VLOOKUP($A22,BBG!$1:$1048576,MATCH(Activity!HG$1,BBG!$1:$1,0),0),IF(AND(VLOOKUP($A22,BBG!$1:$1048576,MATCH(Activity!HG$1,BBG!$1:$1,0)-1,0)&lt;&gt;"",VLOOKUP($A22,BBG!$1:$1048576,MATCH(Activity!HG$1,BBG!$1:$1,0)+1,0)&lt;&gt;""),(VLOOKUP($A22,BBG!$1:$1048576,MATCH(Activity!HG$1,BBG!$1:$1,0)-1,0)+VLOOKUP($A22,BBG!$1:$1048576,MATCH(Activity!HG$1,BBG!$1:$1,0)+1,0))/2,IF(AND(VLOOKUP($A22,BBG!$1:$1048576,MATCH(Activity!HG$1,BBG!$1:$1,0)-1,0)&lt;&gt;"",VLOOKUP($A22,BBG!$1:$1048576,MATCH(Activity!HG$1,BBG!$1:$1,0)+2,0)&lt;&gt;""),VLOOKUP($A22,BBG!$1:$1048576,MATCH(Activity!HG$1,BBG!$1:$1,0)-1,0)+(VLOOKUP($A22,BBG!$1:$1048576,MATCH(Activity!HG$1,BBG!$1:$1,0)+2,0)-VLOOKUP($A22,BBG!$1:$1048576,MATCH(Activity!HG$1,BBG!$1:$1,0)-1,0))/3,VLOOKUP($A22,BBG!$1:$1048576,MATCH(Activity!HG$1,BBG!$1:$1,0)-2,0)+(VLOOKUP($A22,BBG!$1:$1048576,MATCH(Activity!HG$1,BBG!$1:$1,0)+1,0)-VLOOKUP($A22,BBG!$1:$1048576,MATCH(Activity!HG$1,BBG!$1:$1,0)-2,0))*2/3)))/100</f>
        <v>0</v>
      </c>
      <c r="HH22" s="34">
        <f ca="1">IF(VLOOKUP($A22,BBG!$1:$1048576,MATCH(Activity!HH$1,BBG!$1:$1,0),0)&lt;&gt;"",VLOOKUP($A22,BBG!$1:$1048576,MATCH(Activity!HH$1,BBG!$1:$1,0),0),IF(AND(VLOOKUP($A22,BBG!$1:$1048576,MATCH(Activity!HH$1,BBG!$1:$1,0)-1,0)&lt;&gt;"",VLOOKUP($A22,BBG!$1:$1048576,MATCH(Activity!HH$1,BBG!$1:$1,0)+1,0)&lt;&gt;""),(VLOOKUP($A22,BBG!$1:$1048576,MATCH(Activity!HH$1,BBG!$1:$1,0)-1,0)+VLOOKUP($A22,BBG!$1:$1048576,MATCH(Activity!HH$1,BBG!$1:$1,0)+1,0))/2,IF(AND(VLOOKUP($A22,BBG!$1:$1048576,MATCH(Activity!HH$1,BBG!$1:$1,0)-1,0)&lt;&gt;"",VLOOKUP($A22,BBG!$1:$1048576,MATCH(Activity!HH$1,BBG!$1:$1,0)+2,0)&lt;&gt;""),VLOOKUP($A22,BBG!$1:$1048576,MATCH(Activity!HH$1,BBG!$1:$1,0)-1,0)+(VLOOKUP($A22,BBG!$1:$1048576,MATCH(Activity!HH$1,BBG!$1:$1,0)+2,0)-VLOOKUP($A22,BBG!$1:$1048576,MATCH(Activity!HH$1,BBG!$1:$1,0)-1,0))/3,VLOOKUP($A22,BBG!$1:$1048576,MATCH(Activity!HH$1,BBG!$1:$1,0)-2,0)+(VLOOKUP($A22,BBG!$1:$1048576,MATCH(Activity!HH$1,BBG!$1:$1,0)+1,0)-VLOOKUP($A22,BBG!$1:$1048576,MATCH(Activity!HH$1,BBG!$1:$1,0)-2,0))*2/3)))/100</f>
        <v>0</v>
      </c>
      <c r="HI22" s="34">
        <f ca="1">IF(VLOOKUP($A22,BBG!$1:$1048576,MATCH(Activity!HI$1,BBG!$1:$1,0),0)&lt;&gt;"",VLOOKUP($A22,BBG!$1:$1048576,MATCH(Activity!HI$1,BBG!$1:$1,0),0),IF(AND(VLOOKUP($A22,BBG!$1:$1048576,MATCH(Activity!HI$1,BBG!$1:$1,0)-1,0)&lt;&gt;"",VLOOKUP($A22,BBG!$1:$1048576,MATCH(Activity!HI$1,BBG!$1:$1,0)+1,0)&lt;&gt;""),(VLOOKUP($A22,BBG!$1:$1048576,MATCH(Activity!HI$1,BBG!$1:$1,0)-1,0)+VLOOKUP($A22,BBG!$1:$1048576,MATCH(Activity!HI$1,BBG!$1:$1,0)+1,0))/2,IF(AND(VLOOKUP($A22,BBG!$1:$1048576,MATCH(Activity!HI$1,BBG!$1:$1,0)-1,0)&lt;&gt;"",VLOOKUP($A22,BBG!$1:$1048576,MATCH(Activity!HI$1,BBG!$1:$1,0)+2,0)&lt;&gt;""),VLOOKUP($A22,BBG!$1:$1048576,MATCH(Activity!HI$1,BBG!$1:$1,0)-1,0)+(VLOOKUP($A22,BBG!$1:$1048576,MATCH(Activity!HI$1,BBG!$1:$1,0)+2,0)-VLOOKUP($A22,BBG!$1:$1048576,MATCH(Activity!HI$1,BBG!$1:$1,0)-1,0))/3,VLOOKUP($A22,BBG!$1:$1048576,MATCH(Activity!HI$1,BBG!$1:$1,0)-2,0)+(VLOOKUP($A22,BBG!$1:$1048576,MATCH(Activity!HI$1,BBG!$1:$1,0)+1,0)-VLOOKUP($A22,BBG!$1:$1048576,MATCH(Activity!HI$1,BBG!$1:$1,0)-2,0))*2/3)))/100</f>
        <v>0</v>
      </c>
      <c r="HJ22" s="34">
        <f ca="1">IF(VLOOKUP($A22,BBG!$1:$1048576,MATCH(Activity!HJ$1,BBG!$1:$1,0),0)&lt;&gt;"",VLOOKUP($A22,BBG!$1:$1048576,MATCH(Activity!HJ$1,BBG!$1:$1,0),0),IF(AND(VLOOKUP($A22,BBG!$1:$1048576,MATCH(Activity!HJ$1,BBG!$1:$1,0)-1,0)&lt;&gt;"",VLOOKUP($A22,BBG!$1:$1048576,MATCH(Activity!HJ$1,BBG!$1:$1,0)+1,0)&lt;&gt;""),(VLOOKUP($A22,BBG!$1:$1048576,MATCH(Activity!HJ$1,BBG!$1:$1,0)-1,0)+VLOOKUP($A22,BBG!$1:$1048576,MATCH(Activity!HJ$1,BBG!$1:$1,0)+1,0))/2,IF(AND(VLOOKUP($A22,BBG!$1:$1048576,MATCH(Activity!HJ$1,BBG!$1:$1,0)-1,0)&lt;&gt;"",VLOOKUP($A22,BBG!$1:$1048576,MATCH(Activity!HJ$1,BBG!$1:$1,0)+2,0)&lt;&gt;""),VLOOKUP($A22,BBG!$1:$1048576,MATCH(Activity!HJ$1,BBG!$1:$1,0)-1,0)+(VLOOKUP($A22,BBG!$1:$1048576,MATCH(Activity!HJ$1,BBG!$1:$1,0)+2,0)-VLOOKUP($A22,BBG!$1:$1048576,MATCH(Activity!HJ$1,BBG!$1:$1,0)-1,0))/3,VLOOKUP($A22,BBG!$1:$1048576,MATCH(Activity!HJ$1,BBG!$1:$1,0)-2,0)+(VLOOKUP($A22,BBG!$1:$1048576,MATCH(Activity!HJ$1,BBG!$1:$1,0)+1,0)-VLOOKUP($A22,BBG!$1:$1048576,MATCH(Activity!HJ$1,BBG!$1:$1,0)-2,0))*2/3)))/100</f>
        <v>0</v>
      </c>
      <c r="HK22" s="34">
        <f ca="1">IF(VLOOKUP($A22,BBG!$1:$1048576,MATCH(Activity!HK$1,BBG!$1:$1,0),0)&lt;&gt;"",VLOOKUP($A22,BBG!$1:$1048576,MATCH(Activity!HK$1,BBG!$1:$1,0),0),IF(AND(VLOOKUP($A22,BBG!$1:$1048576,MATCH(Activity!HK$1,BBG!$1:$1,0)-1,0)&lt;&gt;"",VLOOKUP($A22,BBG!$1:$1048576,MATCH(Activity!HK$1,BBG!$1:$1,0)+1,0)&lt;&gt;""),(VLOOKUP($A22,BBG!$1:$1048576,MATCH(Activity!HK$1,BBG!$1:$1,0)-1,0)+VLOOKUP($A22,BBG!$1:$1048576,MATCH(Activity!HK$1,BBG!$1:$1,0)+1,0))/2,IF(AND(VLOOKUP($A22,BBG!$1:$1048576,MATCH(Activity!HK$1,BBG!$1:$1,0)-1,0)&lt;&gt;"",VLOOKUP($A22,BBG!$1:$1048576,MATCH(Activity!HK$1,BBG!$1:$1,0)+2,0)&lt;&gt;""),VLOOKUP($A22,BBG!$1:$1048576,MATCH(Activity!HK$1,BBG!$1:$1,0)-1,0)+(VLOOKUP($A22,BBG!$1:$1048576,MATCH(Activity!HK$1,BBG!$1:$1,0)+2,0)-VLOOKUP($A22,BBG!$1:$1048576,MATCH(Activity!HK$1,BBG!$1:$1,0)-1,0))/3,VLOOKUP($A22,BBG!$1:$1048576,MATCH(Activity!HK$1,BBG!$1:$1,0)-2,0)+(VLOOKUP($A22,BBG!$1:$1048576,MATCH(Activity!HK$1,BBG!$1:$1,0)+1,0)-VLOOKUP($A22,BBG!$1:$1048576,MATCH(Activity!HK$1,BBG!$1:$1,0)-2,0))*2/3)))/100</f>
        <v>0</v>
      </c>
      <c r="HL22" s="34">
        <f ca="1">IF(VLOOKUP($A22,BBG!$1:$1048576,MATCH(Activity!HL$1,BBG!$1:$1,0),0)&lt;&gt;"",VLOOKUP($A22,BBG!$1:$1048576,MATCH(Activity!HL$1,BBG!$1:$1,0),0),IF(AND(VLOOKUP($A22,BBG!$1:$1048576,MATCH(Activity!HL$1,BBG!$1:$1,0)-1,0)&lt;&gt;"",VLOOKUP($A22,BBG!$1:$1048576,MATCH(Activity!HL$1,BBG!$1:$1,0)+1,0)&lt;&gt;""),(VLOOKUP($A22,BBG!$1:$1048576,MATCH(Activity!HL$1,BBG!$1:$1,0)-1,0)+VLOOKUP($A22,BBG!$1:$1048576,MATCH(Activity!HL$1,BBG!$1:$1,0)+1,0))/2,IF(AND(VLOOKUP($A22,BBG!$1:$1048576,MATCH(Activity!HL$1,BBG!$1:$1,0)-1,0)&lt;&gt;"",VLOOKUP($A22,BBG!$1:$1048576,MATCH(Activity!HL$1,BBG!$1:$1,0)+2,0)&lt;&gt;""),VLOOKUP($A22,BBG!$1:$1048576,MATCH(Activity!HL$1,BBG!$1:$1,0)-1,0)+(VLOOKUP($A22,BBG!$1:$1048576,MATCH(Activity!HL$1,BBG!$1:$1,0)+2,0)-VLOOKUP($A22,BBG!$1:$1048576,MATCH(Activity!HL$1,BBG!$1:$1,0)-1,0))/3,VLOOKUP($A22,BBG!$1:$1048576,MATCH(Activity!HL$1,BBG!$1:$1,0)-2,0)+(VLOOKUP($A22,BBG!$1:$1048576,MATCH(Activity!HL$1,BBG!$1:$1,0)+1,0)-VLOOKUP($A22,BBG!$1:$1048576,MATCH(Activity!HL$1,BBG!$1:$1,0)-2,0))*2/3)))/100</f>
        <v>0</v>
      </c>
      <c r="HM22" s="34">
        <f ca="1">IF(VLOOKUP($A22,BBG!$1:$1048576,MATCH(Activity!HM$1,BBG!$1:$1,0),0)&lt;&gt;"",VLOOKUP($A22,BBG!$1:$1048576,MATCH(Activity!HM$1,BBG!$1:$1,0),0),IF(AND(VLOOKUP($A22,BBG!$1:$1048576,MATCH(Activity!HM$1,BBG!$1:$1,0)-1,0)&lt;&gt;"",VLOOKUP($A22,BBG!$1:$1048576,MATCH(Activity!HM$1,BBG!$1:$1,0)+1,0)&lt;&gt;""),(VLOOKUP($A22,BBG!$1:$1048576,MATCH(Activity!HM$1,BBG!$1:$1,0)-1,0)+VLOOKUP($A22,BBG!$1:$1048576,MATCH(Activity!HM$1,BBG!$1:$1,0)+1,0))/2,IF(AND(VLOOKUP($A22,BBG!$1:$1048576,MATCH(Activity!HM$1,BBG!$1:$1,0)-1,0)&lt;&gt;"",VLOOKUP($A22,BBG!$1:$1048576,MATCH(Activity!HM$1,BBG!$1:$1,0)+2,0)&lt;&gt;""),VLOOKUP($A22,BBG!$1:$1048576,MATCH(Activity!HM$1,BBG!$1:$1,0)-1,0)+(VLOOKUP($A22,BBG!$1:$1048576,MATCH(Activity!HM$1,BBG!$1:$1,0)+2,0)-VLOOKUP($A22,BBG!$1:$1048576,MATCH(Activity!HM$1,BBG!$1:$1,0)-1,0))/3,VLOOKUP($A22,BBG!$1:$1048576,MATCH(Activity!HM$1,BBG!$1:$1,0)-2,0)+(VLOOKUP($A22,BBG!$1:$1048576,MATCH(Activity!HM$1,BBG!$1:$1,0)+1,0)-VLOOKUP($A22,BBG!$1:$1048576,MATCH(Activity!HM$1,BBG!$1:$1,0)-2,0))*2/3)))/100</f>
        <v>0</v>
      </c>
      <c r="HN22" s="34">
        <f ca="1">IF(VLOOKUP($A22,BBG!$1:$1048576,MATCH(Activity!HN$1,BBG!$1:$1,0),0)&lt;&gt;"",VLOOKUP($A22,BBG!$1:$1048576,MATCH(Activity!HN$1,BBG!$1:$1,0),0),IF(AND(VLOOKUP($A22,BBG!$1:$1048576,MATCH(Activity!HN$1,BBG!$1:$1,0)-1,0)&lt;&gt;"",VLOOKUP($A22,BBG!$1:$1048576,MATCH(Activity!HN$1,BBG!$1:$1,0)+1,0)&lt;&gt;""),(VLOOKUP($A22,BBG!$1:$1048576,MATCH(Activity!HN$1,BBG!$1:$1,0)-1,0)+VLOOKUP($A22,BBG!$1:$1048576,MATCH(Activity!HN$1,BBG!$1:$1,0)+1,0))/2,IF(AND(VLOOKUP($A22,BBG!$1:$1048576,MATCH(Activity!HN$1,BBG!$1:$1,0)-1,0)&lt;&gt;"",VLOOKUP($A22,BBG!$1:$1048576,MATCH(Activity!HN$1,BBG!$1:$1,0)+2,0)&lt;&gt;""),VLOOKUP($A22,BBG!$1:$1048576,MATCH(Activity!HN$1,BBG!$1:$1,0)-1,0)+(VLOOKUP($A22,BBG!$1:$1048576,MATCH(Activity!HN$1,BBG!$1:$1,0)+2,0)-VLOOKUP($A22,BBG!$1:$1048576,MATCH(Activity!HN$1,BBG!$1:$1,0)-1,0))/3,VLOOKUP($A22,BBG!$1:$1048576,MATCH(Activity!HN$1,BBG!$1:$1,0)-2,0)+(VLOOKUP($A22,BBG!$1:$1048576,MATCH(Activity!HN$1,BBG!$1:$1,0)+1,0)-VLOOKUP($A22,BBG!$1:$1048576,MATCH(Activity!HN$1,BBG!$1:$1,0)-2,0))*2/3)))/100</f>
        <v>0</v>
      </c>
      <c r="HO22" s="34">
        <f ca="1">IF(VLOOKUP($A22,BBG!$1:$1048576,MATCH(Activity!HO$1,BBG!$1:$1,0),0)&lt;&gt;"",VLOOKUP($A22,BBG!$1:$1048576,MATCH(Activity!HO$1,BBG!$1:$1,0),0),IF(AND(VLOOKUP($A22,BBG!$1:$1048576,MATCH(Activity!HO$1,BBG!$1:$1,0)-1,0)&lt;&gt;"",VLOOKUP($A22,BBG!$1:$1048576,MATCH(Activity!HO$1,BBG!$1:$1,0)+1,0)&lt;&gt;""),(VLOOKUP($A22,BBG!$1:$1048576,MATCH(Activity!HO$1,BBG!$1:$1,0)-1,0)+VLOOKUP($A22,BBG!$1:$1048576,MATCH(Activity!HO$1,BBG!$1:$1,0)+1,0))/2,IF(AND(VLOOKUP($A22,BBG!$1:$1048576,MATCH(Activity!HO$1,BBG!$1:$1,0)-1,0)&lt;&gt;"",VLOOKUP($A22,BBG!$1:$1048576,MATCH(Activity!HO$1,BBG!$1:$1,0)+2,0)&lt;&gt;""),VLOOKUP($A22,BBG!$1:$1048576,MATCH(Activity!HO$1,BBG!$1:$1,0)-1,0)+(VLOOKUP($A22,BBG!$1:$1048576,MATCH(Activity!HO$1,BBG!$1:$1,0)+2,0)-VLOOKUP($A22,BBG!$1:$1048576,MATCH(Activity!HO$1,BBG!$1:$1,0)-1,0))/3,VLOOKUP($A22,BBG!$1:$1048576,MATCH(Activity!HO$1,BBG!$1:$1,0)-2,0)+(VLOOKUP($A22,BBG!$1:$1048576,MATCH(Activity!HO$1,BBG!$1:$1,0)+1,0)-VLOOKUP($A22,BBG!$1:$1048576,MATCH(Activity!HO$1,BBG!$1:$1,0)-2,0))*2/3)))/100</f>
        <v>0</v>
      </c>
      <c r="HP22" s="34">
        <f ca="1">IF(VLOOKUP($A22,BBG!$1:$1048576,MATCH(Activity!HP$1,BBG!$1:$1,0),0)&lt;&gt;"",VLOOKUP($A22,BBG!$1:$1048576,MATCH(Activity!HP$1,BBG!$1:$1,0),0),IF(AND(VLOOKUP($A22,BBG!$1:$1048576,MATCH(Activity!HP$1,BBG!$1:$1,0)-1,0)&lt;&gt;"",VLOOKUP($A22,BBG!$1:$1048576,MATCH(Activity!HP$1,BBG!$1:$1,0)+1,0)&lt;&gt;""),(VLOOKUP($A22,BBG!$1:$1048576,MATCH(Activity!HP$1,BBG!$1:$1,0)-1,0)+VLOOKUP($A22,BBG!$1:$1048576,MATCH(Activity!HP$1,BBG!$1:$1,0)+1,0))/2,IF(AND(VLOOKUP($A22,BBG!$1:$1048576,MATCH(Activity!HP$1,BBG!$1:$1,0)-1,0)&lt;&gt;"",VLOOKUP($A22,BBG!$1:$1048576,MATCH(Activity!HP$1,BBG!$1:$1,0)+2,0)&lt;&gt;""),VLOOKUP($A22,BBG!$1:$1048576,MATCH(Activity!HP$1,BBG!$1:$1,0)-1,0)+(VLOOKUP($A22,BBG!$1:$1048576,MATCH(Activity!HP$1,BBG!$1:$1,0)+2,0)-VLOOKUP($A22,BBG!$1:$1048576,MATCH(Activity!HP$1,BBG!$1:$1,0)-1,0))/3,VLOOKUP($A22,BBG!$1:$1048576,MATCH(Activity!HP$1,BBG!$1:$1,0)-2,0)+(VLOOKUP($A22,BBG!$1:$1048576,MATCH(Activity!HP$1,BBG!$1:$1,0)+1,0)-VLOOKUP($A22,BBG!$1:$1048576,MATCH(Activity!HP$1,BBG!$1:$1,0)-2,0))*2/3)))/100</f>
        <v>0</v>
      </c>
      <c r="HQ22" s="34">
        <f ca="1">IF(VLOOKUP($A22,BBG!$1:$1048576,MATCH(Activity!HQ$1,BBG!$1:$1,0),0)&lt;&gt;"",VLOOKUP($A22,BBG!$1:$1048576,MATCH(Activity!HQ$1,BBG!$1:$1,0),0),IF(AND(VLOOKUP($A22,BBG!$1:$1048576,MATCH(Activity!HQ$1,BBG!$1:$1,0)-1,0)&lt;&gt;"",VLOOKUP($A22,BBG!$1:$1048576,MATCH(Activity!HQ$1,BBG!$1:$1,0)+1,0)&lt;&gt;""),(VLOOKUP($A22,BBG!$1:$1048576,MATCH(Activity!HQ$1,BBG!$1:$1,0)-1,0)+VLOOKUP($A22,BBG!$1:$1048576,MATCH(Activity!HQ$1,BBG!$1:$1,0)+1,0))/2,IF(AND(VLOOKUP($A22,BBG!$1:$1048576,MATCH(Activity!HQ$1,BBG!$1:$1,0)-1,0)&lt;&gt;"",VLOOKUP($A22,BBG!$1:$1048576,MATCH(Activity!HQ$1,BBG!$1:$1,0)+2,0)&lt;&gt;""),VLOOKUP($A22,BBG!$1:$1048576,MATCH(Activity!HQ$1,BBG!$1:$1,0)-1,0)+(VLOOKUP($A22,BBG!$1:$1048576,MATCH(Activity!HQ$1,BBG!$1:$1,0)+2,0)-VLOOKUP($A22,BBG!$1:$1048576,MATCH(Activity!HQ$1,BBG!$1:$1,0)-1,0))/3,VLOOKUP($A22,BBG!$1:$1048576,MATCH(Activity!HQ$1,BBG!$1:$1,0)-2,0)+(VLOOKUP($A22,BBG!$1:$1048576,MATCH(Activity!HQ$1,BBG!$1:$1,0)+1,0)-VLOOKUP($A22,BBG!$1:$1048576,MATCH(Activity!HQ$1,BBG!$1:$1,0)-2,0))*2/3)))/100</f>
        <v>0</v>
      </c>
      <c r="HR22" s="34">
        <f ca="1">IF(VLOOKUP($A22,BBG!$1:$1048576,MATCH(Activity!HR$1,BBG!$1:$1,0),0)&lt;&gt;"",VLOOKUP($A22,BBG!$1:$1048576,MATCH(Activity!HR$1,BBG!$1:$1,0),0),IF(AND(VLOOKUP($A22,BBG!$1:$1048576,MATCH(Activity!HR$1,BBG!$1:$1,0)-1,0)&lt;&gt;"",VLOOKUP($A22,BBG!$1:$1048576,MATCH(Activity!HR$1,BBG!$1:$1,0)+1,0)&lt;&gt;""),(VLOOKUP($A22,BBG!$1:$1048576,MATCH(Activity!HR$1,BBG!$1:$1,0)-1,0)+VLOOKUP($A22,BBG!$1:$1048576,MATCH(Activity!HR$1,BBG!$1:$1,0)+1,0))/2,IF(AND(VLOOKUP($A22,BBG!$1:$1048576,MATCH(Activity!HR$1,BBG!$1:$1,0)-1,0)&lt;&gt;"",VLOOKUP($A22,BBG!$1:$1048576,MATCH(Activity!HR$1,BBG!$1:$1,0)+2,0)&lt;&gt;""),VLOOKUP($A22,BBG!$1:$1048576,MATCH(Activity!HR$1,BBG!$1:$1,0)-1,0)+(VLOOKUP($A22,BBG!$1:$1048576,MATCH(Activity!HR$1,BBG!$1:$1,0)+2,0)-VLOOKUP($A22,BBG!$1:$1048576,MATCH(Activity!HR$1,BBG!$1:$1,0)-1,0))/3,VLOOKUP($A22,BBG!$1:$1048576,MATCH(Activity!HR$1,BBG!$1:$1,0)-2,0)+(VLOOKUP($A22,BBG!$1:$1048576,MATCH(Activity!HR$1,BBG!$1:$1,0)+1,0)-VLOOKUP($A22,BBG!$1:$1048576,MATCH(Activity!HR$1,BBG!$1:$1,0)-2,0))*2/3)))/100</f>
        <v>0</v>
      </c>
      <c r="HS22" s="34">
        <f ca="1">IF(VLOOKUP($A22,BBG!$1:$1048576,MATCH(Activity!HS$1,BBG!$1:$1,0),0)&lt;&gt;"",VLOOKUP($A22,BBG!$1:$1048576,MATCH(Activity!HS$1,BBG!$1:$1,0),0),IF(AND(VLOOKUP($A22,BBG!$1:$1048576,MATCH(Activity!HS$1,BBG!$1:$1,0)-1,0)&lt;&gt;"",VLOOKUP($A22,BBG!$1:$1048576,MATCH(Activity!HS$1,BBG!$1:$1,0)+1,0)&lt;&gt;""),(VLOOKUP($A22,BBG!$1:$1048576,MATCH(Activity!HS$1,BBG!$1:$1,0)-1,0)+VLOOKUP($A22,BBG!$1:$1048576,MATCH(Activity!HS$1,BBG!$1:$1,0)+1,0))/2,IF(AND(VLOOKUP($A22,BBG!$1:$1048576,MATCH(Activity!HS$1,BBG!$1:$1,0)-1,0)&lt;&gt;"",VLOOKUP($A22,BBG!$1:$1048576,MATCH(Activity!HS$1,BBG!$1:$1,0)+2,0)&lt;&gt;""),VLOOKUP($A22,BBG!$1:$1048576,MATCH(Activity!HS$1,BBG!$1:$1,0)-1,0)+(VLOOKUP($A22,BBG!$1:$1048576,MATCH(Activity!HS$1,BBG!$1:$1,0)+2,0)-VLOOKUP($A22,BBG!$1:$1048576,MATCH(Activity!HS$1,BBG!$1:$1,0)-1,0))/3,VLOOKUP($A22,BBG!$1:$1048576,MATCH(Activity!HS$1,BBG!$1:$1,0)-2,0)+(VLOOKUP($A22,BBG!$1:$1048576,MATCH(Activity!HS$1,BBG!$1:$1,0)+1,0)-VLOOKUP($A22,BBG!$1:$1048576,MATCH(Activity!HS$1,BBG!$1:$1,0)-2,0))*2/3)))/100</f>
        <v>0</v>
      </c>
      <c r="HT22" s="34">
        <f ca="1">IF(VLOOKUP($A22,BBG!$1:$1048576,MATCH(Activity!HT$1,BBG!$1:$1,0),0)&lt;&gt;"",VLOOKUP($A22,BBG!$1:$1048576,MATCH(Activity!HT$1,BBG!$1:$1,0),0),IF(AND(VLOOKUP($A22,BBG!$1:$1048576,MATCH(Activity!HT$1,BBG!$1:$1,0)-1,0)&lt;&gt;"",VLOOKUP($A22,BBG!$1:$1048576,MATCH(Activity!HT$1,BBG!$1:$1,0)+1,0)&lt;&gt;""),(VLOOKUP($A22,BBG!$1:$1048576,MATCH(Activity!HT$1,BBG!$1:$1,0)-1,0)+VLOOKUP($A22,BBG!$1:$1048576,MATCH(Activity!HT$1,BBG!$1:$1,0)+1,0))/2,IF(AND(VLOOKUP($A22,BBG!$1:$1048576,MATCH(Activity!HT$1,BBG!$1:$1,0)-1,0)&lt;&gt;"",VLOOKUP($A22,BBG!$1:$1048576,MATCH(Activity!HT$1,BBG!$1:$1,0)+2,0)&lt;&gt;""),VLOOKUP($A22,BBG!$1:$1048576,MATCH(Activity!HT$1,BBG!$1:$1,0)-1,0)+(VLOOKUP($A22,BBG!$1:$1048576,MATCH(Activity!HT$1,BBG!$1:$1,0)+2,0)-VLOOKUP($A22,BBG!$1:$1048576,MATCH(Activity!HT$1,BBG!$1:$1,0)-1,0))/3,VLOOKUP($A22,BBG!$1:$1048576,MATCH(Activity!HT$1,BBG!$1:$1,0)-2,0)+(VLOOKUP($A22,BBG!$1:$1048576,MATCH(Activity!HT$1,BBG!$1:$1,0)+1,0)-VLOOKUP($A22,BBG!$1:$1048576,MATCH(Activity!HT$1,BBG!$1:$1,0)-2,0))*2/3)))/100</f>
        <v>0</v>
      </c>
      <c r="HU22" s="34">
        <f ca="1">IF(VLOOKUP($A22,BBG!$1:$1048576,MATCH(Activity!HU$1,BBG!$1:$1,0),0)&lt;&gt;"",VLOOKUP($A22,BBG!$1:$1048576,MATCH(Activity!HU$1,BBG!$1:$1,0),0),IF(AND(VLOOKUP($A22,BBG!$1:$1048576,MATCH(Activity!HU$1,BBG!$1:$1,0)-1,0)&lt;&gt;"",VLOOKUP($A22,BBG!$1:$1048576,MATCH(Activity!HU$1,BBG!$1:$1,0)+1,0)&lt;&gt;""),(VLOOKUP($A22,BBG!$1:$1048576,MATCH(Activity!HU$1,BBG!$1:$1,0)-1,0)+VLOOKUP($A22,BBG!$1:$1048576,MATCH(Activity!HU$1,BBG!$1:$1,0)+1,0))/2,IF(AND(VLOOKUP($A22,BBG!$1:$1048576,MATCH(Activity!HU$1,BBG!$1:$1,0)-1,0)&lt;&gt;"",VLOOKUP($A22,BBG!$1:$1048576,MATCH(Activity!HU$1,BBG!$1:$1,0)+2,0)&lt;&gt;""),VLOOKUP($A22,BBG!$1:$1048576,MATCH(Activity!HU$1,BBG!$1:$1,0)-1,0)+(VLOOKUP($A22,BBG!$1:$1048576,MATCH(Activity!HU$1,BBG!$1:$1,0)+2,0)-VLOOKUP($A22,BBG!$1:$1048576,MATCH(Activity!HU$1,BBG!$1:$1,0)-1,0))/3,VLOOKUP($A22,BBG!$1:$1048576,MATCH(Activity!HU$1,BBG!$1:$1,0)-2,0)+(VLOOKUP($A22,BBG!$1:$1048576,MATCH(Activity!HU$1,BBG!$1:$1,0)+1,0)-VLOOKUP($A22,BBG!$1:$1048576,MATCH(Activity!HU$1,BBG!$1:$1,0)-2,0))*2/3)))/100</f>
        <v>0</v>
      </c>
      <c r="HV22" s="34">
        <f ca="1">IF(VLOOKUP($A22,BBG!$1:$1048576,MATCH(Activity!HV$1,BBG!$1:$1,0),0)&lt;&gt;"",VLOOKUP($A22,BBG!$1:$1048576,MATCH(Activity!HV$1,BBG!$1:$1,0),0),IF(AND(VLOOKUP($A22,BBG!$1:$1048576,MATCH(Activity!HV$1,BBG!$1:$1,0)-1,0)&lt;&gt;"",VLOOKUP($A22,BBG!$1:$1048576,MATCH(Activity!HV$1,BBG!$1:$1,0)+1,0)&lt;&gt;""),(VLOOKUP($A22,BBG!$1:$1048576,MATCH(Activity!HV$1,BBG!$1:$1,0)-1,0)+VLOOKUP($A22,BBG!$1:$1048576,MATCH(Activity!HV$1,BBG!$1:$1,0)+1,0))/2,IF(AND(VLOOKUP($A22,BBG!$1:$1048576,MATCH(Activity!HV$1,BBG!$1:$1,0)-1,0)&lt;&gt;"",VLOOKUP($A22,BBG!$1:$1048576,MATCH(Activity!HV$1,BBG!$1:$1,0)+2,0)&lt;&gt;""),VLOOKUP($A22,BBG!$1:$1048576,MATCH(Activity!HV$1,BBG!$1:$1,0)-1,0)+(VLOOKUP($A22,BBG!$1:$1048576,MATCH(Activity!HV$1,BBG!$1:$1,0)+2,0)-VLOOKUP($A22,BBG!$1:$1048576,MATCH(Activity!HV$1,BBG!$1:$1,0)-1,0))/3,VLOOKUP($A22,BBG!$1:$1048576,MATCH(Activity!HV$1,BBG!$1:$1,0)-2,0)+(VLOOKUP($A22,BBG!$1:$1048576,MATCH(Activity!HV$1,BBG!$1:$1,0)+1,0)-VLOOKUP($A22,BBG!$1:$1048576,MATCH(Activity!HV$1,BBG!$1:$1,0)-2,0))*2/3)))/100</f>
        <v>0</v>
      </c>
      <c r="HW22" s="34">
        <f ca="1">IF(VLOOKUP($A22,BBG!$1:$1048576,MATCH(Activity!HW$1,BBG!$1:$1,0),0)&lt;&gt;"",VLOOKUP($A22,BBG!$1:$1048576,MATCH(Activity!HW$1,BBG!$1:$1,0),0),IF(AND(VLOOKUP($A22,BBG!$1:$1048576,MATCH(Activity!HW$1,BBG!$1:$1,0)-1,0)&lt;&gt;"",VLOOKUP($A22,BBG!$1:$1048576,MATCH(Activity!HW$1,BBG!$1:$1,0)+1,0)&lt;&gt;""),(VLOOKUP($A22,BBG!$1:$1048576,MATCH(Activity!HW$1,BBG!$1:$1,0)-1,0)+VLOOKUP($A22,BBG!$1:$1048576,MATCH(Activity!HW$1,BBG!$1:$1,0)+1,0))/2,IF(AND(VLOOKUP($A22,BBG!$1:$1048576,MATCH(Activity!HW$1,BBG!$1:$1,0)-1,0)&lt;&gt;"",VLOOKUP($A22,BBG!$1:$1048576,MATCH(Activity!HW$1,BBG!$1:$1,0)+2,0)&lt;&gt;""),VLOOKUP($A22,BBG!$1:$1048576,MATCH(Activity!HW$1,BBG!$1:$1,0)-1,0)+(VLOOKUP($A22,BBG!$1:$1048576,MATCH(Activity!HW$1,BBG!$1:$1,0)+2,0)-VLOOKUP($A22,BBG!$1:$1048576,MATCH(Activity!HW$1,BBG!$1:$1,0)-1,0))/3,VLOOKUP($A22,BBG!$1:$1048576,MATCH(Activity!HW$1,BBG!$1:$1,0)-2,0)+(VLOOKUP($A22,BBG!$1:$1048576,MATCH(Activity!HW$1,BBG!$1:$1,0)+1,0)-VLOOKUP($A22,BBG!$1:$1048576,MATCH(Activity!HW$1,BBG!$1:$1,0)-2,0))*2/3)))/100</f>
        <v>0</v>
      </c>
      <c r="HX22" s="34">
        <f ca="1">IF(VLOOKUP($A22,BBG!$1:$1048576,MATCH(Activity!HX$1,BBG!$1:$1,0),0)&lt;&gt;"",VLOOKUP($A22,BBG!$1:$1048576,MATCH(Activity!HX$1,BBG!$1:$1,0),0),IF(AND(VLOOKUP($A22,BBG!$1:$1048576,MATCH(Activity!HX$1,BBG!$1:$1,0)-1,0)&lt;&gt;"",VLOOKUP($A22,BBG!$1:$1048576,MATCH(Activity!HX$1,BBG!$1:$1,0)+1,0)&lt;&gt;""),(VLOOKUP($A22,BBG!$1:$1048576,MATCH(Activity!HX$1,BBG!$1:$1,0)-1,0)+VLOOKUP($A22,BBG!$1:$1048576,MATCH(Activity!HX$1,BBG!$1:$1,0)+1,0))/2,IF(AND(VLOOKUP($A22,BBG!$1:$1048576,MATCH(Activity!HX$1,BBG!$1:$1,0)-1,0)&lt;&gt;"",VLOOKUP($A22,BBG!$1:$1048576,MATCH(Activity!HX$1,BBG!$1:$1,0)+2,0)&lt;&gt;""),VLOOKUP($A22,BBG!$1:$1048576,MATCH(Activity!HX$1,BBG!$1:$1,0)-1,0)+(VLOOKUP($A22,BBG!$1:$1048576,MATCH(Activity!HX$1,BBG!$1:$1,0)+2,0)-VLOOKUP($A22,BBG!$1:$1048576,MATCH(Activity!HX$1,BBG!$1:$1,0)-1,0))/3,VLOOKUP($A22,BBG!$1:$1048576,MATCH(Activity!HX$1,BBG!$1:$1,0)-2,0)+(VLOOKUP($A22,BBG!$1:$1048576,MATCH(Activity!HX$1,BBG!$1:$1,0)+1,0)-VLOOKUP($A22,BBG!$1:$1048576,MATCH(Activity!HX$1,BBG!$1:$1,0)-2,0))*2/3)))/100</f>
        <v>0</v>
      </c>
      <c r="HY22" s="34">
        <f ca="1">IF(VLOOKUP($A22,BBG!$1:$1048576,MATCH(Activity!HY$1,BBG!$1:$1,0),0)&lt;&gt;"",VLOOKUP($A22,BBG!$1:$1048576,MATCH(Activity!HY$1,BBG!$1:$1,0),0),IF(AND(VLOOKUP($A22,BBG!$1:$1048576,MATCH(Activity!HY$1,BBG!$1:$1,0)-1,0)&lt;&gt;"",VLOOKUP($A22,BBG!$1:$1048576,MATCH(Activity!HY$1,BBG!$1:$1,0)+1,0)&lt;&gt;""),(VLOOKUP($A22,BBG!$1:$1048576,MATCH(Activity!HY$1,BBG!$1:$1,0)-1,0)+VLOOKUP($A22,BBG!$1:$1048576,MATCH(Activity!HY$1,BBG!$1:$1,0)+1,0))/2,IF(AND(VLOOKUP($A22,BBG!$1:$1048576,MATCH(Activity!HY$1,BBG!$1:$1,0)-1,0)&lt;&gt;"",VLOOKUP($A22,BBG!$1:$1048576,MATCH(Activity!HY$1,BBG!$1:$1,0)+2,0)&lt;&gt;""),VLOOKUP($A22,BBG!$1:$1048576,MATCH(Activity!HY$1,BBG!$1:$1,0)-1,0)+(VLOOKUP($A22,BBG!$1:$1048576,MATCH(Activity!HY$1,BBG!$1:$1,0)+2,0)-VLOOKUP($A22,BBG!$1:$1048576,MATCH(Activity!HY$1,BBG!$1:$1,0)-1,0))/3,VLOOKUP($A22,BBG!$1:$1048576,MATCH(Activity!HY$1,BBG!$1:$1,0)-2,0)+(VLOOKUP($A22,BBG!$1:$1048576,MATCH(Activity!HY$1,BBG!$1:$1,0)+1,0)-VLOOKUP($A22,BBG!$1:$1048576,MATCH(Activity!HY$1,BBG!$1:$1,0)-2,0))*2/3)))/100</f>
        <v>0</v>
      </c>
      <c r="HZ22" s="34">
        <f ca="1">IF(VLOOKUP($A22,BBG!$1:$1048576,MATCH(Activity!HZ$1,BBG!$1:$1,0),0)&lt;&gt;"",VLOOKUP($A22,BBG!$1:$1048576,MATCH(Activity!HZ$1,BBG!$1:$1,0),0),IF(AND(VLOOKUP($A22,BBG!$1:$1048576,MATCH(Activity!HZ$1,BBG!$1:$1,0)-1,0)&lt;&gt;"",VLOOKUP($A22,BBG!$1:$1048576,MATCH(Activity!HZ$1,BBG!$1:$1,0)+1,0)&lt;&gt;""),(VLOOKUP($A22,BBG!$1:$1048576,MATCH(Activity!HZ$1,BBG!$1:$1,0)-1,0)+VLOOKUP($A22,BBG!$1:$1048576,MATCH(Activity!HZ$1,BBG!$1:$1,0)+1,0))/2,IF(AND(VLOOKUP($A22,BBG!$1:$1048576,MATCH(Activity!HZ$1,BBG!$1:$1,0)-1,0)&lt;&gt;"",VLOOKUP($A22,BBG!$1:$1048576,MATCH(Activity!HZ$1,BBG!$1:$1,0)+2,0)&lt;&gt;""),VLOOKUP($A22,BBG!$1:$1048576,MATCH(Activity!HZ$1,BBG!$1:$1,0)-1,0)+(VLOOKUP($A22,BBG!$1:$1048576,MATCH(Activity!HZ$1,BBG!$1:$1,0)+2,0)-VLOOKUP($A22,BBG!$1:$1048576,MATCH(Activity!HZ$1,BBG!$1:$1,0)-1,0))/3,VLOOKUP($A22,BBG!$1:$1048576,MATCH(Activity!HZ$1,BBG!$1:$1,0)-2,0)+(VLOOKUP($A22,BBG!$1:$1048576,MATCH(Activity!HZ$1,BBG!$1:$1,0)+1,0)-VLOOKUP($A22,BBG!$1:$1048576,MATCH(Activity!HZ$1,BBG!$1:$1,0)-2,0))*2/3)))/100</f>
        <v>0</v>
      </c>
      <c r="IA22" s="34">
        <f ca="1">IF(VLOOKUP($A22,BBG!$1:$1048576,MATCH(Activity!IA$1,BBG!$1:$1,0),0)&lt;&gt;"",VLOOKUP($A22,BBG!$1:$1048576,MATCH(Activity!IA$1,BBG!$1:$1,0),0),IF(AND(VLOOKUP($A22,BBG!$1:$1048576,MATCH(Activity!IA$1,BBG!$1:$1,0)-1,0)&lt;&gt;"",VLOOKUP($A22,BBG!$1:$1048576,MATCH(Activity!IA$1,BBG!$1:$1,0)+1,0)&lt;&gt;""),(VLOOKUP($A22,BBG!$1:$1048576,MATCH(Activity!IA$1,BBG!$1:$1,0)-1,0)+VLOOKUP($A22,BBG!$1:$1048576,MATCH(Activity!IA$1,BBG!$1:$1,0)+1,0))/2,IF(AND(VLOOKUP($A22,BBG!$1:$1048576,MATCH(Activity!IA$1,BBG!$1:$1,0)-1,0)&lt;&gt;"",VLOOKUP($A22,BBG!$1:$1048576,MATCH(Activity!IA$1,BBG!$1:$1,0)+2,0)&lt;&gt;""),VLOOKUP($A22,BBG!$1:$1048576,MATCH(Activity!IA$1,BBG!$1:$1,0)-1,0)+(VLOOKUP($A22,BBG!$1:$1048576,MATCH(Activity!IA$1,BBG!$1:$1,0)+2,0)-VLOOKUP($A22,BBG!$1:$1048576,MATCH(Activity!IA$1,BBG!$1:$1,0)-1,0))/3,VLOOKUP($A22,BBG!$1:$1048576,MATCH(Activity!IA$1,BBG!$1:$1,0)-2,0)+(VLOOKUP($A22,BBG!$1:$1048576,MATCH(Activity!IA$1,BBG!$1:$1,0)+1,0)-VLOOKUP($A22,BBG!$1:$1048576,MATCH(Activity!IA$1,BBG!$1:$1,0)-2,0))*2/3)))/100</f>
        <v>0</v>
      </c>
      <c r="IB22" s="34">
        <f ca="1">IF(VLOOKUP($A22,BBG!$1:$1048576,MATCH(Activity!IB$1,BBG!$1:$1,0),0)&lt;&gt;"",VLOOKUP($A22,BBG!$1:$1048576,MATCH(Activity!IB$1,BBG!$1:$1,0),0),IF(AND(VLOOKUP($A22,BBG!$1:$1048576,MATCH(Activity!IB$1,BBG!$1:$1,0)-1,0)&lt;&gt;"",VLOOKUP($A22,BBG!$1:$1048576,MATCH(Activity!IB$1,BBG!$1:$1,0)+1,0)&lt;&gt;""),(VLOOKUP($A22,BBG!$1:$1048576,MATCH(Activity!IB$1,BBG!$1:$1,0)-1,0)+VLOOKUP($A22,BBG!$1:$1048576,MATCH(Activity!IB$1,BBG!$1:$1,0)+1,0))/2,IF(AND(VLOOKUP($A22,BBG!$1:$1048576,MATCH(Activity!IB$1,BBG!$1:$1,0)-1,0)&lt;&gt;"",VLOOKUP($A22,BBG!$1:$1048576,MATCH(Activity!IB$1,BBG!$1:$1,0)+2,0)&lt;&gt;""),VLOOKUP($A22,BBG!$1:$1048576,MATCH(Activity!IB$1,BBG!$1:$1,0)-1,0)+(VLOOKUP($A22,BBG!$1:$1048576,MATCH(Activity!IB$1,BBG!$1:$1,0)+2,0)-VLOOKUP($A22,BBG!$1:$1048576,MATCH(Activity!IB$1,BBG!$1:$1,0)-1,0))/3,VLOOKUP($A22,BBG!$1:$1048576,MATCH(Activity!IB$1,BBG!$1:$1,0)-2,0)+(VLOOKUP($A22,BBG!$1:$1048576,MATCH(Activity!IB$1,BBG!$1:$1,0)+1,0)-VLOOKUP($A22,BBG!$1:$1048576,MATCH(Activity!IB$1,BBG!$1:$1,0)-2,0))*2/3)))/100</f>
        <v>0</v>
      </c>
      <c r="IC22" s="34">
        <f ca="1">IF(VLOOKUP($A22,BBG!$1:$1048576,MATCH(Activity!IC$1,BBG!$1:$1,0),0)&lt;&gt;"",VLOOKUP($A22,BBG!$1:$1048576,MATCH(Activity!IC$1,BBG!$1:$1,0),0),IF(AND(VLOOKUP($A22,BBG!$1:$1048576,MATCH(Activity!IC$1,BBG!$1:$1,0)-1,0)&lt;&gt;"",VLOOKUP($A22,BBG!$1:$1048576,MATCH(Activity!IC$1,BBG!$1:$1,0)+1,0)&lt;&gt;""),(VLOOKUP($A22,BBG!$1:$1048576,MATCH(Activity!IC$1,BBG!$1:$1,0)-1,0)+VLOOKUP($A22,BBG!$1:$1048576,MATCH(Activity!IC$1,BBG!$1:$1,0)+1,0))/2,IF(AND(VLOOKUP($A22,BBG!$1:$1048576,MATCH(Activity!IC$1,BBG!$1:$1,0)-1,0)&lt;&gt;"",VLOOKUP($A22,BBG!$1:$1048576,MATCH(Activity!IC$1,BBG!$1:$1,0)+2,0)&lt;&gt;""),VLOOKUP($A22,BBG!$1:$1048576,MATCH(Activity!IC$1,BBG!$1:$1,0)-1,0)+(VLOOKUP($A22,BBG!$1:$1048576,MATCH(Activity!IC$1,BBG!$1:$1,0)+2,0)-VLOOKUP($A22,BBG!$1:$1048576,MATCH(Activity!IC$1,BBG!$1:$1,0)-1,0))/3,VLOOKUP($A22,BBG!$1:$1048576,MATCH(Activity!IC$1,BBG!$1:$1,0)-2,0)+(VLOOKUP($A22,BBG!$1:$1048576,MATCH(Activity!IC$1,BBG!$1:$1,0)+1,0)-VLOOKUP($A22,BBG!$1:$1048576,MATCH(Activity!IC$1,BBG!$1:$1,0)-2,0))*2/3)))/100</f>
        <v>0</v>
      </c>
      <c r="ID22" s="34">
        <f ca="1">IF(VLOOKUP($A22,BBG!$1:$1048576,MATCH(Activity!ID$1,BBG!$1:$1,0),0)&lt;&gt;"",VLOOKUP($A22,BBG!$1:$1048576,MATCH(Activity!ID$1,BBG!$1:$1,0),0),IF(AND(VLOOKUP($A22,BBG!$1:$1048576,MATCH(Activity!ID$1,BBG!$1:$1,0)-1,0)&lt;&gt;"",VLOOKUP($A22,BBG!$1:$1048576,MATCH(Activity!ID$1,BBG!$1:$1,0)+1,0)&lt;&gt;""),(VLOOKUP($A22,BBG!$1:$1048576,MATCH(Activity!ID$1,BBG!$1:$1,0)-1,0)+VLOOKUP($A22,BBG!$1:$1048576,MATCH(Activity!ID$1,BBG!$1:$1,0)+1,0))/2,IF(AND(VLOOKUP($A22,BBG!$1:$1048576,MATCH(Activity!ID$1,BBG!$1:$1,0)-1,0)&lt;&gt;"",VLOOKUP($A22,BBG!$1:$1048576,MATCH(Activity!ID$1,BBG!$1:$1,0)+2,0)&lt;&gt;""),VLOOKUP($A22,BBG!$1:$1048576,MATCH(Activity!ID$1,BBG!$1:$1,0)-1,0)+(VLOOKUP($A22,BBG!$1:$1048576,MATCH(Activity!ID$1,BBG!$1:$1,0)+2,0)-VLOOKUP($A22,BBG!$1:$1048576,MATCH(Activity!ID$1,BBG!$1:$1,0)-1,0))/3,VLOOKUP($A22,BBG!$1:$1048576,MATCH(Activity!ID$1,BBG!$1:$1,0)-2,0)+(VLOOKUP($A22,BBG!$1:$1048576,MATCH(Activity!ID$1,BBG!$1:$1,0)+1,0)-VLOOKUP($A22,BBG!$1:$1048576,MATCH(Activity!ID$1,BBG!$1:$1,0)-2,0))*2/3)))/100</f>
        <v>0</v>
      </c>
      <c r="IE22" s="34">
        <f ca="1">IF(VLOOKUP($A22,BBG!$1:$1048576,MATCH(Activity!IE$1,BBG!$1:$1,0),0)&lt;&gt;"",VLOOKUP($A22,BBG!$1:$1048576,MATCH(Activity!IE$1,BBG!$1:$1,0),0),IF(AND(VLOOKUP($A22,BBG!$1:$1048576,MATCH(Activity!IE$1,BBG!$1:$1,0)-1,0)&lt;&gt;"",VLOOKUP($A22,BBG!$1:$1048576,MATCH(Activity!IE$1,BBG!$1:$1,0)+1,0)&lt;&gt;""),(VLOOKUP($A22,BBG!$1:$1048576,MATCH(Activity!IE$1,BBG!$1:$1,0)-1,0)+VLOOKUP($A22,BBG!$1:$1048576,MATCH(Activity!IE$1,BBG!$1:$1,0)+1,0))/2,IF(AND(VLOOKUP($A22,BBG!$1:$1048576,MATCH(Activity!IE$1,BBG!$1:$1,0)-1,0)&lt;&gt;"",VLOOKUP($A22,BBG!$1:$1048576,MATCH(Activity!IE$1,BBG!$1:$1,0)+2,0)&lt;&gt;""),VLOOKUP($A22,BBG!$1:$1048576,MATCH(Activity!IE$1,BBG!$1:$1,0)-1,0)+(VLOOKUP($A22,BBG!$1:$1048576,MATCH(Activity!IE$1,BBG!$1:$1,0)+2,0)-VLOOKUP($A22,BBG!$1:$1048576,MATCH(Activity!IE$1,BBG!$1:$1,0)-1,0))/3,VLOOKUP($A22,BBG!$1:$1048576,MATCH(Activity!IE$1,BBG!$1:$1,0)-2,0)+(VLOOKUP($A22,BBG!$1:$1048576,MATCH(Activity!IE$1,BBG!$1:$1,0)+1,0)-VLOOKUP($A22,BBG!$1:$1048576,MATCH(Activity!IE$1,BBG!$1:$1,0)-2,0))*2/3)))/100</f>
        <v>0</v>
      </c>
      <c r="IF22" s="34">
        <f ca="1">IF(VLOOKUP($A22,BBG!$1:$1048576,MATCH(Activity!IF$1,BBG!$1:$1,0),0)&lt;&gt;"",VLOOKUP($A22,BBG!$1:$1048576,MATCH(Activity!IF$1,BBG!$1:$1,0),0),IF(AND(VLOOKUP($A22,BBG!$1:$1048576,MATCH(Activity!IF$1,BBG!$1:$1,0)-1,0)&lt;&gt;"",VLOOKUP($A22,BBG!$1:$1048576,MATCH(Activity!IF$1,BBG!$1:$1,0)+1,0)&lt;&gt;""),(VLOOKUP($A22,BBG!$1:$1048576,MATCH(Activity!IF$1,BBG!$1:$1,0)-1,0)+VLOOKUP($A22,BBG!$1:$1048576,MATCH(Activity!IF$1,BBG!$1:$1,0)+1,0))/2,IF(AND(VLOOKUP($A22,BBG!$1:$1048576,MATCH(Activity!IF$1,BBG!$1:$1,0)-1,0)&lt;&gt;"",VLOOKUP($A22,BBG!$1:$1048576,MATCH(Activity!IF$1,BBG!$1:$1,0)+2,0)&lt;&gt;""),VLOOKUP($A22,BBG!$1:$1048576,MATCH(Activity!IF$1,BBG!$1:$1,0)-1,0)+(VLOOKUP($A22,BBG!$1:$1048576,MATCH(Activity!IF$1,BBG!$1:$1,0)+2,0)-VLOOKUP($A22,BBG!$1:$1048576,MATCH(Activity!IF$1,BBG!$1:$1,0)-1,0))/3,VLOOKUP($A22,BBG!$1:$1048576,MATCH(Activity!IF$1,BBG!$1:$1,0)-2,0)+(VLOOKUP($A22,BBG!$1:$1048576,MATCH(Activity!IF$1,BBG!$1:$1,0)+1,0)-VLOOKUP($A22,BBG!$1:$1048576,MATCH(Activity!IF$1,BBG!$1:$1,0)-2,0))*2/3)))/100</f>
        <v>0</v>
      </c>
      <c r="IG22" s="34">
        <f ca="1">IF(VLOOKUP($A22,BBG!$1:$1048576,MATCH(Activity!IG$1,BBG!$1:$1,0),0)&lt;&gt;"",VLOOKUP($A22,BBG!$1:$1048576,MATCH(Activity!IG$1,BBG!$1:$1,0),0),IF(AND(VLOOKUP($A22,BBG!$1:$1048576,MATCH(Activity!IG$1,BBG!$1:$1,0)-1,0)&lt;&gt;"",VLOOKUP($A22,BBG!$1:$1048576,MATCH(Activity!IG$1,BBG!$1:$1,0)+1,0)&lt;&gt;""),(VLOOKUP($A22,BBG!$1:$1048576,MATCH(Activity!IG$1,BBG!$1:$1,0)-1,0)+VLOOKUP($A22,BBG!$1:$1048576,MATCH(Activity!IG$1,BBG!$1:$1,0)+1,0))/2,IF(AND(VLOOKUP($A22,BBG!$1:$1048576,MATCH(Activity!IG$1,BBG!$1:$1,0)-1,0)&lt;&gt;"",VLOOKUP($A22,BBG!$1:$1048576,MATCH(Activity!IG$1,BBG!$1:$1,0)+2,0)&lt;&gt;""),VLOOKUP($A22,BBG!$1:$1048576,MATCH(Activity!IG$1,BBG!$1:$1,0)-1,0)+(VLOOKUP($A22,BBG!$1:$1048576,MATCH(Activity!IG$1,BBG!$1:$1,0)+2,0)-VLOOKUP($A22,BBG!$1:$1048576,MATCH(Activity!IG$1,BBG!$1:$1,0)-1,0))/3,VLOOKUP($A22,BBG!$1:$1048576,MATCH(Activity!IG$1,BBG!$1:$1,0)-2,0)+(VLOOKUP($A22,BBG!$1:$1048576,MATCH(Activity!IG$1,BBG!$1:$1,0)+1,0)-VLOOKUP($A22,BBG!$1:$1048576,MATCH(Activity!IG$1,BBG!$1:$1,0)-2,0))*2/3)))/100</f>
        <v>0</v>
      </c>
      <c r="IH22" s="34">
        <f ca="1">IF(VLOOKUP($A22,BBG!$1:$1048576,MATCH(Activity!IH$1,BBG!$1:$1,0),0)&lt;&gt;"",VLOOKUP($A22,BBG!$1:$1048576,MATCH(Activity!IH$1,BBG!$1:$1,0),0),IF(AND(VLOOKUP($A22,BBG!$1:$1048576,MATCH(Activity!IH$1,BBG!$1:$1,0)-1,0)&lt;&gt;"",VLOOKUP($A22,BBG!$1:$1048576,MATCH(Activity!IH$1,BBG!$1:$1,0)+1,0)&lt;&gt;""),(VLOOKUP($A22,BBG!$1:$1048576,MATCH(Activity!IH$1,BBG!$1:$1,0)-1,0)+VLOOKUP($A22,BBG!$1:$1048576,MATCH(Activity!IH$1,BBG!$1:$1,0)+1,0))/2,IF(AND(VLOOKUP($A22,BBG!$1:$1048576,MATCH(Activity!IH$1,BBG!$1:$1,0)-1,0)&lt;&gt;"",VLOOKUP($A22,BBG!$1:$1048576,MATCH(Activity!IH$1,BBG!$1:$1,0)+2,0)&lt;&gt;""),VLOOKUP($A22,BBG!$1:$1048576,MATCH(Activity!IH$1,BBG!$1:$1,0)-1,0)+(VLOOKUP($A22,BBG!$1:$1048576,MATCH(Activity!IH$1,BBG!$1:$1,0)+2,0)-VLOOKUP($A22,BBG!$1:$1048576,MATCH(Activity!IH$1,BBG!$1:$1,0)-1,0))/3,VLOOKUP($A22,BBG!$1:$1048576,MATCH(Activity!IH$1,BBG!$1:$1,0)-2,0)+(VLOOKUP($A22,BBG!$1:$1048576,MATCH(Activity!IH$1,BBG!$1:$1,0)+1,0)-VLOOKUP($A22,BBG!$1:$1048576,MATCH(Activity!IH$1,BBG!$1:$1,0)-2,0))*2/3)))/100</f>
        <v>0</v>
      </c>
      <c r="II22" s="34">
        <f ca="1">IF(VLOOKUP($A22,BBG!$1:$1048576,MATCH(Activity!II$1,BBG!$1:$1,0),0)&lt;&gt;"",VLOOKUP($A22,BBG!$1:$1048576,MATCH(Activity!II$1,BBG!$1:$1,0),0),IF(AND(VLOOKUP($A22,BBG!$1:$1048576,MATCH(Activity!II$1,BBG!$1:$1,0)-1,0)&lt;&gt;"",VLOOKUP($A22,BBG!$1:$1048576,MATCH(Activity!II$1,BBG!$1:$1,0)+1,0)&lt;&gt;""),(VLOOKUP($A22,BBG!$1:$1048576,MATCH(Activity!II$1,BBG!$1:$1,0)-1,0)+VLOOKUP($A22,BBG!$1:$1048576,MATCH(Activity!II$1,BBG!$1:$1,0)+1,0))/2,IF(AND(VLOOKUP($A22,BBG!$1:$1048576,MATCH(Activity!II$1,BBG!$1:$1,0)-1,0)&lt;&gt;"",VLOOKUP($A22,BBG!$1:$1048576,MATCH(Activity!II$1,BBG!$1:$1,0)+2,0)&lt;&gt;""),VLOOKUP($A22,BBG!$1:$1048576,MATCH(Activity!II$1,BBG!$1:$1,0)-1,0)+(VLOOKUP($A22,BBG!$1:$1048576,MATCH(Activity!II$1,BBG!$1:$1,0)+2,0)-VLOOKUP($A22,BBG!$1:$1048576,MATCH(Activity!II$1,BBG!$1:$1,0)-1,0))/3,VLOOKUP($A22,BBG!$1:$1048576,MATCH(Activity!II$1,BBG!$1:$1,0)-2,0)+(VLOOKUP($A22,BBG!$1:$1048576,MATCH(Activity!II$1,BBG!$1:$1,0)+1,0)-VLOOKUP($A22,BBG!$1:$1048576,MATCH(Activity!II$1,BBG!$1:$1,0)-2,0))*2/3)))/100</f>
        <v>0</v>
      </c>
      <c r="IJ22" s="34">
        <f ca="1">IF(VLOOKUP($A22,BBG!$1:$1048576,MATCH(Activity!IJ$1,BBG!$1:$1,0),0)&lt;&gt;"",VLOOKUP($A22,BBG!$1:$1048576,MATCH(Activity!IJ$1,BBG!$1:$1,0),0),IF(AND(VLOOKUP($A22,BBG!$1:$1048576,MATCH(Activity!IJ$1,BBG!$1:$1,0)-1,0)&lt;&gt;"",VLOOKUP($A22,BBG!$1:$1048576,MATCH(Activity!IJ$1,BBG!$1:$1,0)+1,0)&lt;&gt;""),(VLOOKUP($A22,BBG!$1:$1048576,MATCH(Activity!IJ$1,BBG!$1:$1,0)-1,0)+VLOOKUP($A22,BBG!$1:$1048576,MATCH(Activity!IJ$1,BBG!$1:$1,0)+1,0))/2,IF(AND(VLOOKUP($A22,BBG!$1:$1048576,MATCH(Activity!IJ$1,BBG!$1:$1,0)-1,0)&lt;&gt;"",VLOOKUP($A22,BBG!$1:$1048576,MATCH(Activity!IJ$1,BBG!$1:$1,0)+2,0)&lt;&gt;""),VLOOKUP($A22,BBG!$1:$1048576,MATCH(Activity!IJ$1,BBG!$1:$1,0)-1,0)+(VLOOKUP($A22,BBG!$1:$1048576,MATCH(Activity!IJ$1,BBG!$1:$1,0)+2,0)-VLOOKUP($A22,BBG!$1:$1048576,MATCH(Activity!IJ$1,BBG!$1:$1,0)-1,0))/3,VLOOKUP($A22,BBG!$1:$1048576,MATCH(Activity!IJ$1,BBG!$1:$1,0)-2,0)+(VLOOKUP($A22,BBG!$1:$1048576,MATCH(Activity!IJ$1,BBG!$1:$1,0)+1,0)-VLOOKUP($A22,BBG!$1:$1048576,MATCH(Activity!IJ$1,BBG!$1:$1,0)-2,0))*2/3)))/100</f>
        <v>0</v>
      </c>
      <c r="IK22" s="34">
        <f ca="1">IF(VLOOKUP($A22,BBG!$1:$1048576,MATCH(Activity!IK$1,BBG!$1:$1,0),0)&lt;&gt;"",VLOOKUP($A22,BBG!$1:$1048576,MATCH(Activity!IK$1,BBG!$1:$1,0),0),IF(AND(VLOOKUP($A22,BBG!$1:$1048576,MATCH(Activity!IK$1,BBG!$1:$1,0)-1,0)&lt;&gt;"",VLOOKUP($A22,BBG!$1:$1048576,MATCH(Activity!IK$1,BBG!$1:$1,0)+1,0)&lt;&gt;""),(VLOOKUP($A22,BBG!$1:$1048576,MATCH(Activity!IK$1,BBG!$1:$1,0)-1,0)+VLOOKUP($A22,BBG!$1:$1048576,MATCH(Activity!IK$1,BBG!$1:$1,0)+1,0))/2,IF(AND(VLOOKUP($A22,BBG!$1:$1048576,MATCH(Activity!IK$1,BBG!$1:$1,0)-1,0)&lt;&gt;"",VLOOKUP($A22,BBG!$1:$1048576,MATCH(Activity!IK$1,BBG!$1:$1,0)+2,0)&lt;&gt;""),VLOOKUP($A22,BBG!$1:$1048576,MATCH(Activity!IK$1,BBG!$1:$1,0)-1,0)+(VLOOKUP($A22,BBG!$1:$1048576,MATCH(Activity!IK$1,BBG!$1:$1,0)+2,0)-VLOOKUP($A22,BBG!$1:$1048576,MATCH(Activity!IK$1,BBG!$1:$1,0)-1,0))/3,VLOOKUP($A22,BBG!$1:$1048576,MATCH(Activity!IK$1,BBG!$1:$1,0)-2,0)+(VLOOKUP($A22,BBG!$1:$1048576,MATCH(Activity!IK$1,BBG!$1:$1,0)+1,0)-VLOOKUP($A22,BBG!$1:$1048576,MATCH(Activity!IK$1,BBG!$1:$1,0)-2,0))*2/3)))/100</f>
        <v>0</v>
      </c>
      <c r="IL22" s="34">
        <f ca="1">IF(VLOOKUP($A22,BBG!$1:$1048576,MATCH(Activity!IL$1,BBG!$1:$1,0),0)&lt;&gt;"",VLOOKUP($A22,BBG!$1:$1048576,MATCH(Activity!IL$1,BBG!$1:$1,0),0),IF(AND(VLOOKUP($A22,BBG!$1:$1048576,MATCH(Activity!IL$1,BBG!$1:$1,0)-1,0)&lt;&gt;"",VLOOKUP($A22,BBG!$1:$1048576,MATCH(Activity!IL$1,BBG!$1:$1,0)+1,0)&lt;&gt;""),(VLOOKUP($A22,BBG!$1:$1048576,MATCH(Activity!IL$1,BBG!$1:$1,0)-1,0)+VLOOKUP($A22,BBG!$1:$1048576,MATCH(Activity!IL$1,BBG!$1:$1,0)+1,0))/2,IF(AND(VLOOKUP($A22,BBG!$1:$1048576,MATCH(Activity!IL$1,BBG!$1:$1,0)-1,0)&lt;&gt;"",VLOOKUP($A22,BBG!$1:$1048576,MATCH(Activity!IL$1,BBG!$1:$1,0)+2,0)&lt;&gt;""),VLOOKUP($A22,BBG!$1:$1048576,MATCH(Activity!IL$1,BBG!$1:$1,0)-1,0)+(VLOOKUP($A22,BBG!$1:$1048576,MATCH(Activity!IL$1,BBG!$1:$1,0)+2,0)-VLOOKUP($A22,BBG!$1:$1048576,MATCH(Activity!IL$1,BBG!$1:$1,0)-1,0))/3,VLOOKUP($A22,BBG!$1:$1048576,MATCH(Activity!IL$1,BBG!$1:$1,0)-2,0)+(VLOOKUP($A22,BBG!$1:$1048576,MATCH(Activity!IL$1,BBG!$1:$1,0)+1,0)-VLOOKUP($A22,BBG!$1:$1048576,MATCH(Activity!IL$1,BBG!$1:$1,0)-2,0))*2/3)))/100</f>
        <v>0</v>
      </c>
      <c r="IM22" s="34">
        <f ca="1">IF(VLOOKUP($A22,BBG!$1:$1048576,MATCH(Activity!IM$1,BBG!$1:$1,0),0)&lt;&gt;"",VLOOKUP($A22,BBG!$1:$1048576,MATCH(Activity!IM$1,BBG!$1:$1,0),0),IF(AND(VLOOKUP($A22,BBG!$1:$1048576,MATCH(Activity!IM$1,BBG!$1:$1,0)-1,0)&lt;&gt;"",VLOOKUP($A22,BBG!$1:$1048576,MATCH(Activity!IM$1,BBG!$1:$1,0)+1,0)&lt;&gt;""),(VLOOKUP($A22,BBG!$1:$1048576,MATCH(Activity!IM$1,BBG!$1:$1,0)-1,0)+VLOOKUP($A22,BBG!$1:$1048576,MATCH(Activity!IM$1,BBG!$1:$1,0)+1,0))/2,IF(AND(VLOOKUP($A22,BBG!$1:$1048576,MATCH(Activity!IM$1,BBG!$1:$1,0)-1,0)&lt;&gt;"",VLOOKUP($A22,BBG!$1:$1048576,MATCH(Activity!IM$1,BBG!$1:$1,0)+2,0)&lt;&gt;""),VLOOKUP($A22,BBG!$1:$1048576,MATCH(Activity!IM$1,BBG!$1:$1,0)-1,0)+(VLOOKUP($A22,BBG!$1:$1048576,MATCH(Activity!IM$1,BBG!$1:$1,0)+2,0)-VLOOKUP($A22,BBG!$1:$1048576,MATCH(Activity!IM$1,BBG!$1:$1,0)-1,0))/3,VLOOKUP($A22,BBG!$1:$1048576,MATCH(Activity!IM$1,BBG!$1:$1,0)-2,0)+(VLOOKUP($A22,BBG!$1:$1048576,MATCH(Activity!IM$1,BBG!$1:$1,0)+1,0)-VLOOKUP($A22,BBG!$1:$1048576,MATCH(Activity!IM$1,BBG!$1:$1,0)-2,0))*2/3)))/100</f>
        <v>0</v>
      </c>
      <c r="IN22" s="34">
        <f ca="1">IF(VLOOKUP($A22,BBG!$1:$1048576,MATCH(Activity!IN$1,BBG!$1:$1,0),0)&lt;&gt;"",VLOOKUP($A22,BBG!$1:$1048576,MATCH(Activity!IN$1,BBG!$1:$1,0),0),IF(AND(VLOOKUP($A22,BBG!$1:$1048576,MATCH(Activity!IN$1,BBG!$1:$1,0)-1,0)&lt;&gt;"",VLOOKUP($A22,BBG!$1:$1048576,MATCH(Activity!IN$1,BBG!$1:$1,0)+1,0)&lt;&gt;""),(VLOOKUP($A22,BBG!$1:$1048576,MATCH(Activity!IN$1,BBG!$1:$1,0)-1,0)+VLOOKUP($A22,BBG!$1:$1048576,MATCH(Activity!IN$1,BBG!$1:$1,0)+1,0))/2,IF(AND(VLOOKUP($A22,BBG!$1:$1048576,MATCH(Activity!IN$1,BBG!$1:$1,0)-1,0)&lt;&gt;"",VLOOKUP($A22,BBG!$1:$1048576,MATCH(Activity!IN$1,BBG!$1:$1,0)+2,0)&lt;&gt;""),VLOOKUP($A22,BBG!$1:$1048576,MATCH(Activity!IN$1,BBG!$1:$1,0)-1,0)+(VLOOKUP($A22,BBG!$1:$1048576,MATCH(Activity!IN$1,BBG!$1:$1,0)+2,0)-VLOOKUP($A22,BBG!$1:$1048576,MATCH(Activity!IN$1,BBG!$1:$1,0)-1,0))/3,VLOOKUP($A22,BBG!$1:$1048576,MATCH(Activity!IN$1,BBG!$1:$1,0)-2,0)+(VLOOKUP($A22,BBG!$1:$1048576,MATCH(Activity!IN$1,BBG!$1:$1,0)+1,0)-VLOOKUP($A22,BBG!$1:$1048576,MATCH(Activity!IN$1,BBG!$1:$1,0)-2,0))*2/3)))/100</f>
        <v>0</v>
      </c>
      <c r="IO22" s="34">
        <f ca="1">IF(VLOOKUP($A22,BBG!$1:$1048576,MATCH(Activity!IO$1,BBG!$1:$1,0),0)&lt;&gt;"",VLOOKUP($A22,BBG!$1:$1048576,MATCH(Activity!IO$1,BBG!$1:$1,0),0),IF(AND(VLOOKUP($A22,BBG!$1:$1048576,MATCH(Activity!IO$1,BBG!$1:$1,0)-1,0)&lt;&gt;"",VLOOKUP($A22,BBG!$1:$1048576,MATCH(Activity!IO$1,BBG!$1:$1,0)+1,0)&lt;&gt;""),(VLOOKUP($A22,BBG!$1:$1048576,MATCH(Activity!IO$1,BBG!$1:$1,0)-1,0)+VLOOKUP($A22,BBG!$1:$1048576,MATCH(Activity!IO$1,BBG!$1:$1,0)+1,0))/2,IF(AND(VLOOKUP($A22,BBG!$1:$1048576,MATCH(Activity!IO$1,BBG!$1:$1,0)-1,0)&lt;&gt;"",VLOOKUP($A22,BBG!$1:$1048576,MATCH(Activity!IO$1,BBG!$1:$1,0)+2,0)&lt;&gt;""),VLOOKUP($A22,BBG!$1:$1048576,MATCH(Activity!IO$1,BBG!$1:$1,0)-1,0)+(VLOOKUP($A22,BBG!$1:$1048576,MATCH(Activity!IO$1,BBG!$1:$1,0)+2,0)-VLOOKUP($A22,BBG!$1:$1048576,MATCH(Activity!IO$1,BBG!$1:$1,0)-1,0))/3,VLOOKUP($A22,BBG!$1:$1048576,MATCH(Activity!IO$1,BBG!$1:$1,0)-2,0)+(VLOOKUP($A22,BBG!$1:$1048576,MATCH(Activity!IO$1,BBG!$1:$1,0)+1,0)-VLOOKUP($A22,BBG!$1:$1048576,MATCH(Activity!IO$1,BBG!$1:$1,0)-2,0))*2/3)))/100</f>
        <v>0</v>
      </c>
      <c r="IP22" s="34">
        <f ca="1">IF(VLOOKUP($A22,BBG!$1:$1048576,MATCH(Activity!IP$1,BBG!$1:$1,0),0)&lt;&gt;"",VLOOKUP($A22,BBG!$1:$1048576,MATCH(Activity!IP$1,BBG!$1:$1,0),0),IF(AND(VLOOKUP($A22,BBG!$1:$1048576,MATCH(Activity!IP$1,BBG!$1:$1,0)-1,0)&lt;&gt;"",VLOOKUP($A22,BBG!$1:$1048576,MATCH(Activity!IP$1,BBG!$1:$1,0)+1,0)&lt;&gt;""),(VLOOKUP($A22,BBG!$1:$1048576,MATCH(Activity!IP$1,BBG!$1:$1,0)-1,0)+VLOOKUP($A22,BBG!$1:$1048576,MATCH(Activity!IP$1,BBG!$1:$1,0)+1,0))/2,IF(AND(VLOOKUP($A22,BBG!$1:$1048576,MATCH(Activity!IP$1,BBG!$1:$1,0)-1,0)&lt;&gt;"",VLOOKUP($A22,BBG!$1:$1048576,MATCH(Activity!IP$1,BBG!$1:$1,0)+2,0)&lt;&gt;""),VLOOKUP($A22,BBG!$1:$1048576,MATCH(Activity!IP$1,BBG!$1:$1,0)-1,0)+(VLOOKUP($A22,BBG!$1:$1048576,MATCH(Activity!IP$1,BBG!$1:$1,0)+2,0)-VLOOKUP($A22,BBG!$1:$1048576,MATCH(Activity!IP$1,BBG!$1:$1,0)-1,0))/3,VLOOKUP($A22,BBG!$1:$1048576,MATCH(Activity!IP$1,BBG!$1:$1,0)-2,0)+(VLOOKUP($A22,BBG!$1:$1048576,MATCH(Activity!IP$1,BBG!$1:$1,0)+1,0)-VLOOKUP($A22,BBG!$1:$1048576,MATCH(Activity!IP$1,BBG!$1:$1,0)-2,0))*2/3)))/100</f>
        <v>0</v>
      </c>
      <c r="IQ22" s="34">
        <f ca="1">IF(VLOOKUP($A22,BBG!$1:$1048576,MATCH(Activity!IQ$1,BBG!$1:$1,0),0)&lt;&gt;"",VLOOKUP($A22,BBG!$1:$1048576,MATCH(Activity!IQ$1,BBG!$1:$1,0),0),IF(AND(VLOOKUP($A22,BBG!$1:$1048576,MATCH(Activity!IQ$1,BBG!$1:$1,0)-1,0)&lt;&gt;"",VLOOKUP($A22,BBG!$1:$1048576,MATCH(Activity!IQ$1,BBG!$1:$1,0)+1,0)&lt;&gt;""),(VLOOKUP($A22,BBG!$1:$1048576,MATCH(Activity!IQ$1,BBG!$1:$1,0)-1,0)+VLOOKUP($A22,BBG!$1:$1048576,MATCH(Activity!IQ$1,BBG!$1:$1,0)+1,0))/2,IF(AND(VLOOKUP($A22,BBG!$1:$1048576,MATCH(Activity!IQ$1,BBG!$1:$1,0)-1,0)&lt;&gt;"",VLOOKUP($A22,BBG!$1:$1048576,MATCH(Activity!IQ$1,BBG!$1:$1,0)+2,0)&lt;&gt;""),VLOOKUP($A22,BBG!$1:$1048576,MATCH(Activity!IQ$1,BBG!$1:$1,0)-1,0)+(VLOOKUP($A22,BBG!$1:$1048576,MATCH(Activity!IQ$1,BBG!$1:$1,0)+2,0)-VLOOKUP($A22,BBG!$1:$1048576,MATCH(Activity!IQ$1,BBG!$1:$1,0)-1,0))/3,VLOOKUP($A22,BBG!$1:$1048576,MATCH(Activity!IQ$1,BBG!$1:$1,0)-2,0)+(VLOOKUP($A22,BBG!$1:$1048576,MATCH(Activity!IQ$1,BBG!$1:$1,0)+1,0)-VLOOKUP($A22,BBG!$1:$1048576,MATCH(Activity!IQ$1,BBG!$1:$1,0)-2,0))*2/3)))/100</f>
        <v>0</v>
      </c>
      <c r="IR22" s="34">
        <f ca="1">IF(VLOOKUP($A22,BBG!$1:$1048576,MATCH(Activity!IR$1,BBG!$1:$1,0),0)&lt;&gt;"",VLOOKUP($A22,BBG!$1:$1048576,MATCH(Activity!IR$1,BBG!$1:$1,0),0),IF(AND(VLOOKUP($A22,BBG!$1:$1048576,MATCH(Activity!IR$1,BBG!$1:$1,0)-1,0)&lt;&gt;"",VLOOKUP($A22,BBG!$1:$1048576,MATCH(Activity!IR$1,BBG!$1:$1,0)+1,0)&lt;&gt;""),(VLOOKUP($A22,BBG!$1:$1048576,MATCH(Activity!IR$1,BBG!$1:$1,0)-1,0)+VLOOKUP($A22,BBG!$1:$1048576,MATCH(Activity!IR$1,BBG!$1:$1,0)+1,0))/2,IF(AND(VLOOKUP($A22,BBG!$1:$1048576,MATCH(Activity!IR$1,BBG!$1:$1,0)-1,0)&lt;&gt;"",VLOOKUP($A22,BBG!$1:$1048576,MATCH(Activity!IR$1,BBG!$1:$1,0)+2,0)&lt;&gt;""),VLOOKUP($A22,BBG!$1:$1048576,MATCH(Activity!IR$1,BBG!$1:$1,0)-1,0)+(VLOOKUP($A22,BBG!$1:$1048576,MATCH(Activity!IR$1,BBG!$1:$1,0)+2,0)-VLOOKUP($A22,BBG!$1:$1048576,MATCH(Activity!IR$1,BBG!$1:$1,0)-1,0))/3,VLOOKUP($A22,BBG!$1:$1048576,MATCH(Activity!IR$1,BBG!$1:$1,0)-2,0)+(VLOOKUP($A22,BBG!$1:$1048576,MATCH(Activity!IR$1,BBG!$1:$1,0)+1,0)-VLOOKUP($A22,BBG!$1:$1048576,MATCH(Activity!IR$1,BBG!$1:$1,0)-2,0))*2/3)))/100</f>
        <v>0</v>
      </c>
      <c r="IS22" s="34">
        <f ca="1">IF(VLOOKUP($A22,BBG!$1:$1048576,MATCH(Activity!IS$1,BBG!$1:$1,0),0)&lt;&gt;"",VLOOKUP($A22,BBG!$1:$1048576,MATCH(Activity!IS$1,BBG!$1:$1,0),0),IF(AND(VLOOKUP($A22,BBG!$1:$1048576,MATCH(Activity!IS$1,BBG!$1:$1,0)-1,0)&lt;&gt;"",VLOOKUP($A22,BBG!$1:$1048576,MATCH(Activity!IS$1,BBG!$1:$1,0)+1,0)&lt;&gt;""),(VLOOKUP($A22,BBG!$1:$1048576,MATCH(Activity!IS$1,BBG!$1:$1,0)-1,0)+VLOOKUP($A22,BBG!$1:$1048576,MATCH(Activity!IS$1,BBG!$1:$1,0)+1,0))/2,IF(AND(VLOOKUP($A22,BBG!$1:$1048576,MATCH(Activity!IS$1,BBG!$1:$1,0)-1,0)&lt;&gt;"",VLOOKUP($A22,BBG!$1:$1048576,MATCH(Activity!IS$1,BBG!$1:$1,0)+2,0)&lt;&gt;""),VLOOKUP($A22,BBG!$1:$1048576,MATCH(Activity!IS$1,BBG!$1:$1,0)-1,0)+(VLOOKUP($A22,BBG!$1:$1048576,MATCH(Activity!IS$1,BBG!$1:$1,0)+2,0)-VLOOKUP($A22,BBG!$1:$1048576,MATCH(Activity!IS$1,BBG!$1:$1,0)-1,0))/3,VLOOKUP($A22,BBG!$1:$1048576,MATCH(Activity!IS$1,BBG!$1:$1,0)-2,0)+(VLOOKUP($A22,BBG!$1:$1048576,MATCH(Activity!IS$1,BBG!$1:$1,0)+1,0)-VLOOKUP($A22,BBG!$1:$1048576,MATCH(Activity!IS$1,BBG!$1:$1,0)-2,0))*2/3)))/100</f>
        <v>0</v>
      </c>
      <c r="IT22" s="34">
        <f ca="1">IF(VLOOKUP($A22,BBG!$1:$1048576,MATCH(Activity!IT$1,BBG!$1:$1,0),0)&lt;&gt;"",VLOOKUP($A22,BBG!$1:$1048576,MATCH(Activity!IT$1,BBG!$1:$1,0),0),IF(AND(VLOOKUP($A22,BBG!$1:$1048576,MATCH(Activity!IT$1,BBG!$1:$1,0)-1,0)&lt;&gt;"",VLOOKUP($A22,BBG!$1:$1048576,MATCH(Activity!IT$1,BBG!$1:$1,0)+1,0)&lt;&gt;""),(VLOOKUP($A22,BBG!$1:$1048576,MATCH(Activity!IT$1,BBG!$1:$1,0)-1,0)+VLOOKUP($A22,BBG!$1:$1048576,MATCH(Activity!IT$1,BBG!$1:$1,0)+1,0))/2,IF(AND(VLOOKUP($A22,BBG!$1:$1048576,MATCH(Activity!IT$1,BBG!$1:$1,0)-1,0)&lt;&gt;"",VLOOKUP($A22,BBG!$1:$1048576,MATCH(Activity!IT$1,BBG!$1:$1,0)+2,0)&lt;&gt;""),VLOOKUP($A22,BBG!$1:$1048576,MATCH(Activity!IT$1,BBG!$1:$1,0)-1,0)+(VLOOKUP($A22,BBG!$1:$1048576,MATCH(Activity!IT$1,BBG!$1:$1,0)+2,0)-VLOOKUP($A22,BBG!$1:$1048576,MATCH(Activity!IT$1,BBG!$1:$1,0)-1,0))/3,VLOOKUP($A22,BBG!$1:$1048576,MATCH(Activity!IT$1,BBG!$1:$1,0)-2,0)+(VLOOKUP($A22,BBG!$1:$1048576,MATCH(Activity!IT$1,BBG!$1:$1,0)+1,0)-VLOOKUP($A22,BBG!$1:$1048576,MATCH(Activity!IT$1,BBG!$1:$1,0)-2,0))*2/3)))/100</f>
        <v>0</v>
      </c>
      <c r="IU22" s="34">
        <f ca="1">IF(VLOOKUP($A22,BBG!$1:$1048576,MATCH(Activity!IU$1,BBG!$1:$1,0),0)&lt;&gt;"",VLOOKUP($A22,BBG!$1:$1048576,MATCH(Activity!IU$1,BBG!$1:$1,0),0),IF(AND(VLOOKUP($A22,BBG!$1:$1048576,MATCH(Activity!IU$1,BBG!$1:$1,0)-1,0)&lt;&gt;"",VLOOKUP($A22,BBG!$1:$1048576,MATCH(Activity!IU$1,BBG!$1:$1,0)+1,0)&lt;&gt;""),(VLOOKUP($A22,BBG!$1:$1048576,MATCH(Activity!IU$1,BBG!$1:$1,0)-1,0)+VLOOKUP($A22,BBG!$1:$1048576,MATCH(Activity!IU$1,BBG!$1:$1,0)+1,0))/2,IF(AND(VLOOKUP($A22,BBG!$1:$1048576,MATCH(Activity!IU$1,BBG!$1:$1,0)-1,0)&lt;&gt;"",VLOOKUP($A22,BBG!$1:$1048576,MATCH(Activity!IU$1,BBG!$1:$1,0)+2,0)&lt;&gt;""),VLOOKUP($A22,BBG!$1:$1048576,MATCH(Activity!IU$1,BBG!$1:$1,0)-1,0)+(VLOOKUP($A22,BBG!$1:$1048576,MATCH(Activity!IU$1,BBG!$1:$1,0)+2,0)-VLOOKUP($A22,BBG!$1:$1048576,MATCH(Activity!IU$1,BBG!$1:$1,0)-1,0))/3,VLOOKUP($A22,BBG!$1:$1048576,MATCH(Activity!IU$1,BBG!$1:$1,0)-2,0)+(VLOOKUP($A22,BBG!$1:$1048576,MATCH(Activity!IU$1,BBG!$1:$1,0)+1,0)-VLOOKUP($A22,BBG!$1:$1048576,MATCH(Activity!IU$1,BBG!$1:$1,0)-2,0))*2/3)))/100</f>
        <v>0</v>
      </c>
      <c r="IV22" s="34">
        <f ca="1">IF(VLOOKUP($A22,BBG!$1:$1048576,MATCH(Activity!IV$1,BBG!$1:$1,0),0)&lt;&gt;"",VLOOKUP($A22,BBG!$1:$1048576,MATCH(Activity!IV$1,BBG!$1:$1,0),0),IF(AND(VLOOKUP($A22,BBG!$1:$1048576,MATCH(Activity!IV$1,BBG!$1:$1,0)-1,0)&lt;&gt;"",VLOOKUP($A22,BBG!$1:$1048576,MATCH(Activity!IV$1,BBG!$1:$1,0)+1,0)&lt;&gt;""),(VLOOKUP($A22,BBG!$1:$1048576,MATCH(Activity!IV$1,BBG!$1:$1,0)-1,0)+VLOOKUP($A22,BBG!$1:$1048576,MATCH(Activity!IV$1,BBG!$1:$1,0)+1,0))/2,IF(AND(VLOOKUP($A22,BBG!$1:$1048576,MATCH(Activity!IV$1,BBG!$1:$1,0)-1,0)&lt;&gt;"",VLOOKUP($A22,BBG!$1:$1048576,MATCH(Activity!IV$1,BBG!$1:$1,0)+2,0)&lt;&gt;""),VLOOKUP($A22,BBG!$1:$1048576,MATCH(Activity!IV$1,BBG!$1:$1,0)-1,0)+(VLOOKUP($A22,BBG!$1:$1048576,MATCH(Activity!IV$1,BBG!$1:$1,0)+2,0)-VLOOKUP($A22,BBG!$1:$1048576,MATCH(Activity!IV$1,BBG!$1:$1,0)-1,0))/3,VLOOKUP($A22,BBG!$1:$1048576,MATCH(Activity!IV$1,BBG!$1:$1,0)-2,0)+(VLOOKUP($A22,BBG!$1:$1048576,MATCH(Activity!IV$1,BBG!$1:$1,0)+1,0)-VLOOKUP($A22,BBG!$1:$1048576,MATCH(Activity!IV$1,BBG!$1:$1,0)-2,0))*2/3)))/100</f>
        <v>0</v>
      </c>
      <c r="IW22" s="34">
        <f ca="1">IF(VLOOKUP($A22,BBG!$1:$1048576,MATCH(Activity!IW$1,BBG!$1:$1,0),0)&lt;&gt;"",VLOOKUP($A22,BBG!$1:$1048576,MATCH(Activity!IW$1,BBG!$1:$1,0),0),IF(AND(VLOOKUP($A22,BBG!$1:$1048576,MATCH(Activity!IW$1,BBG!$1:$1,0)-1,0)&lt;&gt;"",VLOOKUP($A22,BBG!$1:$1048576,MATCH(Activity!IW$1,BBG!$1:$1,0)+1,0)&lt;&gt;""),(VLOOKUP($A22,BBG!$1:$1048576,MATCH(Activity!IW$1,BBG!$1:$1,0)-1,0)+VLOOKUP($A22,BBG!$1:$1048576,MATCH(Activity!IW$1,BBG!$1:$1,0)+1,0))/2,IF(AND(VLOOKUP($A22,BBG!$1:$1048576,MATCH(Activity!IW$1,BBG!$1:$1,0)-1,0)&lt;&gt;"",VLOOKUP($A22,BBG!$1:$1048576,MATCH(Activity!IW$1,BBG!$1:$1,0)+2,0)&lt;&gt;""),VLOOKUP($A22,BBG!$1:$1048576,MATCH(Activity!IW$1,BBG!$1:$1,0)-1,0)+(VLOOKUP($A22,BBG!$1:$1048576,MATCH(Activity!IW$1,BBG!$1:$1,0)+2,0)-VLOOKUP($A22,BBG!$1:$1048576,MATCH(Activity!IW$1,BBG!$1:$1,0)-1,0))/3,VLOOKUP($A22,BBG!$1:$1048576,MATCH(Activity!IW$1,BBG!$1:$1,0)-2,0)+(VLOOKUP($A22,BBG!$1:$1048576,MATCH(Activity!IW$1,BBG!$1:$1,0)+1,0)-VLOOKUP($A22,BBG!$1:$1048576,MATCH(Activity!IW$1,BBG!$1:$1,0)-2,0))*2/3)))/100</f>
        <v>0</v>
      </c>
      <c r="IX22" s="34">
        <f ca="1">IF(VLOOKUP($A22,BBG!$1:$1048576,MATCH(Activity!IX$1,BBG!$1:$1,0),0)&lt;&gt;"",VLOOKUP($A22,BBG!$1:$1048576,MATCH(Activity!IX$1,BBG!$1:$1,0),0),IF(AND(VLOOKUP($A22,BBG!$1:$1048576,MATCH(Activity!IX$1,BBG!$1:$1,0)-1,0)&lt;&gt;"",VLOOKUP($A22,BBG!$1:$1048576,MATCH(Activity!IX$1,BBG!$1:$1,0)+1,0)&lt;&gt;""),(VLOOKUP($A22,BBG!$1:$1048576,MATCH(Activity!IX$1,BBG!$1:$1,0)-1,0)+VLOOKUP($A22,BBG!$1:$1048576,MATCH(Activity!IX$1,BBG!$1:$1,0)+1,0))/2,IF(AND(VLOOKUP($A22,BBG!$1:$1048576,MATCH(Activity!IX$1,BBG!$1:$1,0)-1,0)&lt;&gt;"",VLOOKUP($A22,BBG!$1:$1048576,MATCH(Activity!IX$1,BBG!$1:$1,0)+2,0)&lt;&gt;""),VLOOKUP($A22,BBG!$1:$1048576,MATCH(Activity!IX$1,BBG!$1:$1,0)-1,0)+(VLOOKUP($A22,BBG!$1:$1048576,MATCH(Activity!IX$1,BBG!$1:$1,0)+2,0)-VLOOKUP($A22,BBG!$1:$1048576,MATCH(Activity!IX$1,BBG!$1:$1,0)-1,0))/3,VLOOKUP($A22,BBG!$1:$1048576,MATCH(Activity!IX$1,BBG!$1:$1,0)-2,0)+(VLOOKUP($A22,BBG!$1:$1048576,MATCH(Activity!IX$1,BBG!$1:$1,0)+1,0)-VLOOKUP($A22,BBG!$1:$1048576,MATCH(Activity!IX$1,BBG!$1:$1,0)-2,0))*2/3)))/100</f>
        <v>0</v>
      </c>
      <c r="IY22" s="34">
        <f ca="1">IF(VLOOKUP($A22,BBG!$1:$1048576,MATCH(Activity!IY$1,BBG!$1:$1,0),0)&lt;&gt;"",VLOOKUP($A22,BBG!$1:$1048576,MATCH(Activity!IY$1,BBG!$1:$1,0),0),IF(AND(VLOOKUP($A22,BBG!$1:$1048576,MATCH(Activity!IY$1,BBG!$1:$1,0)-1,0)&lt;&gt;"",VLOOKUP($A22,BBG!$1:$1048576,MATCH(Activity!IY$1,BBG!$1:$1,0)+1,0)&lt;&gt;""),(VLOOKUP($A22,BBG!$1:$1048576,MATCH(Activity!IY$1,BBG!$1:$1,0)-1,0)+VLOOKUP($A22,BBG!$1:$1048576,MATCH(Activity!IY$1,BBG!$1:$1,0)+1,0))/2,IF(AND(VLOOKUP($A22,BBG!$1:$1048576,MATCH(Activity!IY$1,BBG!$1:$1,0)-1,0)&lt;&gt;"",VLOOKUP($A22,BBG!$1:$1048576,MATCH(Activity!IY$1,BBG!$1:$1,0)+2,0)&lt;&gt;""),VLOOKUP($A22,BBG!$1:$1048576,MATCH(Activity!IY$1,BBG!$1:$1,0)-1,0)+(VLOOKUP($A22,BBG!$1:$1048576,MATCH(Activity!IY$1,BBG!$1:$1,0)+2,0)-VLOOKUP($A22,BBG!$1:$1048576,MATCH(Activity!IY$1,BBG!$1:$1,0)-1,0))/3,VLOOKUP($A22,BBG!$1:$1048576,MATCH(Activity!IY$1,BBG!$1:$1,0)-2,0)+(VLOOKUP($A22,BBG!$1:$1048576,MATCH(Activity!IY$1,BBG!$1:$1,0)+1,0)-VLOOKUP($A22,BBG!$1:$1048576,MATCH(Activity!IY$1,BBG!$1:$1,0)-2,0))*2/3)))/100</f>
        <v>0</v>
      </c>
      <c r="IZ22" s="34">
        <f ca="1">IF(VLOOKUP($A22,BBG!$1:$1048576,MATCH(Activity!IZ$1,BBG!$1:$1,0),0)&lt;&gt;"",VLOOKUP($A22,BBG!$1:$1048576,MATCH(Activity!IZ$1,BBG!$1:$1,0),0),IF(AND(VLOOKUP($A22,BBG!$1:$1048576,MATCH(Activity!IZ$1,BBG!$1:$1,0)-1,0)&lt;&gt;"",VLOOKUP($A22,BBG!$1:$1048576,MATCH(Activity!IZ$1,BBG!$1:$1,0)+1,0)&lt;&gt;""),(VLOOKUP($A22,BBG!$1:$1048576,MATCH(Activity!IZ$1,BBG!$1:$1,0)-1,0)+VLOOKUP($A22,BBG!$1:$1048576,MATCH(Activity!IZ$1,BBG!$1:$1,0)+1,0))/2,IF(AND(VLOOKUP($A22,BBG!$1:$1048576,MATCH(Activity!IZ$1,BBG!$1:$1,0)-1,0)&lt;&gt;"",VLOOKUP($A22,BBG!$1:$1048576,MATCH(Activity!IZ$1,BBG!$1:$1,0)+2,0)&lt;&gt;""),VLOOKUP($A22,BBG!$1:$1048576,MATCH(Activity!IZ$1,BBG!$1:$1,0)-1,0)+(VLOOKUP($A22,BBG!$1:$1048576,MATCH(Activity!IZ$1,BBG!$1:$1,0)+2,0)-VLOOKUP($A22,BBG!$1:$1048576,MATCH(Activity!IZ$1,BBG!$1:$1,0)-1,0))/3,VLOOKUP($A22,BBG!$1:$1048576,MATCH(Activity!IZ$1,BBG!$1:$1,0)-2,0)+(VLOOKUP($A22,BBG!$1:$1048576,MATCH(Activity!IZ$1,BBG!$1:$1,0)+1,0)-VLOOKUP($A22,BBG!$1:$1048576,MATCH(Activity!IZ$1,BBG!$1:$1,0)-2,0))*2/3)))/100</f>
        <v>0</v>
      </c>
      <c r="JA22" s="34">
        <f ca="1">IF(VLOOKUP($A22,BBG!$1:$1048576,MATCH(Activity!JA$1,BBG!$1:$1,0),0)&lt;&gt;"",VLOOKUP($A22,BBG!$1:$1048576,MATCH(Activity!JA$1,BBG!$1:$1,0),0),IF(AND(VLOOKUP($A22,BBG!$1:$1048576,MATCH(Activity!JA$1,BBG!$1:$1,0)-1,0)&lt;&gt;"",VLOOKUP($A22,BBG!$1:$1048576,MATCH(Activity!JA$1,BBG!$1:$1,0)+1,0)&lt;&gt;""),(VLOOKUP($A22,BBG!$1:$1048576,MATCH(Activity!JA$1,BBG!$1:$1,0)-1,0)+VLOOKUP($A22,BBG!$1:$1048576,MATCH(Activity!JA$1,BBG!$1:$1,0)+1,0))/2,IF(AND(VLOOKUP($A22,BBG!$1:$1048576,MATCH(Activity!JA$1,BBG!$1:$1,0)-1,0)&lt;&gt;"",VLOOKUP($A22,BBG!$1:$1048576,MATCH(Activity!JA$1,BBG!$1:$1,0)+2,0)&lt;&gt;""),VLOOKUP($A22,BBG!$1:$1048576,MATCH(Activity!JA$1,BBG!$1:$1,0)-1,0)+(VLOOKUP($A22,BBG!$1:$1048576,MATCH(Activity!JA$1,BBG!$1:$1,0)+2,0)-VLOOKUP($A22,BBG!$1:$1048576,MATCH(Activity!JA$1,BBG!$1:$1,0)-1,0))/3,VLOOKUP($A22,BBG!$1:$1048576,MATCH(Activity!JA$1,BBG!$1:$1,0)-2,0)+(VLOOKUP($A22,BBG!$1:$1048576,MATCH(Activity!JA$1,BBG!$1:$1,0)+1,0)-VLOOKUP($A22,BBG!$1:$1048576,MATCH(Activity!JA$1,BBG!$1:$1,0)-2,0))*2/3)))/100</f>
        <v>0</v>
      </c>
      <c r="JB22" s="34">
        <f ca="1">IF(VLOOKUP($A22,BBG!$1:$1048576,MATCH(Activity!JB$1,BBG!$1:$1,0),0)&lt;&gt;"",VLOOKUP($A22,BBG!$1:$1048576,MATCH(Activity!JB$1,BBG!$1:$1,0),0),IF(AND(VLOOKUP($A22,BBG!$1:$1048576,MATCH(Activity!JB$1,BBG!$1:$1,0)-1,0)&lt;&gt;"",VLOOKUP($A22,BBG!$1:$1048576,MATCH(Activity!JB$1,BBG!$1:$1,0)+1,0)&lt;&gt;""),(VLOOKUP($A22,BBG!$1:$1048576,MATCH(Activity!JB$1,BBG!$1:$1,0)-1,0)+VLOOKUP($A22,BBG!$1:$1048576,MATCH(Activity!JB$1,BBG!$1:$1,0)+1,0))/2,IF(AND(VLOOKUP($A22,BBG!$1:$1048576,MATCH(Activity!JB$1,BBG!$1:$1,0)-1,0)&lt;&gt;"",VLOOKUP($A22,BBG!$1:$1048576,MATCH(Activity!JB$1,BBG!$1:$1,0)+2,0)&lt;&gt;""),VLOOKUP($A22,BBG!$1:$1048576,MATCH(Activity!JB$1,BBG!$1:$1,0)-1,0)+(VLOOKUP($A22,BBG!$1:$1048576,MATCH(Activity!JB$1,BBG!$1:$1,0)+2,0)-VLOOKUP($A22,BBG!$1:$1048576,MATCH(Activity!JB$1,BBG!$1:$1,0)-1,0))/3,VLOOKUP($A22,BBG!$1:$1048576,MATCH(Activity!JB$1,BBG!$1:$1,0)-2,0)+(VLOOKUP($A22,BBG!$1:$1048576,MATCH(Activity!JB$1,BBG!$1:$1,0)+1,0)-VLOOKUP($A22,BBG!$1:$1048576,MATCH(Activity!JB$1,BBG!$1:$1,0)-2,0))*2/3)))/100</f>
        <v>0</v>
      </c>
      <c r="JC22" s="34">
        <f ca="1">IF(VLOOKUP($A22,BBG!$1:$1048576,MATCH(Activity!JC$1,BBG!$1:$1,0),0)&lt;&gt;"",VLOOKUP($A22,BBG!$1:$1048576,MATCH(Activity!JC$1,BBG!$1:$1,0),0),IF(AND(VLOOKUP($A22,BBG!$1:$1048576,MATCH(Activity!JC$1,BBG!$1:$1,0)-1,0)&lt;&gt;"",VLOOKUP($A22,BBG!$1:$1048576,MATCH(Activity!JC$1,BBG!$1:$1,0)+1,0)&lt;&gt;""),(VLOOKUP($A22,BBG!$1:$1048576,MATCH(Activity!JC$1,BBG!$1:$1,0)-1,0)+VLOOKUP($A22,BBG!$1:$1048576,MATCH(Activity!JC$1,BBG!$1:$1,0)+1,0))/2,IF(AND(VLOOKUP($A22,BBG!$1:$1048576,MATCH(Activity!JC$1,BBG!$1:$1,0)-1,0)&lt;&gt;"",VLOOKUP($A22,BBG!$1:$1048576,MATCH(Activity!JC$1,BBG!$1:$1,0)+2,0)&lt;&gt;""),VLOOKUP($A22,BBG!$1:$1048576,MATCH(Activity!JC$1,BBG!$1:$1,0)-1,0)+(VLOOKUP($A22,BBG!$1:$1048576,MATCH(Activity!JC$1,BBG!$1:$1,0)+2,0)-VLOOKUP($A22,BBG!$1:$1048576,MATCH(Activity!JC$1,BBG!$1:$1,0)-1,0))/3,VLOOKUP($A22,BBG!$1:$1048576,MATCH(Activity!JC$1,BBG!$1:$1,0)-2,0)+(VLOOKUP($A22,BBG!$1:$1048576,MATCH(Activity!JC$1,BBG!$1:$1,0)+1,0)-VLOOKUP($A22,BBG!$1:$1048576,MATCH(Activity!JC$1,BBG!$1:$1,0)-2,0))*2/3)))/100</f>
        <v>0</v>
      </c>
      <c r="JD22" s="34">
        <f ca="1">IF(VLOOKUP($A22,BBG!$1:$1048576,MATCH(Activity!JD$1,BBG!$1:$1,0),0)&lt;&gt;"",VLOOKUP($A22,BBG!$1:$1048576,MATCH(Activity!JD$1,BBG!$1:$1,0),0),IF(AND(VLOOKUP($A22,BBG!$1:$1048576,MATCH(Activity!JD$1,BBG!$1:$1,0)-1,0)&lt;&gt;"",VLOOKUP($A22,BBG!$1:$1048576,MATCH(Activity!JD$1,BBG!$1:$1,0)+1,0)&lt;&gt;""),(VLOOKUP($A22,BBG!$1:$1048576,MATCH(Activity!JD$1,BBG!$1:$1,0)-1,0)+VLOOKUP($A22,BBG!$1:$1048576,MATCH(Activity!JD$1,BBG!$1:$1,0)+1,0))/2,IF(AND(VLOOKUP($A22,BBG!$1:$1048576,MATCH(Activity!JD$1,BBG!$1:$1,0)-1,0)&lt;&gt;"",VLOOKUP($A22,BBG!$1:$1048576,MATCH(Activity!JD$1,BBG!$1:$1,0)+2,0)&lt;&gt;""),VLOOKUP($A22,BBG!$1:$1048576,MATCH(Activity!JD$1,BBG!$1:$1,0)-1,0)+(VLOOKUP($A22,BBG!$1:$1048576,MATCH(Activity!JD$1,BBG!$1:$1,0)+2,0)-VLOOKUP($A22,BBG!$1:$1048576,MATCH(Activity!JD$1,BBG!$1:$1,0)-1,0))/3,VLOOKUP($A22,BBG!$1:$1048576,MATCH(Activity!JD$1,BBG!$1:$1,0)-2,0)+(VLOOKUP($A22,BBG!$1:$1048576,MATCH(Activity!JD$1,BBG!$1:$1,0)+1,0)-VLOOKUP($A22,BBG!$1:$1048576,MATCH(Activity!JD$1,BBG!$1:$1,0)-2,0))*2/3)))/100</f>
        <v>0</v>
      </c>
      <c r="JE22" s="34">
        <f ca="1">IF(VLOOKUP($A22,BBG!$1:$1048576,MATCH(Activity!JE$1,BBG!$1:$1,0),0)&lt;&gt;"",VLOOKUP($A22,BBG!$1:$1048576,MATCH(Activity!JE$1,BBG!$1:$1,0),0),IF(AND(VLOOKUP($A22,BBG!$1:$1048576,MATCH(Activity!JE$1,BBG!$1:$1,0)-1,0)&lt;&gt;"",VLOOKUP($A22,BBG!$1:$1048576,MATCH(Activity!JE$1,BBG!$1:$1,0)+1,0)&lt;&gt;""),(VLOOKUP($A22,BBG!$1:$1048576,MATCH(Activity!JE$1,BBG!$1:$1,0)-1,0)+VLOOKUP($A22,BBG!$1:$1048576,MATCH(Activity!JE$1,BBG!$1:$1,0)+1,0))/2,IF(AND(VLOOKUP($A22,BBG!$1:$1048576,MATCH(Activity!JE$1,BBG!$1:$1,0)-1,0)&lt;&gt;"",VLOOKUP($A22,BBG!$1:$1048576,MATCH(Activity!JE$1,BBG!$1:$1,0)+2,0)&lt;&gt;""),VLOOKUP($A22,BBG!$1:$1048576,MATCH(Activity!JE$1,BBG!$1:$1,0)-1,0)+(VLOOKUP($A22,BBG!$1:$1048576,MATCH(Activity!JE$1,BBG!$1:$1,0)+2,0)-VLOOKUP($A22,BBG!$1:$1048576,MATCH(Activity!JE$1,BBG!$1:$1,0)-1,0))/3,VLOOKUP($A22,BBG!$1:$1048576,MATCH(Activity!JE$1,BBG!$1:$1,0)-2,0)+(VLOOKUP($A22,BBG!$1:$1048576,MATCH(Activity!JE$1,BBG!$1:$1,0)+1,0)-VLOOKUP($A22,BBG!$1:$1048576,MATCH(Activity!JE$1,BBG!$1:$1,0)-2,0))*2/3)))/100</f>
        <v>0</v>
      </c>
      <c r="JF22" s="34">
        <f ca="1">IF(VLOOKUP($A22,BBG!$1:$1048576,MATCH(Activity!JF$1,BBG!$1:$1,0),0)&lt;&gt;"",VLOOKUP($A22,BBG!$1:$1048576,MATCH(Activity!JF$1,BBG!$1:$1,0),0),IF(AND(VLOOKUP($A22,BBG!$1:$1048576,MATCH(Activity!JF$1,BBG!$1:$1,0)-1,0)&lt;&gt;"",VLOOKUP($A22,BBG!$1:$1048576,MATCH(Activity!JF$1,BBG!$1:$1,0)+1,0)&lt;&gt;""),(VLOOKUP($A22,BBG!$1:$1048576,MATCH(Activity!JF$1,BBG!$1:$1,0)-1,0)+VLOOKUP($A22,BBG!$1:$1048576,MATCH(Activity!JF$1,BBG!$1:$1,0)+1,0))/2,IF(AND(VLOOKUP($A22,BBG!$1:$1048576,MATCH(Activity!JF$1,BBG!$1:$1,0)-1,0)&lt;&gt;"",VLOOKUP($A22,BBG!$1:$1048576,MATCH(Activity!JF$1,BBG!$1:$1,0)+2,0)&lt;&gt;""),VLOOKUP($A22,BBG!$1:$1048576,MATCH(Activity!JF$1,BBG!$1:$1,0)-1,0)+(VLOOKUP($A22,BBG!$1:$1048576,MATCH(Activity!JF$1,BBG!$1:$1,0)+2,0)-VLOOKUP($A22,BBG!$1:$1048576,MATCH(Activity!JF$1,BBG!$1:$1,0)-1,0))/3,VLOOKUP($A22,BBG!$1:$1048576,MATCH(Activity!JF$1,BBG!$1:$1,0)-2,0)+(VLOOKUP($A22,BBG!$1:$1048576,MATCH(Activity!JF$1,BBG!$1:$1,0)+1,0)-VLOOKUP($A22,BBG!$1:$1048576,MATCH(Activity!JF$1,BBG!$1:$1,0)-2,0))*2/3)))/100</f>
        <v>0</v>
      </c>
      <c r="JG22" s="34">
        <f ca="1">IF(VLOOKUP($A22,BBG!$1:$1048576,MATCH(Activity!JG$1,BBG!$1:$1,0),0)&lt;&gt;"",VLOOKUP($A22,BBG!$1:$1048576,MATCH(Activity!JG$1,BBG!$1:$1,0),0),IF(AND(VLOOKUP($A22,BBG!$1:$1048576,MATCH(Activity!JG$1,BBG!$1:$1,0)-1,0)&lt;&gt;"",VLOOKUP($A22,BBG!$1:$1048576,MATCH(Activity!JG$1,BBG!$1:$1,0)+1,0)&lt;&gt;""),(VLOOKUP($A22,BBG!$1:$1048576,MATCH(Activity!JG$1,BBG!$1:$1,0)-1,0)+VLOOKUP($A22,BBG!$1:$1048576,MATCH(Activity!JG$1,BBG!$1:$1,0)+1,0))/2,IF(AND(VLOOKUP($A22,BBG!$1:$1048576,MATCH(Activity!JG$1,BBG!$1:$1,0)-1,0)&lt;&gt;"",VLOOKUP($A22,BBG!$1:$1048576,MATCH(Activity!JG$1,BBG!$1:$1,0)+2,0)&lt;&gt;""),VLOOKUP($A22,BBG!$1:$1048576,MATCH(Activity!JG$1,BBG!$1:$1,0)-1,0)+(VLOOKUP($A22,BBG!$1:$1048576,MATCH(Activity!JG$1,BBG!$1:$1,0)+2,0)-VLOOKUP($A22,BBG!$1:$1048576,MATCH(Activity!JG$1,BBG!$1:$1,0)-1,0))/3,VLOOKUP($A22,BBG!$1:$1048576,MATCH(Activity!JG$1,BBG!$1:$1,0)-2,0)+(VLOOKUP($A22,BBG!$1:$1048576,MATCH(Activity!JG$1,BBG!$1:$1,0)+1,0)-VLOOKUP($A22,BBG!$1:$1048576,MATCH(Activity!JG$1,BBG!$1:$1,0)-2,0))*2/3)))/100</f>
        <v>0</v>
      </c>
      <c r="JH22" s="34">
        <f ca="1">IF(VLOOKUP($A22,BBG!$1:$1048576,MATCH(Activity!JH$1,BBG!$1:$1,0),0)&lt;&gt;"",VLOOKUP($A22,BBG!$1:$1048576,MATCH(Activity!JH$1,BBG!$1:$1,0),0),IF(AND(VLOOKUP($A22,BBG!$1:$1048576,MATCH(Activity!JH$1,BBG!$1:$1,0)-1,0)&lt;&gt;"",VLOOKUP($A22,BBG!$1:$1048576,MATCH(Activity!JH$1,BBG!$1:$1,0)+1,0)&lt;&gt;""),(VLOOKUP($A22,BBG!$1:$1048576,MATCH(Activity!JH$1,BBG!$1:$1,0)-1,0)+VLOOKUP($A22,BBG!$1:$1048576,MATCH(Activity!JH$1,BBG!$1:$1,0)+1,0))/2,IF(AND(VLOOKUP($A22,BBG!$1:$1048576,MATCH(Activity!JH$1,BBG!$1:$1,0)-1,0)&lt;&gt;"",VLOOKUP($A22,BBG!$1:$1048576,MATCH(Activity!JH$1,BBG!$1:$1,0)+2,0)&lt;&gt;""),VLOOKUP($A22,BBG!$1:$1048576,MATCH(Activity!JH$1,BBG!$1:$1,0)-1,0)+(VLOOKUP($A22,BBG!$1:$1048576,MATCH(Activity!JH$1,BBG!$1:$1,0)+2,0)-VLOOKUP($A22,BBG!$1:$1048576,MATCH(Activity!JH$1,BBG!$1:$1,0)-1,0))/3,VLOOKUP($A22,BBG!$1:$1048576,MATCH(Activity!JH$1,BBG!$1:$1,0)-2,0)+(VLOOKUP($A22,BBG!$1:$1048576,MATCH(Activity!JH$1,BBG!$1:$1,0)+1,0)-VLOOKUP($A22,BBG!$1:$1048576,MATCH(Activity!JH$1,BBG!$1:$1,0)-2,0))*2/3)))/100</f>
        <v>0</v>
      </c>
      <c r="JI22" s="34">
        <f ca="1">IF(VLOOKUP($A22,BBG!$1:$1048576,MATCH(Activity!JI$1,BBG!$1:$1,0),0)&lt;&gt;"",VLOOKUP($A22,BBG!$1:$1048576,MATCH(Activity!JI$1,BBG!$1:$1,0),0),IF(AND(VLOOKUP($A22,BBG!$1:$1048576,MATCH(Activity!JI$1,BBG!$1:$1,0)-1,0)&lt;&gt;"",VLOOKUP($A22,BBG!$1:$1048576,MATCH(Activity!JI$1,BBG!$1:$1,0)+1,0)&lt;&gt;""),(VLOOKUP($A22,BBG!$1:$1048576,MATCH(Activity!JI$1,BBG!$1:$1,0)-1,0)+VLOOKUP($A22,BBG!$1:$1048576,MATCH(Activity!JI$1,BBG!$1:$1,0)+1,0))/2,IF(AND(VLOOKUP($A22,BBG!$1:$1048576,MATCH(Activity!JI$1,BBG!$1:$1,0)-1,0)&lt;&gt;"",VLOOKUP($A22,BBG!$1:$1048576,MATCH(Activity!JI$1,BBG!$1:$1,0)+2,0)&lt;&gt;""),VLOOKUP($A22,BBG!$1:$1048576,MATCH(Activity!JI$1,BBG!$1:$1,0)-1,0)+(VLOOKUP($A22,BBG!$1:$1048576,MATCH(Activity!JI$1,BBG!$1:$1,0)+2,0)-VLOOKUP($A22,BBG!$1:$1048576,MATCH(Activity!JI$1,BBG!$1:$1,0)-1,0))/3,VLOOKUP($A22,BBG!$1:$1048576,MATCH(Activity!JI$1,BBG!$1:$1,0)-2,0)+(VLOOKUP($A22,BBG!$1:$1048576,MATCH(Activity!JI$1,BBG!$1:$1,0)+1,0)-VLOOKUP($A22,BBG!$1:$1048576,MATCH(Activity!JI$1,BBG!$1:$1,0)-2,0))*2/3)))/100</f>
        <v>0</v>
      </c>
      <c r="JJ22" s="34">
        <f ca="1">IF(VLOOKUP($A22,BBG!$1:$1048576,MATCH(Activity!JJ$1,BBG!$1:$1,0),0)&lt;&gt;"",VLOOKUP($A22,BBG!$1:$1048576,MATCH(Activity!JJ$1,BBG!$1:$1,0),0),IF(AND(VLOOKUP($A22,BBG!$1:$1048576,MATCH(Activity!JJ$1,BBG!$1:$1,0)-1,0)&lt;&gt;"",VLOOKUP($A22,BBG!$1:$1048576,MATCH(Activity!JJ$1,BBG!$1:$1,0)+1,0)&lt;&gt;""),(VLOOKUP($A22,BBG!$1:$1048576,MATCH(Activity!JJ$1,BBG!$1:$1,0)-1,0)+VLOOKUP($A22,BBG!$1:$1048576,MATCH(Activity!JJ$1,BBG!$1:$1,0)+1,0))/2,IF(AND(VLOOKUP($A22,BBG!$1:$1048576,MATCH(Activity!JJ$1,BBG!$1:$1,0)-1,0)&lt;&gt;"",VLOOKUP($A22,BBG!$1:$1048576,MATCH(Activity!JJ$1,BBG!$1:$1,0)+2,0)&lt;&gt;""),VLOOKUP($A22,BBG!$1:$1048576,MATCH(Activity!JJ$1,BBG!$1:$1,0)-1,0)+(VLOOKUP($A22,BBG!$1:$1048576,MATCH(Activity!JJ$1,BBG!$1:$1,0)+2,0)-VLOOKUP($A22,BBG!$1:$1048576,MATCH(Activity!JJ$1,BBG!$1:$1,0)-1,0))/3,VLOOKUP($A22,BBG!$1:$1048576,MATCH(Activity!JJ$1,BBG!$1:$1,0)-2,0)+(VLOOKUP($A22,BBG!$1:$1048576,MATCH(Activity!JJ$1,BBG!$1:$1,0)+1,0)-VLOOKUP($A22,BBG!$1:$1048576,MATCH(Activity!JJ$1,BBG!$1:$1,0)-2,0))*2/3)))/100</f>
        <v>0</v>
      </c>
      <c r="JK22" s="34">
        <f ca="1">IF(VLOOKUP($A22,BBG!$1:$1048576,MATCH(Activity!JK$1,BBG!$1:$1,0),0)&lt;&gt;"",VLOOKUP($A22,BBG!$1:$1048576,MATCH(Activity!JK$1,BBG!$1:$1,0),0),IF(AND(VLOOKUP($A22,BBG!$1:$1048576,MATCH(Activity!JK$1,BBG!$1:$1,0)-1,0)&lt;&gt;"",VLOOKUP($A22,BBG!$1:$1048576,MATCH(Activity!JK$1,BBG!$1:$1,0)+1,0)&lt;&gt;""),(VLOOKUP($A22,BBG!$1:$1048576,MATCH(Activity!JK$1,BBG!$1:$1,0)-1,0)+VLOOKUP($A22,BBG!$1:$1048576,MATCH(Activity!JK$1,BBG!$1:$1,0)+1,0))/2,IF(AND(VLOOKUP($A22,BBG!$1:$1048576,MATCH(Activity!JK$1,BBG!$1:$1,0)-1,0)&lt;&gt;"",VLOOKUP($A22,BBG!$1:$1048576,MATCH(Activity!JK$1,BBG!$1:$1,0)+2,0)&lt;&gt;""),VLOOKUP($A22,BBG!$1:$1048576,MATCH(Activity!JK$1,BBG!$1:$1,0)-1,0)+(VLOOKUP($A22,BBG!$1:$1048576,MATCH(Activity!JK$1,BBG!$1:$1,0)+2,0)-VLOOKUP($A22,BBG!$1:$1048576,MATCH(Activity!JK$1,BBG!$1:$1,0)-1,0))/3,VLOOKUP($A22,BBG!$1:$1048576,MATCH(Activity!JK$1,BBG!$1:$1,0)-2,0)+(VLOOKUP($A22,BBG!$1:$1048576,MATCH(Activity!JK$1,BBG!$1:$1,0)+1,0)-VLOOKUP($A22,BBG!$1:$1048576,MATCH(Activity!JK$1,BBG!$1:$1,0)-2,0))*2/3)))/100</f>
        <v>0</v>
      </c>
      <c r="JL22" s="34">
        <f ca="1">IF(VLOOKUP($A22,BBG!$1:$1048576,MATCH(Activity!JL$1,BBG!$1:$1,0),0)&lt;&gt;"",VLOOKUP($A22,BBG!$1:$1048576,MATCH(Activity!JL$1,BBG!$1:$1,0),0),IF(AND(VLOOKUP($A22,BBG!$1:$1048576,MATCH(Activity!JL$1,BBG!$1:$1,0)-1,0)&lt;&gt;"",VLOOKUP($A22,BBG!$1:$1048576,MATCH(Activity!JL$1,BBG!$1:$1,0)+1,0)&lt;&gt;""),(VLOOKUP($A22,BBG!$1:$1048576,MATCH(Activity!JL$1,BBG!$1:$1,0)-1,0)+VLOOKUP($A22,BBG!$1:$1048576,MATCH(Activity!JL$1,BBG!$1:$1,0)+1,0))/2,IF(AND(VLOOKUP($A22,BBG!$1:$1048576,MATCH(Activity!JL$1,BBG!$1:$1,0)-1,0)&lt;&gt;"",VLOOKUP($A22,BBG!$1:$1048576,MATCH(Activity!JL$1,BBG!$1:$1,0)+2,0)&lt;&gt;""),VLOOKUP($A22,BBG!$1:$1048576,MATCH(Activity!JL$1,BBG!$1:$1,0)-1,0)+(VLOOKUP($A22,BBG!$1:$1048576,MATCH(Activity!JL$1,BBG!$1:$1,0)+2,0)-VLOOKUP($A22,BBG!$1:$1048576,MATCH(Activity!JL$1,BBG!$1:$1,0)-1,0))/3,VLOOKUP($A22,BBG!$1:$1048576,MATCH(Activity!JL$1,BBG!$1:$1,0)-2,0)+(VLOOKUP($A22,BBG!$1:$1048576,MATCH(Activity!JL$1,BBG!$1:$1,0)+1,0)-VLOOKUP($A22,BBG!$1:$1048576,MATCH(Activity!JL$1,BBG!$1:$1,0)-2,0))*2/3)))/100</f>
        <v>0</v>
      </c>
      <c r="JM22" s="34">
        <f ca="1">IF(VLOOKUP($A22,BBG!$1:$1048576,MATCH(Activity!JM$1,BBG!$1:$1,0),0)&lt;&gt;"",VLOOKUP($A22,BBG!$1:$1048576,MATCH(Activity!JM$1,BBG!$1:$1,0),0),IF(AND(VLOOKUP($A22,BBG!$1:$1048576,MATCH(Activity!JM$1,BBG!$1:$1,0)-1,0)&lt;&gt;"",VLOOKUP($A22,BBG!$1:$1048576,MATCH(Activity!JM$1,BBG!$1:$1,0)+1,0)&lt;&gt;""),(VLOOKUP($A22,BBG!$1:$1048576,MATCH(Activity!JM$1,BBG!$1:$1,0)-1,0)+VLOOKUP($A22,BBG!$1:$1048576,MATCH(Activity!JM$1,BBG!$1:$1,0)+1,0))/2,IF(AND(VLOOKUP($A22,BBG!$1:$1048576,MATCH(Activity!JM$1,BBG!$1:$1,0)-1,0)&lt;&gt;"",VLOOKUP($A22,BBG!$1:$1048576,MATCH(Activity!JM$1,BBG!$1:$1,0)+2,0)&lt;&gt;""),VLOOKUP($A22,BBG!$1:$1048576,MATCH(Activity!JM$1,BBG!$1:$1,0)-1,0)+(VLOOKUP($A22,BBG!$1:$1048576,MATCH(Activity!JM$1,BBG!$1:$1,0)+2,0)-VLOOKUP($A22,BBG!$1:$1048576,MATCH(Activity!JM$1,BBG!$1:$1,0)-1,0))/3,VLOOKUP($A22,BBG!$1:$1048576,MATCH(Activity!JM$1,BBG!$1:$1,0)-2,0)+(VLOOKUP($A22,BBG!$1:$1048576,MATCH(Activity!JM$1,BBG!$1:$1,0)+1,0)-VLOOKUP($A22,BBG!$1:$1048576,MATCH(Activity!JM$1,BBG!$1:$1,0)-2,0))*2/3)))/100</f>
        <v>0</v>
      </c>
      <c r="JN22" s="34">
        <f ca="1">IF(VLOOKUP($A22,BBG!$1:$1048576,MATCH(Activity!JN$1,BBG!$1:$1,0),0)&lt;&gt;"",VLOOKUP($A22,BBG!$1:$1048576,MATCH(Activity!JN$1,BBG!$1:$1,0),0),IF(AND(VLOOKUP($A22,BBG!$1:$1048576,MATCH(Activity!JN$1,BBG!$1:$1,0)-1,0)&lt;&gt;"",VLOOKUP($A22,BBG!$1:$1048576,MATCH(Activity!JN$1,BBG!$1:$1,0)+1,0)&lt;&gt;""),(VLOOKUP($A22,BBG!$1:$1048576,MATCH(Activity!JN$1,BBG!$1:$1,0)-1,0)+VLOOKUP($A22,BBG!$1:$1048576,MATCH(Activity!JN$1,BBG!$1:$1,0)+1,0))/2,IF(AND(VLOOKUP($A22,BBG!$1:$1048576,MATCH(Activity!JN$1,BBG!$1:$1,0)-1,0)&lt;&gt;"",VLOOKUP($A22,BBG!$1:$1048576,MATCH(Activity!JN$1,BBG!$1:$1,0)+2,0)&lt;&gt;""),VLOOKUP($A22,BBG!$1:$1048576,MATCH(Activity!JN$1,BBG!$1:$1,0)-1,0)+(VLOOKUP($A22,BBG!$1:$1048576,MATCH(Activity!JN$1,BBG!$1:$1,0)+2,0)-VLOOKUP($A22,BBG!$1:$1048576,MATCH(Activity!JN$1,BBG!$1:$1,0)-1,0))/3,VLOOKUP($A22,BBG!$1:$1048576,MATCH(Activity!JN$1,BBG!$1:$1,0)-2,0)+(VLOOKUP($A22,BBG!$1:$1048576,MATCH(Activity!JN$1,BBG!$1:$1,0)+1,0)-VLOOKUP($A22,BBG!$1:$1048576,MATCH(Activity!JN$1,BBG!$1:$1,0)-2,0))*2/3)))/100</f>
        <v>0</v>
      </c>
      <c r="JO22" s="34">
        <f ca="1">IF(VLOOKUP($A22,BBG!$1:$1048576,MATCH(Activity!JO$1,BBG!$1:$1,0),0)&lt;&gt;"",VLOOKUP($A22,BBG!$1:$1048576,MATCH(Activity!JO$1,BBG!$1:$1,0),0),IF(AND(VLOOKUP($A22,BBG!$1:$1048576,MATCH(Activity!JO$1,BBG!$1:$1,0)-1,0)&lt;&gt;"",VLOOKUP($A22,BBG!$1:$1048576,MATCH(Activity!JO$1,BBG!$1:$1,0)+1,0)&lt;&gt;""),(VLOOKUP($A22,BBG!$1:$1048576,MATCH(Activity!JO$1,BBG!$1:$1,0)-1,0)+VLOOKUP($A22,BBG!$1:$1048576,MATCH(Activity!JO$1,BBG!$1:$1,0)+1,0))/2,IF(AND(VLOOKUP($A22,BBG!$1:$1048576,MATCH(Activity!JO$1,BBG!$1:$1,0)-1,0)&lt;&gt;"",VLOOKUP($A22,BBG!$1:$1048576,MATCH(Activity!JO$1,BBG!$1:$1,0)+2,0)&lt;&gt;""),VLOOKUP($A22,BBG!$1:$1048576,MATCH(Activity!JO$1,BBG!$1:$1,0)-1,0)+(VLOOKUP($A22,BBG!$1:$1048576,MATCH(Activity!JO$1,BBG!$1:$1,0)+2,0)-VLOOKUP($A22,BBG!$1:$1048576,MATCH(Activity!JO$1,BBG!$1:$1,0)-1,0))/3,VLOOKUP($A22,BBG!$1:$1048576,MATCH(Activity!JO$1,BBG!$1:$1,0)-2,0)+(VLOOKUP($A22,BBG!$1:$1048576,MATCH(Activity!JO$1,BBG!$1:$1,0)+1,0)-VLOOKUP($A22,BBG!$1:$1048576,MATCH(Activity!JO$1,BBG!$1:$1,0)-2,0))*2/3)))/100</f>
        <v>0</v>
      </c>
      <c r="JP22" s="34">
        <f ca="1">IF(VLOOKUP($A22,BBG!$1:$1048576,MATCH(Activity!JP$1,BBG!$1:$1,0),0)&lt;&gt;"",VLOOKUP($A22,BBG!$1:$1048576,MATCH(Activity!JP$1,BBG!$1:$1,0),0),IF(AND(VLOOKUP($A22,BBG!$1:$1048576,MATCH(Activity!JP$1,BBG!$1:$1,0)-1,0)&lt;&gt;"",VLOOKUP($A22,BBG!$1:$1048576,MATCH(Activity!JP$1,BBG!$1:$1,0)+1,0)&lt;&gt;""),(VLOOKUP($A22,BBG!$1:$1048576,MATCH(Activity!JP$1,BBG!$1:$1,0)-1,0)+VLOOKUP($A22,BBG!$1:$1048576,MATCH(Activity!JP$1,BBG!$1:$1,0)+1,0))/2,IF(AND(VLOOKUP($A22,BBG!$1:$1048576,MATCH(Activity!JP$1,BBG!$1:$1,0)-1,0)&lt;&gt;"",VLOOKUP($A22,BBG!$1:$1048576,MATCH(Activity!JP$1,BBG!$1:$1,0)+2,0)&lt;&gt;""),VLOOKUP($A22,BBG!$1:$1048576,MATCH(Activity!JP$1,BBG!$1:$1,0)-1,0)+(VLOOKUP($A22,BBG!$1:$1048576,MATCH(Activity!JP$1,BBG!$1:$1,0)+2,0)-VLOOKUP($A22,BBG!$1:$1048576,MATCH(Activity!JP$1,BBG!$1:$1,0)-1,0))/3,VLOOKUP($A22,BBG!$1:$1048576,MATCH(Activity!JP$1,BBG!$1:$1,0)-2,0)+(VLOOKUP($A22,BBG!$1:$1048576,MATCH(Activity!JP$1,BBG!$1:$1,0)+1,0)-VLOOKUP($A22,BBG!$1:$1048576,MATCH(Activity!JP$1,BBG!$1:$1,0)-2,0))*2/3)))/100</f>
        <v>0</v>
      </c>
      <c r="JQ22" s="34">
        <f ca="1">IF(VLOOKUP($A22,BBG!$1:$1048576,MATCH(Activity!JQ$1,BBG!$1:$1,0),0)&lt;&gt;"",VLOOKUP($A22,BBG!$1:$1048576,MATCH(Activity!JQ$1,BBG!$1:$1,0),0),IF(AND(VLOOKUP($A22,BBG!$1:$1048576,MATCH(Activity!JQ$1,BBG!$1:$1,0)-1,0)&lt;&gt;"",VLOOKUP($A22,BBG!$1:$1048576,MATCH(Activity!JQ$1,BBG!$1:$1,0)+1,0)&lt;&gt;""),(VLOOKUP($A22,BBG!$1:$1048576,MATCH(Activity!JQ$1,BBG!$1:$1,0)-1,0)+VLOOKUP($A22,BBG!$1:$1048576,MATCH(Activity!JQ$1,BBG!$1:$1,0)+1,0))/2,IF(AND(VLOOKUP($A22,BBG!$1:$1048576,MATCH(Activity!JQ$1,BBG!$1:$1,0)-1,0)&lt;&gt;"",VLOOKUP($A22,BBG!$1:$1048576,MATCH(Activity!JQ$1,BBG!$1:$1,0)+2,0)&lt;&gt;""),VLOOKUP($A22,BBG!$1:$1048576,MATCH(Activity!JQ$1,BBG!$1:$1,0)-1,0)+(VLOOKUP($A22,BBG!$1:$1048576,MATCH(Activity!JQ$1,BBG!$1:$1,0)+2,0)-VLOOKUP($A22,BBG!$1:$1048576,MATCH(Activity!JQ$1,BBG!$1:$1,0)-1,0))/3,VLOOKUP($A22,BBG!$1:$1048576,MATCH(Activity!JQ$1,BBG!$1:$1,0)-2,0)+(VLOOKUP($A22,BBG!$1:$1048576,MATCH(Activity!JQ$1,BBG!$1:$1,0)+1,0)-VLOOKUP($A22,BBG!$1:$1048576,MATCH(Activity!JQ$1,BBG!$1:$1,0)-2,0))*2/3)))/100</f>
        <v>0</v>
      </c>
      <c r="JR22" s="34">
        <f ca="1">IF(VLOOKUP($A22,BBG!$1:$1048576,MATCH(Activity!JR$1,BBG!$1:$1,0),0)&lt;&gt;"",VLOOKUP($A22,BBG!$1:$1048576,MATCH(Activity!JR$1,BBG!$1:$1,0),0),IF(AND(VLOOKUP($A22,BBG!$1:$1048576,MATCH(Activity!JR$1,BBG!$1:$1,0)-1,0)&lt;&gt;"",VLOOKUP($A22,BBG!$1:$1048576,MATCH(Activity!JR$1,BBG!$1:$1,0)+1,0)&lt;&gt;""),(VLOOKUP($A22,BBG!$1:$1048576,MATCH(Activity!JR$1,BBG!$1:$1,0)-1,0)+VLOOKUP($A22,BBG!$1:$1048576,MATCH(Activity!JR$1,BBG!$1:$1,0)+1,0))/2,IF(AND(VLOOKUP($A22,BBG!$1:$1048576,MATCH(Activity!JR$1,BBG!$1:$1,0)-1,0)&lt;&gt;"",VLOOKUP($A22,BBG!$1:$1048576,MATCH(Activity!JR$1,BBG!$1:$1,0)+2,0)&lt;&gt;""),VLOOKUP($A22,BBG!$1:$1048576,MATCH(Activity!JR$1,BBG!$1:$1,0)-1,0)+(VLOOKUP($A22,BBG!$1:$1048576,MATCH(Activity!JR$1,BBG!$1:$1,0)+2,0)-VLOOKUP($A22,BBG!$1:$1048576,MATCH(Activity!JR$1,BBG!$1:$1,0)-1,0))/3,VLOOKUP($A22,BBG!$1:$1048576,MATCH(Activity!JR$1,BBG!$1:$1,0)-2,0)+(VLOOKUP($A22,BBG!$1:$1048576,MATCH(Activity!JR$1,BBG!$1:$1,0)+1,0)-VLOOKUP($A22,BBG!$1:$1048576,MATCH(Activity!JR$1,BBG!$1:$1,0)-2,0))*2/3)))/100</f>
        <v>0</v>
      </c>
      <c r="JS22" s="34">
        <f ca="1">IF(VLOOKUP($A22,BBG!$1:$1048576,MATCH(Activity!JS$1,BBG!$1:$1,0),0)&lt;&gt;"",VLOOKUP($A22,BBG!$1:$1048576,MATCH(Activity!JS$1,BBG!$1:$1,0),0),IF(AND(VLOOKUP($A22,BBG!$1:$1048576,MATCH(Activity!JS$1,BBG!$1:$1,0)-1,0)&lt;&gt;"",VLOOKUP($A22,BBG!$1:$1048576,MATCH(Activity!JS$1,BBG!$1:$1,0)+1,0)&lt;&gt;""),(VLOOKUP($A22,BBG!$1:$1048576,MATCH(Activity!JS$1,BBG!$1:$1,0)-1,0)+VLOOKUP($A22,BBG!$1:$1048576,MATCH(Activity!JS$1,BBG!$1:$1,0)+1,0))/2,IF(AND(VLOOKUP($A22,BBG!$1:$1048576,MATCH(Activity!JS$1,BBG!$1:$1,0)-1,0)&lt;&gt;"",VLOOKUP($A22,BBG!$1:$1048576,MATCH(Activity!JS$1,BBG!$1:$1,0)+2,0)&lt;&gt;""),VLOOKUP($A22,BBG!$1:$1048576,MATCH(Activity!JS$1,BBG!$1:$1,0)-1,0)+(VLOOKUP($A22,BBG!$1:$1048576,MATCH(Activity!JS$1,BBG!$1:$1,0)+2,0)-VLOOKUP($A22,BBG!$1:$1048576,MATCH(Activity!JS$1,BBG!$1:$1,0)-1,0))/3,VLOOKUP($A22,BBG!$1:$1048576,MATCH(Activity!JS$1,BBG!$1:$1,0)-2,0)+(VLOOKUP($A22,BBG!$1:$1048576,MATCH(Activity!JS$1,BBG!$1:$1,0)+1,0)-VLOOKUP($A22,BBG!$1:$1048576,MATCH(Activity!JS$1,BBG!$1:$1,0)-2,0))*2/3)))/100</f>
        <v>0</v>
      </c>
      <c r="JT22" s="34">
        <f ca="1">IF(VLOOKUP($A22,BBG!$1:$1048576,MATCH(Activity!JT$1,BBG!$1:$1,0),0)&lt;&gt;"",VLOOKUP($A22,BBG!$1:$1048576,MATCH(Activity!JT$1,BBG!$1:$1,0),0),IF(AND(VLOOKUP($A22,BBG!$1:$1048576,MATCH(Activity!JT$1,BBG!$1:$1,0)-1,0)&lt;&gt;"",VLOOKUP($A22,BBG!$1:$1048576,MATCH(Activity!JT$1,BBG!$1:$1,0)+1,0)&lt;&gt;""),(VLOOKUP($A22,BBG!$1:$1048576,MATCH(Activity!JT$1,BBG!$1:$1,0)-1,0)+VLOOKUP($A22,BBG!$1:$1048576,MATCH(Activity!JT$1,BBG!$1:$1,0)+1,0))/2,IF(AND(VLOOKUP($A22,BBG!$1:$1048576,MATCH(Activity!JT$1,BBG!$1:$1,0)-1,0)&lt;&gt;"",VLOOKUP($A22,BBG!$1:$1048576,MATCH(Activity!JT$1,BBG!$1:$1,0)+2,0)&lt;&gt;""),VLOOKUP($A22,BBG!$1:$1048576,MATCH(Activity!JT$1,BBG!$1:$1,0)-1,0)+(VLOOKUP($A22,BBG!$1:$1048576,MATCH(Activity!JT$1,BBG!$1:$1,0)+2,0)-VLOOKUP($A22,BBG!$1:$1048576,MATCH(Activity!JT$1,BBG!$1:$1,0)-1,0))/3,VLOOKUP($A22,BBG!$1:$1048576,MATCH(Activity!JT$1,BBG!$1:$1,0)-2,0)+(VLOOKUP($A22,BBG!$1:$1048576,MATCH(Activity!JT$1,BBG!$1:$1,0)+1,0)-VLOOKUP($A22,BBG!$1:$1048576,MATCH(Activity!JT$1,BBG!$1:$1,0)-2,0))*2/3)))/100</f>
        <v>0</v>
      </c>
      <c r="JU22" s="34">
        <f ca="1">IF(VLOOKUP($A22,BBG!$1:$1048576,MATCH(Activity!JU$1,BBG!$1:$1,0),0)&lt;&gt;"",VLOOKUP($A22,BBG!$1:$1048576,MATCH(Activity!JU$1,BBG!$1:$1,0),0),IF(AND(VLOOKUP($A22,BBG!$1:$1048576,MATCH(Activity!JU$1,BBG!$1:$1,0)-1,0)&lt;&gt;"",VLOOKUP($A22,BBG!$1:$1048576,MATCH(Activity!JU$1,BBG!$1:$1,0)+1,0)&lt;&gt;""),(VLOOKUP($A22,BBG!$1:$1048576,MATCH(Activity!JU$1,BBG!$1:$1,0)-1,0)+VLOOKUP($A22,BBG!$1:$1048576,MATCH(Activity!JU$1,BBG!$1:$1,0)+1,0))/2,IF(AND(VLOOKUP($A22,BBG!$1:$1048576,MATCH(Activity!JU$1,BBG!$1:$1,0)-1,0)&lt;&gt;"",VLOOKUP($A22,BBG!$1:$1048576,MATCH(Activity!JU$1,BBG!$1:$1,0)+2,0)&lt;&gt;""),VLOOKUP($A22,BBG!$1:$1048576,MATCH(Activity!JU$1,BBG!$1:$1,0)-1,0)+(VLOOKUP($A22,BBG!$1:$1048576,MATCH(Activity!JU$1,BBG!$1:$1,0)+2,0)-VLOOKUP($A22,BBG!$1:$1048576,MATCH(Activity!JU$1,BBG!$1:$1,0)-1,0))/3,VLOOKUP($A22,BBG!$1:$1048576,MATCH(Activity!JU$1,BBG!$1:$1,0)-2,0)+(VLOOKUP($A22,BBG!$1:$1048576,MATCH(Activity!JU$1,BBG!$1:$1,0)+1,0)-VLOOKUP($A22,BBG!$1:$1048576,MATCH(Activity!JU$1,BBG!$1:$1,0)-2,0))*2/3)))/100</f>
        <v>0</v>
      </c>
      <c r="JV22" s="34">
        <f ca="1">IF(VLOOKUP($A22,BBG!$1:$1048576,MATCH(Activity!JV$1,BBG!$1:$1,0),0)&lt;&gt;"",VLOOKUP($A22,BBG!$1:$1048576,MATCH(Activity!JV$1,BBG!$1:$1,0),0),IF(AND(VLOOKUP($A22,BBG!$1:$1048576,MATCH(Activity!JV$1,BBG!$1:$1,0)-1,0)&lt;&gt;"",VLOOKUP($A22,BBG!$1:$1048576,MATCH(Activity!JV$1,BBG!$1:$1,0)+1,0)&lt;&gt;""),(VLOOKUP($A22,BBG!$1:$1048576,MATCH(Activity!JV$1,BBG!$1:$1,0)-1,0)+VLOOKUP($A22,BBG!$1:$1048576,MATCH(Activity!JV$1,BBG!$1:$1,0)+1,0))/2,IF(AND(VLOOKUP($A22,BBG!$1:$1048576,MATCH(Activity!JV$1,BBG!$1:$1,0)-1,0)&lt;&gt;"",VLOOKUP($A22,BBG!$1:$1048576,MATCH(Activity!JV$1,BBG!$1:$1,0)+2,0)&lt;&gt;""),VLOOKUP($A22,BBG!$1:$1048576,MATCH(Activity!JV$1,BBG!$1:$1,0)-1,0)+(VLOOKUP($A22,BBG!$1:$1048576,MATCH(Activity!JV$1,BBG!$1:$1,0)+2,0)-VLOOKUP($A22,BBG!$1:$1048576,MATCH(Activity!JV$1,BBG!$1:$1,0)-1,0))/3,VLOOKUP($A22,BBG!$1:$1048576,MATCH(Activity!JV$1,BBG!$1:$1,0)-2,0)+(VLOOKUP($A22,BBG!$1:$1048576,MATCH(Activity!JV$1,BBG!$1:$1,0)+1,0)-VLOOKUP($A22,BBG!$1:$1048576,MATCH(Activity!JV$1,BBG!$1:$1,0)-2,0))*2/3)))/100</f>
        <v>0</v>
      </c>
      <c r="JW22" s="34">
        <f ca="1">IF(VLOOKUP($A22,BBG!$1:$1048576,MATCH(Activity!JW$1,BBG!$1:$1,0),0)&lt;&gt;"",VLOOKUP($A22,BBG!$1:$1048576,MATCH(Activity!JW$1,BBG!$1:$1,0),0),IF(AND(VLOOKUP($A22,BBG!$1:$1048576,MATCH(Activity!JW$1,BBG!$1:$1,0)-1,0)&lt;&gt;"",VLOOKUP($A22,BBG!$1:$1048576,MATCH(Activity!JW$1,BBG!$1:$1,0)+1,0)&lt;&gt;""),(VLOOKUP($A22,BBG!$1:$1048576,MATCH(Activity!JW$1,BBG!$1:$1,0)-1,0)+VLOOKUP($A22,BBG!$1:$1048576,MATCH(Activity!JW$1,BBG!$1:$1,0)+1,0))/2,IF(AND(VLOOKUP($A22,BBG!$1:$1048576,MATCH(Activity!JW$1,BBG!$1:$1,0)-1,0)&lt;&gt;"",VLOOKUP($A22,BBG!$1:$1048576,MATCH(Activity!JW$1,BBG!$1:$1,0)+2,0)&lt;&gt;""),VLOOKUP($A22,BBG!$1:$1048576,MATCH(Activity!JW$1,BBG!$1:$1,0)-1,0)+(VLOOKUP($A22,BBG!$1:$1048576,MATCH(Activity!JW$1,BBG!$1:$1,0)+2,0)-VLOOKUP($A22,BBG!$1:$1048576,MATCH(Activity!JW$1,BBG!$1:$1,0)-1,0))/3,VLOOKUP($A22,BBG!$1:$1048576,MATCH(Activity!JW$1,BBG!$1:$1,0)-2,0)+(VLOOKUP($A22,BBG!$1:$1048576,MATCH(Activity!JW$1,BBG!$1:$1,0)+1,0)-VLOOKUP($A22,BBG!$1:$1048576,MATCH(Activity!JW$1,BBG!$1:$1,0)-2,0))*2/3)))/100</f>
        <v>0</v>
      </c>
      <c r="JX22" s="34">
        <f ca="1">IF(VLOOKUP($A22,BBG!$1:$1048576,MATCH(Activity!JX$1,BBG!$1:$1,0),0)&lt;&gt;"",VLOOKUP($A22,BBG!$1:$1048576,MATCH(Activity!JX$1,BBG!$1:$1,0),0),IF(AND(VLOOKUP($A22,BBG!$1:$1048576,MATCH(Activity!JX$1,BBG!$1:$1,0)-1,0)&lt;&gt;"",VLOOKUP($A22,BBG!$1:$1048576,MATCH(Activity!JX$1,BBG!$1:$1,0)+1,0)&lt;&gt;""),(VLOOKUP($A22,BBG!$1:$1048576,MATCH(Activity!JX$1,BBG!$1:$1,0)-1,0)+VLOOKUP($A22,BBG!$1:$1048576,MATCH(Activity!JX$1,BBG!$1:$1,0)+1,0))/2,IF(AND(VLOOKUP($A22,BBG!$1:$1048576,MATCH(Activity!JX$1,BBG!$1:$1,0)-1,0)&lt;&gt;"",VLOOKUP($A22,BBG!$1:$1048576,MATCH(Activity!JX$1,BBG!$1:$1,0)+2,0)&lt;&gt;""),VLOOKUP($A22,BBG!$1:$1048576,MATCH(Activity!JX$1,BBG!$1:$1,0)-1,0)+(VLOOKUP($A22,BBG!$1:$1048576,MATCH(Activity!JX$1,BBG!$1:$1,0)+2,0)-VLOOKUP($A22,BBG!$1:$1048576,MATCH(Activity!JX$1,BBG!$1:$1,0)-1,0))/3,VLOOKUP($A22,BBG!$1:$1048576,MATCH(Activity!JX$1,BBG!$1:$1,0)-2,0)+(VLOOKUP($A22,BBG!$1:$1048576,MATCH(Activity!JX$1,BBG!$1:$1,0)+1,0)-VLOOKUP($A22,BBG!$1:$1048576,MATCH(Activity!JX$1,BBG!$1:$1,0)-2,0))*2/3)))/100</f>
        <v>0</v>
      </c>
      <c r="JY22" s="34">
        <f ca="1">IF(VLOOKUP($A22,BBG!$1:$1048576,MATCH(Activity!JY$1,BBG!$1:$1,0),0)&lt;&gt;"",VLOOKUP($A22,BBG!$1:$1048576,MATCH(Activity!JY$1,BBG!$1:$1,0),0),IF(AND(VLOOKUP($A22,BBG!$1:$1048576,MATCH(Activity!JY$1,BBG!$1:$1,0)-1,0)&lt;&gt;"",VLOOKUP($A22,BBG!$1:$1048576,MATCH(Activity!JY$1,BBG!$1:$1,0)+1,0)&lt;&gt;""),(VLOOKUP($A22,BBG!$1:$1048576,MATCH(Activity!JY$1,BBG!$1:$1,0)-1,0)+VLOOKUP($A22,BBG!$1:$1048576,MATCH(Activity!JY$1,BBG!$1:$1,0)+1,0))/2,IF(AND(VLOOKUP($A22,BBG!$1:$1048576,MATCH(Activity!JY$1,BBG!$1:$1,0)-1,0)&lt;&gt;"",VLOOKUP($A22,BBG!$1:$1048576,MATCH(Activity!JY$1,BBG!$1:$1,0)+2,0)&lt;&gt;""),VLOOKUP($A22,BBG!$1:$1048576,MATCH(Activity!JY$1,BBG!$1:$1,0)-1,0)+(VLOOKUP($A22,BBG!$1:$1048576,MATCH(Activity!JY$1,BBG!$1:$1,0)+2,0)-VLOOKUP($A22,BBG!$1:$1048576,MATCH(Activity!JY$1,BBG!$1:$1,0)-1,0))/3,VLOOKUP($A22,BBG!$1:$1048576,MATCH(Activity!JY$1,BBG!$1:$1,0)-2,0)+(VLOOKUP($A22,BBG!$1:$1048576,MATCH(Activity!JY$1,BBG!$1:$1,0)+1,0)-VLOOKUP($A22,BBG!$1:$1048576,MATCH(Activity!JY$1,BBG!$1:$1,0)-2,0))*2/3)))/100</f>
        <v>0</v>
      </c>
      <c r="JZ22" s="34">
        <f ca="1">IF(VLOOKUP($A22,BBG!$1:$1048576,MATCH(Activity!JZ$1,BBG!$1:$1,0),0)&lt;&gt;"",VLOOKUP($A22,BBG!$1:$1048576,MATCH(Activity!JZ$1,BBG!$1:$1,0),0),IF(AND(VLOOKUP($A22,BBG!$1:$1048576,MATCH(Activity!JZ$1,BBG!$1:$1,0)-1,0)&lt;&gt;"",VLOOKUP($A22,BBG!$1:$1048576,MATCH(Activity!JZ$1,BBG!$1:$1,0)+1,0)&lt;&gt;""),(VLOOKUP($A22,BBG!$1:$1048576,MATCH(Activity!JZ$1,BBG!$1:$1,0)-1,0)+VLOOKUP($A22,BBG!$1:$1048576,MATCH(Activity!JZ$1,BBG!$1:$1,0)+1,0))/2,IF(AND(VLOOKUP($A22,BBG!$1:$1048576,MATCH(Activity!JZ$1,BBG!$1:$1,0)-1,0)&lt;&gt;"",VLOOKUP($A22,BBG!$1:$1048576,MATCH(Activity!JZ$1,BBG!$1:$1,0)+2,0)&lt;&gt;""),VLOOKUP($A22,BBG!$1:$1048576,MATCH(Activity!JZ$1,BBG!$1:$1,0)-1,0)+(VLOOKUP($A22,BBG!$1:$1048576,MATCH(Activity!JZ$1,BBG!$1:$1,0)+2,0)-VLOOKUP($A22,BBG!$1:$1048576,MATCH(Activity!JZ$1,BBG!$1:$1,0)-1,0))/3,VLOOKUP($A22,BBG!$1:$1048576,MATCH(Activity!JZ$1,BBG!$1:$1,0)-2,0)+(VLOOKUP($A22,BBG!$1:$1048576,MATCH(Activity!JZ$1,BBG!$1:$1,0)+1,0)-VLOOKUP($A22,BBG!$1:$1048576,MATCH(Activity!JZ$1,BBG!$1:$1,0)-2,0))*2/3)))/100</f>
        <v>0</v>
      </c>
      <c r="KA22" s="34">
        <f ca="1">IF(VLOOKUP($A22,BBG!$1:$1048576,MATCH(Activity!KA$1,BBG!$1:$1,0),0)&lt;&gt;"",VLOOKUP($A22,BBG!$1:$1048576,MATCH(Activity!KA$1,BBG!$1:$1,0),0),IF(AND(VLOOKUP($A22,BBG!$1:$1048576,MATCH(Activity!KA$1,BBG!$1:$1,0)-1,0)&lt;&gt;"",VLOOKUP($A22,BBG!$1:$1048576,MATCH(Activity!KA$1,BBG!$1:$1,0)+1,0)&lt;&gt;""),(VLOOKUP($A22,BBG!$1:$1048576,MATCH(Activity!KA$1,BBG!$1:$1,0)-1,0)+VLOOKUP($A22,BBG!$1:$1048576,MATCH(Activity!KA$1,BBG!$1:$1,0)+1,0))/2,IF(AND(VLOOKUP($A22,BBG!$1:$1048576,MATCH(Activity!KA$1,BBG!$1:$1,0)-1,0)&lt;&gt;"",VLOOKUP($A22,BBG!$1:$1048576,MATCH(Activity!KA$1,BBG!$1:$1,0)+2,0)&lt;&gt;""),VLOOKUP($A22,BBG!$1:$1048576,MATCH(Activity!KA$1,BBG!$1:$1,0)-1,0)+(VLOOKUP($A22,BBG!$1:$1048576,MATCH(Activity!KA$1,BBG!$1:$1,0)+2,0)-VLOOKUP($A22,BBG!$1:$1048576,MATCH(Activity!KA$1,BBG!$1:$1,0)-1,0))/3,VLOOKUP($A22,BBG!$1:$1048576,MATCH(Activity!KA$1,BBG!$1:$1,0)-2,0)+(VLOOKUP($A22,BBG!$1:$1048576,MATCH(Activity!KA$1,BBG!$1:$1,0)+1,0)-VLOOKUP($A22,BBG!$1:$1048576,MATCH(Activity!KA$1,BBG!$1:$1,0)-2,0))*2/3)))/100</f>
        <v>0</v>
      </c>
      <c r="KB22" s="34">
        <f ca="1">IF(VLOOKUP($A22,BBG!$1:$1048576,MATCH(Activity!KB$1,BBG!$1:$1,0),0)&lt;&gt;"",VLOOKUP($A22,BBG!$1:$1048576,MATCH(Activity!KB$1,BBG!$1:$1,0),0),IF(AND(VLOOKUP($A22,BBG!$1:$1048576,MATCH(Activity!KB$1,BBG!$1:$1,0)-1,0)&lt;&gt;"",VLOOKUP($A22,BBG!$1:$1048576,MATCH(Activity!KB$1,BBG!$1:$1,0)+1,0)&lt;&gt;""),(VLOOKUP($A22,BBG!$1:$1048576,MATCH(Activity!KB$1,BBG!$1:$1,0)-1,0)+VLOOKUP($A22,BBG!$1:$1048576,MATCH(Activity!KB$1,BBG!$1:$1,0)+1,0))/2,IF(AND(VLOOKUP($A22,BBG!$1:$1048576,MATCH(Activity!KB$1,BBG!$1:$1,0)-1,0)&lt;&gt;"",VLOOKUP($A22,BBG!$1:$1048576,MATCH(Activity!KB$1,BBG!$1:$1,0)+2,0)&lt;&gt;""),VLOOKUP($A22,BBG!$1:$1048576,MATCH(Activity!KB$1,BBG!$1:$1,0)-1,0)+(VLOOKUP($A22,BBG!$1:$1048576,MATCH(Activity!KB$1,BBG!$1:$1,0)+2,0)-VLOOKUP($A22,BBG!$1:$1048576,MATCH(Activity!KB$1,BBG!$1:$1,0)-1,0))/3,VLOOKUP($A22,BBG!$1:$1048576,MATCH(Activity!KB$1,BBG!$1:$1,0)-2,0)+(VLOOKUP($A22,BBG!$1:$1048576,MATCH(Activity!KB$1,BBG!$1:$1,0)+1,0)-VLOOKUP($A22,BBG!$1:$1048576,MATCH(Activity!KB$1,BBG!$1:$1,0)-2,0))*2/3)))/100</f>
        <v>0</v>
      </c>
      <c r="KC22" s="34">
        <f ca="1">IF(VLOOKUP($A22,BBG!$1:$1048576,MATCH(Activity!KC$1,BBG!$1:$1,0),0)&lt;&gt;"",VLOOKUP($A22,BBG!$1:$1048576,MATCH(Activity!KC$1,BBG!$1:$1,0),0),IF(AND(VLOOKUP($A22,BBG!$1:$1048576,MATCH(Activity!KC$1,BBG!$1:$1,0)-1,0)&lt;&gt;"",VLOOKUP($A22,BBG!$1:$1048576,MATCH(Activity!KC$1,BBG!$1:$1,0)+1,0)&lt;&gt;""),(VLOOKUP($A22,BBG!$1:$1048576,MATCH(Activity!KC$1,BBG!$1:$1,0)-1,0)+VLOOKUP($A22,BBG!$1:$1048576,MATCH(Activity!KC$1,BBG!$1:$1,0)+1,0))/2,IF(AND(VLOOKUP($A22,BBG!$1:$1048576,MATCH(Activity!KC$1,BBG!$1:$1,0)-1,0)&lt;&gt;"",VLOOKUP($A22,BBG!$1:$1048576,MATCH(Activity!KC$1,BBG!$1:$1,0)+2,0)&lt;&gt;""),VLOOKUP($A22,BBG!$1:$1048576,MATCH(Activity!KC$1,BBG!$1:$1,0)-1,0)+(VLOOKUP($A22,BBG!$1:$1048576,MATCH(Activity!KC$1,BBG!$1:$1,0)+2,0)-VLOOKUP($A22,BBG!$1:$1048576,MATCH(Activity!KC$1,BBG!$1:$1,0)-1,0))/3,VLOOKUP($A22,BBG!$1:$1048576,MATCH(Activity!KC$1,BBG!$1:$1,0)-2,0)+(VLOOKUP($A22,BBG!$1:$1048576,MATCH(Activity!KC$1,BBG!$1:$1,0)+1,0)-VLOOKUP($A22,BBG!$1:$1048576,MATCH(Activity!KC$1,BBG!$1:$1,0)-2,0))*2/3)))/100</f>
        <v>0</v>
      </c>
      <c r="KD22" s="34">
        <f ca="1">IF(VLOOKUP($A22,BBG!$1:$1048576,MATCH(Activity!KD$1,BBG!$1:$1,0),0)&lt;&gt;"",VLOOKUP($A22,BBG!$1:$1048576,MATCH(Activity!KD$1,BBG!$1:$1,0),0),IF(AND(VLOOKUP($A22,BBG!$1:$1048576,MATCH(Activity!KD$1,BBG!$1:$1,0)-1,0)&lt;&gt;"",VLOOKUP($A22,BBG!$1:$1048576,MATCH(Activity!KD$1,BBG!$1:$1,0)+1,0)&lt;&gt;""),(VLOOKUP($A22,BBG!$1:$1048576,MATCH(Activity!KD$1,BBG!$1:$1,0)-1,0)+VLOOKUP($A22,BBG!$1:$1048576,MATCH(Activity!KD$1,BBG!$1:$1,0)+1,0))/2,IF(AND(VLOOKUP($A22,BBG!$1:$1048576,MATCH(Activity!KD$1,BBG!$1:$1,0)-1,0)&lt;&gt;"",VLOOKUP($A22,BBG!$1:$1048576,MATCH(Activity!KD$1,BBG!$1:$1,0)+2,0)&lt;&gt;""),VLOOKUP($A22,BBG!$1:$1048576,MATCH(Activity!KD$1,BBG!$1:$1,0)-1,0)+(VLOOKUP($A22,BBG!$1:$1048576,MATCH(Activity!KD$1,BBG!$1:$1,0)+2,0)-VLOOKUP($A22,BBG!$1:$1048576,MATCH(Activity!KD$1,BBG!$1:$1,0)-1,0))/3,VLOOKUP($A22,BBG!$1:$1048576,MATCH(Activity!KD$1,BBG!$1:$1,0)-2,0)+(VLOOKUP($A22,BBG!$1:$1048576,MATCH(Activity!KD$1,BBG!$1:$1,0)+1,0)-VLOOKUP($A22,BBG!$1:$1048576,MATCH(Activity!KD$1,BBG!$1:$1,0)-2,0))*2/3)))/100</f>
        <v>0</v>
      </c>
      <c r="KE22" s="34">
        <f ca="1">IF(VLOOKUP($A22,BBG!$1:$1048576,MATCH(Activity!KE$1,BBG!$1:$1,0),0)&lt;&gt;"",VLOOKUP($A22,BBG!$1:$1048576,MATCH(Activity!KE$1,BBG!$1:$1,0),0),IF(AND(VLOOKUP($A22,BBG!$1:$1048576,MATCH(Activity!KE$1,BBG!$1:$1,0)-1,0)&lt;&gt;"",VLOOKUP($A22,BBG!$1:$1048576,MATCH(Activity!KE$1,BBG!$1:$1,0)+1,0)&lt;&gt;""),(VLOOKUP($A22,BBG!$1:$1048576,MATCH(Activity!KE$1,BBG!$1:$1,0)-1,0)+VLOOKUP($A22,BBG!$1:$1048576,MATCH(Activity!KE$1,BBG!$1:$1,0)+1,0))/2,IF(AND(VLOOKUP($A22,BBG!$1:$1048576,MATCH(Activity!KE$1,BBG!$1:$1,0)-1,0)&lt;&gt;"",VLOOKUP($A22,BBG!$1:$1048576,MATCH(Activity!KE$1,BBG!$1:$1,0)+2,0)&lt;&gt;""),VLOOKUP($A22,BBG!$1:$1048576,MATCH(Activity!KE$1,BBG!$1:$1,0)-1,0)+(VLOOKUP($A22,BBG!$1:$1048576,MATCH(Activity!KE$1,BBG!$1:$1,0)+2,0)-VLOOKUP($A22,BBG!$1:$1048576,MATCH(Activity!KE$1,BBG!$1:$1,0)-1,0))/3,VLOOKUP($A22,BBG!$1:$1048576,MATCH(Activity!KE$1,BBG!$1:$1,0)-2,0)+(VLOOKUP($A22,BBG!$1:$1048576,MATCH(Activity!KE$1,BBG!$1:$1,0)+1,0)-VLOOKUP($A22,BBG!$1:$1048576,MATCH(Activity!KE$1,BBG!$1:$1,0)-2,0))*2/3)))/100</f>
        <v>0</v>
      </c>
      <c r="KF22" s="34">
        <f ca="1">IF(VLOOKUP($A22,BBG!$1:$1048576,MATCH(Activity!KF$1,BBG!$1:$1,0),0)&lt;&gt;"",VLOOKUP($A22,BBG!$1:$1048576,MATCH(Activity!KF$1,BBG!$1:$1,0),0),IF(AND(VLOOKUP($A22,BBG!$1:$1048576,MATCH(Activity!KF$1,BBG!$1:$1,0)-1,0)&lt;&gt;"",VLOOKUP($A22,BBG!$1:$1048576,MATCH(Activity!KF$1,BBG!$1:$1,0)+1,0)&lt;&gt;""),(VLOOKUP($A22,BBG!$1:$1048576,MATCH(Activity!KF$1,BBG!$1:$1,0)-1,0)+VLOOKUP($A22,BBG!$1:$1048576,MATCH(Activity!KF$1,BBG!$1:$1,0)+1,0))/2,IF(AND(VLOOKUP($A22,BBG!$1:$1048576,MATCH(Activity!KF$1,BBG!$1:$1,0)-1,0)&lt;&gt;"",VLOOKUP($A22,BBG!$1:$1048576,MATCH(Activity!KF$1,BBG!$1:$1,0)+2,0)&lt;&gt;""),VLOOKUP($A22,BBG!$1:$1048576,MATCH(Activity!KF$1,BBG!$1:$1,0)-1,0)+(VLOOKUP($A22,BBG!$1:$1048576,MATCH(Activity!KF$1,BBG!$1:$1,0)+2,0)-VLOOKUP($A22,BBG!$1:$1048576,MATCH(Activity!KF$1,BBG!$1:$1,0)-1,0))/3,VLOOKUP($A22,BBG!$1:$1048576,MATCH(Activity!KF$1,BBG!$1:$1,0)-2,0)+(VLOOKUP($A22,BBG!$1:$1048576,MATCH(Activity!KF$1,BBG!$1:$1,0)+1,0)-VLOOKUP($A22,BBG!$1:$1048576,MATCH(Activity!KF$1,BBG!$1:$1,0)-2,0))*2/3)))/100</f>
        <v>0</v>
      </c>
      <c r="KG22" s="34">
        <f ca="1">IF(VLOOKUP($A22,BBG!$1:$1048576,MATCH(Activity!KG$1,BBG!$1:$1,0),0)&lt;&gt;"",VLOOKUP($A22,BBG!$1:$1048576,MATCH(Activity!KG$1,BBG!$1:$1,0),0),IF(AND(VLOOKUP($A22,BBG!$1:$1048576,MATCH(Activity!KG$1,BBG!$1:$1,0)-1,0)&lt;&gt;"",VLOOKUP($A22,BBG!$1:$1048576,MATCH(Activity!KG$1,BBG!$1:$1,0)+1,0)&lt;&gt;""),(VLOOKUP($A22,BBG!$1:$1048576,MATCH(Activity!KG$1,BBG!$1:$1,0)-1,0)+VLOOKUP($A22,BBG!$1:$1048576,MATCH(Activity!KG$1,BBG!$1:$1,0)+1,0))/2,IF(AND(VLOOKUP($A22,BBG!$1:$1048576,MATCH(Activity!KG$1,BBG!$1:$1,0)-1,0)&lt;&gt;"",VLOOKUP($A22,BBG!$1:$1048576,MATCH(Activity!KG$1,BBG!$1:$1,0)+2,0)&lt;&gt;""),VLOOKUP($A22,BBG!$1:$1048576,MATCH(Activity!KG$1,BBG!$1:$1,0)-1,0)+(VLOOKUP($A22,BBG!$1:$1048576,MATCH(Activity!KG$1,BBG!$1:$1,0)+2,0)-VLOOKUP($A22,BBG!$1:$1048576,MATCH(Activity!KG$1,BBG!$1:$1,0)-1,0))/3,VLOOKUP($A22,BBG!$1:$1048576,MATCH(Activity!KG$1,BBG!$1:$1,0)-2,0)+(VLOOKUP($A22,BBG!$1:$1048576,MATCH(Activity!KG$1,BBG!$1:$1,0)+1,0)-VLOOKUP($A22,BBG!$1:$1048576,MATCH(Activity!KG$1,BBG!$1:$1,0)-2,0))*2/3)))/100</f>
        <v>0</v>
      </c>
      <c r="KH22" s="34">
        <f ca="1">IF(VLOOKUP($A22,BBG!$1:$1048576,MATCH(Activity!KH$1,BBG!$1:$1,0),0)&lt;&gt;"",VLOOKUP($A22,BBG!$1:$1048576,MATCH(Activity!KH$1,BBG!$1:$1,0),0),IF(AND(VLOOKUP($A22,BBG!$1:$1048576,MATCH(Activity!KH$1,BBG!$1:$1,0)-1,0)&lt;&gt;"",VLOOKUP($A22,BBG!$1:$1048576,MATCH(Activity!KH$1,BBG!$1:$1,0)+1,0)&lt;&gt;""),(VLOOKUP($A22,BBG!$1:$1048576,MATCH(Activity!KH$1,BBG!$1:$1,0)-1,0)+VLOOKUP($A22,BBG!$1:$1048576,MATCH(Activity!KH$1,BBG!$1:$1,0)+1,0))/2,IF(AND(VLOOKUP($A22,BBG!$1:$1048576,MATCH(Activity!KH$1,BBG!$1:$1,0)-1,0)&lt;&gt;"",VLOOKUP($A22,BBG!$1:$1048576,MATCH(Activity!KH$1,BBG!$1:$1,0)+2,0)&lt;&gt;""),VLOOKUP($A22,BBG!$1:$1048576,MATCH(Activity!KH$1,BBG!$1:$1,0)-1,0)+(VLOOKUP($A22,BBG!$1:$1048576,MATCH(Activity!KH$1,BBG!$1:$1,0)+2,0)-VLOOKUP($A22,BBG!$1:$1048576,MATCH(Activity!KH$1,BBG!$1:$1,0)-1,0))/3,VLOOKUP($A22,BBG!$1:$1048576,MATCH(Activity!KH$1,BBG!$1:$1,0)-2,0)+(VLOOKUP($A22,BBG!$1:$1048576,MATCH(Activity!KH$1,BBG!$1:$1,0)+1,0)-VLOOKUP($A22,BBG!$1:$1048576,MATCH(Activity!KH$1,BBG!$1:$1,0)-2,0))*2/3)))/100</f>
        <v>0</v>
      </c>
      <c r="KI22" s="34">
        <f ca="1">IF(VLOOKUP($A22,BBG!$1:$1048576,MATCH(Activity!KI$1,BBG!$1:$1,0),0)&lt;&gt;"",VLOOKUP($A22,BBG!$1:$1048576,MATCH(Activity!KI$1,BBG!$1:$1,0),0),IF(AND(VLOOKUP($A22,BBG!$1:$1048576,MATCH(Activity!KI$1,BBG!$1:$1,0)-1,0)&lt;&gt;"",VLOOKUP($A22,BBG!$1:$1048576,MATCH(Activity!KI$1,BBG!$1:$1,0)+1,0)&lt;&gt;""),(VLOOKUP($A22,BBG!$1:$1048576,MATCH(Activity!KI$1,BBG!$1:$1,0)-1,0)+VLOOKUP($A22,BBG!$1:$1048576,MATCH(Activity!KI$1,BBG!$1:$1,0)+1,0))/2,IF(AND(VLOOKUP($A22,BBG!$1:$1048576,MATCH(Activity!KI$1,BBG!$1:$1,0)-1,0)&lt;&gt;"",VLOOKUP($A22,BBG!$1:$1048576,MATCH(Activity!KI$1,BBG!$1:$1,0)+2,0)&lt;&gt;""),VLOOKUP($A22,BBG!$1:$1048576,MATCH(Activity!KI$1,BBG!$1:$1,0)-1,0)+(VLOOKUP($A22,BBG!$1:$1048576,MATCH(Activity!KI$1,BBG!$1:$1,0)+2,0)-VLOOKUP($A22,BBG!$1:$1048576,MATCH(Activity!KI$1,BBG!$1:$1,0)-1,0))/3,VLOOKUP($A22,BBG!$1:$1048576,MATCH(Activity!KI$1,BBG!$1:$1,0)-2,0)+(VLOOKUP($A22,BBG!$1:$1048576,MATCH(Activity!KI$1,BBG!$1:$1,0)+1,0)-VLOOKUP($A22,BBG!$1:$1048576,MATCH(Activity!KI$1,BBG!$1:$1,0)-2,0))*2/3)))/100</f>
        <v>0</v>
      </c>
      <c r="KJ22" s="34">
        <f ca="1">IF(VLOOKUP($A22,BBG!$1:$1048576,MATCH(Activity!KJ$1,BBG!$1:$1,0),0)&lt;&gt;"",VLOOKUP($A22,BBG!$1:$1048576,MATCH(Activity!KJ$1,BBG!$1:$1,0),0),IF(AND(VLOOKUP($A22,BBG!$1:$1048576,MATCH(Activity!KJ$1,BBG!$1:$1,0)-1,0)&lt;&gt;"",VLOOKUP($A22,BBG!$1:$1048576,MATCH(Activity!KJ$1,BBG!$1:$1,0)+1,0)&lt;&gt;""),(VLOOKUP($A22,BBG!$1:$1048576,MATCH(Activity!KJ$1,BBG!$1:$1,0)-1,0)+VLOOKUP($A22,BBG!$1:$1048576,MATCH(Activity!KJ$1,BBG!$1:$1,0)+1,0))/2,IF(AND(VLOOKUP($A22,BBG!$1:$1048576,MATCH(Activity!KJ$1,BBG!$1:$1,0)-1,0)&lt;&gt;"",VLOOKUP($A22,BBG!$1:$1048576,MATCH(Activity!KJ$1,BBG!$1:$1,0)+2,0)&lt;&gt;""),VLOOKUP($A22,BBG!$1:$1048576,MATCH(Activity!KJ$1,BBG!$1:$1,0)-1,0)+(VLOOKUP($A22,BBG!$1:$1048576,MATCH(Activity!KJ$1,BBG!$1:$1,0)+2,0)-VLOOKUP($A22,BBG!$1:$1048576,MATCH(Activity!KJ$1,BBG!$1:$1,0)-1,0))/3,VLOOKUP($A22,BBG!$1:$1048576,MATCH(Activity!KJ$1,BBG!$1:$1,0)-2,0)+(VLOOKUP($A22,BBG!$1:$1048576,MATCH(Activity!KJ$1,BBG!$1:$1,0)+1,0)-VLOOKUP($A22,BBG!$1:$1048576,MATCH(Activity!KJ$1,BBG!$1:$1,0)-2,0))*2/3)))/100</f>
        <v>0</v>
      </c>
      <c r="KK22" s="34">
        <f ca="1">IF(VLOOKUP($A22,BBG!$1:$1048576,MATCH(Activity!KK$1,BBG!$1:$1,0),0)&lt;&gt;"",VLOOKUP($A22,BBG!$1:$1048576,MATCH(Activity!KK$1,BBG!$1:$1,0),0),IF(AND(VLOOKUP($A22,BBG!$1:$1048576,MATCH(Activity!KK$1,BBG!$1:$1,0)-1,0)&lt;&gt;"",VLOOKUP($A22,BBG!$1:$1048576,MATCH(Activity!KK$1,BBG!$1:$1,0)+1,0)&lt;&gt;""),(VLOOKUP($A22,BBG!$1:$1048576,MATCH(Activity!KK$1,BBG!$1:$1,0)-1,0)+VLOOKUP($A22,BBG!$1:$1048576,MATCH(Activity!KK$1,BBG!$1:$1,0)+1,0))/2,IF(AND(VLOOKUP($A22,BBG!$1:$1048576,MATCH(Activity!KK$1,BBG!$1:$1,0)-1,0)&lt;&gt;"",VLOOKUP($A22,BBG!$1:$1048576,MATCH(Activity!KK$1,BBG!$1:$1,0)+2,0)&lt;&gt;""),VLOOKUP($A22,BBG!$1:$1048576,MATCH(Activity!KK$1,BBG!$1:$1,0)-1,0)+(VLOOKUP($A22,BBG!$1:$1048576,MATCH(Activity!KK$1,BBG!$1:$1,0)+2,0)-VLOOKUP($A22,BBG!$1:$1048576,MATCH(Activity!KK$1,BBG!$1:$1,0)-1,0))/3,VLOOKUP($A22,BBG!$1:$1048576,MATCH(Activity!KK$1,BBG!$1:$1,0)-2,0)+(VLOOKUP($A22,BBG!$1:$1048576,MATCH(Activity!KK$1,BBG!$1:$1,0)+1,0)-VLOOKUP($A22,BBG!$1:$1048576,MATCH(Activity!KK$1,BBG!$1:$1,0)-2,0))*2/3)))/100</f>
        <v>0</v>
      </c>
      <c r="KL22" s="34">
        <f ca="1">IF(VLOOKUP($A22,BBG!$1:$1048576,MATCH(Activity!KL$1,BBG!$1:$1,0),0)&lt;&gt;"",VLOOKUP($A22,BBG!$1:$1048576,MATCH(Activity!KL$1,BBG!$1:$1,0),0),IF(AND(VLOOKUP($A22,BBG!$1:$1048576,MATCH(Activity!KL$1,BBG!$1:$1,0)-1,0)&lt;&gt;"",VLOOKUP($A22,BBG!$1:$1048576,MATCH(Activity!KL$1,BBG!$1:$1,0)+1,0)&lt;&gt;""),(VLOOKUP($A22,BBG!$1:$1048576,MATCH(Activity!KL$1,BBG!$1:$1,0)-1,0)+VLOOKUP($A22,BBG!$1:$1048576,MATCH(Activity!KL$1,BBG!$1:$1,0)+1,0))/2,IF(AND(VLOOKUP($A22,BBG!$1:$1048576,MATCH(Activity!KL$1,BBG!$1:$1,0)-1,0)&lt;&gt;"",VLOOKUP($A22,BBG!$1:$1048576,MATCH(Activity!KL$1,BBG!$1:$1,0)+2,0)&lt;&gt;""),VLOOKUP($A22,BBG!$1:$1048576,MATCH(Activity!KL$1,BBG!$1:$1,0)-1,0)+(VLOOKUP($A22,BBG!$1:$1048576,MATCH(Activity!KL$1,BBG!$1:$1,0)+2,0)-VLOOKUP($A22,BBG!$1:$1048576,MATCH(Activity!KL$1,BBG!$1:$1,0)-1,0))/3,VLOOKUP($A22,BBG!$1:$1048576,MATCH(Activity!KL$1,BBG!$1:$1,0)-2,0)+(VLOOKUP($A22,BBG!$1:$1048576,MATCH(Activity!KL$1,BBG!$1:$1,0)+1,0)-VLOOKUP($A22,BBG!$1:$1048576,MATCH(Activity!KL$1,BBG!$1:$1,0)-2,0))*2/3)))/100</f>
        <v>0</v>
      </c>
      <c r="KM22" s="34">
        <f ca="1">IF(VLOOKUP($A22,BBG!$1:$1048576,MATCH(Activity!KM$1,BBG!$1:$1,0),0)&lt;&gt;"",VLOOKUP($A22,BBG!$1:$1048576,MATCH(Activity!KM$1,BBG!$1:$1,0),0),IF(AND(VLOOKUP($A22,BBG!$1:$1048576,MATCH(Activity!KM$1,BBG!$1:$1,0)-1,0)&lt;&gt;"",VLOOKUP($A22,BBG!$1:$1048576,MATCH(Activity!KM$1,BBG!$1:$1,0)+1,0)&lt;&gt;""),(VLOOKUP($A22,BBG!$1:$1048576,MATCH(Activity!KM$1,BBG!$1:$1,0)-1,0)+VLOOKUP($A22,BBG!$1:$1048576,MATCH(Activity!KM$1,BBG!$1:$1,0)+1,0))/2,IF(AND(VLOOKUP($A22,BBG!$1:$1048576,MATCH(Activity!KM$1,BBG!$1:$1,0)-1,0)&lt;&gt;"",VLOOKUP($A22,BBG!$1:$1048576,MATCH(Activity!KM$1,BBG!$1:$1,0)+2,0)&lt;&gt;""),VLOOKUP($A22,BBG!$1:$1048576,MATCH(Activity!KM$1,BBG!$1:$1,0)-1,0)+(VLOOKUP($A22,BBG!$1:$1048576,MATCH(Activity!KM$1,BBG!$1:$1,0)+2,0)-VLOOKUP($A22,BBG!$1:$1048576,MATCH(Activity!KM$1,BBG!$1:$1,0)-1,0))/3,VLOOKUP($A22,BBG!$1:$1048576,MATCH(Activity!KM$1,BBG!$1:$1,0)-2,0)+(VLOOKUP($A22,BBG!$1:$1048576,MATCH(Activity!KM$1,BBG!$1:$1,0)+1,0)-VLOOKUP($A22,BBG!$1:$1048576,MATCH(Activity!KM$1,BBG!$1:$1,0)-2,0))*2/3)))/100</f>
        <v>0</v>
      </c>
      <c r="KN22" s="34">
        <f ca="1">IF(VLOOKUP($A22,BBG!$1:$1048576,MATCH(Activity!KN$1,BBG!$1:$1,0),0)&lt;&gt;"",VLOOKUP($A22,BBG!$1:$1048576,MATCH(Activity!KN$1,BBG!$1:$1,0),0),IF(AND(VLOOKUP($A22,BBG!$1:$1048576,MATCH(Activity!KN$1,BBG!$1:$1,0)-1,0)&lt;&gt;"",VLOOKUP($A22,BBG!$1:$1048576,MATCH(Activity!KN$1,BBG!$1:$1,0)+1,0)&lt;&gt;""),(VLOOKUP($A22,BBG!$1:$1048576,MATCH(Activity!KN$1,BBG!$1:$1,0)-1,0)+VLOOKUP($A22,BBG!$1:$1048576,MATCH(Activity!KN$1,BBG!$1:$1,0)+1,0))/2,IF(AND(VLOOKUP($A22,BBG!$1:$1048576,MATCH(Activity!KN$1,BBG!$1:$1,0)-1,0)&lt;&gt;"",VLOOKUP($A22,BBG!$1:$1048576,MATCH(Activity!KN$1,BBG!$1:$1,0)+2,0)&lt;&gt;""),VLOOKUP($A22,BBG!$1:$1048576,MATCH(Activity!KN$1,BBG!$1:$1,0)-1,0)+(VLOOKUP($A22,BBG!$1:$1048576,MATCH(Activity!KN$1,BBG!$1:$1,0)+2,0)-VLOOKUP($A22,BBG!$1:$1048576,MATCH(Activity!KN$1,BBG!$1:$1,0)-1,0))/3,VLOOKUP($A22,BBG!$1:$1048576,MATCH(Activity!KN$1,BBG!$1:$1,0)-2,0)+(VLOOKUP($A22,BBG!$1:$1048576,MATCH(Activity!KN$1,BBG!$1:$1,0)+1,0)-VLOOKUP($A22,BBG!$1:$1048576,MATCH(Activity!KN$1,BBG!$1:$1,0)-2,0))*2/3)))/100</f>
        <v>0</v>
      </c>
      <c r="KO22" s="34">
        <f ca="1">IF(VLOOKUP($A22,BBG!$1:$1048576,MATCH(Activity!KO$1,BBG!$1:$1,0),0)&lt;&gt;"",VLOOKUP($A22,BBG!$1:$1048576,MATCH(Activity!KO$1,BBG!$1:$1,0),0),IF(AND(VLOOKUP($A22,BBG!$1:$1048576,MATCH(Activity!KO$1,BBG!$1:$1,0)-1,0)&lt;&gt;"",VLOOKUP($A22,BBG!$1:$1048576,MATCH(Activity!KO$1,BBG!$1:$1,0)+1,0)&lt;&gt;""),(VLOOKUP($A22,BBG!$1:$1048576,MATCH(Activity!KO$1,BBG!$1:$1,0)-1,0)+VLOOKUP($A22,BBG!$1:$1048576,MATCH(Activity!KO$1,BBG!$1:$1,0)+1,0))/2,IF(AND(VLOOKUP($A22,BBG!$1:$1048576,MATCH(Activity!KO$1,BBG!$1:$1,0)-1,0)&lt;&gt;"",VLOOKUP($A22,BBG!$1:$1048576,MATCH(Activity!KO$1,BBG!$1:$1,0)+2,0)&lt;&gt;""),VLOOKUP($A22,BBG!$1:$1048576,MATCH(Activity!KO$1,BBG!$1:$1,0)-1,0)+(VLOOKUP($A22,BBG!$1:$1048576,MATCH(Activity!KO$1,BBG!$1:$1,0)+2,0)-VLOOKUP($A22,BBG!$1:$1048576,MATCH(Activity!KO$1,BBG!$1:$1,0)-1,0))/3,VLOOKUP($A22,BBG!$1:$1048576,MATCH(Activity!KO$1,BBG!$1:$1,0)-2,0)+(VLOOKUP($A22,BBG!$1:$1048576,MATCH(Activity!KO$1,BBG!$1:$1,0)+1,0)-VLOOKUP($A22,BBG!$1:$1048576,MATCH(Activity!KO$1,BBG!$1:$1,0)-2,0))*2/3)))/100</f>
        <v>0</v>
      </c>
      <c r="KP22" s="34">
        <f ca="1">IF(VLOOKUP($A22,BBG!$1:$1048576,MATCH(Activity!KP$1,BBG!$1:$1,0),0)&lt;&gt;"",VLOOKUP($A22,BBG!$1:$1048576,MATCH(Activity!KP$1,BBG!$1:$1,0),0),IF(AND(VLOOKUP($A22,BBG!$1:$1048576,MATCH(Activity!KP$1,BBG!$1:$1,0)-1,0)&lt;&gt;"",VLOOKUP($A22,BBG!$1:$1048576,MATCH(Activity!KP$1,BBG!$1:$1,0)+1,0)&lt;&gt;""),(VLOOKUP($A22,BBG!$1:$1048576,MATCH(Activity!KP$1,BBG!$1:$1,0)-1,0)+VLOOKUP($A22,BBG!$1:$1048576,MATCH(Activity!KP$1,BBG!$1:$1,0)+1,0))/2,IF(AND(VLOOKUP($A22,BBG!$1:$1048576,MATCH(Activity!KP$1,BBG!$1:$1,0)-1,0)&lt;&gt;"",VLOOKUP($A22,BBG!$1:$1048576,MATCH(Activity!KP$1,BBG!$1:$1,0)+2,0)&lt;&gt;""),VLOOKUP($A22,BBG!$1:$1048576,MATCH(Activity!KP$1,BBG!$1:$1,0)-1,0)+(VLOOKUP($A22,BBG!$1:$1048576,MATCH(Activity!KP$1,BBG!$1:$1,0)+2,0)-VLOOKUP($A22,BBG!$1:$1048576,MATCH(Activity!KP$1,BBG!$1:$1,0)-1,0))/3,VLOOKUP($A22,BBG!$1:$1048576,MATCH(Activity!KP$1,BBG!$1:$1,0)-2,0)+(VLOOKUP($A22,BBG!$1:$1048576,MATCH(Activity!KP$1,BBG!$1:$1,0)+1,0)-VLOOKUP($A22,BBG!$1:$1048576,MATCH(Activity!KP$1,BBG!$1:$1,0)-2,0))*2/3)))/100</f>
        <v>0</v>
      </c>
      <c r="KQ22" s="34">
        <f ca="1">IF(VLOOKUP($A22,BBG!$1:$1048576,MATCH(Activity!KQ$1,BBG!$1:$1,0),0)&lt;&gt;"",VLOOKUP($A22,BBG!$1:$1048576,MATCH(Activity!KQ$1,BBG!$1:$1,0),0),IF(AND(VLOOKUP($A22,BBG!$1:$1048576,MATCH(Activity!KQ$1,BBG!$1:$1,0)-1,0)&lt;&gt;"",VLOOKUP($A22,BBG!$1:$1048576,MATCH(Activity!KQ$1,BBG!$1:$1,0)+1,0)&lt;&gt;""),(VLOOKUP($A22,BBG!$1:$1048576,MATCH(Activity!KQ$1,BBG!$1:$1,0)-1,0)+VLOOKUP($A22,BBG!$1:$1048576,MATCH(Activity!KQ$1,BBG!$1:$1,0)+1,0))/2,IF(AND(VLOOKUP($A22,BBG!$1:$1048576,MATCH(Activity!KQ$1,BBG!$1:$1,0)-1,0)&lt;&gt;"",VLOOKUP($A22,BBG!$1:$1048576,MATCH(Activity!KQ$1,BBG!$1:$1,0)+2,0)&lt;&gt;""),VLOOKUP($A22,BBG!$1:$1048576,MATCH(Activity!KQ$1,BBG!$1:$1,0)-1,0)+(VLOOKUP($A22,BBG!$1:$1048576,MATCH(Activity!KQ$1,BBG!$1:$1,0)+2,0)-VLOOKUP($A22,BBG!$1:$1048576,MATCH(Activity!KQ$1,BBG!$1:$1,0)-1,0))/3,VLOOKUP($A22,BBG!$1:$1048576,MATCH(Activity!KQ$1,BBG!$1:$1,0)-2,0)+(VLOOKUP($A22,BBG!$1:$1048576,MATCH(Activity!KQ$1,BBG!$1:$1,0)+1,0)-VLOOKUP($A22,BBG!$1:$1048576,MATCH(Activity!KQ$1,BBG!$1:$1,0)-2,0))*2/3)))/100</f>
        <v>0</v>
      </c>
      <c r="KR22" s="34">
        <f ca="1">IF(VLOOKUP($A22,BBG!$1:$1048576,MATCH(Activity!KR$1,BBG!$1:$1,0),0)&lt;&gt;"",VLOOKUP($A22,BBG!$1:$1048576,MATCH(Activity!KR$1,BBG!$1:$1,0),0),IF(AND(VLOOKUP($A22,BBG!$1:$1048576,MATCH(Activity!KR$1,BBG!$1:$1,0)-1,0)&lt;&gt;"",VLOOKUP($A22,BBG!$1:$1048576,MATCH(Activity!KR$1,BBG!$1:$1,0)+1,0)&lt;&gt;""),(VLOOKUP($A22,BBG!$1:$1048576,MATCH(Activity!KR$1,BBG!$1:$1,0)-1,0)+VLOOKUP($A22,BBG!$1:$1048576,MATCH(Activity!KR$1,BBG!$1:$1,0)+1,0))/2,IF(AND(VLOOKUP($A22,BBG!$1:$1048576,MATCH(Activity!KR$1,BBG!$1:$1,0)-1,0)&lt;&gt;"",VLOOKUP($A22,BBG!$1:$1048576,MATCH(Activity!KR$1,BBG!$1:$1,0)+2,0)&lt;&gt;""),VLOOKUP($A22,BBG!$1:$1048576,MATCH(Activity!KR$1,BBG!$1:$1,0)-1,0)+(VLOOKUP($A22,BBG!$1:$1048576,MATCH(Activity!KR$1,BBG!$1:$1,0)+2,0)-VLOOKUP($A22,BBG!$1:$1048576,MATCH(Activity!KR$1,BBG!$1:$1,0)-1,0))/3,VLOOKUP($A22,BBG!$1:$1048576,MATCH(Activity!KR$1,BBG!$1:$1,0)-2,0)+(VLOOKUP($A22,BBG!$1:$1048576,MATCH(Activity!KR$1,BBG!$1:$1,0)+1,0)-VLOOKUP($A22,BBG!$1:$1048576,MATCH(Activity!KR$1,BBG!$1:$1,0)-2,0))*2/3)))/100</f>
        <v>0</v>
      </c>
      <c r="KS22" s="34">
        <f ca="1">IF(VLOOKUP($A22,BBG!$1:$1048576,MATCH(Activity!KS$1,BBG!$1:$1,0),0)&lt;&gt;"",VLOOKUP($A22,BBG!$1:$1048576,MATCH(Activity!KS$1,BBG!$1:$1,0),0),IF(AND(VLOOKUP($A22,BBG!$1:$1048576,MATCH(Activity!KS$1,BBG!$1:$1,0)-1,0)&lt;&gt;"",VLOOKUP($A22,BBG!$1:$1048576,MATCH(Activity!KS$1,BBG!$1:$1,0)+1,0)&lt;&gt;""),(VLOOKUP($A22,BBG!$1:$1048576,MATCH(Activity!KS$1,BBG!$1:$1,0)-1,0)+VLOOKUP($A22,BBG!$1:$1048576,MATCH(Activity!KS$1,BBG!$1:$1,0)+1,0))/2,IF(AND(VLOOKUP($A22,BBG!$1:$1048576,MATCH(Activity!KS$1,BBG!$1:$1,0)-1,0)&lt;&gt;"",VLOOKUP($A22,BBG!$1:$1048576,MATCH(Activity!KS$1,BBG!$1:$1,0)+2,0)&lt;&gt;""),VLOOKUP($A22,BBG!$1:$1048576,MATCH(Activity!KS$1,BBG!$1:$1,0)-1,0)+(VLOOKUP($A22,BBG!$1:$1048576,MATCH(Activity!KS$1,BBG!$1:$1,0)+2,0)-VLOOKUP($A22,BBG!$1:$1048576,MATCH(Activity!KS$1,BBG!$1:$1,0)-1,0))/3,VLOOKUP($A22,BBG!$1:$1048576,MATCH(Activity!KS$1,BBG!$1:$1,0)-2,0)+(VLOOKUP($A22,BBG!$1:$1048576,MATCH(Activity!KS$1,BBG!$1:$1,0)+1,0)-VLOOKUP($A22,BBG!$1:$1048576,MATCH(Activity!KS$1,BBG!$1:$1,0)-2,0))*2/3)))/100</f>
        <v>0</v>
      </c>
      <c r="KT22" s="34">
        <f ca="1">IF(VLOOKUP($A22,BBG!$1:$1048576,MATCH(Activity!KT$1,BBG!$1:$1,0),0)&lt;&gt;"",VLOOKUP($A22,BBG!$1:$1048576,MATCH(Activity!KT$1,BBG!$1:$1,0),0),IF(AND(VLOOKUP($A22,BBG!$1:$1048576,MATCH(Activity!KT$1,BBG!$1:$1,0)-1,0)&lt;&gt;"",VLOOKUP($A22,BBG!$1:$1048576,MATCH(Activity!KT$1,BBG!$1:$1,0)+1,0)&lt;&gt;""),(VLOOKUP($A22,BBG!$1:$1048576,MATCH(Activity!KT$1,BBG!$1:$1,0)-1,0)+VLOOKUP($A22,BBG!$1:$1048576,MATCH(Activity!KT$1,BBG!$1:$1,0)+1,0))/2,IF(AND(VLOOKUP($A22,BBG!$1:$1048576,MATCH(Activity!KT$1,BBG!$1:$1,0)-1,0)&lt;&gt;"",VLOOKUP($A22,BBG!$1:$1048576,MATCH(Activity!KT$1,BBG!$1:$1,0)+2,0)&lt;&gt;""),VLOOKUP($A22,BBG!$1:$1048576,MATCH(Activity!KT$1,BBG!$1:$1,0)-1,0)+(VLOOKUP($A22,BBG!$1:$1048576,MATCH(Activity!KT$1,BBG!$1:$1,0)+2,0)-VLOOKUP($A22,BBG!$1:$1048576,MATCH(Activity!KT$1,BBG!$1:$1,0)-1,0))/3,VLOOKUP($A22,BBG!$1:$1048576,MATCH(Activity!KT$1,BBG!$1:$1,0)-2,0)+(VLOOKUP($A22,BBG!$1:$1048576,MATCH(Activity!KT$1,BBG!$1:$1,0)+1,0)-VLOOKUP($A22,BBG!$1:$1048576,MATCH(Activity!KT$1,BBG!$1:$1,0)-2,0))*2/3)))/100</f>
        <v>0</v>
      </c>
      <c r="KU22" s="34">
        <f ca="1">IF(VLOOKUP($A22,BBG!$1:$1048576,MATCH(Activity!KU$1,BBG!$1:$1,0),0)&lt;&gt;"",VLOOKUP($A22,BBG!$1:$1048576,MATCH(Activity!KU$1,BBG!$1:$1,0),0),IF(AND(VLOOKUP($A22,BBG!$1:$1048576,MATCH(Activity!KU$1,BBG!$1:$1,0)-1,0)&lt;&gt;"",VLOOKUP($A22,BBG!$1:$1048576,MATCH(Activity!KU$1,BBG!$1:$1,0)+1,0)&lt;&gt;""),(VLOOKUP($A22,BBG!$1:$1048576,MATCH(Activity!KU$1,BBG!$1:$1,0)-1,0)+VLOOKUP($A22,BBG!$1:$1048576,MATCH(Activity!KU$1,BBG!$1:$1,0)+1,0))/2,IF(AND(VLOOKUP($A22,BBG!$1:$1048576,MATCH(Activity!KU$1,BBG!$1:$1,0)-1,0)&lt;&gt;"",VLOOKUP($A22,BBG!$1:$1048576,MATCH(Activity!KU$1,BBG!$1:$1,0)+2,0)&lt;&gt;""),VLOOKUP($A22,BBG!$1:$1048576,MATCH(Activity!KU$1,BBG!$1:$1,0)-1,0)+(VLOOKUP($A22,BBG!$1:$1048576,MATCH(Activity!KU$1,BBG!$1:$1,0)+2,0)-VLOOKUP($A22,BBG!$1:$1048576,MATCH(Activity!KU$1,BBG!$1:$1,0)-1,0))/3,VLOOKUP($A22,BBG!$1:$1048576,MATCH(Activity!KU$1,BBG!$1:$1,0)-2,0)+(VLOOKUP($A22,BBG!$1:$1048576,MATCH(Activity!KU$1,BBG!$1:$1,0)+1,0)-VLOOKUP($A22,BBG!$1:$1048576,MATCH(Activity!KU$1,BBG!$1:$1,0)-2,0))*2/3)))/100</f>
        <v>0</v>
      </c>
      <c r="KV22" s="34">
        <f ca="1">IF(VLOOKUP($A22,BBG!$1:$1048576,MATCH(Activity!KV$1,BBG!$1:$1,0),0)&lt;&gt;"",VLOOKUP($A22,BBG!$1:$1048576,MATCH(Activity!KV$1,BBG!$1:$1,0),0),IF(AND(VLOOKUP($A22,BBG!$1:$1048576,MATCH(Activity!KV$1,BBG!$1:$1,0)-1,0)&lt;&gt;"",VLOOKUP($A22,BBG!$1:$1048576,MATCH(Activity!KV$1,BBG!$1:$1,0)+1,0)&lt;&gt;""),(VLOOKUP($A22,BBG!$1:$1048576,MATCH(Activity!KV$1,BBG!$1:$1,0)-1,0)+VLOOKUP($A22,BBG!$1:$1048576,MATCH(Activity!KV$1,BBG!$1:$1,0)+1,0))/2,IF(AND(VLOOKUP($A22,BBG!$1:$1048576,MATCH(Activity!KV$1,BBG!$1:$1,0)-1,0)&lt;&gt;"",VLOOKUP($A22,BBG!$1:$1048576,MATCH(Activity!KV$1,BBG!$1:$1,0)+2,0)&lt;&gt;""),VLOOKUP($A22,BBG!$1:$1048576,MATCH(Activity!KV$1,BBG!$1:$1,0)-1,0)+(VLOOKUP($A22,BBG!$1:$1048576,MATCH(Activity!KV$1,BBG!$1:$1,0)+2,0)-VLOOKUP($A22,BBG!$1:$1048576,MATCH(Activity!KV$1,BBG!$1:$1,0)-1,0))/3,VLOOKUP($A22,BBG!$1:$1048576,MATCH(Activity!KV$1,BBG!$1:$1,0)-2,0)+(VLOOKUP($A22,BBG!$1:$1048576,MATCH(Activity!KV$1,BBG!$1:$1,0)+1,0)-VLOOKUP($A22,BBG!$1:$1048576,MATCH(Activity!KV$1,BBG!$1:$1,0)-2,0))*2/3)))/100</f>
        <v>0</v>
      </c>
      <c r="KW22" s="34">
        <f ca="1">IF(VLOOKUP($A22,BBG!$1:$1048576,MATCH(Activity!KW$1,BBG!$1:$1,0),0)&lt;&gt;"",VLOOKUP($A22,BBG!$1:$1048576,MATCH(Activity!KW$1,BBG!$1:$1,0),0),IF(AND(VLOOKUP($A22,BBG!$1:$1048576,MATCH(Activity!KW$1,BBG!$1:$1,0)-1,0)&lt;&gt;"",VLOOKUP($A22,BBG!$1:$1048576,MATCH(Activity!KW$1,BBG!$1:$1,0)+1,0)&lt;&gt;""),(VLOOKUP($A22,BBG!$1:$1048576,MATCH(Activity!KW$1,BBG!$1:$1,0)-1,0)+VLOOKUP($A22,BBG!$1:$1048576,MATCH(Activity!KW$1,BBG!$1:$1,0)+1,0))/2,IF(AND(VLOOKUP($A22,BBG!$1:$1048576,MATCH(Activity!KW$1,BBG!$1:$1,0)-1,0)&lt;&gt;"",VLOOKUP($A22,BBG!$1:$1048576,MATCH(Activity!KW$1,BBG!$1:$1,0)+2,0)&lt;&gt;""),VLOOKUP($A22,BBG!$1:$1048576,MATCH(Activity!KW$1,BBG!$1:$1,0)-1,0)+(VLOOKUP($A22,BBG!$1:$1048576,MATCH(Activity!KW$1,BBG!$1:$1,0)+2,0)-VLOOKUP($A22,BBG!$1:$1048576,MATCH(Activity!KW$1,BBG!$1:$1,0)-1,0))/3,VLOOKUP($A22,BBG!$1:$1048576,MATCH(Activity!KW$1,BBG!$1:$1,0)-2,0)+(VLOOKUP($A22,BBG!$1:$1048576,MATCH(Activity!KW$1,BBG!$1:$1,0)+1,0)-VLOOKUP($A22,BBG!$1:$1048576,MATCH(Activity!KW$1,BBG!$1:$1,0)-2,0))*2/3)))/100</f>
        <v>0</v>
      </c>
      <c r="KX22" s="34">
        <f ca="1">IF(VLOOKUP($A22,BBG!$1:$1048576,MATCH(Activity!KX$1,BBG!$1:$1,0),0)&lt;&gt;"",VLOOKUP($A22,BBG!$1:$1048576,MATCH(Activity!KX$1,BBG!$1:$1,0),0),IF(AND(VLOOKUP($A22,BBG!$1:$1048576,MATCH(Activity!KX$1,BBG!$1:$1,0)-1,0)&lt;&gt;"",VLOOKUP($A22,BBG!$1:$1048576,MATCH(Activity!KX$1,BBG!$1:$1,0)+1,0)&lt;&gt;""),(VLOOKUP($A22,BBG!$1:$1048576,MATCH(Activity!KX$1,BBG!$1:$1,0)-1,0)+VLOOKUP($A22,BBG!$1:$1048576,MATCH(Activity!KX$1,BBG!$1:$1,0)+1,0))/2,IF(AND(VLOOKUP($A22,BBG!$1:$1048576,MATCH(Activity!KX$1,BBG!$1:$1,0)-1,0)&lt;&gt;"",VLOOKUP($A22,BBG!$1:$1048576,MATCH(Activity!KX$1,BBG!$1:$1,0)+2,0)&lt;&gt;""),VLOOKUP($A22,BBG!$1:$1048576,MATCH(Activity!KX$1,BBG!$1:$1,0)-1,0)+(VLOOKUP($A22,BBG!$1:$1048576,MATCH(Activity!KX$1,BBG!$1:$1,0)+2,0)-VLOOKUP($A22,BBG!$1:$1048576,MATCH(Activity!KX$1,BBG!$1:$1,0)-1,0))/3,VLOOKUP($A22,BBG!$1:$1048576,MATCH(Activity!KX$1,BBG!$1:$1,0)-2,0)+(VLOOKUP($A22,BBG!$1:$1048576,MATCH(Activity!KX$1,BBG!$1:$1,0)+1,0)-VLOOKUP($A22,BBG!$1:$1048576,MATCH(Activity!KX$1,BBG!$1:$1,0)-2,0))*2/3)))/100</f>
        <v>0</v>
      </c>
      <c r="KY22" s="34">
        <f ca="1">IF(VLOOKUP($A22,BBG!$1:$1048576,MATCH(Activity!KY$1,BBG!$1:$1,0),0)&lt;&gt;"",VLOOKUP($A22,BBG!$1:$1048576,MATCH(Activity!KY$1,BBG!$1:$1,0),0),IF(AND(VLOOKUP($A22,BBG!$1:$1048576,MATCH(Activity!KY$1,BBG!$1:$1,0)-1,0)&lt;&gt;"",VLOOKUP($A22,BBG!$1:$1048576,MATCH(Activity!KY$1,BBG!$1:$1,0)+1,0)&lt;&gt;""),(VLOOKUP($A22,BBG!$1:$1048576,MATCH(Activity!KY$1,BBG!$1:$1,0)-1,0)+VLOOKUP($A22,BBG!$1:$1048576,MATCH(Activity!KY$1,BBG!$1:$1,0)+1,0))/2,IF(AND(VLOOKUP($A22,BBG!$1:$1048576,MATCH(Activity!KY$1,BBG!$1:$1,0)-1,0)&lt;&gt;"",VLOOKUP($A22,BBG!$1:$1048576,MATCH(Activity!KY$1,BBG!$1:$1,0)+2,0)&lt;&gt;""),VLOOKUP($A22,BBG!$1:$1048576,MATCH(Activity!KY$1,BBG!$1:$1,0)-1,0)+(VLOOKUP($A22,BBG!$1:$1048576,MATCH(Activity!KY$1,BBG!$1:$1,0)+2,0)-VLOOKUP($A22,BBG!$1:$1048576,MATCH(Activity!KY$1,BBG!$1:$1,0)-1,0))/3,VLOOKUP($A22,BBG!$1:$1048576,MATCH(Activity!KY$1,BBG!$1:$1,0)-2,0)+(VLOOKUP($A22,BBG!$1:$1048576,MATCH(Activity!KY$1,BBG!$1:$1,0)+1,0)-VLOOKUP($A22,BBG!$1:$1048576,MATCH(Activity!KY$1,BBG!$1:$1,0)-2,0))*2/3)))/100</f>
        <v>0</v>
      </c>
      <c r="KZ22" s="34">
        <f ca="1">IF(VLOOKUP($A22,BBG!$1:$1048576,MATCH(Activity!KZ$1,BBG!$1:$1,0),0)&lt;&gt;"",VLOOKUP($A22,BBG!$1:$1048576,MATCH(Activity!KZ$1,BBG!$1:$1,0),0),IF(AND(VLOOKUP($A22,BBG!$1:$1048576,MATCH(Activity!KZ$1,BBG!$1:$1,0)-1,0)&lt;&gt;"",VLOOKUP($A22,BBG!$1:$1048576,MATCH(Activity!KZ$1,BBG!$1:$1,0)+1,0)&lt;&gt;""),(VLOOKUP($A22,BBG!$1:$1048576,MATCH(Activity!KZ$1,BBG!$1:$1,0)-1,0)+VLOOKUP($A22,BBG!$1:$1048576,MATCH(Activity!KZ$1,BBG!$1:$1,0)+1,0))/2,IF(AND(VLOOKUP($A22,BBG!$1:$1048576,MATCH(Activity!KZ$1,BBG!$1:$1,0)-1,0)&lt;&gt;"",VLOOKUP($A22,BBG!$1:$1048576,MATCH(Activity!KZ$1,BBG!$1:$1,0)+2,0)&lt;&gt;""),VLOOKUP($A22,BBG!$1:$1048576,MATCH(Activity!KZ$1,BBG!$1:$1,0)-1,0)+(VLOOKUP($A22,BBG!$1:$1048576,MATCH(Activity!KZ$1,BBG!$1:$1,0)+2,0)-VLOOKUP($A22,BBG!$1:$1048576,MATCH(Activity!KZ$1,BBG!$1:$1,0)-1,0))/3,VLOOKUP($A22,BBG!$1:$1048576,MATCH(Activity!KZ$1,BBG!$1:$1,0)-2,0)+(VLOOKUP($A22,BBG!$1:$1048576,MATCH(Activity!KZ$1,BBG!$1:$1,0)+1,0)-VLOOKUP($A22,BBG!$1:$1048576,MATCH(Activity!KZ$1,BBG!$1:$1,0)-2,0))*2/3)))/100</f>
        <v>0</v>
      </c>
      <c r="LA22" s="34">
        <f ca="1">IF(VLOOKUP($A22,BBG!$1:$1048576,MATCH(Activity!LA$1,BBG!$1:$1,0),0)&lt;&gt;"",VLOOKUP($A22,BBG!$1:$1048576,MATCH(Activity!LA$1,BBG!$1:$1,0),0),IF(AND(VLOOKUP($A22,BBG!$1:$1048576,MATCH(Activity!LA$1,BBG!$1:$1,0)-1,0)&lt;&gt;"",VLOOKUP($A22,BBG!$1:$1048576,MATCH(Activity!LA$1,BBG!$1:$1,0)+1,0)&lt;&gt;""),(VLOOKUP($A22,BBG!$1:$1048576,MATCH(Activity!LA$1,BBG!$1:$1,0)-1,0)+VLOOKUP($A22,BBG!$1:$1048576,MATCH(Activity!LA$1,BBG!$1:$1,0)+1,0))/2,IF(AND(VLOOKUP($A22,BBG!$1:$1048576,MATCH(Activity!LA$1,BBG!$1:$1,0)-1,0)&lt;&gt;"",VLOOKUP($A22,BBG!$1:$1048576,MATCH(Activity!LA$1,BBG!$1:$1,0)+2,0)&lt;&gt;""),VLOOKUP($A22,BBG!$1:$1048576,MATCH(Activity!LA$1,BBG!$1:$1,0)-1,0)+(VLOOKUP($A22,BBG!$1:$1048576,MATCH(Activity!LA$1,BBG!$1:$1,0)+2,0)-VLOOKUP($A22,BBG!$1:$1048576,MATCH(Activity!LA$1,BBG!$1:$1,0)-1,0))/3,VLOOKUP($A22,BBG!$1:$1048576,MATCH(Activity!LA$1,BBG!$1:$1,0)-2,0)+(VLOOKUP($A22,BBG!$1:$1048576,MATCH(Activity!LA$1,BBG!$1:$1,0)+1,0)-VLOOKUP($A22,BBG!$1:$1048576,MATCH(Activity!LA$1,BBG!$1:$1,0)-2,0))*2/3)))/100</f>
        <v>0</v>
      </c>
      <c r="LB22" s="34">
        <f ca="1">IF(VLOOKUP($A22,BBG!$1:$1048576,MATCH(Activity!LB$1,BBG!$1:$1,0),0)&lt;&gt;"",VLOOKUP($A22,BBG!$1:$1048576,MATCH(Activity!LB$1,BBG!$1:$1,0),0),IF(AND(VLOOKUP($A22,BBG!$1:$1048576,MATCH(Activity!LB$1,BBG!$1:$1,0)-1,0)&lt;&gt;"",VLOOKUP($A22,BBG!$1:$1048576,MATCH(Activity!LB$1,BBG!$1:$1,0)+1,0)&lt;&gt;""),(VLOOKUP($A22,BBG!$1:$1048576,MATCH(Activity!LB$1,BBG!$1:$1,0)-1,0)+VLOOKUP($A22,BBG!$1:$1048576,MATCH(Activity!LB$1,BBG!$1:$1,0)+1,0))/2,IF(AND(VLOOKUP($A22,BBG!$1:$1048576,MATCH(Activity!LB$1,BBG!$1:$1,0)-1,0)&lt;&gt;"",VLOOKUP($A22,BBG!$1:$1048576,MATCH(Activity!LB$1,BBG!$1:$1,0)+2,0)&lt;&gt;""),VLOOKUP($A22,BBG!$1:$1048576,MATCH(Activity!LB$1,BBG!$1:$1,0)-1,0)+(VLOOKUP($A22,BBG!$1:$1048576,MATCH(Activity!LB$1,BBG!$1:$1,0)+2,0)-VLOOKUP($A22,BBG!$1:$1048576,MATCH(Activity!LB$1,BBG!$1:$1,0)-1,0))/3,VLOOKUP($A22,BBG!$1:$1048576,MATCH(Activity!LB$1,BBG!$1:$1,0)-2,0)+(VLOOKUP($A22,BBG!$1:$1048576,MATCH(Activity!LB$1,BBG!$1:$1,0)+1,0)-VLOOKUP($A22,BBG!$1:$1048576,MATCH(Activity!LB$1,BBG!$1:$1,0)-2,0))*2/3)))/100</f>
        <v>0</v>
      </c>
      <c r="LC22" s="34">
        <f ca="1">IF(VLOOKUP($A22,BBG!$1:$1048576,MATCH(Activity!LC$1,BBG!$1:$1,0),0)&lt;&gt;"",VLOOKUP($A22,BBG!$1:$1048576,MATCH(Activity!LC$1,BBG!$1:$1,0),0),IF(AND(VLOOKUP($A22,BBG!$1:$1048576,MATCH(Activity!LC$1,BBG!$1:$1,0)-1,0)&lt;&gt;"",VLOOKUP($A22,BBG!$1:$1048576,MATCH(Activity!LC$1,BBG!$1:$1,0)+1,0)&lt;&gt;""),(VLOOKUP($A22,BBG!$1:$1048576,MATCH(Activity!LC$1,BBG!$1:$1,0)-1,0)+VLOOKUP($A22,BBG!$1:$1048576,MATCH(Activity!LC$1,BBG!$1:$1,0)+1,0))/2,IF(AND(VLOOKUP($A22,BBG!$1:$1048576,MATCH(Activity!LC$1,BBG!$1:$1,0)-1,0)&lt;&gt;"",VLOOKUP($A22,BBG!$1:$1048576,MATCH(Activity!LC$1,BBG!$1:$1,0)+2,0)&lt;&gt;""),VLOOKUP($A22,BBG!$1:$1048576,MATCH(Activity!LC$1,BBG!$1:$1,0)-1,0)+(VLOOKUP($A22,BBG!$1:$1048576,MATCH(Activity!LC$1,BBG!$1:$1,0)+2,0)-VLOOKUP($A22,BBG!$1:$1048576,MATCH(Activity!LC$1,BBG!$1:$1,0)-1,0))/3,VLOOKUP($A22,BBG!$1:$1048576,MATCH(Activity!LC$1,BBG!$1:$1,0)-2,0)+(VLOOKUP($A22,BBG!$1:$1048576,MATCH(Activity!LC$1,BBG!$1:$1,0)+1,0)-VLOOKUP($A22,BBG!$1:$1048576,MATCH(Activity!LC$1,BBG!$1:$1,0)-2,0))*2/3)))/100</f>
        <v>0</v>
      </c>
      <c r="LD22" s="34">
        <f ca="1">IF(VLOOKUP($A22,BBG!$1:$1048576,MATCH(Activity!LD$1,BBG!$1:$1,0),0)&lt;&gt;"",VLOOKUP($A22,BBG!$1:$1048576,MATCH(Activity!LD$1,BBG!$1:$1,0),0),IF(AND(VLOOKUP($A22,BBG!$1:$1048576,MATCH(Activity!LD$1,BBG!$1:$1,0)-1,0)&lt;&gt;"",VLOOKUP($A22,BBG!$1:$1048576,MATCH(Activity!LD$1,BBG!$1:$1,0)+1,0)&lt;&gt;""),(VLOOKUP($A22,BBG!$1:$1048576,MATCH(Activity!LD$1,BBG!$1:$1,0)-1,0)+VLOOKUP($A22,BBG!$1:$1048576,MATCH(Activity!LD$1,BBG!$1:$1,0)+1,0))/2,IF(AND(VLOOKUP($A22,BBG!$1:$1048576,MATCH(Activity!LD$1,BBG!$1:$1,0)-1,0)&lt;&gt;"",VLOOKUP($A22,BBG!$1:$1048576,MATCH(Activity!LD$1,BBG!$1:$1,0)+2,0)&lt;&gt;""),VLOOKUP($A22,BBG!$1:$1048576,MATCH(Activity!LD$1,BBG!$1:$1,0)-1,0)+(VLOOKUP($A22,BBG!$1:$1048576,MATCH(Activity!LD$1,BBG!$1:$1,0)+2,0)-VLOOKUP($A22,BBG!$1:$1048576,MATCH(Activity!LD$1,BBG!$1:$1,0)-1,0))/3,VLOOKUP($A22,BBG!$1:$1048576,MATCH(Activity!LD$1,BBG!$1:$1,0)-2,0)+(VLOOKUP($A22,BBG!$1:$1048576,MATCH(Activity!LD$1,BBG!$1:$1,0)+1,0)-VLOOKUP($A22,BBG!$1:$1048576,MATCH(Activity!LD$1,BBG!$1:$1,0)-2,0))*2/3)))/100</f>
        <v>0</v>
      </c>
      <c r="LE22" s="34">
        <f ca="1">IF(VLOOKUP($A22,BBG!$1:$1048576,MATCH(Activity!LE$1,BBG!$1:$1,0),0)&lt;&gt;"",VLOOKUP($A22,BBG!$1:$1048576,MATCH(Activity!LE$1,BBG!$1:$1,0),0),IF(AND(VLOOKUP($A22,BBG!$1:$1048576,MATCH(Activity!LE$1,BBG!$1:$1,0)-1,0)&lt;&gt;"",VLOOKUP($A22,BBG!$1:$1048576,MATCH(Activity!LE$1,BBG!$1:$1,0)+1,0)&lt;&gt;""),(VLOOKUP($A22,BBG!$1:$1048576,MATCH(Activity!LE$1,BBG!$1:$1,0)-1,0)+VLOOKUP($A22,BBG!$1:$1048576,MATCH(Activity!LE$1,BBG!$1:$1,0)+1,0))/2,IF(AND(VLOOKUP($A22,BBG!$1:$1048576,MATCH(Activity!LE$1,BBG!$1:$1,0)-1,0)&lt;&gt;"",VLOOKUP($A22,BBG!$1:$1048576,MATCH(Activity!LE$1,BBG!$1:$1,0)+2,0)&lt;&gt;""),VLOOKUP($A22,BBG!$1:$1048576,MATCH(Activity!LE$1,BBG!$1:$1,0)-1,0)+(VLOOKUP($A22,BBG!$1:$1048576,MATCH(Activity!LE$1,BBG!$1:$1,0)+2,0)-VLOOKUP($A22,BBG!$1:$1048576,MATCH(Activity!LE$1,BBG!$1:$1,0)-1,0))/3,VLOOKUP($A22,BBG!$1:$1048576,MATCH(Activity!LE$1,BBG!$1:$1,0)-2,0)+(VLOOKUP($A22,BBG!$1:$1048576,MATCH(Activity!LE$1,BBG!$1:$1,0)+1,0)-VLOOKUP($A22,BBG!$1:$1048576,MATCH(Activity!LE$1,BBG!$1:$1,0)-2,0))*2/3)))/100</f>
        <v>0</v>
      </c>
      <c r="LF22" s="34">
        <f ca="1">IF(VLOOKUP($A22,BBG!$1:$1048576,MATCH(Activity!LF$1,BBG!$1:$1,0),0)&lt;&gt;"",VLOOKUP($A22,BBG!$1:$1048576,MATCH(Activity!LF$1,BBG!$1:$1,0),0),IF(AND(VLOOKUP($A22,BBG!$1:$1048576,MATCH(Activity!LF$1,BBG!$1:$1,0)-1,0)&lt;&gt;"",VLOOKUP($A22,BBG!$1:$1048576,MATCH(Activity!LF$1,BBG!$1:$1,0)+1,0)&lt;&gt;""),(VLOOKUP($A22,BBG!$1:$1048576,MATCH(Activity!LF$1,BBG!$1:$1,0)-1,0)+VLOOKUP($A22,BBG!$1:$1048576,MATCH(Activity!LF$1,BBG!$1:$1,0)+1,0))/2,IF(AND(VLOOKUP($A22,BBG!$1:$1048576,MATCH(Activity!LF$1,BBG!$1:$1,0)-1,0)&lt;&gt;"",VLOOKUP($A22,BBG!$1:$1048576,MATCH(Activity!LF$1,BBG!$1:$1,0)+2,0)&lt;&gt;""),VLOOKUP($A22,BBG!$1:$1048576,MATCH(Activity!LF$1,BBG!$1:$1,0)-1,0)+(VLOOKUP($A22,BBG!$1:$1048576,MATCH(Activity!LF$1,BBG!$1:$1,0)+2,0)-VLOOKUP($A22,BBG!$1:$1048576,MATCH(Activity!LF$1,BBG!$1:$1,0)-1,0))/3,VLOOKUP($A22,BBG!$1:$1048576,MATCH(Activity!LF$1,BBG!$1:$1,0)-2,0)+(VLOOKUP($A22,BBG!$1:$1048576,MATCH(Activity!LF$1,BBG!$1:$1,0)+1,0)-VLOOKUP($A22,BBG!$1:$1048576,MATCH(Activity!LF$1,BBG!$1:$1,0)-2,0))*2/3)))/100</f>
        <v>0</v>
      </c>
      <c r="LG22" s="34">
        <f ca="1">IF(VLOOKUP($A22,BBG!$1:$1048576,MATCH(Activity!LG$1,BBG!$1:$1,0),0)&lt;&gt;"",VLOOKUP($A22,BBG!$1:$1048576,MATCH(Activity!LG$1,BBG!$1:$1,0),0),IF(AND(VLOOKUP($A22,BBG!$1:$1048576,MATCH(Activity!LG$1,BBG!$1:$1,0)-1,0)&lt;&gt;"",VLOOKUP($A22,BBG!$1:$1048576,MATCH(Activity!LG$1,BBG!$1:$1,0)+1,0)&lt;&gt;""),(VLOOKUP($A22,BBG!$1:$1048576,MATCH(Activity!LG$1,BBG!$1:$1,0)-1,0)+VLOOKUP($A22,BBG!$1:$1048576,MATCH(Activity!LG$1,BBG!$1:$1,0)+1,0))/2,IF(AND(VLOOKUP($A22,BBG!$1:$1048576,MATCH(Activity!LG$1,BBG!$1:$1,0)-1,0)&lt;&gt;"",VLOOKUP($A22,BBG!$1:$1048576,MATCH(Activity!LG$1,BBG!$1:$1,0)+2,0)&lt;&gt;""),VLOOKUP($A22,BBG!$1:$1048576,MATCH(Activity!LG$1,BBG!$1:$1,0)-1,0)+(VLOOKUP($A22,BBG!$1:$1048576,MATCH(Activity!LG$1,BBG!$1:$1,0)+2,0)-VLOOKUP($A22,BBG!$1:$1048576,MATCH(Activity!LG$1,BBG!$1:$1,0)-1,0))/3,VLOOKUP($A22,BBG!$1:$1048576,MATCH(Activity!LG$1,BBG!$1:$1,0)-2,0)+(VLOOKUP($A22,BBG!$1:$1048576,MATCH(Activity!LG$1,BBG!$1:$1,0)+1,0)-VLOOKUP($A22,BBG!$1:$1048576,MATCH(Activity!LG$1,BBG!$1:$1,0)-2,0))*2/3)))/100</f>
        <v>0</v>
      </c>
      <c r="LH22" s="34">
        <f ca="1">IF(VLOOKUP($A22,BBG!$1:$1048576,MATCH(Activity!LH$1,BBG!$1:$1,0),0)&lt;&gt;"",VLOOKUP($A22,BBG!$1:$1048576,MATCH(Activity!LH$1,BBG!$1:$1,0),0),IF(AND(VLOOKUP($A22,BBG!$1:$1048576,MATCH(Activity!LH$1,BBG!$1:$1,0)-1,0)&lt;&gt;"",VLOOKUP($A22,BBG!$1:$1048576,MATCH(Activity!LH$1,BBG!$1:$1,0)+1,0)&lt;&gt;""),(VLOOKUP($A22,BBG!$1:$1048576,MATCH(Activity!LH$1,BBG!$1:$1,0)-1,0)+VLOOKUP($A22,BBG!$1:$1048576,MATCH(Activity!LH$1,BBG!$1:$1,0)+1,0))/2,IF(AND(VLOOKUP($A22,BBG!$1:$1048576,MATCH(Activity!LH$1,BBG!$1:$1,0)-1,0)&lt;&gt;"",VLOOKUP($A22,BBG!$1:$1048576,MATCH(Activity!LH$1,BBG!$1:$1,0)+2,0)&lt;&gt;""),VLOOKUP($A22,BBG!$1:$1048576,MATCH(Activity!LH$1,BBG!$1:$1,0)-1,0)+(VLOOKUP($A22,BBG!$1:$1048576,MATCH(Activity!LH$1,BBG!$1:$1,0)+2,0)-VLOOKUP($A22,BBG!$1:$1048576,MATCH(Activity!LH$1,BBG!$1:$1,0)-1,0))/3,VLOOKUP($A22,BBG!$1:$1048576,MATCH(Activity!LH$1,BBG!$1:$1,0)-2,0)+(VLOOKUP($A22,BBG!$1:$1048576,MATCH(Activity!LH$1,BBG!$1:$1,0)+1,0)-VLOOKUP($A22,BBG!$1:$1048576,MATCH(Activity!LH$1,BBG!$1:$1,0)-2,0))*2/3)))/100</f>
        <v>0</v>
      </c>
      <c r="LI22" s="34">
        <f ca="1">IF(VLOOKUP($A22,BBG!$1:$1048576,MATCH(Activity!LI$1,BBG!$1:$1,0),0)&lt;&gt;"",VLOOKUP($A22,BBG!$1:$1048576,MATCH(Activity!LI$1,BBG!$1:$1,0),0),IF(AND(VLOOKUP($A22,BBG!$1:$1048576,MATCH(Activity!LI$1,BBG!$1:$1,0)-1,0)&lt;&gt;"",VLOOKUP($A22,BBG!$1:$1048576,MATCH(Activity!LI$1,BBG!$1:$1,0)+1,0)&lt;&gt;""),(VLOOKUP($A22,BBG!$1:$1048576,MATCH(Activity!LI$1,BBG!$1:$1,0)-1,0)+VLOOKUP($A22,BBG!$1:$1048576,MATCH(Activity!LI$1,BBG!$1:$1,0)+1,0))/2,IF(AND(VLOOKUP($A22,BBG!$1:$1048576,MATCH(Activity!LI$1,BBG!$1:$1,0)-1,0)&lt;&gt;"",VLOOKUP($A22,BBG!$1:$1048576,MATCH(Activity!LI$1,BBG!$1:$1,0)+2,0)&lt;&gt;""),VLOOKUP($A22,BBG!$1:$1048576,MATCH(Activity!LI$1,BBG!$1:$1,0)-1,0)+(VLOOKUP($A22,BBG!$1:$1048576,MATCH(Activity!LI$1,BBG!$1:$1,0)+2,0)-VLOOKUP($A22,BBG!$1:$1048576,MATCH(Activity!LI$1,BBG!$1:$1,0)-1,0))/3,VLOOKUP($A22,BBG!$1:$1048576,MATCH(Activity!LI$1,BBG!$1:$1,0)-2,0)+(VLOOKUP($A22,BBG!$1:$1048576,MATCH(Activity!LI$1,BBG!$1:$1,0)+1,0)-VLOOKUP($A22,BBG!$1:$1048576,MATCH(Activity!LI$1,BBG!$1:$1,0)-2,0))*2/3)))/100</f>
        <v>0</v>
      </c>
      <c r="LJ22" s="34">
        <f ca="1">IF(VLOOKUP($A22,BBG!$1:$1048576,MATCH(Activity!LJ$1,BBG!$1:$1,0),0)&lt;&gt;"",VLOOKUP($A22,BBG!$1:$1048576,MATCH(Activity!LJ$1,BBG!$1:$1,0),0),IF(AND(VLOOKUP($A22,BBG!$1:$1048576,MATCH(Activity!LJ$1,BBG!$1:$1,0)-1,0)&lt;&gt;"",VLOOKUP($A22,BBG!$1:$1048576,MATCH(Activity!LJ$1,BBG!$1:$1,0)+1,0)&lt;&gt;""),(VLOOKUP($A22,BBG!$1:$1048576,MATCH(Activity!LJ$1,BBG!$1:$1,0)-1,0)+VLOOKUP($A22,BBG!$1:$1048576,MATCH(Activity!LJ$1,BBG!$1:$1,0)+1,0))/2,IF(AND(VLOOKUP($A22,BBG!$1:$1048576,MATCH(Activity!LJ$1,BBG!$1:$1,0)-1,0)&lt;&gt;"",VLOOKUP($A22,BBG!$1:$1048576,MATCH(Activity!LJ$1,BBG!$1:$1,0)+2,0)&lt;&gt;""),VLOOKUP($A22,BBG!$1:$1048576,MATCH(Activity!LJ$1,BBG!$1:$1,0)-1,0)+(VLOOKUP($A22,BBG!$1:$1048576,MATCH(Activity!LJ$1,BBG!$1:$1,0)+2,0)-VLOOKUP($A22,BBG!$1:$1048576,MATCH(Activity!LJ$1,BBG!$1:$1,0)-1,0))/3,VLOOKUP($A22,BBG!$1:$1048576,MATCH(Activity!LJ$1,BBG!$1:$1,0)-2,0)+(VLOOKUP($A22,BBG!$1:$1048576,MATCH(Activity!LJ$1,BBG!$1:$1,0)+1,0)-VLOOKUP($A22,BBG!$1:$1048576,MATCH(Activity!LJ$1,BBG!$1:$1,0)-2,0))*2/3)))/100</f>
        <v>0</v>
      </c>
      <c r="LK22" s="34">
        <f ca="1">IF(VLOOKUP($A22,BBG!$1:$1048576,MATCH(Activity!LK$1,BBG!$1:$1,0),0)&lt;&gt;"",VLOOKUP($A22,BBG!$1:$1048576,MATCH(Activity!LK$1,BBG!$1:$1,0),0),IF(AND(VLOOKUP($A22,BBG!$1:$1048576,MATCH(Activity!LK$1,BBG!$1:$1,0)-1,0)&lt;&gt;"",VLOOKUP($A22,BBG!$1:$1048576,MATCH(Activity!LK$1,BBG!$1:$1,0)+1,0)&lt;&gt;""),(VLOOKUP($A22,BBG!$1:$1048576,MATCH(Activity!LK$1,BBG!$1:$1,0)-1,0)+VLOOKUP($A22,BBG!$1:$1048576,MATCH(Activity!LK$1,BBG!$1:$1,0)+1,0))/2,IF(AND(VLOOKUP($A22,BBG!$1:$1048576,MATCH(Activity!LK$1,BBG!$1:$1,0)-1,0)&lt;&gt;"",VLOOKUP($A22,BBG!$1:$1048576,MATCH(Activity!LK$1,BBG!$1:$1,0)+2,0)&lt;&gt;""),VLOOKUP($A22,BBG!$1:$1048576,MATCH(Activity!LK$1,BBG!$1:$1,0)-1,0)+(VLOOKUP($A22,BBG!$1:$1048576,MATCH(Activity!LK$1,BBG!$1:$1,0)+2,0)-VLOOKUP($A22,BBG!$1:$1048576,MATCH(Activity!LK$1,BBG!$1:$1,0)-1,0))/3,VLOOKUP($A22,BBG!$1:$1048576,MATCH(Activity!LK$1,BBG!$1:$1,0)-2,0)+(VLOOKUP($A22,BBG!$1:$1048576,MATCH(Activity!LK$1,BBG!$1:$1,0)+1,0)-VLOOKUP($A22,BBG!$1:$1048576,MATCH(Activity!LK$1,BBG!$1:$1,0)-2,0))*2/3)))/100</f>
        <v>0</v>
      </c>
      <c r="LL22" s="34">
        <f ca="1">IF(VLOOKUP($A22,BBG!$1:$1048576,MATCH(Activity!LL$1,BBG!$1:$1,0),0)&lt;&gt;"",VLOOKUP($A22,BBG!$1:$1048576,MATCH(Activity!LL$1,BBG!$1:$1,0),0),IF(AND(VLOOKUP($A22,BBG!$1:$1048576,MATCH(Activity!LL$1,BBG!$1:$1,0)-1,0)&lt;&gt;"",VLOOKUP($A22,BBG!$1:$1048576,MATCH(Activity!LL$1,BBG!$1:$1,0)+1,0)&lt;&gt;""),(VLOOKUP($A22,BBG!$1:$1048576,MATCH(Activity!LL$1,BBG!$1:$1,0)-1,0)+VLOOKUP($A22,BBG!$1:$1048576,MATCH(Activity!LL$1,BBG!$1:$1,0)+1,0))/2,IF(AND(VLOOKUP($A22,BBG!$1:$1048576,MATCH(Activity!LL$1,BBG!$1:$1,0)-1,0)&lt;&gt;"",VLOOKUP($A22,BBG!$1:$1048576,MATCH(Activity!LL$1,BBG!$1:$1,0)+2,0)&lt;&gt;""),VLOOKUP($A22,BBG!$1:$1048576,MATCH(Activity!LL$1,BBG!$1:$1,0)-1,0)+(VLOOKUP($A22,BBG!$1:$1048576,MATCH(Activity!LL$1,BBG!$1:$1,0)+2,0)-VLOOKUP($A22,BBG!$1:$1048576,MATCH(Activity!LL$1,BBG!$1:$1,0)-1,0))/3,VLOOKUP($A22,BBG!$1:$1048576,MATCH(Activity!LL$1,BBG!$1:$1,0)-2,0)+(VLOOKUP($A22,BBG!$1:$1048576,MATCH(Activity!LL$1,BBG!$1:$1,0)+1,0)-VLOOKUP($A22,BBG!$1:$1048576,MATCH(Activity!LL$1,BBG!$1:$1,0)-2,0))*2/3)))/100</f>
        <v>0</v>
      </c>
      <c r="LM22" s="34">
        <f ca="1">IF(VLOOKUP($A22,BBG!$1:$1048576,MATCH(Activity!LM$1,BBG!$1:$1,0),0)&lt;&gt;"",VLOOKUP($A22,BBG!$1:$1048576,MATCH(Activity!LM$1,BBG!$1:$1,0),0),IF(AND(VLOOKUP($A22,BBG!$1:$1048576,MATCH(Activity!LM$1,BBG!$1:$1,0)-1,0)&lt;&gt;"",VLOOKUP($A22,BBG!$1:$1048576,MATCH(Activity!LM$1,BBG!$1:$1,0)+1,0)&lt;&gt;""),(VLOOKUP($A22,BBG!$1:$1048576,MATCH(Activity!LM$1,BBG!$1:$1,0)-1,0)+VLOOKUP($A22,BBG!$1:$1048576,MATCH(Activity!LM$1,BBG!$1:$1,0)+1,0))/2,IF(AND(VLOOKUP($A22,BBG!$1:$1048576,MATCH(Activity!LM$1,BBG!$1:$1,0)-1,0)&lt;&gt;"",VLOOKUP($A22,BBG!$1:$1048576,MATCH(Activity!LM$1,BBG!$1:$1,0)+2,0)&lt;&gt;""),VLOOKUP($A22,BBG!$1:$1048576,MATCH(Activity!LM$1,BBG!$1:$1,0)-1,0)+(VLOOKUP($A22,BBG!$1:$1048576,MATCH(Activity!LM$1,BBG!$1:$1,0)+2,0)-VLOOKUP($A22,BBG!$1:$1048576,MATCH(Activity!LM$1,BBG!$1:$1,0)-1,0))/3,VLOOKUP($A22,BBG!$1:$1048576,MATCH(Activity!LM$1,BBG!$1:$1,0)-2,0)+(VLOOKUP($A22,BBG!$1:$1048576,MATCH(Activity!LM$1,BBG!$1:$1,0)+1,0)-VLOOKUP($A22,BBG!$1:$1048576,MATCH(Activity!LM$1,BBG!$1:$1,0)-2,0))*2/3)))/100</f>
        <v>0</v>
      </c>
      <c r="LN22" s="34">
        <f ca="1">IF(VLOOKUP($A22,BBG!$1:$1048576,MATCH(Activity!LN$1,BBG!$1:$1,0),0)&lt;&gt;"",VLOOKUP($A22,BBG!$1:$1048576,MATCH(Activity!LN$1,BBG!$1:$1,0),0),IF(AND(VLOOKUP($A22,BBG!$1:$1048576,MATCH(Activity!LN$1,BBG!$1:$1,0)-1,0)&lt;&gt;"",VLOOKUP($A22,BBG!$1:$1048576,MATCH(Activity!LN$1,BBG!$1:$1,0)+1,0)&lt;&gt;""),(VLOOKUP($A22,BBG!$1:$1048576,MATCH(Activity!LN$1,BBG!$1:$1,0)-1,0)+VLOOKUP($A22,BBG!$1:$1048576,MATCH(Activity!LN$1,BBG!$1:$1,0)+1,0))/2,IF(AND(VLOOKUP($A22,BBG!$1:$1048576,MATCH(Activity!LN$1,BBG!$1:$1,0)-1,0)&lt;&gt;"",VLOOKUP($A22,BBG!$1:$1048576,MATCH(Activity!LN$1,BBG!$1:$1,0)+2,0)&lt;&gt;""),VLOOKUP($A22,BBG!$1:$1048576,MATCH(Activity!LN$1,BBG!$1:$1,0)-1,0)+(VLOOKUP($A22,BBG!$1:$1048576,MATCH(Activity!LN$1,BBG!$1:$1,0)+2,0)-VLOOKUP($A22,BBG!$1:$1048576,MATCH(Activity!LN$1,BBG!$1:$1,0)-1,0))/3,VLOOKUP($A22,BBG!$1:$1048576,MATCH(Activity!LN$1,BBG!$1:$1,0)-2,0)+(VLOOKUP($A22,BBG!$1:$1048576,MATCH(Activity!LN$1,BBG!$1:$1,0)+1,0)-VLOOKUP($A22,BBG!$1:$1048576,MATCH(Activity!LN$1,BBG!$1:$1,0)-2,0))*2/3)))/100</f>
        <v>0</v>
      </c>
      <c r="LO22" s="34">
        <f ca="1">IF(VLOOKUP($A22,BBG!$1:$1048576,MATCH(Activity!LO$1,BBG!$1:$1,0),0)&lt;&gt;"",VLOOKUP($A22,BBG!$1:$1048576,MATCH(Activity!LO$1,BBG!$1:$1,0),0),IF(AND(VLOOKUP($A22,BBG!$1:$1048576,MATCH(Activity!LO$1,BBG!$1:$1,0)-1,0)&lt;&gt;"",VLOOKUP($A22,BBG!$1:$1048576,MATCH(Activity!LO$1,BBG!$1:$1,0)+1,0)&lt;&gt;""),(VLOOKUP($A22,BBG!$1:$1048576,MATCH(Activity!LO$1,BBG!$1:$1,0)-1,0)+VLOOKUP($A22,BBG!$1:$1048576,MATCH(Activity!LO$1,BBG!$1:$1,0)+1,0))/2,IF(AND(VLOOKUP($A22,BBG!$1:$1048576,MATCH(Activity!LO$1,BBG!$1:$1,0)-1,0)&lt;&gt;"",VLOOKUP($A22,BBG!$1:$1048576,MATCH(Activity!LO$1,BBG!$1:$1,0)+2,0)&lt;&gt;""),VLOOKUP($A22,BBG!$1:$1048576,MATCH(Activity!LO$1,BBG!$1:$1,0)-1,0)+(VLOOKUP($A22,BBG!$1:$1048576,MATCH(Activity!LO$1,BBG!$1:$1,0)+2,0)-VLOOKUP($A22,BBG!$1:$1048576,MATCH(Activity!LO$1,BBG!$1:$1,0)-1,0))/3,VLOOKUP($A22,BBG!$1:$1048576,MATCH(Activity!LO$1,BBG!$1:$1,0)-2,0)+(VLOOKUP($A22,BBG!$1:$1048576,MATCH(Activity!LO$1,BBG!$1:$1,0)+1,0)-VLOOKUP($A22,BBG!$1:$1048576,MATCH(Activity!LO$1,BBG!$1:$1,0)-2,0))*2/3)))/100</f>
        <v>0</v>
      </c>
      <c r="LP22" s="34">
        <f ca="1">IF(VLOOKUP($A22,BBG!$1:$1048576,MATCH(Activity!LP$1,BBG!$1:$1,0),0)&lt;&gt;"",VLOOKUP($A22,BBG!$1:$1048576,MATCH(Activity!LP$1,BBG!$1:$1,0),0),IF(AND(VLOOKUP($A22,BBG!$1:$1048576,MATCH(Activity!LP$1,BBG!$1:$1,0)-1,0)&lt;&gt;"",VLOOKUP($A22,BBG!$1:$1048576,MATCH(Activity!LP$1,BBG!$1:$1,0)+1,0)&lt;&gt;""),(VLOOKUP($A22,BBG!$1:$1048576,MATCH(Activity!LP$1,BBG!$1:$1,0)-1,0)+VLOOKUP($A22,BBG!$1:$1048576,MATCH(Activity!LP$1,BBG!$1:$1,0)+1,0))/2,IF(AND(VLOOKUP($A22,BBG!$1:$1048576,MATCH(Activity!LP$1,BBG!$1:$1,0)-1,0)&lt;&gt;"",VLOOKUP($A22,BBG!$1:$1048576,MATCH(Activity!LP$1,BBG!$1:$1,0)+2,0)&lt;&gt;""),VLOOKUP($A22,BBG!$1:$1048576,MATCH(Activity!LP$1,BBG!$1:$1,0)-1,0)+(VLOOKUP($A22,BBG!$1:$1048576,MATCH(Activity!LP$1,BBG!$1:$1,0)+2,0)-VLOOKUP($A22,BBG!$1:$1048576,MATCH(Activity!LP$1,BBG!$1:$1,0)-1,0))/3,VLOOKUP($A22,BBG!$1:$1048576,MATCH(Activity!LP$1,BBG!$1:$1,0)-2,0)+(VLOOKUP($A22,BBG!$1:$1048576,MATCH(Activity!LP$1,BBG!$1:$1,0)+1,0)-VLOOKUP($A22,BBG!$1:$1048576,MATCH(Activity!LP$1,BBG!$1:$1,0)-2,0))*2/3)))/100</f>
        <v>0</v>
      </c>
      <c r="LQ22" s="34">
        <f ca="1">IF(VLOOKUP($A22,BBG!$1:$1048576,MATCH(Activity!LQ$1,BBG!$1:$1,0),0)&lt;&gt;"",VLOOKUP($A22,BBG!$1:$1048576,MATCH(Activity!LQ$1,BBG!$1:$1,0),0),IF(AND(VLOOKUP($A22,BBG!$1:$1048576,MATCH(Activity!LQ$1,BBG!$1:$1,0)-1,0)&lt;&gt;"",VLOOKUP($A22,BBG!$1:$1048576,MATCH(Activity!LQ$1,BBG!$1:$1,0)+1,0)&lt;&gt;""),(VLOOKUP($A22,BBG!$1:$1048576,MATCH(Activity!LQ$1,BBG!$1:$1,0)-1,0)+VLOOKUP($A22,BBG!$1:$1048576,MATCH(Activity!LQ$1,BBG!$1:$1,0)+1,0))/2,IF(AND(VLOOKUP($A22,BBG!$1:$1048576,MATCH(Activity!LQ$1,BBG!$1:$1,0)-1,0)&lt;&gt;"",VLOOKUP($A22,BBG!$1:$1048576,MATCH(Activity!LQ$1,BBG!$1:$1,0)+2,0)&lt;&gt;""),VLOOKUP($A22,BBG!$1:$1048576,MATCH(Activity!LQ$1,BBG!$1:$1,0)-1,0)+(VLOOKUP($A22,BBG!$1:$1048576,MATCH(Activity!LQ$1,BBG!$1:$1,0)+2,0)-VLOOKUP($A22,BBG!$1:$1048576,MATCH(Activity!LQ$1,BBG!$1:$1,0)-1,0))/3,VLOOKUP($A22,BBG!$1:$1048576,MATCH(Activity!LQ$1,BBG!$1:$1,0)-2,0)+(VLOOKUP($A22,BBG!$1:$1048576,MATCH(Activity!LQ$1,BBG!$1:$1,0)+1,0)-VLOOKUP($A22,BBG!$1:$1048576,MATCH(Activity!LQ$1,BBG!$1:$1,0)-2,0))*2/3)))/100</f>
        <v>0</v>
      </c>
      <c r="LR22" s="34">
        <f ca="1">IF(VLOOKUP($A22,BBG!$1:$1048576,MATCH(Activity!LR$1,BBG!$1:$1,0),0)&lt;&gt;"",VLOOKUP($A22,BBG!$1:$1048576,MATCH(Activity!LR$1,BBG!$1:$1,0),0),IF(AND(VLOOKUP($A22,BBG!$1:$1048576,MATCH(Activity!LR$1,BBG!$1:$1,0)-1,0)&lt;&gt;"",VLOOKUP($A22,BBG!$1:$1048576,MATCH(Activity!LR$1,BBG!$1:$1,0)+1,0)&lt;&gt;""),(VLOOKUP($A22,BBG!$1:$1048576,MATCH(Activity!LR$1,BBG!$1:$1,0)-1,0)+VLOOKUP($A22,BBG!$1:$1048576,MATCH(Activity!LR$1,BBG!$1:$1,0)+1,0))/2,IF(AND(VLOOKUP($A22,BBG!$1:$1048576,MATCH(Activity!LR$1,BBG!$1:$1,0)-1,0)&lt;&gt;"",VLOOKUP($A22,BBG!$1:$1048576,MATCH(Activity!LR$1,BBG!$1:$1,0)+2,0)&lt;&gt;""),VLOOKUP($A22,BBG!$1:$1048576,MATCH(Activity!LR$1,BBG!$1:$1,0)-1,0)+(VLOOKUP($A22,BBG!$1:$1048576,MATCH(Activity!LR$1,BBG!$1:$1,0)+2,0)-VLOOKUP($A22,BBG!$1:$1048576,MATCH(Activity!LR$1,BBG!$1:$1,0)-1,0))/3,VLOOKUP($A22,BBG!$1:$1048576,MATCH(Activity!LR$1,BBG!$1:$1,0)-2,0)+(VLOOKUP($A22,BBG!$1:$1048576,MATCH(Activity!LR$1,BBG!$1:$1,0)+1,0)-VLOOKUP($A22,BBG!$1:$1048576,MATCH(Activity!LR$1,BBG!$1:$1,0)-2,0))*2/3)))/100</f>
        <v>0</v>
      </c>
      <c r="LS22" s="34">
        <f ca="1">IF(VLOOKUP($A22,BBG!$1:$1048576,MATCH(Activity!LS$1,BBG!$1:$1,0),0)&lt;&gt;"",VLOOKUP($A22,BBG!$1:$1048576,MATCH(Activity!LS$1,BBG!$1:$1,0),0),IF(AND(VLOOKUP($A22,BBG!$1:$1048576,MATCH(Activity!LS$1,BBG!$1:$1,0)-1,0)&lt;&gt;"",VLOOKUP($A22,BBG!$1:$1048576,MATCH(Activity!LS$1,BBG!$1:$1,0)+1,0)&lt;&gt;""),(VLOOKUP($A22,BBG!$1:$1048576,MATCH(Activity!LS$1,BBG!$1:$1,0)-1,0)+VLOOKUP($A22,BBG!$1:$1048576,MATCH(Activity!LS$1,BBG!$1:$1,0)+1,0))/2,IF(AND(VLOOKUP($A22,BBG!$1:$1048576,MATCH(Activity!LS$1,BBG!$1:$1,0)-1,0)&lt;&gt;"",VLOOKUP($A22,BBG!$1:$1048576,MATCH(Activity!LS$1,BBG!$1:$1,0)+2,0)&lt;&gt;""),VLOOKUP($A22,BBG!$1:$1048576,MATCH(Activity!LS$1,BBG!$1:$1,0)-1,0)+(VLOOKUP($A22,BBG!$1:$1048576,MATCH(Activity!LS$1,BBG!$1:$1,0)+2,0)-VLOOKUP($A22,BBG!$1:$1048576,MATCH(Activity!LS$1,BBG!$1:$1,0)-1,0))/3,VLOOKUP($A22,BBG!$1:$1048576,MATCH(Activity!LS$1,BBG!$1:$1,0)-2,0)+(VLOOKUP($A22,BBG!$1:$1048576,MATCH(Activity!LS$1,BBG!$1:$1,0)+1,0)-VLOOKUP($A22,BBG!$1:$1048576,MATCH(Activity!LS$1,BBG!$1:$1,0)-2,0))*2/3)))/100</f>
        <v>0</v>
      </c>
      <c r="LT22" s="34">
        <f ca="1">IF(VLOOKUP($A22,BBG!$1:$1048576,MATCH(Activity!LT$1,BBG!$1:$1,0),0)&lt;&gt;"",VLOOKUP($A22,BBG!$1:$1048576,MATCH(Activity!LT$1,BBG!$1:$1,0),0),IF(AND(VLOOKUP($A22,BBG!$1:$1048576,MATCH(Activity!LT$1,BBG!$1:$1,0)-1,0)&lt;&gt;"",VLOOKUP($A22,BBG!$1:$1048576,MATCH(Activity!LT$1,BBG!$1:$1,0)+1,0)&lt;&gt;""),(VLOOKUP($A22,BBG!$1:$1048576,MATCH(Activity!LT$1,BBG!$1:$1,0)-1,0)+VLOOKUP($A22,BBG!$1:$1048576,MATCH(Activity!LT$1,BBG!$1:$1,0)+1,0))/2,IF(AND(VLOOKUP($A22,BBG!$1:$1048576,MATCH(Activity!LT$1,BBG!$1:$1,0)-1,0)&lt;&gt;"",VLOOKUP($A22,BBG!$1:$1048576,MATCH(Activity!LT$1,BBG!$1:$1,0)+2,0)&lt;&gt;""),VLOOKUP($A22,BBG!$1:$1048576,MATCH(Activity!LT$1,BBG!$1:$1,0)-1,0)+(VLOOKUP($A22,BBG!$1:$1048576,MATCH(Activity!LT$1,BBG!$1:$1,0)+2,0)-VLOOKUP($A22,BBG!$1:$1048576,MATCH(Activity!LT$1,BBG!$1:$1,0)-1,0))/3,VLOOKUP($A22,BBG!$1:$1048576,MATCH(Activity!LT$1,BBG!$1:$1,0)-2,0)+(VLOOKUP($A22,BBG!$1:$1048576,MATCH(Activity!LT$1,BBG!$1:$1,0)+1,0)-VLOOKUP($A22,BBG!$1:$1048576,MATCH(Activity!LT$1,BBG!$1:$1,0)-2,0))*2/3)))/100</f>
        <v>0</v>
      </c>
      <c r="LU22" s="34">
        <f ca="1">IF(VLOOKUP($A22,BBG!$1:$1048576,MATCH(Activity!LU$1,BBG!$1:$1,0),0)&lt;&gt;"",VLOOKUP($A22,BBG!$1:$1048576,MATCH(Activity!LU$1,BBG!$1:$1,0),0),IF(AND(VLOOKUP($A22,BBG!$1:$1048576,MATCH(Activity!LU$1,BBG!$1:$1,0)-1,0)&lt;&gt;"",VLOOKUP($A22,BBG!$1:$1048576,MATCH(Activity!LU$1,BBG!$1:$1,0)+1,0)&lt;&gt;""),(VLOOKUP($A22,BBG!$1:$1048576,MATCH(Activity!LU$1,BBG!$1:$1,0)-1,0)+VLOOKUP($A22,BBG!$1:$1048576,MATCH(Activity!LU$1,BBG!$1:$1,0)+1,0))/2,IF(AND(VLOOKUP($A22,BBG!$1:$1048576,MATCH(Activity!LU$1,BBG!$1:$1,0)-1,0)&lt;&gt;"",VLOOKUP($A22,BBG!$1:$1048576,MATCH(Activity!LU$1,BBG!$1:$1,0)+2,0)&lt;&gt;""),VLOOKUP($A22,BBG!$1:$1048576,MATCH(Activity!LU$1,BBG!$1:$1,0)-1,0)+(VLOOKUP($A22,BBG!$1:$1048576,MATCH(Activity!LU$1,BBG!$1:$1,0)+2,0)-VLOOKUP($A22,BBG!$1:$1048576,MATCH(Activity!LU$1,BBG!$1:$1,0)-1,0))/3,VLOOKUP($A22,BBG!$1:$1048576,MATCH(Activity!LU$1,BBG!$1:$1,0)-2,0)+(VLOOKUP($A22,BBG!$1:$1048576,MATCH(Activity!LU$1,BBG!$1:$1,0)+1,0)-VLOOKUP($A22,BBG!$1:$1048576,MATCH(Activity!LU$1,BBG!$1:$1,0)-2,0))*2/3)))/100</f>
        <v>0</v>
      </c>
      <c r="LV22" s="34">
        <f ca="1">IF(VLOOKUP($A22,BBG!$1:$1048576,MATCH(Activity!LV$1,BBG!$1:$1,0),0)&lt;&gt;"",VLOOKUP($A22,BBG!$1:$1048576,MATCH(Activity!LV$1,BBG!$1:$1,0),0),IF(AND(VLOOKUP($A22,BBG!$1:$1048576,MATCH(Activity!LV$1,BBG!$1:$1,0)-1,0)&lt;&gt;"",VLOOKUP($A22,BBG!$1:$1048576,MATCH(Activity!LV$1,BBG!$1:$1,0)+1,0)&lt;&gt;""),(VLOOKUP($A22,BBG!$1:$1048576,MATCH(Activity!LV$1,BBG!$1:$1,0)-1,0)+VLOOKUP($A22,BBG!$1:$1048576,MATCH(Activity!LV$1,BBG!$1:$1,0)+1,0))/2,IF(AND(VLOOKUP($A22,BBG!$1:$1048576,MATCH(Activity!LV$1,BBG!$1:$1,0)-1,0)&lt;&gt;"",VLOOKUP($A22,BBG!$1:$1048576,MATCH(Activity!LV$1,BBG!$1:$1,0)+2,0)&lt;&gt;""),VLOOKUP($A22,BBG!$1:$1048576,MATCH(Activity!LV$1,BBG!$1:$1,0)-1,0)+(VLOOKUP($A22,BBG!$1:$1048576,MATCH(Activity!LV$1,BBG!$1:$1,0)+2,0)-VLOOKUP($A22,BBG!$1:$1048576,MATCH(Activity!LV$1,BBG!$1:$1,0)-1,0))/3,VLOOKUP($A22,BBG!$1:$1048576,MATCH(Activity!LV$1,BBG!$1:$1,0)-2,0)+(VLOOKUP($A22,BBG!$1:$1048576,MATCH(Activity!LV$1,BBG!$1:$1,0)+1,0)-VLOOKUP($A22,BBG!$1:$1048576,MATCH(Activity!LV$1,BBG!$1:$1,0)-2,0))*2/3)))/100</f>
        <v>0</v>
      </c>
      <c r="LW22" s="34">
        <f ca="1">IF(VLOOKUP($A22,BBG!$1:$1048576,MATCH(Activity!LW$1,BBG!$1:$1,0),0)&lt;&gt;"",VLOOKUP($A22,BBG!$1:$1048576,MATCH(Activity!LW$1,BBG!$1:$1,0),0),IF(AND(VLOOKUP($A22,BBG!$1:$1048576,MATCH(Activity!LW$1,BBG!$1:$1,0)-1,0)&lt;&gt;"",VLOOKUP($A22,BBG!$1:$1048576,MATCH(Activity!LW$1,BBG!$1:$1,0)+1,0)&lt;&gt;""),(VLOOKUP($A22,BBG!$1:$1048576,MATCH(Activity!LW$1,BBG!$1:$1,0)-1,0)+VLOOKUP($A22,BBG!$1:$1048576,MATCH(Activity!LW$1,BBG!$1:$1,0)+1,0))/2,IF(AND(VLOOKUP($A22,BBG!$1:$1048576,MATCH(Activity!LW$1,BBG!$1:$1,0)-1,0)&lt;&gt;"",VLOOKUP($A22,BBG!$1:$1048576,MATCH(Activity!LW$1,BBG!$1:$1,0)+2,0)&lt;&gt;""),VLOOKUP($A22,BBG!$1:$1048576,MATCH(Activity!LW$1,BBG!$1:$1,0)-1,0)+(VLOOKUP($A22,BBG!$1:$1048576,MATCH(Activity!LW$1,BBG!$1:$1,0)+2,0)-VLOOKUP($A22,BBG!$1:$1048576,MATCH(Activity!LW$1,BBG!$1:$1,0)-1,0))/3,VLOOKUP($A22,BBG!$1:$1048576,MATCH(Activity!LW$1,BBG!$1:$1,0)-2,0)+(VLOOKUP($A22,BBG!$1:$1048576,MATCH(Activity!LW$1,BBG!$1:$1,0)+1,0)-VLOOKUP($A22,BBG!$1:$1048576,MATCH(Activity!LW$1,BBG!$1:$1,0)-2,0))*2/3)))/100</f>
        <v>0</v>
      </c>
      <c r="LX22" s="34">
        <f ca="1">IF(VLOOKUP($A22,BBG!$1:$1048576,MATCH(Activity!LX$1,BBG!$1:$1,0),0)&lt;&gt;"",VLOOKUP($A22,BBG!$1:$1048576,MATCH(Activity!LX$1,BBG!$1:$1,0),0),IF(AND(VLOOKUP($A22,BBG!$1:$1048576,MATCH(Activity!LX$1,BBG!$1:$1,0)-1,0)&lt;&gt;"",VLOOKUP($A22,BBG!$1:$1048576,MATCH(Activity!LX$1,BBG!$1:$1,0)+1,0)&lt;&gt;""),(VLOOKUP($A22,BBG!$1:$1048576,MATCH(Activity!LX$1,BBG!$1:$1,0)-1,0)+VLOOKUP($A22,BBG!$1:$1048576,MATCH(Activity!LX$1,BBG!$1:$1,0)+1,0))/2,IF(AND(VLOOKUP($A22,BBG!$1:$1048576,MATCH(Activity!LX$1,BBG!$1:$1,0)-1,0)&lt;&gt;"",VLOOKUP($A22,BBG!$1:$1048576,MATCH(Activity!LX$1,BBG!$1:$1,0)+2,0)&lt;&gt;""),VLOOKUP($A22,BBG!$1:$1048576,MATCH(Activity!LX$1,BBG!$1:$1,0)-1,0)+(VLOOKUP($A22,BBG!$1:$1048576,MATCH(Activity!LX$1,BBG!$1:$1,0)+2,0)-VLOOKUP($A22,BBG!$1:$1048576,MATCH(Activity!LX$1,BBG!$1:$1,0)-1,0))/3,VLOOKUP($A22,BBG!$1:$1048576,MATCH(Activity!LX$1,BBG!$1:$1,0)-2,0)+(VLOOKUP($A22,BBG!$1:$1048576,MATCH(Activity!LX$1,BBG!$1:$1,0)+1,0)-VLOOKUP($A22,BBG!$1:$1048576,MATCH(Activity!LX$1,BBG!$1:$1,0)-2,0))*2/3)))/100</f>
        <v>0</v>
      </c>
      <c r="LY22" s="34">
        <f ca="1">IF(VLOOKUP($A22,BBG!$1:$1048576,MATCH(Activity!LY$1,BBG!$1:$1,0),0)&lt;&gt;"",VLOOKUP($A22,BBG!$1:$1048576,MATCH(Activity!LY$1,BBG!$1:$1,0),0),IF(AND(VLOOKUP($A22,BBG!$1:$1048576,MATCH(Activity!LY$1,BBG!$1:$1,0)-1,0)&lt;&gt;"",VLOOKUP($A22,BBG!$1:$1048576,MATCH(Activity!LY$1,BBG!$1:$1,0)+1,0)&lt;&gt;""),(VLOOKUP($A22,BBG!$1:$1048576,MATCH(Activity!LY$1,BBG!$1:$1,0)-1,0)+VLOOKUP($A22,BBG!$1:$1048576,MATCH(Activity!LY$1,BBG!$1:$1,0)+1,0))/2,IF(AND(VLOOKUP($A22,BBG!$1:$1048576,MATCH(Activity!LY$1,BBG!$1:$1,0)-1,0)&lt;&gt;"",VLOOKUP($A22,BBG!$1:$1048576,MATCH(Activity!LY$1,BBG!$1:$1,0)+2,0)&lt;&gt;""),VLOOKUP($A22,BBG!$1:$1048576,MATCH(Activity!LY$1,BBG!$1:$1,0)-1,0)+(VLOOKUP($A22,BBG!$1:$1048576,MATCH(Activity!LY$1,BBG!$1:$1,0)+2,0)-VLOOKUP($A22,BBG!$1:$1048576,MATCH(Activity!LY$1,BBG!$1:$1,0)-1,0))/3,VLOOKUP($A22,BBG!$1:$1048576,MATCH(Activity!LY$1,BBG!$1:$1,0)-2,0)+(VLOOKUP($A22,BBG!$1:$1048576,MATCH(Activity!LY$1,BBG!$1:$1,0)+1,0)-VLOOKUP($A22,BBG!$1:$1048576,MATCH(Activity!LY$1,BBG!$1:$1,0)-2,0))*2/3)))/100</f>
        <v>0</v>
      </c>
      <c r="LZ22" s="34">
        <f ca="1">IF(VLOOKUP($A22,BBG!$1:$1048576,MATCH(Activity!LZ$1,BBG!$1:$1,0),0)&lt;&gt;"",VLOOKUP($A22,BBG!$1:$1048576,MATCH(Activity!LZ$1,BBG!$1:$1,0),0),IF(AND(VLOOKUP($A22,BBG!$1:$1048576,MATCH(Activity!LZ$1,BBG!$1:$1,0)-1,0)&lt;&gt;"",VLOOKUP($A22,BBG!$1:$1048576,MATCH(Activity!LZ$1,BBG!$1:$1,0)+1,0)&lt;&gt;""),(VLOOKUP($A22,BBG!$1:$1048576,MATCH(Activity!LZ$1,BBG!$1:$1,0)-1,0)+VLOOKUP($A22,BBG!$1:$1048576,MATCH(Activity!LZ$1,BBG!$1:$1,0)+1,0))/2,IF(AND(VLOOKUP($A22,BBG!$1:$1048576,MATCH(Activity!LZ$1,BBG!$1:$1,0)-1,0)&lt;&gt;"",VLOOKUP($A22,BBG!$1:$1048576,MATCH(Activity!LZ$1,BBG!$1:$1,0)+2,0)&lt;&gt;""),VLOOKUP($A22,BBG!$1:$1048576,MATCH(Activity!LZ$1,BBG!$1:$1,0)-1,0)+(VLOOKUP($A22,BBG!$1:$1048576,MATCH(Activity!LZ$1,BBG!$1:$1,0)+2,0)-VLOOKUP($A22,BBG!$1:$1048576,MATCH(Activity!LZ$1,BBG!$1:$1,0)-1,0))/3,VLOOKUP($A22,BBG!$1:$1048576,MATCH(Activity!LZ$1,BBG!$1:$1,0)-2,0)+(VLOOKUP($A22,BBG!$1:$1048576,MATCH(Activity!LZ$1,BBG!$1:$1,0)+1,0)-VLOOKUP($A22,BBG!$1:$1048576,MATCH(Activity!LZ$1,BBG!$1:$1,0)-2,0))*2/3)))/100</f>
        <v>0</v>
      </c>
      <c r="MA22" s="34">
        <f ca="1">IF(VLOOKUP($A22,BBG!$1:$1048576,MATCH(Activity!MA$1,BBG!$1:$1,0),0)&lt;&gt;"",VLOOKUP($A22,BBG!$1:$1048576,MATCH(Activity!MA$1,BBG!$1:$1,0),0),IF(AND(VLOOKUP($A22,BBG!$1:$1048576,MATCH(Activity!MA$1,BBG!$1:$1,0)-1,0)&lt;&gt;"",VLOOKUP($A22,BBG!$1:$1048576,MATCH(Activity!MA$1,BBG!$1:$1,0)+1,0)&lt;&gt;""),(VLOOKUP($A22,BBG!$1:$1048576,MATCH(Activity!MA$1,BBG!$1:$1,0)-1,0)+VLOOKUP($A22,BBG!$1:$1048576,MATCH(Activity!MA$1,BBG!$1:$1,0)+1,0))/2,IF(AND(VLOOKUP($A22,BBG!$1:$1048576,MATCH(Activity!MA$1,BBG!$1:$1,0)-1,0)&lt;&gt;"",VLOOKUP($A22,BBG!$1:$1048576,MATCH(Activity!MA$1,BBG!$1:$1,0)+2,0)&lt;&gt;""),VLOOKUP($A22,BBG!$1:$1048576,MATCH(Activity!MA$1,BBG!$1:$1,0)-1,0)+(VLOOKUP($A22,BBG!$1:$1048576,MATCH(Activity!MA$1,BBG!$1:$1,0)+2,0)-VLOOKUP($A22,BBG!$1:$1048576,MATCH(Activity!MA$1,BBG!$1:$1,0)-1,0))/3,VLOOKUP($A22,BBG!$1:$1048576,MATCH(Activity!MA$1,BBG!$1:$1,0)-2,0)+(VLOOKUP($A22,BBG!$1:$1048576,MATCH(Activity!MA$1,BBG!$1:$1,0)+1,0)-VLOOKUP($A22,BBG!$1:$1048576,MATCH(Activity!MA$1,BBG!$1:$1,0)-2,0))*2/3)))/100</f>
        <v>0</v>
      </c>
      <c r="MB22" s="34">
        <f ca="1">IF(VLOOKUP($A22,BBG!$1:$1048576,MATCH(Activity!MB$1,BBG!$1:$1,0),0)&lt;&gt;"",VLOOKUP($A22,BBG!$1:$1048576,MATCH(Activity!MB$1,BBG!$1:$1,0),0),IF(AND(VLOOKUP($A22,BBG!$1:$1048576,MATCH(Activity!MB$1,BBG!$1:$1,0)-1,0)&lt;&gt;"",VLOOKUP($A22,BBG!$1:$1048576,MATCH(Activity!MB$1,BBG!$1:$1,0)+1,0)&lt;&gt;""),(VLOOKUP($A22,BBG!$1:$1048576,MATCH(Activity!MB$1,BBG!$1:$1,0)-1,0)+VLOOKUP($A22,BBG!$1:$1048576,MATCH(Activity!MB$1,BBG!$1:$1,0)+1,0))/2,IF(AND(VLOOKUP($A22,BBG!$1:$1048576,MATCH(Activity!MB$1,BBG!$1:$1,0)-1,0)&lt;&gt;"",VLOOKUP($A22,BBG!$1:$1048576,MATCH(Activity!MB$1,BBG!$1:$1,0)+2,0)&lt;&gt;""),VLOOKUP($A22,BBG!$1:$1048576,MATCH(Activity!MB$1,BBG!$1:$1,0)-1,0)+(VLOOKUP($A22,BBG!$1:$1048576,MATCH(Activity!MB$1,BBG!$1:$1,0)+2,0)-VLOOKUP($A22,BBG!$1:$1048576,MATCH(Activity!MB$1,BBG!$1:$1,0)-1,0))/3,VLOOKUP($A22,BBG!$1:$1048576,MATCH(Activity!MB$1,BBG!$1:$1,0)-2,0)+(VLOOKUP($A22,BBG!$1:$1048576,MATCH(Activity!MB$1,BBG!$1:$1,0)+1,0)-VLOOKUP($A22,BBG!$1:$1048576,MATCH(Activity!MB$1,BBG!$1:$1,0)-2,0))*2/3)))/100</f>
        <v>0</v>
      </c>
      <c r="MC22" s="34">
        <f ca="1">IF(VLOOKUP($A22,BBG!$1:$1048576,MATCH(Activity!MC$1,BBG!$1:$1,0),0)&lt;&gt;"",VLOOKUP($A22,BBG!$1:$1048576,MATCH(Activity!MC$1,BBG!$1:$1,0),0),IF(AND(VLOOKUP($A22,BBG!$1:$1048576,MATCH(Activity!MC$1,BBG!$1:$1,0)-1,0)&lt;&gt;"",VLOOKUP($A22,BBG!$1:$1048576,MATCH(Activity!MC$1,BBG!$1:$1,0)+1,0)&lt;&gt;""),(VLOOKUP($A22,BBG!$1:$1048576,MATCH(Activity!MC$1,BBG!$1:$1,0)-1,0)+VLOOKUP($A22,BBG!$1:$1048576,MATCH(Activity!MC$1,BBG!$1:$1,0)+1,0))/2,IF(AND(VLOOKUP($A22,BBG!$1:$1048576,MATCH(Activity!MC$1,BBG!$1:$1,0)-1,0)&lt;&gt;"",VLOOKUP($A22,BBG!$1:$1048576,MATCH(Activity!MC$1,BBG!$1:$1,0)+2,0)&lt;&gt;""),VLOOKUP($A22,BBG!$1:$1048576,MATCH(Activity!MC$1,BBG!$1:$1,0)-1,0)+(VLOOKUP($A22,BBG!$1:$1048576,MATCH(Activity!MC$1,BBG!$1:$1,0)+2,0)-VLOOKUP($A22,BBG!$1:$1048576,MATCH(Activity!MC$1,BBG!$1:$1,0)-1,0))/3,VLOOKUP($A22,BBG!$1:$1048576,MATCH(Activity!MC$1,BBG!$1:$1,0)-2,0)+(VLOOKUP($A22,BBG!$1:$1048576,MATCH(Activity!MC$1,BBG!$1:$1,0)+1,0)-VLOOKUP($A22,BBG!$1:$1048576,MATCH(Activity!MC$1,BBG!$1:$1,0)-2,0))*2/3)))/100</f>
        <v>0</v>
      </c>
      <c r="MD22" s="34">
        <f ca="1">IF(VLOOKUP($A22,BBG!$1:$1048576,MATCH(Activity!MD$1,BBG!$1:$1,0),0)&lt;&gt;"",VLOOKUP($A22,BBG!$1:$1048576,MATCH(Activity!MD$1,BBG!$1:$1,0),0),IF(AND(VLOOKUP($A22,BBG!$1:$1048576,MATCH(Activity!MD$1,BBG!$1:$1,0)-1,0)&lt;&gt;"",VLOOKUP($A22,BBG!$1:$1048576,MATCH(Activity!MD$1,BBG!$1:$1,0)+1,0)&lt;&gt;""),(VLOOKUP($A22,BBG!$1:$1048576,MATCH(Activity!MD$1,BBG!$1:$1,0)-1,0)+VLOOKUP($A22,BBG!$1:$1048576,MATCH(Activity!MD$1,BBG!$1:$1,0)+1,0))/2,IF(AND(VLOOKUP($A22,BBG!$1:$1048576,MATCH(Activity!MD$1,BBG!$1:$1,0)-1,0)&lt;&gt;"",VLOOKUP($A22,BBG!$1:$1048576,MATCH(Activity!MD$1,BBG!$1:$1,0)+2,0)&lt;&gt;""),VLOOKUP($A22,BBG!$1:$1048576,MATCH(Activity!MD$1,BBG!$1:$1,0)-1,0)+(VLOOKUP($A22,BBG!$1:$1048576,MATCH(Activity!MD$1,BBG!$1:$1,0)+2,0)-VLOOKUP($A22,BBG!$1:$1048576,MATCH(Activity!MD$1,BBG!$1:$1,0)-1,0))/3,VLOOKUP($A22,BBG!$1:$1048576,MATCH(Activity!MD$1,BBG!$1:$1,0)-2,0)+(VLOOKUP($A22,BBG!$1:$1048576,MATCH(Activity!MD$1,BBG!$1:$1,0)+1,0)-VLOOKUP($A22,BBG!$1:$1048576,MATCH(Activity!MD$1,BBG!$1:$1,0)-2,0))*2/3)))/100</f>
        <v>0</v>
      </c>
      <c r="ME22" s="34">
        <f ca="1">IF(VLOOKUP($A22,BBG!$1:$1048576,MATCH(Activity!ME$1,BBG!$1:$1,0),0)&lt;&gt;"",VLOOKUP($A22,BBG!$1:$1048576,MATCH(Activity!ME$1,BBG!$1:$1,0),0),IF(AND(VLOOKUP($A22,BBG!$1:$1048576,MATCH(Activity!ME$1,BBG!$1:$1,0)-1,0)&lt;&gt;"",VLOOKUP($A22,BBG!$1:$1048576,MATCH(Activity!ME$1,BBG!$1:$1,0)+1,0)&lt;&gt;""),(VLOOKUP($A22,BBG!$1:$1048576,MATCH(Activity!ME$1,BBG!$1:$1,0)-1,0)+VLOOKUP($A22,BBG!$1:$1048576,MATCH(Activity!ME$1,BBG!$1:$1,0)+1,0))/2,IF(AND(VLOOKUP($A22,BBG!$1:$1048576,MATCH(Activity!ME$1,BBG!$1:$1,0)-1,0)&lt;&gt;"",VLOOKUP($A22,BBG!$1:$1048576,MATCH(Activity!ME$1,BBG!$1:$1,0)+2,0)&lt;&gt;""),VLOOKUP($A22,BBG!$1:$1048576,MATCH(Activity!ME$1,BBG!$1:$1,0)-1,0)+(VLOOKUP($A22,BBG!$1:$1048576,MATCH(Activity!ME$1,BBG!$1:$1,0)+2,0)-VLOOKUP($A22,BBG!$1:$1048576,MATCH(Activity!ME$1,BBG!$1:$1,0)-1,0))/3,VLOOKUP($A22,BBG!$1:$1048576,MATCH(Activity!ME$1,BBG!$1:$1,0)-2,0)+(VLOOKUP($A22,BBG!$1:$1048576,MATCH(Activity!ME$1,BBG!$1:$1,0)+1,0)-VLOOKUP($A22,BBG!$1:$1048576,MATCH(Activity!ME$1,BBG!$1:$1,0)-2,0))*2/3)))/100</f>
        <v>0</v>
      </c>
      <c r="MF22" s="34">
        <f ca="1">IF(VLOOKUP($A22,BBG!$1:$1048576,MATCH(Activity!MF$1,BBG!$1:$1,0),0)&lt;&gt;"",VLOOKUP($A22,BBG!$1:$1048576,MATCH(Activity!MF$1,BBG!$1:$1,0),0),IF(AND(VLOOKUP($A22,BBG!$1:$1048576,MATCH(Activity!MF$1,BBG!$1:$1,0)-1,0)&lt;&gt;"",VLOOKUP($A22,BBG!$1:$1048576,MATCH(Activity!MF$1,BBG!$1:$1,0)+1,0)&lt;&gt;""),(VLOOKUP($A22,BBG!$1:$1048576,MATCH(Activity!MF$1,BBG!$1:$1,0)-1,0)+VLOOKUP($A22,BBG!$1:$1048576,MATCH(Activity!MF$1,BBG!$1:$1,0)+1,0))/2,IF(AND(VLOOKUP($A22,BBG!$1:$1048576,MATCH(Activity!MF$1,BBG!$1:$1,0)-1,0)&lt;&gt;"",VLOOKUP($A22,BBG!$1:$1048576,MATCH(Activity!MF$1,BBG!$1:$1,0)+2,0)&lt;&gt;""),VLOOKUP($A22,BBG!$1:$1048576,MATCH(Activity!MF$1,BBG!$1:$1,0)-1,0)+(VLOOKUP($A22,BBG!$1:$1048576,MATCH(Activity!MF$1,BBG!$1:$1,0)+2,0)-VLOOKUP($A22,BBG!$1:$1048576,MATCH(Activity!MF$1,BBG!$1:$1,0)-1,0))/3,VLOOKUP($A22,BBG!$1:$1048576,MATCH(Activity!MF$1,BBG!$1:$1,0)-2,0)+(VLOOKUP($A22,BBG!$1:$1048576,MATCH(Activity!MF$1,BBG!$1:$1,0)+1,0)-VLOOKUP($A22,BBG!$1:$1048576,MATCH(Activity!MF$1,BBG!$1:$1,0)-2,0))*2/3)))/100</f>
        <v>0</v>
      </c>
      <c r="MG22" s="34">
        <f ca="1">IF(VLOOKUP($A22,BBG!$1:$1048576,MATCH(Activity!MG$1,BBG!$1:$1,0),0)&lt;&gt;"",VLOOKUP($A22,BBG!$1:$1048576,MATCH(Activity!MG$1,BBG!$1:$1,0),0),IF(AND(VLOOKUP($A22,BBG!$1:$1048576,MATCH(Activity!MG$1,BBG!$1:$1,0)-1,0)&lt;&gt;"",VLOOKUP($A22,BBG!$1:$1048576,MATCH(Activity!MG$1,BBG!$1:$1,0)+1,0)&lt;&gt;""),(VLOOKUP($A22,BBG!$1:$1048576,MATCH(Activity!MG$1,BBG!$1:$1,0)-1,0)+VLOOKUP($A22,BBG!$1:$1048576,MATCH(Activity!MG$1,BBG!$1:$1,0)+1,0))/2,IF(AND(VLOOKUP($A22,BBG!$1:$1048576,MATCH(Activity!MG$1,BBG!$1:$1,0)-1,0)&lt;&gt;"",VLOOKUP($A22,BBG!$1:$1048576,MATCH(Activity!MG$1,BBG!$1:$1,0)+2,0)&lt;&gt;""),VLOOKUP($A22,BBG!$1:$1048576,MATCH(Activity!MG$1,BBG!$1:$1,0)-1,0)+(VLOOKUP($A22,BBG!$1:$1048576,MATCH(Activity!MG$1,BBG!$1:$1,0)+2,0)-VLOOKUP($A22,BBG!$1:$1048576,MATCH(Activity!MG$1,BBG!$1:$1,0)-1,0))/3,VLOOKUP($A22,BBG!$1:$1048576,MATCH(Activity!MG$1,BBG!$1:$1,0)-2,0)+(VLOOKUP($A22,BBG!$1:$1048576,MATCH(Activity!MG$1,BBG!$1:$1,0)+1,0)-VLOOKUP($A22,BBG!$1:$1048576,MATCH(Activity!MG$1,BBG!$1:$1,0)-2,0))*2/3)))/100</f>
        <v>0</v>
      </c>
      <c r="MH22" s="34">
        <f ca="1">IF(VLOOKUP($A22,BBG!$1:$1048576,MATCH(Activity!MH$1,BBG!$1:$1,0),0)&lt;&gt;"",VLOOKUP($A22,BBG!$1:$1048576,MATCH(Activity!MH$1,BBG!$1:$1,0),0),IF(AND(VLOOKUP($A22,BBG!$1:$1048576,MATCH(Activity!MH$1,BBG!$1:$1,0)-1,0)&lt;&gt;"",VLOOKUP($A22,BBG!$1:$1048576,MATCH(Activity!MH$1,BBG!$1:$1,0)+1,0)&lt;&gt;""),(VLOOKUP($A22,BBG!$1:$1048576,MATCH(Activity!MH$1,BBG!$1:$1,0)-1,0)+VLOOKUP($A22,BBG!$1:$1048576,MATCH(Activity!MH$1,BBG!$1:$1,0)+1,0))/2,IF(AND(VLOOKUP($A22,BBG!$1:$1048576,MATCH(Activity!MH$1,BBG!$1:$1,0)-1,0)&lt;&gt;"",VLOOKUP($A22,BBG!$1:$1048576,MATCH(Activity!MH$1,BBG!$1:$1,0)+2,0)&lt;&gt;""),VLOOKUP($A22,BBG!$1:$1048576,MATCH(Activity!MH$1,BBG!$1:$1,0)-1,0)+(VLOOKUP($A22,BBG!$1:$1048576,MATCH(Activity!MH$1,BBG!$1:$1,0)+2,0)-VLOOKUP($A22,BBG!$1:$1048576,MATCH(Activity!MH$1,BBG!$1:$1,0)-1,0))/3,VLOOKUP($A22,BBG!$1:$1048576,MATCH(Activity!MH$1,BBG!$1:$1,0)-2,0)+(VLOOKUP($A22,BBG!$1:$1048576,MATCH(Activity!MH$1,BBG!$1:$1,0)+1,0)-VLOOKUP($A22,BBG!$1:$1048576,MATCH(Activity!MH$1,BBG!$1:$1,0)-2,0))*2/3)))/100</f>
        <v>0</v>
      </c>
      <c r="MI22" s="34">
        <f ca="1">IF(VLOOKUP($A22,BBG!$1:$1048576,MATCH(Activity!MI$1,BBG!$1:$1,0),0)&lt;&gt;"",VLOOKUP($A22,BBG!$1:$1048576,MATCH(Activity!MI$1,BBG!$1:$1,0),0),IF(AND(VLOOKUP($A22,BBG!$1:$1048576,MATCH(Activity!MI$1,BBG!$1:$1,0)-1,0)&lt;&gt;"",VLOOKUP($A22,BBG!$1:$1048576,MATCH(Activity!MI$1,BBG!$1:$1,0)+1,0)&lt;&gt;""),(VLOOKUP($A22,BBG!$1:$1048576,MATCH(Activity!MI$1,BBG!$1:$1,0)-1,0)+VLOOKUP($A22,BBG!$1:$1048576,MATCH(Activity!MI$1,BBG!$1:$1,0)+1,0))/2,IF(AND(VLOOKUP($A22,BBG!$1:$1048576,MATCH(Activity!MI$1,BBG!$1:$1,0)-1,0)&lt;&gt;"",VLOOKUP($A22,BBG!$1:$1048576,MATCH(Activity!MI$1,BBG!$1:$1,0)+2,0)&lt;&gt;""),VLOOKUP($A22,BBG!$1:$1048576,MATCH(Activity!MI$1,BBG!$1:$1,0)-1,0)+(VLOOKUP($A22,BBG!$1:$1048576,MATCH(Activity!MI$1,BBG!$1:$1,0)+2,0)-VLOOKUP($A22,BBG!$1:$1048576,MATCH(Activity!MI$1,BBG!$1:$1,0)-1,0))/3,VLOOKUP($A22,BBG!$1:$1048576,MATCH(Activity!MI$1,BBG!$1:$1,0)-2,0)+(VLOOKUP($A22,BBG!$1:$1048576,MATCH(Activity!MI$1,BBG!$1:$1,0)+1,0)-VLOOKUP($A22,BBG!$1:$1048576,MATCH(Activity!MI$1,BBG!$1:$1,0)-2,0))*2/3)))/100</f>
        <v>0</v>
      </c>
      <c r="MJ22" s="34">
        <f ca="1">IF(VLOOKUP($A22,BBG!$1:$1048576,MATCH(Activity!MJ$1,BBG!$1:$1,0),0)&lt;&gt;"",VLOOKUP($A22,BBG!$1:$1048576,MATCH(Activity!MJ$1,BBG!$1:$1,0),0),IF(AND(VLOOKUP($A22,BBG!$1:$1048576,MATCH(Activity!MJ$1,BBG!$1:$1,0)-1,0)&lt;&gt;"",VLOOKUP($A22,BBG!$1:$1048576,MATCH(Activity!MJ$1,BBG!$1:$1,0)+1,0)&lt;&gt;""),(VLOOKUP($A22,BBG!$1:$1048576,MATCH(Activity!MJ$1,BBG!$1:$1,0)-1,0)+VLOOKUP($A22,BBG!$1:$1048576,MATCH(Activity!MJ$1,BBG!$1:$1,0)+1,0))/2,IF(AND(VLOOKUP($A22,BBG!$1:$1048576,MATCH(Activity!MJ$1,BBG!$1:$1,0)-1,0)&lt;&gt;"",VLOOKUP($A22,BBG!$1:$1048576,MATCH(Activity!MJ$1,BBG!$1:$1,0)+2,0)&lt;&gt;""),VLOOKUP($A22,BBG!$1:$1048576,MATCH(Activity!MJ$1,BBG!$1:$1,0)-1,0)+(VLOOKUP($A22,BBG!$1:$1048576,MATCH(Activity!MJ$1,BBG!$1:$1,0)+2,0)-VLOOKUP($A22,BBG!$1:$1048576,MATCH(Activity!MJ$1,BBG!$1:$1,0)-1,0))/3,VLOOKUP($A22,BBG!$1:$1048576,MATCH(Activity!MJ$1,BBG!$1:$1,0)-2,0)+(VLOOKUP($A22,BBG!$1:$1048576,MATCH(Activity!MJ$1,BBG!$1:$1,0)+1,0)-VLOOKUP($A22,BBG!$1:$1048576,MATCH(Activity!MJ$1,BBG!$1:$1,0)-2,0))*2/3)))/100</f>
        <v>0</v>
      </c>
      <c r="MK22" s="34">
        <f ca="1">IF(VLOOKUP($A22,BBG!$1:$1048576,MATCH(Activity!MK$1,BBG!$1:$1,0),0)&lt;&gt;"",VLOOKUP($A22,BBG!$1:$1048576,MATCH(Activity!MK$1,BBG!$1:$1,0),0),IF(AND(VLOOKUP($A22,BBG!$1:$1048576,MATCH(Activity!MK$1,BBG!$1:$1,0)-1,0)&lt;&gt;"",VLOOKUP($A22,BBG!$1:$1048576,MATCH(Activity!MK$1,BBG!$1:$1,0)+1,0)&lt;&gt;""),(VLOOKUP($A22,BBG!$1:$1048576,MATCH(Activity!MK$1,BBG!$1:$1,0)-1,0)+VLOOKUP($A22,BBG!$1:$1048576,MATCH(Activity!MK$1,BBG!$1:$1,0)+1,0))/2,IF(AND(VLOOKUP($A22,BBG!$1:$1048576,MATCH(Activity!MK$1,BBG!$1:$1,0)-1,0)&lt;&gt;"",VLOOKUP($A22,BBG!$1:$1048576,MATCH(Activity!MK$1,BBG!$1:$1,0)+2,0)&lt;&gt;""),VLOOKUP($A22,BBG!$1:$1048576,MATCH(Activity!MK$1,BBG!$1:$1,0)-1,0)+(VLOOKUP($A22,BBG!$1:$1048576,MATCH(Activity!MK$1,BBG!$1:$1,0)+2,0)-VLOOKUP($A22,BBG!$1:$1048576,MATCH(Activity!MK$1,BBG!$1:$1,0)-1,0))/3,VLOOKUP($A22,BBG!$1:$1048576,MATCH(Activity!MK$1,BBG!$1:$1,0)-2,0)+(VLOOKUP($A22,BBG!$1:$1048576,MATCH(Activity!MK$1,BBG!$1:$1,0)+1,0)-VLOOKUP($A22,BBG!$1:$1048576,MATCH(Activity!MK$1,BBG!$1:$1,0)-2,0))*2/3)))/100</f>
        <v>0</v>
      </c>
      <c r="ML22" s="34">
        <f ca="1">IF(VLOOKUP($A22,BBG!$1:$1048576,MATCH(Activity!ML$1,BBG!$1:$1,0),0)&lt;&gt;"",VLOOKUP($A22,BBG!$1:$1048576,MATCH(Activity!ML$1,BBG!$1:$1,0),0),IF(AND(VLOOKUP($A22,BBG!$1:$1048576,MATCH(Activity!ML$1,BBG!$1:$1,0)-1,0)&lt;&gt;"",VLOOKUP($A22,BBG!$1:$1048576,MATCH(Activity!ML$1,BBG!$1:$1,0)+1,0)&lt;&gt;""),(VLOOKUP($A22,BBG!$1:$1048576,MATCH(Activity!ML$1,BBG!$1:$1,0)-1,0)+VLOOKUP($A22,BBG!$1:$1048576,MATCH(Activity!ML$1,BBG!$1:$1,0)+1,0))/2,IF(AND(VLOOKUP($A22,BBG!$1:$1048576,MATCH(Activity!ML$1,BBG!$1:$1,0)-1,0)&lt;&gt;"",VLOOKUP($A22,BBG!$1:$1048576,MATCH(Activity!ML$1,BBG!$1:$1,0)+2,0)&lt;&gt;""),VLOOKUP($A22,BBG!$1:$1048576,MATCH(Activity!ML$1,BBG!$1:$1,0)-1,0)+(VLOOKUP($A22,BBG!$1:$1048576,MATCH(Activity!ML$1,BBG!$1:$1,0)+2,0)-VLOOKUP($A22,BBG!$1:$1048576,MATCH(Activity!ML$1,BBG!$1:$1,0)-1,0))/3,VLOOKUP($A22,BBG!$1:$1048576,MATCH(Activity!ML$1,BBG!$1:$1,0)-2,0)+(VLOOKUP($A22,BBG!$1:$1048576,MATCH(Activity!ML$1,BBG!$1:$1,0)+1,0)-VLOOKUP($A22,BBG!$1:$1048576,MATCH(Activity!ML$1,BBG!$1:$1,0)-2,0))*2/3)))/100</f>
        <v>0</v>
      </c>
      <c r="MM22" s="34">
        <f ca="1">IF(VLOOKUP($A22,BBG!$1:$1048576,MATCH(Activity!MM$1,BBG!$1:$1,0),0)&lt;&gt;"",VLOOKUP($A22,BBG!$1:$1048576,MATCH(Activity!MM$1,BBG!$1:$1,0),0),IF(AND(VLOOKUP($A22,BBG!$1:$1048576,MATCH(Activity!MM$1,BBG!$1:$1,0)-1,0)&lt;&gt;"",VLOOKUP($A22,BBG!$1:$1048576,MATCH(Activity!MM$1,BBG!$1:$1,0)+1,0)&lt;&gt;""),(VLOOKUP($A22,BBG!$1:$1048576,MATCH(Activity!MM$1,BBG!$1:$1,0)-1,0)+VLOOKUP($A22,BBG!$1:$1048576,MATCH(Activity!MM$1,BBG!$1:$1,0)+1,0))/2,IF(AND(VLOOKUP($A22,BBG!$1:$1048576,MATCH(Activity!MM$1,BBG!$1:$1,0)-1,0)&lt;&gt;"",VLOOKUP($A22,BBG!$1:$1048576,MATCH(Activity!MM$1,BBG!$1:$1,0)+2,0)&lt;&gt;""),VLOOKUP($A22,BBG!$1:$1048576,MATCH(Activity!MM$1,BBG!$1:$1,0)-1,0)+(VLOOKUP($A22,BBG!$1:$1048576,MATCH(Activity!MM$1,BBG!$1:$1,0)+2,0)-VLOOKUP($A22,BBG!$1:$1048576,MATCH(Activity!MM$1,BBG!$1:$1,0)-1,0))/3,VLOOKUP($A22,BBG!$1:$1048576,MATCH(Activity!MM$1,BBG!$1:$1,0)-2,0)+(VLOOKUP($A22,BBG!$1:$1048576,MATCH(Activity!MM$1,BBG!$1:$1,0)+1,0)-VLOOKUP($A22,BBG!$1:$1048576,MATCH(Activity!MM$1,BBG!$1:$1,0)-2,0))*2/3)))/100</f>
        <v>0</v>
      </c>
      <c r="MN22" s="34">
        <f ca="1">IF(VLOOKUP($A22,BBG!$1:$1048576,MATCH(Activity!MN$1,BBG!$1:$1,0),0)&lt;&gt;"",VLOOKUP($A22,BBG!$1:$1048576,MATCH(Activity!MN$1,BBG!$1:$1,0),0),IF(AND(VLOOKUP($A22,BBG!$1:$1048576,MATCH(Activity!MN$1,BBG!$1:$1,0)-1,0)&lt;&gt;"",VLOOKUP($A22,BBG!$1:$1048576,MATCH(Activity!MN$1,BBG!$1:$1,0)+1,0)&lt;&gt;""),(VLOOKUP($A22,BBG!$1:$1048576,MATCH(Activity!MN$1,BBG!$1:$1,0)-1,0)+VLOOKUP($A22,BBG!$1:$1048576,MATCH(Activity!MN$1,BBG!$1:$1,0)+1,0))/2,IF(AND(VLOOKUP($A22,BBG!$1:$1048576,MATCH(Activity!MN$1,BBG!$1:$1,0)-1,0)&lt;&gt;"",VLOOKUP($A22,BBG!$1:$1048576,MATCH(Activity!MN$1,BBG!$1:$1,0)+2,0)&lt;&gt;""),VLOOKUP($A22,BBG!$1:$1048576,MATCH(Activity!MN$1,BBG!$1:$1,0)-1,0)+(VLOOKUP($A22,BBG!$1:$1048576,MATCH(Activity!MN$1,BBG!$1:$1,0)+2,0)-VLOOKUP($A22,BBG!$1:$1048576,MATCH(Activity!MN$1,BBG!$1:$1,0)-1,0))/3,VLOOKUP($A22,BBG!$1:$1048576,MATCH(Activity!MN$1,BBG!$1:$1,0)-2,0)+(VLOOKUP($A22,BBG!$1:$1048576,MATCH(Activity!MN$1,BBG!$1:$1,0)+1,0)-VLOOKUP($A22,BBG!$1:$1048576,MATCH(Activity!MN$1,BBG!$1:$1,0)-2,0))*2/3)))/100</f>
        <v>0</v>
      </c>
      <c r="MO22" s="34">
        <f ca="1">IF(VLOOKUP($A22,BBG!$1:$1048576,MATCH(Activity!MO$1,BBG!$1:$1,0),0)&lt;&gt;"",VLOOKUP($A22,BBG!$1:$1048576,MATCH(Activity!MO$1,BBG!$1:$1,0),0),IF(AND(VLOOKUP($A22,BBG!$1:$1048576,MATCH(Activity!MO$1,BBG!$1:$1,0)-1,0)&lt;&gt;"",VLOOKUP($A22,BBG!$1:$1048576,MATCH(Activity!MO$1,BBG!$1:$1,0)+1,0)&lt;&gt;""),(VLOOKUP($A22,BBG!$1:$1048576,MATCH(Activity!MO$1,BBG!$1:$1,0)-1,0)+VLOOKUP($A22,BBG!$1:$1048576,MATCH(Activity!MO$1,BBG!$1:$1,0)+1,0))/2,IF(AND(VLOOKUP($A22,BBG!$1:$1048576,MATCH(Activity!MO$1,BBG!$1:$1,0)-1,0)&lt;&gt;"",VLOOKUP($A22,BBG!$1:$1048576,MATCH(Activity!MO$1,BBG!$1:$1,0)+2,0)&lt;&gt;""),VLOOKUP($A22,BBG!$1:$1048576,MATCH(Activity!MO$1,BBG!$1:$1,0)-1,0)+(VLOOKUP($A22,BBG!$1:$1048576,MATCH(Activity!MO$1,BBG!$1:$1,0)+2,0)-VLOOKUP($A22,BBG!$1:$1048576,MATCH(Activity!MO$1,BBG!$1:$1,0)-1,0))/3,VLOOKUP($A22,BBG!$1:$1048576,MATCH(Activity!MO$1,BBG!$1:$1,0)-2,0)+(VLOOKUP($A22,BBG!$1:$1048576,MATCH(Activity!MO$1,BBG!$1:$1,0)+1,0)-VLOOKUP($A22,BBG!$1:$1048576,MATCH(Activity!MO$1,BBG!$1:$1,0)-2,0))*2/3)))/100</f>
        <v>0</v>
      </c>
      <c r="MP22" s="34">
        <f ca="1">IF(VLOOKUP($A22,BBG!$1:$1048576,MATCH(Activity!MP$1,BBG!$1:$1,0),0)&lt;&gt;"",VLOOKUP($A22,BBG!$1:$1048576,MATCH(Activity!MP$1,BBG!$1:$1,0),0),IF(AND(VLOOKUP($A22,BBG!$1:$1048576,MATCH(Activity!MP$1,BBG!$1:$1,0)-1,0)&lt;&gt;"",VLOOKUP($A22,BBG!$1:$1048576,MATCH(Activity!MP$1,BBG!$1:$1,0)+1,0)&lt;&gt;""),(VLOOKUP($A22,BBG!$1:$1048576,MATCH(Activity!MP$1,BBG!$1:$1,0)-1,0)+VLOOKUP($A22,BBG!$1:$1048576,MATCH(Activity!MP$1,BBG!$1:$1,0)+1,0))/2,IF(AND(VLOOKUP($A22,BBG!$1:$1048576,MATCH(Activity!MP$1,BBG!$1:$1,0)-1,0)&lt;&gt;"",VLOOKUP($A22,BBG!$1:$1048576,MATCH(Activity!MP$1,BBG!$1:$1,0)+2,0)&lt;&gt;""),VLOOKUP($A22,BBG!$1:$1048576,MATCH(Activity!MP$1,BBG!$1:$1,0)-1,0)+(VLOOKUP($A22,BBG!$1:$1048576,MATCH(Activity!MP$1,BBG!$1:$1,0)+2,0)-VLOOKUP($A22,BBG!$1:$1048576,MATCH(Activity!MP$1,BBG!$1:$1,0)-1,0))/3,VLOOKUP($A22,BBG!$1:$1048576,MATCH(Activity!MP$1,BBG!$1:$1,0)-2,0)+(VLOOKUP($A22,BBG!$1:$1048576,MATCH(Activity!MP$1,BBG!$1:$1,0)+1,0)-VLOOKUP($A22,BBG!$1:$1048576,MATCH(Activity!MP$1,BBG!$1:$1,0)-2,0))*2/3)))/100</f>
        <v>0</v>
      </c>
      <c r="MQ22" s="34">
        <f ca="1">IF(VLOOKUP($A22,BBG!$1:$1048576,MATCH(Activity!MQ$1,BBG!$1:$1,0),0)&lt;&gt;"",VLOOKUP($A22,BBG!$1:$1048576,MATCH(Activity!MQ$1,BBG!$1:$1,0),0),IF(AND(VLOOKUP($A22,BBG!$1:$1048576,MATCH(Activity!MQ$1,BBG!$1:$1,0)-1,0)&lt;&gt;"",VLOOKUP($A22,BBG!$1:$1048576,MATCH(Activity!MQ$1,BBG!$1:$1,0)+1,0)&lt;&gt;""),(VLOOKUP($A22,BBG!$1:$1048576,MATCH(Activity!MQ$1,BBG!$1:$1,0)-1,0)+VLOOKUP($A22,BBG!$1:$1048576,MATCH(Activity!MQ$1,BBG!$1:$1,0)+1,0))/2,IF(AND(VLOOKUP($A22,BBG!$1:$1048576,MATCH(Activity!MQ$1,BBG!$1:$1,0)-1,0)&lt;&gt;"",VLOOKUP($A22,BBG!$1:$1048576,MATCH(Activity!MQ$1,BBG!$1:$1,0)+2,0)&lt;&gt;""),VLOOKUP($A22,BBG!$1:$1048576,MATCH(Activity!MQ$1,BBG!$1:$1,0)-1,0)+(VLOOKUP($A22,BBG!$1:$1048576,MATCH(Activity!MQ$1,BBG!$1:$1,0)+2,0)-VLOOKUP($A22,BBG!$1:$1048576,MATCH(Activity!MQ$1,BBG!$1:$1,0)-1,0))/3,VLOOKUP($A22,BBG!$1:$1048576,MATCH(Activity!MQ$1,BBG!$1:$1,0)-2,0)+(VLOOKUP($A22,BBG!$1:$1048576,MATCH(Activity!MQ$1,BBG!$1:$1,0)+1,0)-VLOOKUP($A22,BBG!$1:$1048576,MATCH(Activity!MQ$1,BBG!$1:$1,0)-2,0))*2/3)))/100</f>
        <v>0</v>
      </c>
      <c r="MR22" s="34">
        <f ca="1">IF(VLOOKUP($A22,BBG!$1:$1048576,MATCH(Activity!MR$1,BBG!$1:$1,0),0)&lt;&gt;"",VLOOKUP($A22,BBG!$1:$1048576,MATCH(Activity!MR$1,BBG!$1:$1,0),0),IF(AND(VLOOKUP($A22,BBG!$1:$1048576,MATCH(Activity!MR$1,BBG!$1:$1,0)-1,0)&lt;&gt;"",VLOOKUP($A22,BBG!$1:$1048576,MATCH(Activity!MR$1,BBG!$1:$1,0)+1,0)&lt;&gt;""),(VLOOKUP($A22,BBG!$1:$1048576,MATCH(Activity!MR$1,BBG!$1:$1,0)-1,0)+VLOOKUP($A22,BBG!$1:$1048576,MATCH(Activity!MR$1,BBG!$1:$1,0)+1,0))/2,IF(AND(VLOOKUP($A22,BBG!$1:$1048576,MATCH(Activity!MR$1,BBG!$1:$1,0)-1,0)&lt;&gt;"",VLOOKUP($A22,BBG!$1:$1048576,MATCH(Activity!MR$1,BBG!$1:$1,0)+2,0)&lt;&gt;""),VLOOKUP($A22,BBG!$1:$1048576,MATCH(Activity!MR$1,BBG!$1:$1,0)-1,0)+(VLOOKUP($A22,BBG!$1:$1048576,MATCH(Activity!MR$1,BBG!$1:$1,0)+2,0)-VLOOKUP($A22,BBG!$1:$1048576,MATCH(Activity!MR$1,BBG!$1:$1,0)-1,0))/3,VLOOKUP($A22,BBG!$1:$1048576,MATCH(Activity!MR$1,BBG!$1:$1,0)-2,0)+(VLOOKUP($A22,BBG!$1:$1048576,MATCH(Activity!MR$1,BBG!$1:$1,0)+1,0)-VLOOKUP($A22,BBG!$1:$1048576,MATCH(Activity!MR$1,BBG!$1:$1,0)-2,0))*2/3)))/100</f>
        <v>0</v>
      </c>
      <c r="MS22" s="34">
        <f ca="1">IF(VLOOKUP($A22,BBG!$1:$1048576,MATCH(Activity!MS$1,BBG!$1:$1,0),0)&lt;&gt;"",VLOOKUP($A22,BBG!$1:$1048576,MATCH(Activity!MS$1,BBG!$1:$1,0),0),IF(AND(VLOOKUP($A22,BBG!$1:$1048576,MATCH(Activity!MS$1,BBG!$1:$1,0)-1,0)&lt;&gt;"",VLOOKUP($A22,BBG!$1:$1048576,MATCH(Activity!MS$1,BBG!$1:$1,0)+1,0)&lt;&gt;""),(VLOOKUP($A22,BBG!$1:$1048576,MATCH(Activity!MS$1,BBG!$1:$1,0)-1,0)+VLOOKUP($A22,BBG!$1:$1048576,MATCH(Activity!MS$1,BBG!$1:$1,0)+1,0))/2,IF(AND(VLOOKUP($A22,BBG!$1:$1048576,MATCH(Activity!MS$1,BBG!$1:$1,0)-1,0)&lt;&gt;"",VLOOKUP($A22,BBG!$1:$1048576,MATCH(Activity!MS$1,BBG!$1:$1,0)+2,0)&lt;&gt;""),VLOOKUP($A22,BBG!$1:$1048576,MATCH(Activity!MS$1,BBG!$1:$1,0)-1,0)+(VLOOKUP($A22,BBG!$1:$1048576,MATCH(Activity!MS$1,BBG!$1:$1,0)+2,0)-VLOOKUP($A22,BBG!$1:$1048576,MATCH(Activity!MS$1,BBG!$1:$1,0)-1,0))/3,VLOOKUP($A22,BBG!$1:$1048576,MATCH(Activity!MS$1,BBG!$1:$1,0)-2,0)+(VLOOKUP($A22,BBG!$1:$1048576,MATCH(Activity!MS$1,BBG!$1:$1,0)+1,0)-VLOOKUP($A22,BBG!$1:$1048576,MATCH(Activity!MS$1,BBG!$1:$1,0)-2,0))*2/3)))/100</f>
        <v>0</v>
      </c>
      <c r="MT22" s="34">
        <f ca="1">IF(VLOOKUP($A22,BBG!$1:$1048576,MATCH(Activity!MT$1,BBG!$1:$1,0),0)&lt;&gt;"",VLOOKUP($A22,BBG!$1:$1048576,MATCH(Activity!MT$1,BBG!$1:$1,0),0),IF(AND(VLOOKUP($A22,BBG!$1:$1048576,MATCH(Activity!MT$1,BBG!$1:$1,0)-1,0)&lt;&gt;"",VLOOKUP($A22,BBG!$1:$1048576,MATCH(Activity!MT$1,BBG!$1:$1,0)+1,0)&lt;&gt;""),(VLOOKUP($A22,BBG!$1:$1048576,MATCH(Activity!MT$1,BBG!$1:$1,0)-1,0)+VLOOKUP($A22,BBG!$1:$1048576,MATCH(Activity!MT$1,BBG!$1:$1,0)+1,0))/2,IF(AND(VLOOKUP($A22,BBG!$1:$1048576,MATCH(Activity!MT$1,BBG!$1:$1,0)-1,0)&lt;&gt;"",VLOOKUP($A22,BBG!$1:$1048576,MATCH(Activity!MT$1,BBG!$1:$1,0)+2,0)&lt;&gt;""),VLOOKUP($A22,BBG!$1:$1048576,MATCH(Activity!MT$1,BBG!$1:$1,0)-1,0)+(VLOOKUP($A22,BBG!$1:$1048576,MATCH(Activity!MT$1,BBG!$1:$1,0)+2,0)-VLOOKUP($A22,BBG!$1:$1048576,MATCH(Activity!MT$1,BBG!$1:$1,0)-1,0))/3,VLOOKUP($A22,BBG!$1:$1048576,MATCH(Activity!MT$1,BBG!$1:$1,0)-2,0)+(VLOOKUP($A22,BBG!$1:$1048576,MATCH(Activity!MT$1,BBG!$1:$1,0)+1,0)-VLOOKUP($A22,BBG!$1:$1048576,MATCH(Activity!MT$1,BBG!$1:$1,0)-2,0))*2/3)))/100</f>
        <v>0</v>
      </c>
      <c r="MU22" s="34">
        <f ca="1">IF(VLOOKUP($A22,BBG!$1:$1048576,MATCH(Activity!MU$1,BBG!$1:$1,0),0)&lt;&gt;"",VLOOKUP($A22,BBG!$1:$1048576,MATCH(Activity!MU$1,BBG!$1:$1,0),0),IF(AND(VLOOKUP($A22,BBG!$1:$1048576,MATCH(Activity!MU$1,BBG!$1:$1,0)-1,0)&lt;&gt;"",VLOOKUP($A22,BBG!$1:$1048576,MATCH(Activity!MU$1,BBG!$1:$1,0)+1,0)&lt;&gt;""),(VLOOKUP($A22,BBG!$1:$1048576,MATCH(Activity!MU$1,BBG!$1:$1,0)-1,0)+VLOOKUP($A22,BBG!$1:$1048576,MATCH(Activity!MU$1,BBG!$1:$1,0)+1,0))/2,IF(AND(VLOOKUP($A22,BBG!$1:$1048576,MATCH(Activity!MU$1,BBG!$1:$1,0)-1,0)&lt;&gt;"",VLOOKUP($A22,BBG!$1:$1048576,MATCH(Activity!MU$1,BBG!$1:$1,0)+2,0)&lt;&gt;""),VLOOKUP($A22,BBG!$1:$1048576,MATCH(Activity!MU$1,BBG!$1:$1,0)-1,0)+(VLOOKUP($A22,BBG!$1:$1048576,MATCH(Activity!MU$1,BBG!$1:$1,0)+2,0)-VLOOKUP($A22,BBG!$1:$1048576,MATCH(Activity!MU$1,BBG!$1:$1,0)-1,0))/3,VLOOKUP($A22,BBG!$1:$1048576,MATCH(Activity!MU$1,BBG!$1:$1,0)-2,0)+(VLOOKUP($A22,BBG!$1:$1048576,MATCH(Activity!MU$1,BBG!$1:$1,0)+1,0)-VLOOKUP($A22,BBG!$1:$1048576,MATCH(Activity!MU$1,BBG!$1:$1,0)-2,0))*2/3)))/100</f>
        <v>0</v>
      </c>
    </row>
    <row r="23" spans="1:359" s="12" customFormat="1">
      <c r="A23" s="20"/>
      <c r="B23" s="10" t="s">
        <v>185</v>
      </c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H23" s="34"/>
      <c r="AI23" s="34"/>
      <c r="AJ23" s="34"/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34"/>
      <c r="AW23" s="34"/>
      <c r="AX23" s="34"/>
      <c r="AY23" s="34"/>
      <c r="AZ23" s="34"/>
      <c r="BA23" s="34"/>
      <c r="BB23" s="34"/>
      <c r="BC23" s="34"/>
      <c r="BD23" s="34"/>
      <c r="BE23" s="34"/>
      <c r="BF23" s="34"/>
      <c r="BG23" s="34"/>
      <c r="BH23" s="34"/>
      <c r="BI23" s="34"/>
      <c r="BJ23" s="34"/>
      <c r="BK23" s="34"/>
      <c r="BL23" s="34"/>
      <c r="BM23" s="34"/>
      <c r="BN23" s="34"/>
      <c r="BO23" s="34"/>
      <c r="BP23" s="34"/>
      <c r="BQ23" s="34"/>
      <c r="BR23" s="34"/>
      <c r="BS23" s="34"/>
      <c r="BT23" s="34"/>
      <c r="BU23" s="34"/>
      <c r="BV23" s="34"/>
      <c r="BW23" s="34"/>
      <c r="BX23" s="34"/>
      <c r="BY23" s="34"/>
      <c r="BZ23" s="34"/>
      <c r="CA23" s="34"/>
      <c r="CB23" s="34"/>
      <c r="CC23" s="34"/>
      <c r="CD23" s="34"/>
      <c r="CE23" s="34"/>
      <c r="CF23" s="34"/>
      <c r="CG23" s="34"/>
      <c r="CH23" s="34"/>
      <c r="CI23" s="34"/>
      <c r="CJ23" s="34"/>
      <c r="CK23" s="34">
        <f t="shared" ref="CK23:EV23" ca="1" si="626">AVERAGE(CI22:CK22)</f>
        <v>0</v>
      </c>
      <c r="CL23" s="34">
        <f t="shared" ca="1" si="626"/>
        <v>0</v>
      </c>
      <c r="CM23" s="34">
        <f t="shared" ca="1" si="626"/>
        <v>0</v>
      </c>
      <c r="CN23" s="34">
        <f t="shared" ca="1" si="626"/>
        <v>0</v>
      </c>
      <c r="CO23" s="34">
        <f t="shared" ca="1" si="626"/>
        <v>0</v>
      </c>
      <c r="CP23" s="34">
        <f t="shared" ca="1" si="626"/>
        <v>0</v>
      </c>
      <c r="CQ23" s="34">
        <f t="shared" ca="1" si="626"/>
        <v>0</v>
      </c>
      <c r="CR23" s="34">
        <f t="shared" ca="1" si="626"/>
        <v>0</v>
      </c>
      <c r="CS23" s="34">
        <f t="shared" ca="1" si="626"/>
        <v>0</v>
      </c>
      <c r="CT23" s="34">
        <f t="shared" ca="1" si="626"/>
        <v>0</v>
      </c>
      <c r="CU23" s="34">
        <f t="shared" ca="1" si="626"/>
        <v>0</v>
      </c>
      <c r="CV23" s="34">
        <f t="shared" ca="1" si="626"/>
        <v>0</v>
      </c>
      <c r="CW23" s="34">
        <f t="shared" ca="1" si="626"/>
        <v>0</v>
      </c>
      <c r="CX23" s="34">
        <f t="shared" ca="1" si="626"/>
        <v>0</v>
      </c>
      <c r="CY23" s="34">
        <f t="shared" ca="1" si="626"/>
        <v>0</v>
      </c>
      <c r="CZ23" s="34">
        <f t="shared" ca="1" si="626"/>
        <v>0</v>
      </c>
      <c r="DA23" s="34">
        <f t="shared" ca="1" si="626"/>
        <v>0</v>
      </c>
      <c r="DB23" s="34">
        <f t="shared" ca="1" si="626"/>
        <v>0</v>
      </c>
      <c r="DC23" s="34">
        <f t="shared" ca="1" si="626"/>
        <v>0</v>
      </c>
      <c r="DD23" s="34">
        <f t="shared" ca="1" si="626"/>
        <v>0</v>
      </c>
      <c r="DE23" s="34">
        <f t="shared" ca="1" si="626"/>
        <v>0</v>
      </c>
      <c r="DF23" s="34">
        <f t="shared" ca="1" si="626"/>
        <v>0</v>
      </c>
      <c r="DG23" s="34">
        <f t="shared" ca="1" si="626"/>
        <v>0</v>
      </c>
      <c r="DH23" s="34">
        <f t="shared" ca="1" si="626"/>
        <v>0</v>
      </c>
      <c r="DI23" s="34">
        <f t="shared" ca="1" si="626"/>
        <v>0</v>
      </c>
      <c r="DJ23" s="34">
        <f t="shared" ca="1" si="626"/>
        <v>0</v>
      </c>
      <c r="DK23" s="34">
        <f t="shared" ca="1" si="626"/>
        <v>0</v>
      </c>
      <c r="DL23" s="34">
        <f t="shared" ca="1" si="626"/>
        <v>0</v>
      </c>
      <c r="DM23" s="34">
        <f t="shared" ca="1" si="626"/>
        <v>0</v>
      </c>
      <c r="DN23" s="34">
        <f t="shared" ca="1" si="626"/>
        <v>0</v>
      </c>
      <c r="DO23" s="34">
        <f t="shared" ca="1" si="626"/>
        <v>0</v>
      </c>
      <c r="DP23" s="34">
        <f t="shared" ca="1" si="626"/>
        <v>0</v>
      </c>
      <c r="DQ23" s="34">
        <f t="shared" ca="1" si="626"/>
        <v>0</v>
      </c>
      <c r="DR23" s="34">
        <f t="shared" ca="1" si="626"/>
        <v>0</v>
      </c>
      <c r="DS23" s="34">
        <f t="shared" ca="1" si="626"/>
        <v>0</v>
      </c>
      <c r="DT23" s="34">
        <f t="shared" ca="1" si="626"/>
        <v>0</v>
      </c>
      <c r="DU23" s="34">
        <f t="shared" ca="1" si="626"/>
        <v>0</v>
      </c>
      <c r="DV23" s="34">
        <f t="shared" ca="1" si="626"/>
        <v>0</v>
      </c>
      <c r="DW23" s="34">
        <f t="shared" ca="1" si="626"/>
        <v>0</v>
      </c>
      <c r="DX23" s="34">
        <f t="shared" ca="1" si="626"/>
        <v>0</v>
      </c>
      <c r="DY23" s="34">
        <f t="shared" ca="1" si="626"/>
        <v>0</v>
      </c>
      <c r="DZ23" s="34">
        <f t="shared" ca="1" si="626"/>
        <v>0</v>
      </c>
      <c r="EA23" s="34">
        <f t="shared" ca="1" si="626"/>
        <v>0</v>
      </c>
      <c r="EB23" s="34">
        <f t="shared" ca="1" si="626"/>
        <v>0</v>
      </c>
      <c r="EC23" s="34">
        <f t="shared" ca="1" si="626"/>
        <v>0</v>
      </c>
      <c r="ED23" s="34">
        <f t="shared" ca="1" si="626"/>
        <v>0</v>
      </c>
      <c r="EE23" s="34">
        <f t="shared" ca="1" si="626"/>
        <v>0</v>
      </c>
      <c r="EF23" s="34">
        <f t="shared" ca="1" si="626"/>
        <v>0</v>
      </c>
      <c r="EG23" s="34">
        <f t="shared" ca="1" si="626"/>
        <v>0</v>
      </c>
      <c r="EH23" s="34">
        <f t="shared" ca="1" si="626"/>
        <v>0</v>
      </c>
      <c r="EI23" s="34">
        <f t="shared" ca="1" si="626"/>
        <v>0</v>
      </c>
      <c r="EJ23" s="34">
        <f t="shared" ca="1" si="626"/>
        <v>0</v>
      </c>
      <c r="EK23" s="34">
        <f t="shared" ca="1" si="626"/>
        <v>0</v>
      </c>
      <c r="EL23" s="34">
        <f t="shared" ca="1" si="626"/>
        <v>0</v>
      </c>
      <c r="EM23" s="34">
        <f t="shared" ca="1" si="626"/>
        <v>0</v>
      </c>
      <c r="EN23" s="34">
        <f t="shared" ca="1" si="626"/>
        <v>0</v>
      </c>
      <c r="EO23" s="34">
        <f t="shared" ca="1" si="626"/>
        <v>0</v>
      </c>
      <c r="EP23" s="34">
        <f t="shared" ca="1" si="626"/>
        <v>0</v>
      </c>
      <c r="EQ23" s="34">
        <f t="shared" ca="1" si="626"/>
        <v>0</v>
      </c>
      <c r="ER23" s="34">
        <f t="shared" ca="1" si="626"/>
        <v>0</v>
      </c>
      <c r="ES23" s="34">
        <f t="shared" ca="1" si="626"/>
        <v>0</v>
      </c>
      <c r="ET23" s="34">
        <f t="shared" ca="1" si="626"/>
        <v>0</v>
      </c>
      <c r="EU23" s="34">
        <f t="shared" ca="1" si="626"/>
        <v>0</v>
      </c>
      <c r="EV23" s="34">
        <f t="shared" ca="1" si="626"/>
        <v>0</v>
      </c>
      <c r="EW23" s="34">
        <f t="shared" ref="EW23:HH23" ca="1" si="627">AVERAGE(EU22:EW22)</f>
        <v>0</v>
      </c>
      <c r="EX23" s="34">
        <f t="shared" ca="1" si="627"/>
        <v>0</v>
      </c>
      <c r="EY23" s="34">
        <f t="shared" ca="1" si="627"/>
        <v>0</v>
      </c>
      <c r="EZ23" s="34">
        <f t="shared" ca="1" si="627"/>
        <v>0</v>
      </c>
      <c r="FA23" s="34">
        <f t="shared" ca="1" si="627"/>
        <v>0</v>
      </c>
      <c r="FB23" s="34">
        <f t="shared" ca="1" si="627"/>
        <v>0</v>
      </c>
      <c r="FC23" s="34">
        <f t="shared" ca="1" si="627"/>
        <v>0</v>
      </c>
      <c r="FD23" s="34">
        <f t="shared" ca="1" si="627"/>
        <v>0</v>
      </c>
      <c r="FE23" s="34">
        <f t="shared" ca="1" si="627"/>
        <v>0</v>
      </c>
      <c r="FF23" s="34">
        <f t="shared" ca="1" si="627"/>
        <v>0</v>
      </c>
      <c r="FG23" s="34">
        <f t="shared" ca="1" si="627"/>
        <v>0</v>
      </c>
      <c r="FH23" s="34">
        <f t="shared" ca="1" si="627"/>
        <v>0</v>
      </c>
      <c r="FI23" s="34">
        <f t="shared" ca="1" si="627"/>
        <v>0</v>
      </c>
      <c r="FJ23" s="34">
        <f t="shared" ca="1" si="627"/>
        <v>0</v>
      </c>
      <c r="FK23" s="34">
        <f t="shared" ca="1" si="627"/>
        <v>0</v>
      </c>
      <c r="FL23" s="34">
        <f t="shared" ca="1" si="627"/>
        <v>0</v>
      </c>
      <c r="FM23" s="34">
        <f t="shared" ca="1" si="627"/>
        <v>0</v>
      </c>
      <c r="FN23" s="34">
        <f t="shared" ca="1" si="627"/>
        <v>0</v>
      </c>
      <c r="FO23" s="34">
        <f t="shared" ca="1" si="627"/>
        <v>0</v>
      </c>
      <c r="FP23" s="34">
        <f t="shared" ca="1" si="627"/>
        <v>0</v>
      </c>
      <c r="FQ23" s="34">
        <f t="shared" ca="1" si="627"/>
        <v>0</v>
      </c>
      <c r="FR23" s="34">
        <f t="shared" ca="1" si="627"/>
        <v>0</v>
      </c>
      <c r="FS23" s="34">
        <f t="shared" ca="1" si="627"/>
        <v>0</v>
      </c>
      <c r="FT23" s="34">
        <f t="shared" ca="1" si="627"/>
        <v>0</v>
      </c>
      <c r="FU23" s="34">
        <f t="shared" ca="1" si="627"/>
        <v>0</v>
      </c>
      <c r="FV23" s="34">
        <f t="shared" ca="1" si="627"/>
        <v>0</v>
      </c>
      <c r="FW23" s="34">
        <f t="shared" ca="1" si="627"/>
        <v>0</v>
      </c>
      <c r="FX23" s="34">
        <f t="shared" ca="1" si="627"/>
        <v>0</v>
      </c>
      <c r="FY23" s="34">
        <f t="shared" ca="1" si="627"/>
        <v>0</v>
      </c>
      <c r="FZ23" s="34">
        <f t="shared" ca="1" si="627"/>
        <v>0</v>
      </c>
      <c r="GA23" s="34">
        <f t="shared" ca="1" si="627"/>
        <v>0</v>
      </c>
      <c r="GB23" s="34">
        <f t="shared" ca="1" si="627"/>
        <v>0</v>
      </c>
      <c r="GC23" s="34">
        <f t="shared" ca="1" si="627"/>
        <v>0</v>
      </c>
      <c r="GD23" s="34">
        <f t="shared" ca="1" si="627"/>
        <v>0</v>
      </c>
      <c r="GE23" s="34">
        <f t="shared" ca="1" si="627"/>
        <v>0</v>
      </c>
      <c r="GF23" s="34">
        <f t="shared" ca="1" si="627"/>
        <v>0</v>
      </c>
      <c r="GG23" s="34">
        <f t="shared" ca="1" si="627"/>
        <v>0</v>
      </c>
      <c r="GH23" s="34">
        <f t="shared" ca="1" si="627"/>
        <v>0</v>
      </c>
      <c r="GI23" s="34">
        <f t="shared" ca="1" si="627"/>
        <v>0</v>
      </c>
      <c r="GJ23" s="34">
        <f t="shared" ca="1" si="627"/>
        <v>0</v>
      </c>
      <c r="GK23" s="34">
        <f t="shared" ca="1" si="627"/>
        <v>0</v>
      </c>
      <c r="GL23" s="34">
        <f t="shared" ca="1" si="627"/>
        <v>0</v>
      </c>
      <c r="GM23" s="34">
        <f t="shared" ca="1" si="627"/>
        <v>0</v>
      </c>
      <c r="GN23" s="34">
        <f t="shared" ca="1" si="627"/>
        <v>0</v>
      </c>
      <c r="GO23" s="34">
        <f t="shared" ca="1" si="627"/>
        <v>0</v>
      </c>
      <c r="GP23" s="34">
        <f t="shared" ca="1" si="627"/>
        <v>0</v>
      </c>
      <c r="GQ23" s="34">
        <f t="shared" ca="1" si="627"/>
        <v>0</v>
      </c>
      <c r="GR23" s="34">
        <f t="shared" ca="1" si="627"/>
        <v>0</v>
      </c>
      <c r="GS23" s="34">
        <f t="shared" ca="1" si="627"/>
        <v>0</v>
      </c>
      <c r="GT23" s="34">
        <f t="shared" ca="1" si="627"/>
        <v>0</v>
      </c>
      <c r="GU23" s="34">
        <f t="shared" ca="1" si="627"/>
        <v>0</v>
      </c>
      <c r="GV23" s="34">
        <f t="shared" ca="1" si="627"/>
        <v>0</v>
      </c>
      <c r="GW23" s="34">
        <f t="shared" ca="1" si="627"/>
        <v>0</v>
      </c>
      <c r="GX23" s="34">
        <f t="shared" ca="1" si="627"/>
        <v>0</v>
      </c>
      <c r="GY23" s="34">
        <f t="shared" ca="1" si="627"/>
        <v>0</v>
      </c>
      <c r="GZ23" s="34">
        <f t="shared" ca="1" si="627"/>
        <v>0</v>
      </c>
      <c r="HA23" s="34">
        <f t="shared" ca="1" si="627"/>
        <v>0</v>
      </c>
      <c r="HB23" s="34">
        <f t="shared" ca="1" si="627"/>
        <v>0</v>
      </c>
      <c r="HC23" s="34">
        <f t="shared" ca="1" si="627"/>
        <v>0</v>
      </c>
      <c r="HD23" s="34">
        <f t="shared" ca="1" si="627"/>
        <v>0</v>
      </c>
      <c r="HE23" s="34">
        <f t="shared" ca="1" si="627"/>
        <v>0</v>
      </c>
      <c r="HF23" s="34">
        <f t="shared" ca="1" si="627"/>
        <v>0</v>
      </c>
      <c r="HG23" s="34">
        <f t="shared" ca="1" si="627"/>
        <v>0</v>
      </c>
      <c r="HH23" s="34">
        <f t="shared" ca="1" si="627"/>
        <v>0</v>
      </c>
      <c r="HI23" s="34">
        <f t="shared" ref="HI23:JT23" ca="1" si="628">AVERAGE(HG22:HI22)</f>
        <v>0</v>
      </c>
      <c r="HJ23" s="34">
        <f t="shared" ca="1" si="628"/>
        <v>0</v>
      </c>
      <c r="HK23" s="34">
        <f t="shared" ca="1" si="628"/>
        <v>0</v>
      </c>
      <c r="HL23" s="34">
        <f t="shared" ca="1" si="628"/>
        <v>0</v>
      </c>
      <c r="HM23" s="34">
        <f t="shared" ca="1" si="628"/>
        <v>0</v>
      </c>
      <c r="HN23" s="34">
        <f t="shared" ca="1" si="628"/>
        <v>0</v>
      </c>
      <c r="HO23" s="34">
        <f t="shared" ca="1" si="628"/>
        <v>0</v>
      </c>
      <c r="HP23" s="34">
        <f t="shared" ca="1" si="628"/>
        <v>0</v>
      </c>
      <c r="HQ23" s="34">
        <f t="shared" ca="1" si="628"/>
        <v>0</v>
      </c>
      <c r="HR23" s="34">
        <f t="shared" ca="1" si="628"/>
        <v>0</v>
      </c>
      <c r="HS23" s="34">
        <f t="shared" ca="1" si="628"/>
        <v>0</v>
      </c>
      <c r="HT23" s="34">
        <f t="shared" ca="1" si="628"/>
        <v>0</v>
      </c>
      <c r="HU23" s="34">
        <f t="shared" ca="1" si="628"/>
        <v>0</v>
      </c>
      <c r="HV23" s="34">
        <f t="shared" ca="1" si="628"/>
        <v>0</v>
      </c>
      <c r="HW23" s="34">
        <f t="shared" ca="1" si="628"/>
        <v>0</v>
      </c>
      <c r="HX23" s="34">
        <f t="shared" ca="1" si="628"/>
        <v>0</v>
      </c>
      <c r="HY23" s="34">
        <f t="shared" ca="1" si="628"/>
        <v>0</v>
      </c>
      <c r="HZ23" s="34">
        <f t="shared" ca="1" si="628"/>
        <v>0</v>
      </c>
      <c r="IA23" s="34">
        <f t="shared" ca="1" si="628"/>
        <v>0</v>
      </c>
      <c r="IB23" s="34">
        <f t="shared" ca="1" si="628"/>
        <v>0</v>
      </c>
      <c r="IC23" s="34">
        <f t="shared" ca="1" si="628"/>
        <v>0</v>
      </c>
      <c r="ID23" s="34">
        <f t="shared" ca="1" si="628"/>
        <v>0</v>
      </c>
      <c r="IE23" s="34">
        <f t="shared" ca="1" si="628"/>
        <v>0</v>
      </c>
      <c r="IF23" s="34">
        <f t="shared" ca="1" si="628"/>
        <v>0</v>
      </c>
      <c r="IG23" s="34">
        <f t="shared" ca="1" si="628"/>
        <v>0</v>
      </c>
      <c r="IH23" s="34">
        <f t="shared" ca="1" si="628"/>
        <v>0</v>
      </c>
      <c r="II23" s="34">
        <f t="shared" ca="1" si="628"/>
        <v>0</v>
      </c>
      <c r="IJ23" s="34">
        <f t="shared" ca="1" si="628"/>
        <v>0</v>
      </c>
      <c r="IK23" s="34">
        <f t="shared" ca="1" si="628"/>
        <v>0</v>
      </c>
      <c r="IL23" s="34">
        <f t="shared" ca="1" si="628"/>
        <v>0</v>
      </c>
      <c r="IM23" s="34">
        <f t="shared" ca="1" si="628"/>
        <v>0</v>
      </c>
      <c r="IN23" s="34">
        <f t="shared" ca="1" si="628"/>
        <v>0</v>
      </c>
      <c r="IO23" s="34">
        <f t="shared" ca="1" si="628"/>
        <v>0</v>
      </c>
      <c r="IP23" s="34">
        <f t="shared" ca="1" si="628"/>
        <v>0</v>
      </c>
      <c r="IQ23" s="34">
        <f t="shared" ca="1" si="628"/>
        <v>0</v>
      </c>
      <c r="IR23" s="34">
        <f t="shared" ca="1" si="628"/>
        <v>0</v>
      </c>
      <c r="IS23" s="34">
        <f t="shared" ca="1" si="628"/>
        <v>0</v>
      </c>
      <c r="IT23" s="34">
        <f t="shared" ca="1" si="628"/>
        <v>0</v>
      </c>
      <c r="IU23" s="34">
        <f t="shared" ca="1" si="628"/>
        <v>0</v>
      </c>
      <c r="IV23" s="34">
        <f t="shared" ca="1" si="628"/>
        <v>0</v>
      </c>
      <c r="IW23" s="34">
        <f t="shared" ca="1" si="628"/>
        <v>0</v>
      </c>
      <c r="IX23" s="34">
        <f t="shared" ca="1" si="628"/>
        <v>0</v>
      </c>
      <c r="IY23" s="34">
        <f t="shared" ca="1" si="628"/>
        <v>0</v>
      </c>
      <c r="IZ23" s="34">
        <f t="shared" ca="1" si="628"/>
        <v>0</v>
      </c>
      <c r="JA23" s="34">
        <f t="shared" ca="1" si="628"/>
        <v>0</v>
      </c>
      <c r="JB23" s="34">
        <f t="shared" ca="1" si="628"/>
        <v>0</v>
      </c>
      <c r="JC23" s="34">
        <f t="shared" ca="1" si="628"/>
        <v>0</v>
      </c>
      <c r="JD23" s="34">
        <f t="shared" ca="1" si="628"/>
        <v>0</v>
      </c>
      <c r="JE23" s="34">
        <f t="shared" ca="1" si="628"/>
        <v>0</v>
      </c>
      <c r="JF23" s="34">
        <f t="shared" ca="1" si="628"/>
        <v>0</v>
      </c>
      <c r="JG23" s="34">
        <f t="shared" ca="1" si="628"/>
        <v>0</v>
      </c>
      <c r="JH23" s="34">
        <f t="shared" ca="1" si="628"/>
        <v>0</v>
      </c>
      <c r="JI23" s="34">
        <f t="shared" ca="1" si="628"/>
        <v>0</v>
      </c>
      <c r="JJ23" s="34">
        <f t="shared" ca="1" si="628"/>
        <v>0</v>
      </c>
      <c r="JK23" s="34">
        <f t="shared" ca="1" si="628"/>
        <v>0</v>
      </c>
      <c r="JL23" s="34">
        <f t="shared" ca="1" si="628"/>
        <v>0</v>
      </c>
      <c r="JM23" s="34">
        <f t="shared" ca="1" si="628"/>
        <v>0</v>
      </c>
      <c r="JN23" s="34">
        <f t="shared" ca="1" si="628"/>
        <v>0</v>
      </c>
      <c r="JO23" s="34">
        <f t="shared" ca="1" si="628"/>
        <v>0</v>
      </c>
      <c r="JP23" s="34">
        <f t="shared" ca="1" si="628"/>
        <v>0</v>
      </c>
      <c r="JQ23" s="34">
        <f t="shared" ca="1" si="628"/>
        <v>0</v>
      </c>
      <c r="JR23" s="34">
        <f t="shared" ca="1" si="628"/>
        <v>0</v>
      </c>
      <c r="JS23" s="34">
        <f t="shared" ca="1" si="628"/>
        <v>0</v>
      </c>
      <c r="JT23" s="34">
        <f t="shared" ca="1" si="628"/>
        <v>0</v>
      </c>
      <c r="JU23" s="34">
        <f t="shared" ref="JU23:MF23" ca="1" si="629">AVERAGE(JS22:JU22)</f>
        <v>0</v>
      </c>
      <c r="JV23" s="34">
        <f t="shared" ca="1" si="629"/>
        <v>0</v>
      </c>
      <c r="JW23" s="34">
        <f t="shared" ca="1" si="629"/>
        <v>0</v>
      </c>
      <c r="JX23" s="34">
        <f t="shared" ca="1" si="629"/>
        <v>0</v>
      </c>
      <c r="JY23" s="34">
        <f t="shared" ca="1" si="629"/>
        <v>0</v>
      </c>
      <c r="JZ23" s="34">
        <f t="shared" ca="1" si="629"/>
        <v>0</v>
      </c>
      <c r="KA23" s="34">
        <f t="shared" ca="1" si="629"/>
        <v>0</v>
      </c>
      <c r="KB23" s="34">
        <f t="shared" ca="1" si="629"/>
        <v>0</v>
      </c>
      <c r="KC23" s="34">
        <f t="shared" ca="1" si="629"/>
        <v>0</v>
      </c>
      <c r="KD23" s="34">
        <f t="shared" ca="1" si="629"/>
        <v>0</v>
      </c>
      <c r="KE23" s="34">
        <f t="shared" ca="1" si="629"/>
        <v>0</v>
      </c>
      <c r="KF23" s="34">
        <f t="shared" ca="1" si="629"/>
        <v>0</v>
      </c>
      <c r="KG23" s="34">
        <f t="shared" ca="1" si="629"/>
        <v>0</v>
      </c>
      <c r="KH23" s="34">
        <f t="shared" ca="1" si="629"/>
        <v>0</v>
      </c>
      <c r="KI23" s="34">
        <f t="shared" ca="1" si="629"/>
        <v>0</v>
      </c>
      <c r="KJ23" s="34">
        <f t="shared" ca="1" si="629"/>
        <v>0</v>
      </c>
      <c r="KK23" s="34">
        <f t="shared" ca="1" si="629"/>
        <v>0</v>
      </c>
      <c r="KL23" s="34">
        <f t="shared" ca="1" si="629"/>
        <v>0</v>
      </c>
      <c r="KM23" s="34">
        <f t="shared" ca="1" si="629"/>
        <v>0</v>
      </c>
      <c r="KN23" s="34">
        <f t="shared" ca="1" si="629"/>
        <v>0</v>
      </c>
      <c r="KO23" s="34">
        <f t="shared" ca="1" si="629"/>
        <v>0</v>
      </c>
      <c r="KP23" s="34">
        <f t="shared" ca="1" si="629"/>
        <v>0</v>
      </c>
      <c r="KQ23" s="34">
        <f t="shared" ca="1" si="629"/>
        <v>0</v>
      </c>
      <c r="KR23" s="34">
        <f t="shared" ca="1" si="629"/>
        <v>0</v>
      </c>
      <c r="KS23" s="34">
        <f t="shared" ca="1" si="629"/>
        <v>0</v>
      </c>
      <c r="KT23" s="34">
        <f t="shared" ca="1" si="629"/>
        <v>0</v>
      </c>
      <c r="KU23" s="34">
        <f t="shared" ca="1" si="629"/>
        <v>0</v>
      </c>
      <c r="KV23" s="34">
        <f t="shared" ca="1" si="629"/>
        <v>0</v>
      </c>
      <c r="KW23" s="34">
        <f t="shared" ca="1" si="629"/>
        <v>0</v>
      </c>
      <c r="KX23" s="34">
        <f t="shared" ca="1" si="629"/>
        <v>0</v>
      </c>
      <c r="KY23" s="34">
        <f t="shared" ca="1" si="629"/>
        <v>0</v>
      </c>
      <c r="KZ23" s="34">
        <f t="shared" ca="1" si="629"/>
        <v>0</v>
      </c>
      <c r="LA23" s="34">
        <f t="shared" ca="1" si="629"/>
        <v>0</v>
      </c>
      <c r="LB23" s="34">
        <f t="shared" ca="1" si="629"/>
        <v>0</v>
      </c>
      <c r="LC23" s="34">
        <f t="shared" ca="1" si="629"/>
        <v>0</v>
      </c>
      <c r="LD23" s="34">
        <f t="shared" ca="1" si="629"/>
        <v>0</v>
      </c>
      <c r="LE23" s="34">
        <f t="shared" ca="1" si="629"/>
        <v>0</v>
      </c>
      <c r="LF23" s="34">
        <f t="shared" ca="1" si="629"/>
        <v>0</v>
      </c>
      <c r="LG23" s="34">
        <f t="shared" ca="1" si="629"/>
        <v>0</v>
      </c>
      <c r="LH23" s="34">
        <f t="shared" ca="1" si="629"/>
        <v>0</v>
      </c>
      <c r="LI23" s="34">
        <f t="shared" ca="1" si="629"/>
        <v>0</v>
      </c>
      <c r="LJ23" s="34">
        <f t="shared" ca="1" si="629"/>
        <v>0</v>
      </c>
      <c r="LK23" s="34">
        <f t="shared" ca="1" si="629"/>
        <v>0</v>
      </c>
      <c r="LL23" s="34">
        <f t="shared" ca="1" si="629"/>
        <v>0</v>
      </c>
      <c r="LM23" s="34">
        <f t="shared" ca="1" si="629"/>
        <v>0</v>
      </c>
      <c r="LN23" s="34">
        <f t="shared" ca="1" si="629"/>
        <v>0</v>
      </c>
      <c r="LO23" s="34">
        <f t="shared" ca="1" si="629"/>
        <v>0</v>
      </c>
      <c r="LP23" s="34">
        <f t="shared" ca="1" si="629"/>
        <v>0</v>
      </c>
      <c r="LQ23" s="34">
        <f t="shared" ca="1" si="629"/>
        <v>0</v>
      </c>
      <c r="LR23" s="34">
        <f t="shared" ca="1" si="629"/>
        <v>0</v>
      </c>
      <c r="LS23" s="34">
        <f t="shared" ca="1" si="629"/>
        <v>0</v>
      </c>
      <c r="LT23" s="34">
        <f t="shared" ca="1" si="629"/>
        <v>0</v>
      </c>
      <c r="LU23" s="34">
        <f t="shared" ca="1" si="629"/>
        <v>0</v>
      </c>
      <c r="LV23" s="34">
        <f t="shared" ca="1" si="629"/>
        <v>0</v>
      </c>
      <c r="LW23" s="34">
        <f t="shared" ca="1" si="629"/>
        <v>0</v>
      </c>
      <c r="LX23" s="34">
        <f t="shared" ca="1" si="629"/>
        <v>0</v>
      </c>
      <c r="LY23" s="34">
        <f t="shared" ca="1" si="629"/>
        <v>0</v>
      </c>
      <c r="LZ23" s="34">
        <f t="shared" ca="1" si="629"/>
        <v>0</v>
      </c>
      <c r="MA23" s="34">
        <f t="shared" ca="1" si="629"/>
        <v>0</v>
      </c>
      <c r="MB23" s="34">
        <f t="shared" ca="1" si="629"/>
        <v>0</v>
      </c>
      <c r="MC23" s="34">
        <f t="shared" ca="1" si="629"/>
        <v>0</v>
      </c>
      <c r="MD23" s="34">
        <f t="shared" ca="1" si="629"/>
        <v>0</v>
      </c>
      <c r="ME23" s="34">
        <f t="shared" ca="1" si="629"/>
        <v>0</v>
      </c>
      <c r="MF23" s="34">
        <f t="shared" ca="1" si="629"/>
        <v>0</v>
      </c>
      <c r="MG23" s="34">
        <f t="shared" ref="MG23:MT23" ca="1" si="630">AVERAGE(ME22:MG22)</f>
        <v>0</v>
      </c>
      <c r="MH23" s="34">
        <f t="shared" ca="1" si="630"/>
        <v>0</v>
      </c>
      <c r="MI23" s="34">
        <f t="shared" ca="1" si="630"/>
        <v>0</v>
      </c>
      <c r="MJ23" s="34">
        <f t="shared" ca="1" si="630"/>
        <v>0</v>
      </c>
      <c r="MK23" s="34">
        <f t="shared" ca="1" si="630"/>
        <v>0</v>
      </c>
      <c r="ML23" s="34">
        <f t="shared" ca="1" si="630"/>
        <v>0</v>
      </c>
      <c r="MM23" s="34">
        <f t="shared" ca="1" si="630"/>
        <v>0</v>
      </c>
      <c r="MN23" s="34">
        <f t="shared" ca="1" si="630"/>
        <v>0</v>
      </c>
      <c r="MO23" s="34">
        <f t="shared" ca="1" si="630"/>
        <v>0</v>
      </c>
      <c r="MP23" s="34">
        <f t="shared" ca="1" si="630"/>
        <v>0</v>
      </c>
      <c r="MQ23" s="34">
        <f t="shared" ca="1" si="630"/>
        <v>0</v>
      </c>
      <c r="MR23" s="34">
        <f t="shared" ca="1" si="630"/>
        <v>0</v>
      </c>
      <c r="MS23" s="34">
        <f t="shared" ca="1" si="630"/>
        <v>0</v>
      </c>
      <c r="MT23" s="34">
        <f t="shared" ca="1" si="630"/>
        <v>0</v>
      </c>
      <c r="MU23" s="34">
        <f ca="1">AVERAGE(MS22:MU22)</f>
        <v>0</v>
      </c>
    </row>
    <row r="24" spans="1:359" s="12" customFormat="1">
      <c r="A24" s="20" t="s">
        <v>92</v>
      </c>
      <c r="B24" s="10" t="s">
        <v>177</v>
      </c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34"/>
      <c r="AI24" s="34"/>
      <c r="AJ24" s="34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34"/>
      <c r="AW24" s="34"/>
      <c r="AX24" s="34"/>
      <c r="AY24" s="34"/>
      <c r="AZ24" s="34"/>
      <c r="BA24" s="34"/>
      <c r="BB24" s="34"/>
      <c r="BC24" s="34"/>
      <c r="BD24" s="34"/>
      <c r="BE24" s="34"/>
      <c r="BF24" s="34"/>
      <c r="BG24" s="34"/>
      <c r="BH24" s="34"/>
      <c r="BI24" s="34"/>
      <c r="BJ24" s="34"/>
      <c r="BK24" s="34">
        <f ca="1">IF(VLOOKUP($A24,BBG!$1:$1048576,MATCH(Activity!BK$1,BBG!$1:$1,0),0)&lt;&gt;"",VLOOKUP($A24,BBG!$1:$1048576,MATCH(Activity!BK$1,BBG!$1:$1,0),0),IF(AND(VLOOKUP($A24,BBG!$1:$1048576,MATCH(Activity!BK$1,BBG!$1:$1,0)-1,0)&lt;&gt;"",VLOOKUP($A24,BBG!$1:$1048576,MATCH(Activity!BK$1,BBG!$1:$1,0)+1,0)&lt;&gt;""),(VLOOKUP($A24,BBG!$1:$1048576,MATCH(Activity!BK$1,BBG!$1:$1,0)-1,0)+VLOOKUP($A24,BBG!$1:$1048576,MATCH(Activity!BK$1,BBG!$1:$1,0)+1,0))/2,IF(AND(VLOOKUP($A24,BBG!$1:$1048576,MATCH(Activity!BK$1,BBG!$1:$1,0)-1,0)&lt;&gt;"",VLOOKUP($A24,BBG!$1:$1048576,MATCH(Activity!BK$1,BBG!$1:$1,0)+2,0)&lt;&gt;""),VLOOKUP($A24,BBG!$1:$1048576,MATCH(Activity!BK$1,BBG!$1:$1,0)-1,0)+(VLOOKUP($A24,BBG!$1:$1048576,MATCH(Activity!BK$1,BBG!$1:$1,0)+2,0)-VLOOKUP($A24,BBG!$1:$1048576,MATCH(Activity!BK$1,BBG!$1:$1,0)-1,0))/3,VLOOKUP($A24,BBG!$1:$1048576,MATCH(Activity!BK$1,BBG!$1:$1,0)-2,0)+(VLOOKUP($A24,BBG!$1:$1048576,MATCH(Activity!BK$1,BBG!$1:$1,0)+1,0)-VLOOKUP($A24,BBG!$1:$1048576,MATCH(Activity!BK$1,BBG!$1:$1,0)-2,0))*2/3)))/100</f>
        <v>0</v>
      </c>
      <c r="BL24" s="34">
        <f ca="1">IF(VLOOKUP($A24,BBG!$1:$1048576,MATCH(Activity!BL$1,BBG!$1:$1,0),0)&lt;&gt;"",VLOOKUP($A24,BBG!$1:$1048576,MATCH(Activity!BL$1,BBG!$1:$1,0),0),IF(AND(VLOOKUP($A24,BBG!$1:$1048576,MATCH(Activity!BL$1,BBG!$1:$1,0)-1,0)&lt;&gt;"",VLOOKUP($A24,BBG!$1:$1048576,MATCH(Activity!BL$1,BBG!$1:$1,0)+1,0)&lt;&gt;""),(VLOOKUP($A24,BBG!$1:$1048576,MATCH(Activity!BL$1,BBG!$1:$1,0)-1,0)+VLOOKUP($A24,BBG!$1:$1048576,MATCH(Activity!BL$1,BBG!$1:$1,0)+1,0))/2,IF(AND(VLOOKUP($A24,BBG!$1:$1048576,MATCH(Activity!BL$1,BBG!$1:$1,0)-1,0)&lt;&gt;"",VLOOKUP($A24,BBG!$1:$1048576,MATCH(Activity!BL$1,BBG!$1:$1,0)+2,0)&lt;&gt;""),VLOOKUP($A24,BBG!$1:$1048576,MATCH(Activity!BL$1,BBG!$1:$1,0)-1,0)+(VLOOKUP($A24,BBG!$1:$1048576,MATCH(Activity!BL$1,BBG!$1:$1,0)+2,0)-VLOOKUP($A24,BBG!$1:$1048576,MATCH(Activity!BL$1,BBG!$1:$1,0)-1,0))/3,VLOOKUP($A24,BBG!$1:$1048576,MATCH(Activity!BL$1,BBG!$1:$1,0)-2,0)+(VLOOKUP($A24,BBG!$1:$1048576,MATCH(Activity!BL$1,BBG!$1:$1,0)+1,0)-VLOOKUP($A24,BBG!$1:$1048576,MATCH(Activity!BL$1,BBG!$1:$1,0)-2,0))*2/3)))/100</f>
        <v>0</v>
      </c>
      <c r="BM24" s="34">
        <f ca="1">IF(VLOOKUP($A24,BBG!$1:$1048576,MATCH(Activity!BM$1,BBG!$1:$1,0),0)&lt;&gt;"",VLOOKUP($A24,BBG!$1:$1048576,MATCH(Activity!BM$1,BBG!$1:$1,0),0),IF(AND(VLOOKUP($A24,BBG!$1:$1048576,MATCH(Activity!BM$1,BBG!$1:$1,0)-1,0)&lt;&gt;"",VLOOKUP($A24,BBG!$1:$1048576,MATCH(Activity!BM$1,BBG!$1:$1,0)+1,0)&lt;&gt;""),(VLOOKUP($A24,BBG!$1:$1048576,MATCH(Activity!BM$1,BBG!$1:$1,0)-1,0)+VLOOKUP($A24,BBG!$1:$1048576,MATCH(Activity!BM$1,BBG!$1:$1,0)+1,0))/2,IF(AND(VLOOKUP($A24,BBG!$1:$1048576,MATCH(Activity!BM$1,BBG!$1:$1,0)-1,0)&lt;&gt;"",VLOOKUP($A24,BBG!$1:$1048576,MATCH(Activity!BM$1,BBG!$1:$1,0)+2,0)&lt;&gt;""),VLOOKUP($A24,BBG!$1:$1048576,MATCH(Activity!BM$1,BBG!$1:$1,0)-1,0)+(VLOOKUP($A24,BBG!$1:$1048576,MATCH(Activity!BM$1,BBG!$1:$1,0)+2,0)-VLOOKUP($A24,BBG!$1:$1048576,MATCH(Activity!BM$1,BBG!$1:$1,0)-1,0))/3,VLOOKUP($A24,BBG!$1:$1048576,MATCH(Activity!BM$1,BBG!$1:$1,0)-2,0)+(VLOOKUP($A24,BBG!$1:$1048576,MATCH(Activity!BM$1,BBG!$1:$1,0)+1,0)-VLOOKUP($A24,BBG!$1:$1048576,MATCH(Activity!BM$1,BBG!$1:$1,0)-2,0))*2/3)))/100</f>
        <v>0</v>
      </c>
      <c r="BN24" s="34">
        <f ca="1">IF(VLOOKUP($A24,BBG!$1:$1048576,MATCH(Activity!BN$1,BBG!$1:$1,0),0)&lt;&gt;"",VLOOKUP($A24,BBG!$1:$1048576,MATCH(Activity!BN$1,BBG!$1:$1,0),0),IF(AND(VLOOKUP($A24,BBG!$1:$1048576,MATCH(Activity!BN$1,BBG!$1:$1,0)-1,0)&lt;&gt;"",VLOOKUP($A24,BBG!$1:$1048576,MATCH(Activity!BN$1,BBG!$1:$1,0)+1,0)&lt;&gt;""),(VLOOKUP($A24,BBG!$1:$1048576,MATCH(Activity!BN$1,BBG!$1:$1,0)-1,0)+VLOOKUP($A24,BBG!$1:$1048576,MATCH(Activity!BN$1,BBG!$1:$1,0)+1,0))/2,IF(AND(VLOOKUP($A24,BBG!$1:$1048576,MATCH(Activity!BN$1,BBG!$1:$1,0)-1,0)&lt;&gt;"",VLOOKUP($A24,BBG!$1:$1048576,MATCH(Activity!BN$1,BBG!$1:$1,0)+2,0)&lt;&gt;""),VLOOKUP($A24,BBG!$1:$1048576,MATCH(Activity!BN$1,BBG!$1:$1,0)-1,0)+(VLOOKUP($A24,BBG!$1:$1048576,MATCH(Activity!BN$1,BBG!$1:$1,0)+2,0)-VLOOKUP($A24,BBG!$1:$1048576,MATCH(Activity!BN$1,BBG!$1:$1,0)-1,0))/3,VLOOKUP($A24,BBG!$1:$1048576,MATCH(Activity!BN$1,BBG!$1:$1,0)-2,0)+(VLOOKUP($A24,BBG!$1:$1048576,MATCH(Activity!BN$1,BBG!$1:$1,0)+1,0)-VLOOKUP($A24,BBG!$1:$1048576,MATCH(Activity!BN$1,BBG!$1:$1,0)-2,0))*2/3)))/100</f>
        <v>0</v>
      </c>
      <c r="BO24" s="34">
        <f ca="1">IF(VLOOKUP($A24,BBG!$1:$1048576,MATCH(Activity!BO$1,BBG!$1:$1,0),0)&lt;&gt;"",VLOOKUP($A24,BBG!$1:$1048576,MATCH(Activity!BO$1,BBG!$1:$1,0),0),IF(AND(VLOOKUP($A24,BBG!$1:$1048576,MATCH(Activity!BO$1,BBG!$1:$1,0)-1,0)&lt;&gt;"",VLOOKUP($A24,BBG!$1:$1048576,MATCH(Activity!BO$1,BBG!$1:$1,0)+1,0)&lt;&gt;""),(VLOOKUP($A24,BBG!$1:$1048576,MATCH(Activity!BO$1,BBG!$1:$1,0)-1,0)+VLOOKUP($A24,BBG!$1:$1048576,MATCH(Activity!BO$1,BBG!$1:$1,0)+1,0))/2,IF(AND(VLOOKUP($A24,BBG!$1:$1048576,MATCH(Activity!BO$1,BBG!$1:$1,0)-1,0)&lt;&gt;"",VLOOKUP($A24,BBG!$1:$1048576,MATCH(Activity!BO$1,BBG!$1:$1,0)+2,0)&lt;&gt;""),VLOOKUP($A24,BBG!$1:$1048576,MATCH(Activity!BO$1,BBG!$1:$1,0)-1,0)+(VLOOKUP($A24,BBG!$1:$1048576,MATCH(Activity!BO$1,BBG!$1:$1,0)+2,0)-VLOOKUP($A24,BBG!$1:$1048576,MATCH(Activity!BO$1,BBG!$1:$1,0)-1,0))/3,VLOOKUP($A24,BBG!$1:$1048576,MATCH(Activity!BO$1,BBG!$1:$1,0)-2,0)+(VLOOKUP($A24,BBG!$1:$1048576,MATCH(Activity!BO$1,BBG!$1:$1,0)+1,0)-VLOOKUP($A24,BBG!$1:$1048576,MATCH(Activity!BO$1,BBG!$1:$1,0)-2,0))*2/3)))/100</f>
        <v>0</v>
      </c>
      <c r="BP24" s="34">
        <f ca="1">IF(VLOOKUP($A24,BBG!$1:$1048576,MATCH(Activity!BP$1,BBG!$1:$1,0),0)&lt;&gt;"",VLOOKUP($A24,BBG!$1:$1048576,MATCH(Activity!BP$1,BBG!$1:$1,0),0),IF(AND(VLOOKUP($A24,BBG!$1:$1048576,MATCH(Activity!BP$1,BBG!$1:$1,0)-1,0)&lt;&gt;"",VLOOKUP($A24,BBG!$1:$1048576,MATCH(Activity!BP$1,BBG!$1:$1,0)+1,0)&lt;&gt;""),(VLOOKUP($A24,BBG!$1:$1048576,MATCH(Activity!BP$1,BBG!$1:$1,0)-1,0)+VLOOKUP($A24,BBG!$1:$1048576,MATCH(Activity!BP$1,BBG!$1:$1,0)+1,0))/2,IF(AND(VLOOKUP($A24,BBG!$1:$1048576,MATCH(Activity!BP$1,BBG!$1:$1,0)-1,0)&lt;&gt;"",VLOOKUP($A24,BBG!$1:$1048576,MATCH(Activity!BP$1,BBG!$1:$1,0)+2,0)&lt;&gt;""),VLOOKUP($A24,BBG!$1:$1048576,MATCH(Activity!BP$1,BBG!$1:$1,0)-1,0)+(VLOOKUP($A24,BBG!$1:$1048576,MATCH(Activity!BP$1,BBG!$1:$1,0)+2,0)-VLOOKUP($A24,BBG!$1:$1048576,MATCH(Activity!BP$1,BBG!$1:$1,0)-1,0))/3,VLOOKUP($A24,BBG!$1:$1048576,MATCH(Activity!BP$1,BBG!$1:$1,0)-2,0)+(VLOOKUP($A24,BBG!$1:$1048576,MATCH(Activity!BP$1,BBG!$1:$1,0)+1,0)-VLOOKUP($A24,BBG!$1:$1048576,MATCH(Activity!BP$1,BBG!$1:$1,0)-2,0))*2/3)))/100</f>
        <v>0</v>
      </c>
      <c r="BQ24" s="34">
        <f ca="1">IF(VLOOKUP($A24,BBG!$1:$1048576,MATCH(Activity!BQ$1,BBG!$1:$1,0),0)&lt;&gt;"",VLOOKUP($A24,BBG!$1:$1048576,MATCH(Activity!BQ$1,BBG!$1:$1,0),0),IF(AND(VLOOKUP($A24,BBG!$1:$1048576,MATCH(Activity!BQ$1,BBG!$1:$1,0)-1,0)&lt;&gt;"",VLOOKUP($A24,BBG!$1:$1048576,MATCH(Activity!BQ$1,BBG!$1:$1,0)+1,0)&lt;&gt;""),(VLOOKUP($A24,BBG!$1:$1048576,MATCH(Activity!BQ$1,BBG!$1:$1,0)-1,0)+VLOOKUP($A24,BBG!$1:$1048576,MATCH(Activity!BQ$1,BBG!$1:$1,0)+1,0))/2,IF(AND(VLOOKUP($A24,BBG!$1:$1048576,MATCH(Activity!BQ$1,BBG!$1:$1,0)-1,0)&lt;&gt;"",VLOOKUP($A24,BBG!$1:$1048576,MATCH(Activity!BQ$1,BBG!$1:$1,0)+2,0)&lt;&gt;""),VLOOKUP($A24,BBG!$1:$1048576,MATCH(Activity!BQ$1,BBG!$1:$1,0)-1,0)+(VLOOKUP($A24,BBG!$1:$1048576,MATCH(Activity!BQ$1,BBG!$1:$1,0)+2,0)-VLOOKUP($A24,BBG!$1:$1048576,MATCH(Activity!BQ$1,BBG!$1:$1,0)-1,0))/3,VLOOKUP($A24,BBG!$1:$1048576,MATCH(Activity!BQ$1,BBG!$1:$1,0)-2,0)+(VLOOKUP($A24,BBG!$1:$1048576,MATCH(Activity!BQ$1,BBG!$1:$1,0)+1,0)-VLOOKUP($A24,BBG!$1:$1048576,MATCH(Activity!BQ$1,BBG!$1:$1,0)-2,0))*2/3)))/100</f>
        <v>0</v>
      </c>
      <c r="BR24" s="34">
        <f ca="1">IF(VLOOKUP($A24,BBG!$1:$1048576,MATCH(Activity!BR$1,BBG!$1:$1,0),0)&lt;&gt;"",VLOOKUP($A24,BBG!$1:$1048576,MATCH(Activity!BR$1,BBG!$1:$1,0),0),IF(AND(VLOOKUP($A24,BBG!$1:$1048576,MATCH(Activity!BR$1,BBG!$1:$1,0)-1,0)&lt;&gt;"",VLOOKUP($A24,BBG!$1:$1048576,MATCH(Activity!BR$1,BBG!$1:$1,0)+1,0)&lt;&gt;""),(VLOOKUP($A24,BBG!$1:$1048576,MATCH(Activity!BR$1,BBG!$1:$1,0)-1,0)+VLOOKUP($A24,BBG!$1:$1048576,MATCH(Activity!BR$1,BBG!$1:$1,0)+1,0))/2,IF(AND(VLOOKUP($A24,BBG!$1:$1048576,MATCH(Activity!BR$1,BBG!$1:$1,0)-1,0)&lt;&gt;"",VLOOKUP($A24,BBG!$1:$1048576,MATCH(Activity!BR$1,BBG!$1:$1,0)+2,0)&lt;&gt;""),VLOOKUP($A24,BBG!$1:$1048576,MATCH(Activity!BR$1,BBG!$1:$1,0)-1,0)+(VLOOKUP($A24,BBG!$1:$1048576,MATCH(Activity!BR$1,BBG!$1:$1,0)+2,0)-VLOOKUP($A24,BBG!$1:$1048576,MATCH(Activity!BR$1,BBG!$1:$1,0)-1,0))/3,VLOOKUP($A24,BBG!$1:$1048576,MATCH(Activity!BR$1,BBG!$1:$1,0)-2,0)+(VLOOKUP($A24,BBG!$1:$1048576,MATCH(Activity!BR$1,BBG!$1:$1,0)+1,0)-VLOOKUP($A24,BBG!$1:$1048576,MATCH(Activity!BR$1,BBG!$1:$1,0)-2,0))*2/3)))/100</f>
        <v>0</v>
      </c>
      <c r="BS24" s="34">
        <f ca="1">IF(VLOOKUP($A24,BBG!$1:$1048576,MATCH(Activity!BS$1,BBG!$1:$1,0),0)&lt;&gt;"",VLOOKUP($A24,BBG!$1:$1048576,MATCH(Activity!BS$1,BBG!$1:$1,0),0),IF(AND(VLOOKUP($A24,BBG!$1:$1048576,MATCH(Activity!BS$1,BBG!$1:$1,0)-1,0)&lt;&gt;"",VLOOKUP($A24,BBG!$1:$1048576,MATCH(Activity!BS$1,BBG!$1:$1,0)+1,0)&lt;&gt;""),(VLOOKUP($A24,BBG!$1:$1048576,MATCH(Activity!BS$1,BBG!$1:$1,0)-1,0)+VLOOKUP($A24,BBG!$1:$1048576,MATCH(Activity!BS$1,BBG!$1:$1,0)+1,0))/2,IF(AND(VLOOKUP($A24,BBG!$1:$1048576,MATCH(Activity!BS$1,BBG!$1:$1,0)-1,0)&lt;&gt;"",VLOOKUP($A24,BBG!$1:$1048576,MATCH(Activity!BS$1,BBG!$1:$1,0)+2,0)&lt;&gt;""),VLOOKUP($A24,BBG!$1:$1048576,MATCH(Activity!BS$1,BBG!$1:$1,0)-1,0)+(VLOOKUP($A24,BBG!$1:$1048576,MATCH(Activity!BS$1,BBG!$1:$1,0)+2,0)-VLOOKUP($A24,BBG!$1:$1048576,MATCH(Activity!BS$1,BBG!$1:$1,0)-1,0))/3,VLOOKUP($A24,BBG!$1:$1048576,MATCH(Activity!BS$1,BBG!$1:$1,0)-2,0)+(VLOOKUP($A24,BBG!$1:$1048576,MATCH(Activity!BS$1,BBG!$1:$1,0)+1,0)-VLOOKUP($A24,BBG!$1:$1048576,MATCH(Activity!BS$1,BBG!$1:$1,0)-2,0))*2/3)))/100</f>
        <v>0</v>
      </c>
      <c r="BT24" s="34">
        <f ca="1">IF(VLOOKUP($A24,BBG!$1:$1048576,MATCH(Activity!BT$1,BBG!$1:$1,0),0)&lt;&gt;"",VLOOKUP($A24,BBG!$1:$1048576,MATCH(Activity!BT$1,BBG!$1:$1,0),0),IF(AND(VLOOKUP($A24,BBG!$1:$1048576,MATCH(Activity!BT$1,BBG!$1:$1,0)-1,0)&lt;&gt;"",VLOOKUP($A24,BBG!$1:$1048576,MATCH(Activity!BT$1,BBG!$1:$1,0)+1,0)&lt;&gt;""),(VLOOKUP($A24,BBG!$1:$1048576,MATCH(Activity!BT$1,BBG!$1:$1,0)-1,0)+VLOOKUP($A24,BBG!$1:$1048576,MATCH(Activity!BT$1,BBG!$1:$1,0)+1,0))/2,IF(AND(VLOOKUP($A24,BBG!$1:$1048576,MATCH(Activity!BT$1,BBG!$1:$1,0)-1,0)&lt;&gt;"",VLOOKUP($A24,BBG!$1:$1048576,MATCH(Activity!BT$1,BBG!$1:$1,0)+2,0)&lt;&gt;""),VLOOKUP($A24,BBG!$1:$1048576,MATCH(Activity!BT$1,BBG!$1:$1,0)-1,0)+(VLOOKUP($A24,BBG!$1:$1048576,MATCH(Activity!BT$1,BBG!$1:$1,0)+2,0)-VLOOKUP($A24,BBG!$1:$1048576,MATCH(Activity!BT$1,BBG!$1:$1,0)-1,0))/3,VLOOKUP($A24,BBG!$1:$1048576,MATCH(Activity!BT$1,BBG!$1:$1,0)-2,0)+(VLOOKUP($A24,BBG!$1:$1048576,MATCH(Activity!BT$1,BBG!$1:$1,0)+1,0)-VLOOKUP($A24,BBG!$1:$1048576,MATCH(Activity!BT$1,BBG!$1:$1,0)-2,0))*2/3)))/100</f>
        <v>0</v>
      </c>
      <c r="BU24" s="34">
        <f ca="1">IF(VLOOKUP($A24,BBG!$1:$1048576,MATCH(Activity!BU$1,BBG!$1:$1,0),0)&lt;&gt;"",VLOOKUP($A24,BBG!$1:$1048576,MATCH(Activity!BU$1,BBG!$1:$1,0),0),IF(AND(VLOOKUP($A24,BBG!$1:$1048576,MATCH(Activity!BU$1,BBG!$1:$1,0)-1,0)&lt;&gt;"",VLOOKUP($A24,BBG!$1:$1048576,MATCH(Activity!BU$1,BBG!$1:$1,0)+1,0)&lt;&gt;""),(VLOOKUP($A24,BBG!$1:$1048576,MATCH(Activity!BU$1,BBG!$1:$1,0)-1,0)+VLOOKUP($A24,BBG!$1:$1048576,MATCH(Activity!BU$1,BBG!$1:$1,0)+1,0))/2,IF(AND(VLOOKUP($A24,BBG!$1:$1048576,MATCH(Activity!BU$1,BBG!$1:$1,0)-1,0)&lt;&gt;"",VLOOKUP($A24,BBG!$1:$1048576,MATCH(Activity!BU$1,BBG!$1:$1,0)+2,0)&lt;&gt;""),VLOOKUP($A24,BBG!$1:$1048576,MATCH(Activity!BU$1,BBG!$1:$1,0)-1,0)+(VLOOKUP($A24,BBG!$1:$1048576,MATCH(Activity!BU$1,BBG!$1:$1,0)+2,0)-VLOOKUP($A24,BBG!$1:$1048576,MATCH(Activity!BU$1,BBG!$1:$1,0)-1,0))/3,VLOOKUP($A24,BBG!$1:$1048576,MATCH(Activity!BU$1,BBG!$1:$1,0)-2,0)+(VLOOKUP($A24,BBG!$1:$1048576,MATCH(Activity!BU$1,BBG!$1:$1,0)+1,0)-VLOOKUP($A24,BBG!$1:$1048576,MATCH(Activity!BU$1,BBG!$1:$1,0)-2,0))*2/3)))/100</f>
        <v>0</v>
      </c>
      <c r="BV24" s="34">
        <f ca="1">IF(VLOOKUP($A24,BBG!$1:$1048576,MATCH(Activity!BV$1,BBG!$1:$1,0),0)&lt;&gt;"",VLOOKUP($A24,BBG!$1:$1048576,MATCH(Activity!BV$1,BBG!$1:$1,0),0),IF(AND(VLOOKUP($A24,BBG!$1:$1048576,MATCH(Activity!BV$1,BBG!$1:$1,0)-1,0)&lt;&gt;"",VLOOKUP($A24,BBG!$1:$1048576,MATCH(Activity!BV$1,BBG!$1:$1,0)+1,0)&lt;&gt;""),(VLOOKUP($A24,BBG!$1:$1048576,MATCH(Activity!BV$1,BBG!$1:$1,0)-1,0)+VLOOKUP($A24,BBG!$1:$1048576,MATCH(Activity!BV$1,BBG!$1:$1,0)+1,0))/2,IF(AND(VLOOKUP($A24,BBG!$1:$1048576,MATCH(Activity!BV$1,BBG!$1:$1,0)-1,0)&lt;&gt;"",VLOOKUP($A24,BBG!$1:$1048576,MATCH(Activity!BV$1,BBG!$1:$1,0)+2,0)&lt;&gt;""),VLOOKUP($A24,BBG!$1:$1048576,MATCH(Activity!BV$1,BBG!$1:$1,0)-1,0)+(VLOOKUP($A24,BBG!$1:$1048576,MATCH(Activity!BV$1,BBG!$1:$1,0)+2,0)-VLOOKUP($A24,BBG!$1:$1048576,MATCH(Activity!BV$1,BBG!$1:$1,0)-1,0))/3,VLOOKUP($A24,BBG!$1:$1048576,MATCH(Activity!BV$1,BBG!$1:$1,0)-2,0)+(VLOOKUP($A24,BBG!$1:$1048576,MATCH(Activity!BV$1,BBG!$1:$1,0)+1,0)-VLOOKUP($A24,BBG!$1:$1048576,MATCH(Activity!BV$1,BBG!$1:$1,0)-2,0))*2/3)))/100</f>
        <v>0</v>
      </c>
      <c r="BW24" s="34">
        <f ca="1">IF(VLOOKUP($A24,BBG!$1:$1048576,MATCH(Activity!BW$1,BBG!$1:$1,0),0)&lt;&gt;"",VLOOKUP($A24,BBG!$1:$1048576,MATCH(Activity!BW$1,BBG!$1:$1,0),0),IF(AND(VLOOKUP($A24,BBG!$1:$1048576,MATCH(Activity!BW$1,BBG!$1:$1,0)-1,0)&lt;&gt;"",VLOOKUP($A24,BBG!$1:$1048576,MATCH(Activity!BW$1,BBG!$1:$1,0)+1,0)&lt;&gt;""),(VLOOKUP($A24,BBG!$1:$1048576,MATCH(Activity!BW$1,BBG!$1:$1,0)-1,0)+VLOOKUP($A24,BBG!$1:$1048576,MATCH(Activity!BW$1,BBG!$1:$1,0)+1,0))/2,IF(AND(VLOOKUP($A24,BBG!$1:$1048576,MATCH(Activity!BW$1,BBG!$1:$1,0)-1,0)&lt;&gt;"",VLOOKUP($A24,BBG!$1:$1048576,MATCH(Activity!BW$1,BBG!$1:$1,0)+2,0)&lt;&gt;""),VLOOKUP($A24,BBG!$1:$1048576,MATCH(Activity!BW$1,BBG!$1:$1,0)-1,0)+(VLOOKUP($A24,BBG!$1:$1048576,MATCH(Activity!BW$1,BBG!$1:$1,0)+2,0)-VLOOKUP($A24,BBG!$1:$1048576,MATCH(Activity!BW$1,BBG!$1:$1,0)-1,0))/3,VLOOKUP($A24,BBG!$1:$1048576,MATCH(Activity!BW$1,BBG!$1:$1,0)-2,0)+(VLOOKUP($A24,BBG!$1:$1048576,MATCH(Activity!BW$1,BBG!$1:$1,0)+1,0)-VLOOKUP($A24,BBG!$1:$1048576,MATCH(Activity!BW$1,BBG!$1:$1,0)-2,0))*2/3)))/100</f>
        <v>0</v>
      </c>
      <c r="BX24" s="34">
        <f ca="1">IF(VLOOKUP($A24,BBG!$1:$1048576,MATCH(Activity!BX$1,BBG!$1:$1,0),0)&lt;&gt;"",VLOOKUP($A24,BBG!$1:$1048576,MATCH(Activity!BX$1,BBG!$1:$1,0),0),IF(AND(VLOOKUP($A24,BBG!$1:$1048576,MATCH(Activity!BX$1,BBG!$1:$1,0)-1,0)&lt;&gt;"",VLOOKUP($A24,BBG!$1:$1048576,MATCH(Activity!BX$1,BBG!$1:$1,0)+1,0)&lt;&gt;""),(VLOOKUP($A24,BBG!$1:$1048576,MATCH(Activity!BX$1,BBG!$1:$1,0)-1,0)+VLOOKUP($A24,BBG!$1:$1048576,MATCH(Activity!BX$1,BBG!$1:$1,0)+1,0))/2,IF(AND(VLOOKUP($A24,BBG!$1:$1048576,MATCH(Activity!BX$1,BBG!$1:$1,0)-1,0)&lt;&gt;"",VLOOKUP($A24,BBG!$1:$1048576,MATCH(Activity!BX$1,BBG!$1:$1,0)+2,0)&lt;&gt;""),VLOOKUP($A24,BBG!$1:$1048576,MATCH(Activity!BX$1,BBG!$1:$1,0)-1,0)+(VLOOKUP($A24,BBG!$1:$1048576,MATCH(Activity!BX$1,BBG!$1:$1,0)+2,0)-VLOOKUP($A24,BBG!$1:$1048576,MATCH(Activity!BX$1,BBG!$1:$1,0)-1,0))/3,VLOOKUP($A24,BBG!$1:$1048576,MATCH(Activity!BX$1,BBG!$1:$1,0)-2,0)+(VLOOKUP($A24,BBG!$1:$1048576,MATCH(Activity!BX$1,BBG!$1:$1,0)+1,0)-VLOOKUP($A24,BBG!$1:$1048576,MATCH(Activity!BX$1,BBG!$1:$1,0)-2,0))*2/3)))/100</f>
        <v>0</v>
      </c>
      <c r="BY24" s="34">
        <f ca="1">IF(VLOOKUP($A24,BBG!$1:$1048576,MATCH(Activity!BY$1,BBG!$1:$1,0),0)&lt;&gt;"",VLOOKUP($A24,BBG!$1:$1048576,MATCH(Activity!BY$1,BBG!$1:$1,0),0),IF(AND(VLOOKUP($A24,BBG!$1:$1048576,MATCH(Activity!BY$1,BBG!$1:$1,0)-1,0)&lt;&gt;"",VLOOKUP($A24,BBG!$1:$1048576,MATCH(Activity!BY$1,BBG!$1:$1,0)+1,0)&lt;&gt;""),(VLOOKUP($A24,BBG!$1:$1048576,MATCH(Activity!BY$1,BBG!$1:$1,0)-1,0)+VLOOKUP($A24,BBG!$1:$1048576,MATCH(Activity!BY$1,BBG!$1:$1,0)+1,0))/2,IF(AND(VLOOKUP($A24,BBG!$1:$1048576,MATCH(Activity!BY$1,BBG!$1:$1,0)-1,0)&lt;&gt;"",VLOOKUP($A24,BBG!$1:$1048576,MATCH(Activity!BY$1,BBG!$1:$1,0)+2,0)&lt;&gt;""),VLOOKUP($A24,BBG!$1:$1048576,MATCH(Activity!BY$1,BBG!$1:$1,0)-1,0)+(VLOOKUP($A24,BBG!$1:$1048576,MATCH(Activity!BY$1,BBG!$1:$1,0)+2,0)-VLOOKUP($A24,BBG!$1:$1048576,MATCH(Activity!BY$1,BBG!$1:$1,0)-1,0))/3,VLOOKUP($A24,BBG!$1:$1048576,MATCH(Activity!BY$1,BBG!$1:$1,0)-2,0)+(VLOOKUP($A24,BBG!$1:$1048576,MATCH(Activity!BY$1,BBG!$1:$1,0)+1,0)-VLOOKUP($A24,BBG!$1:$1048576,MATCH(Activity!BY$1,BBG!$1:$1,0)-2,0))*2/3)))/100</f>
        <v>0</v>
      </c>
      <c r="BZ24" s="34">
        <f ca="1">IF(VLOOKUP($A24,BBG!$1:$1048576,MATCH(Activity!BZ$1,BBG!$1:$1,0),0)&lt;&gt;"",VLOOKUP($A24,BBG!$1:$1048576,MATCH(Activity!BZ$1,BBG!$1:$1,0),0),IF(AND(VLOOKUP($A24,BBG!$1:$1048576,MATCH(Activity!BZ$1,BBG!$1:$1,0)-1,0)&lt;&gt;"",VLOOKUP($A24,BBG!$1:$1048576,MATCH(Activity!BZ$1,BBG!$1:$1,0)+1,0)&lt;&gt;""),(VLOOKUP($A24,BBG!$1:$1048576,MATCH(Activity!BZ$1,BBG!$1:$1,0)-1,0)+VLOOKUP($A24,BBG!$1:$1048576,MATCH(Activity!BZ$1,BBG!$1:$1,0)+1,0))/2,IF(AND(VLOOKUP($A24,BBG!$1:$1048576,MATCH(Activity!BZ$1,BBG!$1:$1,0)-1,0)&lt;&gt;"",VLOOKUP($A24,BBG!$1:$1048576,MATCH(Activity!BZ$1,BBG!$1:$1,0)+2,0)&lt;&gt;""),VLOOKUP($A24,BBG!$1:$1048576,MATCH(Activity!BZ$1,BBG!$1:$1,0)-1,0)+(VLOOKUP($A24,BBG!$1:$1048576,MATCH(Activity!BZ$1,BBG!$1:$1,0)+2,0)-VLOOKUP($A24,BBG!$1:$1048576,MATCH(Activity!BZ$1,BBG!$1:$1,0)-1,0))/3,VLOOKUP($A24,BBG!$1:$1048576,MATCH(Activity!BZ$1,BBG!$1:$1,0)-2,0)+(VLOOKUP($A24,BBG!$1:$1048576,MATCH(Activity!BZ$1,BBG!$1:$1,0)+1,0)-VLOOKUP($A24,BBG!$1:$1048576,MATCH(Activity!BZ$1,BBG!$1:$1,0)-2,0))*2/3)))/100</f>
        <v>0</v>
      </c>
      <c r="CA24" s="34">
        <f ca="1">IF(VLOOKUP($A24,BBG!$1:$1048576,MATCH(Activity!CA$1,BBG!$1:$1,0),0)&lt;&gt;"",VLOOKUP($A24,BBG!$1:$1048576,MATCH(Activity!CA$1,BBG!$1:$1,0),0),IF(AND(VLOOKUP($A24,BBG!$1:$1048576,MATCH(Activity!CA$1,BBG!$1:$1,0)-1,0)&lt;&gt;"",VLOOKUP($A24,BBG!$1:$1048576,MATCH(Activity!CA$1,BBG!$1:$1,0)+1,0)&lt;&gt;""),(VLOOKUP($A24,BBG!$1:$1048576,MATCH(Activity!CA$1,BBG!$1:$1,0)-1,0)+VLOOKUP($A24,BBG!$1:$1048576,MATCH(Activity!CA$1,BBG!$1:$1,0)+1,0))/2,IF(AND(VLOOKUP($A24,BBG!$1:$1048576,MATCH(Activity!CA$1,BBG!$1:$1,0)-1,0)&lt;&gt;"",VLOOKUP($A24,BBG!$1:$1048576,MATCH(Activity!CA$1,BBG!$1:$1,0)+2,0)&lt;&gt;""),VLOOKUP($A24,BBG!$1:$1048576,MATCH(Activity!CA$1,BBG!$1:$1,0)-1,0)+(VLOOKUP($A24,BBG!$1:$1048576,MATCH(Activity!CA$1,BBG!$1:$1,0)+2,0)-VLOOKUP($A24,BBG!$1:$1048576,MATCH(Activity!CA$1,BBG!$1:$1,0)-1,0))/3,VLOOKUP($A24,BBG!$1:$1048576,MATCH(Activity!CA$1,BBG!$1:$1,0)-2,0)+(VLOOKUP($A24,BBG!$1:$1048576,MATCH(Activity!CA$1,BBG!$1:$1,0)+1,0)-VLOOKUP($A24,BBG!$1:$1048576,MATCH(Activity!CA$1,BBG!$1:$1,0)-2,0))*2/3)))/100</f>
        <v>0</v>
      </c>
      <c r="CB24" s="34">
        <f ca="1">IF(VLOOKUP($A24,BBG!$1:$1048576,MATCH(Activity!CB$1,BBG!$1:$1,0),0)&lt;&gt;"",VLOOKUP($A24,BBG!$1:$1048576,MATCH(Activity!CB$1,BBG!$1:$1,0),0),IF(AND(VLOOKUP($A24,BBG!$1:$1048576,MATCH(Activity!CB$1,BBG!$1:$1,0)-1,0)&lt;&gt;"",VLOOKUP($A24,BBG!$1:$1048576,MATCH(Activity!CB$1,BBG!$1:$1,0)+1,0)&lt;&gt;""),(VLOOKUP($A24,BBG!$1:$1048576,MATCH(Activity!CB$1,BBG!$1:$1,0)-1,0)+VLOOKUP($A24,BBG!$1:$1048576,MATCH(Activity!CB$1,BBG!$1:$1,0)+1,0))/2,IF(AND(VLOOKUP($A24,BBG!$1:$1048576,MATCH(Activity!CB$1,BBG!$1:$1,0)-1,0)&lt;&gt;"",VLOOKUP($A24,BBG!$1:$1048576,MATCH(Activity!CB$1,BBG!$1:$1,0)+2,0)&lt;&gt;""),VLOOKUP($A24,BBG!$1:$1048576,MATCH(Activity!CB$1,BBG!$1:$1,0)-1,0)+(VLOOKUP($A24,BBG!$1:$1048576,MATCH(Activity!CB$1,BBG!$1:$1,0)+2,0)-VLOOKUP($A24,BBG!$1:$1048576,MATCH(Activity!CB$1,BBG!$1:$1,0)-1,0))/3,VLOOKUP($A24,BBG!$1:$1048576,MATCH(Activity!CB$1,BBG!$1:$1,0)-2,0)+(VLOOKUP($A24,BBG!$1:$1048576,MATCH(Activity!CB$1,BBG!$1:$1,0)+1,0)-VLOOKUP($A24,BBG!$1:$1048576,MATCH(Activity!CB$1,BBG!$1:$1,0)-2,0))*2/3)))/100</f>
        <v>0</v>
      </c>
      <c r="CC24" s="34">
        <f ca="1">IF(VLOOKUP($A24,BBG!$1:$1048576,MATCH(Activity!CC$1,BBG!$1:$1,0),0)&lt;&gt;"",VLOOKUP($A24,BBG!$1:$1048576,MATCH(Activity!CC$1,BBG!$1:$1,0),0),IF(AND(VLOOKUP($A24,BBG!$1:$1048576,MATCH(Activity!CC$1,BBG!$1:$1,0)-1,0)&lt;&gt;"",VLOOKUP($A24,BBG!$1:$1048576,MATCH(Activity!CC$1,BBG!$1:$1,0)+1,0)&lt;&gt;""),(VLOOKUP($A24,BBG!$1:$1048576,MATCH(Activity!CC$1,BBG!$1:$1,0)-1,0)+VLOOKUP($A24,BBG!$1:$1048576,MATCH(Activity!CC$1,BBG!$1:$1,0)+1,0))/2,IF(AND(VLOOKUP($A24,BBG!$1:$1048576,MATCH(Activity!CC$1,BBG!$1:$1,0)-1,0)&lt;&gt;"",VLOOKUP($A24,BBG!$1:$1048576,MATCH(Activity!CC$1,BBG!$1:$1,0)+2,0)&lt;&gt;""),VLOOKUP($A24,BBG!$1:$1048576,MATCH(Activity!CC$1,BBG!$1:$1,0)-1,0)+(VLOOKUP($A24,BBG!$1:$1048576,MATCH(Activity!CC$1,BBG!$1:$1,0)+2,0)-VLOOKUP($A24,BBG!$1:$1048576,MATCH(Activity!CC$1,BBG!$1:$1,0)-1,0))/3,VLOOKUP($A24,BBG!$1:$1048576,MATCH(Activity!CC$1,BBG!$1:$1,0)-2,0)+(VLOOKUP($A24,BBG!$1:$1048576,MATCH(Activity!CC$1,BBG!$1:$1,0)+1,0)-VLOOKUP($A24,BBG!$1:$1048576,MATCH(Activity!CC$1,BBG!$1:$1,0)-2,0))*2/3)))/100</f>
        <v>0</v>
      </c>
      <c r="CD24" s="34">
        <f ca="1">IF(VLOOKUP($A24,BBG!$1:$1048576,MATCH(Activity!CD$1,BBG!$1:$1,0),0)&lt;&gt;"",VLOOKUP($A24,BBG!$1:$1048576,MATCH(Activity!CD$1,BBG!$1:$1,0),0),IF(AND(VLOOKUP($A24,BBG!$1:$1048576,MATCH(Activity!CD$1,BBG!$1:$1,0)-1,0)&lt;&gt;"",VLOOKUP($A24,BBG!$1:$1048576,MATCH(Activity!CD$1,BBG!$1:$1,0)+1,0)&lt;&gt;""),(VLOOKUP($A24,BBG!$1:$1048576,MATCH(Activity!CD$1,BBG!$1:$1,0)-1,0)+VLOOKUP($A24,BBG!$1:$1048576,MATCH(Activity!CD$1,BBG!$1:$1,0)+1,0))/2,IF(AND(VLOOKUP($A24,BBG!$1:$1048576,MATCH(Activity!CD$1,BBG!$1:$1,0)-1,0)&lt;&gt;"",VLOOKUP($A24,BBG!$1:$1048576,MATCH(Activity!CD$1,BBG!$1:$1,0)+2,0)&lt;&gt;""),VLOOKUP($A24,BBG!$1:$1048576,MATCH(Activity!CD$1,BBG!$1:$1,0)-1,0)+(VLOOKUP($A24,BBG!$1:$1048576,MATCH(Activity!CD$1,BBG!$1:$1,0)+2,0)-VLOOKUP($A24,BBG!$1:$1048576,MATCH(Activity!CD$1,BBG!$1:$1,0)-1,0))/3,VLOOKUP($A24,BBG!$1:$1048576,MATCH(Activity!CD$1,BBG!$1:$1,0)-2,0)+(VLOOKUP($A24,BBG!$1:$1048576,MATCH(Activity!CD$1,BBG!$1:$1,0)+1,0)-VLOOKUP($A24,BBG!$1:$1048576,MATCH(Activity!CD$1,BBG!$1:$1,0)-2,0))*2/3)))/100</f>
        <v>0</v>
      </c>
      <c r="CE24" s="34">
        <f ca="1">IF(VLOOKUP($A24,BBG!$1:$1048576,MATCH(Activity!CE$1,BBG!$1:$1,0),0)&lt;&gt;"",VLOOKUP($A24,BBG!$1:$1048576,MATCH(Activity!CE$1,BBG!$1:$1,0),0),IF(AND(VLOOKUP($A24,BBG!$1:$1048576,MATCH(Activity!CE$1,BBG!$1:$1,0)-1,0)&lt;&gt;"",VLOOKUP($A24,BBG!$1:$1048576,MATCH(Activity!CE$1,BBG!$1:$1,0)+1,0)&lt;&gt;""),(VLOOKUP($A24,BBG!$1:$1048576,MATCH(Activity!CE$1,BBG!$1:$1,0)-1,0)+VLOOKUP($A24,BBG!$1:$1048576,MATCH(Activity!CE$1,BBG!$1:$1,0)+1,0))/2,IF(AND(VLOOKUP($A24,BBG!$1:$1048576,MATCH(Activity!CE$1,BBG!$1:$1,0)-1,0)&lt;&gt;"",VLOOKUP($A24,BBG!$1:$1048576,MATCH(Activity!CE$1,BBG!$1:$1,0)+2,0)&lt;&gt;""),VLOOKUP($A24,BBG!$1:$1048576,MATCH(Activity!CE$1,BBG!$1:$1,0)-1,0)+(VLOOKUP($A24,BBG!$1:$1048576,MATCH(Activity!CE$1,BBG!$1:$1,0)+2,0)-VLOOKUP($A24,BBG!$1:$1048576,MATCH(Activity!CE$1,BBG!$1:$1,0)-1,0))/3,VLOOKUP($A24,BBG!$1:$1048576,MATCH(Activity!CE$1,BBG!$1:$1,0)-2,0)+(VLOOKUP($A24,BBG!$1:$1048576,MATCH(Activity!CE$1,BBG!$1:$1,0)+1,0)-VLOOKUP($A24,BBG!$1:$1048576,MATCH(Activity!CE$1,BBG!$1:$1,0)-2,0))*2/3)))/100</f>
        <v>0</v>
      </c>
      <c r="CF24" s="34">
        <f ca="1">IF(VLOOKUP($A24,BBG!$1:$1048576,MATCH(Activity!CF$1,BBG!$1:$1,0),0)&lt;&gt;"",VLOOKUP($A24,BBG!$1:$1048576,MATCH(Activity!CF$1,BBG!$1:$1,0),0),IF(AND(VLOOKUP($A24,BBG!$1:$1048576,MATCH(Activity!CF$1,BBG!$1:$1,0)-1,0)&lt;&gt;"",VLOOKUP($A24,BBG!$1:$1048576,MATCH(Activity!CF$1,BBG!$1:$1,0)+1,0)&lt;&gt;""),(VLOOKUP($A24,BBG!$1:$1048576,MATCH(Activity!CF$1,BBG!$1:$1,0)-1,0)+VLOOKUP($A24,BBG!$1:$1048576,MATCH(Activity!CF$1,BBG!$1:$1,0)+1,0))/2,IF(AND(VLOOKUP($A24,BBG!$1:$1048576,MATCH(Activity!CF$1,BBG!$1:$1,0)-1,0)&lt;&gt;"",VLOOKUP($A24,BBG!$1:$1048576,MATCH(Activity!CF$1,BBG!$1:$1,0)+2,0)&lt;&gt;""),VLOOKUP($A24,BBG!$1:$1048576,MATCH(Activity!CF$1,BBG!$1:$1,0)-1,0)+(VLOOKUP($A24,BBG!$1:$1048576,MATCH(Activity!CF$1,BBG!$1:$1,0)+2,0)-VLOOKUP($A24,BBG!$1:$1048576,MATCH(Activity!CF$1,BBG!$1:$1,0)-1,0))/3,VLOOKUP($A24,BBG!$1:$1048576,MATCH(Activity!CF$1,BBG!$1:$1,0)-2,0)+(VLOOKUP($A24,BBG!$1:$1048576,MATCH(Activity!CF$1,BBG!$1:$1,0)+1,0)-VLOOKUP($A24,BBG!$1:$1048576,MATCH(Activity!CF$1,BBG!$1:$1,0)-2,0))*2/3)))/100</f>
        <v>0</v>
      </c>
      <c r="CG24" s="34">
        <f ca="1">IF(VLOOKUP($A24,BBG!$1:$1048576,MATCH(Activity!CG$1,BBG!$1:$1,0),0)&lt;&gt;"",VLOOKUP($A24,BBG!$1:$1048576,MATCH(Activity!CG$1,BBG!$1:$1,0),0),IF(AND(VLOOKUP($A24,BBG!$1:$1048576,MATCH(Activity!CG$1,BBG!$1:$1,0)-1,0)&lt;&gt;"",VLOOKUP($A24,BBG!$1:$1048576,MATCH(Activity!CG$1,BBG!$1:$1,0)+1,0)&lt;&gt;""),(VLOOKUP($A24,BBG!$1:$1048576,MATCH(Activity!CG$1,BBG!$1:$1,0)-1,0)+VLOOKUP($A24,BBG!$1:$1048576,MATCH(Activity!CG$1,BBG!$1:$1,0)+1,0))/2,IF(AND(VLOOKUP($A24,BBG!$1:$1048576,MATCH(Activity!CG$1,BBG!$1:$1,0)-1,0)&lt;&gt;"",VLOOKUP($A24,BBG!$1:$1048576,MATCH(Activity!CG$1,BBG!$1:$1,0)+2,0)&lt;&gt;""),VLOOKUP($A24,BBG!$1:$1048576,MATCH(Activity!CG$1,BBG!$1:$1,0)-1,0)+(VLOOKUP($A24,BBG!$1:$1048576,MATCH(Activity!CG$1,BBG!$1:$1,0)+2,0)-VLOOKUP($A24,BBG!$1:$1048576,MATCH(Activity!CG$1,BBG!$1:$1,0)-1,0))/3,VLOOKUP($A24,BBG!$1:$1048576,MATCH(Activity!CG$1,BBG!$1:$1,0)-2,0)+(VLOOKUP($A24,BBG!$1:$1048576,MATCH(Activity!CG$1,BBG!$1:$1,0)+1,0)-VLOOKUP($A24,BBG!$1:$1048576,MATCH(Activity!CG$1,BBG!$1:$1,0)-2,0))*2/3)))/100</f>
        <v>0</v>
      </c>
      <c r="CH24" s="34">
        <f ca="1">IF(VLOOKUP($A24,BBG!$1:$1048576,MATCH(Activity!CH$1,BBG!$1:$1,0),0)&lt;&gt;"",VLOOKUP($A24,BBG!$1:$1048576,MATCH(Activity!CH$1,BBG!$1:$1,0),0),IF(AND(VLOOKUP($A24,BBG!$1:$1048576,MATCH(Activity!CH$1,BBG!$1:$1,0)-1,0)&lt;&gt;"",VLOOKUP($A24,BBG!$1:$1048576,MATCH(Activity!CH$1,BBG!$1:$1,0)+1,0)&lt;&gt;""),(VLOOKUP($A24,BBG!$1:$1048576,MATCH(Activity!CH$1,BBG!$1:$1,0)-1,0)+VLOOKUP($A24,BBG!$1:$1048576,MATCH(Activity!CH$1,BBG!$1:$1,0)+1,0))/2,IF(AND(VLOOKUP($A24,BBG!$1:$1048576,MATCH(Activity!CH$1,BBG!$1:$1,0)-1,0)&lt;&gt;"",VLOOKUP($A24,BBG!$1:$1048576,MATCH(Activity!CH$1,BBG!$1:$1,0)+2,0)&lt;&gt;""),VLOOKUP($A24,BBG!$1:$1048576,MATCH(Activity!CH$1,BBG!$1:$1,0)-1,0)+(VLOOKUP($A24,BBG!$1:$1048576,MATCH(Activity!CH$1,BBG!$1:$1,0)+2,0)-VLOOKUP($A24,BBG!$1:$1048576,MATCH(Activity!CH$1,BBG!$1:$1,0)-1,0))/3,VLOOKUP($A24,BBG!$1:$1048576,MATCH(Activity!CH$1,BBG!$1:$1,0)-2,0)+(VLOOKUP($A24,BBG!$1:$1048576,MATCH(Activity!CH$1,BBG!$1:$1,0)+1,0)-VLOOKUP($A24,BBG!$1:$1048576,MATCH(Activity!CH$1,BBG!$1:$1,0)-2,0))*2/3)))/100</f>
        <v>0</v>
      </c>
      <c r="CI24" s="34">
        <f ca="1">IF(VLOOKUP($A24,BBG!$1:$1048576,MATCH(Activity!CI$1,BBG!$1:$1,0),0)&lt;&gt;"",VLOOKUP($A24,BBG!$1:$1048576,MATCH(Activity!CI$1,BBG!$1:$1,0),0),IF(AND(VLOOKUP($A24,BBG!$1:$1048576,MATCH(Activity!CI$1,BBG!$1:$1,0)-1,0)&lt;&gt;"",VLOOKUP($A24,BBG!$1:$1048576,MATCH(Activity!CI$1,BBG!$1:$1,0)+1,0)&lt;&gt;""),(VLOOKUP($A24,BBG!$1:$1048576,MATCH(Activity!CI$1,BBG!$1:$1,0)-1,0)+VLOOKUP($A24,BBG!$1:$1048576,MATCH(Activity!CI$1,BBG!$1:$1,0)+1,0))/2,IF(AND(VLOOKUP($A24,BBG!$1:$1048576,MATCH(Activity!CI$1,BBG!$1:$1,0)-1,0)&lt;&gt;"",VLOOKUP($A24,BBG!$1:$1048576,MATCH(Activity!CI$1,BBG!$1:$1,0)+2,0)&lt;&gt;""),VLOOKUP($A24,BBG!$1:$1048576,MATCH(Activity!CI$1,BBG!$1:$1,0)-1,0)+(VLOOKUP($A24,BBG!$1:$1048576,MATCH(Activity!CI$1,BBG!$1:$1,0)+2,0)-VLOOKUP($A24,BBG!$1:$1048576,MATCH(Activity!CI$1,BBG!$1:$1,0)-1,0))/3,VLOOKUP($A24,BBG!$1:$1048576,MATCH(Activity!CI$1,BBG!$1:$1,0)-2,0)+(VLOOKUP($A24,BBG!$1:$1048576,MATCH(Activity!CI$1,BBG!$1:$1,0)+1,0)-VLOOKUP($A24,BBG!$1:$1048576,MATCH(Activity!CI$1,BBG!$1:$1,0)-2,0))*2/3)))/100</f>
        <v>0</v>
      </c>
      <c r="CJ24" s="34">
        <f ca="1">IF(VLOOKUP($A24,BBG!$1:$1048576,MATCH(Activity!CJ$1,BBG!$1:$1,0),0)&lt;&gt;"",VLOOKUP($A24,BBG!$1:$1048576,MATCH(Activity!CJ$1,BBG!$1:$1,0),0),IF(AND(VLOOKUP($A24,BBG!$1:$1048576,MATCH(Activity!CJ$1,BBG!$1:$1,0)-1,0)&lt;&gt;"",VLOOKUP($A24,BBG!$1:$1048576,MATCH(Activity!CJ$1,BBG!$1:$1,0)+1,0)&lt;&gt;""),(VLOOKUP($A24,BBG!$1:$1048576,MATCH(Activity!CJ$1,BBG!$1:$1,0)-1,0)+VLOOKUP($A24,BBG!$1:$1048576,MATCH(Activity!CJ$1,BBG!$1:$1,0)+1,0))/2,IF(AND(VLOOKUP($A24,BBG!$1:$1048576,MATCH(Activity!CJ$1,BBG!$1:$1,0)-1,0)&lt;&gt;"",VLOOKUP($A24,BBG!$1:$1048576,MATCH(Activity!CJ$1,BBG!$1:$1,0)+2,0)&lt;&gt;""),VLOOKUP($A24,BBG!$1:$1048576,MATCH(Activity!CJ$1,BBG!$1:$1,0)-1,0)+(VLOOKUP($A24,BBG!$1:$1048576,MATCH(Activity!CJ$1,BBG!$1:$1,0)+2,0)-VLOOKUP($A24,BBG!$1:$1048576,MATCH(Activity!CJ$1,BBG!$1:$1,0)-1,0))/3,VLOOKUP($A24,BBG!$1:$1048576,MATCH(Activity!CJ$1,BBG!$1:$1,0)-2,0)+(VLOOKUP($A24,BBG!$1:$1048576,MATCH(Activity!CJ$1,BBG!$1:$1,0)+1,0)-VLOOKUP($A24,BBG!$1:$1048576,MATCH(Activity!CJ$1,BBG!$1:$1,0)-2,0))*2/3)))/100</f>
        <v>0</v>
      </c>
      <c r="CK24" s="34">
        <f ca="1">IF(VLOOKUP($A24,BBG!$1:$1048576,MATCH(Activity!CK$1,BBG!$1:$1,0),0)&lt;&gt;"",VLOOKUP($A24,BBG!$1:$1048576,MATCH(Activity!CK$1,BBG!$1:$1,0),0),IF(AND(VLOOKUP($A24,BBG!$1:$1048576,MATCH(Activity!CK$1,BBG!$1:$1,0)-1,0)&lt;&gt;"",VLOOKUP($A24,BBG!$1:$1048576,MATCH(Activity!CK$1,BBG!$1:$1,0)+1,0)&lt;&gt;""),(VLOOKUP($A24,BBG!$1:$1048576,MATCH(Activity!CK$1,BBG!$1:$1,0)-1,0)+VLOOKUP($A24,BBG!$1:$1048576,MATCH(Activity!CK$1,BBG!$1:$1,0)+1,0))/2,IF(AND(VLOOKUP($A24,BBG!$1:$1048576,MATCH(Activity!CK$1,BBG!$1:$1,0)-1,0)&lt;&gt;"",VLOOKUP($A24,BBG!$1:$1048576,MATCH(Activity!CK$1,BBG!$1:$1,0)+2,0)&lt;&gt;""),VLOOKUP($A24,BBG!$1:$1048576,MATCH(Activity!CK$1,BBG!$1:$1,0)-1,0)+(VLOOKUP($A24,BBG!$1:$1048576,MATCH(Activity!CK$1,BBG!$1:$1,0)+2,0)-VLOOKUP($A24,BBG!$1:$1048576,MATCH(Activity!CK$1,BBG!$1:$1,0)-1,0))/3,VLOOKUP($A24,BBG!$1:$1048576,MATCH(Activity!CK$1,BBG!$1:$1,0)-2,0)+(VLOOKUP($A24,BBG!$1:$1048576,MATCH(Activity!CK$1,BBG!$1:$1,0)+1,0)-VLOOKUP($A24,BBG!$1:$1048576,MATCH(Activity!CK$1,BBG!$1:$1,0)-2,0))*2/3)))/100</f>
        <v>0</v>
      </c>
      <c r="CL24" s="34">
        <f ca="1">IF(VLOOKUP($A24,BBG!$1:$1048576,MATCH(Activity!CL$1,BBG!$1:$1,0),0)&lt;&gt;"",VLOOKUP($A24,BBG!$1:$1048576,MATCH(Activity!CL$1,BBG!$1:$1,0),0),IF(AND(VLOOKUP($A24,BBG!$1:$1048576,MATCH(Activity!CL$1,BBG!$1:$1,0)-1,0)&lt;&gt;"",VLOOKUP($A24,BBG!$1:$1048576,MATCH(Activity!CL$1,BBG!$1:$1,0)+1,0)&lt;&gt;""),(VLOOKUP($A24,BBG!$1:$1048576,MATCH(Activity!CL$1,BBG!$1:$1,0)-1,0)+VLOOKUP($A24,BBG!$1:$1048576,MATCH(Activity!CL$1,BBG!$1:$1,0)+1,0))/2,IF(AND(VLOOKUP($A24,BBG!$1:$1048576,MATCH(Activity!CL$1,BBG!$1:$1,0)-1,0)&lt;&gt;"",VLOOKUP($A24,BBG!$1:$1048576,MATCH(Activity!CL$1,BBG!$1:$1,0)+2,0)&lt;&gt;""),VLOOKUP($A24,BBG!$1:$1048576,MATCH(Activity!CL$1,BBG!$1:$1,0)-1,0)+(VLOOKUP($A24,BBG!$1:$1048576,MATCH(Activity!CL$1,BBG!$1:$1,0)+2,0)-VLOOKUP($A24,BBG!$1:$1048576,MATCH(Activity!CL$1,BBG!$1:$1,0)-1,0))/3,VLOOKUP($A24,BBG!$1:$1048576,MATCH(Activity!CL$1,BBG!$1:$1,0)-2,0)+(VLOOKUP($A24,BBG!$1:$1048576,MATCH(Activity!CL$1,BBG!$1:$1,0)+1,0)-VLOOKUP($A24,BBG!$1:$1048576,MATCH(Activity!CL$1,BBG!$1:$1,0)-2,0))*2/3)))/100</f>
        <v>0</v>
      </c>
      <c r="CM24" s="34">
        <f ca="1">IF(VLOOKUP($A24,BBG!$1:$1048576,MATCH(Activity!CM$1,BBG!$1:$1,0),0)&lt;&gt;"",VLOOKUP($A24,BBG!$1:$1048576,MATCH(Activity!CM$1,BBG!$1:$1,0),0),IF(AND(VLOOKUP($A24,BBG!$1:$1048576,MATCH(Activity!CM$1,BBG!$1:$1,0)-1,0)&lt;&gt;"",VLOOKUP($A24,BBG!$1:$1048576,MATCH(Activity!CM$1,BBG!$1:$1,0)+1,0)&lt;&gt;""),(VLOOKUP($A24,BBG!$1:$1048576,MATCH(Activity!CM$1,BBG!$1:$1,0)-1,0)+VLOOKUP($A24,BBG!$1:$1048576,MATCH(Activity!CM$1,BBG!$1:$1,0)+1,0))/2,IF(AND(VLOOKUP($A24,BBG!$1:$1048576,MATCH(Activity!CM$1,BBG!$1:$1,0)-1,0)&lt;&gt;"",VLOOKUP($A24,BBG!$1:$1048576,MATCH(Activity!CM$1,BBG!$1:$1,0)+2,0)&lt;&gt;""),VLOOKUP($A24,BBG!$1:$1048576,MATCH(Activity!CM$1,BBG!$1:$1,0)-1,0)+(VLOOKUP($A24,BBG!$1:$1048576,MATCH(Activity!CM$1,BBG!$1:$1,0)+2,0)-VLOOKUP($A24,BBG!$1:$1048576,MATCH(Activity!CM$1,BBG!$1:$1,0)-1,0))/3,VLOOKUP($A24,BBG!$1:$1048576,MATCH(Activity!CM$1,BBG!$1:$1,0)-2,0)+(VLOOKUP($A24,BBG!$1:$1048576,MATCH(Activity!CM$1,BBG!$1:$1,0)+1,0)-VLOOKUP($A24,BBG!$1:$1048576,MATCH(Activity!CM$1,BBG!$1:$1,0)-2,0))*2/3)))/100</f>
        <v>0</v>
      </c>
      <c r="CN24" s="34">
        <f ca="1">IF(VLOOKUP($A24,BBG!$1:$1048576,MATCH(Activity!CN$1,BBG!$1:$1,0),0)&lt;&gt;"",VLOOKUP($A24,BBG!$1:$1048576,MATCH(Activity!CN$1,BBG!$1:$1,0),0),IF(AND(VLOOKUP($A24,BBG!$1:$1048576,MATCH(Activity!CN$1,BBG!$1:$1,0)-1,0)&lt;&gt;"",VLOOKUP($A24,BBG!$1:$1048576,MATCH(Activity!CN$1,BBG!$1:$1,0)+1,0)&lt;&gt;""),(VLOOKUP($A24,BBG!$1:$1048576,MATCH(Activity!CN$1,BBG!$1:$1,0)-1,0)+VLOOKUP($A24,BBG!$1:$1048576,MATCH(Activity!CN$1,BBG!$1:$1,0)+1,0))/2,IF(AND(VLOOKUP($A24,BBG!$1:$1048576,MATCH(Activity!CN$1,BBG!$1:$1,0)-1,0)&lt;&gt;"",VLOOKUP($A24,BBG!$1:$1048576,MATCH(Activity!CN$1,BBG!$1:$1,0)+2,0)&lt;&gt;""),VLOOKUP($A24,BBG!$1:$1048576,MATCH(Activity!CN$1,BBG!$1:$1,0)-1,0)+(VLOOKUP($A24,BBG!$1:$1048576,MATCH(Activity!CN$1,BBG!$1:$1,0)+2,0)-VLOOKUP($A24,BBG!$1:$1048576,MATCH(Activity!CN$1,BBG!$1:$1,0)-1,0))/3,VLOOKUP($A24,BBG!$1:$1048576,MATCH(Activity!CN$1,BBG!$1:$1,0)-2,0)+(VLOOKUP($A24,BBG!$1:$1048576,MATCH(Activity!CN$1,BBG!$1:$1,0)+1,0)-VLOOKUP($A24,BBG!$1:$1048576,MATCH(Activity!CN$1,BBG!$1:$1,0)-2,0))*2/3)))/100</f>
        <v>0</v>
      </c>
      <c r="CO24" s="34">
        <f ca="1">IF(VLOOKUP($A24,BBG!$1:$1048576,MATCH(Activity!CO$1,BBG!$1:$1,0),0)&lt;&gt;"",VLOOKUP($A24,BBG!$1:$1048576,MATCH(Activity!CO$1,BBG!$1:$1,0),0),IF(AND(VLOOKUP($A24,BBG!$1:$1048576,MATCH(Activity!CO$1,BBG!$1:$1,0)-1,0)&lt;&gt;"",VLOOKUP($A24,BBG!$1:$1048576,MATCH(Activity!CO$1,BBG!$1:$1,0)+1,0)&lt;&gt;""),(VLOOKUP($A24,BBG!$1:$1048576,MATCH(Activity!CO$1,BBG!$1:$1,0)-1,0)+VLOOKUP($A24,BBG!$1:$1048576,MATCH(Activity!CO$1,BBG!$1:$1,0)+1,0))/2,IF(AND(VLOOKUP($A24,BBG!$1:$1048576,MATCH(Activity!CO$1,BBG!$1:$1,0)-1,0)&lt;&gt;"",VLOOKUP($A24,BBG!$1:$1048576,MATCH(Activity!CO$1,BBG!$1:$1,0)+2,0)&lt;&gt;""),VLOOKUP($A24,BBG!$1:$1048576,MATCH(Activity!CO$1,BBG!$1:$1,0)-1,0)+(VLOOKUP($A24,BBG!$1:$1048576,MATCH(Activity!CO$1,BBG!$1:$1,0)+2,0)-VLOOKUP($A24,BBG!$1:$1048576,MATCH(Activity!CO$1,BBG!$1:$1,0)-1,0))/3,VLOOKUP($A24,BBG!$1:$1048576,MATCH(Activity!CO$1,BBG!$1:$1,0)-2,0)+(VLOOKUP($A24,BBG!$1:$1048576,MATCH(Activity!CO$1,BBG!$1:$1,0)+1,0)-VLOOKUP($A24,BBG!$1:$1048576,MATCH(Activity!CO$1,BBG!$1:$1,0)-2,0))*2/3)))/100</f>
        <v>0</v>
      </c>
      <c r="CP24" s="34">
        <f ca="1">IF(VLOOKUP($A24,BBG!$1:$1048576,MATCH(Activity!CP$1,BBG!$1:$1,0),0)&lt;&gt;"",VLOOKUP($A24,BBG!$1:$1048576,MATCH(Activity!CP$1,BBG!$1:$1,0),0),IF(AND(VLOOKUP($A24,BBG!$1:$1048576,MATCH(Activity!CP$1,BBG!$1:$1,0)-1,0)&lt;&gt;"",VLOOKUP($A24,BBG!$1:$1048576,MATCH(Activity!CP$1,BBG!$1:$1,0)+1,0)&lt;&gt;""),(VLOOKUP($A24,BBG!$1:$1048576,MATCH(Activity!CP$1,BBG!$1:$1,0)-1,0)+VLOOKUP($A24,BBG!$1:$1048576,MATCH(Activity!CP$1,BBG!$1:$1,0)+1,0))/2,IF(AND(VLOOKUP($A24,BBG!$1:$1048576,MATCH(Activity!CP$1,BBG!$1:$1,0)-1,0)&lt;&gt;"",VLOOKUP($A24,BBG!$1:$1048576,MATCH(Activity!CP$1,BBG!$1:$1,0)+2,0)&lt;&gt;""),VLOOKUP($A24,BBG!$1:$1048576,MATCH(Activity!CP$1,BBG!$1:$1,0)-1,0)+(VLOOKUP($A24,BBG!$1:$1048576,MATCH(Activity!CP$1,BBG!$1:$1,0)+2,0)-VLOOKUP($A24,BBG!$1:$1048576,MATCH(Activity!CP$1,BBG!$1:$1,0)-1,0))/3,VLOOKUP($A24,BBG!$1:$1048576,MATCH(Activity!CP$1,BBG!$1:$1,0)-2,0)+(VLOOKUP($A24,BBG!$1:$1048576,MATCH(Activity!CP$1,BBG!$1:$1,0)+1,0)-VLOOKUP($A24,BBG!$1:$1048576,MATCH(Activity!CP$1,BBG!$1:$1,0)-2,0))*2/3)))/100</f>
        <v>0</v>
      </c>
      <c r="CQ24" s="34">
        <f ca="1">IF(VLOOKUP($A24,BBG!$1:$1048576,MATCH(Activity!CQ$1,BBG!$1:$1,0),0)&lt;&gt;"",VLOOKUP($A24,BBG!$1:$1048576,MATCH(Activity!CQ$1,BBG!$1:$1,0),0),IF(AND(VLOOKUP($A24,BBG!$1:$1048576,MATCH(Activity!CQ$1,BBG!$1:$1,0)-1,0)&lt;&gt;"",VLOOKUP($A24,BBG!$1:$1048576,MATCH(Activity!CQ$1,BBG!$1:$1,0)+1,0)&lt;&gt;""),(VLOOKUP($A24,BBG!$1:$1048576,MATCH(Activity!CQ$1,BBG!$1:$1,0)-1,0)+VLOOKUP($A24,BBG!$1:$1048576,MATCH(Activity!CQ$1,BBG!$1:$1,0)+1,0))/2,IF(AND(VLOOKUP($A24,BBG!$1:$1048576,MATCH(Activity!CQ$1,BBG!$1:$1,0)-1,0)&lt;&gt;"",VLOOKUP($A24,BBG!$1:$1048576,MATCH(Activity!CQ$1,BBG!$1:$1,0)+2,0)&lt;&gt;""),VLOOKUP($A24,BBG!$1:$1048576,MATCH(Activity!CQ$1,BBG!$1:$1,0)-1,0)+(VLOOKUP($A24,BBG!$1:$1048576,MATCH(Activity!CQ$1,BBG!$1:$1,0)+2,0)-VLOOKUP($A24,BBG!$1:$1048576,MATCH(Activity!CQ$1,BBG!$1:$1,0)-1,0))/3,VLOOKUP($A24,BBG!$1:$1048576,MATCH(Activity!CQ$1,BBG!$1:$1,0)-2,0)+(VLOOKUP($A24,BBG!$1:$1048576,MATCH(Activity!CQ$1,BBG!$1:$1,0)+1,0)-VLOOKUP($A24,BBG!$1:$1048576,MATCH(Activity!CQ$1,BBG!$1:$1,0)-2,0))*2/3)))/100</f>
        <v>0</v>
      </c>
      <c r="CR24" s="34">
        <f ca="1">IF(VLOOKUP($A24,BBG!$1:$1048576,MATCH(Activity!CR$1,BBG!$1:$1,0),0)&lt;&gt;"",VLOOKUP($A24,BBG!$1:$1048576,MATCH(Activity!CR$1,BBG!$1:$1,0),0),IF(AND(VLOOKUP($A24,BBG!$1:$1048576,MATCH(Activity!CR$1,BBG!$1:$1,0)-1,0)&lt;&gt;"",VLOOKUP($A24,BBG!$1:$1048576,MATCH(Activity!CR$1,BBG!$1:$1,0)+1,0)&lt;&gt;""),(VLOOKUP($A24,BBG!$1:$1048576,MATCH(Activity!CR$1,BBG!$1:$1,0)-1,0)+VLOOKUP($A24,BBG!$1:$1048576,MATCH(Activity!CR$1,BBG!$1:$1,0)+1,0))/2,IF(AND(VLOOKUP($A24,BBG!$1:$1048576,MATCH(Activity!CR$1,BBG!$1:$1,0)-1,0)&lt;&gt;"",VLOOKUP($A24,BBG!$1:$1048576,MATCH(Activity!CR$1,BBG!$1:$1,0)+2,0)&lt;&gt;""),VLOOKUP($A24,BBG!$1:$1048576,MATCH(Activity!CR$1,BBG!$1:$1,0)-1,0)+(VLOOKUP($A24,BBG!$1:$1048576,MATCH(Activity!CR$1,BBG!$1:$1,0)+2,0)-VLOOKUP($A24,BBG!$1:$1048576,MATCH(Activity!CR$1,BBG!$1:$1,0)-1,0))/3,VLOOKUP($A24,BBG!$1:$1048576,MATCH(Activity!CR$1,BBG!$1:$1,0)-2,0)+(VLOOKUP($A24,BBG!$1:$1048576,MATCH(Activity!CR$1,BBG!$1:$1,0)+1,0)-VLOOKUP($A24,BBG!$1:$1048576,MATCH(Activity!CR$1,BBG!$1:$1,0)-2,0))*2/3)))/100</f>
        <v>0</v>
      </c>
      <c r="CS24" s="34">
        <f ca="1">IF(VLOOKUP($A24,BBG!$1:$1048576,MATCH(Activity!CS$1,BBG!$1:$1,0),0)&lt;&gt;"",VLOOKUP($A24,BBG!$1:$1048576,MATCH(Activity!CS$1,BBG!$1:$1,0),0),IF(AND(VLOOKUP($A24,BBG!$1:$1048576,MATCH(Activity!CS$1,BBG!$1:$1,0)-1,0)&lt;&gt;"",VLOOKUP($A24,BBG!$1:$1048576,MATCH(Activity!CS$1,BBG!$1:$1,0)+1,0)&lt;&gt;""),(VLOOKUP($A24,BBG!$1:$1048576,MATCH(Activity!CS$1,BBG!$1:$1,0)-1,0)+VLOOKUP($A24,BBG!$1:$1048576,MATCH(Activity!CS$1,BBG!$1:$1,0)+1,0))/2,IF(AND(VLOOKUP($A24,BBG!$1:$1048576,MATCH(Activity!CS$1,BBG!$1:$1,0)-1,0)&lt;&gt;"",VLOOKUP($A24,BBG!$1:$1048576,MATCH(Activity!CS$1,BBG!$1:$1,0)+2,0)&lt;&gt;""),VLOOKUP($A24,BBG!$1:$1048576,MATCH(Activity!CS$1,BBG!$1:$1,0)-1,0)+(VLOOKUP($A24,BBG!$1:$1048576,MATCH(Activity!CS$1,BBG!$1:$1,0)+2,0)-VLOOKUP($A24,BBG!$1:$1048576,MATCH(Activity!CS$1,BBG!$1:$1,0)-1,0))/3,VLOOKUP($A24,BBG!$1:$1048576,MATCH(Activity!CS$1,BBG!$1:$1,0)-2,0)+(VLOOKUP($A24,BBG!$1:$1048576,MATCH(Activity!CS$1,BBG!$1:$1,0)+1,0)-VLOOKUP($A24,BBG!$1:$1048576,MATCH(Activity!CS$1,BBG!$1:$1,0)-2,0))*2/3)))/100</f>
        <v>0</v>
      </c>
      <c r="CT24" s="34">
        <f ca="1">IF(VLOOKUP($A24,BBG!$1:$1048576,MATCH(Activity!CT$1,BBG!$1:$1,0),0)&lt;&gt;"",VLOOKUP($A24,BBG!$1:$1048576,MATCH(Activity!CT$1,BBG!$1:$1,0),0),IF(AND(VLOOKUP($A24,BBG!$1:$1048576,MATCH(Activity!CT$1,BBG!$1:$1,0)-1,0)&lt;&gt;"",VLOOKUP($A24,BBG!$1:$1048576,MATCH(Activity!CT$1,BBG!$1:$1,0)+1,0)&lt;&gt;""),(VLOOKUP($A24,BBG!$1:$1048576,MATCH(Activity!CT$1,BBG!$1:$1,0)-1,0)+VLOOKUP($A24,BBG!$1:$1048576,MATCH(Activity!CT$1,BBG!$1:$1,0)+1,0))/2,IF(AND(VLOOKUP($A24,BBG!$1:$1048576,MATCH(Activity!CT$1,BBG!$1:$1,0)-1,0)&lt;&gt;"",VLOOKUP($A24,BBG!$1:$1048576,MATCH(Activity!CT$1,BBG!$1:$1,0)+2,0)&lt;&gt;""),VLOOKUP($A24,BBG!$1:$1048576,MATCH(Activity!CT$1,BBG!$1:$1,0)-1,0)+(VLOOKUP($A24,BBG!$1:$1048576,MATCH(Activity!CT$1,BBG!$1:$1,0)+2,0)-VLOOKUP($A24,BBG!$1:$1048576,MATCH(Activity!CT$1,BBG!$1:$1,0)-1,0))/3,VLOOKUP($A24,BBG!$1:$1048576,MATCH(Activity!CT$1,BBG!$1:$1,0)-2,0)+(VLOOKUP($A24,BBG!$1:$1048576,MATCH(Activity!CT$1,BBG!$1:$1,0)+1,0)-VLOOKUP($A24,BBG!$1:$1048576,MATCH(Activity!CT$1,BBG!$1:$1,0)-2,0))*2/3)))/100</f>
        <v>0</v>
      </c>
      <c r="CU24" s="34">
        <f ca="1">IF(VLOOKUP($A24,BBG!$1:$1048576,MATCH(Activity!CU$1,BBG!$1:$1,0),0)&lt;&gt;"",VLOOKUP($A24,BBG!$1:$1048576,MATCH(Activity!CU$1,BBG!$1:$1,0),0),IF(AND(VLOOKUP($A24,BBG!$1:$1048576,MATCH(Activity!CU$1,BBG!$1:$1,0)-1,0)&lt;&gt;"",VLOOKUP($A24,BBG!$1:$1048576,MATCH(Activity!CU$1,BBG!$1:$1,0)+1,0)&lt;&gt;""),(VLOOKUP($A24,BBG!$1:$1048576,MATCH(Activity!CU$1,BBG!$1:$1,0)-1,0)+VLOOKUP($A24,BBG!$1:$1048576,MATCH(Activity!CU$1,BBG!$1:$1,0)+1,0))/2,IF(AND(VLOOKUP($A24,BBG!$1:$1048576,MATCH(Activity!CU$1,BBG!$1:$1,0)-1,0)&lt;&gt;"",VLOOKUP($A24,BBG!$1:$1048576,MATCH(Activity!CU$1,BBG!$1:$1,0)+2,0)&lt;&gt;""),VLOOKUP($A24,BBG!$1:$1048576,MATCH(Activity!CU$1,BBG!$1:$1,0)-1,0)+(VLOOKUP($A24,BBG!$1:$1048576,MATCH(Activity!CU$1,BBG!$1:$1,0)+2,0)-VLOOKUP($A24,BBG!$1:$1048576,MATCH(Activity!CU$1,BBG!$1:$1,0)-1,0))/3,VLOOKUP($A24,BBG!$1:$1048576,MATCH(Activity!CU$1,BBG!$1:$1,0)-2,0)+(VLOOKUP($A24,BBG!$1:$1048576,MATCH(Activity!CU$1,BBG!$1:$1,0)+1,0)-VLOOKUP($A24,BBG!$1:$1048576,MATCH(Activity!CU$1,BBG!$1:$1,0)-2,0))*2/3)))/100</f>
        <v>0</v>
      </c>
      <c r="CV24" s="34">
        <f ca="1">IF(VLOOKUP($A24,BBG!$1:$1048576,MATCH(Activity!CV$1,BBG!$1:$1,0),0)&lt;&gt;"",VLOOKUP($A24,BBG!$1:$1048576,MATCH(Activity!CV$1,BBG!$1:$1,0),0),IF(AND(VLOOKUP($A24,BBG!$1:$1048576,MATCH(Activity!CV$1,BBG!$1:$1,0)-1,0)&lt;&gt;"",VLOOKUP($A24,BBG!$1:$1048576,MATCH(Activity!CV$1,BBG!$1:$1,0)+1,0)&lt;&gt;""),(VLOOKUP($A24,BBG!$1:$1048576,MATCH(Activity!CV$1,BBG!$1:$1,0)-1,0)+VLOOKUP($A24,BBG!$1:$1048576,MATCH(Activity!CV$1,BBG!$1:$1,0)+1,0))/2,IF(AND(VLOOKUP($A24,BBG!$1:$1048576,MATCH(Activity!CV$1,BBG!$1:$1,0)-1,0)&lt;&gt;"",VLOOKUP($A24,BBG!$1:$1048576,MATCH(Activity!CV$1,BBG!$1:$1,0)+2,0)&lt;&gt;""),VLOOKUP($A24,BBG!$1:$1048576,MATCH(Activity!CV$1,BBG!$1:$1,0)-1,0)+(VLOOKUP($A24,BBG!$1:$1048576,MATCH(Activity!CV$1,BBG!$1:$1,0)+2,0)-VLOOKUP($A24,BBG!$1:$1048576,MATCH(Activity!CV$1,BBG!$1:$1,0)-1,0))/3,VLOOKUP($A24,BBG!$1:$1048576,MATCH(Activity!CV$1,BBG!$1:$1,0)-2,0)+(VLOOKUP($A24,BBG!$1:$1048576,MATCH(Activity!CV$1,BBG!$1:$1,0)+1,0)-VLOOKUP($A24,BBG!$1:$1048576,MATCH(Activity!CV$1,BBG!$1:$1,0)-2,0))*2/3)))/100</f>
        <v>0</v>
      </c>
      <c r="CW24" s="34">
        <f ca="1">IF(VLOOKUP($A24,BBG!$1:$1048576,MATCH(Activity!CW$1,BBG!$1:$1,0),0)&lt;&gt;"",VLOOKUP($A24,BBG!$1:$1048576,MATCH(Activity!CW$1,BBG!$1:$1,0),0),IF(AND(VLOOKUP($A24,BBG!$1:$1048576,MATCH(Activity!CW$1,BBG!$1:$1,0)-1,0)&lt;&gt;"",VLOOKUP($A24,BBG!$1:$1048576,MATCH(Activity!CW$1,BBG!$1:$1,0)+1,0)&lt;&gt;""),(VLOOKUP($A24,BBG!$1:$1048576,MATCH(Activity!CW$1,BBG!$1:$1,0)-1,0)+VLOOKUP($A24,BBG!$1:$1048576,MATCH(Activity!CW$1,BBG!$1:$1,0)+1,0))/2,IF(AND(VLOOKUP($A24,BBG!$1:$1048576,MATCH(Activity!CW$1,BBG!$1:$1,0)-1,0)&lt;&gt;"",VLOOKUP($A24,BBG!$1:$1048576,MATCH(Activity!CW$1,BBG!$1:$1,0)+2,0)&lt;&gt;""),VLOOKUP($A24,BBG!$1:$1048576,MATCH(Activity!CW$1,BBG!$1:$1,0)-1,0)+(VLOOKUP($A24,BBG!$1:$1048576,MATCH(Activity!CW$1,BBG!$1:$1,0)+2,0)-VLOOKUP($A24,BBG!$1:$1048576,MATCH(Activity!CW$1,BBG!$1:$1,0)-1,0))/3,VLOOKUP($A24,BBG!$1:$1048576,MATCH(Activity!CW$1,BBG!$1:$1,0)-2,0)+(VLOOKUP($A24,BBG!$1:$1048576,MATCH(Activity!CW$1,BBG!$1:$1,0)+1,0)-VLOOKUP($A24,BBG!$1:$1048576,MATCH(Activity!CW$1,BBG!$1:$1,0)-2,0))*2/3)))/100</f>
        <v>0</v>
      </c>
      <c r="CX24" s="34">
        <f ca="1">IF(VLOOKUP($A24,BBG!$1:$1048576,MATCH(Activity!CX$1,BBG!$1:$1,0),0)&lt;&gt;"",VLOOKUP($A24,BBG!$1:$1048576,MATCH(Activity!CX$1,BBG!$1:$1,0),0),IF(AND(VLOOKUP($A24,BBG!$1:$1048576,MATCH(Activity!CX$1,BBG!$1:$1,0)-1,0)&lt;&gt;"",VLOOKUP($A24,BBG!$1:$1048576,MATCH(Activity!CX$1,BBG!$1:$1,0)+1,0)&lt;&gt;""),(VLOOKUP($A24,BBG!$1:$1048576,MATCH(Activity!CX$1,BBG!$1:$1,0)-1,0)+VLOOKUP($A24,BBG!$1:$1048576,MATCH(Activity!CX$1,BBG!$1:$1,0)+1,0))/2,IF(AND(VLOOKUP($A24,BBG!$1:$1048576,MATCH(Activity!CX$1,BBG!$1:$1,0)-1,0)&lt;&gt;"",VLOOKUP($A24,BBG!$1:$1048576,MATCH(Activity!CX$1,BBG!$1:$1,0)+2,0)&lt;&gt;""),VLOOKUP($A24,BBG!$1:$1048576,MATCH(Activity!CX$1,BBG!$1:$1,0)-1,0)+(VLOOKUP($A24,BBG!$1:$1048576,MATCH(Activity!CX$1,BBG!$1:$1,0)+2,0)-VLOOKUP($A24,BBG!$1:$1048576,MATCH(Activity!CX$1,BBG!$1:$1,0)-1,0))/3,VLOOKUP($A24,BBG!$1:$1048576,MATCH(Activity!CX$1,BBG!$1:$1,0)-2,0)+(VLOOKUP($A24,BBG!$1:$1048576,MATCH(Activity!CX$1,BBG!$1:$1,0)+1,0)-VLOOKUP($A24,BBG!$1:$1048576,MATCH(Activity!CX$1,BBG!$1:$1,0)-2,0))*2/3)))/100</f>
        <v>0</v>
      </c>
      <c r="CY24" s="34">
        <f ca="1">IF(VLOOKUP($A24,BBG!$1:$1048576,MATCH(Activity!CY$1,BBG!$1:$1,0),0)&lt;&gt;"",VLOOKUP($A24,BBG!$1:$1048576,MATCH(Activity!CY$1,BBG!$1:$1,0),0),IF(AND(VLOOKUP($A24,BBG!$1:$1048576,MATCH(Activity!CY$1,BBG!$1:$1,0)-1,0)&lt;&gt;"",VLOOKUP($A24,BBG!$1:$1048576,MATCH(Activity!CY$1,BBG!$1:$1,0)+1,0)&lt;&gt;""),(VLOOKUP($A24,BBG!$1:$1048576,MATCH(Activity!CY$1,BBG!$1:$1,0)-1,0)+VLOOKUP($A24,BBG!$1:$1048576,MATCH(Activity!CY$1,BBG!$1:$1,0)+1,0))/2,IF(AND(VLOOKUP($A24,BBG!$1:$1048576,MATCH(Activity!CY$1,BBG!$1:$1,0)-1,0)&lt;&gt;"",VLOOKUP($A24,BBG!$1:$1048576,MATCH(Activity!CY$1,BBG!$1:$1,0)+2,0)&lt;&gt;""),VLOOKUP($A24,BBG!$1:$1048576,MATCH(Activity!CY$1,BBG!$1:$1,0)-1,0)+(VLOOKUP($A24,BBG!$1:$1048576,MATCH(Activity!CY$1,BBG!$1:$1,0)+2,0)-VLOOKUP($A24,BBG!$1:$1048576,MATCH(Activity!CY$1,BBG!$1:$1,0)-1,0))/3,VLOOKUP($A24,BBG!$1:$1048576,MATCH(Activity!CY$1,BBG!$1:$1,0)-2,0)+(VLOOKUP($A24,BBG!$1:$1048576,MATCH(Activity!CY$1,BBG!$1:$1,0)+1,0)-VLOOKUP($A24,BBG!$1:$1048576,MATCH(Activity!CY$1,BBG!$1:$1,0)-2,0))*2/3)))/100</f>
        <v>0</v>
      </c>
      <c r="CZ24" s="34">
        <f ca="1">IF(VLOOKUP($A24,BBG!$1:$1048576,MATCH(Activity!CZ$1,BBG!$1:$1,0),0)&lt;&gt;"",VLOOKUP($A24,BBG!$1:$1048576,MATCH(Activity!CZ$1,BBG!$1:$1,0),0),IF(AND(VLOOKUP($A24,BBG!$1:$1048576,MATCH(Activity!CZ$1,BBG!$1:$1,0)-1,0)&lt;&gt;"",VLOOKUP($A24,BBG!$1:$1048576,MATCH(Activity!CZ$1,BBG!$1:$1,0)+1,0)&lt;&gt;""),(VLOOKUP($A24,BBG!$1:$1048576,MATCH(Activity!CZ$1,BBG!$1:$1,0)-1,0)+VLOOKUP($A24,BBG!$1:$1048576,MATCH(Activity!CZ$1,BBG!$1:$1,0)+1,0))/2,IF(AND(VLOOKUP($A24,BBG!$1:$1048576,MATCH(Activity!CZ$1,BBG!$1:$1,0)-1,0)&lt;&gt;"",VLOOKUP($A24,BBG!$1:$1048576,MATCH(Activity!CZ$1,BBG!$1:$1,0)+2,0)&lt;&gt;""),VLOOKUP($A24,BBG!$1:$1048576,MATCH(Activity!CZ$1,BBG!$1:$1,0)-1,0)+(VLOOKUP($A24,BBG!$1:$1048576,MATCH(Activity!CZ$1,BBG!$1:$1,0)+2,0)-VLOOKUP($A24,BBG!$1:$1048576,MATCH(Activity!CZ$1,BBG!$1:$1,0)-1,0))/3,VLOOKUP($A24,BBG!$1:$1048576,MATCH(Activity!CZ$1,BBG!$1:$1,0)-2,0)+(VLOOKUP($A24,BBG!$1:$1048576,MATCH(Activity!CZ$1,BBG!$1:$1,0)+1,0)-VLOOKUP($A24,BBG!$1:$1048576,MATCH(Activity!CZ$1,BBG!$1:$1,0)-2,0))*2/3)))/100</f>
        <v>0</v>
      </c>
      <c r="DA24" s="34">
        <f ca="1">IF(VLOOKUP($A24,BBG!$1:$1048576,MATCH(Activity!DA$1,BBG!$1:$1,0),0)&lt;&gt;"",VLOOKUP($A24,BBG!$1:$1048576,MATCH(Activity!DA$1,BBG!$1:$1,0),0),IF(AND(VLOOKUP($A24,BBG!$1:$1048576,MATCH(Activity!DA$1,BBG!$1:$1,0)-1,0)&lt;&gt;"",VLOOKUP($A24,BBG!$1:$1048576,MATCH(Activity!DA$1,BBG!$1:$1,0)+1,0)&lt;&gt;""),(VLOOKUP($A24,BBG!$1:$1048576,MATCH(Activity!DA$1,BBG!$1:$1,0)-1,0)+VLOOKUP($A24,BBG!$1:$1048576,MATCH(Activity!DA$1,BBG!$1:$1,0)+1,0))/2,IF(AND(VLOOKUP($A24,BBG!$1:$1048576,MATCH(Activity!DA$1,BBG!$1:$1,0)-1,0)&lt;&gt;"",VLOOKUP($A24,BBG!$1:$1048576,MATCH(Activity!DA$1,BBG!$1:$1,0)+2,0)&lt;&gt;""),VLOOKUP($A24,BBG!$1:$1048576,MATCH(Activity!DA$1,BBG!$1:$1,0)-1,0)+(VLOOKUP($A24,BBG!$1:$1048576,MATCH(Activity!DA$1,BBG!$1:$1,0)+2,0)-VLOOKUP($A24,BBG!$1:$1048576,MATCH(Activity!DA$1,BBG!$1:$1,0)-1,0))/3,VLOOKUP($A24,BBG!$1:$1048576,MATCH(Activity!DA$1,BBG!$1:$1,0)-2,0)+(VLOOKUP($A24,BBG!$1:$1048576,MATCH(Activity!DA$1,BBG!$1:$1,0)+1,0)-VLOOKUP($A24,BBG!$1:$1048576,MATCH(Activity!DA$1,BBG!$1:$1,0)-2,0))*2/3)))/100</f>
        <v>0</v>
      </c>
      <c r="DB24" s="34">
        <f ca="1">IF(VLOOKUP($A24,BBG!$1:$1048576,MATCH(Activity!DB$1,BBG!$1:$1,0),0)&lt;&gt;"",VLOOKUP($A24,BBG!$1:$1048576,MATCH(Activity!DB$1,BBG!$1:$1,0),0),IF(AND(VLOOKUP($A24,BBG!$1:$1048576,MATCH(Activity!DB$1,BBG!$1:$1,0)-1,0)&lt;&gt;"",VLOOKUP($A24,BBG!$1:$1048576,MATCH(Activity!DB$1,BBG!$1:$1,0)+1,0)&lt;&gt;""),(VLOOKUP($A24,BBG!$1:$1048576,MATCH(Activity!DB$1,BBG!$1:$1,0)-1,0)+VLOOKUP($A24,BBG!$1:$1048576,MATCH(Activity!DB$1,BBG!$1:$1,0)+1,0))/2,IF(AND(VLOOKUP($A24,BBG!$1:$1048576,MATCH(Activity!DB$1,BBG!$1:$1,0)-1,0)&lt;&gt;"",VLOOKUP($A24,BBG!$1:$1048576,MATCH(Activity!DB$1,BBG!$1:$1,0)+2,0)&lt;&gt;""),VLOOKUP($A24,BBG!$1:$1048576,MATCH(Activity!DB$1,BBG!$1:$1,0)-1,0)+(VLOOKUP($A24,BBG!$1:$1048576,MATCH(Activity!DB$1,BBG!$1:$1,0)+2,0)-VLOOKUP($A24,BBG!$1:$1048576,MATCH(Activity!DB$1,BBG!$1:$1,0)-1,0))/3,VLOOKUP($A24,BBG!$1:$1048576,MATCH(Activity!DB$1,BBG!$1:$1,0)-2,0)+(VLOOKUP($A24,BBG!$1:$1048576,MATCH(Activity!DB$1,BBG!$1:$1,0)+1,0)-VLOOKUP($A24,BBG!$1:$1048576,MATCH(Activity!DB$1,BBG!$1:$1,0)-2,0))*2/3)))/100</f>
        <v>0</v>
      </c>
      <c r="DC24" s="34">
        <f ca="1">IF(VLOOKUP($A24,BBG!$1:$1048576,MATCH(Activity!DC$1,BBG!$1:$1,0),0)&lt;&gt;"",VLOOKUP($A24,BBG!$1:$1048576,MATCH(Activity!DC$1,BBG!$1:$1,0),0),IF(AND(VLOOKUP($A24,BBG!$1:$1048576,MATCH(Activity!DC$1,BBG!$1:$1,0)-1,0)&lt;&gt;"",VLOOKUP($A24,BBG!$1:$1048576,MATCH(Activity!DC$1,BBG!$1:$1,0)+1,0)&lt;&gt;""),(VLOOKUP($A24,BBG!$1:$1048576,MATCH(Activity!DC$1,BBG!$1:$1,0)-1,0)+VLOOKUP($A24,BBG!$1:$1048576,MATCH(Activity!DC$1,BBG!$1:$1,0)+1,0))/2,IF(AND(VLOOKUP($A24,BBG!$1:$1048576,MATCH(Activity!DC$1,BBG!$1:$1,0)-1,0)&lt;&gt;"",VLOOKUP($A24,BBG!$1:$1048576,MATCH(Activity!DC$1,BBG!$1:$1,0)+2,0)&lt;&gt;""),VLOOKUP($A24,BBG!$1:$1048576,MATCH(Activity!DC$1,BBG!$1:$1,0)-1,0)+(VLOOKUP($A24,BBG!$1:$1048576,MATCH(Activity!DC$1,BBG!$1:$1,0)+2,0)-VLOOKUP($A24,BBG!$1:$1048576,MATCH(Activity!DC$1,BBG!$1:$1,0)-1,0))/3,VLOOKUP($A24,BBG!$1:$1048576,MATCH(Activity!DC$1,BBG!$1:$1,0)-2,0)+(VLOOKUP($A24,BBG!$1:$1048576,MATCH(Activity!DC$1,BBG!$1:$1,0)+1,0)-VLOOKUP($A24,BBG!$1:$1048576,MATCH(Activity!DC$1,BBG!$1:$1,0)-2,0))*2/3)))/100</f>
        <v>0</v>
      </c>
      <c r="DD24" s="34">
        <f ca="1">IF(VLOOKUP($A24,BBG!$1:$1048576,MATCH(Activity!DD$1,BBG!$1:$1,0),0)&lt;&gt;"",VLOOKUP($A24,BBG!$1:$1048576,MATCH(Activity!DD$1,BBG!$1:$1,0),0),IF(AND(VLOOKUP($A24,BBG!$1:$1048576,MATCH(Activity!DD$1,BBG!$1:$1,0)-1,0)&lt;&gt;"",VLOOKUP($A24,BBG!$1:$1048576,MATCH(Activity!DD$1,BBG!$1:$1,0)+1,0)&lt;&gt;""),(VLOOKUP($A24,BBG!$1:$1048576,MATCH(Activity!DD$1,BBG!$1:$1,0)-1,0)+VLOOKUP($A24,BBG!$1:$1048576,MATCH(Activity!DD$1,BBG!$1:$1,0)+1,0))/2,IF(AND(VLOOKUP($A24,BBG!$1:$1048576,MATCH(Activity!DD$1,BBG!$1:$1,0)-1,0)&lt;&gt;"",VLOOKUP($A24,BBG!$1:$1048576,MATCH(Activity!DD$1,BBG!$1:$1,0)+2,0)&lt;&gt;""),VLOOKUP($A24,BBG!$1:$1048576,MATCH(Activity!DD$1,BBG!$1:$1,0)-1,0)+(VLOOKUP($A24,BBG!$1:$1048576,MATCH(Activity!DD$1,BBG!$1:$1,0)+2,0)-VLOOKUP($A24,BBG!$1:$1048576,MATCH(Activity!DD$1,BBG!$1:$1,0)-1,0))/3,VLOOKUP($A24,BBG!$1:$1048576,MATCH(Activity!DD$1,BBG!$1:$1,0)-2,0)+(VLOOKUP($A24,BBG!$1:$1048576,MATCH(Activity!DD$1,BBG!$1:$1,0)+1,0)-VLOOKUP($A24,BBG!$1:$1048576,MATCH(Activity!DD$1,BBG!$1:$1,0)-2,0))*2/3)))/100</f>
        <v>0</v>
      </c>
      <c r="DE24" s="34">
        <f ca="1">IF(VLOOKUP($A24,BBG!$1:$1048576,MATCH(Activity!DE$1,BBG!$1:$1,0),0)&lt;&gt;"",VLOOKUP($A24,BBG!$1:$1048576,MATCH(Activity!DE$1,BBG!$1:$1,0),0),IF(AND(VLOOKUP($A24,BBG!$1:$1048576,MATCH(Activity!DE$1,BBG!$1:$1,0)-1,0)&lt;&gt;"",VLOOKUP($A24,BBG!$1:$1048576,MATCH(Activity!DE$1,BBG!$1:$1,0)+1,0)&lt;&gt;""),(VLOOKUP($A24,BBG!$1:$1048576,MATCH(Activity!DE$1,BBG!$1:$1,0)-1,0)+VLOOKUP($A24,BBG!$1:$1048576,MATCH(Activity!DE$1,BBG!$1:$1,0)+1,0))/2,IF(AND(VLOOKUP($A24,BBG!$1:$1048576,MATCH(Activity!DE$1,BBG!$1:$1,0)-1,0)&lt;&gt;"",VLOOKUP($A24,BBG!$1:$1048576,MATCH(Activity!DE$1,BBG!$1:$1,0)+2,0)&lt;&gt;""),VLOOKUP($A24,BBG!$1:$1048576,MATCH(Activity!DE$1,BBG!$1:$1,0)-1,0)+(VLOOKUP($A24,BBG!$1:$1048576,MATCH(Activity!DE$1,BBG!$1:$1,0)+2,0)-VLOOKUP($A24,BBG!$1:$1048576,MATCH(Activity!DE$1,BBG!$1:$1,0)-1,0))/3,VLOOKUP($A24,BBG!$1:$1048576,MATCH(Activity!DE$1,BBG!$1:$1,0)-2,0)+(VLOOKUP($A24,BBG!$1:$1048576,MATCH(Activity!DE$1,BBG!$1:$1,0)+1,0)-VLOOKUP($A24,BBG!$1:$1048576,MATCH(Activity!DE$1,BBG!$1:$1,0)-2,0))*2/3)))/100</f>
        <v>0</v>
      </c>
      <c r="DF24" s="34">
        <f ca="1">IF(VLOOKUP($A24,BBG!$1:$1048576,MATCH(Activity!DF$1,BBG!$1:$1,0),0)&lt;&gt;"",VLOOKUP($A24,BBG!$1:$1048576,MATCH(Activity!DF$1,BBG!$1:$1,0),0),IF(AND(VLOOKUP($A24,BBG!$1:$1048576,MATCH(Activity!DF$1,BBG!$1:$1,0)-1,0)&lt;&gt;"",VLOOKUP($A24,BBG!$1:$1048576,MATCH(Activity!DF$1,BBG!$1:$1,0)+1,0)&lt;&gt;""),(VLOOKUP($A24,BBG!$1:$1048576,MATCH(Activity!DF$1,BBG!$1:$1,0)-1,0)+VLOOKUP($A24,BBG!$1:$1048576,MATCH(Activity!DF$1,BBG!$1:$1,0)+1,0))/2,IF(AND(VLOOKUP($A24,BBG!$1:$1048576,MATCH(Activity!DF$1,BBG!$1:$1,0)-1,0)&lt;&gt;"",VLOOKUP($A24,BBG!$1:$1048576,MATCH(Activity!DF$1,BBG!$1:$1,0)+2,0)&lt;&gt;""),VLOOKUP($A24,BBG!$1:$1048576,MATCH(Activity!DF$1,BBG!$1:$1,0)-1,0)+(VLOOKUP($A24,BBG!$1:$1048576,MATCH(Activity!DF$1,BBG!$1:$1,0)+2,0)-VLOOKUP($A24,BBG!$1:$1048576,MATCH(Activity!DF$1,BBG!$1:$1,0)-1,0))/3,VLOOKUP($A24,BBG!$1:$1048576,MATCH(Activity!DF$1,BBG!$1:$1,0)-2,0)+(VLOOKUP($A24,BBG!$1:$1048576,MATCH(Activity!DF$1,BBG!$1:$1,0)+1,0)-VLOOKUP($A24,BBG!$1:$1048576,MATCH(Activity!DF$1,BBG!$1:$1,0)-2,0))*2/3)))/100</f>
        <v>0</v>
      </c>
      <c r="DG24" s="34">
        <f ca="1">IF(VLOOKUP($A24,BBG!$1:$1048576,MATCH(Activity!DG$1,BBG!$1:$1,0),0)&lt;&gt;"",VLOOKUP($A24,BBG!$1:$1048576,MATCH(Activity!DG$1,BBG!$1:$1,0),0),IF(AND(VLOOKUP($A24,BBG!$1:$1048576,MATCH(Activity!DG$1,BBG!$1:$1,0)-1,0)&lt;&gt;"",VLOOKUP($A24,BBG!$1:$1048576,MATCH(Activity!DG$1,BBG!$1:$1,0)+1,0)&lt;&gt;""),(VLOOKUP($A24,BBG!$1:$1048576,MATCH(Activity!DG$1,BBG!$1:$1,0)-1,0)+VLOOKUP($A24,BBG!$1:$1048576,MATCH(Activity!DG$1,BBG!$1:$1,0)+1,0))/2,IF(AND(VLOOKUP($A24,BBG!$1:$1048576,MATCH(Activity!DG$1,BBG!$1:$1,0)-1,0)&lt;&gt;"",VLOOKUP($A24,BBG!$1:$1048576,MATCH(Activity!DG$1,BBG!$1:$1,0)+2,0)&lt;&gt;""),VLOOKUP($A24,BBG!$1:$1048576,MATCH(Activity!DG$1,BBG!$1:$1,0)-1,0)+(VLOOKUP($A24,BBG!$1:$1048576,MATCH(Activity!DG$1,BBG!$1:$1,0)+2,0)-VLOOKUP($A24,BBG!$1:$1048576,MATCH(Activity!DG$1,BBG!$1:$1,0)-1,0))/3,VLOOKUP($A24,BBG!$1:$1048576,MATCH(Activity!DG$1,BBG!$1:$1,0)-2,0)+(VLOOKUP($A24,BBG!$1:$1048576,MATCH(Activity!DG$1,BBG!$1:$1,0)+1,0)-VLOOKUP($A24,BBG!$1:$1048576,MATCH(Activity!DG$1,BBG!$1:$1,0)-2,0))*2/3)))/100</f>
        <v>0</v>
      </c>
      <c r="DH24" s="34">
        <f ca="1">IF(VLOOKUP($A24,BBG!$1:$1048576,MATCH(Activity!DH$1,BBG!$1:$1,0),0)&lt;&gt;"",VLOOKUP($A24,BBG!$1:$1048576,MATCH(Activity!DH$1,BBG!$1:$1,0),0),IF(AND(VLOOKUP($A24,BBG!$1:$1048576,MATCH(Activity!DH$1,BBG!$1:$1,0)-1,0)&lt;&gt;"",VLOOKUP($A24,BBG!$1:$1048576,MATCH(Activity!DH$1,BBG!$1:$1,0)+1,0)&lt;&gt;""),(VLOOKUP($A24,BBG!$1:$1048576,MATCH(Activity!DH$1,BBG!$1:$1,0)-1,0)+VLOOKUP($A24,BBG!$1:$1048576,MATCH(Activity!DH$1,BBG!$1:$1,0)+1,0))/2,IF(AND(VLOOKUP($A24,BBG!$1:$1048576,MATCH(Activity!DH$1,BBG!$1:$1,0)-1,0)&lt;&gt;"",VLOOKUP($A24,BBG!$1:$1048576,MATCH(Activity!DH$1,BBG!$1:$1,0)+2,0)&lt;&gt;""),VLOOKUP($A24,BBG!$1:$1048576,MATCH(Activity!DH$1,BBG!$1:$1,0)-1,0)+(VLOOKUP($A24,BBG!$1:$1048576,MATCH(Activity!DH$1,BBG!$1:$1,0)+2,0)-VLOOKUP($A24,BBG!$1:$1048576,MATCH(Activity!DH$1,BBG!$1:$1,0)-1,0))/3,VLOOKUP($A24,BBG!$1:$1048576,MATCH(Activity!DH$1,BBG!$1:$1,0)-2,0)+(VLOOKUP($A24,BBG!$1:$1048576,MATCH(Activity!DH$1,BBG!$1:$1,0)+1,0)-VLOOKUP($A24,BBG!$1:$1048576,MATCH(Activity!DH$1,BBG!$1:$1,0)-2,0))*2/3)))/100</f>
        <v>0</v>
      </c>
      <c r="DI24" s="34">
        <f ca="1">IF(VLOOKUP($A24,BBG!$1:$1048576,MATCH(Activity!DI$1,BBG!$1:$1,0),0)&lt;&gt;"",VLOOKUP($A24,BBG!$1:$1048576,MATCH(Activity!DI$1,BBG!$1:$1,0),0),IF(AND(VLOOKUP($A24,BBG!$1:$1048576,MATCH(Activity!DI$1,BBG!$1:$1,0)-1,0)&lt;&gt;"",VLOOKUP($A24,BBG!$1:$1048576,MATCH(Activity!DI$1,BBG!$1:$1,0)+1,0)&lt;&gt;""),(VLOOKUP($A24,BBG!$1:$1048576,MATCH(Activity!DI$1,BBG!$1:$1,0)-1,0)+VLOOKUP($A24,BBG!$1:$1048576,MATCH(Activity!DI$1,BBG!$1:$1,0)+1,0))/2,IF(AND(VLOOKUP($A24,BBG!$1:$1048576,MATCH(Activity!DI$1,BBG!$1:$1,0)-1,0)&lt;&gt;"",VLOOKUP($A24,BBG!$1:$1048576,MATCH(Activity!DI$1,BBG!$1:$1,0)+2,0)&lt;&gt;""),VLOOKUP($A24,BBG!$1:$1048576,MATCH(Activity!DI$1,BBG!$1:$1,0)-1,0)+(VLOOKUP($A24,BBG!$1:$1048576,MATCH(Activity!DI$1,BBG!$1:$1,0)+2,0)-VLOOKUP($A24,BBG!$1:$1048576,MATCH(Activity!DI$1,BBG!$1:$1,0)-1,0))/3,VLOOKUP($A24,BBG!$1:$1048576,MATCH(Activity!DI$1,BBG!$1:$1,0)-2,0)+(VLOOKUP($A24,BBG!$1:$1048576,MATCH(Activity!DI$1,BBG!$1:$1,0)+1,0)-VLOOKUP($A24,BBG!$1:$1048576,MATCH(Activity!DI$1,BBG!$1:$1,0)-2,0))*2/3)))/100</f>
        <v>0</v>
      </c>
      <c r="DJ24" s="34">
        <f ca="1">IF(VLOOKUP($A24,BBG!$1:$1048576,MATCH(Activity!DJ$1,BBG!$1:$1,0),0)&lt;&gt;"",VLOOKUP($A24,BBG!$1:$1048576,MATCH(Activity!DJ$1,BBG!$1:$1,0),0),IF(AND(VLOOKUP($A24,BBG!$1:$1048576,MATCH(Activity!DJ$1,BBG!$1:$1,0)-1,0)&lt;&gt;"",VLOOKUP($A24,BBG!$1:$1048576,MATCH(Activity!DJ$1,BBG!$1:$1,0)+1,0)&lt;&gt;""),(VLOOKUP($A24,BBG!$1:$1048576,MATCH(Activity!DJ$1,BBG!$1:$1,0)-1,0)+VLOOKUP($A24,BBG!$1:$1048576,MATCH(Activity!DJ$1,BBG!$1:$1,0)+1,0))/2,IF(AND(VLOOKUP($A24,BBG!$1:$1048576,MATCH(Activity!DJ$1,BBG!$1:$1,0)-1,0)&lt;&gt;"",VLOOKUP($A24,BBG!$1:$1048576,MATCH(Activity!DJ$1,BBG!$1:$1,0)+2,0)&lt;&gt;""),VLOOKUP($A24,BBG!$1:$1048576,MATCH(Activity!DJ$1,BBG!$1:$1,0)-1,0)+(VLOOKUP($A24,BBG!$1:$1048576,MATCH(Activity!DJ$1,BBG!$1:$1,0)+2,0)-VLOOKUP($A24,BBG!$1:$1048576,MATCH(Activity!DJ$1,BBG!$1:$1,0)-1,0))/3,VLOOKUP($A24,BBG!$1:$1048576,MATCH(Activity!DJ$1,BBG!$1:$1,0)-2,0)+(VLOOKUP($A24,BBG!$1:$1048576,MATCH(Activity!DJ$1,BBG!$1:$1,0)+1,0)-VLOOKUP($A24,BBG!$1:$1048576,MATCH(Activity!DJ$1,BBG!$1:$1,0)-2,0))*2/3)))/100</f>
        <v>0</v>
      </c>
      <c r="DK24" s="34">
        <f ca="1">IF(VLOOKUP($A24,BBG!$1:$1048576,MATCH(Activity!DK$1,BBG!$1:$1,0),0)&lt;&gt;"",VLOOKUP($A24,BBG!$1:$1048576,MATCH(Activity!DK$1,BBG!$1:$1,0),0),IF(AND(VLOOKUP($A24,BBG!$1:$1048576,MATCH(Activity!DK$1,BBG!$1:$1,0)-1,0)&lt;&gt;"",VLOOKUP($A24,BBG!$1:$1048576,MATCH(Activity!DK$1,BBG!$1:$1,0)+1,0)&lt;&gt;""),(VLOOKUP($A24,BBG!$1:$1048576,MATCH(Activity!DK$1,BBG!$1:$1,0)-1,0)+VLOOKUP($A24,BBG!$1:$1048576,MATCH(Activity!DK$1,BBG!$1:$1,0)+1,0))/2,IF(AND(VLOOKUP($A24,BBG!$1:$1048576,MATCH(Activity!DK$1,BBG!$1:$1,0)-1,0)&lt;&gt;"",VLOOKUP($A24,BBG!$1:$1048576,MATCH(Activity!DK$1,BBG!$1:$1,0)+2,0)&lt;&gt;""),VLOOKUP($A24,BBG!$1:$1048576,MATCH(Activity!DK$1,BBG!$1:$1,0)-1,0)+(VLOOKUP($A24,BBG!$1:$1048576,MATCH(Activity!DK$1,BBG!$1:$1,0)+2,0)-VLOOKUP($A24,BBG!$1:$1048576,MATCH(Activity!DK$1,BBG!$1:$1,0)-1,0))/3,VLOOKUP($A24,BBG!$1:$1048576,MATCH(Activity!DK$1,BBG!$1:$1,0)-2,0)+(VLOOKUP($A24,BBG!$1:$1048576,MATCH(Activity!DK$1,BBG!$1:$1,0)+1,0)-VLOOKUP($A24,BBG!$1:$1048576,MATCH(Activity!DK$1,BBG!$1:$1,0)-2,0))*2/3)))/100</f>
        <v>0</v>
      </c>
      <c r="DL24" s="34">
        <f ca="1">IF(VLOOKUP($A24,BBG!$1:$1048576,MATCH(Activity!DL$1,BBG!$1:$1,0),0)&lt;&gt;"",VLOOKUP($A24,BBG!$1:$1048576,MATCH(Activity!DL$1,BBG!$1:$1,0),0),IF(AND(VLOOKUP($A24,BBG!$1:$1048576,MATCH(Activity!DL$1,BBG!$1:$1,0)-1,0)&lt;&gt;"",VLOOKUP($A24,BBG!$1:$1048576,MATCH(Activity!DL$1,BBG!$1:$1,0)+1,0)&lt;&gt;""),(VLOOKUP($A24,BBG!$1:$1048576,MATCH(Activity!DL$1,BBG!$1:$1,0)-1,0)+VLOOKUP($A24,BBG!$1:$1048576,MATCH(Activity!DL$1,BBG!$1:$1,0)+1,0))/2,IF(AND(VLOOKUP($A24,BBG!$1:$1048576,MATCH(Activity!DL$1,BBG!$1:$1,0)-1,0)&lt;&gt;"",VLOOKUP($A24,BBG!$1:$1048576,MATCH(Activity!DL$1,BBG!$1:$1,0)+2,0)&lt;&gt;""),VLOOKUP($A24,BBG!$1:$1048576,MATCH(Activity!DL$1,BBG!$1:$1,0)-1,0)+(VLOOKUP($A24,BBG!$1:$1048576,MATCH(Activity!DL$1,BBG!$1:$1,0)+2,0)-VLOOKUP($A24,BBG!$1:$1048576,MATCH(Activity!DL$1,BBG!$1:$1,0)-1,0))/3,VLOOKUP($A24,BBG!$1:$1048576,MATCH(Activity!DL$1,BBG!$1:$1,0)-2,0)+(VLOOKUP($A24,BBG!$1:$1048576,MATCH(Activity!DL$1,BBG!$1:$1,0)+1,0)-VLOOKUP($A24,BBG!$1:$1048576,MATCH(Activity!DL$1,BBG!$1:$1,0)-2,0))*2/3)))/100</f>
        <v>0</v>
      </c>
      <c r="DM24" s="34">
        <f ca="1">IF(VLOOKUP($A24,BBG!$1:$1048576,MATCH(Activity!DM$1,BBG!$1:$1,0),0)&lt;&gt;"",VLOOKUP($A24,BBG!$1:$1048576,MATCH(Activity!DM$1,BBG!$1:$1,0),0),IF(AND(VLOOKUP($A24,BBG!$1:$1048576,MATCH(Activity!DM$1,BBG!$1:$1,0)-1,0)&lt;&gt;"",VLOOKUP($A24,BBG!$1:$1048576,MATCH(Activity!DM$1,BBG!$1:$1,0)+1,0)&lt;&gt;""),(VLOOKUP($A24,BBG!$1:$1048576,MATCH(Activity!DM$1,BBG!$1:$1,0)-1,0)+VLOOKUP($A24,BBG!$1:$1048576,MATCH(Activity!DM$1,BBG!$1:$1,0)+1,0))/2,IF(AND(VLOOKUP($A24,BBG!$1:$1048576,MATCH(Activity!DM$1,BBG!$1:$1,0)-1,0)&lt;&gt;"",VLOOKUP($A24,BBG!$1:$1048576,MATCH(Activity!DM$1,BBG!$1:$1,0)+2,0)&lt;&gt;""),VLOOKUP($A24,BBG!$1:$1048576,MATCH(Activity!DM$1,BBG!$1:$1,0)-1,0)+(VLOOKUP($A24,BBG!$1:$1048576,MATCH(Activity!DM$1,BBG!$1:$1,0)+2,0)-VLOOKUP($A24,BBG!$1:$1048576,MATCH(Activity!DM$1,BBG!$1:$1,0)-1,0))/3,VLOOKUP($A24,BBG!$1:$1048576,MATCH(Activity!DM$1,BBG!$1:$1,0)-2,0)+(VLOOKUP($A24,BBG!$1:$1048576,MATCH(Activity!DM$1,BBG!$1:$1,0)+1,0)-VLOOKUP($A24,BBG!$1:$1048576,MATCH(Activity!DM$1,BBG!$1:$1,0)-2,0))*2/3)))/100</f>
        <v>0</v>
      </c>
      <c r="DN24" s="34">
        <f ca="1">IF(VLOOKUP($A24,BBG!$1:$1048576,MATCH(Activity!DN$1,BBG!$1:$1,0),0)&lt;&gt;"",VLOOKUP($A24,BBG!$1:$1048576,MATCH(Activity!DN$1,BBG!$1:$1,0),0),IF(AND(VLOOKUP($A24,BBG!$1:$1048576,MATCH(Activity!DN$1,BBG!$1:$1,0)-1,0)&lt;&gt;"",VLOOKUP($A24,BBG!$1:$1048576,MATCH(Activity!DN$1,BBG!$1:$1,0)+1,0)&lt;&gt;""),(VLOOKUP($A24,BBG!$1:$1048576,MATCH(Activity!DN$1,BBG!$1:$1,0)-1,0)+VLOOKUP($A24,BBG!$1:$1048576,MATCH(Activity!DN$1,BBG!$1:$1,0)+1,0))/2,IF(AND(VLOOKUP($A24,BBG!$1:$1048576,MATCH(Activity!DN$1,BBG!$1:$1,0)-1,0)&lt;&gt;"",VLOOKUP($A24,BBG!$1:$1048576,MATCH(Activity!DN$1,BBG!$1:$1,0)+2,0)&lt;&gt;""),VLOOKUP($A24,BBG!$1:$1048576,MATCH(Activity!DN$1,BBG!$1:$1,0)-1,0)+(VLOOKUP($A24,BBG!$1:$1048576,MATCH(Activity!DN$1,BBG!$1:$1,0)+2,0)-VLOOKUP($A24,BBG!$1:$1048576,MATCH(Activity!DN$1,BBG!$1:$1,0)-1,0))/3,VLOOKUP($A24,BBG!$1:$1048576,MATCH(Activity!DN$1,BBG!$1:$1,0)-2,0)+(VLOOKUP($A24,BBG!$1:$1048576,MATCH(Activity!DN$1,BBG!$1:$1,0)+1,0)-VLOOKUP($A24,BBG!$1:$1048576,MATCH(Activity!DN$1,BBG!$1:$1,0)-2,0))*2/3)))/100</f>
        <v>0</v>
      </c>
      <c r="DO24" s="34">
        <f ca="1">IF(VLOOKUP($A24,BBG!$1:$1048576,MATCH(Activity!DO$1,BBG!$1:$1,0),0)&lt;&gt;"",VLOOKUP($A24,BBG!$1:$1048576,MATCH(Activity!DO$1,BBG!$1:$1,0),0),IF(AND(VLOOKUP($A24,BBG!$1:$1048576,MATCH(Activity!DO$1,BBG!$1:$1,0)-1,0)&lt;&gt;"",VLOOKUP($A24,BBG!$1:$1048576,MATCH(Activity!DO$1,BBG!$1:$1,0)+1,0)&lt;&gt;""),(VLOOKUP($A24,BBG!$1:$1048576,MATCH(Activity!DO$1,BBG!$1:$1,0)-1,0)+VLOOKUP($A24,BBG!$1:$1048576,MATCH(Activity!DO$1,BBG!$1:$1,0)+1,0))/2,IF(AND(VLOOKUP($A24,BBG!$1:$1048576,MATCH(Activity!DO$1,BBG!$1:$1,0)-1,0)&lt;&gt;"",VLOOKUP($A24,BBG!$1:$1048576,MATCH(Activity!DO$1,BBG!$1:$1,0)+2,0)&lt;&gt;""),VLOOKUP($A24,BBG!$1:$1048576,MATCH(Activity!DO$1,BBG!$1:$1,0)-1,0)+(VLOOKUP($A24,BBG!$1:$1048576,MATCH(Activity!DO$1,BBG!$1:$1,0)+2,0)-VLOOKUP($A24,BBG!$1:$1048576,MATCH(Activity!DO$1,BBG!$1:$1,0)-1,0))/3,VLOOKUP($A24,BBG!$1:$1048576,MATCH(Activity!DO$1,BBG!$1:$1,0)-2,0)+(VLOOKUP($A24,BBG!$1:$1048576,MATCH(Activity!DO$1,BBG!$1:$1,0)+1,0)-VLOOKUP($A24,BBG!$1:$1048576,MATCH(Activity!DO$1,BBG!$1:$1,0)-2,0))*2/3)))/100</f>
        <v>0</v>
      </c>
      <c r="DP24" s="34">
        <f ca="1">IF(VLOOKUP($A24,BBG!$1:$1048576,MATCH(Activity!DP$1,BBG!$1:$1,0),0)&lt;&gt;"",VLOOKUP($A24,BBG!$1:$1048576,MATCH(Activity!DP$1,BBG!$1:$1,0),0),IF(AND(VLOOKUP($A24,BBG!$1:$1048576,MATCH(Activity!DP$1,BBG!$1:$1,0)-1,0)&lt;&gt;"",VLOOKUP($A24,BBG!$1:$1048576,MATCH(Activity!DP$1,BBG!$1:$1,0)+1,0)&lt;&gt;""),(VLOOKUP($A24,BBG!$1:$1048576,MATCH(Activity!DP$1,BBG!$1:$1,0)-1,0)+VLOOKUP($A24,BBG!$1:$1048576,MATCH(Activity!DP$1,BBG!$1:$1,0)+1,0))/2,IF(AND(VLOOKUP($A24,BBG!$1:$1048576,MATCH(Activity!DP$1,BBG!$1:$1,0)-1,0)&lt;&gt;"",VLOOKUP($A24,BBG!$1:$1048576,MATCH(Activity!DP$1,BBG!$1:$1,0)+2,0)&lt;&gt;""),VLOOKUP($A24,BBG!$1:$1048576,MATCH(Activity!DP$1,BBG!$1:$1,0)-1,0)+(VLOOKUP($A24,BBG!$1:$1048576,MATCH(Activity!DP$1,BBG!$1:$1,0)+2,0)-VLOOKUP($A24,BBG!$1:$1048576,MATCH(Activity!DP$1,BBG!$1:$1,0)-1,0))/3,VLOOKUP($A24,BBG!$1:$1048576,MATCH(Activity!DP$1,BBG!$1:$1,0)-2,0)+(VLOOKUP($A24,BBG!$1:$1048576,MATCH(Activity!DP$1,BBG!$1:$1,0)+1,0)-VLOOKUP($A24,BBG!$1:$1048576,MATCH(Activity!DP$1,BBG!$1:$1,0)-2,0))*2/3)))/100</f>
        <v>0</v>
      </c>
      <c r="DQ24" s="34">
        <f ca="1">IF(VLOOKUP($A24,BBG!$1:$1048576,MATCH(Activity!DQ$1,BBG!$1:$1,0),0)&lt;&gt;"",VLOOKUP($A24,BBG!$1:$1048576,MATCH(Activity!DQ$1,BBG!$1:$1,0),0),IF(AND(VLOOKUP($A24,BBG!$1:$1048576,MATCH(Activity!DQ$1,BBG!$1:$1,0)-1,0)&lt;&gt;"",VLOOKUP($A24,BBG!$1:$1048576,MATCH(Activity!DQ$1,BBG!$1:$1,0)+1,0)&lt;&gt;""),(VLOOKUP($A24,BBG!$1:$1048576,MATCH(Activity!DQ$1,BBG!$1:$1,0)-1,0)+VLOOKUP($A24,BBG!$1:$1048576,MATCH(Activity!DQ$1,BBG!$1:$1,0)+1,0))/2,IF(AND(VLOOKUP($A24,BBG!$1:$1048576,MATCH(Activity!DQ$1,BBG!$1:$1,0)-1,0)&lt;&gt;"",VLOOKUP($A24,BBG!$1:$1048576,MATCH(Activity!DQ$1,BBG!$1:$1,0)+2,0)&lt;&gt;""),VLOOKUP($A24,BBG!$1:$1048576,MATCH(Activity!DQ$1,BBG!$1:$1,0)-1,0)+(VLOOKUP($A24,BBG!$1:$1048576,MATCH(Activity!DQ$1,BBG!$1:$1,0)+2,0)-VLOOKUP($A24,BBG!$1:$1048576,MATCH(Activity!DQ$1,BBG!$1:$1,0)-1,0))/3,VLOOKUP($A24,BBG!$1:$1048576,MATCH(Activity!DQ$1,BBG!$1:$1,0)-2,0)+(VLOOKUP($A24,BBG!$1:$1048576,MATCH(Activity!DQ$1,BBG!$1:$1,0)+1,0)-VLOOKUP($A24,BBG!$1:$1048576,MATCH(Activity!DQ$1,BBG!$1:$1,0)-2,0))*2/3)))/100</f>
        <v>0</v>
      </c>
      <c r="DR24" s="34">
        <f ca="1">IF(VLOOKUP($A24,BBG!$1:$1048576,MATCH(Activity!DR$1,BBG!$1:$1,0),0)&lt;&gt;"",VLOOKUP($A24,BBG!$1:$1048576,MATCH(Activity!DR$1,BBG!$1:$1,0),0),IF(AND(VLOOKUP($A24,BBG!$1:$1048576,MATCH(Activity!DR$1,BBG!$1:$1,0)-1,0)&lt;&gt;"",VLOOKUP($A24,BBG!$1:$1048576,MATCH(Activity!DR$1,BBG!$1:$1,0)+1,0)&lt;&gt;""),(VLOOKUP($A24,BBG!$1:$1048576,MATCH(Activity!DR$1,BBG!$1:$1,0)-1,0)+VLOOKUP($A24,BBG!$1:$1048576,MATCH(Activity!DR$1,BBG!$1:$1,0)+1,0))/2,IF(AND(VLOOKUP($A24,BBG!$1:$1048576,MATCH(Activity!DR$1,BBG!$1:$1,0)-1,0)&lt;&gt;"",VLOOKUP($A24,BBG!$1:$1048576,MATCH(Activity!DR$1,BBG!$1:$1,0)+2,0)&lt;&gt;""),VLOOKUP($A24,BBG!$1:$1048576,MATCH(Activity!DR$1,BBG!$1:$1,0)-1,0)+(VLOOKUP($A24,BBG!$1:$1048576,MATCH(Activity!DR$1,BBG!$1:$1,0)+2,0)-VLOOKUP($A24,BBG!$1:$1048576,MATCH(Activity!DR$1,BBG!$1:$1,0)-1,0))/3,VLOOKUP($A24,BBG!$1:$1048576,MATCH(Activity!DR$1,BBG!$1:$1,0)-2,0)+(VLOOKUP($A24,BBG!$1:$1048576,MATCH(Activity!DR$1,BBG!$1:$1,0)+1,0)-VLOOKUP($A24,BBG!$1:$1048576,MATCH(Activity!DR$1,BBG!$1:$1,0)-2,0))*2/3)))/100</f>
        <v>0</v>
      </c>
      <c r="DS24" s="34">
        <f ca="1">IF(VLOOKUP($A24,BBG!$1:$1048576,MATCH(Activity!DS$1,BBG!$1:$1,0),0)&lt;&gt;"",VLOOKUP($A24,BBG!$1:$1048576,MATCH(Activity!DS$1,BBG!$1:$1,0),0),IF(AND(VLOOKUP($A24,BBG!$1:$1048576,MATCH(Activity!DS$1,BBG!$1:$1,0)-1,0)&lt;&gt;"",VLOOKUP($A24,BBG!$1:$1048576,MATCH(Activity!DS$1,BBG!$1:$1,0)+1,0)&lt;&gt;""),(VLOOKUP($A24,BBG!$1:$1048576,MATCH(Activity!DS$1,BBG!$1:$1,0)-1,0)+VLOOKUP($A24,BBG!$1:$1048576,MATCH(Activity!DS$1,BBG!$1:$1,0)+1,0))/2,IF(AND(VLOOKUP($A24,BBG!$1:$1048576,MATCH(Activity!DS$1,BBG!$1:$1,0)-1,0)&lt;&gt;"",VLOOKUP($A24,BBG!$1:$1048576,MATCH(Activity!DS$1,BBG!$1:$1,0)+2,0)&lt;&gt;""),VLOOKUP($A24,BBG!$1:$1048576,MATCH(Activity!DS$1,BBG!$1:$1,0)-1,0)+(VLOOKUP($A24,BBG!$1:$1048576,MATCH(Activity!DS$1,BBG!$1:$1,0)+2,0)-VLOOKUP($A24,BBG!$1:$1048576,MATCH(Activity!DS$1,BBG!$1:$1,0)-1,0))/3,VLOOKUP($A24,BBG!$1:$1048576,MATCH(Activity!DS$1,BBG!$1:$1,0)-2,0)+(VLOOKUP($A24,BBG!$1:$1048576,MATCH(Activity!DS$1,BBG!$1:$1,0)+1,0)-VLOOKUP($A24,BBG!$1:$1048576,MATCH(Activity!DS$1,BBG!$1:$1,0)-2,0))*2/3)))/100</f>
        <v>0</v>
      </c>
      <c r="DT24" s="34">
        <f ca="1">IF(VLOOKUP($A24,BBG!$1:$1048576,MATCH(Activity!DT$1,BBG!$1:$1,0),0)&lt;&gt;"",VLOOKUP($A24,BBG!$1:$1048576,MATCH(Activity!DT$1,BBG!$1:$1,0),0),IF(AND(VLOOKUP($A24,BBG!$1:$1048576,MATCH(Activity!DT$1,BBG!$1:$1,0)-1,0)&lt;&gt;"",VLOOKUP($A24,BBG!$1:$1048576,MATCH(Activity!DT$1,BBG!$1:$1,0)+1,0)&lt;&gt;""),(VLOOKUP($A24,BBG!$1:$1048576,MATCH(Activity!DT$1,BBG!$1:$1,0)-1,0)+VLOOKUP($A24,BBG!$1:$1048576,MATCH(Activity!DT$1,BBG!$1:$1,0)+1,0))/2,IF(AND(VLOOKUP($A24,BBG!$1:$1048576,MATCH(Activity!DT$1,BBG!$1:$1,0)-1,0)&lt;&gt;"",VLOOKUP($A24,BBG!$1:$1048576,MATCH(Activity!DT$1,BBG!$1:$1,0)+2,0)&lt;&gt;""),VLOOKUP($A24,BBG!$1:$1048576,MATCH(Activity!DT$1,BBG!$1:$1,0)-1,0)+(VLOOKUP($A24,BBG!$1:$1048576,MATCH(Activity!DT$1,BBG!$1:$1,0)+2,0)-VLOOKUP($A24,BBG!$1:$1048576,MATCH(Activity!DT$1,BBG!$1:$1,0)-1,0))/3,VLOOKUP($A24,BBG!$1:$1048576,MATCH(Activity!DT$1,BBG!$1:$1,0)-2,0)+(VLOOKUP($A24,BBG!$1:$1048576,MATCH(Activity!DT$1,BBG!$1:$1,0)+1,0)-VLOOKUP($A24,BBG!$1:$1048576,MATCH(Activity!DT$1,BBG!$1:$1,0)-2,0))*2/3)))/100</f>
        <v>0</v>
      </c>
      <c r="DU24" s="34">
        <f ca="1">IF(VLOOKUP($A24,BBG!$1:$1048576,MATCH(Activity!DU$1,BBG!$1:$1,0),0)&lt;&gt;"",VLOOKUP($A24,BBG!$1:$1048576,MATCH(Activity!DU$1,BBG!$1:$1,0),0),IF(AND(VLOOKUP($A24,BBG!$1:$1048576,MATCH(Activity!DU$1,BBG!$1:$1,0)-1,0)&lt;&gt;"",VLOOKUP($A24,BBG!$1:$1048576,MATCH(Activity!DU$1,BBG!$1:$1,0)+1,0)&lt;&gt;""),(VLOOKUP($A24,BBG!$1:$1048576,MATCH(Activity!DU$1,BBG!$1:$1,0)-1,0)+VLOOKUP($A24,BBG!$1:$1048576,MATCH(Activity!DU$1,BBG!$1:$1,0)+1,0))/2,IF(AND(VLOOKUP($A24,BBG!$1:$1048576,MATCH(Activity!DU$1,BBG!$1:$1,0)-1,0)&lt;&gt;"",VLOOKUP($A24,BBG!$1:$1048576,MATCH(Activity!DU$1,BBG!$1:$1,0)+2,0)&lt;&gt;""),VLOOKUP($A24,BBG!$1:$1048576,MATCH(Activity!DU$1,BBG!$1:$1,0)-1,0)+(VLOOKUP($A24,BBG!$1:$1048576,MATCH(Activity!DU$1,BBG!$1:$1,0)+2,0)-VLOOKUP($A24,BBG!$1:$1048576,MATCH(Activity!DU$1,BBG!$1:$1,0)-1,0))/3,VLOOKUP($A24,BBG!$1:$1048576,MATCH(Activity!DU$1,BBG!$1:$1,0)-2,0)+(VLOOKUP($A24,BBG!$1:$1048576,MATCH(Activity!DU$1,BBG!$1:$1,0)+1,0)-VLOOKUP($A24,BBG!$1:$1048576,MATCH(Activity!DU$1,BBG!$1:$1,0)-2,0))*2/3)))/100</f>
        <v>0</v>
      </c>
      <c r="DV24" s="34">
        <f ca="1">IF(VLOOKUP($A24,BBG!$1:$1048576,MATCH(Activity!DV$1,BBG!$1:$1,0),0)&lt;&gt;"",VLOOKUP($A24,BBG!$1:$1048576,MATCH(Activity!DV$1,BBG!$1:$1,0),0),IF(AND(VLOOKUP($A24,BBG!$1:$1048576,MATCH(Activity!DV$1,BBG!$1:$1,0)-1,0)&lt;&gt;"",VLOOKUP($A24,BBG!$1:$1048576,MATCH(Activity!DV$1,BBG!$1:$1,0)+1,0)&lt;&gt;""),(VLOOKUP($A24,BBG!$1:$1048576,MATCH(Activity!DV$1,BBG!$1:$1,0)-1,0)+VLOOKUP($A24,BBG!$1:$1048576,MATCH(Activity!DV$1,BBG!$1:$1,0)+1,0))/2,IF(AND(VLOOKUP($A24,BBG!$1:$1048576,MATCH(Activity!DV$1,BBG!$1:$1,0)-1,0)&lt;&gt;"",VLOOKUP($A24,BBG!$1:$1048576,MATCH(Activity!DV$1,BBG!$1:$1,0)+2,0)&lt;&gt;""),VLOOKUP($A24,BBG!$1:$1048576,MATCH(Activity!DV$1,BBG!$1:$1,0)-1,0)+(VLOOKUP($A24,BBG!$1:$1048576,MATCH(Activity!DV$1,BBG!$1:$1,0)+2,0)-VLOOKUP($A24,BBG!$1:$1048576,MATCH(Activity!DV$1,BBG!$1:$1,0)-1,0))/3,VLOOKUP($A24,BBG!$1:$1048576,MATCH(Activity!DV$1,BBG!$1:$1,0)-2,0)+(VLOOKUP($A24,BBG!$1:$1048576,MATCH(Activity!DV$1,BBG!$1:$1,0)+1,0)-VLOOKUP($A24,BBG!$1:$1048576,MATCH(Activity!DV$1,BBG!$1:$1,0)-2,0))*2/3)))/100</f>
        <v>0</v>
      </c>
      <c r="DW24" s="34">
        <f ca="1">IF(VLOOKUP($A24,BBG!$1:$1048576,MATCH(Activity!DW$1,BBG!$1:$1,0),0)&lt;&gt;"",VLOOKUP($A24,BBG!$1:$1048576,MATCH(Activity!DW$1,BBG!$1:$1,0),0),IF(AND(VLOOKUP($A24,BBG!$1:$1048576,MATCH(Activity!DW$1,BBG!$1:$1,0)-1,0)&lt;&gt;"",VLOOKUP($A24,BBG!$1:$1048576,MATCH(Activity!DW$1,BBG!$1:$1,0)+1,0)&lt;&gt;""),(VLOOKUP($A24,BBG!$1:$1048576,MATCH(Activity!DW$1,BBG!$1:$1,0)-1,0)+VLOOKUP($A24,BBG!$1:$1048576,MATCH(Activity!DW$1,BBG!$1:$1,0)+1,0))/2,IF(AND(VLOOKUP($A24,BBG!$1:$1048576,MATCH(Activity!DW$1,BBG!$1:$1,0)-1,0)&lt;&gt;"",VLOOKUP($A24,BBG!$1:$1048576,MATCH(Activity!DW$1,BBG!$1:$1,0)+2,0)&lt;&gt;""),VLOOKUP($A24,BBG!$1:$1048576,MATCH(Activity!DW$1,BBG!$1:$1,0)-1,0)+(VLOOKUP($A24,BBG!$1:$1048576,MATCH(Activity!DW$1,BBG!$1:$1,0)+2,0)-VLOOKUP($A24,BBG!$1:$1048576,MATCH(Activity!DW$1,BBG!$1:$1,0)-1,0))/3,VLOOKUP($A24,BBG!$1:$1048576,MATCH(Activity!DW$1,BBG!$1:$1,0)-2,0)+(VLOOKUP($A24,BBG!$1:$1048576,MATCH(Activity!DW$1,BBG!$1:$1,0)+1,0)-VLOOKUP($A24,BBG!$1:$1048576,MATCH(Activity!DW$1,BBG!$1:$1,0)-2,0))*2/3)))/100</f>
        <v>0</v>
      </c>
      <c r="DX24" s="34">
        <f ca="1">IF(VLOOKUP($A24,BBG!$1:$1048576,MATCH(Activity!DX$1,BBG!$1:$1,0),0)&lt;&gt;"",VLOOKUP($A24,BBG!$1:$1048576,MATCH(Activity!DX$1,BBG!$1:$1,0),0),IF(AND(VLOOKUP($A24,BBG!$1:$1048576,MATCH(Activity!DX$1,BBG!$1:$1,0)-1,0)&lt;&gt;"",VLOOKUP($A24,BBG!$1:$1048576,MATCH(Activity!DX$1,BBG!$1:$1,0)+1,0)&lt;&gt;""),(VLOOKUP($A24,BBG!$1:$1048576,MATCH(Activity!DX$1,BBG!$1:$1,0)-1,0)+VLOOKUP($A24,BBG!$1:$1048576,MATCH(Activity!DX$1,BBG!$1:$1,0)+1,0))/2,IF(AND(VLOOKUP($A24,BBG!$1:$1048576,MATCH(Activity!DX$1,BBG!$1:$1,0)-1,0)&lt;&gt;"",VLOOKUP($A24,BBG!$1:$1048576,MATCH(Activity!DX$1,BBG!$1:$1,0)+2,0)&lt;&gt;""),VLOOKUP($A24,BBG!$1:$1048576,MATCH(Activity!DX$1,BBG!$1:$1,0)-1,0)+(VLOOKUP($A24,BBG!$1:$1048576,MATCH(Activity!DX$1,BBG!$1:$1,0)+2,0)-VLOOKUP($A24,BBG!$1:$1048576,MATCH(Activity!DX$1,BBG!$1:$1,0)-1,0))/3,VLOOKUP($A24,BBG!$1:$1048576,MATCH(Activity!DX$1,BBG!$1:$1,0)-2,0)+(VLOOKUP($A24,BBG!$1:$1048576,MATCH(Activity!DX$1,BBG!$1:$1,0)+1,0)-VLOOKUP($A24,BBG!$1:$1048576,MATCH(Activity!DX$1,BBG!$1:$1,0)-2,0))*2/3)))/100</f>
        <v>0</v>
      </c>
      <c r="DY24" s="34">
        <f ca="1">IF(VLOOKUP($A24,BBG!$1:$1048576,MATCH(Activity!DY$1,BBG!$1:$1,0),0)&lt;&gt;"",VLOOKUP($A24,BBG!$1:$1048576,MATCH(Activity!DY$1,BBG!$1:$1,0),0),IF(AND(VLOOKUP($A24,BBG!$1:$1048576,MATCH(Activity!DY$1,BBG!$1:$1,0)-1,0)&lt;&gt;"",VLOOKUP($A24,BBG!$1:$1048576,MATCH(Activity!DY$1,BBG!$1:$1,0)+1,0)&lt;&gt;""),(VLOOKUP($A24,BBG!$1:$1048576,MATCH(Activity!DY$1,BBG!$1:$1,0)-1,0)+VLOOKUP($A24,BBG!$1:$1048576,MATCH(Activity!DY$1,BBG!$1:$1,0)+1,0))/2,IF(AND(VLOOKUP($A24,BBG!$1:$1048576,MATCH(Activity!DY$1,BBG!$1:$1,0)-1,0)&lt;&gt;"",VLOOKUP($A24,BBG!$1:$1048576,MATCH(Activity!DY$1,BBG!$1:$1,0)+2,0)&lt;&gt;""),VLOOKUP($A24,BBG!$1:$1048576,MATCH(Activity!DY$1,BBG!$1:$1,0)-1,0)+(VLOOKUP($A24,BBG!$1:$1048576,MATCH(Activity!DY$1,BBG!$1:$1,0)+2,0)-VLOOKUP($A24,BBG!$1:$1048576,MATCH(Activity!DY$1,BBG!$1:$1,0)-1,0))/3,VLOOKUP($A24,BBG!$1:$1048576,MATCH(Activity!DY$1,BBG!$1:$1,0)-2,0)+(VLOOKUP($A24,BBG!$1:$1048576,MATCH(Activity!DY$1,BBG!$1:$1,0)+1,0)-VLOOKUP($A24,BBG!$1:$1048576,MATCH(Activity!DY$1,BBG!$1:$1,0)-2,0))*2/3)))/100</f>
        <v>0</v>
      </c>
      <c r="DZ24" s="34">
        <f ca="1">IF(VLOOKUP($A24,BBG!$1:$1048576,MATCH(Activity!DZ$1,BBG!$1:$1,0),0)&lt;&gt;"",VLOOKUP($A24,BBG!$1:$1048576,MATCH(Activity!DZ$1,BBG!$1:$1,0),0),IF(AND(VLOOKUP($A24,BBG!$1:$1048576,MATCH(Activity!DZ$1,BBG!$1:$1,0)-1,0)&lt;&gt;"",VLOOKUP($A24,BBG!$1:$1048576,MATCH(Activity!DZ$1,BBG!$1:$1,0)+1,0)&lt;&gt;""),(VLOOKUP($A24,BBG!$1:$1048576,MATCH(Activity!DZ$1,BBG!$1:$1,0)-1,0)+VLOOKUP($A24,BBG!$1:$1048576,MATCH(Activity!DZ$1,BBG!$1:$1,0)+1,0))/2,IF(AND(VLOOKUP($A24,BBG!$1:$1048576,MATCH(Activity!DZ$1,BBG!$1:$1,0)-1,0)&lt;&gt;"",VLOOKUP($A24,BBG!$1:$1048576,MATCH(Activity!DZ$1,BBG!$1:$1,0)+2,0)&lt;&gt;""),VLOOKUP($A24,BBG!$1:$1048576,MATCH(Activity!DZ$1,BBG!$1:$1,0)-1,0)+(VLOOKUP($A24,BBG!$1:$1048576,MATCH(Activity!DZ$1,BBG!$1:$1,0)+2,0)-VLOOKUP($A24,BBG!$1:$1048576,MATCH(Activity!DZ$1,BBG!$1:$1,0)-1,0))/3,VLOOKUP($A24,BBG!$1:$1048576,MATCH(Activity!DZ$1,BBG!$1:$1,0)-2,0)+(VLOOKUP($A24,BBG!$1:$1048576,MATCH(Activity!DZ$1,BBG!$1:$1,0)+1,0)-VLOOKUP($A24,BBG!$1:$1048576,MATCH(Activity!DZ$1,BBG!$1:$1,0)-2,0))*2/3)))/100</f>
        <v>0</v>
      </c>
      <c r="EA24" s="34">
        <f ca="1">IF(VLOOKUP($A24,BBG!$1:$1048576,MATCH(Activity!EA$1,BBG!$1:$1,0),0)&lt;&gt;"",VLOOKUP($A24,BBG!$1:$1048576,MATCH(Activity!EA$1,BBG!$1:$1,0),0),IF(AND(VLOOKUP($A24,BBG!$1:$1048576,MATCH(Activity!EA$1,BBG!$1:$1,0)-1,0)&lt;&gt;"",VLOOKUP($A24,BBG!$1:$1048576,MATCH(Activity!EA$1,BBG!$1:$1,0)+1,0)&lt;&gt;""),(VLOOKUP($A24,BBG!$1:$1048576,MATCH(Activity!EA$1,BBG!$1:$1,0)-1,0)+VLOOKUP($A24,BBG!$1:$1048576,MATCH(Activity!EA$1,BBG!$1:$1,0)+1,0))/2,IF(AND(VLOOKUP($A24,BBG!$1:$1048576,MATCH(Activity!EA$1,BBG!$1:$1,0)-1,0)&lt;&gt;"",VLOOKUP($A24,BBG!$1:$1048576,MATCH(Activity!EA$1,BBG!$1:$1,0)+2,0)&lt;&gt;""),VLOOKUP($A24,BBG!$1:$1048576,MATCH(Activity!EA$1,BBG!$1:$1,0)-1,0)+(VLOOKUP($A24,BBG!$1:$1048576,MATCH(Activity!EA$1,BBG!$1:$1,0)+2,0)-VLOOKUP($A24,BBG!$1:$1048576,MATCH(Activity!EA$1,BBG!$1:$1,0)-1,0))/3,VLOOKUP($A24,BBG!$1:$1048576,MATCH(Activity!EA$1,BBG!$1:$1,0)-2,0)+(VLOOKUP($A24,BBG!$1:$1048576,MATCH(Activity!EA$1,BBG!$1:$1,0)+1,0)-VLOOKUP($A24,BBG!$1:$1048576,MATCH(Activity!EA$1,BBG!$1:$1,0)-2,0))*2/3)))/100</f>
        <v>0</v>
      </c>
      <c r="EB24" s="34">
        <f ca="1">IF(VLOOKUP($A24,BBG!$1:$1048576,MATCH(Activity!EB$1,BBG!$1:$1,0),0)&lt;&gt;"",VLOOKUP($A24,BBG!$1:$1048576,MATCH(Activity!EB$1,BBG!$1:$1,0),0),IF(AND(VLOOKUP($A24,BBG!$1:$1048576,MATCH(Activity!EB$1,BBG!$1:$1,0)-1,0)&lt;&gt;"",VLOOKUP($A24,BBG!$1:$1048576,MATCH(Activity!EB$1,BBG!$1:$1,0)+1,0)&lt;&gt;""),(VLOOKUP($A24,BBG!$1:$1048576,MATCH(Activity!EB$1,BBG!$1:$1,0)-1,0)+VLOOKUP($A24,BBG!$1:$1048576,MATCH(Activity!EB$1,BBG!$1:$1,0)+1,0))/2,IF(AND(VLOOKUP($A24,BBG!$1:$1048576,MATCH(Activity!EB$1,BBG!$1:$1,0)-1,0)&lt;&gt;"",VLOOKUP($A24,BBG!$1:$1048576,MATCH(Activity!EB$1,BBG!$1:$1,0)+2,0)&lt;&gt;""),VLOOKUP($A24,BBG!$1:$1048576,MATCH(Activity!EB$1,BBG!$1:$1,0)-1,0)+(VLOOKUP($A24,BBG!$1:$1048576,MATCH(Activity!EB$1,BBG!$1:$1,0)+2,0)-VLOOKUP($A24,BBG!$1:$1048576,MATCH(Activity!EB$1,BBG!$1:$1,0)-1,0))/3,VLOOKUP($A24,BBG!$1:$1048576,MATCH(Activity!EB$1,BBG!$1:$1,0)-2,0)+(VLOOKUP($A24,BBG!$1:$1048576,MATCH(Activity!EB$1,BBG!$1:$1,0)+1,0)-VLOOKUP($A24,BBG!$1:$1048576,MATCH(Activity!EB$1,BBG!$1:$1,0)-2,0))*2/3)))/100</f>
        <v>0</v>
      </c>
      <c r="EC24" s="34">
        <f ca="1">IF(VLOOKUP($A24,BBG!$1:$1048576,MATCH(Activity!EC$1,BBG!$1:$1,0),0)&lt;&gt;"",VLOOKUP($A24,BBG!$1:$1048576,MATCH(Activity!EC$1,BBG!$1:$1,0),0),IF(AND(VLOOKUP($A24,BBG!$1:$1048576,MATCH(Activity!EC$1,BBG!$1:$1,0)-1,0)&lt;&gt;"",VLOOKUP($A24,BBG!$1:$1048576,MATCH(Activity!EC$1,BBG!$1:$1,0)+1,0)&lt;&gt;""),(VLOOKUP($A24,BBG!$1:$1048576,MATCH(Activity!EC$1,BBG!$1:$1,0)-1,0)+VLOOKUP($A24,BBG!$1:$1048576,MATCH(Activity!EC$1,BBG!$1:$1,0)+1,0))/2,IF(AND(VLOOKUP($A24,BBG!$1:$1048576,MATCH(Activity!EC$1,BBG!$1:$1,0)-1,0)&lt;&gt;"",VLOOKUP($A24,BBG!$1:$1048576,MATCH(Activity!EC$1,BBG!$1:$1,0)+2,0)&lt;&gt;""),VLOOKUP($A24,BBG!$1:$1048576,MATCH(Activity!EC$1,BBG!$1:$1,0)-1,0)+(VLOOKUP($A24,BBG!$1:$1048576,MATCH(Activity!EC$1,BBG!$1:$1,0)+2,0)-VLOOKUP($A24,BBG!$1:$1048576,MATCH(Activity!EC$1,BBG!$1:$1,0)-1,0))/3,VLOOKUP($A24,BBG!$1:$1048576,MATCH(Activity!EC$1,BBG!$1:$1,0)-2,0)+(VLOOKUP($A24,BBG!$1:$1048576,MATCH(Activity!EC$1,BBG!$1:$1,0)+1,0)-VLOOKUP($A24,BBG!$1:$1048576,MATCH(Activity!EC$1,BBG!$1:$1,0)-2,0))*2/3)))/100</f>
        <v>0</v>
      </c>
      <c r="ED24" s="34">
        <f ca="1">IF(VLOOKUP($A24,BBG!$1:$1048576,MATCH(Activity!ED$1,BBG!$1:$1,0),0)&lt;&gt;"",VLOOKUP($A24,BBG!$1:$1048576,MATCH(Activity!ED$1,BBG!$1:$1,0),0),IF(AND(VLOOKUP($A24,BBG!$1:$1048576,MATCH(Activity!ED$1,BBG!$1:$1,0)-1,0)&lt;&gt;"",VLOOKUP($A24,BBG!$1:$1048576,MATCH(Activity!ED$1,BBG!$1:$1,0)+1,0)&lt;&gt;""),(VLOOKUP($A24,BBG!$1:$1048576,MATCH(Activity!ED$1,BBG!$1:$1,0)-1,0)+VLOOKUP($A24,BBG!$1:$1048576,MATCH(Activity!ED$1,BBG!$1:$1,0)+1,0))/2,IF(AND(VLOOKUP($A24,BBG!$1:$1048576,MATCH(Activity!ED$1,BBG!$1:$1,0)-1,0)&lt;&gt;"",VLOOKUP($A24,BBG!$1:$1048576,MATCH(Activity!ED$1,BBG!$1:$1,0)+2,0)&lt;&gt;""),VLOOKUP($A24,BBG!$1:$1048576,MATCH(Activity!ED$1,BBG!$1:$1,0)-1,0)+(VLOOKUP($A24,BBG!$1:$1048576,MATCH(Activity!ED$1,BBG!$1:$1,0)+2,0)-VLOOKUP($A24,BBG!$1:$1048576,MATCH(Activity!ED$1,BBG!$1:$1,0)-1,0))/3,VLOOKUP($A24,BBG!$1:$1048576,MATCH(Activity!ED$1,BBG!$1:$1,0)-2,0)+(VLOOKUP($A24,BBG!$1:$1048576,MATCH(Activity!ED$1,BBG!$1:$1,0)+1,0)-VLOOKUP($A24,BBG!$1:$1048576,MATCH(Activity!ED$1,BBG!$1:$1,0)-2,0))*2/3)))/100</f>
        <v>0</v>
      </c>
      <c r="EE24" s="34">
        <f ca="1">IF(VLOOKUP($A24,BBG!$1:$1048576,MATCH(Activity!EE$1,BBG!$1:$1,0),0)&lt;&gt;"",VLOOKUP($A24,BBG!$1:$1048576,MATCH(Activity!EE$1,BBG!$1:$1,0),0),IF(AND(VLOOKUP($A24,BBG!$1:$1048576,MATCH(Activity!EE$1,BBG!$1:$1,0)-1,0)&lt;&gt;"",VLOOKUP($A24,BBG!$1:$1048576,MATCH(Activity!EE$1,BBG!$1:$1,0)+1,0)&lt;&gt;""),(VLOOKUP($A24,BBG!$1:$1048576,MATCH(Activity!EE$1,BBG!$1:$1,0)-1,0)+VLOOKUP($A24,BBG!$1:$1048576,MATCH(Activity!EE$1,BBG!$1:$1,0)+1,0))/2,IF(AND(VLOOKUP($A24,BBG!$1:$1048576,MATCH(Activity!EE$1,BBG!$1:$1,0)-1,0)&lt;&gt;"",VLOOKUP($A24,BBG!$1:$1048576,MATCH(Activity!EE$1,BBG!$1:$1,0)+2,0)&lt;&gt;""),VLOOKUP($A24,BBG!$1:$1048576,MATCH(Activity!EE$1,BBG!$1:$1,0)-1,0)+(VLOOKUP($A24,BBG!$1:$1048576,MATCH(Activity!EE$1,BBG!$1:$1,0)+2,0)-VLOOKUP($A24,BBG!$1:$1048576,MATCH(Activity!EE$1,BBG!$1:$1,0)-1,0))/3,VLOOKUP($A24,BBG!$1:$1048576,MATCH(Activity!EE$1,BBG!$1:$1,0)-2,0)+(VLOOKUP($A24,BBG!$1:$1048576,MATCH(Activity!EE$1,BBG!$1:$1,0)+1,0)-VLOOKUP($A24,BBG!$1:$1048576,MATCH(Activity!EE$1,BBG!$1:$1,0)-2,0))*2/3)))/100</f>
        <v>0</v>
      </c>
      <c r="EF24" s="34">
        <f ca="1">IF(VLOOKUP($A24,BBG!$1:$1048576,MATCH(Activity!EF$1,BBG!$1:$1,0),0)&lt;&gt;"",VLOOKUP($A24,BBG!$1:$1048576,MATCH(Activity!EF$1,BBG!$1:$1,0),0),IF(AND(VLOOKUP($A24,BBG!$1:$1048576,MATCH(Activity!EF$1,BBG!$1:$1,0)-1,0)&lt;&gt;"",VLOOKUP($A24,BBG!$1:$1048576,MATCH(Activity!EF$1,BBG!$1:$1,0)+1,0)&lt;&gt;""),(VLOOKUP($A24,BBG!$1:$1048576,MATCH(Activity!EF$1,BBG!$1:$1,0)-1,0)+VLOOKUP($A24,BBG!$1:$1048576,MATCH(Activity!EF$1,BBG!$1:$1,0)+1,0))/2,IF(AND(VLOOKUP($A24,BBG!$1:$1048576,MATCH(Activity!EF$1,BBG!$1:$1,0)-1,0)&lt;&gt;"",VLOOKUP($A24,BBG!$1:$1048576,MATCH(Activity!EF$1,BBG!$1:$1,0)+2,0)&lt;&gt;""),VLOOKUP($A24,BBG!$1:$1048576,MATCH(Activity!EF$1,BBG!$1:$1,0)-1,0)+(VLOOKUP($A24,BBG!$1:$1048576,MATCH(Activity!EF$1,BBG!$1:$1,0)+2,0)-VLOOKUP($A24,BBG!$1:$1048576,MATCH(Activity!EF$1,BBG!$1:$1,0)-1,0))/3,VLOOKUP($A24,BBG!$1:$1048576,MATCH(Activity!EF$1,BBG!$1:$1,0)-2,0)+(VLOOKUP($A24,BBG!$1:$1048576,MATCH(Activity!EF$1,BBG!$1:$1,0)+1,0)-VLOOKUP($A24,BBG!$1:$1048576,MATCH(Activity!EF$1,BBG!$1:$1,0)-2,0))*2/3)))/100</f>
        <v>0</v>
      </c>
      <c r="EG24" s="34">
        <f ca="1">IF(VLOOKUP($A24,BBG!$1:$1048576,MATCH(Activity!EG$1,BBG!$1:$1,0),0)&lt;&gt;"",VLOOKUP($A24,BBG!$1:$1048576,MATCH(Activity!EG$1,BBG!$1:$1,0),0),IF(AND(VLOOKUP($A24,BBG!$1:$1048576,MATCH(Activity!EG$1,BBG!$1:$1,0)-1,0)&lt;&gt;"",VLOOKUP($A24,BBG!$1:$1048576,MATCH(Activity!EG$1,BBG!$1:$1,0)+1,0)&lt;&gt;""),(VLOOKUP($A24,BBG!$1:$1048576,MATCH(Activity!EG$1,BBG!$1:$1,0)-1,0)+VLOOKUP($A24,BBG!$1:$1048576,MATCH(Activity!EG$1,BBG!$1:$1,0)+1,0))/2,IF(AND(VLOOKUP($A24,BBG!$1:$1048576,MATCH(Activity!EG$1,BBG!$1:$1,0)-1,0)&lt;&gt;"",VLOOKUP($A24,BBG!$1:$1048576,MATCH(Activity!EG$1,BBG!$1:$1,0)+2,0)&lt;&gt;""),VLOOKUP($A24,BBG!$1:$1048576,MATCH(Activity!EG$1,BBG!$1:$1,0)-1,0)+(VLOOKUP($A24,BBG!$1:$1048576,MATCH(Activity!EG$1,BBG!$1:$1,0)+2,0)-VLOOKUP($A24,BBG!$1:$1048576,MATCH(Activity!EG$1,BBG!$1:$1,0)-1,0))/3,VLOOKUP($A24,BBG!$1:$1048576,MATCH(Activity!EG$1,BBG!$1:$1,0)-2,0)+(VLOOKUP($A24,BBG!$1:$1048576,MATCH(Activity!EG$1,BBG!$1:$1,0)+1,0)-VLOOKUP($A24,BBG!$1:$1048576,MATCH(Activity!EG$1,BBG!$1:$1,0)-2,0))*2/3)))/100</f>
        <v>0</v>
      </c>
      <c r="EH24" s="34">
        <f ca="1">IF(VLOOKUP($A24,BBG!$1:$1048576,MATCH(Activity!EH$1,BBG!$1:$1,0),0)&lt;&gt;"",VLOOKUP($A24,BBG!$1:$1048576,MATCH(Activity!EH$1,BBG!$1:$1,0),0),IF(AND(VLOOKUP($A24,BBG!$1:$1048576,MATCH(Activity!EH$1,BBG!$1:$1,0)-1,0)&lt;&gt;"",VLOOKUP($A24,BBG!$1:$1048576,MATCH(Activity!EH$1,BBG!$1:$1,0)+1,0)&lt;&gt;""),(VLOOKUP($A24,BBG!$1:$1048576,MATCH(Activity!EH$1,BBG!$1:$1,0)-1,0)+VLOOKUP($A24,BBG!$1:$1048576,MATCH(Activity!EH$1,BBG!$1:$1,0)+1,0))/2,IF(AND(VLOOKUP($A24,BBG!$1:$1048576,MATCH(Activity!EH$1,BBG!$1:$1,0)-1,0)&lt;&gt;"",VLOOKUP($A24,BBG!$1:$1048576,MATCH(Activity!EH$1,BBG!$1:$1,0)+2,0)&lt;&gt;""),VLOOKUP($A24,BBG!$1:$1048576,MATCH(Activity!EH$1,BBG!$1:$1,0)-1,0)+(VLOOKUP($A24,BBG!$1:$1048576,MATCH(Activity!EH$1,BBG!$1:$1,0)+2,0)-VLOOKUP($A24,BBG!$1:$1048576,MATCH(Activity!EH$1,BBG!$1:$1,0)-1,0))/3,VLOOKUP($A24,BBG!$1:$1048576,MATCH(Activity!EH$1,BBG!$1:$1,0)-2,0)+(VLOOKUP($A24,BBG!$1:$1048576,MATCH(Activity!EH$1,BBG!$1:$1,0)+1,0)-VLOOKUP($A24,BBG!$1:$1048576,MATCH(Activity!EH$1,BBG!$1:$1,0)-2,0))*2/3)))/100</f>
        <v>0</v>
      </c>
      <c r="EI24" s="34">
        <f ca="1">IF(VLOOKUP($A24,BBG!$1:$1048576,MATCH(Activity!EI$1,BBG!$1:$1,0),0)&lt;&gt;"",VLOOKUP($A24,BBG!$1:$1048576,MATCH(Activity!EI$1,BBG!$1:$1,0),0),IF(AND(VLOOKUP($A24,BBG!$1:$1048576,MATCH(Activity!EI$1,BBG!$1:$1,0)-1,0)&lt;&gt;"",VLOOKUP($A24,BBG!$1:$1048576,MATCH(Activity!EI$1,BBG!$1:$1,0)+1,0)&lt;&gt;""),(VLOOKUP($A24,BBG!$1:$1048576,MATCH(Activity!EI$1,BBG!$1:$1,0)-1,0)+VLOOKUP($A24,BBG!$1:$1048576,MATCH(Activity!EI$1,BBG!$1:$1,0)+1,0))/2,IF(AND(VLOOKUP($A24,BBG!$1:$1048576,MATCH(Activity!EI$1,BBG!$1:$1,0)-1,0)&lt;&gt;"",VLOOKUP($A24,BBG!$1:$1048576,MATCH(Activity!EI$1,BBG!$1:$1,0)+2,0)&lt;&gt;""),VLOOKUP($A24,BBG!$1:$1048576,MATCH(Activity!EI$1,BBG!$1:$1,0)-1,0)+(VLOOKUP($A24,BBG!$1:$1048576,MATCH(Activity!EI$1,BBG!$1:$1,0)+2,0)-VLOOKUP($A24,BBG!$1:$1048576,MATCH(Activity!EI$1,BBG!$1:$1,0)-1,0))/3,VLOOKUP($A24,BBG!$1:$1048576,MATCH(Activity!EI$1,BBG!$1:$1,0)-2,0)+(VLOOKUP($A24,BBG!$1:$1048576,MATCH(Activity!EI$1,BBG!$1:$1,0)+1,0)-VLOOKUP($A24,BBG!$1:$1048576,MATCH(Activity!EI$1,BBG!$1:$1,0)-2,0))*2/3)))/100</f>
        <v>0</v>
      </c>
      <c r="EJ24" s="34">
        <f ca="1">IF(VLOOKUP($A24,BBG!$1:$1048576,MATCH(Activity!EJ$1,BBG!$1:$1,0),0)&lt;&gt;"",VLOOKUP($A24,BBG!$1:$1048576,MATCH(Activity!EJ$1,BBG!$1:$1,0),0),IF(AND(VLOOKUP($A24,BBG!$1:$1048576,MATCH(Activity!EJ$1,BBG!$1:$1,0)-1,0)&lt;&gt;"",VLOOKUP($A24,BBG!$1:$1048576,MATCH(Activity!EJ$1,BBG!$1:$1,0)+1,0)&lt;&gt;""),(VLOOKUP($A24,BBG!$1:$1048576,MATCH(Activity!EJ$1,BBG!$1:$1,0)-1,0)+VLOOKUP($A24,BBG!$1:$1048576,MATCH(Activity!EJ$1,BBG!$1:$1,0)+1,0))/2,IF(AND(VLOOKUP($A24,BBG!$1:$1048576,MATCH(Activity!EJ$1,BBG!$1:$1,0)-1,0)&lt;&gt;"",VLOOKUP($A24,BBG!$1:$1048576,MATCH(Activity!EJ$1,BBG!$1:$1,0)+2,0)&lt;&gt;""),VLOOKUP($A24,BBG!$1:$1048576,MATCH(Activity!EJ$1,BBG!$1:$1,0)-1,0)+(VLOOKUP($A24,BBG!$1:$1048576,MATCH(Activity!EJ$1,BBG!$1:$1,0)+2,0)-VLOOKUP($A24,BBG!$1:$1048576,MATCH(Activity!EJ$1,BBG!$1:$1,0)-1,0))/3,VLOOKUP($A24,BBG!$1:$1048576,MATCH(Activity!EJ$1,BBG!$1:$1,0)-2,0)+(VLOOKUP($A24,BBG!$1:$1048576,MATCH(Activity!EJ$1,BBG!$1:$1,0)+1,0)-VLOOKUP($A24,BBG!$1:$1048576,MATCH(Activity!EJ$1,BBG!$1:$1,0)-2,0))*2/3)))/100</f>
        <v>0</v>
      </c>
      <c r="EK24" s="34">
        <f ca="1">IF(VLOOKUP($A24,BBG!$1:$1048576,MATCH(Activity!EK$1,BBG!$1:$1,0),0)&lt;&gt;"",VLOOKUP($A24,BBG!$1:$1048576,MATCH(Activity!EK$1,BBG!$1:$1,0),0),IF(AND(VLOOKUP($A24,BBG!$1:$1048576,MATCH(Activity!EK$1,BBG!$1:$1,0)-1,0)&lt;&gt;"",VLOOKUP($A24,BBG!$1:$1048576,MATCH(Activity!EK$1,BBG!$1:$1,0)+1,0)&lt;&gt;""),(VLOOKUP($A24,BBG!$1:$1048576,MATCH(Activity!EK$1,BBG!$1:$1,0)-1,0)+VLOOKUP($A24,BBG!$1:$1048576,MATCH(Activity!EK$1,BBG!$1:$1,0)+1,0))/2,IF(AND(VLOOKUP($A24,BBG!$1:$1048576,MATCH(Activity!EK$1,BBG!$1:$1,0)-1,0)&lt;&gt;"",VLOOKUP($A24,BBG!$1:$1048576,MATCH(Activity!EK$1,BBG!$1:$1,0)+2,0)&lt;&gt;""),VLOOKUP($A24,BBG!$1:$1048576,MATCH(Activity!EK$1,BBG!$1:$1,0)-1,0)+(VLOOKUP($A24,BBG!$1:$1048576,MATCH(Activity!EK$1,BBG!$1:$1,0)+2,0)-VLOOKUP($A24,BBG!$1:$1048576,MATCH(Activity!EK$1,BBG!$1:$1,0)-1,0))/3,VLOOKUP($A24,BBG!$1:$1048576,MATCH(Activity!EK$1,BBG!$1:$1,0)-2,0)+(VLOOKUP($A24,BBG!$1:$1048576,MATCH(Activity!EK$1,BBG!$1:$1,0)+1,0)-VLOOKUP($A24,BBG!$1:$1048576,MATCH(Activity!EK$1,BBG!$1:$1,0)-2,0))*2/3)))/100</f>
        <v>0</v>
      </c>
      <c r="EL24" s="34">
        <f ca="1">IF(VLOOKUP($A24,BBG!$1:$1048576,MATCH(Activity!EL$1,BBG!$1:$1,0),0)&lt;&gt;"",VLOOKUP($A24,BBG!$1:$1048576,MATCH(Activity!EL$1,BBG!$1:$1,0),0),IF(AND(VLOOKUP($A24,BBG!$1:$1048576,MATCH(Activity!EL$1,BBG!$1:$1,0)-1,0)&lt;&gt;"",VLOOKUP($A24,BBG!$1:$1048576,MATCH(Activity!EL$1,BBG!$1:$1,0)+1,0)&lt;&gt;""),(VLOOKUP($A24,BBG!$1:$1048576,MATCH(Activity!EL$1,BBG!$1:$1,0)-1,0)+VLOOKUP($A24,BBG!$1:$1048576,MATCH(Activity!EL$1,BBG!$1:$1,0)+1,0))/2,IF(AND(VLOOKUP($A24,BBG!$1:$1048576,MATCH(Activity!EL$1,BBG!$1:$1,0)-1,0)&lt;&gt;"",VLOOKUP($A24,BBG!$1:$1048576,MATCH(Activity!EL$1,BBG!$1:$1,0)+2,0)&lt;&gt;""),VLOOKUP($A24,BBG!$1:$1048576,MATCH(Activity!EL$1,BBG!$1:$1,0)-1,0)+(VLOOKUP($A24,BBG!$1:$1048576,MATCH(Activity!EL$1,BBG!$1:$1,0)+2,0)-VLOOKUP($A24,BBG!$1:$1048576,MATCH(Activity!EL$1,BBG!$1:$1,0)-1,0))/3,VLOOKUP($A24,BBG!$1:$1048576,MATCH(Activity!EL$1,BBG!$1:$1,0)-2,0)+(VLOOKUP($A24,BBG!$1:$1048576,MATCH(Activity!EL$1,BBG!$1:$1,0)+1,0)-VLOOKUP($A24,BBG!$1:$1048576,MATCH(Activity!EL$1,BBG!$1:$1,0)-2,0))*2/3)))/100</f>
        <v>0</v>
      </c>
      <c r="EM24" s="34">
        <f ca="1">IF(VLOOKUP($A24,BBG!$1:$1048576,MATCH(Activity!EM$1,BBG!$1:$1,0),0)&lt;&gt;"",VLOOKUP($A24,BBG!$1:$1048576,MATCH(Activity!EM$1,BBG!$1:$1,0),0),IF(AND(VLOOKUP($A24,BBG!$1:$1048576,MATCH(Activity!EM$1,BBG!$1:$1,0)-1,0)&lt;&gt;"",VLOOKUP($A24,BBG!$1:$1048576,MATCH(Activity!EM$1,BBG!$1:$1,0)+1,0)&lt;&gt;""),(VLOOKUP($A24,BBG!$1:$1048576,MATCH(Activity!EM$1,BBG!$1:$1,0)-1,0)+VLOOKUP($A24,BBG!$1:$1048576,MATCH(Activity!EM$1,BBG!$1:$1,0)+1,0))/2,IF(AND(VLOOKUP($A24,BBG!$1:$1048576,MATCH(Activity!EM$1,BBG!$1:$1,0)-1,0)&lt;&gt;"",VLOOKUP($A24,BBG!$1:$1048576,MATCH(Activity!EM$1,BBG!$1:$1,0)+2,0)&lt;&gt;""),VLOOKUP($A24,BBG!$1:$1048576,MATCH(Activity!EM$1,BBG!$1:$1,0)-1,0)+(VLOOKUP($A24,BBG!$1:$1048576,MATCH(Activity!EM$1,BBG!$1:$1,0)+2,0)-VLOOKUP($A24,BBG!$1:$1048576,MATCH(Activity!EM$1,BBG!$1:$1,0)-1,0))/3,VLOOKUP($A24,BBG!$1:$1048576,MATCH(Activity!EM$1,BBG!$1:$1,0)-2,0)+(VLOOKUP($A24,BBG!$1:$1048576,MATCH(Activity!EM$1,BBG!$1:$1,0)+1,0)-VLOOKUP($A24,BBG!$1:$1048576,MATCH(Activity!EM$1,BBG!$1:$1,0)-2,0))*2/3)))/100</f>
        <v>0</v>
      </c>
      <c r="EN24" s="34">
        <f ca="1">IF(VLOOKUP($A24,BBG!$1:$1048576,MATCH(Activity!EN$1,BBG!$1:$1,0),0)&lt;&gt;"",VLOOKUP($A24,BBG!$1:$1048576,MATCH(Activity!EN$1,BBG!$1:$1,0),0),IF(AND(VLOOKUP($A24,BBG!$1:$1048576,MATCH(Activity!EN$1,BBG!$1:$1,0)-1,0)&lt;&gt;"",VLOOKUP($A24,BBG!$1:$1048576,MATCH(Activity!EN$1,BBG!$1:$1,0)+1,0)&lt;&gt;""),(VLOOKUP($A24,BBG!$1:$1048576,MATCH(Activity!EN$1,BBG!$1:$1,0)-1,0)+VLOOKUP($A24,BBG!$1:$1048576,MATCH(Activity!EN$1,BBG!$1:$1,0)+1,0))/2,IF(AND(VLOOKUP($A24,BBG!$1:$1048576,MATCH(Activity!EN$1,BBG!$1:$1,0)-1,0)&lt;&gt;"",VLOOKUP($A24,BBG!$1:$1048576,MATCH(Activity!EN$1,BBG!$1:$1,0)+2,0)&lt;&gt;""),VLOOKUP($A24,BBG!$1:$1048576,MATCH(Activity!EN$1,BBG!$1:$1,0)-1,0)+(VLOOKUP($A24,BBG!$1:$1048576,MATCH(Activity!EN$1,BBG!$1:$1,0)+2,0)-VLOOKUP($A24,BBG!$1:$1048576,MATCH(Activity!EN$1,BBG!$1:$1,0)-1,0))/3,VLOOKUP($A24,BBG!$1:$1048576,MATCH(Activity!EN$1,BBG!$1:$1,0)-2,0)+(VLOOKUP($A24,BBG!$1:$1048576,MATCH(Activity!EN$1,BBG!$1:$1,0)+1,0)-VLOOKUP($A24,BBG!$1:$1048576,MATCH(Activity!EN$1,BBG!$1:$1,0)-2,0))*2/3)))/100</f>
        <v>0</v>
      </c>
      <c r="EO24" s="34">
        <f ca="1">IF(VLOOKUP($A24,BBG!$1:$1048576,MATCH(Activity!EO$1,BBG!$1:$1,0),0)&lt;&gt;"",VLOOKUP($A24,BBG!$1:$1048576,MATCH(Activity!EO$1,BBG!$1:$1,0),0),IF(AND(VLOOKUP($A24,BBG!$1:$1048576,MATCH(Activity!EO$1,BBG!$1:$1,0)-1,0)&lt;&gt;"",VLOOKUP($A24,BBG!$1:$1048576,MATCH(Activity!EO$1,BBG!$1:$1,0)+1,0)&lt;&gt;""),(VLOOKUP($A24,BBG!$1:$1048576,MATCH(Activity!EO$1,BBG!$1:$1,0)-1,0)+VLOOKUP($A24,BBG!$1:$1048576,MATCH(Activity!EO$1,BBG!$1:$1,0)+1,0))/2,IF(AND(VLOOKUP($A24,BBG!$1:$1048576,MATCH(Activity!EO$1,BBG!$1:$1,0)-1,0)&lt;&gt;"",VLOOKUP($A24,BBG!$1:$1048576,MATCH(Activity!EO$1,BBG!$1:$1,0)+2,0)&lt;&gt;""),VLOOKUP($A24,BBG!$1:$1048576,MATCH(Activity!EO$1,BBG!$1:$1,0)-1,0)+(VLOOKUP($A24,BBG!$1:$1048576,MATCH(Activity!EO$1,BBG!$1:$1,0)+2,0)-VLOOKUP($A24,BBG!$1:$1048576,MATCH(Activity!EO$1,BBG!$1:$1,0)-1,0))/3,VLOOKUP($A24,BBG!$1:$1048576,MATCH(Activity!EO$1,BBG!$1:$1,0)-2,0)+(VLOOKUP($A24,BBG!$1:$1048576,MATCH(Activity!EO$1,BBG!$1:$1,0)+1,0)-VLOOKUP($A24,BBG!$1:$1048576,MATCH(Activity!EO$1,BBG!$1:$1,0)-2,0))*2/3)))/100</f>
        <v>0</v>
      </c>
      <c r="EP24" s="34">
        <f ca="1">IF(VLOOKUP($A24,BBG!$1:$1048576,MATCH(Activity!EP$1,BBG!$1:$1,0),0)&lt;&gt;"",VLOOKUP($A24,BBG!$1:$1048576,MATCH(Activity!EP$1,BBG!$1:$1,0),0),IF(AND(VLOOKUP($A24,BBG!$1:$1048576,MATCH(Activity!EP$1,BBG!$1:$1,0)-1,0)&lt;&gt;"",VLOOKUP($A24,BBG!$1:$1048576,MATCH(Activity!EP$1,BBG!$1:$1,0)+1,0)&lt;&gt;""),(VLOOKUP($A24,BBG!$1:$1048576,MATCH(Activity!EP$1,BBG!$1:$1,0)-1,0)+VLOOKUP($A24,BBG!$1:$1048576,MATCH(Activity!EP$1,BBG!$1:$1,0)+1,0))/2,IF(AND(VLOOKUP($A24,BBG!$1:$1048576,MATCH(Activity!EP$1,BBG!$1:$1,0)-1,0)&lt;&gt;"",VLOOKUP($A24,BBG!$1:$1048576,MATCH(Activity!EP$1,BBG!$1:$1,0)+2,0)&lt;&gt;""),VLOOKUP($A24,BBG!$1:$1048576,MATCH(Activity!EP$1,BBG!$1:$1,0)-1,0)+(VLOOKUP($A24,BBG!$1:$1048576,MATCH(Activity!EP$1,BBG!$1:$1,0)+2,0)-VLOOKUP($A24,BBG!$1:$1048576,MATCH(Activity!EP$1,BBG!$1:$1,0)-1,0))/3,VLOOKUP($A24,BBG!$1:$1048576,MATCH(Activity!EP$1,BBG!$1:$1,0)-2,0)+(VLOOKUP($A24,BBG!$1:$1048576,MATCH(Activity!EP$1,BBG!$1:$1,0)+1,0)-VLOOKUP($A24,BBG!$1:$1048576,MATCH(Activity!EP$1,BBG!$1:$1,0)-2,0))*2/3)))/100</f>
        <v>0</v>
      </c>
      <c r="EQ24" s="34">
        <f ca="1">IF(VLOOKUP($A24,BBG!$1:$1048576,MATCH(Activity!EQ$1,BBG!$1:$1,0),0)&lt;&gt;"",VLOOKUP($A24,BBG!$1:$1048576,MATCH(Activity!EQ$1,BBG!$1:$1,0),0),IF(AND(VLOOKUP($A24,BBG!$1:$1048576,MATCH(Activity!EQ$1,BBG!$1:$1,0)-1,0)&lt;&gt;"",VLOOKUP($A24,BBG!$1:$1048576,MATCH(Activity!EQ$1,BBG!$1:$1,0)+1,0)&lt;&gt;""),(VLOOKUP($A24,BBG!$1:$1048576,MATCH(Activity!EQ$1,BBG!$1:$1,0)-1,0)+VLOOKUP($A24,BBG!$1:$1048576,MATCH(Activity!EQ$1,BBG!$1:$1,0)+1,0))/2,IF(AND(VLOOKUP($A24,BBG!$1:$1048576,MATCH(Activity!EQ$1,BBG!$1:$1,0)-1,0)&lt;&gt;"",VLOOKUP($A24,BBG!$1:$1048576,MATCH(Activity!EQ$1,BBG!$1:$1,0)+2,0)&lt;&gt;""),VLOOKUP($A24,BBG!$1:$1048576,MATCH(Activity!EQ$1,BBG!$1:$1,0)-1,0)+(VLOOKUP($A24,BBG!$1:$1048576,MATCH(Activity!EQ$1,BBG!$1:$1,0)+2,0)-VLOOKUP($A24,BBG!$1:$1048576,MATCH(Activity!EQ$1,BBG!$1:$1,0)-1,0))/3,VLOOKUP($A24,BBG!$1:$1048576,MATCH(Activity!EQ$1,BBG!$1:$1,0)-2,0)+(VLOOKUP($A24,BBG!$1:$1048576,MATCH(Activity!EQ$1,BBG!$1:$1,0)+1,0)-VLOOKUP($A24,BBG!$1:$1048576,MATCH(Activity!EQ$1,BBG!$1:$1,0)-2,0))*2/3)))/100</f>
        <v>0</v>
      </c>
      <c r="ER24" s="34">
        <f ca="1">IF(VLOOKUP($A24,BBG!$1:$1048576,MATCH(Activity!ER$1,BBG!$1:$1,0),0)&lt;&gt;"",VLOOKUP($A24,BBG!$1:$1048576,MATCH(Activity!ER$1,BBG!$1:$1,0),0),IF(AND(VLOOKUP($A24,BBG!$1:$1048576,MATCH(Activity!ER$1,BBG!$1:$1,0)-1,0)&lt;&gt;"",VLOOKUP($A24,BBG!$1:$1048576,MATCH(Activity!ER$1,BBG!$1:$1,0)+1,0)&lt;&gt;""),(VLOOKUP($A24,BBG!$1:$1048576,MATCH(Activity!ER$1,BBG!$1:$1,0)-1,0)+VLOOKUP($A24,BBG!$1:$1048576,MATCH(Activity!ER$1,BBG!$1:$1,0)+1,0))/2,IF(AND(VLOOKUP($A24,BBG!$1:$1048576,MATCH(Activity!ER$1,BBG!$1:$1,0)-1,0)&lt;&gt;"",VLOOKUP($A24,BBG!$1:$1048576,MATCH(Activity!ER$1,BBG!$1:$1,0)+2,0)&lt;&gt;""),VLOOKUP($A24,BBG!$1:$1048576,MATCH(Activity!ER$1,BBG!$1:$1,0)-1,0)+(VLOOKUP($A24,BBG!$1:$1048576,MATCH(Activity!ER$1,BBG!$1:$1,0)+2,0)-VLOOKUP($A24,BBG!$1:$1048576,MATCH(Activity!ER$1,BBG!$1:$1,0)-1,0))/3,VLOOKUP($A24,BBG!$1:$1048576,MATCH(Activity!ER$1,BBG!$1:$1,0)-2,0)+(VLOOKUP($A24,BBG!$1:$1048576,MATCH(Activity!ER$1,BBG!$1:$1,0)+1,0)-VLOOKUP($A24,BBG!$1:$1048576,MATCH(Activity!ER$1,BBG!$1:$1,0)-2,0))*2/3)))/100</f>
        <v>0</v>
      </c>
      <c r="ES24" s="34">
        <f ca="1">IF(VLOOKUP($A24,BBG!$1:$1048576,MATCH(Activity!ES$1,BBG!$1:$1,0),0)&lt;&gt;"",VLOOKUP($A24,BBG!$1:$1048576,MATCH(Activity!ES$1,BBG!$1:$1,0),0),IF(AND(VLOOKUP($A24,BBG!$1:$1048576,MATCH(Activity!ES$1,BBG!$1:$1,0)-1,0)&lt;&gt;"",VLOOKUP($A24,BBG!$1:$1048576,MATCH(Activity!ES$1,BBG!$1:$1,0)+1,0)&lt;&gt;""),(VLOOKUP($A24,BBG!$1:$1048576,MATCH(Activity!ES$1,BBG!$1:$1,0)-1,0)+VLOOKUP($A24,BBG!$1:$1048576,MATCH(Activity!ES$1,BBG!$1:$1,0)+1,0))/2,IF(AND(VLOOKUP($A24,BBG!$1:$1048576,MATCH(Activity!ES$1,BBG!$1:$1,0)-1,0)&lt;&gt;"",VLOOKUP($A24,BBG!$1:$1048576,MATCH(Activity!ES$1,BBG!$1:$1,0)+2,0)&lt;&gt;""),VLOOKUP($A24,BBG!$1:$1048576,MATCH(Activity!ES$1,BBG!$1:$1,0)-1,0)+(VLOOKUP($A24,BBG!$1:$1048576,MATCH(Activity!ES$1,BBG!$1:$1,0)+2,0)-VLOOKUP($A24,BBG!$1:$1048576,MATCH(Activity!ES$1,BBG!$1:$1,0)-1,0))/3,VLOOKUP($A24,BBG!$1:$1048576,MATCH(Activity!ES$1,BBG!$1:$1,0)-2,0)+(VLOOKUP($A24,BBG!$1:$1048576,MATCH(Activity!ES$1,BBG!$1:$1,0)+1,0)-VLOOKUP($A24,BBG!$1:$1048576,MATCH(Activity!ES$1,BBG!$1:$1,0)-2,0))*2/3)))/100</f>
        <v>0</v>
      </c>
      <c r="ET24" s="34">
        <f ca="1">IF(VLOOKUP($A24,BBG!$1:$1048576,MATCH(Activity!ET$1,BBG!$1:$1,0),0)&lt;&gt;"",VLOOKUP($A24,BBG!$1:$1048576,MATCH(Activity!ET$1,BBG!$1:$1,0),0),IF(AND(VLOOKUP($A24,BBG!$1:$1048576,MATCH(Activity!ET$1,BBG!$1:$1,0)-1,0)&lt;&gt;"",VLOOKUP($A24,BBG!$1:$1048576,MATCH(Activity!ET$1,BBG!$1:$1,0)+1,0)&lt;&gt;""),(VLOOKUP($A24,BBG!$1:$1048576,MATCH(Activity!ET$1,BBG!$1:$1,0)-1,0)+VLOOKUP($A24,BBG!$1:$1048576,MATCH(Activity!ET$1,BBG!$1:$1,0)+1,0))/2,IF(AND(VLOOKUP($A24,BBG!$1:$1048576,MATCH(Activity!ET$1,BBG!$1:$1,0)-1,0)&lt;&gt;"",VLOOKUP($A24,BBG!$1:$1048576,MATCH(Activity!ET$1,BBG!$1:$1,0)+2,0)&lt;&gt;""),VLOOKUP($A24,BBG!$1:$1048576,MATCH(Activity!ET$1,BBG!$1:$1,0)-1,0)+(VLOOKUP($A24,BBG!$1:$1048576,MATCH(Activity!ET$1,BBG!$1:$1,0)+2,0)-VLOOKUP($A24,BBG!$1:$1048576,MATCH(Activity!ET$1,BBG!$1:$1,0)-1,0))/3,VLOOKUP($A24,BBG!$1:$1048576,MATCH(Activity!ET$1,BBG!$1:$1,0)-2,0)+(VLOOKUP($A24,BBG!$1:$1048576,MATCH(Activity!ET$1,BBG!$1:$1,0)+1,0)-VLOOKUP($A24,BBG!$1:$1048576,MATCH(Activity!ET$1,BBG!$1:$1,0)-2,0))*2/3)))/100</f>
        <v>0</v>
      </c>
      <c r="EU24" s="34">
        <f ca="1">IF(VLOOKUP($A24,BBG!$1:$1048576,MATCH(Activity!EU$1,BBG!$1:$1,0),0)&lt;&gt;"",VLOOKUP($A24,BBG!$1:$1048576,MATCH(Activity!EU$1,BBG!$1:$1,0),0),IF(AND(VLOOKUP($A24,BBG!$1:$1048576,MATCH(Activity!EU$1,BBG!$1:$1,0)-1,0)&lt;&gt;"",VLOOKUP($A24,BBG!$1:$1048576,MATCH(Activity!EU$1,BBG!$1:$1,0)+1,0)&lt;&gt;""),(VLOOKUP($A24,BBG!$1:$1048576,MATCH(Activity!EU$1,BBG!$1:$1,0)-1,0)+VLOOKUP($A24,BBG!$1:$1048576,MATCH(Activity!EU$1,BBG!$1:$1,0)+1,0))/2,IF(AND(VLOOKUP($A24,BBG!$1:$1048576,MATCH(Activity!EU$1,BBG!$1:$1,0)-1,0)&lt;&gt;"",VLOOKUP($A24,BBG!$1:$1048576,MATCH(Activity!EU$1,BBG!$1:$1,0)+2,0)&lt;&gt;""),VLOOKUP($A24,BBG!$1:$1048576,MATCH(Activity!EU$1,BBG!$1:$1,0)-1,0)+(VLOOKUP($A24,BBG!$1:$1048576,MATCH(Activity!EU$1,BBG!$1:$1,0)+2,0)-VLOOKUP($A24,BBG!$1:$1048576,MATCH(Activity!EU$1,BBG!$1:$1,0)-1,0))/3,VLOOKUP($A24,BBG!$1:$1048576,MATCH(Activity!EU$1,BBG!$1:$1,0)-2,0)+(VLOOKUP($A24,BBG!$1:$1048576,MATCH(Activity!EU$1,BBG!$1:$1,0)+1,0)-VLOOKUP($A24,BBG!$1:$1048576,MATCH(Activity!EU$1,BBG!$1:$1,0)-2,0))*2/3)))/100</f>
        <v>0</v>
      </c>
      <c r="EV24" s="34">
        <f ca="1">IF(VLOOKUP($A24,BBG!$1:$1048576,MATCH(Activity!EV$1,BBG!$1:$1,0),0)&lt;&gt;"",VLOOKUP($A24,BBG!$1:$1048576,MATCH(Activity!EV$1,BBG!$1:$1,0),0),IF(AND(VLOOKUP($A24,BBG!$1:$1048576,MATCH(Activity!EV$1,BBG!$1:$1,0)-1,0)&lt;&gt;"",VLOOKUP($A24,BBG!$1:$1048576,MATCH(Activity!EV$1,BBG!$1:$1,0)+1,0)&lt;&gt;""),(VLOOKUP($A24,BBG!$1:$1048576,MATCH(Activity!EV$1,BBG!$1:$1,0)-1,0)+VLOOKUP($A24,BBG!$1:$1048576,MATCH(Activity!EV$1,BBG!$1:$1,0)+1,0))/2,IF(AND(VLOOKUP($A24,BBG!$1:$1048576,MATCH(Activity!EV$1,BBG!$1:$1,0)-1,0)&lt;&gt;"",VLOOKUP($A24,BBG!$1:$1048576,MATCH(Activity!EV$1,BBG!$1:$1,0)+2,0)&lt;&gt;""),VLOOKUP($A24,BBG!$1:$1048576,MATCH(Activity!EV$1,BBG!$1:$1,0)-1,0)+(VLOOKUP($A24,BBG!$1:$1048576,MATCH(Activity!EV$1,BBG!$1:$1,0)+2,0)-VLOOKUP($A24,BBG!$1:$1048576,MATCH(Activity!EV$1,BBG!$1:$1,0)-1,0))/3,VLOOKUP($A24,BBG!$1:$1048576,MATCH(Activity!EV$1,BBG!$1:$1,0)-2,0)+(VLOOKUP($A24,BBG!$1:$1048576,MATCH(Activity!EV$1,BBG!$1:$1,0)+1,0)-VLOOKUP($A24,BBG!$1:$1048576,MATCH(Activity!EV$1,BBG!$1:$1,0)-2,0))*2/3)))/100</f>
        <v>0</v>
      </c>
      <c r="EW24" s="34">
        <f ca="1">IF(VLOOKUP($A24,BBG!$1:$1048576,MATCH(Activity!EW$1,BBG!$1:$1,0),0)&lt;&gt;"",VLOOKUP($A24,BBG!$1:$1048576,MATCH(Activity!EW$1,BBG!$1:$1,0),0),IF(AND(VLOOKUP($A24,BBG!$1:$1048576,MATCH(Activity!EW$1,BBG!$1:$1,0)-1,0)&lt;&gt;"",VLOOKUP($A24,BBG!$1:$1048576,MATCH(Activity!EW$1,BBG!$1:$1,0)+1,0)&lt;&gt;""),(VLOOKUP($A24,BBG!$1:$1048576,MATCH(Activity!EW$1,BBG!$1:$1,0)-1,0)+VLOOKUP($A24,BBG!$1:$1048576,MATCH(Activity!EW$1,BBG!$1:$1,0)+1,0))/2,IF(AND(VLOOKUP($A24,BBG!$1:$1048576,MATCH(Activity!EW$1,BBG!$1:$1,0)-1,0)&lt;&gt;"",VLOOKUP($A24,BBG!$1:$1048576,MATCH(Activity!EW$1,BBG!$1:$1,0)+2,0)&lt;&gt;""),VLOOKUP($A24,BBG!$1:$1048576,MATCH(Activity!EW$1,BBG!$1:$1,0)-1,0)+(VLOOKUP($A24,BBG!$1:$1048576,MATCH(Activity!EW$1,BBG!$1:$1,0)+2,0)-VLOOKUP($A24,BBG!$1:$1048576,MATCH(Activity!EW$1,BBG!$1:$1,0)-1,0))/3,VLOOKUP($A24,BBG!$1:$1048576,MATCH(Activity!EW$1,BBG!$1:$1,0)-2,0)+(VLOOKUP($A24,BBG!$1:$1048576,MATCH(Activity!EW$1,BBG!$1:$1,0)+1,0)-VLOOKUP($A24,BBG!$1:$1048576,MATCH(Activity!EW$1,BBG!$1:$1,0)-2,0))*2/3)))/100</f>
        <v>0</v>
      </c>
      <c r="EX24" s="34">
        <f ca="1">IF(VLOOKUP($A24,BBG!$1:$1048576,MATCH(Activity!EX$1,BBG!$1:$1,0),0)&lt;&gt;"",VLOOKUP($A24,BBG!$1:$1048576,MATCH(Activity!EX$1,BBG!$1:$1,0),0),IF(AND(VLOOKUP($A24,BBG!$1:$1048576,MATCH(Activity!EX$1,BBG!$1:$1,0)-1,0)&lt;&gt;"",VLOOKUP($A24,BBG!$1:$1048576,MATCH(Activity!EX$1,BBG!$1:$1,0)+1,0)&lt;&gt;""),(VLOOKUP($A24,BBG!$1:$1048576,MATCH(Activity!EX$1,BBG!$1:$1,0)-1,0)+VLOOKUP($A24,BBG!$1:$1048576,MATCH(Activity!EX$1,BBG!$1:$1,0)+1,0))/2,IF(AND(VLOOKUP($A24,BBG!$1:$1048576,MATCH(Activity!EX$1,BBG!$1:$1,0)-1,0)&lt;&gt;"",VLOOKUP($A24,BBG!$1:$1048576,MATCH(Activity!EX$1,BBG!$1:$1,0)+2,0)&lt;&gt;""),VLOOKUP($A24,BBG!$1:$1048576,MATCH(Activity!EX$1,BBG!$1:$1,0)-1,0)+(VLOOKUP($A24,BBG!$1:$1048576,MATCH(Activity!EX$1,BBG!$1:$1,0)+2,0)-VLOOKUP($A24,BBG!$1:$1048576,MATCH(Activity!EX$1,BBG!$1:$1,0)-1,0))/3,VLOOKUP($A24,BBG!$1:$1048576,MATCH(Activity!EX$1,BBG!$1:$1,0)-2,0)+(VLOOKUP($A24,BBG!$1:$1048576,MATCH(Activity!EX$1,BBG!$1:$1,0)+1,0)-VLOOKUP($A24,BBG!$1:$1048576,MATCH(Activity!EX$1,BBG!$1:$1,0)-2,0))*2/3)))/100</f>
        <v>0</v>
      </c>
      <c r="EY24" s="34">
        <f ca="1">IF(VLOOKUP($A24,BBG!$1:$1048576,MATCH(Activity!EY$1,BBG!$1:$1,0),0)&lt;&gt;"",VLOOKUP($A24,BBG!$1:$1048576,MATCH(Activity!EY$1,BBG!$1:$1,0),0),IF(AND(VLOOKUP($A24,BBG!$1:$1048576,MATCH(Activity!EY$1,BBG!$1:$1,0)-1,0)&lt;&gt;"",VLOOKUP($A24,BBG!$1:$1048576,MATCH(Activity!EY$1,BBG!$1:$1,0)+1,0)&lt;&gt;""),(VLOOKUP($A24,BBG!$1:$1048576,MATCH(Activity!EY$1,BBG!$1:$1,0)-1,0)+VLOOKUP($A24,BBG!$1:$1048576,MATCH(Activity!EY$1,BBG!$1:$1,0)+1,0))/2,IF(AND(VLOOKUP($A24,BBG!$1:$1048576,MATCH(Activity!EY$1,BBG!$1:$1,0)-1,0)&lt;&gt;"",VLOOKUP($A24,BBG!$1:$1048576,MATCH(Activity!EY$1,BBG!$1:$1,0)+2,0)&lt;&gt;""),VLOOKUP($A24,BBG!$1:$1048576,MATCH(Activity!EY$1,BBG!$1:$1,0)-1,0)+(VLOOKUP($A24,BBG!$1:$1048576,MATCH(Activity!EY$1,BBG!$1:$1,0)+2,0)-VLOOKUP($A24,BBG!$1:$1048576,MATCH(Activity!EY$1,BBG!$1:$1,0)-1,0))/3,VLOOKUP($A24,BBG!$1:$1048576,MATCH(Activity!EY$1,BBG!$1:$1,0)-2,0)+(VLOOKUP($A24,BBG!$1:$1048576,MATCH(Activity!EY$1,BBG!$1:$1,0)+1,0)-VLOOKUP($A24,BBG!$1:$1048576,MATCH(Activity!EY$1,BBG!$1:$1,0)-2,0))*2/3)))/100</f>
        <v>0</v>
      </c>
      <c r="EZ24" s="34">
        <f ca="1">IF(VLOOKUP($A24,BBG!$1:$1048576,MATCH(Activity!EZ$1,BBG!$1:$1,0),0)&lt;&gt;"",VLOOKUP($A24,BBG!$1:$1048576,MATCH(Activity!EZ$1,BBG!$1:$1,0),0),IF(AND(VLOOKUP($A24,BBG!$1:$1048576,MATCH(Activity!EZ$1,BBG!$1:$1,0)-1,0)&lt;&gt;"",VLOOKUP($A24,BBG!$1:$1048576,MATCH(Activity!EZ$1,BBG!$1:$1,0)+1,0)&lt;&gt;""),(VLOOKUP($A24,BBG!$1:$1048576,MATCH(Activity!EZ$1,BBG!$1:$1,0)-1,0)+VLOOKUP($A24,BBG!$1:$1048576,MATCH(Activity!EZ$1,BBG!$1:$1,0)+1,0))/2,IF(AND(VLOOKUP($A24,BBG!$1:$1048576,MATCH(Activity!EZ$1,BBG!$1:$1,0)-1,0)&lt;&gt;"",VLOOKUP($A24,BBG!$1:$1048576,MATCH(Activity!EZ$1,BBG!$1:$1,0)+2,0)&lt;&gt;""),VLOOKUP($A24,BBG!$1:$1048576,MATCH(Activity!EZ$1,BBG!$1:$1,0)-1,0)+(VLOOKUP($A24,BBG!$1:$1048576,MATCH(Activity!EZ$1,BBG!$1:$1,0)+2,0)-VLOOKUP($A24,BBG!$1:$1048576,MATCH(Activity!EZ$1,BBG!$1:$1,0)-1,0))/3,VLOOKUP($A24,BBG!$1:$1048576,MATCH(Activity!EZ$1,BBG!$1:$1,0)-2,0)+(VLOOKUP($A24,BBG!$1:$1048576,MATCH(Activity!EZ$1,BBG!$1:$1,0)+1,0)-VLOOKUP($A24,BBG!$1:$1048576,MATCH(Activity!EZ$1,BBG!$1:$1,0)-2,0))*2/3)))/100</f>
        <v>0</v>
      </c>
      <c r="FA24" s="34">
        <f ca="1">IF(VLOOKUP($A24,BBG!$1:$1048576,MATCH(Activity!FA$1,BBG!$1:$1,0),0)&lt;&gt;"",VLOOKUP($A24,BBG!$1:$1048576,MATCH(Activity!FA$1,BBG!$1:$1,0),0),IF(AND(VLOOKUP($A24,BBG!$1:$1048576,MATCH(Activity!FA$1,BBG!$1:$1,0)-1,0)&lt;&gt;"",VLOOKUP($A24,BBG!$1:$1048576,MATCH(Activity!FA$1,BBG!$1:$1,0)+1,0)&lt;&gt;""),(VLOOKUP($A24,BBG!$1:$1048576,MATCH(Activity!FA$1,BBG!$1:$1,0)-1,0)+VLOOKUP($A24,BBG!$1:$1048576,MATCH(Activity!FA$1,BBG!$1:$1,0)+1,0))/2,IF(AND(VLOOKUP($A24,BBG!$1:$1048576,MATCH(Activity!FA$1,BBG!$1:$1,0)-1,0)&lt;&gt;"",VLOOKUP($A24,BBG!$1:$1048576,MATCH(Activity!FA$1,BBG!$1:$1,0)+2,0)&lt;&gt;""),VLOOKUP($A24,BBG!$1:$1048576,MATCH(Activity!FA$1,BBG!$1:$1,0)-1,0)+(VLOOKUP($A24,BBG!$1:$1048576,MATCH(Activity!FA$1,BBG!$1:$1,0)+2,0)-VLOOKUP($A24,BBG!$1:$1048576,MATCH(Activity!FA$1,BBG!$1:$1,0)-1,0))/3,VLOOKUP($A24,BBG!$1:$1048576,MATCH(Activity!FA$1,BBG!$1:$1,0)-2,0)+(VLOOKUP($A24,BBG!$1:$1048576,MATCH(Activity!FA$1,BBG!$1:$1,0)+1,0)-VLOOKUP($A24,BBG!$1:$1048576,MATCH(Activity!FA$1,BBG!$1:$1,0)-2,0))*2/3)))/100</f>
        <v>0</v>
      </c>
      <c r="FB24" s="34">
        <f ca="1">IF(VLOOKUP($A24,BBG!$1:$1048576,MATCH(Activity!FB$1,BBG!$1:$1,0),0)&lt;&gt;"",VLOOKUP($A24,BBG!$1:$1048576,MATCH(Activity!FB$1,BBG!$1:$1,0),0),IF(AND(VLOOKUP($A24,BBG!$1:$1048576,MATCH(Activity!FB$1,BBG!$1:$1,0)-1,0)&lt;&gt;"",VLOOKUP($A24,BBG!$1:$1048576,MATCH(Activity!FB$1,BBG!$1:$1,0)+1,0)&lt;&gt;""),(VLOOKUP($A24,BBG!$1:$1048576,MATCH(Activity!FB$1,BBG!$1:$1,0)-1,0)+VLOOKUP($A24,BBG!$1:$1048576,MATCH(Activity!FB$1,BBG!$1:$1,0)+1,0))/2,IF(AND(VLOOKUP($A24,BBG!$1:$1048576,MATCH(Activity!FB$1,BBG!$1:$1,0)-1,0)&lt;&gt;"",VLOOKUP($A24,BBG!$1:$1048576,MATCH(Activity!FB$1,BBG!$1:$1,0)+2,0)&lt;&gt;""),VLOOKUP($A24,BBG!$1:$1048576,MATCH(Activity!FB$1,BBG!$1:$1,0)-1,0)+(VLOOKUP($A24,BBG!$1:$1048576,MATCH(Activity!FB$1,BBG!$1:$1,0)+2,0)-VLOOKUP($A24,BBG!$1:$1048576,MATCH(Activity!FB$1,BBG!$1:$1,0)-1,0))/3,VLOOKUP($A24,BBG!$1:$1048576,MATCH(Activity!FB$1,BBG!$1:$1,0)-2,0)+(VLOOKUP($A24,BBG!$1:$1048576,MATCH(Activity!FB$1,BBG!$1:$1,0)+1,0)-VLOOKUP($A24,BBG!$1:$1048576,MATCH(Activity!FB$1,BBG!$1:$1,0)-2,0))*2/3)))/100</f>
        <v>0</v>
      </c>
      <c r="FC24" s="34">
        <f ca="1">IF(VLOOKUP($A24,BBG!$1:$1048576,MATCH(Activity!FC$1,BBG!$1:$1,0),0)&lt;&gt;"",VLOOKUP($A24,BBG!$1:$1048576,MATCH(Activity!FC$1,BBG!$1:$1,0),0),IF(AND(VLOOKUP($A24,BBG!$1:$1048576,MATCH(Activity!FC$1,BBG!$1:$1,0)-1,0)&lt;&gt;"",VLOOKUP($A24,BBG!$1:$1048576,MATCH(Activity!FC$1,BBG!$1:$1,0)+1,0)&lt;&gt;""),(VLOOKUP($A24,BBG!$1:$1048576,MATCH(Activity!FC$1,BBG!$1:$1,0)-1,0)+VLOOKUP($A24,BBG!$1:$1048576,MATCH(Activity!FC$1,BBG!$1:$1,0)+1,0))/2,IF(AND(VLOOKUP($A24,BBG!$1:$1048576,MATCH(Activity!FC$1,BBG!$1:$1,0)-1,0)&lt;&gt;"",VLOOKUP($A24,BBG!$1:$1048576,MATCH(Activity!FC$1,BBG!$1:$1,0)+2,0)&lt;&gt;""),VLOOKUP($A24,BBG!$1:$1048576,MATCH(Activity!FC$1,BBG!$1:$1,0)-1,0)+(VLOOKUP($A24,BBG!$1:$1048576,MATCH(Activity!FC$1,BBG!$1:$1,0)+2,0)-VLOOKUP($A24,BBG!$1:$1048576,MATCH(Activity!FC$1,BBG!$1:$1,0)-1,0))/3,VLOOKUP($A24,BBG!$1:$1048576,MATCH(Activity!FC$1,BBG!$1:$1,0)-2,0)+(VLOOKUP($A24,BBG!$1:$1048576,MATCH(Activity!FC$1,BBG!$1:$1,0)+1,0)-VLOOKUP($A24,BBG!$1:$1048576,MATCH(Activity!FC$1,BBG!$1:$1,0)-2,0))*2/3)))/100</f>
        <v>0</v>
      </c>
      <c r="FD24" s="34">
        <f ca="1">IF(VLOOKUP($A24,BBG!$1:$1048576,MATCH(Activity!FD$1,BBG!$1:$1,0),0)&lt;&gt;"",VLOOKUP($A24,BBG!$1:$1048576,MATCH(Activity!FD$1,BBG!$1:$1,0),0),IF(AND(VLOOKUP($A24,BBG!$1:$1048576,MATCH(Activity!FD$1,BBG!$1:$1,0)-1,0)&lt;&gt;"",VLOOKUP($A24,BBG!$1:$1048576,MATCH(Activity!FD$1,BBG!$1:$1,0)+1,0)&lt;&gt;""),(VLOOKUP($A24,BBG!$1:$1048576,MATCH(Activity!FD$1,BBG!$1:$1,0)-1,0)+VLOOKUP($A24,BBG!$1:$1048576,MATCH(Activity!FD$1,BBG!$1:$1,0)+1,0))/2,IF(AND(VLOOKUP($A24,BBG!$1:$1048576,MATCH(Activity!FD$1,BBG!$1:$1,0)-1,0)&lt;&gt;"",VLOOKUP($A24,BBG!$1:$1048576,MATCH(Activity!FD$1,BBG!$1:$1,0)+2,0)&lt;&gt;""),VLOOKUP($A24,BBG!$1:$1048576,MATCH(Activity!FD$1,BBG!$1:$1,0)-1,0)+(VLOOKUP($A24,BBG!$1:$1048576,MATCH(Activity!FD$1,BBG!$1:$1,0)+2,0)-VLOOKUP($A24,BBG!$1:$1048576,MATCH(Activity!FD$1,BBG!$1:$1,0)-1,0))/3,VLOOKUP($A24,BBG!$1:$1048576,MATCH(Activity!FD$1,BBG!$1:$1,0)-2,0)+(VLOOKUP($A24,BBG!$1:$1048576,MATCH(Activity!FD$1,BBG!$1:$1,0)+1,0)-VLOOKUP($A24,BBG!$1:$1048576,MATCH(Activity!FD$1,BBG!$1:$1,0)-2,0))*2/3)))/100</f>
        <v>0</v>
      </c>
      <c r="FE24" s="34">
        <f ca="1">IF(VLOOKUP($A24,BBG!$1:$1048576,MATCH(Activity!FE$1,BBG!$1:$1,0),0)&lt;&gt;"",VLOOKUP($A24,BBG!$1:$1048576,MATCH(Activity!FE$1,BBG!$1:$1,0),0),IF(AND(VLOOKUP($A24,BBG!$1:$1048576,MATCH(Activity!FE$1,BBG!$1:$1,0)-1,0)&lt;&gt;"",VLOOKUP($A24,BBG!$1:$1048576,MATCH(Activity!FE$1,BBG!$1:$1,0)+1,0)&lt;&gt;""),(VLOOKUP($A24,BBG!$1:$1048576,MATCH(Activity!FE$1,BBG!$1:$1,0)-1,0)+VLOOKUP($A24,BBG!$1:$1048576,MATCH(Activity!FE$1,BBG!$1:$1,0)+1,0))/2,IF(AND(VLOOKUP($A24,BBG!$1:$1048576,MATCH(Activity!FE$1,BBG!$1:$1,0)-1,0)&lt;&gt;"",VLOOKUP($A24,BBG!$1:$1048576,MATCH(Activity!FE$1,BBG!$1:$1,0)+2,0)&lt;&gt;""),VLOOKUP($A24,BBG!$1:$1048576,MATCH(Activity!FE$1,BBG!$1:$1,0)-1,0)+(VLOOKUP($A24,BBG!$1:$1048576,MATCH(Activity!FE$1,BBG!$1:$1,0)+2,0)-VLOOKUP($A24,BBG!$1:$1048576,MATCH(Activity!FE$1,BBG!$1:$1,0)-1,0))/3,VLOOKUP($A24,BBG!$1:$1048576,MATCH(Activity!FE$1,BBG!$1:$1,0)-2,0)+(VLOOKUP($A24,BBG!$1:$1048576,MATCH(Activity!FE$1,BBG!$1:$1,0)+1,0)-VLOOKUP($A24,BBG!$1:$1048576,MATCH(Activity!FE$1,BBG!$1:$1,0)-2,0))*2/3)))/100</f>
        <v>0</v>
      </c>
      <c r="FF24" s="34">
        <f ca="1">IF(VLOOKUP($A24,BBG!$1:$1048576,MATCH(Activity!FF$1,BBG!$1:$1,0),0)&lt;&gt;"",VLOOKUP($A24,BBG!$1:$1048576,MATCH(Activity!FF$1,BBG!$1:$1,0),0),IF(AND(VLOOKUP($A24,BBG!$1:$1048576,MATCH(Activity!FF$1,BBG!$1:$1,0)-1,0)&lt;&gt;"",VLOOKUP($A24,BBG!$1:$1048576,MATCH(Activity!FF$1,BBG!$1:$1,0)+1,0)&lt;&gt;""),(VLOOKUP($A24,BBG!$1:$1048576,MATCH(Activity!FF$1,BBG!$1:$1,0)-1,0)+VLOOKUP($A24,BBG!$1:$1048576,MATCH(Activity!FF$1,BBG!$1:$1,0)+1,0))/2,IF(AND(VLOOKUP($A24,BBG!$1:$1048576,MATCH(Activity!FF$1,BBG!$1:$1,0)-1,0)&lt;&gt;"",VLOOKUP($A24,BBG!$1:$1048576,MATCH(Activity!FF$1,BBG!$1:$1,0)+2,0)&lt;&gt;""),VLOOKUP($A24,BBG!$1:$1048576,MATCH(Activity!FF$1,BBG!$1:$1,0)-1,0)+(VLOOKUP($A24,BBG!$1:$1048576,MATCH(Activity!FF$1,BBG!$1:$1,0)+2,0)-VLOOKUP($A24,BBG!$1:$1048576,MATCH(Activity!FF$1,BBG!$1:$1,0)-1,0))/3,VLOOKUP($A24,BBG!$1:$1048576,MATCH(Activity!FF$1,BBG!$1:$1,0)-2,0)+(VLOOKUP($A24,BBG!$1:$1048576,MATCH(Activity!FF$1,BBG!$1:$1,0)+1,0)-VLOOKUP($A24,BBG!$1:$1048576,MATCH(Activity!FF$1,BBG!$1:$1,0)-2,0))*2/3)))/100</f>
        <v>0</v>
      </c>
      <c r="FG24" s="34">
        <f ca="1">IF(VLOOKUP($A24,BBG!$1:$1048576,MATCH(Activity!FG$1,BBG!$1:$1,0),0)&lt;&gt;"",VLOOKUP($A24,BBG!$1:$1048576,MATCH(Activity!FG$1,BBG!$1:$1,0),0),IF(AND(VLOOKUP($A24,BBG!$1:$1048576,MATCH(Activity!FG$1,BBG!$1:$1,0)-1,0)&lt;&gt;"",VLOOKUP($A24,BBG!$1:$1048576,MATCH(Activity!FG$1,BBG!$1:$1,0)+1,0)&lt;&gt;""),(VLOOKUP($A24,BBG!$1:$1048576,MATCH(Activity!FG$1,BBG!$1:$1,0)-1,0)+VLOOKUP($A24,BBG!$1:$1048576,MATCH(Activity!FG$1,BBG!$1:$1,0)+1,0))/2,IF(AND(VLOOKUP($A24,BBG!$1:$1048576,MATCH(Activity!FG$1,BBG!$1:$1,0)-1,0)&lt;&gt;"",VLOOKUP($A24,BBG!$1:$1048576,MATCH(Activity!FG$1,BBG!$1:$1,0)+2,0)&lt;&gt;""),VLOOKUP($A24,BBG!$1:$1048576,MATCH(Activity!FG$1,BBG!$1:$1,0)-1,0)+(VLOOKUP($A24,BBG!$1:$1048576,MATCH(Activity!FG$1,BBG!$1:$1,0)+2,0)-VLOOKUP($A24,BBG!$1:$1048576,MATCH(Activity!FG$1,BBG!$1:$1,0)-1,0))/3,VLOOKUP($A24,BBG!$1:$1048576,MATCH(Activity!FG$1,BBG!$1:$1,0)-2,0)+(VLOOKUP($A24,BBG!$1:$1048576,MATCH(Activity!FG$1,BBG!$1:$1,0)+1,0)-VLOOKUP($A24,BBG!$1:$1048576,MATCH(Activity!FG$1,BBG!$1:$1,0)-2,0))*2/3)))/100</f>
        <v>0</v>
      </c>
      <c r="FH24" s="34">
        <f ca="1">IF(VLOOKUP($A24,BBG!$1:$1048576,MATCH(Activity!FH$1,BBG!$1:$1,0),0)&lt;&gt;"",VLOOKUP($A24,BBG!$1:$1048576,MATCH(Activity!FH$1,BBG!$1:$1,0),0),IF(AND(VLOOKUP($A24,BBG!$1:$1048576,MATCH(Activity!FH$1,BBG!$1:$1,0)-1,0)&lt;&gt;"",VLOOKUP($A24,BBG!$1:$1048576,MATCH(Activity!FH$1,BBG!$1:$1,0)+1,0)&lt;&gt;""),(VLOOKUP($A24,BBG!$1:$1048576,MATCH(Activity!FH$1,BBG!$1:$1,0)-1,0)+VLOOKUP($A24,BBG!$1:$1048576,MATCH(Activity!FH$1,BBG!$1:$1,0)+1,0))/2,IF(AND(VLOOKUP($A24,BBG!$1:$1048576,MATCH(Activity!FH$1,BBG!$1:$1,0)-1,0)&lt;&gt;"",VLOOKUP($A24,BBG!$1:$1048576,MATCH(Activity!FH$1,BBG!$1:$1,0)+2,0)&lt;&gt;""),VLOOKUP($A24,BBG!$1:$1048576,MATCH(Activity!FH$1,BBG!$1:$1,0)-1,0)+(VLOOKUP($A24,BBG!$1:$1048576,MATCH(Activity!FH$1,BBG!$1:$1,0)+2,0)-VLOOKUP($A24,BBG!$1:$1048576,MATCH(Activity!FH$1,BBG!$1:$1,0)-1,0))/3,VLOOKUP($A24,BBG!$1:$1048576,MATCH(Activity!FH$1,BBG!$1:$1,0)-2,0)+(VLOOKUP($A24,BBG!$1:$1048576,MATCH(Activity!FH$1,BBG!$1:$1,0)+1,0)-VLOOKUP($A24,BBG!$1:$1048576,MATCH(Activity!FH$1,BBG!$1:$1,0)-2,0))*2/3)))/100</f>
        <v>0</v>
      </c>
      <c r="FI24" s="34">
        <f ca="1">IF(VLOOKUP($A24,BBG!$1:$1048576,MATCH(Activity!FI$1,BBG!$1:$1,0),0)&lt;&gt;"",VLOOKUP($A24,BBG!$1:$1048576,MATCH(Activity!FI$1,BBG!$1:$1,0),0),IF(AND(VLOOKUP($A24,BBG!$1:$1048576,MATCH(Activity!FI$1,BBG!$1:$1,0)-1,0)&lt;&gt;"",VLOOKUP($A24,BBG!$1:$1048576,MATCH(Activity!FI$1,BBG!$1:$1,0)+1,0)&lt;&gt;""),(VLOOKUP($A24,BBG!$1:$1048576,MATCH(Activity!FI$1,BBG!$1:$1,0)-1,0)+VLOOKUP($A24,BBG!$1:$1048576,MATCH(Activity!FI$1,BBG!$1:$1,0)+1,0))/2,IF(AND(VLOOKUP($A24,BBG!$1:$1048576,MATCH(Activity!FI$1,BBG!$1:$1,0)-1,0)&lt;&gt;"",VLOOKUP($A24,BBG!$1:$1048576,MATCH(Activity!FI$1,BBG!$1:$1,0)+2,0)&lt;&gt;""),VLOOKUP($A24,BBG!$1:$1048576,MATCH(Activity!FI$1,BBG!$1:$1,0)-1,0)+(VLOOKUP($A24,BBG!$1:$1048576,MATCH(Activity!FI$1,BBG!$1:$1,0)+2,0)-VLOOKUP($A24,BBG!$1:$1048576,MATCH(Activity!FI$1,BBG!$1:$1,0)-1,0))/3,VLOOKUP($A24,BBG!$1:$1048576,MATCH(Activity!FI$1,BBG!$1:$1,0)-2,0)+(VLOOKUP($A24,BBG!$1:$1048576,MATCH(Activity!FI$1,BBG!$1:$1,0)+1,0)-VLOOKUP($A24,BBG!$1:$1048576,MATCH(Activity!FI$1,BBG!$1:$1,0)-2,0))*2/3)))/100</f>
        <v>0</v>
      </c>
      <c r="FJ24" s="34">
        <f ca="1">IF(VLOOKUP($A24,BBG!$1:$1048576,MATCH(Activity!FJ$1,BBG!$1:$1,0),0)&lt;&gt;"",VLOOKUP($A24,BBG!$1:$1048576,MATCH(Activity!FJ$1,BBG!$1:$1,0),0),IF(AND(VLOOKUP($A24,BBG!$1:$1048576,MATCH(Activity!FJ$1,BBG!$1:$1,0)-1,0)&lt;&gt;"",VLOOKUP($A24,BBG!$1:$1048576,MATCH(Activity!FJ$1,BBG!$1:$1,0)+1,0)&lt;&gt;""),(VLOOKUP($A24,BBG!$1:$1048576,MATCH(Activity!FJ$1,BBG!$1:$1,0)-1,0)+VLOOKUP($A24,BBG!$1:$1048576,MATCH(Activity!FJ$1,BBG!$1:$1,0)+1,0))/2,IF(AND(VLOOKUP($A24,BBG!$1:$1048576,MATCH(Activity!FJ$1,BBG!$1:$1,0)-1,0)&lt;&gt;"",VLOOKUP($A24,BBG!$1:$1048576,MATCH(Activity!FJ$1,BBG!$1:$1,0)+2,0)&lt;&gt;""),VLOOKUP($A24,BBG!$1:$1048576,MATCH(Activity!FJ$1,BBG!$1:$1,0)-1,0)+(VLOOKUP($A24,BBG!$1:$1048576,MATCH(Activity!FJ$1,BBG!$1:$1,0)+2,0)-VLOOKUP($A24,BBG!$1:$1048576,MATCH(Activity!FJ$1,BBG!$1:$1,0)-1,0))/3,VLOOKUP($A24,BBG!$1:$1048576,MATCH(Activity!FJ$1,BBG!$1:$1,0)-2,0)+(VLOOKUP($A24,BBG!$1:$1048576,MATCH(Activity!FJ$1,BBG!$1:$1,0)+1,0)-VLOOKUP($A24,BBG!$1:$1048576,MATCH(Activity!FJ$1,BBG!$1:$1,0)-2,0))*2/3)))/100</f>
        <v>0</v>
      </c>
      <c r="FK24" s="34">
        <f ca="1">IF(VLOOKUP($A24,BBG!$1:$1048576,MATCH(Activity!FK$1,BBG!$1:$1,0),0)&lt;&gt;"",VLOOKUP($A24,BBG!$1:$1048576,MATCH(Activity!FK$1,BBG!$1:$1,0),0),IF(AND(VLOOKUP($A24,BBG!$1:$1048576,MATCH(Activity!FK$1,BBG!$1:$1,0)-1,0)&lt;&gt;"",VLOOKUP($A24,BBG!$1:$1048576,MATCH(Activity!FK$1,BBG!$1:$1,0)+1,0)&lt;&gt;""),(VLOOKUP($A24,BBG!$1:$1048576,MATCH(Activity!FK$1,BBG!$1:$1,0)-1,0)+VLOOKUP($A24,BBG!$1:$1048576,MATCH(Activity!FK$1,BBG!$1:$1,0)+1,0))/2,IF(AND(VLOOKUP($A24,BBG!$1:$1048576,MATCH(Activity!FK$1,BBG!$1:$1,0)-1,0)&lt;&gt;"",VLOOKUP($A24,BBG!$1:$1048576,MATCH(Activity!FK$1,BBG!$1:$1,0)+2,0)&lt;&gt;""),VLOOKUP($A24,BBG!$1:$1048576,MATCH(Activity!FK$1,BBG!$1:$1,0)-1,0)+(VLOOKUP($A24,BBG!$1:$1048576,MATCH(Activity!FK$1,BBG!$1:$1,0)+2,0)-VLOOKUP($A24,BBG!$1:$1048576,MATCH(Activity!FK$1,BBG!$1:$1,0)-1,0))/3,VLOOKUP($A24,BBG!$1:$1048576,MATCH(Activity!FK$1,BBG!$1:$1,0)-2,0)+(VLOOKUP($A24,BBG!$1:$1048576,MATCH(Activity!FK$1,BBG!$1:$1,0)+1,0)-VLOOKUP($A24,BBG!$1:$1048576,MATCH(Activity!FK$1,BBG!$1:$1,0)-2,0))*2/3)))/100</f>
        <v>0</v>
      </c>
      <c r="FL24" s="34">
        <f ca="1">IF(VLOOKUP($A24,BBG!$1:$1048576,MATCH(Activity!FL$1,BBG!$1:$1,0),0)&lt;&gt;"",VLOOKUP($A24,BBG!$1:$1048576,MATCH(Activity!FL$1,BBG!$1:$1,0),0),IF(AND(VLOOKUP($A24,BBG!$1:$1048576,MATCH(Activity!FL$1,BBG!$1:$1,0)-1,0)&lt;&gt;"",VLOOKUP($A24,BBG!$1:$1048576,MATCH(Activity!FL$1,BBG!$1:$1,0)+1,0)&lt;&gt;""),(VLOOKUP($A24,BBG!$1:$1048576,MATCH(Activity!FL$1,BBG!$1:$1,0)-1,0)+VLOOKUP($A24,BBG!$1:$1048576,MATCH(Activity!FL$1,BBG!$1:$1,0)+1,0))/2,IF(AND(VLOOKUP($A24,BBG!$1:$1048576,MATCH(Activity!FL$1,BBG!$1:$1,0)-1,0)&lt;&gt;"",VLOOKUP($A24,BBG!$1:$1048576,MATCH(Activity!FL$1,BBG!$1:$1,0)+2,0)&lt;&gt;""),VLOOKUP($A24,BBG!$1:$1048576,MATCH(Activity!FL$1,BBG!$1:$1,0)-1,0)+(VLOOKUP($A24,BBG!$1:$1048576,MATCH(Activity!FL$1,BBG!$1:$1,0)+2,0)-VLOOKUP($A24,BBG!$1:$1048576,MATCH(Activity!FL$1,BBG!$1:$1,0)-1,0))/3,VLOOKUP($A24,BBG!$1:$1048576,MATCH(Activity!FL$1,BBG!$1:$1,0)-2,0)+(VLOOKUP($A24,BBG!$1:$1048576,MATCH(Activity!FL$1,BBG!$1:$1,0)+1,0)-VLOOKUP($A24,BBG!$1:$1048576,MATCH(Activity!FL$1,BBG!$1:$1,0)-2,0))*2/3)))/100</f>
        <v>0</v>
      </c>
      <c r="FM24" s="34">
        <f ca="1">IF(VLOOKUP($A24,BBG!$1:$1048576,MATCH(Activity!FM$1,BBG!$1:$1,0),0)&lt;&gt;"",VLOOKUP($A24,BBG!$1:$1048576,MATCH(Activity!FM$1,BBG!$1:$1,0),0),IF(AND(VLOOKUP($A24,BBG!$1:$1048576,MATCH(Activity!FM$1,BBG!$1:$1,0)-1,0)&lt;&gt;"",VLOOKUP($A24,BBG!$1:$1048576,MATCH(Activity!FM$1,BBG!$1:$1,0)+1,0)&lt;&gt;""),(VLOOKUP($A24,BBG!$1:$1048576,MATCH(Activity!FM$1,BBG!$1:$1,0)-1,0)+VLOOKUP($A24,BBG!$1:$1048576,MATCH(Activity!FM$1,BBG!$1:$1,0)+1,0))/2,IF(AND(VLOOKUP($A24,BBG!$1:$1048576,MATCH(Activity!FM$1,BBG!$1:$1,0)-1,0)&lt;&gt;"",VLOOKUP($A24,BBG!$1:$1048576,MATCH(Activity!FM$1,BBG!$1:$1,0)+2,0)&lt;&gt;""),VLOOKUP($A24,BBG!$1:$1048576,MATCH(Activity!FM$1,BBG!$1:$1,0)-1,0)+(VLOOKUP($A24,BBG!$1:$1048576,MATCH(Activity!FM$1,BBG!$1:$1,0)+2,0)-VLOOKUP($A24,BBG!$1:$1048576,MATCH(Activity!FM$1,BBG!$1:$1,0)-1,0))/3,VLOOKUP($A24,BBG!$1:$1048576,MATCH(Activity!FM$1,BBG!$1:$1,0)-2,0)+(VLOOKUP($A24,BBG!$1:$1048576,MATCH(Activity!FM$1,BBG!$1:$1,0)+1,0)-VLOOKUP($A24,BBG!$1:$1048576,MATCH(Activity!FM$1,BBG!$1:$1,0)-2,0))*2/3)))/100</f>
        <v>0</v>
      </c>
      <c r="FN24" s="34">
        <f ca="1">IF(VLOOKUP($A24,BBG!$1:$1048576,MATCH(Activity!FN$1,BBG!$1:$1,0),0)&lt;&gt;"",VLOOKUP($A24,BBG!$1:$1048576,MATCH(Activity!FN$1,BBG!$1:$1,0),0),IF(AND(VLOOKUP($A24,BBG!$1:$1048576,MATCH(Activity!FN$1,BBG!$1:$1,0)-1,0)&lt;&gt;"",VLOOKUP($A24,BBG!$1:$1048576,MATCH(Activity!FN$1,BBG!$1:$1,0)+1,0)&lt;&gt;""),(VLOOKUP($A24,BBG!$1:$1048576,MATCH(Activity!FN$1,BBG!$1:$1,0)-1,0)+VLOOKUP($A24,BBG!$1:$1048576,MATCH(Activity!FN$1,BBG!$1:$1,0)+1,0))/2,IF(AND(VLOOKUP($A24,BBG!$1:$1048576,MATCH(Activity!FN$1,BBG!$1:$1,0)-1,0)&lt;&gt;"",VLOOKUP($A24,BBG!$1:$1048576,MATCH(Activity!FN$1,BBG!$1:$1,0)+2,0)&lt;&gt;""),VLOOKUP($A24,BBG!$1:$1048576,MATCH(Activity!FN$1,BBG!$1:$1,0)-1,0)+(VLOOKUP($A24,BBG!$1:$1048576,MATCH(Activity!FN$1,BBG!$1:$1,0)+2,0)-VLOOKUP($A24,BBG!$1:$1048576,MATCH(Activity!FN$1,BBG!$1:$1,0)-1,0))/3,VLOOKUP($A24,BBG!$1:$1048576,MATCH(Activity!FN$1,BBG!$1:$1,0)-2,0)+(VLOOKUP($A24,BBG!$1:$1048576,MATCH(Activity!FN$1,BBG!$1:$1,0)+1,0)-VLOOKUP($A24,BBG!$1:$1048576,MATCH(Activity!FN$1,BBG!$1:$1,0)-2,0))*2/3)))/100</f>
        <v>0</v>
      </c>
      <c r="FO24" s="34">
        <f ca="1">IF(VLOOKUP($A24,BBG!$1:$1048576,MATCH(Activity!FO$1,BBG!$1:$1,0),0)&lt;&gt;"",VLOOKUP($A24,BBG!$1:$1048576,MATCH(Activity!FO$1,BBG!$1:$1,0),0),IF(AND(VLOOKUP($A24,BBG!$1:$1048576,MATCH(Activity!FO$1,BBG!$1:$1,0)-1,0)&lt;&gt;"",VLOOKUP($A24,BBG!$1:$1048576,MATCH(Activity!FO$1,BBG!$1:$1,0)+1,0)&lt;&gt;""),(VLOOKUP($A24,BBG!$1:$1048576,MATCH(Activity!FO$1,BBG!$1:$1,0)-1,0)+VLOOKUP($A24,BBG!$1:$1048576,MATCH(Activity!FO$1,BBG!$1:$1,0)+1,0))/2,IF(AND(VLOOKUP($A24,BBG!$1:$1048576,MATCH(Activity!FO$1,BBG!$1:$1,0)-1,0)&lt;&gt;"",VLOOKUP($A24,BBG!$1:$1048576,MATCH(Activity!FO$1,BBG!$1:$1,0)+2,0)&lt;&gt;""),VLOOKUP($A24,BBG!$1:$1048576,MATCH(Activity!FO$1,BBG!$1:$1,0)-1,0)+(VLOOKUP($A24,BBG!$1:$1048576,MATCH(Activity!FO$1,BBG!$1:$1,0)+2,0)-VLOOKUP($A24,BBG!$1:$1048576,MATCH(Activity!FO$1,BBG!$1:$1,0)-1,0))/3,VLOOKUP($A24,BBG!$1:$1048576,MATCH(Activity!FO$1,BBG!$1:$1,0)-2,0)+(VLOOKUP($A24,BBG!$1:$1048576,MATCH(Activity!FO$1,BBG!$1:$1,0)+1,0)-VLOOKUP($A24,BBG!$1:$1048576,MATCH(Activity!FO$1,BBG!$1:$1,0)-2,0))*2/3)))/100</f>
        <v>0</v>
      </c>
      <c r="FP24" s="34">
        <f ca="1">IF(VLOOKUP($A24,BBG!$1:$1048576,MATCH(Activity!FP$1,BBG!$1:$1,0),0)&lt;&gt;"",VLOOKUP($A24,BBG!$1:$1048576,MATCH(Activity!FP$1,BBG!$1:$1,0),0),IF(AND(VLOOKUP($A24,BBG!$1:$1048576,MATCH(Activity!FP$1,BBG!$1:$1,0)-1,0)&lt;&gt;"",VLOOKUP($A24,BBG!$1:$1048576,MATCH(Activity!FP$1,BBG!$1:$1,0)+1,0)&lt;&gt;""),(VLOOKUP($A24,BBG!$1:$1048576,MATCH(Activity!FP$1,BBG!$1:$1,0)-1,0)+VLOOKUP($A24,BBG!$1:$1048576,MATCH(Activity!FP$1,BBG!$1:$1,0)+1,0))/2,IF(AND(VLOOKUP($A24,BBG!$1:$1048576,MATCH(Activity!FP$1,BBG!$1:$1,0)-1,0)&lt;&gt;"",VLOOKUP($A24,BBG!$1:$1048576,MATCH(Activity!FP$1,BBG!$1:$1,0)+2,0)&lt;&gt;""),VLOOKUP($A24,BBG!$1:$1048576,MATCH(Activity!FP$1,BBG!$1:$1,0)-1,0)+(VLOOKUP($A24,BBG!$1:$1048576,MATCH(Activity!FP$1,BBG!$1:$1,0)+2,0)-VLOOKUP($A24,BBG!$1:$1048576,MATCH(Activity!FP$1,BBG!$1:$1,0)-1,0))/3,VLOOKUP($A24,BBG!$1:$1048576,MATCH(Activity!FP$1,BBG!$1:$1,0)-2,0)+(VLOOKUP($A24,BBG!$1:$1048576,MATCH(Activity!FP$1,BBG!$1:$1,0)+1,0)-VLOOKUP($A24,BBG!$1:$1048576,MATCH(Activity!FP$1,BBG!$1:$1,0)-2,0))*2/3)))/100</f>
        <v>0</v>
      </c>
      <c r="FQ24" s="34">
        <f ca="1">IF(VLOOKUP($A24,BBG!$1:$1048576,MATCH(Activity!FQ$1,BBG!$1:$1,0),0)&lt;&gt;"",VLOOKUP($A24,BBG!$1:$1048576,MATCH(Activity!FQ$1,BBG!$1:$1,0),0),IF(AND(VLOOKUP($A24,BBG!$1:$1048576,MATCH(Activity!FQ$1,BBG!$1:$1,0)-1,0)&lt;&gt;"",VLOOKUP($A24,BBG!$1:$1048576,MATCH(Activity!FQ$1,BBG!$1:$1,0)+1,0)&lt;&gt;""),(VLOOKUP($A24,BBG!$1:$1048576,MATCH(Activity!FQ$1,BBG!$1:$1,0)-1,0)+VLOOKUP($A24,BBG!$1:$1048576,MATCH(Activity!FQ$1,BBG!$1:$1,0)+1,0))/2,IF(AND(VLOOKUP($A24,BBG!$1:$1048576,MATCH(Activity!FQ$1,BBG!$1:$1,0)-1,0)&lt;&gt;"",VLOOKUP($A24,BBG!$1:$1048576,MATCH(Activity!FQ$1,BBG!$1:$1,0)+2,0)&lt;&gt;""),VLOOKUP($A24,BBG!$1:$1048576,MATCH(Activity!FQ$1,BBG!$1:$1,0)-1,0)+(VLOOKUP($A24,BBG!$1:$1048576,MATCH(Activity!FQ$1,BBG!$1:$1,0)+2,0)-VLOOKUP($A24,BBG!$1:$1048576,MATCH(Activity!FQ$1,BBG!$1:$1,0)-1,0))/3,VLOOKUP($A24,BBG!$1:$1048576,MATCH(Activity!FQ$1,BBG!$1:$1,0)-2,0)+(VLOOKUP($A24,BBG!$1:$1048576,MATCH(Activity!FQ$1,BBG!$1:$1,0)+1,0)-VLOOKUP($A24,BBG!$1:$1048576,MATCH(Activity!FQ$1,BBG!$1:$1,0)-2,0))*2/3)))/100</f>
        <v>0</v>
      </c>
      <c r="FR24" s="34">
        <f ca="1">IF(VLOOKUP($A24,BBG!$1:$1048576,MATCH(Activity!FR$1,BBG!$1:$1,0),0)&lt;&gt;"",VLOOKUP($A24,BBG!$1:$1048576,MATCH(Activity!FR$1,BBG!$1:$1,0),0),IF(AND(VLOOKUP($A24,BBG!$1:$1048576,MATCH(Activity!FR$1,BBG!$1:$1,0)-1,0)&lt;&gt;"",VLOOKUP($A24,BBG!$1:$1048576,MATCH(Activity!FR$1,BBG!$1:$1,0)+1,0)&lt;&gt;""),(VLOOKUP($A24,BBG!$1:$1048576,MATCH(Activity!FR$1,BBG!$1:$1,0)-1,0)+VLOOKUP($A24,BBG!$1:$1048576,MATCH(Activity!FR$1,BBG!$1:$1,0)+1,0))/2,IF(AND(VLOOKUP($A24,BBG!$1:$1048576,MATCH(Activity!FR$1,BBG!$1:$1,0)-1,0)&lt;&gt;"",VLOOKUP($A24,BBG!$1:$1048576,MATCH(Activity!FR$1,BBG!$1:$1,0)+2,0)&lt;&gt;""),VLOOKUP($A24,BBG!$1:$1048576,MATCH(Activity!FR$1,BBG!$1:$1,0)-1,0)+(VLOOKUP($A24,BBG!$1:$1048576,MATCH(Activity!FR$1,BBG!$1:$1,0)+2,0)-VLOOKUP($A24,BBG!$1:$1048576,MATCH(Activity!FR$1,BBG!$1:$1,0)-1,0))/3,VLOOKUP($A24,BBG!$1:$1048576,MATCH(Activity!FR$1,BBG!$1:$1,0)-2,0)+(VLOOKUP($A24,BBG!$1:$1048576,MATCH(Activity!FR$1,BBG!$1:$1,0)+1,0)-VLOOKUP($A24,BBG!$1:$1048576,MATCH(Activity!FR$1,BBG!$1:$1,0)-2,0))*2/3)))/100</f>
        <v>0</v>
      </c>
      <c r="FS24" s="34">
        <f ca="1">IF(VLOOKUP($A24,BBG!$1:$1048576,MATCH(Activity!FS$1,BBG!$1:$1,0),0)&lt;&gt;"",VLOOKUP($A24,BBG!$1:$1048576,MATCH(Activity!FS$1,BBG!$1:$1,0),0),IF(AND(VLOOKUP($A24,BBG!$1:$1048576,MATCH(Activity!FS$1,BBG!$1:$1,0)-1,0)&lt;&gt;"",VLOOKUP($A24,BBG!$1:$1048576,MATCH(Activity!FS$1,BBG!$1:$1,0)+1,0)&lt;&gt;""),(VLOOKUP($A24,BBG!$1:$1048576,MATCH(Activity!FS$1,BBG!$1:$1,0)-1,0)+VLOOKUP($A24,BBG!$1:$1048576,MATCH(Activity!FS$1,BBG!$1:$1,0)+1,0))/2,IF(AND(VLOOKUP($A24,BBG!$1:$1048576,MATCH(Activity!FS$1,BBG!$1:$1,0)-1,0)&lt;&gt;"",VLOOKUP($A24,BBG!$1:$1048576,MATCH(Activity!FS$1,BBG!$1:$1,0)+2,0)&lt;&gt;""),VLOOKUP($A24,BBG!$1:$1048576,MATCH(Activity!FS$1,BBG!$1:$1,0)-1,0)+(VLOOKUP($A24,BBG!$1:$1048576,MATCH(Activity!FS$1,BBG!$1:$1,0)+2,0)-VLOOKUP($A24,BBG!$1:$1048576,MATCH(Activity!FS$1,BBG!$1:$1,0)-1,0))/3,VLOOKUP($A24,BBG!$1:$1048576,MATCH(Activity!FS$1,BBG!$1:$1,0)-2,0)+(VLOOKUP($A24,BBG!$1:$1048576,MATCH(Activity!FS$1,BBG!$1:$1,0)+1,0)-VLOOKUP($A24,BBG!$1:$1048576,MATCH(Activity!FS$1,BBG!$1:$1,0)-2,0))*2/3)))/100</f>
        <v>0</v>
      </c>
      <c r="FT24" s="34">
        <f ca="1">IF(VLOOKUP($A24,BBG!$1:$1048576,MATCH(Activity!FT$1,BBG!$1:$1,0),0)&lt;&gt;"",VLOOKUP($A24,BBG!$1:$1048576,MATCH(Activity!FT$1,BBG!$1:$1,0),0),IF(AND(VLOOKUP($A24,BBG!$1:$1048576,MATCH(Activity!FT$1,BBG!$1:$1,0)-1,0)&lt;&gt;"",VLOOKUP($A24,BBG!$1:$1048576,MATCH(Activity!FT$1,BBG!$1:$1,0)+1,0)&lt;&gt;""),(VLOOKUP($A24,BBG!$1:$1048576,MATCH(Activity!FT$1,BBG!$1:$1,0)-1,0)+VLOOKUP($A24,BBG!$1:$1048576,MATCH(Activity!FT$1,BBG!$1:$1,0)+1,0))/2,IF(AND(VLOOKUP($A24,BBG!$1:$1048576,MATCH(Activity!FT$1,BBG!$1:$1,0)-1,0)&lt;&gt;"",VLOOKUP($A24,BBG!$1:$1048576,MATCH(Activity!FT$1,BBG!$1:$1,0)+2,0)&lt;&gt;""),VLOOKUP($A24,BBG!$1:$1048576,MATCH(Activity!FT$1,BBG!$1:$1,0)-1,0)+(VLOOKUP($A24,BBG!$1:$1048576,MATCH(Activity!FT$1,BBG!$1:$1,0)+2,0)-VLOOKUP($A24,BBG!$1:$1048576,MATCH(Activity!FT$1,BBG!$1:$1,0)-1,0))/3,VLOOKUP($A24,BBG!$1:$1048576,MATCH(Activity!FT$1,BBG!$1:$1,0)-2,0)+(VLOOKUP($A24,BBG!$1:$1048576,MATCH(Activity!FT$1,BBG!$1:$1,0)+1,0)-VLOOKUP($A24,BBG!$1:$1048576,MATCH(Activity!FT$1,BBG!$1:$1,0)-2,0))*2/3)))/100</f>
        <v>0</v>
      </c>
      <c r="FU24" s="34">
        <f ca="1">IF(VLOOKUP($A24,BBG!$1:$1048576,MATCH(Activity!FU$1,BBG!$1:$1,0),0)&lt;&gt;"",VLOOKUP($A24,BBG!$1:$1048576,MATCH(Activity!FU$1,BBG!$1:$1,0),0),IF(AND(VLOOKUP($A24,BBG!$1:$1048576,MATCH(Activity!FU$1,BBG!$1:$1,0)-1,0)&lt;&gt;"",VLOOKUP($A24,BBG!$1:$1048576,MATCH(Activity!FU$1,BBG!$1:$1,0)+1,0)&lt;&gt;""),(VLOOKUP($A24,BBG!$1:$1048576,MATCH(Activity!FU$1,BBG!$1:$1,0)-1,0)+VLOOKUP($A24,BBG!$1:$1048576,MATCH(Activity!FU$1,BBG!$1:$1,0)+1,0))/2,IF(AND(VLOOKUP($A24,BBG!$1:$1048576,MATCH(Activity!FU$1,BBG!$1:$1,0)-1,0)&lt;&gt;"",VLOOKUP($A24,BBG!$1:$1048576,MATCH(Activity!FU$1,BBG!$1:$1,0)+2,0)&lt;&gt;""),VLOOKUP($A24,BBG!$1:$1048576,MATCH(Activity!FU$1,BBG!$1:$1,0)-1,0)+(VLOOKUP($A24,BBG!$1:$1048576,MATCH(Activity!FU$1,BBG!$1:$1,0)+2,0)-VLOOKUP($A24,BBG!$1:$1048576,MATCH(Activity!FU$1,BBG!$1:$1,0)-1,0))/3,VLOOKUP($A24,BBG!$1:$1048576,MATCH(Activity!FU$1,BBG!$1:$1,0)-2,0)+(VLOOKUP($A24,BBG!$1:$1048576,MATCH(Activity!FU$1,BBG!$1:$1,0)+1,0)-VLOOKUP($A24,BBG!$1:$1048576,MATCH(Activity!FU$1,BBG!$1:$1,0)-2,0))*2/3)))/100</f>
        <v>0</v>
      </c>
      <c r="FV24" s="34">
        <f ca="1">IF(VLOOKUP($A24,BBG!$1:$1048576,MATCH(Activity!FV$1,BBG!$1:$1,0),0)&lt;&gt;"",VLOOKUP($A24,BBG!$1:$1048576,MATCH(Activity!FV$1,BBG!$1:$1,0),0),IF(AND(VLOOKUP($A24,BBG!$1:$1048576,MATCH(Activity!FV$1,BBG!$1:$1,0)-1,0)&lt;&gt;"",VLOOKUP($A24,BBG!$1:$1048576,MATCH(Activity!FV$1,BBG!$1:$1,0)+1,0)&lt;&gt;""),(VLOOKUP($A24,BBG!$1:$1048576,MATCH(Activity!FV$1,BBG!$1:$1,0)-1,0)+VLOOKUP($A24,BBG!$1:$1048576,MATCH(Activity!FV$1,BBG!$1:$1,0)+1,0))/2,IF(AND(VLOOKUP($A24,BBG!$1:$1048576,MATCH(Activity!FV$1,BBG!$1:$1,0)-1,0)&lt;&gt;"",VLOOKUP($A24,BBG!$1:$1048576,MATCH(Activity!FV$1,BBG!$1:$1,0)+2,0)&lt;&gt;""),VLOOKUP($A24,BBG!$1:$1048576,MATCH(Activity!FV$1,BBG!$1:$1,0)-1,0)+(VLOOKUP($A24,BBG!$1:$1048576,MATCH(Activity!FV$1,BBG!$1:$1,0)+2,0)-VLOOKUP($A24,BBG!$1:$1048576,MATCH(Activity!FV$1,BBG!$1:$1,0)-1,0))/3,VLOOKUP($A24,BBG!$1:$1048576,MATCH(Activity!FV$1,BBG!$1:$1,0)-2,0)+(VLOOKUP($A24,BBG!$1:$1048576,MATCH(Activity!FV$1,BBG!$1:$1,0)+1,0)-VLOOKUP($A24,BBG!$1:$1048576,MATCH(Activity!FV$1,BBG!$1:$1,0)-2,0))*2/3)))/100</f>
        <v>0</v>
      </c>
      <c r="FW24" s="34">
        <f ca="1">IF(VLOOKUP($A24,BBG!$1:$1048576,MATCH(Activity!FW$1,BBG!$1:$1,0),0)&lt;&gt;"",VLOOKUP($A24,BBG!$1:$1048576,MATCH(Activity!FW$1,BBG!$1:$1,0),0),IF(AND(VLOOKUP($A24,BBG!$1:$1048576,MATCH(Activity!FW$1,BBG!$1:$1,0)-1,0)&lt;&gt;"",VLOOKUP($A24,BBG!$1:$1048576,MATCH(Activity!FW$1,BBG!$1:$1,0)+1,0)&lt;&gt;""),(VLOOKUP($A24,BBG!$1:$1048576,MATCH(Activity!FW$1,BBG!$1:$1,0)-1,0)+VLOOKUP($A24,BBG!$1:$1048576,MATCH(Activity!FW$1,BBG!$1:$1,0)+1,0))/2,IF(AND(VLOOKUP($A24,BBG!$1:$1048576,MATCH(Activity!FW$1,BBG!$1:$1,0)-1,0)&lt;&gt;"",VLOOKUP($A24,BBG!$1:$1048576,MATCH(Activity!FW$1,BBG!$1:$1,0)+2,0)&lt;&gt;""),VLOOKUP($A24,BBG!$1:$1048576,MATCH(Activity!FW$1,BBG!$1:$1,0)-1,0)+(VLOOKUP($A24,BBG!$1:$1048576,MATCH(Activity!FW$1,BBG!$1:$1,0)+2,0)-VLOOKUP($A24,BBG!$1:$1048576,MATCH(Activity!FW$1,BBG!$1:$1,0)-1,0))/3,VLOOKUP($A24,BBG!$1:$1048576,MATCH(Activity!FW$1,BBG!$1:$1,0)-2,0)+(VLOOKUP($A24,BBG!$1:$1048576,MATCH(Activity!FW$1,BBG!$1:$1,0)+1,0)-VLOOKUP($A24,BBG!$1:$1048576,MATCH(Activity!FW$1,BBG!$1:$1,0)-2,0))*2/3)))/100</f>
        <v>0</v>
      </c>
      <c r="FX24" s="34">
        <f ca="1">IF(VLOOKUP($A24,BBG!$1:$1048576,MATCH(Activity!FX$1,BBG!$1:$1,0),0)&lt;&gt;"",VLOOKUP($A24,BBG!$1:$1048576,MATCH(Activity!FX$1,BBG!$1:$1,0),0),IF(AND(VLOOKUP($A24,BBG!$1:$1048576,MATCH(Activity!FX$1,BBG!$1:$1,0)-1,0)&lt;&gt;"",VLOOKUP($A24,BBG!$1:$1048576,MATCH(Activity!FX$1,BBG!$1:$1,0)+1,0)&lt;&gt;""),(VLOOKUP($A24,BBG!$1:$1048576,MATCH(Activity!FX$1,BBG!$1:$1,0)-1,0)+VLOOKUP($A24,BBG!$1:$1048576,MATCH(Activity!FX$1,BBG!$1:$1,0)+1,0))/2,IF(AND(VLOOKUP($A24,BBG!$1:$1048576,MATCH(Activity!FX$1,BBG!$1:$1,0)-1,0)&lt;&gt;"",VLOOKUP($A24,BBG!$1:$1048576,MATCH(Activity!FX$1,BBG!$1:$1,0)+2,0)&lt;&gt;""),VLOOKUP($A24,BBG!$1:$1048576,MATCH(Activity!FX$1,BBG!$1:$1,0)-1,0)+(VLOOKUP($A24,BBG!$1:$1048576,MATCH(Activity!FX$1,BBG!$1:$1,0)+2,0)-VLOOKUP($A24,BBG!$1:$1048576,MATCH(Activity!FX$1,BBG!$1:$1,0)-1,0))/3,VLOOKUP($A24,BBG!$1:$1048576,MATCH(Activity!FX$1,BBG!$1:$1,0)-2,0)+(VLOOKUP($A24,BBG!$1:$1048576,MATCH(Activity!FX$1,BBG!$1:$1,0)+1,0)-VLOOKUP($A24,BBG!$1:$1048576,MATCH(Activity!FX$1,BBG!$1:$1,0)-2,0))*2/3)))/100</f>
        <v>0</v>
      </c>
      <c r="FY24" s="34">
        <f ca="1">IF(VLOOKUP($A24,BBG!$1:$1048576,MATCH(Activity!FY$1,BBG!$1:$1,0),0)&lt;&gt;"",VLOOKUP($A24,BBG!$1:$1048576,MATCH(Activity!FY$1,BBG!$1:$1,0),0),IF(AND(VLOOKUP($A24,BBG!$1:$1048576,MATCH(Activity!FY$1,BBG!$1:$1,0)-1,0)&lt;&gt;"",VLOOKUP($A24,BBG!$1:$1048576,MATCH(Activity!FY$1,BBG!$1:$1,0)+1,0)&lt;&gt;""),(VLOOKUP($A24,BBG!$1:$1048576,MATCH(Activity!FY$1,BBG!$1:$1,0)-1,0)+VLOOKUP($A24,BBG!$1:$1048576,MATCH(Activity!FY$1,BBG!$1:$1,0)+1,0))/2,IF(AND(VLOOKUP($A24,BBG!$1:$1048576,MATCH(Activity!FY$1,BBG!$1:$1,0)-1,0)&lt;&gt;"",VLOOKUP($A24,BBG!$1:$1048576,MATCH(Activity!FY$1,BBG!$1:$1,0)+2,0)&lt;&gt;""),VLOOKUP($A24,BBG!$1:$1048576,MATCH(Activity!FY$1,BBG!$1:$1,0)-1,0)+(VLOOKUP($A24,BBG!$1:$1048576,MATCH(Activity!FY$1,BBG!$1:$1,0)+2,0)-VLOOKUP($A24,BBG!$1:$1048576,MATCH(Activity!FY$1,BBG!$1:$1,0)-1,0))/3,VLOOKUP($A24,BBG!$1:$1048576,MATCH(Activity!FY$1,BBG!$1:$1,0)-2,0)+(VLOOKUP($A24,BBG!$1:$1048576,MATCH(Activity!FY$1,BBG!$1:$1,0)+1,0)-VLOOKUP($A24,BBG!$1:$1048576,MATCH(Activity!FY$1,BBG!$1:$1,0)-2,0))*2/3)))/100</f>
        <v>0</v>
      </c>
      <c r="FZ24" s="34">
        <f ca="1">IF(VLOOKUP($A24,BBG!$1:$1048576,MATCH(Activity!FZ$1,BBG!$1:$1,0),0)&lt;&gt;"",VLOOKUP($A24,BBG!$1:$1048576,MATCH(Activity!FZ$1,BBG!$1:$1,0),0),IF(AND(VLOOKUP($A24,BBG!$1:$1048576,MATCH(Activity!FZ$1,BBG!$1:$1,0)-1,0)&lt;&gt;"",VLOOKUP($A24,BBG!$1:$1048576,MATCH(Activity!FZ$1,BBG!$1:$1,0)+1,0)&lt;&gt;""),(VLOOKUP($A24,BBG!$1:$1048576,MATCH(Activity!FZ$1,BBG!$1:$1,0)-1,0)+VLOOKUP($A24,BBG!$1:$1048576,MATCH(Activity!FZ$1,BBG!$1:$1,0)+1,0))/2,IF(AND(VLOOKUP($A24,BBG!$1:$1048576,MATCH(Activity!FZ$1,BBG!$1:$1,0)-1,0)&lt;&gt;"",VLOOKUP($A24,BBG!$1:$1048576,MATCH(Activity!FZ$1,BBG!$1:$1,0)+2,0)&lt;&gt;""),VLOOKUP($A24,BBG!$1:$1048576,MATCH(Activity!FZ$1,BBG!$1:$1,0)-1,0)+(VLOOKUP($A24,BBG!$1:$1048576,MATCH(Activity!FZ$1,BBG!$1:$1,0)+2,0)-VLOOKUP($A24,BBG!$1:$1048576,MATCH(Activity!FZ$1,BBG!$1:$1,0)-1,0))/3,VLOOKUP($A24,BBG!$1:$1048576,MATCH(Activity!FZ$1,BBG!$1:$1,0)-2,0)+(VLOOKUP($A24,BBG!$1:$1048576,MATCH(Activity!FZ$1,BBG!$1:$1,0)+1,0)-VLOOKUP($A24,BBG!$1:$1048576,MATCH(Activity!FZ$1,BBG!$1:$1,0)-2,0))*2/3)))/100</f>
        <v>0</v>
      </c>
      <c r="GA24" s="34">
        <f ca="1">IF(VLOOKUP($A24,BBG!$1:$1048576,MATCH(Activity!GA$1,BBG!$1:$1,0),0)&lt;&gt;"",VLOOKUP($A24,BBG!$1:$1048576,MATCH(Activity!GA$1,BBG!$1:$1,0),0),IF(AND(VLOOKUP($A24,BBG!$1:$1048576,MATCH(Activity!GA$1,BBG!$1:$1,0)-1,0)&lt;&gt;"",VLOOKUP($A24,BBG!$1:$1048576,MATCH(Activity!GA$1,BBG!$1:$1,0)+1,0)&lt;&gt;""),(VLOOKUP($A24,BBG!$1:$1048576,MATCH(Activity!GA$1,BBG!$1:$1,0)-1,0)+VLOOKUP($A24,BBG!$1:$1048576,MATCH(Activity!GA$1,BBG!$1:$1,0)+1,0))/2,IF(AND(VLOOKUP($A24,BBG!$1:$1048576,MATCH(Activity!GA$1,BBG!$1:$1,0)-1,0)&lt;&gt;"",VLOOKUP($A24,BBG!$1:$1048576,MATCH(Activity!GA$1,BBG!$1:$1,0)+2,0)&lt;&gt;""),VLOOKUP($A24,BBG!$1:$1048576,MATCH(Activity!GA$1,BBG!$1:$1,0)-1,0)+(VLOOKUP($A24,BBG!$1:$1048576,MATCH(Activity!GA$1,BBG!$1:$1,0)+2,0)-VLOOKUP($A24,BBG!$1:$1048576,MATCH(Activity!GA$1,BBG!$1:$1,0)-1,0))/3,VLOOKUP($A24,BBG!$1:$1048576,MATCH(Activity!GA$1,BBG!$1:$1,0)-2,0)+(VLOOKUP($A24,BBG!$1:$1048576,MATCH(Activity!GA$1,BBG!$1:$1,0)+1,0)-VLOOKUP($A24,BBG!$1:$1048576,MATCH(Activity!GA$1,BBG!$1:$1,0)-2,0))*2/3)))/100</f>
        <v>0</v>
      </c>
      <c r="GB24" s="34">
        <f ca="1">IF(VLOOKUP($A24,BBG!$1:$1048576,MATCH(Activity!GB$1,BBG!$1:$1,0),0)&lt;&gt;"",VLOOKUP($A24,BBG!$1:$1048576,MATCH(Activity!GB$1,BBG!$1:$1,0),0),IF(AND(VLOOKUP($A24,BBG!$1:$1048576,MATCH(Activity!GB$1,BBG!$1:$1,0)-1,0)&lt;&gt;"",VLOOKUP($A24,BBG!$1:$1048576,MATCH(Activity!GB$1,BBG!$1:$1,0)+1,0)&lt;&gt;""),(VLOOKUP($A24,BBG!$1:$1048576,MATCH(Activity!GB$1,BBG!$1:$1,0)-1,0)+VLOOKUP($A24,BBG!$1:$1048576,MATCH(Activity!GB$1,BBG!$1:$1,0)+1,0))/2,IF(AND(VLOOKUP($A24,BBG!$1:$1048576,MATCH(Activity!GB$1,BBG!$1:$1,0)-1,0)&lt;&gt;"",VLOOKUP($A24,BBG!$1:$1048576,MATCH(Activity!GB$1,BBG!$1:$1,0)+2,0)&lt;&gt;""),VLOOKUP($A24,BBG!$1:$1048576,MATCH(Activity!GB$1,BBG!$1:$1,0)-1,0)+(VLOOKUP($A24,BBG!$1:$1048576,MATCH(Activity!GB$1,BBG!$1:$1,0)+2,0)-VLOOKUP($A24,BBG!$1:$1048576,MATCH(Activity!GB$1,BBG!$1:$1,0)-1,0))/3,VLOOKUP($A24,BBG!$1:$1048576,MATCH(Activity!GB$1,BBG!$1:$1,0)-2,0)+(VLOOKUP($A24,BBG!$1:$1048576,MATCH(Activity!GB$1,BBG!$1:$1,0)+1,0)-VLOOKUP($A24,BBG!$1:$1048576,MATCH(Activity!GB$1,BBG!$1:$1,0)-2,0))*2/3)))/100</f>
        <v>0</v>
      </c>
      <c r="GC24" s="34">
        <f ca="1">IF(VLOOKUP($A24,BBG!$1:$1048576,MATCH(Activity!GC$1,BBG!$1:$1,0),0)&lt;&gt;"",VLOOKUP($A24,BBG!$1:$1048576,MATCH(Activity!GC$1,BBG!$1:$1,0),0),IF(AND(VLOOKUP($A24,BBG!$1:$1048576,MATCH(Activity!GC$1,BBG!$1:$1,0)-1,0)&lt;&gt;"",VLOOKUP($A24,BBG!$1:$1048576,MATCH(Activity!GC$1,BBG!$1:$1,0)+1,0)&lt;&gt;""),(VLOOKUP($A24,BBG!$1:$1048576,MATCH(Activity!GC$1,BBG!$1:$1,0)-1,0)+VLOOKUP($A24,BBG!$1:$1048576,MATCH(Activity!GC$1,BBG!$1:$1,0)+1,0))/2,IF(AND(VLOOKUP($A24,BBG!$1:$1048576,MATCH(Activity!GC$1,BBG!$1:$1,0)-1,0)&lt;&gt;"",VLOOKUP($A24,BBG!$1:$1048576,MATCH(Activity!GC$1,BBG!$1:$1,0)+2,0)&lt;&gt;""),VLOOKUP($A24,BBG!$1:$1048576,MATCH(Activity!GC$1,BBG!$1:$1,0)-1,0)+(VLOOKUP($A24,BBG!$1:$1048576,MATCH(Activity!GC$1,BBG!$1:$1,0)+2,0)-VLOOKUP($A24,BBG!$1:$1048576,MATCH(Activity!GC$1,BBG!$1:$1,0)-1,0))/3,VLOOKUP($A24,BBG!$1:$1048576,MATCH(Activity!GC$1,BBG!$1:$1,0)-2,0)+(VLOOKUP($A24,BBG!$1:$1048576,MATCH(Activity!GC$1,BBG!$1:$1,0)+1,0)-VLOOKUP($A24,BBG!$1:$1048576,MATCH(Activity!GC$1,BBG!$1:$1,0)-2,0))*2/3)))/100</f>
        <v>0</v>
      </c>
      <c r="GD24" s="34">
        <f ca="1">IF(VLOOKUP($A24,BBG!$1:$1048576,MATCH(Activity!GD$1,BBG!$1:$1,0),0)&lt;&gt;"",VLOOKUP($A24,BBG!$1:$1048576,MATCH(Activity!GD$1,BBG!$1:$1,0),0),IF(AND(VLOOKUP($A24,BBG!$1:$1048576,MATCH(Activity!GD$1,BBG!$1:$1,0)-1,0)&lt;&gt;"",VLOOKUP($A24,BBG!$1:$1048576,MATCH(Activity!GD$1,BBG!$1:$1,0)+1,0)&lt;&gt;""),(VLOOKUP($A24,BBG!$1:$1048576,MATCH(Activity!GD$1,BBG!$1:$1,0)-1,0)+VLOOKUP($A24,BBG!$1:$1048576,MATCH(Activity!GD$1,BBG!$1:$1,0)+1,0))/2,IF(AND(VLOOKUP($A24,BBG!$1:$1048576,MATCH(Activity!GD$1,BBG!$1:$1,0)-1,0)&lt;&gt;"",VLOOKUP($A24,BBG!$1:$1048576,MATCH(Activity!GD$1,BBG!$1:$1,0)+2,0)&lt;&gt;""),VLOOKUP($A24,BBG!$1:$1048576,MATCH(Activity!GD$1,BBG!$1:$1,0)-1,0)+(VLOOKUP($A24,BBG!$1:$1048576,MATCH(Activity!GD$1,BBG!$1:$1,0)+2,0)-VLOOKUP($A24,BBG!$1:$1048576,MATCH(Activity!GD$1,BBG!$1:$1,0)-1,0))/3,VLOOKUP($A24,BBG!$1:$1048576,MATCH(Activity!GD$1,BBG!$1:$1,0)-2,0)+(VLOOKUP($A24,BBG!$1:$1048576,MATCH(Activity!GD$1,BBG!$1:$1,0)+1,0)-VLOOKUP($A24,BBG!$1:$1048576,MATCH(Activity!GD$1,BBG!$1:$1,0)-2,0))*2/3)))/100</f>
        <v>0</v>
      </c>
      <c r="GE24" s="34">
        <f ca="1">IF(VLOOKUP($A24,BBG!$1:$1048576,MATCH(Activity!GE$1,BBG!$1:$1,0),0)&lt;&gt;"",VLOOKUP($A24,BBG!$1:$1048576,MATCH(Activity!GE$1,BBG!$1:$1,0),0),IF(AND(VLOOKUP($A24,BBG!$1:$1048576,MATCH(Activity!GE$1,BBG!$1:$1,0)-1,0)&lt;&gt;"",VLOOKUP($A24,BBG!$1:$1048576,MATCH(Activity!GE$1,BBG!$1:$1,0)+1,0)&lt;&gt;""),(VLOOKUP($A24,BBG!$1:$1048576,MATCH(Activity!GE$1,BBG!$1:$1,0)-1,0)+VLOOKUP($A24,BBG!$1:$1048576,MATCH(Activity!GE$1,BBG!$1:$1,0)+1,0))/2,IF(AND(VLOOKUP($A24,BBG!$1:$1048576,MATCH(Activity!GE$1,BBG!$1:$1,0)-1,0)&lt;&gt;"",VLOOKUP($A24,BBG!$1:$1048576,MATCH(Activity!GE$1,BBG!$1:$1,0)+2,0)&lt;&gt;""),VLOOKUP($A24,BBG!$1:$1048576,MATCH(Activity!GE$1,BBG!$1:$1,0)-1,0)+(VLOOKUP($A24,BBG!$1:$1048576,MATCH(Activity!GE$1,BBG!$1:$1,0)+2,0)-VLOOKUP($A24,BBG!$1:$1048576,MATCH(Activity!GE$1,BBG!$1:$1,0)-1,0))/3,VLOOKUP($A24,BBG!$1:$1048576,MATCH(Activity!GE$1,BBG!$1:$1,0)-2,0)+(VLOOKUP($A24,BBG!$1:$1048576,MATCH(Activity!GE$1,BBG!$1:$1,0)+1,0)-VLOOKUP($A24,BBG!$1:$1048576,MATCH(Activity!GE$1,BBG!$1:$1,0)-2,0))*2/3)))/100</f>
        <v>0</v>
      </c>
      <c r="GF24" s="34">
        <f ca="1">IF(VLOOKUP($A24,BBG!$1:$1048576,MATCH(Activity!GF$1,BBG!$1:$1,0),0)&lt;&gt;"",VLOOKUP($A24,BBG!$1:$1048576,MATCH(Activity!GF$1,BBG!$1:$1,0),0),IF(AND(VLOOKUP($A24,BBG!$1:$1048576,MATCH(Activity!GF$1,BBG!$1:$1,0)-1,0)&lt;&gt;"",VLOOKUP($A24,BBG!$1:$1048576,MATCH(Activity!GF$1,BBG!$1:$1,0)+1,0)&lt;&gt;""),(VLOOKUP($A24,BBG!$1:$1048576,MATCH(Activity!GF$1,BBG!$1:$1,0)-1,0)+VLOOKUP($A24,BBG!$1:$1048576,MATCH(Activity!GF$1,BBG!$1:$1,0)+1,0))/2,IF(AND(VLOOKUP($A24,BBG!$1:$1048576,MATCH(Activity!GF$1,BBG!$1:$1,0)-1,0)&lt;&gt;"",VLOOKUP($A24,BBG!$1:$1048576,MATCH(Activity!GF$1,BBG!$1:$1,0)+2,0)&lt;&gt;""),VLOOKUP($A24,BBG!$1:$1048576,MATCH(Activity!GF$1,BBG!$1:$1,0)-1,0)+(VLOOKUP($A24,BBG!$1:$1048576,MATCH(Activity!GF$1,BBG!$1:$1,0)+2,0)-VLOOKUP($A24,BBG!$1:$1048576,MATCH(Activity!GF$1,BBG!$1:$1,0)-1,0))/3,VLOOKUP($A24,BBG!$1:$1048576,MATCH(Activity!GF$1,BBG!$1:$1,0)-2,0)+(VLOOKUP($A24,BBG!$1:$1048576,MATCH(Activity!GF$1,BBG!$1:$1,0)+1,0)-VLOOKUP($A24,BBG!$1:$1048576,MATCH(Activity!GF$1,BBG!$1:$1,0)-2,0))*2/3)))/100</f>
        <v>0</v>
      </c>
      <c r="GG24" s="34">
        <f ca="1">IF(VLOOKUP($A24,BBG!$1:$1048576,MATCH(Activity!GG$1,BBG!$1:$1,0),0)&lt;&gt;"",VLOOKUP($A24,BBG!$1:$1048576,MATCH(Activity!GG$1,BBG!$1:$1,0),0),IF(AND(VLOOKUP($A24,BBG!$1:$1048576,MATCH(Activity!GG$1,BBG!$1:$1,0)-1,0)&lt;&gt;"",VLOOKUP($A24,BBG!$1:$1048576,MATCH(Activity!GG$1,BBG!$1:$1,0)+1,0)&lt;&gt;""),(VLOOKUP($A24,BBG!$1:$1048576,MATCH(Activity!GG$1,BBG!$1:$1,0)-1,0)+VLOOKUP($A24,BBG!$1:$1048576,MATCH(Activity!GG$1,BBG!$1:$1,0)+1,0))/2,IF(AND(VLOOKUP($A24,BBG!$1:$1048576,MATCH(Activity!GG$1,BBG!$1:$1,0)-1,0)&lt;&gt;"",VLOOKUP($A24,BBG!$1:$1048576,MATCH(Activity!GG$1,BBG!$1:$1,0)+2,0)&lt;&gt;""),VLOOKUP($A24,BBG!$1:$1048576,MATCH(Activity!GG$1,BBG!$1:$1,0)-1,0)+(VLOOKUP($A24,BBG!$1:$1048576,MATCH(Activity!GG$1,BBG!$1:$1,0)+2,0)-VLOOKUP($A24,BBG!$1:$1048576,MATCH(Activity!GG$1,BBG!$1:$1,0)-1,0))/3,VLOOKUP($A24,BBG!$1:$1048576,MATCH(Activity!GG$1,BBG!$1:$1,0)-2,0)+(VLOOKUP($A24,BBG!$1:$1048576,MATCH(Activity!GG$1,BBG!$1:$1,0)+1,0)-VLOOKUP($A24,BBG!$1:$1048576,MATCH(Activity!GG$1,BBG!$1:$1,0)-2,0))*2/3)))/100</f>
        <v>0</v>
      </c>
      <c r="GH24" s="34">
        <f ca="1">IF(VLOOKUP($A24,BBG!$1:$1048576,MATCH(Activity!GH$1,BBG!$1:$1,0),0)&lt;&gt;"",VLOOKUP($A24,BBG!$1:$1048576,MATCH(Activity!GH$1,BBG!$1:$1,0),0),IF(AND(VLOOKUP($A24,BBG!$1:$1048576,MATCH(Activity!GH$1,BBG!$1:$1,0)-1,0)&lt;&gt;"",VLOOKUP($A24,BBG!$1:$1048576,MATCH(Activity!GH$1,BBG!$1:$1,0)+1,0)&lt;&gt;""),(VLOOKUP($A24,BBG!$1:$1048576,MATCH(Activity!GH$1,BBG!$1:$1,0)-1,0)+VLOOKUP($A24,BBG!$1:$1048576,MATCH(Activity!GH$1,BBG!$1:$1,0)+1,0))/2,IF(AND(VLOOKUP($A24,BBG!$1:$1048576,MATCH(Activity!GH$1,BBG!$1:$1,0)-1,0)&lt;&gt;"",VLOOKUP($A24,BBG!$1:$1048576,MATCH(Activity!GH$1,BBG!$1:$1,0)+2,0)&lt;&gt;""),VLOOKUP($A24,BBG!$1:$1048576,MATCH(Activity!GH$1,BBG!$1:$1,0)-1,0)+(VLOOKUP($A24,BBG!$1:$1048576,MATCH(Activity!GH$1,BBG!$1:$1,0)+2,0)-VLOOKUP($A24,BBG!$1:$1048576,MATCH(Activity!GH$1,BBG!$1:$1,0)-1,0))/3,VLOOKUP($A24,BBG!$1:$1048576,MATCH(Activity!GH$1,BBG!$1:$1,0)-2,0)+(VLOOKUP($A24,BBG!$1:$1048576,MATCH(Activity!GH$1,BBG!$1:$1,0)+1,0)-VLOOKUP($A24,BBG!$1:$1048576,MATCH(Activity!GH$1,BBG!$1:$1,0)-2,0))*2/3)))/100</f>
        <v>0</v>
      </c>
      <c r="GI24" s="34">
        <f ca="1">IF(VLOOKUP($A24,BBG!$1:$1048576,MATCH(Activity!GI$1,BBG!$1:$1,0),0)&lt;&gt;"",VLOOKUP($A24,BBG!$1:$1048576,MATCH(Activity!GI$1,BBG!$1:$1,0),0),IF(AND(VLOOKUP($A24,BBG!$1:$1048576,MATCH(Activity!GI$1,BBG!$1:$1,0)-1,0)&lt;&gt;"",VLOOKUP($A24,BBG!$1:$1048576,MATCH(Activity!GI$1,BBG!$1:$1,0)+1,0)&lt;&gt;""),(VLOOKUP($A24,BBG!$1:$1048576,MATCH(Activity!GI$1,BBG!$1:$1,0)-1,0)+VLOOKUP($A24,BBG!$1:$1048576,MATCH(Activity!GI$1,BBG!$1:$1,0)+1,0))/2,IF(AND(VLOOKUP($A24,BBG!$1:$1048576,MATCH(Activity!GI$1,BBG!$1:$1,0)-1,0)&lt;&gt;"",VLOOKUP($A24,BBG!$1:$1048576,MATCH(Activity!GI$1,BBG!$1:$1,0)+2,0)&lt;&gt;""),VLOOKUP($A24,BBG!$1:$1048576,MATCH(Activity!GI$1,BBG!$1:$1,0)-1,0)+(VLOOKUP($A24,BBG!$1:$1048576,MATCH(Activity!GI$1,BBG!$1:$1,0)+2,0)-VLOOKUP($A24,BBG!$1:$1048576,MATCH(Activity!GI$1,BBG!$1:$1,0)-1,0))/3,VLOOKUP($A24,BBG!$1:$1048576,MATCH(Activity!GI$1,BBG!$1:$1,0)-2,0)+(VLOOKUP($A24,BBG!$1:$1048576,MATCH(Activity!GI$1,BBG!$1:$1,0)+1,0)-VLOOKUP($A24,BBG!$1:$1048576,MATCH(Activity!GI$1,BBG!$1:$1,0)-2,0))*2/3)))/100</f>
        <v>0</v>
      </c>
      <c r="GJ24" s="34">
        <f ca="1">IF(VLOOKUP($A24,BBG!$1:$1048576,MATCH(Activity!GJ$1,BBG!$1:$1,0),0)&lt;&gt;"",VLOOKUP($A24,BBG!$1:$1048576,MATCH(Activity!GJ$1,BBG!$1:$1,0),0),IF(AND(VLOOKUP($A24,BBG!$1:$1048576,MATCH(Activity!GJ$1,BBG!$1:$1,0)-1,0)&lt;&gt;"",VLOOKUP($A24,BBG!$1:$1048576,MATCH(Activity!GJ$1,BBG!$1:$1,0)+1,0)&lt;&gt;""),(VLOOKUP($A24,BBG!$1:$1048576,MATCH(Activity!GJ$1,BBG!$1:$1,0)-1,0)+VLOOKUP($A24,BBG!$1:$1048576,MATCH(Activity!GJ$1,BBG!$1:$1,0)+1,0))/2,IF(AND(VLOOKUP($A24,BBG!$1:$1048576,MATCH(Activity!GJ$1,BBG!$1:$1,0)-1,0)&lt;&gt;"",VLOOKUP($A24,BBG!$1:$1048576,MATCH(Activity!GJ$1,BBG!$1:$1,0)+2,0)&lt;&gt;""),VLOOKUP($A24,BBG!$1:$1048576,MATCH(Activity!GJ$1,BBG!$1:$1,0)-1,0)+(VLOOKUP($A24,BBG!$1:$1048576,MATCH(Activity!GJ$1,BBG!$1:$1,0)+2,0)-VLOOKUP($A24,BBG!$1:$1048576,MATCH(Activity!GJ$1,BBG!$1:$1,0)-1,0))/3,VLOOKUP($A24,BBG!$1:$1048576,MATCH(Activity!GJ$1,BBG!$1:$1,0)-2,0)+(VLOOKUP($A24,BBG!$1:$1048576,MATCH(Activity!GJ$1,BBG!$1:$1,0)+1,0)-VLOOKUP($A24,BBG!$1:$1048576,MATCH(Activity!GJ$1,BBG!$1:$1,0)-2,0))*2/3)))/100</f>
        <v>0</v>
      </c>
      <c r="GK24" s="34">
        <f ca="1">IF(VLOOKUP($A24,BBG!$1:$1048576,MATCH(Activity!GK$1,BBG!$1:$1,0),0)&lt;&gt;"",VLOOKUP($A24,BBG!$1:$1048576,MATCH(Activity!GK$1,BBG!$1:$1,0),0),IF(AND(VLOOKUP($A24,BBG!$1:$1048576,MATCH(Activity!GK$1,BBG!$1:$1,0)-1,0)&lt;&gt;"",VLOOKUP($A24,BBG!$1:$1048576,MATCH(Activity!GK$1,BBG!$1:$1,0)+1,0)&lt;&gt;""),(VLOOKUP($A24,BBG!$1:$1048576,MATCH(Activity!GK$1,BBG!$1:$1,0)-1,0)+VLOOKUP($A24,BBG!$1:$1048576,MATCH(Activity!GK$1,BBG!$1:$1,0)+1,0))/2,IF(AND(VLOOKUP($A24,BBG!$1:$1048576,MATCH(Activity!GK$1,BBG!$1:$1,0)-1,0)&lt;&gt;"",VLOOKUP($A24,BBG!$1:$1048576,MATCH(Activity!GK$1,BBG!$1:$1,0)+2,0)&lt;&gt;""),VLOOKUP($A24,BBG!$1:$1048576,MATCH(Activity!GK$1,BBG!$1:$1,0)-1,0)+(VLOOKUP($A24,BBG!$1:$1048576,MATCH(Activity!GK$1,BBG!$1:$1,0)+2,0)-VLOOKUP($A24,BBG!$1:$1048576,MATCH(Activity!GK$1,BBG!$1:$1,0)-1,0))/3,VLOOKUP($A24,BBG!$1:$1048576,MATCH(Activity!GK$1,BBG!$1:$1,0)-2,0)+(VLOOKUP($A24,BBG!$1:$1048576,MATCH(Activity!GK$1,BBG!$1:$1,0)+1,0)-VLOOKUP($A24,BBG!$1:$1048576,MATCH(Activity!GK$1,BBG!$1:$1,0)-2,0))*2/3)))/100</f>
        <v>0</v>
      </c>
      <c r="GL24" s="34">
        <f ca="1">IF(VLOOKUP($A24,BBG!$1:$1048576,MATCH(Activity!GL$1,BBG!$1:$1,0),0)&lt;&gt;"",VLOOKUP($A24,BBG!$1:$1048576,MATCH(Activity!GL$1,BBG!$1:$1,0),0),IF(AND(VLOOKUP($A24,BBG!$1:$1048576,MATCH(Activity!GL$1,BBG!$1:$1,0)-1,0)&lt;&gt;"",VLOOKUP($A24,BBG!$1:$1048576,MATCH(Activity!GL$1,BBG!$1:$1,0)+1,0)&lt;&gt;""),(VLOOKUP($A24,BBG!$1:$1048576,MATCH(Activity!GL$1,BBG!$1:$1,0)-1,0)+VLOOKUP($A24,BBG!$1:$1048576,MATCH(Activity!GL$1,BBG!$1:$1,0)+1,0))/2,IF(AND(VLOOKUP($A24,BBG!$1:$1048576,MATCH(Activity!GL$1,BBG!$1:$1,0)-1,0)&lt;&gt;"",VLOOKUP($A24,BBG!$1:$1048576,MATCH(Activity!GL$1,BBG!$1:$1,0)+2,0)&lt;&gt;""),VLOOKUP($A24,BBG!$1:$1048576,MATCH(Activity!GL$1,BBG!$1:$1,0)-1,0)+(VLOOKUP($A24,BBG!$1:$1048576,MATCH(Activity!GL$1,BBG!$1:$1,0)+2,0)-VLOOKUP($A24,BBG!$1:$1048576,MATCH(Activity!GL$1,BBG!$1:$1,0)-1,0))/3,VLOOKUP($A24,BBG!$1:$1048576,MATCH(Activity!GL$1,BBG!$1:$1,0)-2,0)+(VLOOKUP($A24,BBG!$1:$1048576,MATCH(Activity!GL$1,BBG!$1:$1,0)+1,0)-VLOOKUP($A24,BBG!$1:$1048576,MATCH(Activity!GL$1,BBG!$1:$1,0)-2,0))*2/3)))/100</f>
        <v>0</v>
      </c>
      <c r="GM24" s="34">
        <f ca="1">IF(VLOOKUP($A24,BBG!$1:$1048576,MATCH(Activity!GM$1,BBG!$1:$1,0),0)&lt;&gt;"",VLOOKUP($A24,BBG!$1:$1048576,MATCH(Activity!GM$1,BBG!$1:$1,0),0),IF(AND(VLOOKUP($A24,BBG!$1:$1048576,MATCH(Activity!GM$1,BBG!$1:$1,0)-1,0)&lt;&gt;"",VLOOKUP($A24,BBG!$1:$1048576,MATCH(Activity!GM$1,BBG!$1:$1,0)+1,0)&lt;&gt;""),(VLOOKUP($A24,BBG!$1:$1048576,MATCH(Activity!GM$1,BBG!$1:$1,0)-1,0)+VLOOKUP($A24,BBG!$1:$1048576,MATCH(Activity!GM$1,BBG!$1:$1,0)+1,0))/2,IF(AND(VLOOKUP($A24,BBG!$1:$1048576,MATCH(Activity!GM$1,BBG!$1:$1,0)-1,0)&lt;&gt;"",VLOOKUP($A24,BBG!$1:$1048576,MATCH(Activity!GM$1,BBG!$1:$1,0)+2,0)&lt;&gt;""),VLOOKUP($A24,BBG!$1:$1048576,MATCH(Activity!GM$1,BBG!$1:$1,0)-1,0)+(VLOOKUP($A24,BBG!$1:$1048576,MATCH(Activity!GM$1,BBG!$1:$1,0)+2,0)-VLOOKUP($A24,BBG!$1:$1048576,MATCH(Activity!GM$1,BBG!$1:$1,0)-1,0))/3,VLOOKUP($A24,BBG!$1:$1048576,MATCH(Activity!GM$1,BBG!$1:$1,0)-2,0)+(VLOOKUP($A24,BBG!$1:$1048576,MATCH(Activity!GM$1,BBG!$1:$1,0)+1,0)-VLOOKUP($A24,BBG!$1:$1048576,MATCH(Activity!GM$1,BBG!$1:$1,0)-2,0))*2/3)))/100</f>
        <v>0</v>
      </c>
      <c r="GN24" s="34">
        <f ca="1">IF(VLOOKUP($A24,BBG!$1:$1048576,MATCH(Activity!GN$1,BBG!$1:$1,0),0)&lt;&gt;"",VLOOKUP($A24,BBG!$1:$1048576,MATCH(Activity!GN$1,BBG!$1:$1,0),0),IF(AND(VLOOKUP($A24,BBG!$1:$1048576,MATCH(Activity!GN$1,BBG!$1:$1,0)-1,0)&lt;&gt;"",VLOOKUP($A24,BBG!$1:$1048576,MATCH(Activity!GN$1,BBG!$1:$1,0)+1,0)&lt;&gt;""),(VLOOKUP($A24,BBG!$1:$1048576,MATCH(Activity!GN$1,BBG!$1:$1,0)-1,0)+VLOOKUP($A24,BBG!$1:$1048576,MATCH(Activity!GN$1,BBG!$1:$1,0)+1,0))/2,IF(AND(VLOOKUP($A24,BBG!$1:$1048576,MATCH(Activity!GN$1,BBG!$1:$1,0)-1,0)&lt;&gt;"",VLOOKUP($A24,BBG!$1:$1048576,MATCH(Activity!GN$1,BBG!$1:$1,0)+2,0)&lt;&gt;""),VLOOKUP($A24,BBG!$1:$1048576,MATCH(Activity!GN$1,BBG!$1:$1,0)-1,0)+(VLOOKUP($A24,BBG!$1:$1048576,MATCH(Activity!GN$1,BBG!$1:$1,0)+2,0)-VLOOKUP($A24,BBG!$1:$1048576,MATCH(Activity!GN$1,BBG!$1:$1,0)-1,0))/3,VLOOKUP($A24,BBG!$1:$1048576,MATCH(Activity!GN$1,BBG!$1:$1,0)-2,0)+(VLOOKUP($A24,BBG!$1:$1048576,MATCH(Activity!GN$1,BBG!$1:$1,0)+1,0)-VLOOKUP($A24,BBG!$1:$1048576,MATCH(Activity!GN$1,BBG!$1:$1,0)-2,0))*2/3)))/100</f>
        <v>0</v>
      </c>
      <c r="GO24" s="34">
        <f ca="1">IF(VLOOKUP($A24,BBG!$1:$1048576,MATCH(Activity!GO$1,BBG!$1:$1,0),0)&lt;&gt;"",VLOOKUP($A24,BBG!$1:$1048576,MATCH(Activity!GO$1,BBG!$1:$1,0),0),IF(AND(VLOOKUP($A24,BBG!$1:$1048576,MATCH(Activity!GO$1,BBG!$1:$1,0)-1,0)&lt;&gt;"",VLOOKUP($A24,BBG!$1:$1048576,MATCH(Activity!GO$1,BBG!$1:$1,0)+1,0)&lt;&gt;""),(VLOOKUP($A24,BBG!$1:$1048576,MATCH(Activity!GO$1,BBG!$1:$1,0)-1,0)+VLOOKUP($A24,BBG!$1:$1048576,MATCH(Activity!GO$1,BBG!$1:$1,0)+1,0))/2,IF(AND(VLOOKUP($A24,BBG!$1:$1048576,MATCH(Activity!GO$1,BBG!$1:$1,0)-1,0)&lt;&gt;"",VLOOKUP($A24,BBG!$1:$1048576,MATCH(Activity!GO$1,BBG!$1:$1,0)+2,0)&lt;&gt;""),VLOOKUP($A24,BBG!$1:$1048576,MATCH(Activity!GO$1,BBG!$1:$1,0)-1,0)+(VLOOKUP($A24,BBG!$1:$1048576,MATCH(Activity!GO$1,BBG!$1:$1,0)+2,0)-VLOOKUP($A24,BBG!$1:$1048576,MATCH(Activity!GO$1,BBG!$1:$1,0)-1,0))/3,VLOOKUP($A24,BBG!$1:$1048576,MATCH(Activity!GO$1,BBG!$1:$1,0)-2,0)+(VLOOKUP($A24,BBG!$1:$1048576,MATCH(Activity!GO$1,BBG!$1:$1,0)+1,0)-VLOOKUP($A24,BBG!$1:$1048576,MATCH(Activity!GO$1,BBG!$1:$1,0)-2,0))*2/3)))/100</f>
        <v>0</v>
      </c>
      <c r="GP24" s="34">
        <f ca="1">IF(VLOOKUP($A24,BBG!$1:$1048576,MATCH(Activity!GP$1,BBG!$1:$1,0),0)&lt;&gt;"",VLOOKUP($A24,BBG!$1:$1048576,MATCH(Activity!GP$1,BBG!$1:$1,0),0),IF(AND(VLOOKUP($A24,BBG!$1:$1048576,MATCH(Activity!GP$1,BBG!$1:$1,0)-1,0)&lt;&gt;"",VLOOKUP($A24,BBG!$1:$1048576,MATCH(Activity!GP$1,BBG!$1:$1,0)+1,0)&lt;&gt;""),(VLOOKUP($A24,BBG!$1:$1048576,MATCH(Activity!GP$1,BBG!$1:$1,0)-1,0)+VLOOKUP($A24,BBG!$1:$1048576,MATCH(Activity!GP$1,BBG!$1:$1,0)+1,0))/2,IF(AND(VLOOKUP($A24,BBG!$1:$1048576,MATCH(Activity!GP$1,BBG!$1:$1,0)-1,0)&lt;&gt;"",VLOOKUP($A24,BBG!$1:$1048576,MATCH(Activity!GP$1,BBG!$1:$1,0)+2,0)&lt;&gt;""),VLOOKUP($A24,BBG!$1:$1048576,MATCH(Activity!GP$1,BBG!$1:$1,0)-1,0)+(VLOOKUP($A24,BBG!$1:$1048576,MATCH(Activity!GP$1,BBG!$1:$1,0)+2,0)-VLOOKUP($A24,BBG!$1:$1048576,MATCH(Activity!GP$1,BBG!$1:$1,0)-1,0))/3,VLOOKUP($A24,BBG!$1:$1048576,MATCH(Activity!GP$1,BBG!$1:$1,0)-2,0)+(VLOOKUP($A24,BBG!$1:$1048576,MATCH(Activity!GP$1,BBG!$1:$1,0)+1,0)-VLOOKUP($A24,BBG!$1:$1048576,MATCH(Activity!GP$1,BBG!$1:$1,0)-2,0))*2/3)))/100</f>
        <v>0</v>
      </c>
      <c r="GQ24" s="34">
        <f ca="1">IF(VLOOKUP($A24,BBG!$1:$1048576,MATCH(Activity!GQ$1,BBG!$1:$1,0),0)&lt;&gt;"",VLOOKUP($A24,BBG!$1:$1048576,MATCH(Activity!GQ$1,BBG!$1:$1,0),0),IF(AND(VLOOKUP($A24,BBG!$1:$1048576,MATCH(Activity!GQ$1,BBG!$1:$1,0)-1,0)&lt;&gt;"",VLOOKUP($A24,BBG!$1:$1048576,MATCH(Activity!GQ$1,BBG!$1:$1,0)+1,0)&lt;&gt;""),(VLOOKUP($A24,BBG!$1:$1048576,MATCH(Activity!GQ$1,BBG!$1:$1,0)-1,0)+VLOOKUP($A24,BBG!$1:$1048576,MATCH(Activity!GQ$1,BBG!$1:$1,0)+1,0))/2,IF(AND(VLOOKUP($A24,BBG!$1:$1048576,MATCH(Activity!GQ$1,BBG!$1:$1,0)-1,0)&lt;&gt;"",VLOOKUP($A24,BBG!$1:$1048576,MATCH(Activity!GQ$1,BBG!$1:$1,0)+2,0)&lt;&gt;""),VLOOKUP($A24,BBG!$1:$1048576,MATCH(Activity!GQ$1,BBG!$1:$1,0)-1,0)+(VLOOKUP($A24,BBG!$1:$1048576,MATCH(Activity!GQ$1,BBG!$1:$1,0)+2,0)-VLOOKUP($A24,BBG!$1:$1048576,MATCH(Activity!GQ$1,BBG!$1:$1,0)-1,0))/3,VLOOKUP($A24,BBG!$1:$1048576,MATCH(Activity!GQ$1,BBG!$1:$1,0)-2,0)+(VLOOKUP($A24,BBG!$1:$1048576,MATCH(Activity!GQ$1,BBG!$1:$1,0)+1,0)-VLOOKUP($A24,BBG!$1:$1048576,MATCH(Activity!GQ$1,BBG!$1:$1,0)-2,0))*2/3)))/100</f>
        <v>0</v>
      </c>
      <c r="GR24" s="34">
        <f ca="1">IF(VLOOKUP($A24,BBG!$1:$1048576,MATCH(Activity!GR$1,BBG!$1:$1,0),0)&lt;&gt;"",VLOOKUP($A24,BBG!$1:$1048576,MATCH(Activity!GR$1,BBG!$1:$1,0),0),IF(AND(VLOOKUP($A24,BBG!$1:$1048576,MATCH(Activity!GR$1,BBG!$1:$1,0)-1,0)&lt;&gt;"",VLOOKUP($A24,BBG!$1:$1048576,MATCH(Activity!GR$1,BBG!$1:$1,0)+1,0)&lt;&gt;""),(VLOOKUP($A24,BBG!$1:$1048576,MATCH(Activity!GR$1,BBG!$1:$1,0)-1,0)+VLOOKUP($A24,BBG!$1:$1048576,MATCH(Activity!GR$1,BBG!$1:$1,0)+1,0))/2,IF(AND(VLOOKUP($A24,BBG!$1:$1048576,MATCH(Activity!GR$1,BBG!$1:$1,0)-1,0)&lt;&gt;"",VLOOKUP($A24,BBG!$1:$1048576,MATCH(Activity!GR$1,BBG!$1:$1,0)+2,0)&lt;&gt;""),VLOOKUP($A24,BBG!$1:$1048576,MATCH(Activity!GR$1,BBG!$1:$1,0)-1,0)+(VLOOKUP($A24,BBG!$1:$1048576,MATCH(Activity!GR$1,BBG!$1:$1,0)+2,0)-VLOOKUP($A24,BBG!$1:$1048576,MATCH(Activity!GR$1,BBG!$1:$1,0)-1,0))/3,VLOOKUP($A24,BBG!$1:$1048576,MATCH(Activity!GR$1,BBG!$1:$1,0)-2,0)+(VLOOKUP($A24,BBG!$1:$1048576,MATCH(Activity!GR$1,BBG!$1:$1,0)+1,0)-VLOOKUP($A24,BBG!$1:$1048576,MATCH(Activity!GR$1,BBG!$1:$1,0)-2,0))*2/3)))/100</f>
        <v>0</v>
      </c>
      <c r="GS24" s="34">
        <f ca="1">IF(VLOOKUP($A24,BBG!$1:$1048576,MATCH(Activity!GS$1,BBG!$1:$1,0),0)&lt;&gt;"",VLOOKUP($A24,BBG!$1:$1048576,MATCH(Activity!GS$1,BBG!$1:$1,0),0),IF(AND(VLOOKUP($A24,BBG!$1:$1048576,MATCH(Activity!GS$1,BBG!$1:$1,0)-1,0)&lt;&gt;"",VLOOKUP($A24,BBG!$1:$1048576,MATCH(Activity!GS$1,BBG!$1:$1,0)+1,0)&lt;&gt;""),(VLOOKUP($A24,BBG!$1:$1048576,MATCH(Activity!GS$1,BBG!$1:$1,0)-1,0)+VLOOKUP($A24,BBG!$1:$1048576,MATCH(Activity!GS$1,BBG!$1:$1,0)+1,0))/2,IF(AND(VLOOKUP($A24,BBG!$1:$1048576,MATCH(Activity!GS$1,BBG!$1:$1,0)-1,0)&lt;&gt;"",VLOOKUP($A24,BBG!$1:$1048576,MATCH(Activity!GS$1,BBG!$1:$1,0)+2,0)&lt;&gt;""),VLOOKUP($A24,BBG!$1:$1048576,MATCH(Activity!GS$1,BBG!$1:$1,0)-1,0)+(VLOOKUP($A24,BBG!$1:$1048576,MATCH(Activity!GS$1,BBG!$1:$1,0)+2,0)-VLOOKUP($A24,BBG!$1:$1048576,MATCH(Activity!GS$1,BBG!$1:$1,0)-1,0))/3,VLOOKUP($A24,BBG!$1:$1048576,MATCH(Activity!GS$1,BBG!$1:$1,0)-2,0)+(VLOOKUP($A24,BBG!$1:$1048576,MATCH(Activity!GS$1,BBG!$1:$1,0)+1,0)-VLOOKUP($A24,BBG!$1:$1048576,MATCH(Activity!GS$1,BBG!$1:$1,0)-2,0))*2/3)))/100</f>
        <v>0</v>
      </c>
      <c r="GT24" s="34">
        <f ca="1">IF(VLOOKUP($A24,BBG!$1:$1048576,MATCH(Activity!GT$1,BBG!$1:$1,0),0)&lt;&gt;"",VLOOKUP($A24,BBG!$1:$1048576,MATCH(Activity!GT$1,BBG!$1:$1,0),0),IF(AND(VLOOKUP($A24,BBG!$1:$1048576,MATCH(Activity!GT$1,BBG!$1:$1,0)-1,0)&lt;&gt;"",VLOOKUP($A24,BBG!$1:$1048576,MATCH(Activity!GT$1,BBG!$1:$1,0)+1,0)&lt;&gt;""),(VLOOKUP($A24,BBG!$1:$1048576,MATCH(Activity!GT$1,BBG!$1:$1,0)-1,0)+VLOOKUP($A24,BBG!$1:$1048576,MATCH(Activity!GT$1,BBG!$1:$1,0)+1,0))/2,IF(AND(VLOOKUP($A24,BBG!$1:$1048576,MATCH(Activity!GT$1,BBG!$1:$1,0)-1,0)&lt;&gt;"",VLOOKUP($A24,BBG!$1:$1048576,MATCH(Activity!GT$1,BBG!$1:$1,0)+2,0)&lt;&gt;""),VLOOKUP($A24,BBG!$1:$1048576,MATCH(Activity!GT$1,BBG!$1:$1,0)-1,0)+(VLOOKUP($A24,BBG!$1:$1048576,MATCH(Activity!GT$1,BBG!$1:$1,0)+2,0)-VLOOKUP($A24,BBG!$1:$1048576,MATCH(Activity!GT$1,BBG!$1:$1,0)-1,0))/3,VLOOKUP($A24,BBG!$1:$1048576,MATCH(Activity!GT$1,BBG!$1:$1,0)-2,0)+(VLOOKUP($A24,BBG!$1:$1048576,MATCH(Activity!GT$1,BBG!$1:$1,0)+1,0)-VLOOKUP($A24,BBG!$1:$1048576,MATCH(Activity!GT$1,BBG!$1:$1,0)-2,0))*2/3)))/100</f>
        <v>0</v>
      </c>
      <c r="GU24" s="34">
        <f ca="1">IF(VLOOKUP($A24,BBG!$1:$1048576,MATCH(Activity!GU$1,BBG!$1:$1,0),0)&lt;&gt;"",VLOOKUP($A24,BBG!$1:$1048576,MATCH(Activity!GU$1,BBG!$1:$1,0),0),IF(AND(VLOOKUP($A24,BBG!$1:$1048576,MATCH(Activity!GU$1,BBG!$1:$1,0)-1,0)&lt;&gt;"",VLOOKUP($A24,BBG!$1:$1048576,MATCH(Activity!GU$1,BBG!$1:$1,0)+1,0)&lt;&gt;""),(VLOOKUP($A24,BBG!$1:$1048576,MATCH(Activity!GU$1,BBG!$1:$1,0)-1,0)+VLOOKUP($A24,BBG!$1:$1048576,MATCH(Activity!GU$1,BBG!$1:$1,0)+1,0))/2,IF(AND(VLOOKUP($A24,BBG!$1:$1048576,MATCH(Activity!GU$1,BBG!$1:$1,0)-1,0)&lt;&gt;"",VLOOKUP($A24,BBG!$1:$1048576,MATCH(Activity!GU$1,BBG!$1:$1,0)+2,0)&lt;&gt;""),VLOOKUP($A24,BBG!$1:$1048576,MATCH(Activity!GU$1,BBG!$1:$1,0)-1,0)+(VLOOKUP($A24,BBG!$1:$1048576,MATCH(Activity!GU$1,BBG!$1:$1,0)+2,0)-VLOOKUP($A24,BBG!$1:$1048576,MATCH(Activity!GU$1,BBG!$1:$1,0)-1,0))/3,VLOOKUP($A24,BBG!$1:$1048576,MATCH(Activity!GU$1,BBG!$1:$1,0)-2,0)+(VLOOKUP($A24,BBG!$1:$1048576,MATCH(Activity!GU$1,BBG!$1:$1,0)+1,0)-VLOOKUP($A24,BBG!$1:$1048576,MATCH(Activity!GU$1,BBG!$1:$1,0)-2,0))*2/3)))/100</f>
        <v>0</v>
      </c>
      <c r="GV24" s="34">
        <f ca="1">IF(VLOOKUP($A24,BBG!$1:$1048576,MATCH(Activity!GV$1,BBG!$1:$1,0),0)&lt;&gt;"",VLOOKUP($A24,BBG!$1:$1048576,MATCH(Activity!GV$1,BBG!$1:$1,0),0),IF(AND(VLOOKUP($A24,BBG!$1:$1048576,MATCH(Activity!GV$1,BBG!$1:$1,0)-1,0)&lt;&gt;"",VLOOKUP($A24,BBG!$1:$1048576,MATCH(Activity!GV$1,BBG!$1:$1,0)+1,0)&lt;&gt;""),(VLOOKUP($A24,BBG!$1:$1048576,MATCH(Activity!GV$1,BBG!$1:$1,0)-1,0)+VLOOKUP($A24,BBG!$1:$1048576,MATCH(Activity!GV$1,BBG!$1:$1,0)+1,0))/2,IF(AND(VLOOKUP($A24,BBG!$1:$1048576,MATCH(Activity!GV$1,BBG!$1:$1,0)-1,0)&lt;&gt;"",VLOOKUP($A24,BBG!$1:$1048576,MATCH(Activity!GV$1,BBG!$1:$1,0)+2,0)&lt;&gt;""),VLOOKUP($A24,BBG!$1:$1048576,MATCH(Activity!GV$1,BBG!$1:$1,0)-1,0)+(VLOOKUP($A24,BBG!$1:$1048576,MATCH(Activity!GV$1,BBG!$1:$1,0)+2,0)-VLOOKUP($A24,BBG!$1:$1048576,MATCH(Activity!GV$1,BBG!$1:$1,0)-1,0))/3,VLOOKUP($A24,BBG!$1:$1048576,MATCH(Activity!GV$1,BBG!$1:$1,0)-2,0)+(VLOOKUP($A24,BBG!$1:$1048576,MATCH(Activity!GV$1,BBG!$1:$1,0)+1,0)-VLOOKUP($A24,BBG!$1:$1048576,MATCH(Activity!GV$1,BBG!$1:$1,0)-2,0))*2/3)))/100</f>
        <v>0</v>
      </c>
      <c r="GW24" s="34">
        <f ca="1">IF(VLOOKUP($A24,BBG!$1:$1048576,MATCH(Activity!GW$1,BBG!$1:$1,0),0)&lt;&gt;"",VLOOKUP($A24,BBG!$1:$1048576,MATCH(Activity!GW$1,BBG!$1:$1,0),0),IF(AND(VLOOKUP($A24,BBG!$1:$1048576,MATCH(Activity!GW$1,BBG!$1:$1,0)-1,0)&lt;&gt;"",VLOOKUP($A24,BBG!$1:$1048576,MATCH(Activity!GW$1,BBG!$1:$1,0)+1,0)&lt;&gt;""),(VLOOKUP($A24,BBG!$1:$1048576,MATCH(Activity!GW$1,BBG!$1:$1,0)-1,0)+VLOOKUP($A24,BBG!$1:$1048576,MATCH(Activity!GW$1,BBG!$1:$1,0)+1,0))/2,IF(AND(VLOOKUP($A24,BBG!$1:$1048576,MATCH(Activity!GW$1,BBG!$1:$1,0)-1,0)&lt;&gt;"",VLOOKUP($A24,BBG!$1:$1048576,MATCH(Activity!GW$1,BBG!$1:$1,0)+2,0)&lt;&gt;""),VLOOKUP($A24,BBG!$1:$1048576,MATCH(Activity!GW$1,BBG!$1:$1,0)-1,0)+(VLOOKUP($A24,BBG!$1:$1048576,MATCH(Activity!GW$1,BBG!$1:$1,0)+2,0)-VLOOKUP($A24,BBG!$1:$1048576,MATCH(Activity!GW$1,BBG!$1:$1,0)-1,0))/3,VLOOKUP($A24,BBG!$1:$1048576,MATCH(Activity!GW$1,BBG!$1:$1,0)-2,0)+(VLOOKUP($A24,BBG!$1:$1048576,MATCH(Activity!GW$1,BBG!$1:$1,0)+1,0)-VLOOKUP($A24,BBG!$1:$1048576,MATCH(Activity!GW$1,BBG!$1:$1,0)-2,0))*2/3)))/100</f>
        <v>0</v>
      </c>
      <c r="GX24" s="34">
        <f ca="1">IF(VLOOKUP($A24,BBG!$1:$1048576,MATCH(Activity!GX$1,BBG!$1:$1,0),0)&lt;&gt;"",VLOOKUP($A24,BBG!$1:$1048576,MATCH(Activity!GX$1,BBG!$1:$1,0),0),IF(AND(VLOOKUP($A24,BBG!$1:$1048576,MATCH(Activity!GX$1,BBG!$1:$1,0)-1,0)&lt;&gt;"",VLOOKUP($A24,BBG!$1:$1048576,MATCH(Activity!GX$1,BBG!$1:$1,0)+1,0)&lt;&gt;""),(VLOOKUP($A24,BBG!$1:$1048576,MATCH(Activity!GX$1,BBG!$1:$1,0)-1,0)+VLOOKUP($A24,BBG!$1:$1048576,MATCH(Activity!GX$1,BBG!$1:$1,0)+1,0))/2,IF(AND(VLOOKUP($A24,BBG!$1:$1048576,MATCH(Activity!GX$1,BBG!$1:$1,0)-1,0)&lt;&gt;"",VLOOKUP($A24,BBG!$1:$1048576,MATCH(Activity!GX$1,BBG!$1:$1,0)+2,0)&lt;&gt;""),VLOOKUP($A24,BBG!$1:$1048576,MATCH(Activity!GX$1,BBG!$1:$1,0)-1,0)+(VLOOKUP($A24,BBG!$1:$1048576,MATCH(Activity!GX$1,BBG!$1:$1,0)+2,0)-VLOOKUP($A24,BBG!$1:$1048576,MATCH(Activity!GX$1,BBG!$1:$1,0)-1,0))/3,VLOOKUP($A24,BBG!$1:$1048576,MATCH(Activity!GX$1,BBG!$1:$1,0)-2,0)+(VLOOKUP($A24,BBG!$1:$1048576,MATCH(Activity!GX$1,BBG!$1:$1,0)+1,0)-VLOOKUP($A24,BBG!$1:$1048576,MATCH(Activity!GX$1,BBG!$1:$1,0)-2,0))*2/3)))/100</f>
        <v>0</v>
      </c>
      <c r="GY24" s="34">
        <f ca="1">IF(VLOOKUP($A24,BBG!$1:$1048576,MATCH(Activity!GY$1,BBG!$1:$1,0),0)&lt;&gt;"",VLOOKUP($A24,BBG!$1:$1048576,MATCH(Activity!GY$1,BBG!$1:$1,0),0),IF(AND(VLOOKUP($A24,BBG!$1:$1048576,MATCH(Activity!GY$1,BBG!$1:$1,0)-1,0)&lt;&gt;"",VLOOKUP($A24,BBG!$1:$1048576,MATCH(Activity!GY$1,BBG!$1:$1,0)+1,0)&lt;&gt;""),(VLOOKUP($A24,BBG!$1:$1048576,MATCH(Activity!GY$1,BBG!$1:$1,0)-1,0)+VLOOKUP($A24,BBG!$1:$1048576,MATCH(Activity!GY$1,BBG!$1:$1,0)+1,0))/2,IF(AND(VLOOKUP($A24,BBG!$1:$1048576,MATCH(Activity!GY$1,BBG!$1:$1,0)-1,0)&lt;&gt;"",VLOOKUP($A24,BBG!$1:$1048576,MATCH(Activity!GY$1,BBG!$1:$1,0)+2,0)&lt;&gt;""),VLOOKUP($A24,BBG!$1:$1048576,MATCH(Activity!GY$1,BBG!$1:$1,0)-1,0)+(VLOOKUP($A24,BBG!$1:$1048576,MATCH(Activity!GY$1,BBG!$1:$1,0)+2,0)-VLOOKUP($A24,BBG!$1:$1048576,MATCH(Activity!GY$1,BBG!$1:$1,0)-1,0))/3,VLOOKUP($A24,BBG!$1:$1048576,MATCH(Activity!GY$1,BBG!$1:$1,0)-2,0)+(VLOOKUP($A24,BBG!$1:$1048576,MATCH(Activity!GY$1,BBG!$1:$1,0)+1,0)-VLOOKUP($A24,BBG!$1:$1048576,MATCH(Activity!GY$1,BBG!$1:$1,0)-2,0))*2/3)))/100</f>
        <v>0</v>
      </c>
      <c r="GZ24" s="34">
        <f ca="1">IF(VLOOKUP($A24,BBG!$1:$1048576,MATCH(Activity!GZ$1,BBG!$1:$1,0),0)&lt;&gt;"",VLOOKUP($A24,BBG!$1:$1048576,MATCH(Activity!GZ$1,BBG!$1:$1,0),0),IF(AND(VLOOKUP($A24,BBG!$1:$1048576,MATCH(Activity!GZ$1,BBG!$1:$1,0)-1,0)&lt;&gt;"",VLOOKUP($A24,BBG!$1:$1048576,MATCH(Activity!GZ$1,BBG!$1:$1,0)+1,0)&lt;&gt;""),(VLOOKUP($A24,BBG!$1:$1048576,MATCH(Activity!GZ$1,BBG!$1:$1,0)-1,0)+VLOOKUP($A24,BBG!$1:$1048576,MATCH(Activity!GZ$1,BBG!$1:$1,0)+1,0))/2,IF(AND(VLOOKUP($A24,BBG!$1:$1048576,MATCH(Activity!GZ$1,BBG!$1:$1,0)-1,0)&lt;&gt;"",VLOOKUP($A24,BBG!$1:$1048576,MATCH(Activity!GZ$1,BBG!$1:$1,0)+2,0)&lt;&gt;""),VLOOKUP($A24,BBG!$1:$1048576,MATCH(Activity!GZ$1,BBG!$1:$1,0)-1,0)+(VLOOKUP($A24,BBG!$1:$1048576,MATCH(Activity!GZ$1,BBG!$1:$1,0)+2,0)-VLOOKUP($A24,BBG!$1:$1048576,MATCH(Activity!GZ$1,BBG!$1:$1,0)-1,0))/3,VLOOKUP($A24,BBG!$1:$1048576,MATCH(Activity!GZ$1,BBG!$1:$1,0)-2,0)+(VLOOKUP($A24,BBG!$1:$1048576,MATCH(Activity!GZ$1,BBG!$1:$1,0)+1,0)-VLOOKUP($A24,BBG!$1:$1048576,MATCH(Activity!GZ$1,BBG!$1:$1,0)-2,0))*2/3)))/100</f>
        <v>0</v>
      </c>
      <c r="HA24" s="34">
        <f ca="1">IF(VLOOKUP($A24,BBG!$1:$1048576,MATCH(Activity!HA$1,BBG!$1:$1,0),0)&lt;&gt;"",VLOOKUP($A24,BBG!$1:$1048576,MATCH(Activity!HA$1,BBG!$1:$1,0),0),IF(AND(VLOOKUP($A24,BBG!$1:$1048576,MATCH(Activity!HA$1,BBG!$1:$1,0)-1,0)&lt;&gt;"",VLOOKUP($A24,BBG!$1:$1048576,MATCH(Activity!HA$1,BBG!$1:$1,0)+1,0)&lt;&gt;""),(VLOOKUP($A24,BBG!$1:$1048576,MATCH(Activity!HA$1,BBG!$1:$1,0)-1,0)+VLOOKUP($A24,BBG!$1:$1048576,MATCH(Activity!HA$1,BBG!$1:$1,0)+1,0))/2,IF(AND(VLOOKUP($A24,BBG!$1:$1048576,MATCH(Activity!HA$1,BBG!$1:$1,0)-1,0)&lt;&gt;"",VLOOKUP($A24,BBG!$1:$1048576,MATCH(Activity!HA$1,BBG!$1:$1,0)+2,0)&lt;&gt;""),VLOOKUP($A24,BBG!$1:$1048576,MATCH(Activity!HA$1,BBG!$1:$1,0)-1,0)+(VLOOKUP($A24,BBG!$1:$1048576,MATCH(Activity!HA$1,BBG!$1:$1,0)+2,0)-VLOOKUP($A24,BBG!$1:$1048576,MATCH(Activity!HA$1,BBG!$1:$1,0)-1,0))/3,VLOOKUP($A24,BBG!$1:$1048576,MATCH(Activity!HA$1,BBG!$1:$1,0)-2,0)+(VLOOKUP($A24,BBG!$1:$1048576,MATCH(Activity!HA$1,BBG!$1:$1,0)+1,0)-VLOOKUP($A24,BBG!$1:$1048576,MATCH(Activity!HA$1,BBG!$1:$1,0)-2,0))*2/3)))/100</f>
        <v>0</v>
      </c>
      <c r="HB24" s="34">
        <f ca="1">IF(VLOOKUP($A24,BBG!$1:$1048576,MATCH(Activity!HB$1,BBG!$1:$1,0),0)&lt;&gt;"",VLOOKUP($A24,BBG!$1:$1048576,MATCH(Activity!HB$1,BBG!$1:$1,0),0),IF(AND(VLOOKUP($A24,BBG!$1:$1048576,MATCH(Activity!HB$1,BBG!$1:$1,0)-1,0)&lt;&gt;"",VLOOKUP($A24,BBG!$1:$1048576,MATCH(Activity!HB$1,BBG!$1:$1,0)+1,0)&lt;&gt;""),(VLOOKUP($A24,BBG!$1:$1048576,MATCH(Activity!HB$1,BBG!$1:$1,0)-1,0)+VLOOKUP($A24,BBG!$1:$1048576,MATCH(Activity!HB$1,BBG!$1:$1,0)+1,0))/2,IF(AND(VLOOKUP($A24,BBG!$1:$1048576,MATCH(Activity!HB$1,BBG!$1:$1,0)-1,0)&lt;&gt;"",VLOOKUP($A24,BBG!$1:$1048576,MATCH(Activity!HB$1,BBG!$1:$1,0)+2,0)&lt;&gt;""),VLOOKUP($A24,BBG!$1:$1048576,MATCH(Activity!HB$1,BBG!$1:$1,0)-1,0)+(VLOOKUP($A24,BBG!$1:$1048576,MATCH(Activity!HB$1,BBG!$1:$1,0)+2,0)-VLOOKUP($A24,BBG!$1:$1048576,MATCH(Activity!HB$1,BBG!$1:$1,0)-1,0))/3,VLOOKUP($A24,BBG!$1:$1048576,MATCH(Activity!HB$1,BBG!$1:$1,0)-2,0)+(VLOOKUP($A24,BBG!$1:$1048576,MATCH(Activity!HB$1,BBG!$1:$1,0)+1,0)-VLOOKUP($A24,BBG!$1:$1048576,MATCH(Activity!HB$1,BBG!$1:$1,0)-2,0))*2/3)))/100</f>
        <v>0</v>
      </c>
      <c r="HC24" s="34">
        <f ca="1">IF(VLOOKUP($A24,BBG!$1:$1048576,MATCH(Activity!HC$1,BBG!$1:$1,0),0)&lt;&gt;"",VLOOKUP($A24,BBG!$1:$1048576,MATCH(Activity!HC$1,BBG!$1:$1,0),0),IF(AND(VLOOKUP($A24,BBG!$1:$1048576,MATCH(Activity!HC$1,BBG!$1:$1,0)-1,0)&lt;&gt;"",VLOOKUP($A24,BBG!$1:$1048576,MATCH(Activity!HC$1,BBG!$1:$1,0)+1,0)&lt;&gt;""),(VLOOKUP($A24,BBG!$1:$1048576,MATCH(Activity!HC$1,BBG!$1:$1,0)-1,0)+VLOOKUP($A24,BBG!$1:$1048576,MATCH(Activity!HC$1,BBG!$1:$1,0)+1,0))/2,IF(AND(VLOOKUP($A24,BBG!$1:$1048576,MATCH(Activity!HC$1,BBG!$1:$1,0)-1,0)&lt;&gt;"",VLOOKUP($A24,BBG!$1:$1048576,MATCH(Activity!HC$1,BBG!$1:$1,0)+2,0)&lt;&gt;""),VLOOKUP($A24,BBG!$1:$1048576,MATCH(Activity!HC$1,BBG!$1:$1,0)-1,0)+(VLOOKUP($A24,BBG!$1:$1048576,MATCH(Activity!HC$1,BBG!$1:$1,0)+2,0)-VLOOKUP($A24,BBG!$1:$1048576,MATCH(Activity!HC$1,BBG!$1:$1,0)-1,0))/3,VLOOKUP($A24,BBG!$1:$1048576,MATCH(Activity!HC$1,BBG!$1:$1,0)-2,0)+(VLOOKUP($A24,BBG!$1:$1048576,MATCH(Activity!HC$1,BBG!$1:$1,0)+1,0)-VLOOKUP($A24,BBG!$1:$1048576,MATCH(Activity!HC$1,BBG!$1:$1,0)-2,0))*2/3)))/100</f>
        <v>0</v>
      </c>
      <c r="HD24" s="34">
        <f ca="1">IF(VLOOKUP($A24,BBG!$1:$1048576,MATCH(Activity!HD$1,BBG!$1:$1,0),0)&lt;&gt;"",VLOOKUP($A24,BBG!$1:$1048576,MATCH(Activity!HD$1,BBG!$1:$1,0),0),IF(AND(VLOOKUP($A24,BBG!$1:$1048576,MATCH(Activity!HD$1,BBG!$1:$1,0)-1,0)&lt;&gt;"",VLOOKUP($A24,BBG!$1:$1048576,MATCH(Activity!HD$1,BBG!$1:$1,0)+1,0)&lt;&gt;""),(VLOOKUP($A24,BBG!$1:$1048576,MATCH(Activity!HD$1,BBG!$1:$1,0)-1,0)+VLOOKUP($A24,BBG!$1:$1048576,MATCH(Activity!HD$1,BBG!$1:$1,0)+1,0))/2,IF(AND(VLOOKUP($A24,BBG!$1:$1048576,MATCH(Activity!HD$1,BBG!$1:$1,0)-1,0)&lt;&gt;"",VLOOKUP($A24,BBG!$1:$1048576,MATCH(Activity!HD$1,BBG!$1:$1,0)+2,0)&lt;&gt;""),VLOOKUP($A24,BBG!$1:$1048576,MATCH(Activity!HD$1,BBG!$1:$1,0)-1,0)+(VLOOKUP($A24,BBG!$1:$1048576,MATCH(Activity!HD$1,BBG!$1:$1,0)+2,0)-VLOOKUP($A24,BBG!$1:$1048576,MATCH(Activity!HD$1,BBG!$1:$1,0)-1,0))/3,VLOOKUP($A24,BBG!$1:$1048576,MATCH(Activity!HD$1,BBG!$1:$1,0)-2,0)+(VLOOKUP($A24,BBG!$1:$1048576,MATCH(Activity!HD$1,BBG!$1:$1,0)+1,0)-VLOOKUP($A24,BBG!$1:$1048576,MATCH(Activity!HD$1,BBG!$1:$1,0)-2,0))*2/3)))/100</f>
        <v>0</v>
      </c>
      <c r="HE24" s="34">
        <f ca="1">IF(VLOOKUP($A24,BBG!$1:$1048576,MATCH(Activity!HE$1,BBG!$1:$1,0),0)&lt;&gt;"",VLOOKUP($A24,BBG!$1:$1048576,MATCH(Activity!HE$1,BBG!$1:$1,0),0),IF(AND(VLOOKUP($A24,BBG!$1:$1048576,MATCH(Activity!HE$1,BBG!$1:$1,0)-1,0)&lt;&gt;"",VLOOKUP($A24,BBG!$1:$1048576,MATCH(Activity!HE$1,BBG!$1:$1,0)+1,0)&lt;&gt;""),(VLOOKUP($A24,BBG!$1:$1048576,MATCH(Activity!HE$1,BBG!$1:$1,0)-1,0)+VLOOKUP($A24,BBG!$1:$1048576,MATCH(Activity!HE$1,BBG!$1:$1,0)+1,0))/2,IF(AND(VLOOKUP($A24,BBG!$1:$1048576,MATCH(Activity!HE$1,BBG!$1:$1,0)-1,0)&lt;&gt;"",VLOOKUP($A24,BBG!$1:$1048576,MATCH(Activity!HE$1,BBG!$1:$1,0)+2,0)&lt;&gt;""),VLOOKUP($A24,BBG!$1:$1048576,MATCH(Activity!HE$1,BBG!$1:$1,0)-1,0)+(VLOOKUP($A24,BBG!$1:$1048576,MATCH(Activity!HE$1,BBG!$1:$1,0)+2,0)-VLOOKUP($A24,BBG!$1:$1048576,MATCH(Activity!HE$1,BBG!$1:$1,0)-1,0))/3,VLOOKUP($A24,BBG!$1:$1048576,MATCH(Activity!HE$1,BBG!$1:$1,0)-2,0)+(VLOOKUP($A24,BBG!$1:$1048576,MATCH(Activity!HE$1,BBG!$1:$1,0)+1,0)-VLOOKUP($A24,BBG!$1:$1048576,MATCH(Activity!HE$1,BBG!$1:$1,0)-2,0))*2/3)))/100</f>
        <v>0</v>
      </c>
      <c r="HF24" s="34">
        <f ca="1">IF(VLOOKUP($A24,BBG!$1:$1048576,MATCH(Activity!HF$1,BBG!$1:$1,0),0)&lt;&gt;"",VLOOKUP($A24,BBG!$1:$1048576,MATCH(Activity!HF$1,BBG!$1:$1,0),0),IF(AND(VLOOKUP($A24,BBG!$1:$1048576,MATCH(Activity!HF$1,BBG!$1:$1,0)-1,0)&lt;&gt;"",VLOOKUP($A24,BBG!$1:$1048576,MATCH(Activity!HF$1,BBG!$1:$1,0)+1,0)&lt;&gt;""),(VLOOKUP($A24,BBG!$1:$1048576,MATCH(Activity!HF$1,BBG!$1:$1,0)-1,0)+VLOOKUP($A24,BBG!$1:$1048576,MATCH(Activity!HF$1,BBG!$1:$1,0)+1,0))/2,IF(AND(VLOOKUP($A24,BBG!$1:$1048576,MATCH(Activity!HF$1,BBG!$1:$1,0)-1,0)&lt;&gt;"",VLOOKUP($A24,BBG!$1:$1048576,MATCH(Activity!HF$1,BBG!$1:$1,0)+2,0)&lt;&gt;""),VLOOKUP($A24,BBG!$1:$1048576,MATCH(Activity!HF$1,BBG!$1:$1,0)-1,0)+(VLOOKUP($A24,BBG!$1:$1048576,MATCH(Activity!HF$1,BBG!$1:$1,0)+2,0)-VLOOKUP($A24,BBG!$1:$1048576,MATCH(Activity!HF$1,BBG!$1:$1,0)-1,0))/3,VLOOKUP($A24,BBG!$1:$1048576,MATCH(Activity!HF$1,BBG!$1:$1,0)-2,0)+(VLOOKUP($A24,BBG!$1:$1048576,MATCH(Activity!HF$1,BBG!$1:$1,0)+1,0)-VLOOKUP($A24,BBG!$1:$1048576,MATCH(Activity!HF$1,BBG!$1:$1,0)-2,0))*2/3)))/100</f>
        <v>0</v>
      </c>
      <c r="HG24" s="34">
        <f ca="1">IF(VLOOKUP($A24,BBG!$1:$1048576,MATCH(Activity!HG$1,BBG!$1:$1,0),0)&lt;&gt;"",VLOOKUP($A24,BBG!$1:$1048576,MATCH(Activity!HG$1,BBG!$1:$1,0),0),IF(AND(VLOOKUP($A24,BBG!$1:$1048576,MATCH(Activity!HG$1,BBG!$1:$1,0)-1,0)&lt;&gt;"",VLOOKUP($A24,BBG!$1:$1048576,MATCH(Activity!HG$1,BBG!$1:$1,0)+1,0)&lt;&gt;""),(VLOOKUP($A24,BBG!$1:$1048576,MATCH(Activity!HG$1,BBG!$1:$1,0)-1,0)+VLOOKUP($A24,BBG!$1:$1048576,MATCH(Activity!HG$1,BBG!$1:$1,0)+1,0))/2,IF(AND(VLOOKUP($A24,BBG!$1:$1048576,MATCH(Activity!HG$1,BBG!$1:$1,0)-1,0)&lt;&gt;"",VLOOKUP($A24,BBG!$1:$1048576,MATCH(Activity!HG$1,BBG!$1:$1,0)+2,0)&lt;&gt;""),VLOOKUP($A24,BBG!$1:$1048576,MATCH(Activity!HG$1,BBG!$1:$1,0)-1,0)+(VLOOKUP($A24,BBG!$1:$1048576,MATCH(Activity!HG$1,BBG!$1:$1,0)+2,0)-VLOOKUP($A24,BBG!$1:$1048576,MATCH(Activity!HG$1,BBG!$1:$1,0)-1,0))/3,VLOOKUP($A24,BBG!$1:$1048576,MATCH(Activity!HG$1,BBG!$1:$1,0)-2,0)+(VLOOKUP($A24,BBG!$1:$1048576,MATCH(Activity!HG$1,BBG!$1:$1,0)+1,0)-VLOOKUP($A24,BBG!$1:$1048576,MATCH(Activity!HG$1,BBG!$1:$1,0)-2,0))*2/3)))/100</f>
        <v>0</v>
      </c>
      <c r="HH24" s="34">
        <f ca="1">IF(VLOOKUP($A24,BBG!$1:$1048576,MATCH(Activity!HH$1,BBG!$1:$1,0),0)&lt;&gt;"",VLOOKUP($A24,BBG!$1:$1048576,MATCH(Activity!HH$1,BBG!$1:$1,0),0),IF(AND(VLOOKUP($A24,BBG!$1:$1048576,MATCH(Activity!HH$1,BBG!$1:$1,0)-1,0)&lt;&gt;"",VLOOKUP($A24,BBG!$1:$1048576,MATCH(Activity!HH$1,BBG!$1:$1,0)+1,0)&lt;&gt;""),(VLOOKUP($A24,BBG!$1:$1048576,MATCH(Activity!HH$1,BBG!$1:$1,0)-1,0)+VLOOKUP($A24,BBG!$1:$1048576,MATCH(Activity!HH$1,BBG!$1:$1,0)+1,0))/2,IF(AND(VLOOKUP($A24,BBG!$1:$1048576,MATCH(Activity!HH$1,BBG!$1:$1,0)-1,0)&lt;&gt;"",VLOOKUP($A24,BBG!$1:$1048576,MATCH(Activity!HH$1,BBG!$1:$1,0)+2,0)&lt;&gt;""),VLOOKUP($A24,BBG!$1:$1048576,MATCH(Activity!HH$1,BBG!$1:$1,0)-1,0)+(VLOOKUP($A24,BBG!$1:$1048576,MATCH(Activity!HH$1,BBG!$1:$1,0)+2,0)-VLOOKUP($A24,BBG!$1:$1048576,MATCH(Activity!HH$1,BBG!$1:$1,0)-1,0))/3,VLOOKUP($A24,BBG!$1:$1048576,MATCH(Activity!HH$1,BBG!$1:$1,0)-2,0)+(VLOOKUP($A24,BBG!$1:$1048576,MATCH(Activity!HH$1,BBG!$1:$1,0)+1,0)-VLOOKUP($A24,BBG!$1:$1048576,MATCH(Activity!HH$1,BBG!$1:$1,0)-2,0))*2/3)))/100</f>
        <v>0</v>
      </c>
      <c r="HI24" s="34">
        <f ca="1">IF(VLOOKUP($A24,BBG!$1:$1048576,MATCH(Activity!HI$1,BBG!$1:$1,0),0)&lt;&gt;"",VLOOKUP($A24,BBG!$1:$1048576,MATCH(Activity!HI$1,BBG!$1:$1,0),0),IF(AND(VLOOKUP($A24,BBG!$1:$1048576,MATCH(Activity!HI$1,BBG!$1:$1,0)-1,0)&lt;&gt;"",VLOOKUP($A24,BBG!$1:$1048576,MATCH(Activity!HI$1,BBG!$1:$1,0)+1,0)&lt;&gt;""),(VLOOKUP($A24,BBG!$1:$1048576,MATCH(Activity!HI$1,BBG!$1:$1,0)-1,0)+VLOOKUP($A24,BBG!$1:$1048576,MATCH(Activity!HI$1,BBG!$1:$1,0)+1,0))/2,IF(AND(VLOOKUP($A24,BBG!$1:$1048576,MATCH(Activity!HI$1,BBG!$1:$1,0)-1,0)&lt;&gt;"",VLOOKUP($A24,BBG!$1:$1048576,MATCH(Activity!HI$1,BBG!$1:$1,0)+2,0)&lt;&gt;""),VLOOKUP($A24,BBG!$1:$1048576,MATCH(Activity!HI$1,BBG!$1:$1,0)-1,0)+(VLOOKUP($A24,BBG!$1:$1048576,MATCH(Activity!HI$1,BBG!$1:$1,0)+2,0)-VLOOKUP($A24,BBG!$1:$1048576,MATCH(Activity!HI$1,BBG!$1:$1,0)-1,0))/3,VLOOKUP($A24,BBG!$1:$1048576,MATCH(Activity!HI$1,BBG!$1:$1,0)-2,0)+(VLOOKUP($A24,BBG!$1:$1048576,MATCH(Activity!HI$1,BBG!$1:$1,0)+1,0)-VLOOKUP($A24,BBG!$1:$1048576,MATCH(Activity!HI$1,BBG!$1:$1,0)-2,0))*2/3)))/100</f>
        <v>0</v>
      </c>
      <c r="HJ24" s="34">
        <f ca="1">IF(VLOOKUP($A24,BBG!$1:$1048576,MATCH(Activity!HJ$1,BBG!$1:$1,0),0)&lt;&gt;"",VLOOKUP($A24,BBG!$1:$1048576,MATCH(Activity!HJ$1,BBG!$1:$1,0),0),IF(AND(VLOOKUP($A24,BBG!$1:$1048576,MATCH(Activity!HJ$1,BBG!$1:$1,0)-1,0)&lt;&gt;"",VLOOKUP($A24,BBG!$1:$1048576,MATCH(Activity!HJ$1,BBG!$1:$1,0)+1,0)&lt;&gt;""),(VLOOKUP($A24,BBG!$1:$1048576,MATCH(Activity!HJ$1,BBG!$1:$1,0)-1,0)+VLOOKUP($A24,BBG!$1:$1048576,MATCH(Activity!HJ$1,BBG!$1:$1,0)+1,0))/2,IF(AND(VLOOKUP($A24,BBG!$1:$1048576,MATCH(Activity!HJ$1,BBG!$1:$1,0)-1,0)&lt;&gt;"",VLOOKUP($A24,BBG!$1:$1048576,MATCH(Activity!HJ$1,BBG!$1:$1,0)+2,0)&lt;&gt;""),VLOOKUP($A24,BBG!$1:$1048576,MATCH(Activity!HJ$1,BBG!$1:$1,0)-1,0)+(VLOOKUP($A24,BBG!$1:$1048576,MATCH(Activity!HJ$1,BBG!$1:$1,0)+2,0)-VLOOKUP($A24,BBG!$1:$1048576,MATCH(Activity!HJ$1,BBG!$1:$1,0)-1,0))/3,VLOOKUP($A24,BBG!$1:$1048576,MATCH(Activity!HJ$1,BBG!$1:$1,0)-2,0)+(VLOOKUP($A24,BBG!$1:$1048576,MATCH(Activity!HJ$1,BBG!$1:$1,0)+1,0)-VLOOKUP($A24,BBG!$1:$1048576,MATCH(Activity!HJ$1,BBG!$1:$1,0)-2,0))*2/3)))/100</f>
        <v>0</v>
      </c>
      <c r="HK24" s="34">
        <f ca="1">IF(VLOOKUP($A24,BBG!$1:$1048576,MATCH(Activity!HK$1,BBG!$1:$1,0),0)&lt;&gt;"",VLOOKUP($A24,BBG!$1:$1048576,MATCH(Activity!HK$1,BBG!$1:$1,0),0),IF(AND(VLOOKUP($A24,BBG!$1:$1048576,MATCH(Activity!HK$1,BBG!$1:$1,0)-1,0)&lt;&gt;"",VLOOKUP($A24,BBG!$1:$1048576,MATCH(Activity!HK$1,BBG!$1:$1,0)+1,0)&lt;&gt;""),(VLOOKUP($A24,BBG!$1:$1048576,MATCH(Activity!HK$1,BBG!$1:$1,0)-1,0)+VLOOKUP($A24,BBG!$1:$1048576,MATCH(Activity!HK$1,BBG!$1:$1,0)+1,0))/2,IF(AND(VLOOKUP($A24,BBG!$1:$1048576,MATCH(Activity!HK$1,BBG!$1:$1,0)-1,0)&lt;&gt;"",VLOOKUP($A24,BBG!$1:$1048576,MATCH(Activity!HK$1,BBG!$1:$1,0)+2,0)&lt;&gt;""),VLOOKUP($A24,BBG!$1:$1048576,MATCH(Activity!HK$1,BBG!$1:$1,0)-1,0)+(VLOOKUP($A24,BBG!$1:$1048576,MATCH(Activity!HK$1,BBG!$1:$1,0)+2,0)-VLOOKUP($A24,BBG!$1:$1048576,MATCH(Activity!HK$1,BBG!$1:$1,0)-1,0))/3,VLOOKUP($A24,BBG!$1:$1048576,MATCH(Activity!HK$1,BBG!$1:$1,0)-2,0)+(VLOOKUP($A24,BBG!$1:$1048576,MATCH(Activity!HK$1,BBG!$1:$1,0)+1,0)-VLOOKUP($A24,BBG!$1:$1048576,MATCH(Activity!HK$1,BBG!$1:$1,0)-2,0))*2/3)))/100</f>
        <v>0</v>
      </c>
      <c r="HL24" s="34">
        <f ca="1">IF(VLOOKUP($A24,BBG!$1:$1048576,MATCH(Activity!HL$1,BBG!$1:$1,0),0)&lt;&gt;"",VLOOKUP($A24,BBG!$1:$1048576,MATCH(Activity!HL$1,BBG!$1:$1,0),0),IF(AND(VLOOKUP($A24,BBG!$1:$1048576,MATCH(Activity!HL$1,BBG!$1:$1,0)-1,0)&lt;&gt;"",VLOOKUP($A24,BBG!$1:$1048576,MATCH(Activity!HL$1,BBG!$1:$1,0)+1,0)&lt;&gt;""),(VLOOKUP($A24,BBG!$1:$1048576,MATCH(Activity!HL$1,BBG!$1:$1,0)-1,0)+VLOOKUP($A24,BBG!$1:$1048576,MATCH(Activity!HL$1,BBG!$1:$1,0)+1,0))/2,IF(AND(VLOOKUP($A24,BBG!$1:$1048576,MATCH(Activity!HL$1,BBG!$1:$1,0)-1,0)&lt;&gt;"",VLOOKUP($A24,BBG!$1:$1048576,MATCH(Activity!HL$1,BBG!$1:$1,0)+2,0)&lt;&gt;""),VLOOKUP($A24,BBG!$1:$1048576,MATCH(Activity!HL$1,BBG!$1:$1,0)-1,0)+(VLOOKUP($A24,BBG!$1:$1048576,MATCH(Activity!HL$1,BBG!$1:$1,0)+2,0)-VLOOKUP($A24,BBG!$1:$1048576,MATCH(Activity!HL$1,BBG!$1:$1,0)-1,0))/3,VLOOKUP($A24,BBG!$1:$1048576,MATCH(Activity!HL$1,BBG!$1:$1,0)-2,0)+(VLOOKUP($A24,BBG!$1:$1048576,MATCH(Activity!HL$1,BBG!$1:$1,0)+1,0)-VLOOKUP($A24,BBG!$1:$1048576,MATCH(Activity!HL$1,BBG!$1:$1,0)-2,0))*2/3)))/100</f>
        <v>0</v>
      </c>
      <c r="HM24" s="34">
        <f ca="1">IF(VLOOKUP($A24,BBG!$1:$1048576,MATCH(Activity!HM$1,BBG!$1:$1,0),0)&lt;&gt;"",VLOOKUP($A24,BBG!$1:$1048576,MATCH(Activity!HM$1,BBG!$1:$1,0),0),IF(AND(VLOOKUP($A24,BBG!$1:$1048576,MATCH(Activity!HM$1,BBG!$1:$1,0)-1,0)&lt;&gt;"",VLOOKUP($A24,BBG!$1:$1048576,MATCH(Activity!HM$1,BBG!$1:$1,0)+1,0)&lt;&gt;""),(VLOOKUP($A24,BBG!$1:$1048576,MATCH(Activity!HM$1,BBG!$1:$1,0)-1,0)+VLOOKUP($A24,BBG!$1:$1048576,MATCH(Activity!HM$1,BBG!$1:$1,0)+1,0))/2,IF(AND(VLOOKUP($A24,BBG!$1:$1048576,MATCH(Activity!HM$1,BBG!$1:$1,0)-1,0)&lt;&gt;"",VLOOKUP($A24,BBG!$1:$1048576,MATCH(Activity!HM$1,BBG!$1:$1,0)+2,0)&lt;&gt;""),VLOOKUP($A24,BBG!$1:$1048576,MATCH(Activity!HM$1,BBG!$1:$1,0)-1,0)+(VLOOKUP($A24,BBG!$1:$1048576,MATCH(Activity!HM$1,BBG!$1:$1,0)+2,0)-VLOOKUP($A24,BBG!$1:$1048576,MATCH(Activity!HM$1,BBG!$1:$1,0)-1,0))/3,VLOOKUP($A24,BBG!$1:$1048576,MATCH(Activity!HM$1,BBG!$1:$1,0)-2,0)+(VLOOKUP($A24,BBG!$1:$1048576,MATCH(Activity!HM$1,BBG!$1:$1,0)+1,0)-VLOOKUP($A24,BBG!$1:$1048576,MATCH(Activity!HM$1,BBG!$1:$1,0)-2,0))*2/3)))/100</f>
        <v>0</v>
      </c>
      <c r="HN24" s="34">
        <f ca="1">IF(VLOOKUP($A24,BBG!$1:$1048576,MATCH(Activity!HN$1,BBG!$1:$1,0),0)&lt;&gt;"",VLOOKUP($A24,BBG!$1:$1048576,MATCH(Activity!HN$1,BBG!$1:$1,0),0),IF(AND(VLOOKUP($A24,BBG!$1:$1048576,MATCH(Activity!HN$1,BBG!$1:$1,0)-1,0)&lt;&gt;"",VLOOKUP($A24,BBG!$1:$1048576,MATCH(Activity!HN$1,BBG!$1:$1,0)+1,0)&lt;&gt;""),(VLOOKUP($A24,BBG!$1:$1048576,MATCH(Activity!HN$1,BBG!$1:$1,0)-1,0)+VLOOKUP($A24,BBG!$1:$1048576,MATCH(Activity!HN$1,BBG!$1:$1,0)+1,0))/2,IF(AND(VLOOKUP($A24,BBG!$1:$1048576,MATCH(Activity!HN$1,BBG!$1:$1,0)-1,0)&lt;&gt;"",VLOOKUP($A24,BBG!$1:$1048576,MATCH(Activity!HN$1,BBG!$1:$1,0)+2,0)&lt;&gt;""),VLOOKUP($A24,BBG!$1:$1048576,MATCH(Activity!HN$1,BBG!$1:$1,0)-1,0)+(VLOOKUP($A24,BBG!$1:$1048576,MATCH(Activity!HN$1,BBG!$1:$1,0)+2,0)-VLOOKUP($A24,BBG!$1:$1048576,MATCH(Activity!HN$1,BBG!$1:$1,0)-1,0))/3,VLOOKUP($A24,BBG!$1:$1048576,MATCH(Activity!HN$1,BBG!$1:$1,0)-2,0)+(VLOOKUP($A24,BBG!$1:$1048576,MATCH(Activity!HN$1,BBG!$1:$1,0)+1,0)-VLOOKUP($A24,BBG!$1:$1048576,MATCH(Activity!HN$1,BBG!$1:$1,0)-2,0))*2/3)))/100</f>
        <v>0</v>
      </c>
      <c r="HO24" s="34">
        <f ca="1">IF(VLOOKUP($A24,BBG!$1:$1048576,MATCH(Activity!HO$1,BBG!$1:$1,0),0)&lt;&gt;"",VLOOKUP($A24,BBG!$1:$1048576,MATCH(Activity!HO$1,BBG!$1:$1,0),0),IF(AND(VLOOKUP($A24,BBG!$1:$1048576,MATCH(Activity!HO$1,BBG!$1:$1,0)-1,0)&lt;&gt;"",VLOOKUP($A24,BBG!$1:$1048576,MATCH(Activity!HO$1,BBG!$1:$1,0)+1,0)&lt;&gt;""),(VLOOKUP($A24,BBG!$1:$1048576,MATCH(Activity!HO$1,BBG!$1:$1,0)-1,0)+VLOOKUP($A24,BBG!$1:$1048576,MATCH(Activity!HO$1,BBG!$1:$1,0)+1,0))/2,IF(AND(VLOOKUP($A24,BBG!$1:$1048576,MATCH(Activity!HO$1,BBG!$1:$1,0)-1,0)&lt;&gt;"",VLOOKUP($A24,BBG!$1:$1048576,MATCH(Activity!HO$1,BBG!$1:$1,0)+2,0)&lt;&gt;""),VLOOKUP($A24,BBG!$1:$1048576,MATCH(Activity!HO$1,BBG!$1:$1,0)-1,0)+(VLOOKUP($A24,BBG!$1:$1048576,MATCH(Activity!HO$1,BBG!$1:$1,0)+2,0)-VLOOKUP($A24,BBG!$1:$1048576,MATCH(Activity!HO$1,BBG!$1:$1,0)-1,0))/3,VLOOKUP($A24,BBG!$1:$1048576,MATCH(Activity!HO$1,BBG!$1:$1,0)-2,0)+(VLOOKUP($A24,BBG!$1:$1048576,MATCH(Activity!HO$1,BBG!$1:$1,0)+1,0)-VLOOKUP($A24,BBG!$1:$1048576,MATCH(Activity!HO$1,BBG!$1:$1,0)-2,0))*2/3)))/100</f>
        <v>0</v>
      </c>
      <c r="HP24" s="34">
        <f ca="1">IF(VLOOKUP($A24,BBG!$1:$1048576,MATCH(Activity!HP$1,BBG!$1:$1,0),0)&lt;&gt;"",VLOOKUP($A24,BBG!$1:$1048576,MATCH(Activity!HP$1,BBG!$1:$1,0),0),IF(AND(VLOOKUP($A24,BBG!$1:$1048576,MATCH(Activity!HP$1,BBG!$1:$1,0)-1,0)&lt;&gt;"",VLOOKUP($A24,BBG!$1:$1048576,MATCH(Activity!HP$1,BBG!$1:$1,0)+1,0)&lt;&gt;""),(VLOOKUP($A24,BBG!$1:$1048576,MATCH(Activity!HP$1,BBG!$1:$1,0)-1,0)+VLOOKUP($A24,BBG!$1:$1048576,MATCH(Activity!HP$1,BBG!$1:$1,0)+1,0))/2,IF(AND(VLOOKUP($A24,BBG!$1:$1048576,MATCH(Activity!HP$1,BBG!$1:$1,0)-1,0)&lt;&gt;"",VLOOKUP($A24,BBG!$1:$1048576,MATCH(Activity!HP$1,BBG!$1:$1,0)+2,0)&lt;&gt;""),VLOOKUP($A24,BBG!$1:$1048576,MATCH(Activity!HP$1,BBG!$1:$1,0)-1,0)+(VLOOKUP($A24,BBG!$1:$1048576,MATCH(Activity!HP$1,BBG!$1:$1,0)+2,0)-VLOOKUP($A24,BBG!$1:$1048576,MATCH(Activity!HP$1,BBG!$1:$1,0)-1,0))/3,VLOOKUP($A24,BBG!$1:$1048576,MATCH(Activity!HP$1,BBG!$1:$1,0)-2,0)+(VLOOKUP($A24,BBG!$1:$1048576,MATCH(Activity!HP$1,BBG!$1:$1,0)+1,0)-VLOOKUP($A24,BBG!$1:$1048576,MATCH(Activity!HP$1,BBG!$1:$1,0)-2,0))*2/3)))/100</f>
        <v>0</v>
      </c>
      <c r="HQ24" s="34">
        <f ca="1">IF(VLOOKUP($A24,BBG!$1:$1048576,MATCH(Activity!HQ$1,BBG!$1:$1,0),0)&lt;&gt;"",VLOOKUP($A24,BBG!$1:$1048576,MATCH(Activity!HQ$1,BBG!$1:$1,0),0),IF(AND(VLOOKUP($A24,BBG!$1:$1048576,MATCH(Activity!HQ$1,BBG!$1:$1,0)-1,0)&lt;&gt;"",VLOOKUP($A24,BBG!$1:$1048576,MATCH(Activity!HQ$1,BBG!$1:$1,0)+1,0)&lt;&gt;""),(VLOOKUP($A24,BBG!$1:$1048576,MATCH(Activity!HQ$1,BBG!$1:$1,0)-1,0)+VLOOKUP($A24,BBG!$1:$1048576,MATCH(Activity!HQ$1,BBG!$1:$1,0)+1,0))/2,IF(AND(VLOOKUP($A24,BBG!$1:$1048576,MATCH(Activity!HQ$1,BBG!$1:$1,0)-1,0)&lt;&gt;"",VLOOKUP($A24,BBG!$1:$1048576,MATCH(Activity!HQ$1,BBG!$1:$1,0)+2,0)&lt;&gt;""),VLOOKUP($A24,BBG!$1:$1048576,MATCH(Activity!HQ$1,BBG!$1:$1,0)-1,0)+(VLOOKUP($A24,BBG!$1:$1048576,MATCH(Activity!HQ$1,BBG!$1:$1,0)+2,0)-VLOOKUP($A24,BBG!$1:$1048576,MATCH(Activity!HQ$1,BBG!$1:$1,0)-1,0))/3,VLOOKUP($A24,BBG!$1:$1048576,MATCH(Activity!HQ$1,BBG!$1:$1,0)-2,0)+(VLOOKUP($A24,BBG!$1:$1048576,MATCH(Activity!HQ$1,BBG!$1:$1,0)+1,0)-VLOOKUP($A24,BBG!$1:$1048576,MATCH(Activity!HQ$1,BBG!$1:$1,0)-2,0))*2/3)))/100</f>
        <v>0</v>
      </c>
      <c r="HR24" s="34">
        <f ca="1">IF(VLOOKUP($A24,BBG!$1:$1048576,MATCH(Activity!HR$1,BBG!$1:$1,0),0)&lt;&gt;"",VLOOKUP($A24,BBG!$1:$1048576,MATCH(Activity!HR$1,BBG!$1:$1,0),0),IF(AND(VLOOKUP($A24,BBG!$1:$1048576,MATCH(Activity!HR$1,BBG!$1:$1,0)-1,0)&lt;&gt;"",VLOOKUP($A24,BBG!$1:$1048576,MATCH(Activity!HR$1,BBG!$1:$1,0)+1,0)&lt;&gt;""),(VLOOKUP($A24,BBG!$1:$1048576,MATCH(Activity!HR$1,BBG!$1:$1,0)-1,0)+VLOOKUP($A24,BBG!$1:$1048576,MATCH(Activity!HR$1,BBG!$1:$1,0)+1,0))/2,IF(AND(VLOOKUP($A24,BBG!$1:$1048576,MATCH(Activity!HR$1,BBG!$1:$1,0)-1,0)&lt;&gt;"",VLOOKUP($A24,BBG!$1:$1048576,MATCH(Activity!HR$1,BBG!$1:$1,0)+2,0)&lt;&gt;""),VLOOKUP($A24,BBG!$1:$1048576,MATCH(Activity!HR$1,BBG!$1:$1,0)-1,0)+(VLOOKUP($A24,BBG!$1:$1048576,MATCH(Activity!HR$1,BBG!$1:$1,0)+2,0)-VLOOKUP($A24,BBG!$1:$1048576,MATCH(Activity!HR$1,BBG!$1:$1,0)-1,0))/3,VLOOKUP($A24,BBG!$1:$1048576,MATCH(Activity!HR$1,BBG!$1:$1,0)-2,0)+(VLOOKUP($A24,BBG!$1:$1048576,MATCH(Activity!HR$1,BBG!$1:$1,0)+1,0)-VLOOKUP($A24,BBG!$1:$1048576,MATCH(Activity!HR$1,BBG!$1:$1,0)-2,0))*2/3)))/100</f>
        <v>0</v>
      </c>
      <c r="HS24" s="34">
        <f ca="1">IF(VLOOKUP($A24,BBG!$1:$1048576,MATCH(Activity!HS$1,BBG!$1:$1,0),0)&lt;&gt;"",VLOOKUP($A24,BBG!$1:$1048576,MATCH(Activity!HS$1,BBG!$1:$1,0),0),IF(AND(VLOOKUP($A24,BBG!$1:$1048576,MATCH(Activity!HS$1,BBG!$1:$1,0)-1,0)&lt;&gt;"",VLOOKUP($A24,BBG!$1:$1048576,MATCH(Activity!HS$1,BBG!$1:$1,0)+1,0)&lt;&gt;""),(VLOOKUP($A24,BBG!$1:$1048576,MATCH(Activity!HS$1,BBG!$1:$1,0)-1,0)+VLOOKUP($A24,BBG!$1:$1048576,MATCH(Activity!HS$1,BBG!$1:$1,0)+1,0))/2,IF(AND(VLOOKUP($A24,BBG!$1:$1048576,MATCH(Activity!HS$1,BBG!$1:$1,0)-1,0)&lt;&gt;"",VLOOKUP($A24,BBG!$1:$1048576,MATCH(Activity!HS$1,BBG!$1:$1,0)+2,0)&lt;&gt;""),VLOOKUP($A24,BBG!$1:$1048576,MATCH(Activity!HS$1,BBG!$1:$1,0)-1,0)+(VLOOKUP($A24,BBG!$1:$1048576,MATCH(Activity!HS$1,BBG!$1:$1,0)+2,0)-VLOOKUP($A24,BBG!$1:$1048576,MATCH(Activity!HS$1,BBG!$1:$1,0)-1,0))/3,VLOOKUP($A24,BBG!$1:$1048576,MATCH(Activity!HS$1,BBG!$1:$1,0)-2,0)+(VLOOKUP($A24,BBG!$1:$1048576,MATCH(Activity!HS$1,BBG!$1:$1,0)+1,0)-VLOOKUP($A24,BBG!$1:$1048576,MATCH(Activity!HS$1,BBG!$1:$1,0)-2,0))*2/3)))/100</f>
        <v>0</v>
      </c>
      <c r="HT24" s="34">
        <f ca="1">IF(VLOOKUP($A24,BBG!$1:$1048576,MATCH(Activity!HT$1,BBG!$1:$1,0),0)&lt;&gt;"",VLOOKUP($A24,BBG!$1:$1048576,MATCH(Activity!HT$1,BBG!$1:$1,0),0),IF(AND(VLOOKUP($A24,BBG!$1:$1048576,MATCH(Activity!HT$1,BBG!$1:$1,0)-1,0)&lt;&gt;"",VLOOKUP($A24,BBG!$1:$1048576,MATCH(Activity!HT$1,BBG!$1:$1,0)+1,0)&lt;&gt;""),(VLOOKUP($A24,BBG!$1:$1048576,MATCH(Activity!HT$1,BBG!$1:$1,0)-1,0)+VLOOKUP($A24,BBG!$1:$1048576,MATCH(Activity!HT$1,BBG!$1:$1,0)+1,0))/2,IF(AND(VLOOKUP($A24,BBG!$1:$1048576,MATCH(Activity!HT$1,BBG!$1:$1,0)-1,0)&lt;&gt;"",VLOOKUP($A24,BBG!$1:$1048576,MATCH(Activity!HT$1,BBG!$1:$1,0)+2,0)&lt;&gt;""),VLOOKUP($A24,BBG!$1:$1048576,MATCH(Activity!HT$1,BBG!$1:$1,0)-1,0)+(VLOOKUP($A24,BBG!$1:$1048576,MATCH(Activity!HT$1,BBG!$1:$1,0)+2,0)-VLOOKUP($A24,BBG!$1:$1048576,MATCH(Activity!HT$1,BBG!$1:$1,0)-1,0))/3,VLOOKUP($A24,BBG!$1:$1048576,MATCH(Activity!HT$1,BBG!$1:$1,0)-2,0)+(VLOOKUP($A24,BBG!$1:$1048576,MATCH(Activity!HT$1,BBG!$1:$1,0)+1,0)-VLOOKUP($A24,BBG!$1:$1048576,MATCH(Activity!HT$1,BBG!$1:$1,0)-2,0))*2/3)))/100</f>
        <v>0</v>
      </c>
      <c r="HU24" s="34">
        <f ca="1">IF(VLOOKUP($A24,BBG!$1:$1048576,MATCH(Activity!HU$1,BBG!$1:$1,0),0)&lt;&gt;"",VLOOKUP($A24,BBG!$1:$1048576,MATCH(Activity!HU$1,BBG!$1:$1,0),0),IF(AND(VLOOKUP($A24,BBG!$1:$1048576,MATCH(Activity!HU$1,BBG!$1:$1,0)-1,0)&lt;&gt;"",VLOOKUP($A24,BBG!$1:$1048576,MATCH(Activity!HU$1,BBG!$1:$1,0)+1,0)&lt;&gt;""),(VLOOKUP($A24,BBG!$1:$1048576,MATCH(Activity!HU$1,BBG!$1:$1,0)-1,0)+VLOOKUP($A24,BBG!$1:$1048576,MATCH(Activity!HU$1,BBG!$1:$1,0)+1,0))/2,IF(AND(VLOOKUP($A24,BBG!$1:$1048576,MATCH(Activity!HU$1,BBG!$1:$1,0)-1,0)&lt;&gt;"",VLOOKUP($A24,BBG!$1:$1048576,MATCH(Activity!HU$1,BBG!$1:$1,0)+2,0)&lt;&gt;""),VLOOKUP($A24,BBG!$1:$1048576,MATCH(Activity!HU$1,BBG!$1:$1,0)-1,0)+(VLOOKUP($A24,BBG!$1:$1048576,MATCH(Activity!HU$1,BBG!$1:$1,0)+2,0)-VLOOKUP($A24,BBG!$1:$1048576,MATCH(Activity!HU$1,BBG!$1:$1,0)-1,0))/3,VLOOKUP($A24,BBG!$1:$1048576,MATCH(Activity!HU$1,BBG!$1:$1,0)-2,0)+(VLOOKUP($A24,BBG!$1:$1048576,MATCH(Activity!HU$1,BBG!$1:$1,0)+1,0)-VLOOKUP($A24,BBG!$1:$1048576,MATCH(Activity!HU$1,BBG!$1:$1,0)-2,0))*2/3)))/100</f>
        <v>0</v>
      </c>
      <c r="HV24" s="34">
        <f ca="1">IF(VLOOKUP($A24,BBG!$1:$1048576,MATCH(Activity!HV$1,BBG!$1:$1,0),0)&lt;&gt;"",VLOOKUP($A24,BBG!$1:$1048576,MATCH(Activity!HV$1,BBG!$1:$1,0),0),IF(AND(VLOOKUP($A24,BBG!$1:$1048576,MATCH(Activity!HV$1,BBG!$1:$1,0)-1,0)&lt;&gt;"",VLOOKUP($A24,BBG!$1:$1048576,MATCH(Activity!HV$1,BBG!$1:$1,0)+1,0)&lt;&gt;""),(VLOOKUP($A24,BBG!$1:$1048576,MATCH(Activity!HV$1,BBG!$1:$1,0)-1,0)+VLOOKUP($A24,BBG!$1:$1048576,MATCH(Activity!HV$1,BBG!$1:$1,0)+1,0))/2,IF(AND(VLOOKUP($A24,BBG!$1:$1048576,MATCH(Activity!HV$1,BBG!$1:$1,0)-1,0)&lt;&gt;"",VLOOKUP($A24,BBG!$1:$1048576,MATCH(Activity!HV$1,BBG!$1:$1,0)+2,0)&lt;&gt;""),VLOOKUP($A24,BBG!$1:$1048576,MATCH(Activity!HV$1,BBG!$1:$1,0)-1,0)+(VLOOKUP($A24,BBG!$1:$1048576,MATCH(Activity!HV$1,BBG!$1:$1,0)+2,0)-VLOOKUP($A24,BBG!$1:$1048576,MATCH(Activity!HV$1,BBG!$1:$1,0)-1,0))/3,VLOOKUP($A24,BBG!$1:$1048576,MATCH(Activity!HV$1,BBG!$1:$1,0)-2,0)+(VLOOKUP($A24,BBG!$1:$1048576,MATCH(Activity!HV$1,BBG!$1:$1,0)+1,0)-VLOOKUP($A24,BBG!$1:$1048576,MATCH(Activity!HV$1,BBG!$1:$1,0)-2,0))*2/3)))/100</f>
        <v>0</v>
      </c>
      <c r="HW24" s="34">
        <f ca="1">IF(VLOOKUP($A24,BBG!$1:$1048576,MATCH(Activity!HW$1,BBG!$1:$1,0),0)&lt;&gt;"",VLOOKUP($A24,BBG!$1:$1048576,MATCH(Activity!HW$1,BBG!$1:$1,0),0),IF(AND(VLOOKUP($A24,BBG!$1:$1048576,MATCH(Activity!HW$1,BBG!$1:$1,0)-1,0)&lt;&gt;"",VLOOKUP($A24,BBG!$1:$1048576,MATCH(Activity!HW$1,BBG!$1:$1,0)+1,0)&lt;&gt;""),(VLOOKUP($A24,BBG!$1:$1048576,MATCH(Activity!HW$1,BBG!$1:$1,0)-1,0)+VLOOKUP($A24,BBG!$1:$1048576,MATCH(Activity!HW$1,BBG!$1:$1,0)+1,0))/2,IF(AND(VLOOKUP($A24,BBG!$1:$1048576,MATCH(Activity!HW$1,BBG!$1:$1,0)-1,0)&lt;&gt;"",VLOOKUP($A24,BBG!$1:$1048576,MATCH(Activity!HW$1,BBG!$1:$1,0)+2,0)&lt;&gt;""),VLOOKUP($A24,BBG!$1:$1048576,MATCH(Activity!HW$1,BBG!$1:$1,0)-1,0)+(VLOOKUP($A24,BBG!$1:$1048576,MATCH(Activity!HW$1,BBG!$1:$1,0)+2,0)-VLOOKUP($A24,BBG!$1:$1048576,MATCH(Activity!HW$1,BBG!$1:$1,0)-1,0))/3,VLOOKUP($A24,BBG!$1:$1048576,MATCH(Activity!HW$1,BBG!$1:$1,0)-2,0)+(VLOOKUP($A24,BBG!$1:$1048576,MATCH(Activity!HW$1,BBG!$1:$1,0)+1,0)-VLOOKUP($A24,BBG!$1:$1048576,MATCH(Activity!HW$1,BBG!$1:$1,0)-2,0))*2/3)))/100</f>
        <v>0</v>
      </c>
      <c r="HX24" s="34">
        <f ca="1">IF(VLOOKUP($A24,BBG!$1:$1048576,MATCH(Activity!HX$1,BBG!$1:$1,0),0)&lt;&gt;"",VLOOKUP($A24,BBG!$1:$1048576,MATCH(Activity!HX$1,BBG!$1:$1,0),0),IF(AND(VLOOKUP($A24,BBG!$1:$1048576,MATCH(Activity!HX$1,BBG!$1:$1,0)-1,0)&lt;&gt;"",VLOOKUP($A24,BBG!$1:$1048576,MATCH(Activity!HX$1,BBG!$1:$1,0)+1,0)&lt;&gt;""),(VLOOKUP($A24,BBG!$1:$1048576,MATCH(Activity!HX$1,BBG!$1:$1,0)-1,0)+VLOOKUP($A24,BBG!$1:$1048576,MATCH(Activity!HX$1,BBG!$1:$1,0)+1,0))/2,IF(AND(VLOOKUP($A24,BBG!$1:$1048576,MATCH(Activity!HX$1,BBG!$1:$1,0)-1,0)&lt;&gt;"",VLOOKUP($A24,BBG!$1:$1048576,MATCH(Activity!HX$1,BBG!$1:$1,0)+2,0)&lt;&gt;""),VLOOKUP($A24,BBG!$1:$1048576,MATCH(Activity!HX$1,BBG!$1:$1,0)-1,0)+(VLOOKUP($A24,BBG!$1:$1048576,MATCH(Activity!HX$1,BBG!$1:$1,0)+2,0)-VLOOKUP($A24,BBG!$1:$1048576,MATCH(Activity!HX$1,BBG!$1:$1,0)-1,0))/3,VLOOKUP($A24,BBG!$1:$1048576,MATCH(Activity!HX$1,BBG!$1:$1,0)-2,0)+(VLOOKUP($A24,BBG!$1:$1048576,MATCH(Activity!HX$1,BBG!$1:$1,0)+1,0)-VLOOKUP($A24,BBG!$1:$1048576,MATCH(Activity!HX$1,BBG!$1:$1,0)-2,0))*2/3)))/100</f>
        <v>0</v>
      </c>
      <c r="HY24" s="34">
        <f ca="1">IF(VLOOKUP($A24,BBG!$1:$1048576,MATCH(Activity!HY$1,BBG!$1:$1,0),0)&lt;&gt;"",VLOOKUP($A24,BBG!$1:$1048576,MATCH(Activity!HY$1,BBG!$1:$1,0),0),IF(AND(VLOOKUP($A24,BBG!$1:$1048576,MATCH(Activity!HY$1,BBG!$1:$1,0)-1,0)&lt;&gt;"",VLOOKUP($A24,BBG!$1:$1048576,MATCH(Activity!HY$1,BBG!$1:$1,0)+1,0)&lt;&gt;""),(VLOOKUP($A24,BBG!$1:$1048576,MATCH(Activity!HY$1,BBG!$1:$1,0)-1,0)+VLOOKUP($A24,BBG!$1:$1048576,MATCH(Activity!HY$1,BBG!$1:$1,0)+1,0))/2,IF(AND(VLOOKUP($A24,BBG!$1:$1048576,MATCH(Activity!HY$1,BBG!$1:$1,0)-1,0)&lt;&gt;"",VLOOKUP($A24,BBG!$1:$1048576,MATCH(Activity!HY$1,BBG!$1:$1,0)+2,0)&lt;&gt;""),VLOOKUP($A24,BBG!$1:$1048576,MATCH(Activity!HY$1,BBG!$1:$1,0)-1,0)+(VLOOKUP($A24,BBG!$1:$1048576,MATCH(Activity!HY$1,BBG!$1:$1,0)+2,0)-VLOOKUP($A24,BBG!$1:$1048576,MATCH(Activity!HY$1,BBG!$1:$1,0)-1,0))/3,VLOOKUP($A24,BBG!$1:$1048576,MATCH(Activity!HY$1,BBG!$1:$1,0)-2,0)+(VLOOKUP($A24,BBG!$1:$1048576,MATCH(Activity!HY$1,BBG!$1:$1,0)+1,0)-VLOOKUP($A24,BBG!$1:$1048576,MATCH(Activity!HY$1,BBG!$1:$1,0)-2,0))*2/3)))/100</f>
        <v>0</v>
      </c>
      <c r="HZ24" s="34">
        <f ca="1">IF(VLOOKUP($A24,BBG!$1:$1048576,MATCH(Activity!HZ$1,BBG!$1:$1,0),0)&lt;&gt;"",VLOOKUP($A24,BBG!$1:$1048576,MATCH(Activity!HZ$1,BBG!$1:$1,0),0),IF(AND(VLOOKUP($A24,BBG!$1:$1048576,MATCH(Activity!HZ$1,BBG!$1:$1,0)-1,0)&lt;&gt;"",VLOOKUP($A24,BBG!$1:$1048576,MATCH(Activity!HZ$1,BBG!$1:$1,0)+1,0)&lt;&gt;""),(VLOOKUP($A24,BBG!$1:$1048576,MATCH(Activity!HZ$1,BBG!$1:$1,0)-1,0)+VLOOKUP($A24,BBG!$1:$1048576,MATCH(Activity!HZ$1,BBG!$1:$1,0)+1,0))/2,IF(AND(VLOOKUP($A24,BBG!$1:$1048576,MATCH(Activity!HZ$1,BBG!$1:$1,0)-1,0)&lt;&gt;"",VLOOKUP($A24,BBG!$1:$1048576,MATCH(Activity!HZ$1,BBG!$1:$1,0)+2,0)&lt;&gt;""),VLOOKUP($A24,BBG!$1:$1048576,MATCH(Activity!HZ$1,BBG!$1:$1,0)-1,0)+(VLOOKUP($A24,BBG!$1:$1048576,MATCH(Activity!HZ$1,BBG!$1:$1,0)+2,0)-VLOOKUP($A24,BBG!$1:$1048576,MATCH(Activity!HZ$1,BBG!$1:$1,0)-1,0))/3,VLOOKUP($A24,BBG!$1:$1048576,MATCH(Activity!HZ$1,BBG!$1:$1,0)-2,0)+(VLOOKUP($A24,BBG!$1:$1048576,MATCH(Activity!HZ$1,BBG!$1:$1,0)+1,0)-VLOOKUP($A24,BBG!$1:$1048576,MATCH(Activity!HZ$1,BBG!$1:$1,0)-2,0))*2/3)))/100</f>
        <v>0</v>
      </c>
      <c r="IA24" s="34">
        <f ca="1">IF(VLOOKUP($A24,BBG!$1:$1048576,MATCH(Activity!IA$1,BBG!$1:$1,0),0)&lt;&gt;"",VLOOKUP($A24,BBG!$1:$1048576,MATCH(Activity!IA$1,BBG!$1:$1,0),0),IF(AND(VLOOKUP($A24,BBG!$1:$1048576,MATCH(Activity!IA$1,BBG!$1:$1,0)-1,0)&lt;&gt;"",VLOOKUP($A24,BBG!$1:$1048576,MATCH(Activity!IA$1,BBG!$1:$1,0)+1,0)&lt;&gt;""),(VLOOKUP($A24,BBG!$1:$1048576,MATCH(Activity!IA$1,BBG!$1:$1,0)-1,0)+VLOOKUP($A24,BBG!$1:$1048576,MATCH(Activity!IA$1,BBG!$1:$1,0)+1,0))/2,IF(AND(VLOOKUP($A24,BBG!$1:$1048576,MATCH(Activity!IA$1,BBG!$1:$1,0)-1,0)&lt;&gt;"",VLOOKUP($A24,BBG!$1:$1048576,MATCH(Activity!IA$1,BBG!$1:$1,0)+2,0)&lt;&gt;""),VLOOKUP($A24,BBG!$1:$1048576,MATCH(Activity!IA$1,BBG!$1:$1,0)-1,0)+(VLOOKUP($A24,BBG!$1:$1048576,MATCH(Activity!IA$1,BBG!$1:$1,0)+2,0)-VLOOKUP($A24,BBG!$1:$1048576,MATCH(Activity!IA$1,BBG!$1:$1,0)-1,0))/3,VLOOKUP($A24,BBG!$1:$1048576,MATCH(Activity!IA$1,BBG!$1:$1,0)-2,0)+(VLOOKUP($A24,BBG!$1:$1048576,MATCH(Activity!IA$1,BBG!$1:$1,0)+1,0)-VLOOKUP($A24,BBG!$1:$1048576,MATCH(Activity!IA$1,BBG!$1:$1,0)-2,0))*2/3)))/100</f>
        <v>0</v>
      </c>
      <c r="IB24" s="34">
        <f ca="1">IF(VLOOKUP($A24,BBG!$1:$1048576,MATCH(Activity!IB$1,BBG!$1:$1,0),0)&lt;&gt;"",VLOOKUP($A24,BBG!$1:$1048576,MATCH(Activity!IB$1,BBG!$1:$1,0),0),IF(AND(VLOOKUP($A24,BBG!$1:$1048576,MATCH(Activity!IB$1,BBG!$1:$1,0)-1,0)&lt;&gt;"",VLOOKUP($A24,BBG!$1:$1048576,MATCH(Activity!IB$1,BBG!$1:$1,0)+1,0)&lt;&gt;""),(VLOOKUP($A24,BBG!$1:$1048576,MATCH(Activity!IB$1,BBG!$1:$1,0)-1,0)+VLOOKUP($A24,BBG!$1:$1048576,MATCH(Activity!IB$1,BBG!$1:$1,0)+1,0))/2,IF(AND(VLOOKUP($A24,BBG!$1:$1048576,MATCH(Activity!IB$1,BBG!$1:$1,0)-1,0)&lt;&gt;"",VLOOKUP($A24,BBG!$1:$1048576,MATCH(Activity!IB$1,BBG!$1:$1,0)+2,0)&lt;&gt;""),VLOOKUP($A24,BBG!$1:$1048576,MATCH(Activity!IB$1,BBG!$1:$1,0)-1,0)+(VLOOKUP($A24,BBG!$1:$1048576,MATCH(Activity!IB$1,BBG!$1:$1,0)+2,0)-VLOOKUP($A24,BBG!$1:$1048576,MATCH(Activity!IB$1,BBG!$1:$1,0)-1,0))/3,VLOOKUP($A24,BBG!$1:$1048576,MATCH(Activity!IB$1,BBG!$1:$1,0)-2,0)+(VLOOKUP($A24,BBG!$1:$1048576,MATCH(Activity!IB$1,BBG!$1:$1,0)+1,0)-VLOOKUP($A24,BBG!$1:$1048576,MATCH(Activity!IB$1,BBG!$1:$1,0)-2,0))*2/3)))/100</f>
        <v>0</v>
      </c>
      <c r="IC24" s="34">
        <f ca="1">IF(VLOOKUP($A24,BBG!$1:$1048576,MATCH(Activity!IC$1,BBG!$1:$1,0),0)&lt;&gt;"",VLOOKUP($A24,BBG!$1:$1048576,MATCH(Activity!IC$1,BBG!$1:$1,0),0),IF(AND(VLOOKUP($A24,BBG!$1:$1048576,MATCH(Activity!IC$1,BBG!$1:$1,0)-1,0)&lt;&gt;"",VLOOKUP($A24,BBG!$1:$1048576,MATCH(Activity!IC$1,BBG!$1:$1,0)+1,0)&lt;&gt;""),(VLOOKUP($A24,BBG!$1:$1048576,MATCH(Activity!IC$1,BBG!$1:$1,0)-1,0)+VLOOKUP($A24,BBG!$1:$1048576,MATCH(Activity!IC$1,BBG!$1:$1,0)+1,0))/2,IF(AND(VLOOKUP($A24,BBG!$1:$1048576,MATCH(Activity!IC$1,BBG!$1:$1,0)-1,0)&lt;&gt;"",VLOOKUP($A24,BBG!$1:$1048576,MATCH(Activity!IC$1,BBG!$1:$1,0)+2,0)&lt;&gt;""),VLOOKUP($A24,BBG!$1:$1048576,MATCH(Activity!IC$1,BBG!$1:$1,0)-1,0)+(VLOOKUP($A24,BBG!$1:$1048576,MATCH(Activity!IC$1,BBG!$1:$1,0)+2,0)-VLOOKUP($A24,BBG!$1:$1048576,MATCH(Activity!IC$1,BBG!$1:$1,0)-1,0))/3,VLOOKUP($A24,BBG!$1:$1048576,MATCH(Activity!IC$1,BBG!$1:$1,0)-2,0)+(VLOOKUP($A24,BBG!$1:$1048576,MATCH(Activity!IC$1,BBG!$1:$1,0)+1,0)-VLOOKUP($A24,BBG!$1:$1048576,MATCH(Activity!IC$1,BBG!$1:$1,0)-2,0))*2/3)))/100</f>
        <v>0</v>
      </c>
      <c r="ID24" s="34">
        <f ca="1">IF(VLOOKUP($A24,BBG!$1:$1048576,MATCH(Activity!ID$1,BBG!$1:$1,0),0)&lt;&gt;"",VLOOKUP($A24,BBG!$1:$1048576,MATCH(Activity!ID$1,BBG!$1:$1,0),0),IF(AND(VLOOKUP($A24,BBG!$1:$1048576,MATCH(Activity!ID$1,BBG!$1:$1,0)-1,0)&lt;&gt;"",VLOOKUP($A24,BBG!$1:$1048576,MATCH(Activity!ID$1,BBG!$1:$1,0)+1,0)&lt;&gt;""),(VLOOKUP($A24,BBG!$1:$1048576,MATCH(Activity!ID$1,BBG!$1:$1,0)-1,0)+VLOOKUP($A24,BBG!$1:$1048576,MATCH(Activity!ID$1,BBG!$1:$1,0)+1,0))/2,IF(AND(VLOOKUP($A24,BBG!$1:$1048576,MATCH(Activity!ID$1,BBG!$1:$1,0)-1,0)&lt;&gt;"",VLOOKUP($A24,BBG!$1:$1048576,MATCH(Activity!ID$1,BBG!$1:$1,0)+2,0)&lt;&gt;""),VLOOKUP($A24,BBG!$1:$1048576,MATCH(Activity!ID$1,BBG!$1:$1,0)-1,0)+(VLOOKUP($A24,BBG!$1:$1048576,MATCH(Activity!ID$1,BBG!$1:$1,0)+2,0)-VLOOKUP($A24,BBG!$1:$1048576,MATCH(Activity!ID$1,BBG!$1:$1,0)-1,0))/3,VLOOKUP($A24,BBG!$1:$1048576,MATCH(Activity!ID$1,BBG!$1:$1,0)-2,0)+(VLOOKUP($A24,BBG!$1:$1048576,MATCH(Activity!ID$1,BBG!$1:$1,0)+1,0)-VLOOKUP($A24,BBG!$1:$1048576,MATCH(Activity!ID$1,BBG!$1:$1,0)-2,0))*2/3)))/100</f>
        <v>0</v>
      </c>
      <c r="IE24" s="34">
        <f ca="1">IF(VLOOKUP($A24,BBG!$1:$1048576,MATCH(Activity!IE$1,BBG!$1:$1,0),0)&lt;&gt;"",VLOOKUP($A24,BBG!$1:$1048576,MATCH(Activity!IE$1,BBG!$1:$1,0),0),IF(AND(VLOOKUP($A24,BBG!$1:$1048576,MATCH(Activity!IE$1,BBG!$1:$1,0)-1,0)&lt;&gt;"",VLOOKUP($A24,BBG!$1:$1048576,MATCH(Activity!IE$1,BBG!$1:$1,0)+1,0)&lt;&gt;""),(VLOOKUP($A24,BBG!$1:$1048576,MATCH(Activity!IE$1,BBG!$1:$1,0)-1,0)+VLOOKUP($A24,BBG!$1:$1048576,MATCH(Activity!IE$1,BBG!$1:$1,0)+1,0))/2,IF(AND(VLOOKUP($A24,BBG!$1:$1048576,MATCH(Activity!IE$1,BBG!$1:$1,0)-1,0)&lt;&gt;"",VLOOKUP($A24,BBG!$1:$1048576,MATCH(Activity!IE$1,BBG!$1:$1,0)+2,0)&lt;&gt;""),VLOOKUP($A24,BBG!$1:$1048576,MATCH(Activity!IE$1,BBG!$1:$1,0)-1,0)+(VLOOKUP($A24,BBG!$1:$1048576,MATCH(Activity!IE$1,BBG!$1:$1,0)+2,0)-VLOOKUP($A24,BBG!$1:$1048576,MATCH(Activity!IE$1,BBG!$1:$1,0)-1,0))/3,VLOOKUP($A24,BBG!$1:$1048576,MATCH(Activity!IE$1,BBG!$1:$1,0)-2,0)+(VLOOKUP($A24,BBG!$1:$1048576,MATCH(Activity!IE$1,BBG!$1:$1,0)+1,0)-VLOOKUP($A24,BBG!$1:$1048576,MATCH(Activity!IE$1,BBG!$1:$1,0)-2,0))*2/3)))/100</f>
        <v>0</v>
      </c>
      <c r="IF24" s="34">
        <f ca="1">IF(VLOOKUP($A24,BBG!$1:$1048576,MATCH(Activity!IF$1,BBG!$1:$1,0),0)&lt;&gt;"",VLOOKUP($A24,BBG!$1:$1048576,MATCH(Activity!IF$1,BBG!$1:$1,0),0),IF(AND(VLOOKUP($A24,BBG!$1:$1048576,MATCH(Activity!IF$1,BBG!$1:$1,0)-1,0)&lt;&gt;"",VLOOKUP($A24,BBG!$1:$1048576,MATCH(Activity!IF$1,BBG!$1:$1,0)+1,0)&lt;&gt;""),(VLOOKUP($A24,BBG!$1:$1048576,MATCH(Activity!IF$1,BBG!$1:$1,0)-1,0)+VLOOKUP($A24,BBG!$1:$1048576,MATCH(Activity!IF$1,BBG!$1:$1,0)+1,0))/2,IF(AND(VLOOKUP($A24,BBG!$1:$1048576,MATCH(Activity!IF$1,BBG!$1:$1,0)-1,0)&lt;&gt;"",VLOOKUP($A24,BBG!$1:$1048576,MATCH(Activity!IF$1,BBG!$1:$1,0)+2,0)&lt;&gt;""),VLOOKUP($A24,BBG!$1:$1048576,MATCH(Activity!IF$1,BBG!$1:$1,0)-1,0)+(VLOOKUP($A24,BBG!$1:$1048576,MATCH(Activity!IF$1,BBG!$1:$1,0)+2,0)-VLOOKUP($A24,BBG!$1:$1048576,MATCH(Activity!IF$1,BBG!$1:$1,0)-1,0))/3,VLOOKUP($A24,BBG!$1:$1048576,MATCH(Activity!IF$1,BBG!$1:$1,0)-2,0)+(VLOOKUP($A24,BBG!$1:$1048576,MATCH(Activity!IF$1,BBG!$1:$1,0)+1,0)-VLOOKUP($A24,BBG!$1:$1048576,MATCH(Activity!IF$1,BBG!$1:$1,0)-2,0))*2/3)))/100</f>
        <v>0</v>
      </c>
      <c r="IG24" s="34">
        <f ca="1">IF(VLOOKUP($A24,BBG!$1:$1048576,MATCH(Activity!IG$1,BBG!$1:$1,0),0)&lt;&gt;"",VLOOKUP($A24,BBG!$1:$1048576,MATCH(Activity!IG$1,BBG!$1:$1,0),0),IF(AND(VLOOKUP($A24,BBG!$1:$1048576,MATCH(Activity!IG$1,BBG!$1:$1,0)-1,0)&lt;&gt;"",VLOOKUP($A24,BBG!$1:$1048576,MATCH(Activity!IG$1,BBG!$1:$1,0)+1,0)&lt;&gt;""),(VLOOKUP($A24,BBG!$1:$1048576,MATCH(Activity!IG$1,BBG!$1:$1,0)-1,0)+VLOOKUP($A24,BBG!$1:$1048576,MATCH(Activity!IG$1,BBG!$1:$1,0)+1,0))/2,IF(AND(VLOOKUP($A24,BBG!$1:$1048576,MATCH(Activity!IG$1,BBG!$1:$1,0)-1,0)&lt;&gt;"",VLOOKUP($A24,BBG!$1:$1048576,MATCH(Activity!IG$1,BBG!$1:$1,0)+2,0)&lt;&gt;""),VLOOKUP($A24,BBG!$1:$1048576,MATCH(Activity!IG$1,BBG!$1:$1,0)-1,0)+(VLOOKUP($A24,BBG!$1:$1048576,MATCH(Activity!IG$1,BBG!$1:$1,0)+2,0)-VLOOKUP($A24,BBG!$1:$1048576,MATCH(Activity!IG$1,BBG!$1:$1,0)-1,0))/3,VLOOKUP($A24,BBG!$1:$1048576,MATCH(Activity!IG$1,BBG!$1:$1,0)-2,0)+(VLOOKUP($A24,BBG!$1:$1048576,MATCH(Activity!IG$1,BBG!$1:$1,0)+1,0)-VLOOKUP($A24,BBG!$1:$1048576,MATCH(Activity!IG$1,BBG!$1:$1,0)-2,0))*2/3)))/100</f>
        <v>0</v>
      </c>
      <c r="IH24" s="34">
        <f ca="1">IF(VLOOKUP($A24,BBG!$1:$1048576,MATCH(Activity!IH$1,BBG!$1:$1,0),0)&lt;&gt;"",VLOOKUP($A24,BBG!$1:$1048576,MATCH(Activity!IH$1,BBG!$1:$1,0),0),IF(AND(VLOOKUP($A24,BBG!$1:$1048576,MATCH(Activity!IH$1,BBG!$1:$1,0)-1,0)&lt;&gt;"",VLOOKUP($A24,BBG!$1:$1048576,MATCH(Activity!IH$1,BBG!$1:$1,0)+1,0)&lt;&gt;""),(VLOOKUP($A24,BBG!$1:$1048576,MATCH(Activity!IH$1,BBG!$1:$1,0)-1,0)+VLOOKUP($A24,BBG!$1:$1048576,MATCH(Activity!IH$1,BBG!$1:$1,0)+1,0))/2,IF(AND(VLOOKUP($A24,BBG!$1:$1048576,MATCH(Activity!IH$1,BBG!$1:$1,0)-1,0)&lt;&gt;"",VLOOKUP($A24,BBG!$1:$1048576,MATCH(Activity!IH$1,BBG!$1:$1,0)+2,0)&lt;&gt;""),VLOOKUP($A24,BBG!$1:$1048576,MATCH(Activity!IH$1,BBG!$1:$1,0)-1,0)+(VLOOKUP($A24,BBG!$1:$1048576,MATCH(Activity!IH$1,BBG!$1:$1,0)+2,0)-VLOOKUP($A24,BBG!$1:$1048576,MATCH(Activity!IH$1,BBG!$1:$1,0)-1,0))/3,VLOOKUP($A24,BBG!$1:$1048576,MATCH(Activity!IH$1,BBG!$1:$1,0)-2,0)+(VLOOKUP($A24,BBG!$1:$1048576,MATCH(Activity!IH$1,BBG!$1:$1,0)+1,0)-VLOOKUP($A24,BBG!$1:$1048576,MATCH(Activity!IH$1,BBG!$1:$1,0)-2,0))*2/3)))/100</f>
        <v>0</v>
      </c>
      <c r="II24" s="34">
        <f ca="1">IF(VLOOKUP($A24,BBG!$1:$1048576,MATCH(Activity!II$1,BBG!$1:$1,0),0)&lt;&gt;"",VLOOKUP($A24,BBG!$1:$1048576,MATCH(Activity!II$1,BBG!$1:$1,0),0),IF(AND(VLOOKUP($A24,BBG!$1:$1048576,MATCH(Activity!II$1,BBG!$1:$1,0)-1,0)&lt;&gt;"",VLOOKUP($A24,BBG!$1:$1048576,MATCH(Activity!II$1,BBG!$1:$1,0)+1,0)&lt;&gt;""),(VLOOKUP($A24,BBG!$1:$1048576,MATCH(Activity!II$1,BBG!$1:$1,0)-1,0)+VLOOKUP($A24,BBG!$1:$1048576,MATCH(Activity!II$1,BBG!$1:$1,0)+1,0))/2,IF(AND(VLOOKUP($A24,BBG!$1:$1048576,MATCH(Activity!II$1,BBG!$1:$1,0)-1,0)&lt;&gt;"",VLOOKUP($A24,BBG!$1:$1048576,MATCH(Activity!II$1,BBG!$1:$1,0)+2,0)&lt;&gt;""),VLOOKUP($A24,BBG!$1:$1048576,MATCH(Activity!II$1,BBG!$1:$1,0)-1,0)+(VLOOKUP($A24,BBG!$1:$1048576,MATCH(Activity!II$1,BBG!$1:$1,0)+2,0)-VLOOKUP($A24,BBG!$1:$1048576,MATCH(Activity!II$1,BBG!$1:$1,0)-1,0))/3,VLOOKUP($A24,BBG!$1:$1048576,MATCH(Activity!II$1,BBG!$1:$1,0)-2,0)+(VLOOKUP($A24,BBG!$1:$1048576,MATCH(Activity!II$1,BBG!$1:$1,0)+1,0)-VLOOKUP($A24,BBG!$1:$1048576,MATCH(Activity!II$1,BBG!$1:$1,0)-2,0))*2/3)))/100</f>
        <v>0</v>
      </c>
      <c r="IJ24" s="34">
        <f ca="1">IF(VLOOKUP($A24,BBG!$1:$1048576,MATCH(Activity!IJ$1,BBG!$1:$1,0),0)&lt;&gt;"",VLOOKUP($A24,BBG!$1:$1048576,MATCH(Activity!IJ$1,BBG!$1:$1,0),0),IF(AND(VLOOKUP($A24,BBG!$1:$1048576,MATCH(Activity!IJ$1,BBG!$1:$1,0)-1,0)&lt;&gt;"",VLOOKUP($A24,BBG!$1:$1048576,MATCH(Activity!IJ$1,BBG!$1:$1,0)+1,0)&lt;&gt;""),(VLOOKUP($A24,BBG!$1:$1048576,MATCH(Activity!IJ$1,BBG!$1:$1,0)-1,0)+VLOOKUP($A24,BBG!$1:$1048576,MATCH(Activity!IJ$1,BBG!$1:$1,0)+1,0))/2,IF(AND(VLOOKUP($A24,BBG!$1:$1048576,MATCH(Activity!IJ$1,BBG!$1:$1,0)-1,0)&lt;&gt;"",VLOOKUP($A24,BBG!$1:$1048576,MATCH(Activity!IJ$1,BBG!$1:$1,0)+2,0)&lt;&gt;""),VLOOKUP($A24,BBG!$1:$1048576,MATCH(Activity!IJ$1,BBG!$1:$1,0)-1,0)+(VLOOKUP($A24,BBG!$1:$1048576,MATCH(Activity!IJ$1,BBG!$1:$1,0)+2,0)-VLOOKUP($A24,BBG!$1:$1048576,MATCH(Activity!IJ$1,BBG!$1:$1,0)-1,0))/3,VLOOKUP($A24,BBG!$1:$1048576,MATCH(Activity!IJ$1,BBG!$1:$1,0)-2,0)+(VLOOKUP($A24,BBG!$1:$1048576,MATCH(Activity!IJ$1,BBG!$1:$1,0)+1,0)-VLOOKUP($A24,BBG!$1:$1048576,MATCH(Activity!IJ$1,BBG!$1:$1,0)-2,0))*2/3)))/100</f>
        <v>0</v>
      </c>
      <c r="IK24" s="34">
        <f ca="1">IF(VLOOKUP($A24,BBG!$1:$1048576,MATCH(Activity!IK$1,BBG!$1:$1,0),0)&lt;&gt;"",VLOOKUP($A24,BBG!$1:$1048576,MATCH(Activity!IK$1,BBG!$1:$1,0),0),IF(AND(VLOOKUP($A24,BBG!$1:$1048576,MATCH(Activity!IK$1,BBG!$1:$1,0)-1,0)&lt;&gt;"",VLOOKUP($A24,BBG!$1:$1048576,MATCH(Activity!IK$1,BBG!$1:$1,0)+1,0)&lt;&gt;""),(VLOOKUP($A24,BBG!$1:$1048576,MATCH(Activity!IK$1,BBG!$1:$1,0)-1,0)+VLOOKUP($A24,BBG!$1:$1048576,MATCH(Activity!IK$1,BBG!$1:$1,0)+1,0))/2,IF(AND(VLOOKUP($A24,BBG!$1:$1048576,MATCH(Activity!IK$1,BBG!$1:$1,0)-1,0)&lt;&gt;"",VLOOKUP($A24,BBG!$1:$1048576,MATCH(Activity!IK$1,BBG!$1:$1,0)+2,0)&lt;&gt;""),VLOOKUP($A24,BBG!$1:$1048576,MATCH(Activity!IK$1,BBG!$1:$1,0)-1,0)+(VLOOKUP($A24,BBG!$1:$1048576,MATCH(Activity!IK$1,BBG!$1:$1,0)+2,0)-VLOOKUP($A24,BBG!$1:$1048576,MATCH(Activity!IK$1,BBG!$1:$1,0)-1,0))/3,VLOOKUP($A24,BBG!$1:$1048576,MATCH(Activity!IK$1,BBG!$1:$1,0)-2,0)+(VLOOKUP($A24,BBG!$1:$1048576,MATCH(Activity!IK$1,BBG!$1:$1,0)+1,0)-VLOOKUP($A24,BBG!$1:$1048576,MATCH(Activity!IK$1,BBG!$1:$1,0)-2,0))*2/3)))/100</f>
        <v>0</v>
      </c>
      <c r="IL24" s="34">
        <f ca="1">IF(VLOOKUP($A24,BBG!$1:$1048576,MATCH(Activity!IL$1,BBG!$1:$1,0),0)&lt;&gt;"",VLOOKUP($A24,BBG!$1:$1048576,MATCH(Activity!IL$1,BBG!$1:$1,0),0),IF(AND(VLOOKUP($A24,BBG!$1:$1048576,MATCH(Activity!IL$1,BBG!$1:$1,0)-1,0)&lt;&gt;"",VLOOKUP($A24,BBG!$1:$1048576,MATCH(Activity!IL$1,BBG!$1:$1,0)+1,0)&lt;&gt;""),(VLOOKUP($A24,BBG!$1:$1048576,MATCH(Activity!IL$1,BBG!$1:$1,0)-1,0)+VLOOKUP($A24,BBG!$1:$1048576,MATCH(Activity!IL$1,BBG!$1:$1,0)+1,0))/2,IF(AND(VLOOKUP($A24,BBG!$1:$1048576,MATCH(Activity!IL$1,BBG!$1:$1,0)-1,0)&lt;&gt;"",VLOOKUP($A24,BBG!$1:$1048576,MATCH(Activity!IL$1,BBG!$1:$1,0)+2,0)&lt;&gt;""),VLOOKUP($A24,BBG!$1:$1048576,MATCH(Activity!IL$1,BBG!$1:$1,0)-1,0)+(VLOOKUP($A24,BBG!$1:$1048576,MATCH(Activity!IL$1,BBG!$1:$1,0)+2,0)-VLOOKUP($A24,BBG!$1:$1048576,MATCH(Activity!IL$1,BBG!$1:$1,0)-1,0))/3,VLOOKUP($A24,BBG!$1:$1048576,MATCH(Activity!IL$1,BBG!$1:$1,0)-2,0)+(VLOOKUP($A24,BBG!$1:$1048576,MATCH(Activity!IL$1,BBG!$1:$1,0)+1,0)-VLOOKUP($A24,BBG!$1:$1048576,MATCH(Activity!IL$1,BBG!$1:$1,0)-2,0))*2/3)))/100</f>
        <v>0</v>
      </c>
      <c r="IM24" s="34">
        <f ca="1">IF(VLOOKUP($A24,BBG!$1:$1048576,MATCH(Activity!IM$1,BBG!$1:$1,0),0)&lt;&gt;"",VLOOKUP($A24,BBG!$1:$1048576,MATCH(Activity!IM$1,BBG!$1:$1,0),0),IF(AND(VLOOKUP($A24,BBG!$1:$1048576,MATCH(Activity!IM$1,BBG!$1:$1,0)-1,0)&lt;&gt;"",VLOOKUP($A24,BBG!$1:$1048576,MATCH(Activity!IM$1,BBG!$1:$1,0)+1,0)&lt;&gt;""),(VLOOKUP($A24,BBG!$1:$1048576,MATCH(Activity!IM$1,BBG!$1:$1,0)-1,0)+VLOOKUP($A24,BBG!$1:$1048576,MATCH(Activity!IM$1,BBG!$1:$1,0)+1,0))/2,IF(AND(VLOOKUP($A24,BBG!$1:$1048576,MATCH(Activity!IM$1,BBG!$1:$1,0)-1,0)&lt;&gt;"",VLOOKUP($A24,BBG!$1:$1048576,MATCH(Activity!IM$1,BBG!$1:$1,0)+2,0)&lt;&gt;""),VLOOKUP($A24,BBG!$1:$1048576,MATCH(Activity!IM$1,BBG!$1:$1,0)-1,0)+(VLOOKUP($A24,BBG!$1:$1048576,MATCH(Activity!IM$1,BBG!$1:$1,0)+2,0)-VLOOKUP($A24,BBG!$1:$1048576,MATCH(Activity!IM$1,BBG!$1:$1,0)-1,0))/3,VLOOKUP($A24,BBG!$1:$1048576,MATCH(Activity!IM$1,BBG!$1:$1,0)-2,0)+(VLOOKUP($A24,BBG!$1:$1048576,MATCH(Activity!IM$1,BBG!$1:$1,0)+1,0)-VLOOKUP($A24,BBG!$1:$1048576,MATCH(Activity!IM$1,BBG!$1:$1,0)-2,0))*2/3)))/100</f>
        <v>0</v>
      </c>
      <c r="IN24" s="34">
        <f ca="1">IF(VLOOKUP($A24,BBG!$1:$1048576,MATCH(Activity!IN$1,BBG!$1:$1,0),0)&lt;&gt;"",VLOOKUP($A24,BBG!$1:$1048576,MATCH(Activity!IN$1,BBG!$1:$1,0),0),IF(AND(VLOOKUP($A24,BBG!$1:$1048576,MATCH(Activity!IN$1,BBG!$1:$1,0)-1,0)&lt;&gt;"",VLOOKUP($A24,BBG!$1:$1048576,MATCH(Activity!IN$1,BBG!$1:$1,0)+1,0)&lt;&gt;""),(VLOOKUP($A24,BBG!$1:$1048576,MATCH(Activity!IN$1,BBG!$1:$1,0)-1,0)+VLOOKUP($A24,BBG!$1:$1048576,MATCH(Activity!IN$1,BBG!$1:$1,0)+1,0))/2,IF(AND(VLOOKUP($A24,BBG!$1:$1048576,MATCH(Activity!IN$1,BBG!$1:$1,0)-1,0)&lt;&gt;"",VLOOKUP($A24,BBG!$1:$1048576,MATCH(Activity!IN$1,BBG!$1:$1,0)+2,0)&lt;&gt;""),VLOOKUP($A24,BBG!$1:$1048576,MATCH(Activity!IN$1,BBG!$1:$1,0)-1,0)+(VLOOKUP($A24,BBG!$1:$1048576,MATCH(Activity!IN$1,BBG!$1:$1,0)+2,0)-VLOOKUP($A24,BBG!$1:$1048576,MATCH(Activity!IN$1,BBG!$1:$1,0)-1,0))/3,VLOOKUP($A24,BBG!$1:$1048576,MATCH(Activity!IN$1,BBG!$1:$1,0)-2,0)+(VLOOKUP($A24,BBG!$1:$1048576,MATCH(Activity!IN$1,BBG!$1:$1,0)+1,0)-VLOOKUP($A24,BBG!$1:$1048576,MATCH(Activity!IN$1,BBG!$1:$1,0)-2,0))*2/3)))/100</f>
        <v>0</v>
      </c>
      <c r="IO24" s="34">
        <f ca="1">IF(VLOOKUP($A24,BBG!$1:$1048576,MATCH(Activity!IO$1,BBG!$1:$1,0),0)&lt;&gt;"",VLOOKUP($A24,BBG!$1:$1048576,MATCH(Activity!IO$1,BBG!$1:$1,0),0),IF(AND(VLOOKUP($A24,BBG!$1:$1048576,MATCH(Activity!IO$1,BBG!$1:$1,0)-1,0)&lt;&gt;"",VLOOKUP($A24,BBG!$1:$1048576,MATCH(Activity!IO$1,BBG!$1:$1,0)+1,0)&lt;&gt;""),(VLOOKUP($A24,BBG!$1:$1048576,MATCH(Activity!IO$1,BBG!$1:$1,0)-1,0)+VLOOKUP($A24,BBG!$1:$1048576,MATCH(Activity!IO$1,BBG!$1:$1,0)+1,0))/2,IF(AND(VLOOKUP($A24,BBG!$1:$1048576,MATCH(Activity!IO$1,BBG!$1:$1,0)-1,0)&lt;&gt;"",VLOOKUP($A24,BBG!$1:$1048576,MATCH(Activity!IO$1,BBG!$1:$1,0)+2,0)&lt;&gt;""),VLOOKUP($A24,BBG!$1:$1048576,MATCH(Activity!IO$1,BBG!$1:$1,0)-1,0)+(VLOOKUP($A24,BBG!$1:$1048576,MATCH(Activity!IO$1,BBG!$1:$1,0)+2,0)-VLOOKUP($A24,BBG!$1:$1048576,MATCH(Activity!IO$1,BBG!$1:$1,0)-1,0))/3,VLOOKUP($A24,BBG!$1:$1048576,MATCH(Activity!IO$1,BBG!$1:$1,0)-2,0)+(VLOOKUP($A24,BBG!$1:$1048576,MATCH(Activity!IO$1,BBG!$1:$1,0)+1,0)-VLOOKUP($A24,BBG!$1:$1048576,MATCH(Activity!IO$1,BBG!$1:$1,0)-2,0))*2/3)))/100</f>
        <v>0</v>
      </c>
      <c r="IP24" s="34">
        <f ca="1">IF(VLOOKUP($A24,BBG!$1:$1048576,MATCH(Activity!IP$1,BBG!$1:$1,0),0)&lt;&gt;"",VLOOKUP($A24,BBG!$1:$1048576,MATCH(Activity!IP$1,BBG!$1:$1,0),0),IF(AND(VLOOKUP($A24,BBG!$1:$1048576,MATCH(Activity!IP$1,BBG!$1:$1,0)-1,0)&lt;&gt;"",VLOOKUP($A24,BBG!$1:$1048576,MATCH(Activity!IP$1,BBG!$1:$1,0)+1,0)&lt;&gt;""),(VLOOKUP($A24,BBG!$1:$1048576,MATCH(Activity!IP$1,BBG!$1:$1,0)-1,0)+VLOOKUP($A24,BBG!$1:$1048576,MATCH(Activity!IP$1,BBG!$1:$1,0)+1,0))/2,IF(AND(VLOOKUP($A24,BBG!$1:$1048576,MATCH(Activity!IP$1,BBG!$1:$1,0)-1,0)&lt;&gt;"",VLOOKUP($A24,BBG!$1:$1048576,MATCH(Activity!IP$1,BBG!$1:$1,0)+2,0)&lt;&gt;""),VLOOKUP($A24,BBG!$1:$1048576,MATCH(Activity!IP$1,BBG!$1:$1,0)-1,0)+(VLOOKUP($A24,BBG!$1:$1048576,MATCH(Activity!IP$1,BBG!$1:$1,0)+2,0)-VLOOKUP($A24,BBG!$1:$1048576,MATCH(Activity!IP$1,BBG!$1:$1,0)-1,0))/3,VLOOKUP($A24,BBG!$1:$1048576,MATCH(Activity!IP$1,BBG!$1:$1,0)-2,0)+(VLOOKUP($A24,BBG!$1:$1048576,MATCH(Activity!IP$1,BBG!$1:$1,0)+1,0)-VLOOKUP($A24,BBG!$1:$1048576,MATCH(Activity!IP$1,BBG!$1:$1,0)-2,0))*2/3)))/100</f>
        <v>0</v>
      </c>
      <c r="IQ24" s="34">
        <f ca="1">IF(VLOOKUP($A24,BBG!$1:$1048576,MATCH(Activity!IQ$1,BBG!$1:$1,0),0)&lt;&gt;"",VLOOKUP($A24,BBG!$1:$1048576,MATCH(Activity!IQ$1,BBG!$1:$1,0),0),IF(AND(VLOOKUP($A24,BBG!$1:$1048576,MATCH(Activity!IQ$1,BBG!$1:$1,0)-1,0)&lt;&gt;"",VLOOKUP($A24,BBG!$1:$1048576,MATCH(Activity!IQ$1,BBG!$1:$1,0)+1,0)&lt;&gt;""),(VLOOKUP($A24,BBG!$1:$1048576,MATCH(Activity!IQ$1,BBG!$1:$1,0)-1,0)+VLOOKUP($A24,BBG!$1:$1048576,MATCH(Activity!IQ$1,BBG!$1:$1,0)+1,0))/2,IF(AND(VLOOKUP($A24,BBG!$1:$1048576,MATCH(Activity!IQ$1,BBG!$1:$1,0)-1,0)&lt;&gt;"",VLOOKUP($A24,BBG!$1:$1048576,MATCH(Activity!IQ$1,BBG!$1:$1,0)+2,0)&lt;&gt;""),VLOOKUP($A24,BBG!$1:$1048576,MATCH(Activity!IQ$1,BBG!$1:$1,0)-1,0)+(VLOOKUP($A24,BBG!$1:$1048576,MATCH(Activity!IQ$1,BBG!$1:$1,0)+2,0)-VLOOKUP($A24,BBG!$1:$1048576,MATCH(Activity!IQ$1,BBG!$1:$1,0)-1,0))/3,VLOOKUP($A24,BBG!$1:$1048576,MATCH(Activity!IQ$1,BBG!$1:$1,0)-2,0)+(VLOOKUP($A24,BBG!$1:$1048576,MATCH(Activity!IQ$1,BBG!$1:$1,0)+1,0)-VLOOKUP($A24,BBG!$1:$1048576,MATCH(Activity!IQ$1,BBG!$1:$1,0)-2,0))*2/3)))/100</f>
        <v>0</v>
      </c>
      <c r="IR24" s="34">
        <f ca="1">IF(VLOOKUP($A24,BBG!$1:$1048576,MATCH(Activity!IR$1,BBG!$1:$1,0),0)&lt;&gt;"",VLOOKUP($A24,BBG!$1:$1048576,MATCH(Activity!IR$1,BBG!$1:$1,0),0),IF(AND(VLOOKUP($A24,BBG!$1:$1048576,MATCH(Activity!IR$1,BBG!$1:$1,0)-1,0)&lt;&gt;"",VLOOKUP($A24,BBG!$1:$1048576,MATCH(Activity!IR$1,BBG!$1:$1,0)+1,0)&lt;&gt;""),(VLOOKUP($A24,BBG!$1:$1048576,MATCH(Activity!IR$1,BBG!$1:$1,0)-1,0)+VLOOKUP($A24,BBG!$1:$1048576,MATCH(Activity!IR$1,BBG!$1:$1,0)+1,0))/2,IF(AND(VLOOKUP($A24,BBG!$1:$1048576,MATCH(Activity!IR$1,BBG!$1:$1,0)-1,0)&lt;&gt;"",VLOOKUP($A24,BBG!$1:$1048576,MATCH(Activity!IR$1,BBG!$1:$1,0)+2,0)&lt;&gt;""),VLOOKUP($A24,BBG!$1:$1048576,MATCH(Activity!IR$1,BBG!$1:$1,0)-1,0)+(VLOOKUP($A24,BBG!$1:$1048576,MATCH(Activity!IR$1,BBG!$1:$1,0)+2,0)-VLOOKUP($A24,BBG!$1:$1048576,MATCH(Activity!IR$1,BBG!$1:$1,0)-1,0))/3,VLOOKUP($A24,BBG!$1:$1048576,MATCH(Activity!IR$1,BBG!$1:$1,0)-2,0)+(VLOOKUP($A24,BBG!$1:$1048576,MATCH(Activity!IR$1,BBG!$1:$1,0)+1,0)-VLOOKUP($A24,BBG!$1:$1048576,MATCH(Activity!IR$1,BBG!$1:$1,0)-2,0))*2/3)))/100</f>
        <v>0</v>
      </c>
      <c r="IS24" s="34">
        <f ca="1">IF(VLOOKUP($A24,BBG!$1:$1048576,MATCH(Activity!IS$1,BBG!$1:$1,0),0)&lt;&gt;"",VLOOKUP($A24,BBG!$1:$1048576,MATCH(Activity!IS$1,BBG!$1:$1,0),0),IF(AND(VLOOKUP($A24,BBG!$1:$1048576,MATCH(Activity!IS$1,BBG!$1:$1,0)-1,0)&lt;&gt;"",VLOOKUP($A24,BBG!$1:$1048576,MATCH(Activity!IS$1,BBG!$1:$1,0)+1,0)&lt;&gt;""),(VLOOKUP($A24,BBG!$1:$1048576,MATCH(Activity!IS$1,BBG!$1:$1,0)-1,0)+VLOOKUP($A24,BBG!$1:$1048576,MATCH(Activity!IS$1,BBG!$1:$1,0)+1,0))/2,IF(AND(VLOOKUP($A24,BBG!$1:$1048576,MATCH(Activity!IS$1,BBG!$1:$1,0)-1,0)&lt;&gt;"",VLOOKUP($A24,BBG!$1:$1048576,MATCH(Activity!IS$1,BBG!$1:$1,0)+2,0)&lt;&gt;""),VLOOKUP($A24,BBG!$1:$1048576,MATCH(Activity!IS$1,BBG!$1:$1,0)-1,0)+(VLOOKUP($A24,BBG!$1:$1048576,MATCH(Activity!IS$1,BBG!$1:$1,0)+2,0)-VLOOKUP($A24,BBG!$1:$1048576,MATCH(Activity!IS$1,BBG!$1:$1,0)-1,0))/3,VLOOKUP($A24,BBG!$1:$1048576,MATCH(Activity!IS$1,BBG!$1:$1,0)-2,0)+(VLOOKUP($A24,BBG!$1:$1048576,MATCH(Activity!IS$1,BBG!$1:$1,0)+1,0)-VLOOKUP($A24,BBG!$1:$1048576,MATCH(Activity!IS$1,BBG!$1:$1,0)-2,0))*2/3)))/100</f>
        <v>0</v>
      </c>
      <c r="IT24" s="34">
        <f ca="1">IF(VLOOKUP($A24,BBG!$1:$1048576,MATCH(Activity!IT$1,BBG!$1:$1,0),0)&lt;&gt;"",VLOOKUP($A24,BBG!$1:$1048576,MATCH(Activity!IT$1,BBG!$1:$1,0),0),IF(AND(VLOOKUP($A24,BBG!$1:$1048576,MATCH(Activity!IT$1,BBG!$1:$1,0)-1,0)&lt;&gt;"",VLOOKUP($A24,BBG!$1:$1048576,MATCH(Activity!IT$1,BBG!$1:$1,0)+1,0)&lt;&gt;""),(VLOOKUP($A24,BBG!$1:$1048576,MATCH(Activity!IT$1,BBG!$1:$1,0)-1,0)+VLOOKUP($A24,BBG!$1:$1048576,MATCH(Activity!IT$1,BBG!$1:$1,0)+1,0))/2,IF(AND(VLOOKUP($A24,BBG!$1:$1048576,MATCH(Activity!IT$1,BBG!$1:$1,0)-1,0)&lt;&gt;"",VLOOKUP($A24,BBG!$1:$1048576,MATCH(Activity!IT$1,BBG!$1:$1,0)+2,0)&lt;&gt;""),VLOOKUP($A24,BBG!$1:$1048576,MATCH(Activity!IT$1,BBG!$1:$1,0)-1,0)+(VLOOKUP($A24,BBG!$1:$1048576,MATCH(Activity!IT$1,BBG!$1:$1,0)+2,0)-VLOOKUP($A24,BBG!$1:$1048576,MATCH(Activity!IT$1,BBG!$1:$1,0)-1,0))/3,VLOOKUP($A24,BBG!$1:$1048576,MATCH(Activity!IT$1,BBG!$1:$1,0)-2,0)+(VLOOKUP($A24,BBG!$1:$1048576,MATCH(Activity!IT$1,BBG!$1:$1,0)+1,0)-VLOOKUP($A24,BBG!$1:$1048576,MATCH(Activity!IT$1,BBG!$1:$1,0)-2,0))*2/3)))/100</f>
        <v>0</v>
      </c>
      <c r="IU24" s="34">
        <f ca="1">IF(VLOOKUP($A24,BBG!$1:$1048576,MATCH(Activity!IU$1,BBG!$1:$1,0),0)&lt;&gt;"",VLOOKUP($A24,BBG!$1:$1048576,MATCH(Activity!IU$1,BBG!$1:$1,0),0),IF(AND(VLOOKUP($A24,BBG!$1:$1048576,MATCH(Activity!IU$1,BBG!$1:$1,0)-1,0)&lt;&gt;"",VLOOKUP($A24,BBG!$1:$1048576,MATCH(Activity!IU$1,BBG!$1:$1,0)+1,0)&lt;&gt;""),(VLOOKUP($A24,BBG!$1:$1048576,MATCH(Activity!IU$1,BBG!$1:$1,0)-1,0)+VLOOKUP($A24,BBG!$1:$1048576,MATCH(Activity!IU$1,BBG!$1:$1,0)+1,0))/2,IF(AND(VLOOKUP($A24,BBG!$1:$1048576,MATCH(Activity!IU$1,BBG!$1:$1,0)-1,0)&lt;&gt;"",VLOOKUP($A24,BBG!$1:$1048576,MATCH(Activity!IU$1,BBG!$1:$1,0)+2,0)&lt;&gt;""),VLOOKUP($A24,BBG!$1:$1048576,MATCH(Activity!IU$1,BBG!$1:$1,0)-1,0)+(VLOOKUP($A24,BBG!$1:$1048576,MATCH(Activity!IU$1,BBG!$1:$1,0)+2,0)-VLOOKUP($A24,BBG!$1:$1048576,MATCH(Activity!IU$1,BBG!$1:$1,0)-1,0))/3,VLOOKUP($A24,BBG!$1:$1048576,MATCH(Activity!IU$1,BBG!$1:$1,0)-2,0)+(VLOOKUP($A24,BBG!$1:$1048576,MATCH(Activity!IU$1,BBG!$1:$1,0)+1,0)-VLOOKUP($A24,BBG!$1:$1048576,MATCH(Activity!IU$1,BBG!$1:$1,0)-2,0))*2/3)))/100</f>
        <v>0</v>
      </c>
      <c r="IV24" s="34">
        <f ca="1">IF(VLOOKUP($A24,BBG!$1:$1048576,MATCH(Activity!IV$1,BBG!$1:$1,0),0)&lt;&gt;"",VLOOKUP($A24,BBG!$1:$1048576,MATCH(Activity!IV$1,BBG!$1:$1,0),0),IF(AND(VLOOKUP($A24,BBG!$1:$1048576,MATCH(Activity!IV$1,BBG!$1:$1,0)-1,0)&lt;&gt;"",VLOOKUP($A24,BBG!$1:$1048576,MATCH(Activity!IV$1,BBG!$1:$1,0)+1,0)&lt;&gt;""),(VLOOKUP($A24,BBG!$1:$1048576,MATCH(Activity!IV$1,BBG!$1:$1,0)-1,0)+VLOOKUP($A24,BBG!$1:$1048576,MATCH(Activity!IV$1,BBG!$1:$1,0)+1,0))/2,IF(AND(VLOOKUP($A24,BBG!$1:$1048576,MATCH(Activity!IV$1,BBG!$1:$1,0)-1,0)&lt;&gt;"",VLOOKUP($A24,BBG!$1:$1048576,MATCH(Activity!IV$1,BBG!$1:$1,0)+2,0)&lt;&gt;""),VLOOKUP($A24,BBG!$1:$1048576,MATCH(Activity!IV$1,BBG!$1:$1,0)-1,0)+(VLOOKUP($A24,BBG!$1:$1048576,MATCH(Activity!IV$1,BBG!$1:$1,0)+2,0)-VLOOKUP($A24,BBG!$1:$1048576,MATCH(Activity!IV$1,BBG!$1:$1,0)-1,0))/3,VLOOKUP($A24,BBG!$1:$1048576,MATCH(Activity!IV$1,BBG!$1:$1,0)-2,0)+(VLOOKUP($A24,BBG!$1:$1048576,MATCH(Activity!IV$1,BBG!$1:$1,0)+1,0)-VLOOKUP($A24,BBG!$1:$1048576,MATCH(Activity!IV$1,BBG!$1:$1,0)-2,0))*2/3)))/100</f>
        <v>0</v>
      </c>
      <c r="IW24" s="34">
        <f ca="1">IF(VLOOKUP($A24,BBG!$1:$1048576,MATCH(Activity!IW$1,BBG!$1:$1,0),0)&lt;&gt;"",VLOOKUP($A24,BBG!$1:$1048576,MATCH(Activity!IW$1,BBG!$1:$1,0),0),IF(AND(VLOOKUP($A24,BBG!$1:$1048576,MATCH(Activity!IW$1,BBG!$1:$1,0)-1,0)&lt;&gt;"",VLOOKUP($A24,BBG!$1:$1048576,MATCH(Activity!IW$1,BBG!$1:$1,0)+1,0)&lt;&gt;""),(VLOOKUP($A24,BBG!$1:$1048576,MATCH(Activity!IW$1,BBG!$1:$1,0)-1,0)+VLOOKUP($A24,BBG!$1:$1048576,MATCH(Activity!IW$1,BBG!$1:$1,0)+1,0))/2,IF(AND(VLOOKUP($A24,BBG!$1:$1048576,MATCH(Activity!IW$1,BBG!$1:$1,0)-1,0)&lt;&gt;"",VLOOKUP($A24,BBG!$1:$1048576,MATCH(Activity!IW$1,BBG!$1:$1,0)+2,0)&lt;&gt;""),VLOOKUP($A24,BBG!$1:$1048576,MATCH(Activity!IW$1,BBG!$1:$1,0)-1,0)+(VLOOKUP($A24,BBG!$1:$1048576,MATCH(Activity!IW$1,BBG!$1:$1,0)+2,0)-VLOOKUP($A24,BBG!$1:$1048576,MATCH(Activity!IW$1,BBG!$1:$1,0)-1,0))/3,VLOOKUP($A24,BBG!$1:$1048576,MATCH(Activity!IW$1,BBG!$1:$1,0)-2,0)+(VLOOKUP($A24,BBG!$1:$1048576,MATCH(Activity!IW$1,BBG!$1:$1,0)+1,0)-VLOOKUP($A24,BBG!$1:$1048576,MATCH(Activity!IW$1,BBG!$1:$1,0)-2,0))*2/3)))/100</f>
        <v>0</v>
      </c>
      <c r="IX24" s="34">
        <f ca="1">IF(VLOOKUP($A24,BBG!$1:$1048576,MATCH(Activity!IX$1,BBG!$1:$1,0),0)&lt;&gt;"",VLOOKUP($A24,BBG!$1:$1048576,MATCH(Activity!IX$1,BBG!$1:$1,0),0),IF(AND(VLOOKUP($A24,BBG!$1:$1048576,MATCH(Activity!IX$1,BBG!$1:$1,0)-1,0)&lt;&gt;"",VLOOKUP($A24,BBG!$1:$1048576,MATCH(Activity!IX$1,BBG!$1:$1,0)+1,0)&lt;&gt;""),(VLOOKUP($A24,BBG!$1:$1048576,MATCH(Activity!IX$1,BBG!$1:$1,0)-1,0)+VLOOKUP($A24,BBG!$1:$1048576,MATCH(Activity!IX$1,BBG!$1:$1,0)+1,0))/2,IF(AND(VLOOKUP($A24,BBG!$1:$1048576,MATCH(Activity!IX$1,BBG!$1:$1,0)-1,0)&lt;&gt;"",VLOOKUP($A24,BBG!$1:$1048576,MATCH(Activity!IX$1,BBG!$1:$1,0)+2,0)&lt;&gt;""),VLOOKUP($A24,BBG!$1:$1048576,MATCH(Activity!IX$1,BBG!$1:$1,0)-1,0)+(VLOOKUP($A24,BBG!$1:$1048576,MATCH(Activity!IX$1,BBG!$1:$1,0)+2,0)-VLOOKUP($A24,BBG!$1:$1048576,MATCH(Activity!IX$1,BBG!$1:$1,0)-1,0))/3,VLOOKUP($A24,BBG!$1:$1048576,MATCH(Activity!IX$1,BBG!$1:$1,0)-2,0)+(VLOOKUP($A24,BBG!$1:$1048576,MATCH(Activity!IX$1,BBG!$1:$1,0)+1,0)-VLOOKUP($A24,BBG!$1:$1048576,MATCH(Activity!IX$1,BBG!$1:$1,0)-2,0))*2/3)))/100</f>
        <v>0</v>
      </c>
      <c r="IY24" s="34">
        <f ca="1">IF(VLOOKUP($A24,BBG!$1:$1048576,MATCH(Activity!IY$1,BBG!$1:$1,0),0)&lt;&gt;"",VLOOKUP($A24,BBG!$1:$1048576,MATCH(Activity!IY$1,BBG!$1:$1,0),0),IF(AND(VLOOKUP($A24,BBG!$1:$1048576,MATCH(Activity!IY$1,BBG!$1:$1,0)-1,0)&lt;&gt;"",VLOOKUP($A24,BBG!$1:$1048576,MATCH(Activity!IY$1,BBG!$1:$1,0)+1,0)&lt;&gt;""),(VLOOKUP($A24,BBG!$1:$1048576,MATCH(Activity!IY$1,BBG!$1:$1,0)-1,0)+VLOOKUP($A24,BBG!$1:$1048576,MATCH(Activity!IY$1,BBG!$1:$1,0)+1,0))/2,IF(AND(VLOOKUP($A24,BBG!$1:$1048576,MATCH(Activity!IY$1,BBG!$1:$1,0)-1,0)&lt;&gt;"",VLOOKUP($A24,BBG!$1:$1048576,MATCH(Activity!IY$1,BBG!$1:$1,0)+2,0)&lt;&gt;""),VLOOKUP($A24,BBG!$1:$1048576,MATCH(Activity!IY$1,BBG!$1:$1,0)-1,0)+(VLOOKUP($A24,BBG!$1:$1048576,MATCH(Activity!IY$1,BBG!$1:$1,0)+2,0)-VLOOKUP($A24,BBG!$1:$1048576,MATCH(Activity!IY$1,BBG!$1:$1,0)-1,0))/3,VLOOKUP($A24,BBG!$1:$1048576,MATCH(Activity!IY$1,BBG!$1:$1,0)-2,0)+(VLOOKUP($A24,BBG!$1:$1048576,MATCH(Activity!IY$1,BBG!$1:$1,0)+1,0)-VLOOKUP($A24,BBG!$1:$1048576,MATCH(Activity!IY$1,BBG!$1:$1,0)-2,0))*2/3)))/100</f>
        <v>0</v>
      </c>
      <c r="IZ24" s="34">
        <f ca="1">IF(VLOOKUP($A24,BBG!$1:$1048576,MATCH(Activity!IZ$1,BBG!$1:$1,0),0)&lt;&gt;"",VLOOKUP($A24,BBG!$1:$1048576,MATCH(Activity!IZ$1,BBG!$1:$1,0),0),IF(AND(VLOOKUP($A24,BBG!$1:$1048576,MATCH(Activity!IZ$1,BBG!$1:$1,0)-1,0)&lt;&gt;"",VLOOKUP($A24,BBG!$1:$1048576,MATCH(Activity!IZ$1,BBG!$1:$1,0)+1,0)&lt;&gt;""),(VLOOKUP($A24,BBG!$1:$1048576,MATCH(Activity!IZ$1,BBG!$1:$1,0)-1,0)+VLOOKUP($A24,BBG!$1:$1048576,MATCH(Activity!IZ$1,BBG!$1:$1,0)+1,0))/2,IF(AND(VLOOKUP($A24,BBG!$1:$1048576,MATCH(Activity!IZ$1,BBG!$1:$1,0)-1,0)&lt;&gt;"",VLOOKUP($A24,BBG!$1:$1048576,MATCH(Activity!IZ$1,BBG!$1:$1,0)+2,0)&lt;&gt;""),VLOOKUP($A24,BBG!$1:$1048576,MATCH(Activity!IZ$1,BBG!$1:$1,0)-1,0)+(VLOOKUP($A24,BBG!$1:$1048576,MATCH(Activity!IZ$1,BBG!$1:$1,0)+2,0)-VLOOKUP($A24,BBG!$1:$1048576,MATCH(Activity!IZ$1,BBG!$1:$1,0)-1,0))/3,VLOOKUP($A24,BBG!$1:$1048576,MATCH(Activity!IZ$1,BBG!$1:$1,0)-2,0)+(VLOOKUP($A24,BBG!$1:$1048576,MATCH(Activity!IZ$1,BBG!$1:$1,0)+1,0)-VLOOKUP($A24,BBG!$1:$1048576,MATCH(Activity!IZ$1,BBG!$1:$1,0)-2,0))*2/3)))/100</f>
        <v>0</v>
      </c>
      <c r="JA24" s="34">
        <f ca="1">IF(VLOOKUP($A24,BBG!$1:$1048576,MATCH(Activity!JA$1,BBG!$1:$1,0),0)&lt;&gt;"",VLOOKUP($A24,BBG!$1:$1048576,MATCH(Activity!JA$1,BBG!$1:$1,0),0),IF(AND(VLOOKUP($A24,BBG!$1:$1048576,MATCH(Activity!JA$1,BBG!$1:$1,0)-1,0)&lt;&gt;"",VLOOKUP($A24,BBG!$1:$1048576,MATCH(Activity!JA$1,BBG!$1:$1,0)+1,0)&lt;&gt;""),(VLOOKUP($A24,BBG!$1:$1048576,MATCH(Activity!JA$1,BBG!$1:$1,0)-1,0)+VLOOKUP($A24,BBG!$1:$1048576,MATCH(Activity!JA$1,BBG!$1:$1,0)+1,0))/2,IF(AND(VLOOKUP($A24,BBG!$1:$1048576,MATCH(Activity!JA$1,BBG!$1:$1,0)-1,0)&lt;&gt;"",VLOOKUP($A24,BBG!$1:$1048576,MATCH(Activity!JA$1,BBG!$1:$1,0)+2,0)&lt;&gt;""),VLOOKUP($A24,BBG!$1:$1048576,MATCH(Activity!JA$1,BBG!$1:$1,0)-1,0)+(VLOOKUP($A24,BBG!$1:$1048576,MATCH(Activity!JA$1,BBG!$1:$1,0)+2,0)-VLOOKUP($A24,BBG!$1:$1048576,MATCH(Activity!JA$1,BBG!$1:$1,0)-1,0))/3,VLOOKUP($A24,BBG!$1:$1048576,MATCH(Activity!JA$1,BBG!$1:$1,0)-2,0)+(VLOOKUP($A24,BBG!$1:$1048576,MATCH(Activity!JA$1,BBG!$1:$1,0)+1,0)-VLOOKUP($A24,BBG!$1:$1048576,MATCH(Activity!JA$1,BBG!$1:$1,0)-2,0))*2/3)))/100</f>
        <v>0</v>
      </c>
      <c r="JB24" s="34">
        <f ca="1">IF(VLOOKUP($A24,BBG!$1:$1048576,MATCH(Activity!JB$1,BBG!$1:$1,0),0)&lt;&gt;"",VLOOKUP($A24,BBG!$1:$1048576,MATCH(Activity!JB$1,BBG!$1:$1,0),0),IF(AND(VLOOKUP($A24,BBG!$1:$1048576,MATCH(Activity!JB$1,BBG!$1:$1,0)-1,0)&lt;&gt;"",VLOOKUP($A24,BBG!$1:$1048576,MATCH(Activity!JB$1,BBG!$1:$1,0)+1,0)&lt;&gt;""),(VLOOKUP($A24,BBG!$1:$1048576,MATCH(Activity!JB$1,BBG!$1:$1,0)-1,0)+VLOOKUP($A24,BBG!$1:$1048576,MATCH(Activity!JB$1,BBG!$1:$1,0)+1,0))/2,IF(AND(VLOOKUP($A24,BBG!$1:$1048576,MATCH(Activity!JB$1,BBG!$1:$1,0)-1,0)&lt;&gt;"",VLOOKUP($A24,BBG!$1:$1048576,MATCH(Activity!JB$1,BBG!$1:$1,0)+2,0)&lt;&gt;""),VLOOKUP($A24,BBG!$1:$1048576,MATCH(Activity!JB$1,BBG!$1:$1,0)-1,0)+(VLOOKUP($A24,BBG!$1:$1048576,MATCH(Activity!JB$1,BBG!$1:$1,0)+2,0)-VLOOKUP($A24,BBG!$1:$1048576,MATCH(Activity!JB$1,BBG!$1:$1,0)-1,0))/3,VLOOKUP($A24,BBG!$1:$1048576,MATCH(Activity!JB$1,BBG!$1:$1,0)-2,0)+(VLOOKUP($A24,BBG!$1:$1048576,MATCH(Activity!JB$1,BBG!$1:$1,0)+1,0)-VLOOKUP($A24,BBG!$1:$1048576,MATCH(Activity!JB$1,BBG!$1:$1,0)-2,0))*2/3)))/100</f>
        <v>0</v>
      </c>
      <c r="JC24" s="34">
        <f ca="1">IF(VLOOKUP($A24,BBG!$1:$1048576,MATCH(Activity!JC$1,BBG!$1:$1,0),0)&lt;&gt;"",VLOOKUP($A24,BBG!$1:$1048576,MATCH(Activity!JC$1,BBG!$1:$1,0),0),IF(AND(VLOOKUP($A24,BBG!$1:$1048576,MATCH(Activity!JC$1,BBG!$1:$1,0)-1,0)&lt;&gt;"",VLOOKUP($A24,BBG!$1:$1048576,MATCH(Activity!JC$1,BBG!$1:$1,0)+1,0)&lt;&gt;""),(VLOOKUP($A24,BBG!$1:$1048576,MATCH(Activity!JC$1,BBG!$1:$1,0)-1,0)+VLOOKUP($A24,BBG!$1:$1048576,MATCH(Activity!JC$1,BBG!$1:$1,0)+1,0))/2,IF(AND(VLOOKUP($A24,BBG!$1:$1048576,MATCH(Activity!JC$1,BBG!$1:$1,0)-1,0)&lt;&gt;"",VLOOKUP($A24,BBG!$1:$1048576,MATCH(Activity!JC$1,BBG!$1:$1,0)+2,0)&lt;&gt;""),VLOOKUP($A24,BBG!$1:$1048576,MATCH(Activity!JC$1,BBG!$1:$1,0)-1,0)+(VLOOKUP($A24,BBG!$1:$1048576,MATCH(Activity!JC$1,BBG!$1:$1,0)+2,0)-VLOOKUP($A24,BBG!$1:$1048576,MATCH(Activity!JC$1,BBG!$1:$1,0)-1,0))/3,VLOOKUP($A24,BBG!$1:$1048576,MATCH(Activity!JC$1,BBG!$1:$1,0)-2,0)+(VLOOKUP($A24,BBG!$1:$1048576,MATCH(Activity!JC$1,BBG!$1:$1,0)+1,0)-VLOOKUP($A24,BBG!$1:$1048576,MATCH(Activity!JC$1,BBG!$1:$1,0)-2,0))*2/3)))/100</f>
        <v>0</v>
      </c>
      <c r="JD24" s="34">
        <f ca="1">IF(VLOOKUP($A24,BBG!$1:$1048576,MATCH(Activity!JD$1,BBG!$1:$1,0),0)&lt;&gt;"",VLOOKUP($A24,BBG!$1:$1048576,MATCH(Activity!JD$1,BBG!$1:$1,0),0),IF(AND(VLOOKUP($A24,BBG!$1:$1048576,MATCH(Activity!JD$1,BBG!$1:$1,0)-1,0)&lt;&gt;"",VLOOKUP($A24,BBG!$1:$1048576,MATCH(Activity!JD$1,BBG!$1:$1,0)+1,0)&lt;&gt;""),(VLOOKUP($A24,BBG!$1:$1048576,MATCH(Activity!JD$1,BBG!$1:$1,0)-1,0)+VLOOKUP($A24,BBG!$1:$1048576,MATCH(Activity!JD$1,BBG!$1:$1,0)+1,0))/2,IF(AND(VLOOKUP($A24,BBG!$1:$1048576,MATCH(Activity!JD$1,BBG!$1:$1,0)-1,0)&lt;&gt;"",VLOOKUP($A24,BBG!$1:$1048576,MATCH(Activity!JD$1,BBG!$1:$1,0)+2,0)&lt;&gt;""),VLOOKUP($A24,BBG!$1:$1048576,MATCH(Activity!JD$1,BBG!$1:$1,0)-1,0)+(VLOOKUP($A24,BBG!$1:$1048576,MATCH(Activity!JD$1,BBG!$1:$1,0)+2,0)-VLOOKUP($A24,BBG!$1:$1048576,MATCH(Activity!JD$1,BBG!$1:$1,0)-1,0))/3,VLOOKUP($A24,BBG!$1:$1048576,MATCH(Activity!JD$1,BBG!$1:$1,0)-2,0)+(VLOOKUP($A24,BBG!$1:$1048576,MATCH(Activity!JD$1,BBG!$1:$1,0)+1,0)-VLOOKUP($A24,BBG!$1:$1048576,MATCH(Activity!JD$1,BBG!$1:$1,0)-2,0))*2/3)))/100</f>
        <v>0</v>
      </c>
      <c r="JE24" s="34">
        <f ca="1">IF(VLOOKUP($A24,BBG!$1:$1048576,MATCH(Activity!JE$1,BBG!$1:$1,0),0)&lt;&gt;"",VLOOKUP($A24,BBG!$1:$1048576,MATCH(Activity!JE$1,BBG!$1:$1,0),0),IF(AND(VLOOKUP($A24,BBG!$1:$1048576,MATCH(Activity!JE$1,BBG!$1:$1,0)-1,0)&lt;&gt;"",VLOOKUP($A24,BBG!$1:$1048576,MATCH(Activity!JE$1,BBG!$1:$1,0)+1,0)&lt;&gt;""),(VLOOKUP($A24,BBG!$1:$1048576,MATCH(Activity!JE$1,BBG!$1:$1,0)-1,0)+VLOOKUP($A24,BBG!$1:$1048576,MATCH(Activity!JE$1,BBG!$1:$1,0)+1,0))/2,IF(AND(VLOOKUP($A24,BBG!$1:$1048576,MATCH(Activity!JE$1,BBG!$1:$1,0)-1,0)&lt;&gt;"",VLOOKUP($A24,BBG!$1:$1048576,MATCH(Activity!JE$1,BBG!$1:$1,0)+2,0)&lt;&gt;""),VLOOKUP($A24,BBG!$1:$1048576,MATCH(Activity!JE$1,BBG!$1:$1,0)-1,0)+(VLOOKUP($A24,BBG!$1:$1048576,MATCH(Activity!JE$1,BBG!$1:$1,0)+2,0)-VLOOKUP($A24,BBG!$1:$1048576,MATCH(Activity!JE$1,BBG!$1:$1,0)-1,0))/3,VLOOKUP($A24,BBG!$1:$1048576,MATCH(Activity!JE$1,BBG!$1:$1,0)-2,0)+(VLOOKUP($A24,BBG!$1:$1048576,MATCH(Activity!JE$1,BBG!$1:$1,0)+1,0)-VLOOKUP($A24,BBG!$1:$1048576,MATCH(Activity!JE$1,BBG!$1:$1,0)-2,0))*2/3)))/100</f>
        <v>0</v>
      </c>
      <c r="JF24" s="34">
        <f ca="1">IF(VLOOKUP($A24,BBG!$1:$1048576,MATCH(Activity!JF$1,BBG!$1:$1,0),0)&lt;&gt;"",VLOOKUP($A24,BBG!$1:$1048576,MATCH(Activity!JF$1,BBG!$1:$1,0),0),IF(AND(VLOOKUP($A24,BBG!$1:$1048576,MATCH(Activity!JF$1,BBG!$1:$1,0)-1,0)&lt;&gt;"",VLOOKUP($A24,BBG!$1:$1048576,MATCH(Activity!JF$1,BBG!$1:$1,0)+1,0)&lt;&gt;""),(VLOOKUP($A24,BBG!$1:$1048576,MATCH(Activity!JF$1,BBG!$1:$1,0)-1,0)+VLOOKUP($A24,BBG!$1:$1048576,MATCH(Activity!JF$1,BBG!$1:$1,0)+1,0))/2,IF(AND(VLOOKUP($A24,BBG!$1:$1048576,MATCH(Activity!JF$1,BBG!$1:$1,0)-1,0)&lt;&gt;"",VLOOKUP($A24,BBG!$1:$1048576,MATCH(Activity!JF$1,BBG!$1:$1,0)+2,0)&lt;&gt;""),VLOOKUP($A24,BBG!$1:$1048576,MATCH(Activity!JF$1,BBG!$1:$1,0)-1,0)+(VLOOKUP($A24,BBG!$1:$1048576,MATCH(Activity!JF$1,BBG!$1:$1,0)+2,0)-VLOOKUP($A24,BBG!$1:$1048576,MATCH(Activity!JF$1,BBG!$1:$1,0)-1,0))/3,VLOOKUP($A24,BBG!$1:$1048576,MATCH(Activity!JF$1,BBG!$1:$1,0)-2,0)+(VLOOKUP($A24,BBG!$1:$1048576,MATCH(Activity!JF$1,BBG!$1:$1,0)+1,0)-VLOOKUP($A24,BBG!$1:$1048576,MATCH(Activity!JF$1,BBG!$1:$1,0)-2,0))*2/3)))/100</f>
        <v>0</v>
      </c>
      <c r="JG24" s="34">
        <f ca="1">IF(VLOOKUP($A24,BBG!$1:$1048576,MATCH(Activity!JG$1,BBG!$1:$1,0),0)&lt;&gt;"",VLOOKUP($A24,BBG!$1:$1048576,MATCH(Activity!JG$1,BBG!$1:$1,0),0),IF(AND(VLOOKUP($A24,BBG!$1:$1048576,MATCH(Activity!JG$1,BBG!$1:$1,0)-1,0)&lt;&gt;"",VLOOKUP($A24,BBG!$1:$1048576,MATCH(Activity!JG$1,BBG!$1:$1,0)+1,0)&lt;&gt;""),(VLOOKUP($A24,BBG!$1:$1048576,MATCH(Activity!JG$1,BBG!$1:$1,0)-1,0)+VLOOKUP($A24,BBG!$1:$1048576,MATCH(Activity!JG$1,BBG!$1:$1,0)+1,0))/2,IF(AND(VLOOKUP($A24,BBG!$1:$1048576,MATCH(Activity!JG$1,BBG!$1:$1,0)-1,0)&lt;&gt;"",VLOOKUP($A24,BBG!$1:$1048576,MATCH(Activity!JG$1,BBG!$1:$1,0)+2,0)&lt;&gt;""),VLOOKUP($A24,BBG!$1:$1048576,MATCH(Activity!JG$1,BBG!$1:$1,0)-1,0)+(VLOOKUP($A24,BBG!$1:$1048576,MATCH(Activity!JG$1,BBG!$1:$1,0)+2,0)-VLOOKUP($A24,BBG!$1:$1048576,MATCH(Activity!JG$1,BBG!$1:$1,0)-1,0))/3,VLOOKUP($A24,BBG!$1:$1048576,MATCH(Activity!JG$1,BBG!$1:$1,0)-2,0)+(VLOOKUP($A24,BBG!$1:$1048576,MATCH(Activity!JG$1,BBG!$1:$1,0)+1,0)-VLOOKUP($A24,BBG!$1:$1048576,MATCH(Activity!JG$1,BBG!$1:$1,0)-2,0))*2/3)))/100</f>
        <v>0</v>
      </c>
      <c r="JH24" s="34">
        <f ca="1">IF(VLOOKUP($A24,BBG!$1:$1048576,MATCH(Activity!JH$1,BBG!$1:$1,0),0)&lt;&gt;"",VLOOKUP($A24,BBG!$1:$1048576,MATCH(Activity!JH$1,BBG!$1:$1,0),0),IF(AND(VLOOKUP($A24,BBG!$1:$1048576,MATCH(Activity!JH$1,BBG!$1:$1,0)-1,0)&lt;&gt;"",VLOOKUP($A24,BBG!$1:$1048576,MATCH(Activity!JH$1,BBG!$1:$1,0)+1,0)&lt;&gt;""),(VLOOKUP($A24,BBG!$1:$1048576,MATCH(Activity!JH$1,BBG!$1:$1,0)-1,0)+VLOOKUP($A24,BBG!$1:$1048576,MATCH(Activity!JH$1,BBG!$1:$1,0)+1,0))/2,IF(AND(VLOOKUP($A24,BBG!$1:$1048576,MATCH(Activity!JH$1,BBG!$1:$1,0)-1,0)&lt;&gt;"",VLOOKUP($A24,BBG!$1:$1048576,MATCH(Activity!JH$1,BBG!$1:$1,0)+2,0)&lt;&gt;""),VLOOKUP($A24,BBG!$1:$1048576,MATCH(Activity!JH$1,BBG!$1:$1,0)-1,0)+(VLOOKUP($A24,BBG!$1:$1048576,MATCH(Activity!JH$1,BBG!$1:$1,0)+2,0)-VLOOKUP($A24,BBG!$1:$1048576,MATCH(Activity!JH$1,BBG!$1:$1,0)-1,0))/3,VLOOKUP($A24,BBG!$1:$1048576,MATCH(Activity!JH$1,BBG!$1:$1,0)-2,0)+(VLOOKUP($A24,BBG!$1:$1048576,MATCH(Activity!JH$1,BBG!$1:$1,0)+1,0)-VLOOKUP($A24,BBG!$1:$1048576,MATCH(Activity!JH$1,BBG!$1:$1,0)-2,0))*2/3)))/100</f>
        <v>0</v>
      </c>
      <c r="JI24" s="34">
        <f ca="1">IF(VLOOKUP($A24,BBG!$1:$1048576,MATCH(Activity!JI$1,BBG!$1:$1,0),0)&lt;&gt;"",VLOOKUP($A24,BBG!$1:$1048576,MATCH(Activity!JI$1,BBG!$1:$1,0),0),IF(AND(VLOOKUP($A24,BBG!$1:$1048576,MATCH(Activity!JI$1,BBG!$1:$1,0)-1,0)&lt;&gt;"",VLOOKUP($A24,BBG!$1:$1048576,MATCH(Activity!JI$1,BBG!$1:$1,0)+1,0)&lt;&gt;""),(VLOOKUP($A24,BBG!$1:$1048576,MATCH(Activity!JI$1,BBG!$1:$1,0)-1,0)+VLOOKUP($A24,BBG!$1:$1048576,MATCH(Activity!JI$1,BBG!$1:$1,0)+1,0))/2,IF(AND(VLOOKUP($A24,BBG!$1:$1048576,MATCH(Activity!JI$1,BBG!$1:$1,0)-1,0)&lt;&gt;"",VLOOKUP($A24,BBG!$1:$1048576,MATCH(Activity!JI$1,BBG!$1:$1,0)+2,0)&lt;&gt;""),VLOOKUP($A24,BBG!$1:$1048576,MATCH(Activity!JI$1,BBG!$1:$1,0)-1,0)+(VLOOKUP($A24,BBG!$1:$1048576,MATCH(Activity!JI$1,BBG!$1:$1,0)+2,0)-VLOOKUP($A24,BBG!$1:$1048576,MATCH(Activity!JI$1,BBG!$1:$1,0)-1,0))/3,VLOOKUP($A24,BBG!$1:$1048576,MATCH(Activity!JI$1,BBG!$1:$1,0)-2,0)+(VLOOKUP($A24,BBG!$1:$1048576,MATCH(Activity!JI$1,BBG!$1:$1,0)+1,0)-VLOOKUP($A24,BBG!$1:$1048576,MATCH(Activity!JI$1,BBG!$1:$1,0)-2,0))*2/3)))/100</f>
        <v>0</v>
      </c>
      <c r="JJ24" s="34">
        <f ca="1">IF(VLOOKUP($A24,BBG!$1:$1048576,MATCH(Activity!JJ$1,BBG!$1:$1,0),0)&lt;&gt;"",VLOOKUP($A24,BBG!$1:$1048576,MATCH(Activity!JJ$1,BBG!$1:$1,0),0),IF(AND(VLOOKUP($A24,BBG!$1:$1048576,MATCH(Activity!JJ$1,BBG!$1:$1,0)-1,0)&lt;&gt;"",VLOOKUP($A24,BBG!$1:$1048576,MATCH(Activity!JJ$1,BBG!$1:$1,0)+1,0)&lt;&gt;""),(VLOOKUP($A24,BBG!$1:$1048576,MATCH(Activity!JJ$1,BBG!$1:$1,0)-1,0)+VLOOKUP($A24,BBG!$1:$1048576,MATCH(Activity!JJ$1,BBG!$1:$1,0)+1,0))/2,IF(AND(VLOOKUP($A24,BBG!$1:$1048576,MATCH(Activity!JJ$1,BBG!$1:$1,0)-1,0)&lt;&gt;"",VLOOKUP($A24,BBG!$1:$1048576,MATCH(Activity!JJ$1,BBG!$1:$1,0)+2,0)&lt;&gt;""),VLOOKUP($A24,BBG!$1:$1048576,MATCH(Activity!JJ$1,BBG!$1:$1,0)-1,0)+(VLOOKUP($A24,BBG!$1:$1048576,MATCH(Activity!JJ$1,BBG!$1:$1,0)+2,0)-VLOOKUP($A24,BBG!$1:$1048576,MATCH(Activity!JJ$1,BBG!$1:$1,0)-1,0))/3,VLOOKUP($A24,BBG!$1:$1048576,MATCH(Activity!JJ$1,BBG!$1:$1,0)-2,0)+(VLOOKUP($A24,BBG!$1:$1048576,MATCH(Activity!JJ$1,BBG!$1:$1,0)+1,0)-VLOOKUP($A24,BBG!$1:$1048576,MATCH(Activity!JJ$1,BBG!$1:$1,0)-2,0))*2/3)))/100</f>
        <v>0</v>
      </c>
      <c r="JK24" s="34">
        <f ca="1">IF(VLOOKUP($A24,BBG!$1:$1048576,MATCH(Activity!JK$1,BBG!$1:$1,0),0)&lt;&gt;"",VLOOKUP($A24,BBG!$1:$1048576,MATCH(Activity!JK$1,BBG!$1:$1,0),0),IF(AND(VLOOKUP($A24,BBG!$1:$1048576,MATCH(Activity!JK$1,BBG!$1:$1,0)-1,0)&lt;&gt;"",VLOOKUP($A24,BBG!$1:$1048576,MATCH(Activity!JK$1,BBG!$1:$1,0)+1,0)&lt;&gt;""),(VLOOKUP($A24,BBG!$1:$1048576,MATCH(Activity!JK$1,BBG!$1:$1,0)-1,0)+VLOOKUP($A24,BBG!$1:$1048576,MATCH(Activity!JK$1,BBG!$1:$1,0)+1,0))/2,IF(AND(VLOOKUP($A24,BBG!$1:$1048576,MATCH(Activity!JK$1,BBG!$1:$1,0)-1,0)&lt;&gt;"",VLOOKUP($A24,BBG!$1:$1048576,MATCH(Activity!JK$1,BBG!$1:$1,0)+2,0)&lt;&gt;""),VLOOKUP($A24,BBG!$1:$1048576,MATCH(Activity!JK$1,BBG!$1:$1,0)-1,0)+(VLOOKUP($A24,BBG!$1:$1048576,MATCH(Activity!JK$1,BBG!$1:$1,0)+2,0)-VLOOKUP($A24,BBG!$1:$1048576,MATCH(Activity!JK$1,BBG!$1:$1,0)-1,0))/3,VLOOKUP($A24,BBG!$1:$1048576,MATCH(Activity!JK$1,BBG!$1:$1,0)-2,0)+(VLOOKUP($A24,BBG!$1:$1048576,MATCH(Activity!JK$1,BBG!$1:$1,0)+1,0)-VLOOKUP($A24,BBG!$1:$1048576,MATCH(Activity!JK$1,BBG!$1:$1,0)-2,0))*2/3)))/100</f>
        <v>0</v>
      </c>
      <c r="JL24" s="34">
        <f ca="1">IF(VLOOKUP($A24,BBG!$1:$1048576,MATCH(Activity!JL$1,BBG!$1:$1,0),0)&lt;&gt;"",VLOOKUP($A24,BBG!$1:$1048576,MATCH(Activity!JL$1,BBG!$1:$1,0),0),IF(AND(VLOOKUP($A24,BBG!$1:$1048576,MATCH(Activity!JL$1,BBG!$1:$1,0)-1,0)&lt;&gt;"",VLOOKUP($A24,BBG!$1:$1048576,MATCH(Activity!JL$1,BBG!$1:$1,0)+1,0)&lt;&gt;""),(VLOOKUP($A24,BBG!$1:$1048576,MATCH(Activity!JL$1,BBG!$1:$1,0)-1,0)+VLOOKUP($A24,BBG!$1:$1048576,MATCH(Activity!JL$1,BBG!$1:$1,0)+1,0))/2,IF(AND(VLOOKUP($A24,BBG!$1:$1048576,MATCH(Activity!JL$1,BBG!$1:$1,0)-1,0)&lt;&gt;"",VLOOKUP($A24,BBG!$1:$1048576,MATCH(Activity!JL$1,BBG!$1:$1,0)+2,0)&lt;&gt;""),VLOOKUP($A24,BBG!$1:$1048576,MATCH(Activity!JL$1,BBG!$1:$1,0)-1,0)+(VLOOKUP($A24,BBG!$1:$1048576,MATCH(Activity!JL$1,BBG!$1:$1,0)+2,0)-VLOOKUP($A24,BBG!$1:$1048576,MATCH(Activity!JL$1,BBG!$1:$1,0)-1,0))/3,VLOOKUP($A24,BBG!$1:$1048576,MATCH(Activity!JL$1,BBG!$1:$1,0)-2,0)+(VLOOKUP($A24,BBG!$1:$1048576,MATCH(Activity!JL$1,BBG!$1:$1,0)+1,0)-VLOOKUP($A24,BBG!$1:$1048576,MATCH(Activity!JL$1,BBG!$1:$1,0)-2,0))*2/3)))/100</f>
        <v>0</v>
      </c>
      <c r="JM24" s="34">
        <f ca="1">IF(VLOOKUP($A24,BBG!$1:$1048576,MATCH(Activity!JM$1,BBG!$1:$1,0),0)&lt;&gt;"",VLOOKUP($A24,BBG!$1:$1048576,MATCH(Activity!JM$1,BBG!$1:$1,0),0),IF(AND(VLOOKUP($A24,BBG!$1:$1048576,MATCH(Activity!JM$1,BBG!$1:$1,0)-1,0)&lt;&gt;"",VLOOKUP($A24,BBG!$1:$1048576,MATCH(Activity!JM$1,BBG!$1:$1,0)+1,0)&lt;&gt;""),(VLOOKUP($A24,BBG!$1:$1048576,MATCH(Activity!JM$1,BBG!$1:$1,0)-1,0)+VLOOKUP($A24,BBG!$1:$1048576,MATCH(Activity!JM$1,BBG!$1:$1,0)+1,0))/2,IF(AND(VLOOKUP($A24,BBG!$1:$1048576,MATCH(Activity!JM$1,BBG!$1:$1,0)-1,0)&lt;&gt;"",VLOOKUP($A24,BBG!$1:$1048576,MATCH(Activity!JM$1,BBG!$1:$1,0)+2,0)&lt;&gt;""),VLOOKUP($A24,BBG!$1:$1048576,MATCH(Activity!JM$1,BBG!$1:$1,0)-1,0)+(VLOOKUP($A24,BBG!$1:$1048576,MATCH(Activity!JM$1,BBG!$1:$1,0)+2,0)-VLOOKUP($A24,BBG!$1:$1048576,MATCH(Activity!JM$1,BBG!$1:$1,0)-1,0))/3,VLOOKUP($A24,BBG!$1:$1048576,MATCH(Activity!JM$1,BBG!$1:$1,0)-2,0)+(VLOOKUP($A24,BBG!$1:$1048576,MATCH(Activity!JM$1,BBG!$1:$1,0)+1,0)-VLOOKUP($A24,BBG!$1:$1048576,MATCH(Activity!JM$1,BBG!$1:$1,0)-2,0))*2/3)))/100</f>
        <v>0</v>
      </c>
      <c r="JN24" s="34">
        <f ca="1">IF(VLOOKUP($A24,BBG!$1:$1048576,MATCH(Activity!JN$1,BBG!$1:$1,0),0)&lt;&gt;"",VLOOKUP($A24,BBG!$1:$1048576,MATCH(Activity!JN$1,BBG!$1:$1,0),0),IF(AND(VLOOKUP($A24,BBG!$1:$1048576,MATCH(Activity!JN$1,BBG!$1:$1,0)-1,0)&lt;&gt;"",VLOOKUP($A24,BBG!$1:$1048576,MATCH(Activity!JN$1,BBG!$1:$1,0)+1,0)&lt;&gt;""),(VLOOKUP($A24,BBG!$1:$1048576,MATCH(Activity!JN$1,BBG!$1:$1,0)-1,0)+VLOOKUP($A24,BBG!$1:$1048576,MATCH(Activity!JN$1,BBG!$1:$1,0)+1,0))/2,IF(AND(VLOOKUP($A24,BBG!$1:$1048576,MATCH(Activity!JN$1,BBG!$1:$1,0)-1,0)&lt;&gt;"",VLOOKUP($A24,BBG!$1:$1048576,MATCH(Activity!JN$1,BBG!$1:$1,0)+2,0)&lt;&gt;""),VLOOKUP($A24,BBG!$1:$1048576,MATCH(Activity!JN$1,BBG!$1:$1,0)-1,0)+(VLOOKUP($A24,BBG!$1:$1048576,MATCH(Activity!JN$1,BBG!$1:$1,0)+2,0)-VLOOKUP($A24,BBG!$1:$1048576,MATCH(Activity!JN$1,BBG!$1:$1,0)-1,0))/3,VLOOKUP($A24,BBG!$1:$1048576,MATCH(Activity!JN$1,BBG!$1:$1,0)-2,0)+(VLOOKUP($A24,BBG!$1:$1048576,MATCH(Activity!JN$1,BBG!$1:$1,0)+1,0)-VLOOKUP($A24,BBG!$1:$1048576,MATCH(Activity!JN$1,BBG!$1:$1,0)-2,0))*2/3)))/100</f>
        <v>0</v>
      </c>
      <c r="JO24" s="34">
        <f ca="1">IF(VLOOKUP($A24,BBG!$1:$1048576,MATCH(Activity!JO$1,BBG!$1:$1,0),0)&lt;&gt;"",VLOOKUP($A24,BBG!$1:$1048576,MATCH(Activity!JO$1,BBG!$1:$1,0),0),IF(AND(VLOOKUP($A24,BBG!$1:$1048576,MATCH(Activity!JO$1,BBG!$1:$1,0)-1,0)&lt;&gt;"",VLOOKUP($A24,BBG!$1:$1048576,MATCH(Activity!JO$1,BBG!$1:$1,0)+1,0)&lt;&gt;""),(VLOOKUP($A24,BBG!$1:$1048576,MATCH(Activity!JO$1,BBG!$1:$1,0)-1,0)+VLOOKUP($A24,BBG!$1:$1048576,MATCH(Activity!JO$1,BBG!$1:$1,0)+1,0))/2,IF(AND(VLOOKUP($A24,BBG!$1:$1048576,MATCH(Activity!JO$1,BBG!$1:$1,0)-1,0)&lt;&gt;"",VLOOKUP($A24,BBG!$1:$1048576,MATCH(Activity!JO$1,BBG!$1:$1,0)+2,0)&lt;&gt;""),VLOOKUP($A24,BBG!$1:$1048576,MATCH(Activity!JO$1,BBG!$1:$1,0)-1,0)+(VLOOKUP($A24,BBG!$1:$1048576,MATCH(Activity!JO$1,BBG!$1:$1,0)+2,0)-VLOOKUP($A24,BBG!$1:$1048576,MATCH(Activity!JO$1,BBG!$1:$1,0)-1,0))/3,VLOOKUP($A24,BBG!$1:$1048576,MATCH(Activity!JO$1,BBG!$1:$1,0)-2,0)+(VLOOKUP($A24,BBG!$1:$1048576,MATCH(Activity!JO$1,BBG!$1:$1,0)+1,0)-VLOOKUP($A24,BBG!$1:$1048576,MATCH(Activity!JO$1,BBG!$1:$1,0)-2,0))*2/3)))/100</f>
        <v>0</v>
      </c>
      <c r="JP24" s="34">
        <f ca="1">IF(VLOOKUP($A24,BBG!$1:$1048576,MATCH(Activity!JP$1,BBG!$1:$1,0),0)&lt;&gt;"",VLOOKUP($A24,BBG!$1:$1048576,MATCH(Activity!JP$1,BBG!$1:$1,0),0),IF(AND(VLOOKUP($A24,BBG!$1:$1048576,MATCH(Activity!JP$1,BBG!$1:$1,0)-1,0)&lt;&gt;"",VLOOKUP($A24,BBG!$1:$1048576,MATCH(Activity!JP$1,BBG!$1:$1,0)+1,0)&lt;&gt;""),(VLOOKUP($A24,BBG!$1:$1048576,MATCH(Activity!JP$1,BBG!$1:$1,0)-1,0)+VLOOKUP($A24,BBG!$1:$1048576,MATCH(Activity!JP$1,BBG!$1:$1,0)+1,0))/2,IF(AND(VLOOKUP($A24,BBG!$1:$1048576,MATCH(Activity!JP$1,BBG!$1:$1,0)-1,0)&lt;&gt;"",VLOOKUP($A24,BBG!$1:$1048576,MATCH(Activity!JP$1,BBG!$1:$1,0)+2,0)&lt;&gt;""),VLOOKUP($A24,BBG!$1:$1048576,MATCH(Activity!JP$1,BBG!$1:$1,0)-1,0)+(VLOOKUP($A24,BBG!$1:$1048576,MATCH(Activity!JP$1,BBG!$1:$1,0)+2,0)-VLOOKUP($A24,BBG!$1:$1048576,MATCH(Activity!JP$1,BBG!$1:$1,0)-1,0))/3,VLOOKUP($A24,BBG!$1:$1048576,MATCH(Activity!JP$1,BBG!$1:$1,0)-2,0)+(VLOOKUP($A24,BBG!$1:$1048576,MATCH(Activity!JP$1,BBG!$1:$1,0)+1,0)-VLOOKUP($A24,BBG!$1:$1048576,MATCH(Activity!JP$1,BBG!$1:$1,0)-2,0))*2/3)))/100</f>
        <v>0</v>
      </c>
      <c r="JQ24" s="34">
        <f ca="1">IF(VLOOKUP($A24,BBG!$1:$1048576,MATCH(Activity!JQ$1,BBG!$1:$1,0),0)&lt;&gt;"",VLOOKUP($A24,BBG!$1:$1048576,MATCH(Activity!JQ$1,BBG!$1:$1,0),0),IF(AND(VLOOKUP($A24,BBG!$1:$1048576,MATCH(Activity!JQ$1,BBG!$1:$1,0)-1,0)&lt;&gt;"",VLOOKUP($A24,BBG!$1:$1048576,MATCH(Activity!JQ$1,BBG!$1:$1,0)+1,0)&lt;&gt;""),(VLOOKUP($A24,BBG!$1:$1048576,MATCH(Activity!JQ$1,BBG!$1:$1,0)-1,0)+VLOOKUP($A24,BBG!$1:$1048576,MATCH(Activity!JQ$1,BBG!$1:$1,0)+1,0))/2,IF(AND(VLOOKUP($A24,BBG!$1:$1048576,MATCH(Activity!JQ$1,BBG!$1:$1,0)-1,0)&lt;&gt;"",VLOOKUP($A24,BBG!$1:$1048576,MATCH(Activity!JQ$1,BBG!$1:$1,0)+2,0)&lt;&gt;""),VLOOKUP($A24,BBG!$1:$1048576,MATCH(Activity!JQ$1,BBG!$1:$1,0)-1,0)+(VLOOKUP($A24,BBG!$1:$1048576,MATCH(Activity!JQ$1,BBG!$1:$1,0)+2,0)-VLOOKUP($A24,BBG!$1:$1048576,MATCH(Activity!JQ$1,BBG!$1:$1,0)-1,0))/3,VLOOKUP($A24,BBG!$1:$1048576,MATCH(Activity!JQ$1,BBG!$1:$1,0)-2,0)+(VLOOKUP($A24,BBG!$1:$1048576,MATCH(Activity!JQ$1,BBG!$1:$1,0)+1,0)-VLOOKUP($A24,BBG!$1:$1048576,MATCH(Activity!JQ$1,BBG!$1:$1,0)-2,0))*2/3)))/100</f>
        <v>0</v>
      </c>
      <c r="JR24" s="34">
        <f ca="1">IF(VLOOKUP($A24,BBG!$1:$1048576,MATCH(Activity!JR$1,BBG!$1:$1,0),0)&lt;&gt;"",VLOOKUP($A24,BBG!$1:$1048576,MATCH(Activity!JR$1,BBG!$1:$1,0),0),IF(AND(VLOOKUP($A24,BBG!$1:$1048576,MATCH(Activity!JR$1,BBG!$1:$1,0)-1,0)&lt;&gt;"",VLOOKUP($A24,BBG!$1:$1048576,MATCH(Activity!JR$1,BBG!$1:$1,0)+1,0)&lt;&gt;""),(VLOOKUP($A24,BBG!$1:$1048576,MATCH(Activity!JR$1,BBG!$1:$1,0)-1,0)+VLOOKUP($A24,BBG!$1:$1048576,MATCH(Activity!JR$1,BBG!$1:$1,0)+1,0))/2,IF(AND(VLOOKUP($A24,BBG!$1:$1048576,MATCH(Activity!JR$1,BBG!$1:$1,0)-1,0)&lt;&gt;"",VLOOKUP($A24,BBG!$1:$1048576,MATCH(Activity!JR$1,BBG!$1:$1,0)+2,0)&lt;&gt;""),VLOOKUP($A24,BBG!$1:$1048576,MATCH(Activity!JR$1,BBG!$1:$1,0)-1,0)+(VLOOKUP($A24,BBG!$1:$1048576,MATCH(Activity!JR$1,BBG!$1:$1,0)+2,0)-VLOOKUP($A24,BBG!$1:$1048576,MATCH(Activity!JR$1,BBG!$1:$1,0)-1,0))/3,VLOOKUP($A24,BBG!$1:$1048576,MATCH(Activity!JR$1,BBG!$1:$1,0)-2,0)+(VLOOKUP($A24,BBG!$1:$1048576,MATCH(Activity!JR$1,BBG!$1:$1,0)+1,0)-VLOOKUP($A24,BBG!$1:$1048576,MATCH(Activity!JR$1,BBG!$1:$1,0)-2,0))*2/3)))/100</f>
        <v>0</v>
      </c>
      <c r="JS24" s="34">
        <f ca="1">IF(VLOOKUP($A24,BBG!$1:$1048576,MATCH(Activity!JS$1,BBG!$1:$1,0),0)&lt;&gt;"",VLOOKUP($A24,BBG!$1:$1048576,MATCH(Activity!JS$1,BBG!$1:$1,0),0),IF(AND(VLOOKUP($A24,BBG!$1:$1048576,MATCH(Activity!JS$1,BBG!$1:$1,0)-1,0)&lt;&gt;"",VLOOKUP($A24,BBG!$1:$1048576,MATCH(Activity!JS$1,BBG!$1:$1,0)+1,0)&lt;&gt;""),(VLOOKUP($A24,BBG!$1:$1048576,MATCH(Activity!JS$1,BBG!$1:$1,0)-1,0)+VLOOKUP($A24,BBG!$1:$1048576,MATCH(Activity!JS$1,BBG!$1:$1,0)+1,0))/2,IF(AND(VLOOKUP($A24,BBG!$1:$1048576,MATCH(Activity!JS$1,BBG!$1:$1,0)-1,0)&lt;&gt;"",VLOOKUP($A24,BBG!$1:$1048576,MATCH(Activity!JS$1,BBG!$1:$1,0)+2,0)&lt;&gt;""),VLOOKUP($A24,BBG!$1:$1048576,MATCH(Activity!JS$1,BBG!$1:$1,0)-1,0)+(VLOOKUP($A24,BBG!$1:$1048576,MATCH(Activity!JS$1,BBG!$1:$1,0)+2,0)-VLOOKUP($A24,BBG!$1:$1048576,MATCH(Activity!JS$1,BBG!$1:$1,0)-1,0))/3,VLOOKUP($A24,BBG!$1:$1048576,MATCH(Activity!JS$1,BBG!$1:$1,0)-2,0)+(VLOOKUP($A24,BBG!$1:$1048576,MATCH(Activity!JS$1,BBG!$1:$1,0)+1,0)-VLOOKUP($A24,BBG!$1:$1048576,MATCH(Activity!JS$1,BBG!$1:$1,0)-2,0))*2/3)))/100</f>
        <v>0</v>
      </c>
      <c r="JT24" s="34">
        <f ca="1">IF(VLOOKUP($A24,BBG!$1:$1048576,MATCH(Activity!JT$1,BBG!$1:$1,0),0)&lt;&gt;"",VLOOKUP($A24,BBG!$1:$1048576,MATCH(Activity!JT$1,BBG!$1:$1,0),0),IF(AND(VLOOKUP($A24,BBG!$1:$1048576,MATCH(Activity!JT$1,BBG!$1:$1,0)-1,0)&lt;&gt;"",VLOOKUP($A24,BBG!$1:$1048576,MATCH(Activity!JT$1,BBG!$1:$1,0)+1,0)&lt;&gt;""),(VLOOKUP($A24,BBG!$1:$1048576,MATCH(Activity!JT$1,BBG!$1:$1,0)-1,0)+VLOOKUP($A24,BBG!$1:$1048576,MATCH(Activity!JT$1,BBG!$1:$1,0)+1,0))/2,IF(AND(VLOOKUP($A24,BBG!$1:$1048576,MATCH(Activity!JT$1,BBG!$1:$1,0)-1,0)&lt;&gt;"",VLOOKUP($A24,BBG!$1:$1048576,MATCH(Activity!JT$1,BBG!$1:$1,0)+2,0)&lt;&gt;""),VLOOKUP($A24,BBG!$1:$1048576,MATCH(Activity!JT$1,BBG!$1:$1,0)-1,0)+(VLOOKUP($A24,BBG!$1:$1048576,MATCH(Activity!JT$1,BBG!$1:$1,0)+2,0)-VLOOKUP($A24,BBG!$1:$1048576,MATCH(Activity!JT$1,BBG!$1:$1,0)-1,0))/3,VLOOKUP($A24,BBG!$1:$1048576,MATCH(Activity!JT$1,BBG!$1:$1,0)-2,0)+(VLOOKUP($A24,BBG!$1:$1048576,MATCH(Activity!JT$1,BBG!$1:$1,0)+1,0)-VLOOKUP($A24,BBG!$1:$1048576,MATCH(Activity!JT$1,BBG!$1:$1,0)-2,0))*2/3)))/100</f>
        <v>0</v>
      </c>
      <c r="JU24" s="34">
        <f ca="1">IF(VLOOKUP($A24,BBG!$1:$1048576,MATCH(Activity!JU$1,BBG!$1:$1,0),0)&lt;&gt;"",VLOOKUP($A24,BBG!$1:$1048576,MATCH(Activity!JU$1,BBG!$1:$1,0),0),IF(AND(VLOOKUP($A24,BBG!$1:$1048576,MATCH(Activity!JU$1,BBG!$1:$1,0)-1,0)&lt;&gt;"",VLOOKUP($A24,BBG!$1:$1048576,MATCH(Activity!JU$1,BBG!$1:$1,0)+1,0)&lt;&gt;""),(VLOOKUP($A24,BBG!$1:$1048576,MATCH(Activity!JU$1,BBG!$1:$1,0)-1,0)+VLOOKUP($A24,BBG!$1:$1048576,MATCH(Activity!JU$1,BBG!$1:$1,0)+1,0))/2,IF(AND(VLOOKUP($A24,BBG!$1:$1048576,MATCH(Activity!JU$1,BBG!$1:$1,0)-1,0)&lt;&gt;"",VLOOKUP($A24,BBG!$1:$1048576,MATCH(Activity!JU$1,BBG!$1:$1,0)+2,0)&lt;&gt;""),VLOOKUP($A24,BBG!$1:$1048576,MATCH(Activity!JU$1,BBG!$1:$1,0)-1,0)+(VLOOKUP($A24,BBG!$1:$1048576,MATCH(Activity!JU$1,BBG!$1:$1,0)+2,0)-VLOOKUP($A24,BBG!$1:$1048576,MATCH(Activity!JU$1,BBG!$1:$1,0)-1,0))/3,VLOOKUP($A24,BBG!$1:$1048576,MATCH(Activity!JU$1,BBG!$1:$1,0)-2,0)+(VLOOKUP($A24,BBG!$1:$1048576,MATCH(Activity!JU$1,BBG!$1:$1,0)+1,0)-VLOOKUP($A24,BBG!$1:$1048576,MATCH(Activity!JU$1,BBG!$1:$1,0)-2,0))*2/3)))/100</f>
        <v>0</v>
      </c>
      <c r="JV24" s="34">
        <f ca="1">IF(VLOOKUP($A24,BBG!$1:$1048576,MATCH(Activity!JV$1,BBG!$1:$1,0),0)&lt;&gt;"",VLOOKUP($A24,BBG!$1:$1048576,MATCH(Activity!JV$1,BBG!$1:$1,0),0),IF(AND(VLOOKUP($A24,BBG!$1:$1048576,MATCH(Activity!JV$1,BBG!$1:$1,0)-1,0)&lt;&gt;"",VLOOKUP($A24,BBG!$1:$1048576,MATCH(Activity!JV$1,BBG!$1:$1,0)+1,0)&lt;&gt;""),(VLOOKUP($A24,BBG!$1:$1048576,MATCH(Activity!JV$1,BBG!$1:$1,0)-1,0)+VLOOKUP($A24,BBG!$1:$1048576,MATCH(Activity!JV$1,BBG!$1:$1,0)+1,0))/2,IF(AND(VLOOKUP($A24,BBG!$1:$1048576,MATCH(Activity!JV$1,BBG!$1:$1,0)-1,0)&lt;&gt;"",VLOOKUP($A24,BBG!$1:$1048576,MATCH(Activity!JV$1,BBG!$1:$1,0)+2,0)&lt;&gt;""),VLOOKUP($A24,BBG!$1:$1048576,MATCH(Activity!JV$1,BBG!$1:$1,0)-1,0)+(VLOOKUP($A24,BBG!$1:$1048576,MATCH(Activity!JV$1,BBG!$1:$1,0)+2,0)-VLOOKUP($A24,BBG!$1:$1048576,MATCH(Activity!JV$1,BBG!$1:$1,0)-1,0))/3,VLOOKUP($A24,BBG!$1:$1048576,MATCH(Activity!JV$1,BBG!$1:$1,0)-2,0)+(VLOOKUP($A24,BBG!$1:$1048576,MATCH(Activity!JV$1,BBG!$1:$1,0)+1,0)-VLOOKUP($A24,BBG!$1:$1048576,MATCH(Activity!JV$1,BBG!$1:$1,0)-2,0))*2/3)))/100</f>
        <v>0</v>
      </c>
      <c r="JW24" s="34">
        <f ca="1">IF(VLOOKUP($A24,BBG!$1:$1048576,MATCH(Activity!JW$1,BBG!$1:$1,0),0)&lt;&gt;"",VLOOKUP($A24,BBG!$1:$1048576,MATCH(Activity!JW$1,BBG!$1:$1,0),0),IF(AND(VLOOKUP($A24,BBG!$1:$1048576,MATCH(Activity!JW$1,BBG!$1:$1,0)-1,0)&lt;&gt;"",VLOOKUP($A24,BBG!$1:$1048576,MATCH(Activity!JW$1,BBG!$1:$1,0)+1,0)&lt;&gt;""),(VLOOKUP($A24,BBG!$1:$1048576,MATCH(Activity!JW$1,BBG!$1:$1,0)-1,0)+VLOOKUP($A24,BBG!$1:$1048576,MATCH(Activity!JW$1,BBG!$1:$1,0)+1,0))/2,IF(AND(VLOOKUP($A24,BBG!$1:$1048576,MATCH(Activity!JW$1,BBG!$1:$1,0)-1,0)&lt;&gt;"",VLOOKUP($A24,BBG!$1:$1048576,MATCH(Activity!JW$1,BBG!$1:$1,0)+2,0)&lt;&gt;""),VLOOKUP($A24,BBG!$1:$1048576,MATCH(Activity!JW$1,BBG!$1:$1,0)-1,0)+(VLOOKUP($A24,BBG!$1:$1048576,MATCH(Activity!JW$1,BBG!$1:$1,0)+2,0)-VLOOKUP($A24,BBG!$1:$1048576,MATCH(Activity!JW$1,BBG!$1:$1,0)-1,0))/3,VLOOKUP($A24,BBG!$1:$1048576,MATCH(Activity!JW$1,BBG!$1:$1,0)-2,0)+(VLOOKUP($A24,BBG!$1:$1048576,MATCH(Activity!JW$1,BBG!$1:$1,0)+1,0)-VLOOKUP($A24,BBG!$1:$1048576,MATCH(Activity!JW$1,BBG!$1:$1,0)-2,0))*2/3)))/100</f>
        <v>0</v>
      </c>
      <c r="JX24" s="34">
        <f ca="1">IF(VLOOKUP($A24,BBG!$1:$1048576,MATCH(Activity!JX$1,BBG!$1:$1,0),0)&lt;&gt;"",VLOOKUP($A24,BBG!$1:$1048576,MATCH(Activity!JX$1,BBG!$1:$1,0),0),IF(AND(VLOOKUP($A24,BBG!$1:$1048576,MATCH(Activity!JX$1,BBG!$1:$1,0)-1,0)&lt;&gt;"",VLOOKUP($A24,BBG!$1:$1048576,MATCH(Activity!JX$1,BBG!$1:$1,0)+1,0)&lt;&gt;""),(VLOOKUP($A24,BBG!$1:$1048576,MATCH(Activity!JX$1,BBG!$1:$1,0)-1,0)+VLOOKUP($A24,BBG!$1:$1048576,MATCH(Activity!JX$1,BBG!$1:$1,0)+1,0))/2,IF(AND(VLOOKUP($A24,BBG!$1:$1048576,MATCH(Activity!JX$1,BBG!$1:$1,0)-1,0)&lt;&gt;"",VLOOKUP($A24,BBG!$1:$1048576,MATCH(Activity!JX$1,BBG!$1:$1,0)+2,0)&lt;&gt;""),VLOOKUP($A24,BBG!$1:$1048576,MATCH(Activity!JX$1,BBG!$1:$1,0)-1,0)+(VLOOKUP($A24,BBG!$1:$1048576,MATCH(Activity!JX$1,BBG!$1:$1,0)+2,0)-VLOOKUP($A24,BBG!$1:$1048576,MATCH(Activity!JX$1,BBG!$1:$1,0)-1,0))/3,VLOOKUP($A24,BBG!$1:$1048576,MATCH(Activity!JX$1,BBG!$1:$1,0)-2,0)+(VLOOKUP($A24,BBG!$1:$1048576,MATCH(Activity!JX$1,BBG!$1:$1,0)+1,0)-VLOOKUP($A24,BBG!$1:$1048576,MATCH(Activity!JX$1,BBG!$1:$1,0)-2,0))*2/3)))/100</f>
        <v>0</v>
      </c>
      <c r="JY24" s="34">
        <f ca="1">IF(VLOOKUP($A24,BBG!$1:$1048576,MATCH(Activity!JY$1,BBG!$1:$1,0),0)&lt;&gt;"",VLOOKUP($A24,BBG!$1:$1048576,MATCH(Activity!JY$1,BBG!$1:$1,0),0),IF(AND(VLOOKUP($A24,BBG!$1:$1048576,MATCH(Activity!JY$1,BBG!$1:$1,0)-1,0)&lt;&gt;"",VLOOKUP($A24,BBG!$1:$1048576,MATCH(Activity!JY$1,BBG!$1:$1,0)+1,0)&lt;&gt;""),(VLOOKUP($A24,BBG!$1:$1048576,MATCH(Activity!JY$1,BBG!$1:$1,0)-1,0)+VLOOKUP($A24,BBG!$1:$1048576,MATCH(Activity!JY$1,BBG!$1:$1,0)+1,0))/2,IF(AND(VLOOKUP($A24,BBG!$1:$1048576,MATCH(Activity!JY$1,BBG!$1:$1,0)-1,0)&lt;&gt;"",VLOOKUP($A24,BBG!$1:$1048576,MATCH(Activity!JY$1,BBG!$1:$1,0)+2,0)&lt;&gt;""),VLOOKUP($A24,BBG!$1:$1048576,MATCH(Activity!JY$1,BBG!$1:$1,0)-1,0)+(VLOOKUP($A24,BBG!$1:$1048576,MATCH(Activity!JY$1,BBG!$1:$1,0)+2,0)-VLOOKUP($A24,BBG!$1:$1048576,MATCH(Activity!JY$1,BBG!$1:$1,0)-1,0))/3,VLOOKUP($A24,BBG!$1:$1048576,MATCH(Activity!JY$1,BBG!$1:$1,0)-2,0)+(VLOOKUP($A24,BBG!$1:$1048576,MATCH(Activity!JY$1,BBG!$1:$1,0)+1,0)-VLOOKUP($A24,BBG!$1:$1048576,MATCH(Activity!JY$1,BBG!$1:$1,0)-2,0))*2/3)))/100</f>
        <v>0</v>
      </c>
      <c r="JZ24" s="34">
        <f ca="1">IF(VLOOKUP($A24,BBG!$1:$1048576,MATCH(Activity!JZ$1,BBG!$1:$1,0),0)&lt;&gt;"",VLOOKUP($A24,BBG!$1:$1048576,MATCH(Activity!JZ$1,BBG!$1:$1,0),0),IF(AND(VLOOKUP($A24,BBG!$1:$1048576,MATCH(Activity!JZ$1,BBG!$1:$1,0)-1,0)&lt;&gt;"",VLOOKUP($A24,BBG!$1:$1048576,MATCH(Activity!JZ$1,BBG!$1:$1,0)+1,0)&lt;&gt;""),(VLOOKUP($A24,BBG!$1:$1048576,MATCH(Activity!JZ$1,BBG!$1:$1,0)-1,0)+VLOOKUP($A24,BBG!$1:$1048576,MATCH(Activity!JZ$1,BBG!$1:$1,0)+1,0))/2,IF(AND(VLOOKUP($A24,BBG!$1:$1048576,MATCH(Activity!JZ$1,BBG!$1:$1,0)-1,0)&lt;&gt;"",VLOOKUP($A24,BBG!$1:$1048576,MATCH(Activity!JZ$1,BBG!$1:$1,0)+2,0)&lt;&gt;""),VLOOKUP($A24,BBG!$1:$1048576,MATCH(Activity!JZ$1,BBG!$1:$1,0)-1,0)+(VLOOKUP($A24,BBG!$1:$1048576,MATCH(Activity!JZ$1,BBG!$1:$1,0)+2,0)-VLOOKUP($A24,BBG!$1:$1048576,MATCH(Activity!JZ$1,BBG!$1:$1,0)-1,0))/3,VLOOKUP($A24,BBG!$1:$1048576,MATCH(Activity!JZ$1,BBG!$1:$1,0)-2,0)+(VLOOKUP($A24,BBG!$1:$1048576,MATCH(Activity!JZ$1,BBG!$1:$1,0)+1,0)-VLOOKUP($A24,BBG!$1:$1048576,MATCH(Activity!JZ$1,BBG!$1:$1,0)-2,0))*2/3)))/100</f>
        <v>0</v>
      </c>
      <c r="KA24" s="34">
        <f ca="1">IF(VLOOKUP($A24,BBG!$1:$1048576,MATCH(Activity!KA$1,BBG!$1:$1,0),0)&lt;&gt;"",VLOOKUP($A24,BBG!$1:$1048576,MATCH(Activity!KA$1,BBG!$1:$1,0),0),IF(AND(VLOOKUP($A24,BBG!$1:$1048576,MATCH(Activity!KA$1,BBG!$1:$1,0)-1,0)&lt;&gt;"",VLOOKUP($A24,BBG!$1:$1048576,MATCH(Activity!KA$1,BBG!$1:$1,0)+1,0)&lt;&gt;""),(VLOOKUP($A24,BBG!$1:$1048576,MATCH(Activity!KA$1,BBG!$1:$1,0)-1,0)+VLOOKUP($A24,BBG!$1:$1048576,MATCH(Activity!KA$1,BBG!$1:$1,0)+1,0))/2,IF(AND(VLOOKUP($A24,BBG!$1:$1048576,MATCH(Activity!KA$1,BBG!$1:$1,0)-1,0)&lt;&gt;"",VLOOKUP($A24,BBG!$1:$1048576,MATCH(Activity!KA$1,BBG!$1:$1,0)+2,0)&lt;&gt;""),VLOOKUP($A24,BBG!$1:$1048576,MATCH(Activity!KA$1,BBG!$1:$1,0)-1,0)+(VLOOKUP($A24,BBG!$1:$1048576,MATCH(Activity!KA$1,BBG!$1:$1,0)+2,0)-VLOOKUP($A24,BBG!$1:$1048576,MATCH(Activity!KA$1,BBG!$1:$1,0)-1,0))/3,VLOOKUP($A24,BBG!$1:$1048576,MATCH(Activity!KA$1,BBG!$1:$1,0)-2,0)+(VLOOKUP($A24,BBG!$1:$1048576,MATCH(Activity!KA$1,BBG!$1:$1,0)+1,0)-VLOOKUP($A24,BBG!$1:$1048576,MATCH(Activity!KA$1,BBG!$1:$1,0)-2,0))*2/3)))/100</f>
        <v>0</v>
      </c>
      <c r="KB24" s="34">
        <f ca="1">IF(VLOOKUP($A24,BBG!$1:$1048576,MATCH(Activity!KB$1,BBG!$1:$1,0),0)&lt;&gt;"",VLOOKUP($A24,BBG!$1:$1048576,MATCH(Activity!KB$1,BBG!$1:$1,0),0),IF(AND(VLOOKUP($A24,BBG!$1:$1048576,MATCH(Activity!KB$1,BBG!$1:$1,0)-1,0)&lt;&gt;"",VLOOKUP($A24,BBG!$1:$1048576,MATCH(Activity!KB$1,BBG!$1:$1,0)+1,0)&lt;&gt;""),(VLOOKUP($A24,BBG!$1:$1048576,MATCH(Activity!KB$1,BBG!$1:$1,0)-1,0)+VLOOKUP($A24,BBG!$1:$1048576,MATCH(Activity!KB$1,BBG!$1:$1,0)+1,0))/2,IF(AND(VLOOKUP($A24,BBG!$1:$1048576,MATCH(Activity!KB$1,BBG!$1:$1,0)-1,0)&lt;&gt;"",VLOOKUP($A24,BBG!$1:$1048576,MATCH(Activity!KB$1,BBG!$1:$1,0)+2,0)&lt;&gt;""),VLOOKUP($A24,BBG!$1:$1048576,MATCH(Activity!KB$1,BBG!$1:$1,0)-1,0)+(VLOOKUP($A24,BBG!$1:$1048576,MATCH(Activity!KB$1,BBG!$1:$1,0)+2,0)-VLOOKUP($A24,BBG!$1:$1048576,MATCH(Activity!KB$1,BBG!$1:$1,0)-1,0))/3,VLOOKUP($A24,BBG!$1:$1048576,MATCH(Activity!KB$1,BBG!$1:$1,0)-2,0)+(VLOOKUP($A24,BBG!$1:$1048576,MATCH(Activity!KB$1,BBG!$1:$1,0)+1,0)-VLOOKUP($A24,BBG!$1:$1048576,MATCH(Activity!KB$1,BBG!$1:$1,0)-2,0))*2/3)))/100</f>
        <v>0</v>
      </c>
      <c r="KC24" s="34">
        <f ca="1">IF(VLOOKUP($A24,BBG!$1:$1048576,MATCH(Activity!KC$1,BBG!$1:$1,0),0)&lt;&gt;"",VLOOKUP($A24,BBG!$1:$1048576,MATCH(Activity!KC$1,BBG!$1:$1,0),0),IF(AND(VLOOKUP($A24,BBG!$1:$1048576,MATCH(Activity!KC$1,BBG!$1:$1,0)-1,0)&lt;&gt;"",VLOOKUP($A24,BBG!$1:$1048576,MATCH(Activity!KC$1,BBG!$1:$1,0)+1,0)&lt;&gt;""),(VLOOKUP($A24,BBG!$1:$1048576,MATCH(Activity!KC$1,BBG!$1:$1,0)-1,0)+VLOOKUP($A24,BBG!$1:$1048576,MATCH(Activity!KC$1,BBG!$1:$1,0)+1,0))/2,IF(AND(VLOOKUP($A24,BBG!$1:$1048576,MATCH(Activity!KC$1,BBG!$1:$1,0)-1,0)&lt;&gt;"",VLOOKUP($A24,BBG!$1:$1048576,MATCH(Activity!KC$1,BBG!$1:$1,0)+2,0)&lt;&gt;""),VLOOKUP($A24,BBG!$1:$1048576,MATCH(Activity!KC$1,BBG!$1:$1,0)-1,0)+(VLOOKUP($A24,BBG!$1:$1048576,MATCH(Activity!KC$1,BBG!$1:$1,0)+2,0)-VLOOKUP($A24,BBG!$1:$1048576,MATCH(Activity!KC$1,BBG!$1:$1,0)-1,0))/3,VLOOKUP($A24,BBG!$1:$1048576,MATCH(Activity!KC$1,BBG!$1:$1,0)-2,0)+(VLOOKUP($A24,BBG!$1:$1048576,MATCH(Activity!KC$1,BBG!$1:$1,0)+1,0)-VLOOKUP($A24,BBG!$1:$1048576,MATCH(Activity!KC$1,BBG!$1:$1,0)-2,0))*2/3)))/100</f>
        <v>0</v>
      </c>
      <c r="KD24" s="34">
        <f ca="1">IF(VLOOKUP($A24,BBG!$1:$1048576,MATCH(Activity!KD$1,BBG!$1:$1,0),0)&lt;&gt;"",VLOOKUP($A24,BBG!$1:$1048576,MATCH(Activity!KD$1,BBG!$1:$1,0),0),IF(AND(VLOOKUP($A24,BBG!$1:$1048576,MATCH(Activity!KD$1,BBG!$1:$1,0)-1,0)&lt;&gt;"",VLOOKUP($A24,BBG!$1:$1048576,MATCH(Activity!KD$1,BBG!$1:$1,0)+1,0)&lt;&gt;""),(VLOOKUP($A24,BBG!$1:$1048576,MATCH(Activity!KD$1,BBG!$1:$1,0)-1,0)+VLOOKUP($A24,BBG!$1:$1048576,MATCH(Activity!KD$1,BBG!$1:$1,0)+1,0))/2,IF(AND(VLOOKUP($A24,BBG!$1:$1048576,MATCH(Activity!KD$1,BBG!$1:$1,0)-1,0)&lt;&gt;"",VLOOKUP($A24,BBG!$1:$1048576,MATCH(Activity!KD$1,BBG!$1:$1,0)+2,0)&lt;&gt;""),VLOOKUP($A24,BBG!$1:$1048576,MATCH(Activity!KD$1,BBG!$1:$1,0)-1,0)+(VLOOKUP($A24,BBG!$1:$1048576,MATCH(Activity!KD$1,BBG!$1:$1,0)+2,0)-VLOOKUP($A24,BBG!$1:$1048576,MATCH(Activity!KD$1,BBG!$1:$1,0)-1,0))/3,VLOOKUP($A24,BBG!$1:$1048576,MATCH(Activity!KD$1,BBG!$1:$1,0)-2,0)+(VLOOKUP($A24,BBG!$1:$1048576,MATCH(Activity!KD$1,BBG!$1:$1,0)+1,0)-VLOOKUP($A24,BBG!$1:$1048576,MATCH(Activity!KD$1,BBG!$1:$1,0)-2,0))*2/3)))/100</f>
        <v>0</v>
      </c>
      <c r="KE24" s="34">
        <f ca="1">IF(VLOOKUP($A24,BBG!$1:$1048576,MATCH(Activity!KE$1,BBG!$1:$1,0),0)&lt;&gt;"",VLOOKUP($A24,BBG!$1:$1048576,MATCH(Activity!KE$1,BBG!$1:$1,0),0),IF(AND(VLOOKUP($A24,BBG!$1:$1048576,MATCH(Activity!KE$1,BBG!$1:$1,0)-1,0)&lt;&gt;"",VLOOKUP($A24,BBG!$1:$1048576,MATCH(Activity!KE$1,BBG!$1:$1,0)+1,0)&lt;&gt;""),(VLOOKUP($A24,BBG!$1:$1048576,MATCH(Activity!KE$1,BBG!$1:$1,0)-1,0)+VLOOKUP($A24,BBG!$1:$1048576,MATCH(Activity!KE$1,BBG!$1:$1,0)+1,0))/2,IF(AND(VLOOKUP($A24,BBG!$1:$1048576,MATCH(Activity!KE$1,BBG!$1:$1,0)-1,0)&lt;&gt;"",VLOOKUP($A24,BBG!$1:$1048576,MATCH(Activity!KE$1,BBG!$1:$1,0)+2,0)&lt;&gt;""),VLOOKUP($A24,BBG!$1:$1048576,MATCH(Activity!KE$1,BBG!$1:$1,0)-1,0)+(VLOOKUP($A24,BBG!$1:$1048576,MATCH(Activity!KE$1,BBG!$1:$1,0)+2,0)-VLOOKUP($A24,BBG!$1:$1048576,MATCH(Activity!KE$1,BBG!$1:$1,0)-1,0))/3,VLOOKUP($A24,BBG!$1:$1048576,MATCH(Activity!KE$1,BBG!$1:$1,0)-2,0)+(VLOOKUP($A24,BBG!$1:$1048576,MATCH(Activity!KE$1,BBG!$1:$1,0)+1,0)-VLOOKUP($A24,BBG!$1:$1048576,MATCH(Activity!KE$1,BBG!$1:$1,0)-2,0))*2/3)))/100</f>
        <v>0</v>
      </c>
      <c r="KF24" s="34">
        <f ca="1">IF(VLOOKUP($A24,BBG!$1:$1048576,MATCH(Activity!KF$1,BBG!$1:$1,0),0)&lt;&gt;"",VLOOKUP($A24,BBG!$1:$1048576,MATCH(Activity!KF$1,BBG!$1:$1,0),0),IF(AND(VLOOKUP($A24,BBG!$1:$1048576,MATCH(Activity!KF$1,BBG!$1:$1,0)-1,0)&lt;&gt;"",VLOOKUP($A24,BBG!$1:$1048576,MATCH(Activity!KF$1,BBG!$1:$1,0)+1,0)&lt;&gt;""),(VLOOKUP($A24,BBG!$1:$1048576,MATCH(Activity!KF$1,BBG!$1:$1,0)-1,0)+VLOOKUP($A24,BBG!$1:$1048576,MATCH(Activity!KF$1,BBG!$1:$1,0)+1,0))/2,IF(AND(VLOOKUP($A24,BBG!$1:$1048576,MATCH(Activity!KF$1,BBG!$1:$1,0)-1,0)&lt;&gt;"",VLOOKUP($A24,BBG!$1:$1048576,MATCH(Activity!KF$1,BBG!$1:$1,0)+2,0)&lt;&gt;""),VLOOKUP($A24,BBG!$1:$1048576,MATCH(Activity!KF$1,BBG!$1:$1,0)-1,0)+(VLOOKUP($A24,BBG!$1:$1048576,MATCH(Activity!KF$1,BBG!$1:$1,0)+2,0)-VLOOKUP($A24,BBG!$1:$1048576,MATCH(Activity!KF$1,BBG!$1:$1,0)-1,0))/3,VLOOKUP($A24,BBG!$1:$1048576,MATCH(Activity!KF$1,BBG!$1:$1,0)-2,0)+(VLOOKUP($A24,BBG!$1:$1048576,MATCH(Activity!KF$1,BBG!$1:$1,0)+1,0)-VLOOKUP($A24,BBG!$1:$1048576,MATCH(Activity!KF$1,BBG!$1:$1,0)-2,0))*2/3)))/100</f>
        <v>0</v>
      </c>
      <c r="KG24" s="34">
        <f ca="1">IF(VLOOKUP($A24,BBG!$1:$1048576,MATCH(Activity!KG$1,BBG!$1:$1,0),0)&lt;&gt;"",VLOOKUP($A24,BBG!$1:$1048576,MATCH(Activity!KG$1,BBG!$1:$1,0),0),IF(AND(VLOOKUP($A24,BBG!$1:$1048576,MATCH(Activity!KG$1,BBG!$1:$1,0)-1,0)&lt;&gt;"",VLOOKUP($A24,BBG!$1:$1048576,MATCH(Activity!KG$1,BBG!$1:$1,0)+1,0)&lt;&gt;""),(VLOOKUP($A24,BBG!$1:$1048576,MATCH(Activity!KG$1,BBG!$1:$1,0)-1,0)+VLOOKUP($A24,BBG!$1:$1048576,MATCH(Activity!KG$1,BBG!$1:$1,0)+1,0))/2,IF(AND(VLOOKUP($A24,BBG!$1:$1048576,MATCH(Activity!KG$1,BBG!$1:$1,0)-1,0)&lt;&gt;"",VLOOKUP($A24,BBG!$1:$1048576,MATCH(Activity!KG$1,BBG!$1:$1,0)+2,0)&lt;&gt;""),VLOOKUP($A24,BBG!$1:$1048576,MATCH(Activity!KG$1,BBG!$1:$1,0)-1,0)+(VLOOKUP($A24,BBG!$1:$1048576,MATCH(Activity!KG$1,BBG!$1:$1,0)+2,0)-VLOOKUP($A24,BBG!$1:$1048576,MATCH(Activity!KG$1,BBG!$1:$1,0)-1,0))/3,VLOOKUP($A24,BBG!$1:$1048576,MATCH(Activity!KG$1,BBG!$1:$1,0)-2,0)+(VLOOKUP($A24,BBG!$1:$1048576,MATCH(Activity!KG$1,BBG!$1:$1,0)+1,0)-VLOOKUP($A24,BBG!$1:$1048576,MATCH(Activity!KG$1,BBG!$1:$1,0)-2,0))*2/3)))/100</f>
        <v>0</v>
      </c>
      <c r="KH24" s="34">
        <f ca="1">IF(VLOOKUP($A24,BBG!$1:$1048576,MATCH(Activity!KH$1,BBG!$1:$1,0),0)&lt;&gt;"",VLOOKUP($A24,BBG!$1:$1048576,MATCH(Activity!KH$1,BBG!$1:$1,0),0),IF(AND(VLOOKUP($A24,BBG!$1:$1048576,MATCH(Activity!KH$1,BBG!$1:$1,0)-1,0)&lt;&gt;"",VLOOKUP($A24,BBG!$1:$1048576,MATCH(Activity!KH$1,BBG!$1:$1,0)+1,0)&lt;&gt;""),(VLOOKUP($A24,BBG!$1:$1048576,MATCH(Activity!KH$1,BBG!$1:$1,0)-1,0)+VLOOKUP($A24,BBG!$1:$1048576,MATCH(Activity!KH$1,BBG!$1:$1,0)+1,0))/2,IF(AND(VLOOKUP($A24,BBG!$1:$1048576,MATCH(Activity!KH$1,BBG!$1:$1,0)-1,0)&lt;&gt;"",VLOOKUP($A24,BBG!$1:$1048576,MATCH(Activity!KH$1,BBG!$1:$1,0)+2,0)&lt;&gt;""),VLOOKUP($A24,BBG!$1:$1048576,MATCH(Activity!KH$1,BBG!$1:$1,0)-1,0)+(VLOOKUP($A24,BBG!$1:$1048576,MATCH(Activity!KH$1,BBG!$1:$1,0)+2,0)-VLOOKUP($A24,BBG!$1:$1048576,MATCH(Activity!KH$1,BBG!$1:$1,0)-1,0))/3,VLOOKUP($A24,BBG!$1:$1048576,MATCH(Activity!KH$1,BBG!$1:$1,0)-2,0)+(VLOOKUP($A24,BBG!$1:$1048576,MATCH(Activity!KH$1,BBG!$1:$1,0)+1,0)-VLOOKUP($A24,BBG!$1:$1048576,MATCH(Activity!KH$1,BBG!$1:$1,0)-2,0))*2/3)))/100</f>
        <v>0</v>
      </c>
      <c r="KI24" s="34">
        <f ca="1">IF(VLOOKUP($A24,BBG!$1:$1048576,MATCH(Activity!KI$1,BBG!$1:$1,0),0)&lt;&gt;"",VLOOKUP($A24,BBG!$1:$1048576,MATCH(Activity!KI$1,BBG!$1:$1,0),0),IF(AND(VLOOKUP($A24,BBG!$1:$1048576,MATCH(Activity!KI$1,BBG!$1:$1,0)-1,0)&lt;&gt;"",VLOOKUP($A24,BBG!$1:$1048576,MATCH(Activity!KI$1,BBG!$1:$1,0)+1,0)&lt;&gt;""),(VLOOKUP($A24,BBG!$1:$1048576,MATCH(Activity!KI$1,BBG!$1:$1,0)-1,0)+VLOOKUP($A24,BBG!$1:$1048576,MATCH(Activity!KI$1,BBG!$1:$1,0)+1,0))/2,IF(AND(VLOOKUP($A24,BBG!$1:$1048576,MATCH(Activity!KI$1,BBG!$1:$1,0)-1,0)&lt;&gt;"",VLOOKUP($A24,BBG!$1:$1048576,MATCH(Activity!KI$1,BBG!$1:$1,0)+2,0)&lt;&gt;""),VLOOKUP($A24,BBG!$1:$1048576,MATCH(Activity!KI$1,BBG!$1:$1,0)-1,0)+(VLOOKUP($A24,BBG!$1:$1048576,MATCH(Activity!KI$1,BBG!$1:$1,0)+2,0)-VLOOKUP($A24,BBG!$1:$1048576,MATCH(Activity!KI$1,BBG!$1:$1,0)-1,0))/3,VLOOKUP($A24,BBG!$1:$1048576,MATCH(Activity!KI$1,BBG!$1:$1,0)-2,0)+(VLOOKUP($A24,BBG!$1:$1048576,MATCH(Activity!KI$1,BBG!$1:$1,0)+1,0)-VLOOKUP($A24,BBG!$1:$1048576,MATCH(Activity!KI$1,BBG!$1:$1,0)-2,0))*2/3)))/100</f>
        <v>0</v>
      </c>
      <c r="KJ24" s="34">
        <f ca="1">IF(VLOOKUP($A24,BBG!$1:$1048576,MATCH(Activity!KJ$1,BBG!$1:$1,0),0)&lt;&gt;"",VLOOKUP($A24,BBG!$1:$1048576,MATCH(Activity!KJ$1,BBG!$1:$1,0),0),IF(AND(VLOOKUP($A24,BBG!$1:$1048576,MATCH(Activity!KJ$1,BBG!$1:$1,0)-1,0)&lt;&gt;"",VLOOKUP($A24,BBG!$1:$1048576,MATCH(Activity!KJ$1,BBG!$1:$1,0)+1,0)&lt;&gt;""),(VLOOKUP($A24,BBG!$1:$1048576,MATCH(Activity!KJ$1,BBG!$1:$1,0)-1,0)+VLOOKUP($A24,BBG!$1:$1048576,MATCH(Activity!KJ$1,BBG!$1:$1,0)+1,0))/2,IF(AND(VLOOKUP($A24,BBG!$1:$1048576,MATCH(Activity!KJ$1,BBG!$1:$1,0)-1,0)&lt;&gt;"",VLOOKUP($A24,BBG!$1:$1048576,MATCH(Activity!KJ$1,BBG!$1:$1,0)+2,0)&lt;&gt;""),VLOOKUP($A24,BBG!$1:$1048576,MATCH(Activity!KJ$1,BBG!$1:$1,0)-1,0)+(VLOOKUP($A24,BBG!$1:$1048576,MATCH(Activity!KJ$1,BBG!$1:$1,0)+2,0)-VLOOKUP($A24,BBG!$1:$1048576,MATCH(Activity!KJ$1,BBG!$1:$1,0)-1,0))/3,VLOOKUP($A24,BBG!$1:$1048576,MATCH(Activity!KJ$1,BBG!$1:$1,0)-2,0)+(VLOOKUP($A24,BBG!$1:$1048576,MATCH(Activity!KJ$1,BBG!$1:$1,0)+1,0)-VLOOKUP($A24,BBG!$1:$1048576,MATCH(Activity!KJ$1,BBG!$1:$1,0)-2,0))*2/3)))/100</f>
        <v>0</v>
      </c>
      <c r="KK24" s="34">
        <f ca="1">IF(VLOOKUP($A24,BBG!$1:$1048576,MATCH(Activity!KK$1,BBG!$1:$1,0),0)&lt;&gt;"",VLOOKUP($A24,BBG!$1:$1048576,MATCH(Activity!KK$1,BBG!$1:$1,0),0),IF(AND(VLOOKUP($A24,BBG!$1:$1048576,MATCH(Activity!KK$1,BBG!$1:$1,0)-1,0)&lt;&gt;"",VLOOKUP($A24,BBG!$1:$1048576,MATCH(Activity!KK$1,BBG!$1:$1,0)+1,0)&lt;&gt;""),(VLOOKUP($A24,BBG!$1:$1048576,MATCH(Activity!KK$1,BBG!$1:$1,0)-1,0)+VLOOKUP($A24,BBG!$1:$1048576,MATCH(Activity!KK$1,BBG!$1:$1,0)+1,0))/2,IF(AND(VLOOKUP($A24,BBG!$1:$1048576,MATCH(Activity!KK$1,BBG!$1:$1,0)-1,0)&lt;&gt;"",VLOOKUP($A24,BBG!$1:$1048576,MATCH(Activity!KK$1,BBG!$1:$1,0)+2,0)&lt;&gt;""),VLOOKUP($A24,BBG!$1:$1048576,MATCH(Activity!KK$1,BBG!$1:$1,0)-1,0)+(VLOOKUP($A24,BBG!$1:$1048576,MATCH(Activity!KK$1,BBG!$1:$1,0)+2,0)-VLOOKUP($A24,BBG!$1:$1048576,MATCH(Activity!KK$1,BBG!$1:$1,0)-1,0))/3,VLOOKUP($A24,BBG!$1:$1048576,MATCH(Activity!KK$1,BBG!$1:$1,0)-2,0)+(VLOOKUP($A24,BBG!$1:$1048576,MATCH(Activity!KK$1,BBG!$1:$1,0)+1,0)-VLOOKUP($A24,BBG!$1:$1048576,MATCH(Activity!KK$1,BBG!$1:$1,0)-2,0))*2/3)))/100</f>
        <v>0</v>
      </c>
      <c r="KL24" s="34">
        <f ca="1">IF(VLOOKUP($A24,BBG!$1:$1048576,MATCH(Activity!KL$1,BBG!$1:$1,0),0)&lt;&gt;"",VLOOKUP($A24,BBG!$1:$1048576,MATCH(Activity!KL$1,BBG!$1:$1,0),0),IF(AND(VLOOKUP($A24,BBG!$1:$1048576,MATCH(Activity!KL$1,BBG!$1:$1,0)-1,0)&lt;&gt;"",VLOOKUP($A24,BBG!$1:$1048576,MATCH(Activity!KL$1,BBG!$1:$1,0)+1,0)&lt;&gt;""),(VLOOKUP($A24,BBG!$1:$1048576,MATCH(Activity!KL$1,BBG!$1:$1,0)-1,0)+VLOOKUP($A24,BBG!$1:$1048576,MATCH(Activity!KL$1,BBG!$1:$1,0)+1,0))/2,IF(AND(VLOOKUP($A24,BBG!$1:$1048576,MATCH(Activity!KL$1,BBG!$1:$1,0)-1,0)&lt;&gt;"",VLOOKUP($A24,BBG!$1:$1048576,MATCH(Activity!KL$1,BBG!$1:$1,0)+2,0)&lt;&gt;""),VLOOKUP($A24,BBG!$1:$1048576,MATCH(Activity!KL$1,BBG!$1:$1,0)-1,0)+(VLOOKUP($A24,BBG!$1:$1048576,MATCH(Activity!KL$1,BBG!$1:$1,0)+2,0)-VLOOKUP($A24,BBG!$1:$1048576,MATCH(Activity!KL$1,BBG!$1:$1,0)-1,0))/3,VLOOKUP($A24,BBG!$1:$1048576,MATCH(Activity!KL$1,BBG!$1:$1,0)-2,0)+(VLOOKUP($A24,BBG!$1:$1048576,MATCH(Activity!KL$1,BBG!$1:$1,0)+1,0)-VLOOKUP($A24,BBG!$1:$1048576,MATCH(Activity!KL$1,BBG!$1:$1,0)-2,0))*2/3)))/100</f>
        <v>0</v>
      </c>
      <c r="KM24" s="34">
        <f ca="1">IF(VLOOKUP($A24,BBG!$1:$1048576,MATCH(Activity!KM$1,BBG!$1:$1,0),0)&lt;&gt;"",VLOOKUP($A24,BBG!$1:$1048576,MATCH(Activity!KM$1,BBG!$1:$1,0),0),IF(AND(VLOOKUP($A24,BBG!$1:$1048576,MATCH(Activity!KM$1,BBG!$1:$1,0)-1,0)&lt;&gt;"",VLOOKUP($A24,BBG!$1:$1048576,MATCH(Activity!KM$1,BBG!$1:$1,0)+1,0)&lt;&gt;""),(VLOOKUP($A24,BBG!$1:$1048576,MATCH(Activity!KM$1,BBG!$1:$1,0)-1,0)+VLOOKUP($A24,BBG!$1:$1048576,MATCH(Activity!KM$1,BBG!$1:$1,0)+1,0))/2,IF(AND(VLOOKUP($A24,BBG!$1:$1048576,MATCH(Activity!KM$1,BBG!$1:$1,0)-1,0)&lt;&gt;"",VLOOKUP($A24,BBG!$1:$1048576,MATCH(Activity!KM$1,BBG!$1:$1,0)+2,0)&lt;&gt;""),VLOOKUP($A24,BBG!$1:$1048576,MATCH(Activity!KM$1,BBG!$1:$1,0)-1,0)+(VLOOKUP($A24,BBG!$1:$1048576,MATCH(Activity!KM$1,BBG!$1:$1,0)+2,0)-VLOOKUP($A24,BBG!$1:$1048576,MATCH(Activity!KM$1,BBG!$1:$1,0)-1,0))/3,VLOOKUP($A24,BBG!$1:$1048576,MATCH(Activity!KM$1,BBG!$1:$1,0)-2,0)+(VLOOKUP($A24,BBG!$1:$1048576,MATCH(Activity!KM$1,BBG!$1:$1,0)+1,0)-VLOOKUP($A24,BBG!$1:$1048576,MATCH(Activity!KM$1,BBG!$1:$1,0)-2,0))*2/3)))/100</f>
        <v>0</v>
      </c>
      <c r="KN24" s="34">
        <f ca="1">IF(VLOOKUP($A24,BBG!$1:$1048576,MATCH(Activity!KN$1,BBG!$1:$1,0),0)&lt;&gt;"",VLOOKUP($A24,BBG!$1:$1048576,MATCH(Activity!KN$1,BBG!$1:$1,0),0),IF(AND(VLOOKUP($A24,BBG!$1:$1048576,MATCH(Activity!KN$1,BBG!$1:$1,0)-1,0)&lt;&gt;"",VLOOKUP($A24,BBG!$1:$1048576,MATCH(Activity!KN$1,BBG!$1:$1,0)+1,0)&lt;&gt;""),(VLOOKUP($A24,BBG!$1:$1048576,MATCH(Activity!KN$1,BBG!$1:$1,0)-1,0)+VLOOKUP($A24,BBG!$1:$1048576,MATCH(Activity!KN$1,BBG!$1:$1,0)+1,0))/2,IF(AND(VLOOKUP($A24,BBG!$1:$1048576,MATCH(Activity!KN$1,BBG!$1:$1,0)-1,0)&lt;&gt;"",VLOOKUP($A24,BBG!$1:$1048576,MATCH(Activity!KN$1,BBG!$1:$1,0)+2,0)&lt;&gt;""),VLOOKUP($A24,BBG!$1:$1048576,MATCH(Activity!KN$1,BBG!$1:$1,0)-1,0)+(VLOOKUP($A24,BBG!$1:$1048576,MATCH(Activity!KN$1,BBG!$1:$1,0)+2,0)-VLOOKUP($A24,BBG!$1:$1048576,MATCH(Activity!KN$1,BBG!$1:$1,0)-1,0))/3,VLOOKUP($A24,BBG!$1:$1048576,MATCH(Activity!KN$1,BBG!$1:$1,0)-2,0)+(VLOOKUP($A24,BBG!$1:$1048576,MATCH(Activity!KN$1,BBG!$1:$1,0)+1,0)-VLOOKUP($A24,BBG!$1:$1048576,MATCH(Activity!KN$1,BBG!$1:$1,0)-2,0))*2/3)))/100</f>
        <v>0</v>
      </c>
      <c r="KO24" s="34">
        <f ca="1">IF(VLOOKUP($A24,BBG!$1:$1048576,MATCH(Activity!KO$1,BBG!$1:$1,0),0)&lt;&gt;"",VLOOKUP($A24,BBG!$1:$1048576,MATCH(Activity!KO$1,BBG!$1:$1,0),0),IF(AND(VLOOKUP($A24,BBG!$1:$1048576,MATCH(Activity!KO$1,BBG!$1:$1,0)-1,0)&lt;&gt;"",VLOOKUP($A24,BBG!$1:$1048576,MATCH(Activity!KO$1,BBG!$1:$1,0)+1,0)&lt;&gt;""),(VLOOKUP($A24,BBG!$1:$1048576,MATCH(Activity!KO$1,BBG!$1:$1,0)-1,0)+VLOOKUP($A24,BBG!$1:$1048576,MATCH(Activity!KO$1,BBG!$1:$1,0)+1,0))/2,IF(AND(VLOOKUP($A24,BBG!$1:$1048576,MATCH(Activity!KO$1,BBG!$1:$1,0)-1,0)&lt;&gt;"",VLOOKUP($A24,BBG!$1:$1048576,MATCH(Activity!KO$1,BBG!$1:$1,0)+2,0)&lt;&gt;""),VLOOKUP($A24,BBG!$1:$1048576,MATCH(Activity!KO$1,BBG!$1:$1,0)-1,0)+(VLOOKUP($A24,BBG!$1:$1048576,MATCH(Activity!KO$1,BBG!$1:$1,0)+2,0)-VLOOKUP($A24,BBG!$1:$1048576,MATCH(Activity!KO$1,BBG!$1:$1,0)-1,0))/3,VLOOKUP($A24,BBG!$1:$1048576,MATCH(Activity!KO$1,BBG!$1:$1,0)-2,0)+(VLOOKUP($A24,BBG!$1:$1048576,MATCH(Activity!KO$1,BBG!$1:$1,0)+1,0)-VLOOKUP($A24,BBG!$1:$1048576,MATCH(Activity!KO$1,BBG!$1:$1,0)-2,0))*2/3)))/100</f>
        <v>0</v>
      </c>
      <c r="KP24" s="34">
        <f ca="1">IF(VLOOKUP($A24,BBG!$1:$1048576,MATCH(Activity!KP$1,BBG!$1:$1,0),0)&lt;&gt;"",VLOOKUP($A24,BBG!$1:$1048576,MATCH(Activity!KP$1,BBG!$1:$1,0),0),IF(AND(VLOOKUP($A24,BBG!$1:$1048576,MATCH(Activity!KP$1,BBG!$1:$1,0)-1,0)&lt;&gt;"",VLOOKUP($A24,BBG!$1:$1048576,MATCH(Activity!KP$1,BBG!$1:$1,0)+1,0)&lt;&gt;""),(VLOOKUP($A24,BBG!$1:$1048576,MATCH(Activity!KP$1,BBG!$1:$1,0)-1,0)+VLOOKUP($A24,BBG!$1:$1048576,MATCH(Activity!KP$1,BBG!$1:$1,0)+1,0))/2,IF(AND(VLOOKUP($A24,BBG!$1:$1048576,MATCH(Activity!KP$1,BBG!$1:$1,0)-1,0)&lt;&gt;"",VLOOKUP($A24,BBG!$1:$1048576,MATCH(Activity!KP$1,BBG!$1:$1,0)+2,0)&lt;&gt;""),VLOOKUP($A24,BBG!$1:$1048576,MATCH(Activity!KP$1,BBG!$1:$1,0)-1,0)+(VLOOKUP($A24,BBG!$1:$1048576,MATCH(Activity!KP$1,BBG!$1:$1,0)+2,0)-VLOOKUP($A24,BBG!$1:$1048576,MATCH(Activity!KP$1,BBG!$1:$1,0)-1,0))/3,VLOOKUP($A24,BBG!$1:$1048576,MATCH(Activity!KP$1,BBG!$1:$1,0)-2,0)+(VLOOKUP($A24,BBG!$1:$1048576,MATCH(Activity!KP$1,BBG!$1:$1,0)+1,0)-VLOOKUP($A24,BBG!$1:$1048576,MATCH(Activity!KP$1,BBG!$1:$1,0)-2,0))*2/3)))/100</f>
        <v>0</v>
      </c>
      <c r="KQ24" s="34">
        <f ca="1">IF(VLOOKUP($A24,BBG!$1:$1048576,MATCH(Activity!KQ$1,BBG!$1:$1,0),0)&lt;&gt;"",VLOOKUP($A24,BBG!$1:$1048576,MATCH(Activity!KQ$1,BBG!$1:$1,0),0),IF(AND(VLOOKUP($A24,BBG!$1:$1048576,MATCH(Activity!KQ$1,BBG!$1:$1,0)-1,0)&lt;&gt;"",VLOOKUP($A24,BBG!$1:$1048576,MATCH(Activity!KQ$1,BBG!$1:$1,0)+1,0)&lt;&gt;""),(VLOOKUP($A24,BBG!$1:$1048576,MATCH(Activity!KQ$1,BBG!$1:$1,0)-1,0)+VLOOKUP($A24,BBG!$1:$1048576,MATCH(Activity!KQ$1,BBG!$1:$1,0)+1,0))/2,IF(AND(VLOOKUP($A24,BBG!$1:$1048576,MATCH(Activity!KQ$1,BBG!$1:$1,0)-1,0)&lt;&gt;"",VLOOKUP($A24,BBG!$1:$1048576,MATCH(Activity!KQ$1,BBG!$1:$1,0)+2,0)&lt;&gt;""),VLOOKUP($A24,BBG!$1:$1048576,MATCH(Activity!KQ$1,BBG!$1:$1,0)-1,0)+(VLOOKUP($A24,BBG!$1:$1048576,MATCH(Activity!KQ$1,BBG!$1:$1,0)+2,0)-VLOOKUP($A24,BBG!$1:$1048576,MATCH(Activity!KQ$1,BBG!$1:$1,0)-1,0))/3,VLOOKUP($A24,BBG!$1:$1048576,MATCH(Activity!KQ$1,BBG!$1:$1,0)-2,0)+(VLOOKUP($A24,BBG!$1:$1048576,MATCH(Activity!KQ$1,BBG!$1:$1,0)+1,0)-VLOOKUP($A24,BBG!$1:$1048576,MATCH(Activity!KQ$1,BBG!$1:$1,0)-2,0))*2/3)))/100</f>
        <v>0</v>
      </c>
      <c r="KR24" s="34">
        <f ca="1">IF(VLOOKUP($A24,BBG!$1:$1048576,MATCH(Activity!KR$1,BBG!$1:$1,0),0)&lt;&gt;"",VLOOKUP($A24,BBG!$1:$1048576,MATCH(Activity!KR$1,BBG!$1:$1,0),0),IF(AND(VLOOKUP($A24,BBG!$1:$1048576,MATCH(Activity!KR$1,BBG!$1:$1,0)-1,0)&lt;&gt;"",VLOOKUP($A24,BBG!$1:$1048576,MATCH(Activity!KR$1,BBG!$1:$1,0)+1,0)&lt;&gt;""),(VLOOKUP($A24,BBG!$1:$1048576,MATCH(Activity!KR$1,BBG!$1:$1,0)-1,0)+VLOOKUP($A24,BBG!$1:$1048576,MATCH(Activity!KR$1,BBG!$1:$1,0)+1,0))/2,IF(AND(VLOOKUP($A24,BBG!$1:$1048576,MATCH(Activity!KR$1,BBG!$1:$1,0)-1,0)&lt;&gt;"",VLOOKUP($A24,BBG!$1:$1048576,MATCH(Activity!KR$1,BBG!$1:$1,0)+2,0)&lt;&gt;""),VLOOKUP($A24,BBG!$1:$1048576,MATCH(Activity!KR$1,BBG!$1:$1,0)-1,0)+(VLOOKUP($A24,BBG!$1:$1048576,MATCH(Activity!KR$1,BBG!$1:$1,0)+2,0)-VLOOKUP($A24,BBG!$1:$1048576,MATCH(Activity!KR$1,BBG!$1:$1,0)-1,0))/3,VLOOKUP($A24,BBG!$1:$1048576,MATCH(Activity!KR$1,BBG!$1:$1,0)-2,0)+(VLOOKUP($A24,BBG!$1:$1048576,MATCH(Activity!KR$1,BBG!$1:$1,0)+1,0)-VLOOKUP($A24,BBG!$1:$1048576,MATCH(Activity!KR$1,BBG!$1:$1,0)-2,0))*2/3)))/100</f>
        <v>0</v>
      </c>
      <c r="KS24" s="34">
        <f ca="1">IF(VLOOKUP($A24,BBG!$1:$1048576,MATCH(Activity!KS$1,BBG!$1:$1,0),0)&lt;&gt;"",VLOOKUP($A24,BBG!$1:$1048576,MATCH(Activity!KS$1,BBG!$1:$1,0),0),IF(AND(VLOOKUP($A24,BBG!$1:$1048576,MATCH(Activity!KS$1,BBG!$1:$1,0)-1,0)&lt;&gt;"",VLOOKUP($A24,BBG!$1:$1048576,MATCH(Activity!KS$1,BBG!$1:$1,0)+1,0)&lt;&gt;""),(VLOOKUP($A24,BBG!$1:$1048576,MATCH(Activity!KS$1,BBG!$1:$1,0)-1,0)+VLOOKUP($A24,BBG!$1:$1048576,MATCH(Activity!KS$1,BBG!$1:$1,0)+1,0))/2,IF(AND(VLOOKUP($A24,BBG!$1:$1048576,MATCH(Activity!KS$1,BBG!$1:$1,0)-1,0)&lt;&gt;"",VLOOKUP($A24,BBG!$1:$1048576,MATCH(Activity!KS$1,BBG!$1:$1,0)+2,0)&lt;&gt;""),VLOOKUP($A24,BBG!$1:$1048576,MATCH(Activity!KS$1,BBG!$1:$1,0)-1,0)+(VLOOKUP($A24,BBG!$1:$1048576,MATCH(Activity!KS$1,BBG!$1:$1,0)+2,0)-VLOOKUP($A24,BBG!$1:$1048576,MATCH(Activity!KS$1,BBG!$1:$1,0)-1,0))/3,VLOOKUP($A24,BBG!$1:$1048576,MATCH(Activity!KS$1,BBG!$1:$1,0)-2,0)+(VLOOKUP($A24,BBG!$1:$1048576,MATCH(Activity!KS$1,BBG!$1:$1,0)+1,0)-VLOOKUP($A24,BBG!$1:$1048576,MATCH(Activity!KS$1,BBG!$1:$1,0)-2,0))*2/3)))/100</f>
        <v>0</v>
      </c>
      <c r="KT24" s="34">
        <f ca="1">IF(VLOOKUP($A24,BBG!$1:$1048576,MATCH(Activity!KT$1,BBG!$1:$1,0),0)&lt;&gt;"",VLOOKUP($A24,BBG!$1:$1048576,MATCH(Activity!KT$1,BBG!$1:$1,0),0),IF(AND(VLOOKUP($A24,BBG!$1:$1048576,MATCH(Activity!KT$1,BBG!$1:$1,0)-1,0)&lt;&gt;"",VLOOKUP($A24,BBG!$1:$1048576,MATCH(Activity!KT$1,BBG!$1:$1,0)+1,0)&lt;&gt;""),(VLOOKUP($A24,BBG!$1:$1048576,MATCH(Activity!KT$1,BBG!$1:$1,0)-1,0)+VLOOKUP($A24,BBG!$1:$1048576,MATCH(Activity!KT$1,BBG!$1:$1,0)+1,0))/2,IF(AND(VLOOKUP($A24,BBG!$1:$1048576,MATCH(Activity!KT$1,BBG!$1:$1,0)-1,0)&lt;&gt;"",VLOOKUP($A24,BBG!$1:$1048576,MATCH(Activity!KT$1,BBG!$1:$1,0)+2,0)&lt;&gt;""),VLOOKUP($A24,BBG!$1:$1048576,MATCH(Activity!KT$1,BBG!$1:$1,0)-1,0)+(VLOOKUP($A24,BBG!$1:$1048576,MATCH(Activity!KT$1,BBG!$1:$1,0)+2,0)-VLOOKUP($A24,BBG!$1:$1048576,MATCH(Activity!KT$1,BBG!$1:$1,0)-1,0))/3,VLOOKUP($A24,BBG!$1:$1048576,MATCH(Activity!KT$1,BBG!$1:$1,0)-2,0)+(VLOOKUP($A24,BBG!$1:$1048576,MATCH(Activity!KT$1,BBG!$1:$1,0)+1,0)-VLOOKUP($A24,BBG!$1:$1048576,MATCH(Activity!KT$1,BBG!$1:$1,0)-2,0))*2/3)))/100</f>
        <v>0</v>
      </c>
      <c r="KU24" s="34">
        <f ca="1">IF(VLOOKUP($A24,BBG!$1:$1048576,MATCH(Activity!KU$1,BBG!$1:$1,0),0)&lt;&gt;"",VLOOKUP($A24,BBG!$1:$1048576,MATCH(Activity!KU$1,BBG!$1:$1,0),0),IF(AND(VLOOKUP($A24,BBG!$1:$1048576,MATCH(Activity!KU$1,BBG!$1:$1,0)-1,0)&lt;&gt;"",VLOOKUP($A24,BBG!$1:$1048576,MATCH(Activity!KU$1,BBG!$1:$1,0)+1,0)&lt;&gt;""),(VLOOKUP($A24,BBG!$1:$1048576,MATCH(Activity!KU$1,BBG!$1:$1,0)-1,0)+VLOOKUP($A24,BBG!$1:$1048576,MATCH(Activity!KU$1,BBG!$1:$1,0)+1,0))/2,IF(AND(VLOOKUP($A24,BBG!$1:$1048576,MATCH(Activity!KU$1,BBG!$1:$1,0)-1,0)&lt;&gt;"",VLOOKUP($A24,BBG!$1:$1048576,MATCH(Activity!KU$1,BBG!$1:$1,0)+2,0)&lt;&gt;""),VLOOKUP($A24,BBG!$1:$1048576,MATCH(Activity!KU$1,BBG!$1:$1,0)-1,0)+(VLOOKUP($A24,BBG!$1:$1048576,MATCH(Activity!KU$1,BBG!$1:$1,0)+2,0)-VLOOKUP($A24,BBG!$1:$1048576,MATCH(Activity!KU$1,BBG!$1:$1,0)-1,0))/3,VLOOKUP($A24,BBG!$1:$1048576,MATCH(Activity!KU$1,BBG!$1:$1,0)-2,0)+(VLOOKUP($A24,BBG!$1:$1048576,MATCH(Activity!KU$1,BBG!$1:$1,0)+1,0)-VLOOKUP($A24,BBG!$1:$1048576,MATCH(Activity!KU$1,BBG!$1:$1,0)-2,0))*2/3)))/100</f>
        <v>0</v>
      </c>
      <c r="KV24" s="34">
        <f ca="1">IF(VLOOKUP($A24,BBG!$1:$1048576,MATCH(Activity!KV$1,BBG!$1:$1,0),0)&lt;&gt;"",VLOOKUP($A24,BBG!$1:$1048576,MATCH(Activity!KV$1,BBG!$1:$1,0),0),IF(AND(VLOOKUP($A24,BBG!$1:$1048576,MATCH(Activity!KV$1,BBG!$1:$1,0)-1,0)&lt;&gt;"",VLOOKUP($A24,BBG!$1:$1048576,MATCH(Activity!KV$1,BBG!$1:$1,0)+1,0)&lt;&gt;""),(VLOOKUP($A24,BBG!$1:$1048576,MATCH(Activity!KV$1,BBG!$1:$1,0)-1,0)+VLOOKUP($A24,BBG!$1:$1048576,MATCH(Activity!KV$1,BBG!$1:$1,0)+1,0))/2,IF(AND(VLOOKUP($A24,BBG!$1:$1048576,MATCH(Activity!KV$1,BBG!$1:$1,0)-1,0)&lt;&gt;"",VLOOKUP($A24,BBG!$1:$1048576,MATCH(Activity!KV$1,BBG!$1:$1,0)+2,0)&lt;&gt;""),VLOOKUP($A24,BBG!$1:$1048576,MATCH(Activity!KV$1,BBG!$1:$1,0)-1,0)+(VLOOKUP($A24,BBG!$1:$1048576,MATCH(Activity!KV$1,BBG!$1:$1,0)+2,0)-VLOOKUP($A24,BBG!$1:$1048576,MATCH(Activity!KV$1,BBG!$1:$1,0)-1,0))/3,VLOOKUP($A24,BBG!$1:$1048576,MATCH(Activity!KV$1,BBG!$1:$1,0)-2,0)+(VLOOKUP($A24,BBG!$1:$1048576,MATCH(Activity!KV$1,BBG!$1:$1,0)+1,0)-VLOOKUP($A24,BBG!$1:$1048576,MATCH(Activity!KV$1,BBG!$1:$1,0)-2,0))*2/3)))/100</f>
        <v>0</v>
      </c>
      <c r="KW24" s="34">
        <f ca="1">IF(VLOOKUP($A24,BBG!$1:$1048576,MATCH(Activity!KW$1,BBG!$1:$1,0),0)&lt;&gt;"",VLOOKUP($A24,BBG!$1:$1048576,MATCH(Activity!KW$1,BBG!$1:$1,0),0),IF(AND(VLOOKUP($A24,BBG!$1:$1048576,MATCH(Activity!KW$1,BBG!$1:$1,0)-1,0)&lt;&gt;"",VLOOKUP($A24,BBG!$1:$1048576,MATCH(Activity!KW$1,BBG!$1:$1,0)+1,0)&lt;&gt;""),(VLOOKUP($A24,BBG!$1:$1048576,MATCH(Activity!KW$1,BBG!$1:$1,0)-1,0)+VLOOKUP($A24,BBG!$1:$1048576,MATCH(Activity!KW$1,BBG!$1:$1,0)+1,0))/2,IF(AND(VLOOKUP($A24,BBG!$1:$1048576,MATCH(Activity!KW$1,BBG!$1:$1,0)-1,0)&lt;&gt;"",VLOOKUP($A24,BBG!$1:$1048576,MATCH(Activity!KW$1,BBG!$1:$1,0)+2,0)&lt;&gt;""),VLOOKUP($A24,BBG!$1:$1048576,MATCH(Activity!KW$1,BBG!$1:$1,0)-1,0)+(VLOOKUP($A24,BBG!$1:$1048576,MATCH(Activity!KW$1,BBG!$1:$1,0)+2,0)-VLOOKUP($A24,BBG!$1:$1048576,MATCH(Activity!KW$1,BBG!$1:$1,0)-1,0))/3,VLOOKUP($A24,BBG!$1:$1048576,MATCH(Activity!KW$1,BBG!$1:$1,0)-2,0)+(VLOOKUP($A24,BBG!$1:$1048576,MATCH(Activity!KW$1,BBG!$1:$1,0)+1,0)-VLOOKUP($A24,BBG!$1:$1048576,MATCH(Activity!KW$1,BBG!$1:$1,0)-2,0))*2/3)))/100</f>
        <v>0</v>
      </c>
      <c r="KX24" s="34">
        <f ca="1">IF(VLOOKUP($A24,BBG!$1:$1048576,MATCH(Activity!KX$1,BBG!$1:$1,0),0)&lt;&gt;"",VLOOKUP($A24,BBG!$1:$1048576,MATCH(Activity!KX$1,BBG!$1:$1,0),0),IF(AND(VLOOKUP($A24,BBG!$1:$1048576,MATCH(Activity!KX$1,BBG!$1:$1,0)-1,0)&lt;&gt;"",VLOOKUP($A24,BBG!$1:$1048576,MATCH(Activity!KX$1,BBG!$1:$1,0)+1,0)&lt;&gt;""),(VLOOKUP($A24,BBG!$1:$1048576,MATCH(Activity!KX$1,BBG!$1:$1,0)-1,0)+VLOOKUP($A24,BBG!$1:$1048576,MATCH(Activity!KX$1,BBG!$1:$1,0)+1,0))/2,IF(AND(VLOOKUP($A24,BBG!$1:$1048576,MATCH(Activity!KX$1,BBG!$1:$1,0)-1,0)&lt;&gt;"",VLOOKUP($A24,BBG!$1:$1048576,MATCH(Activity!KX$1,BBG!$1:$1,0)+2,0)&lt;&gt;""),VLOOKUP($A24,BBG!$1:$1048576,MATCH(Activity!KX$1,BBG!$1:$1,0)-1,0)+(VLOOKUP($A24,BBG!$1:$1048576,MATCH(Activity!KX$1,BBG!$1:$1,0)+2,0)-VLOOKUP($A24,BBG!$1:$1048576,MATCH(Activity!KX$1,BBG!$1:$1,0)-1,0))/3,VLOOKUP($A24,BBG!$1:$1048576,MATCH(Activity!KX$1,BBG!$1:$1,0)-2,0)+(VLOOKUP($A24,BBG!$1:$1048576,MATCH(Activity!KX$1,BBG!$1:$1,0)+1,0)-VLOOKUP($A24,BBG!$1:$1048576,MATCH(Activity!KX$1,BBG!$1:$1,0)-2,0))*2/3)))/100</f>
        <v>0</v>
      </c>
      <c r="KY24" s="34">
        <f ca="1">IF(VLOOKUP($A24,BBG!$1:$1048576,MATCH(Activity!KY$1,BBG!$1:$1,0),0)&lt;&gt;"",VLOOKUP($A24,BBG!$1:$1048576,MATCH(Activity!KY$1,BBG!$1:$1,0),0),IF(AND(VLOOKUP($A24,BBG!$1:$1048576,MATCH(Activity!KY$1,BBG!$1:$1,0)-1,0)&lt;&gt;"",VLOOKUP($A24,BBG!$1:$1048576,MATCH(Activity!KY$1,BBG!$1:$1,0)+1,0)&lt;&gt;""),(VLOOKUP($A24,BBG!$1:$1048576,MATCH(Activity!KY$1,BBG!$1:$1,0)-1,0)+VLOOKUP($A24,BBG!$1:$1048576,MATCH(Activity!KY$1,BBG!$1:$1,0)+1,0))/2,IF(AND(VLOOKUP($A24,BBG!$1:$1048576,MATCH(Activity!KY$1,BBG!$1:$1,0)-1,0)&lt;&gt;"",VLOOKUP($A24,BBG!$1:$1048576,MATCH(Activity!KY$1,BBG!$1:$1,0)+2,0)&lt;&gt;""),VLOOKUP($A24,BBG!$1:$1048576,MATCH(Activity!KY$1,BBG!$1:$1,0)-1,0)+(VLOOKUP($A24,BBG!$1:$1048576,MATCH(Activity!KY$1,BBG!$1:$1,0)+2,0)-VLOOKUP($A24,BBG!$1:$1048576,MATCH(Activity!KY$1,BBG!$1:$1,0)-1,0))/3,VLOOKUP($A24,BBG!$1:$1048576,MATCH(Activity!KY$1,BBG!$1:$1,0)-2,0)+(VLOOKUP($A24,BBG!$1:$1048576,MATCH(Activity!KY$1,BBG!$1:$1,0)+1,0)-VLOOKUP($A24,BBG!$1:$1048576,MATCH(Activity!KY$1,BBG!$1:$1,0)-2,0))*2/3)))/100</f>
        <v>0</v>
      </c>
      <c r="KZ24" s="34">
        <f ca="1">IF(VLOOKUP($A24,BBG!$1:$1048576,MATCH(Activity!KZ$1,BBG!$1:$1,0),0)&lt;&gt;"",VLOOKUP($A24,BBG!$1:$1048576,MATCH(Activity!KZ$1,BBG!$1:$1,0),0),IF(AND(VLOOKUP($A24,BBG!$1:$1048576,MATCH(Activity!KZ$1,BBG!$1:$1,0)-1,0)&lt;&gt;"",VLOOKUP($A24,BBG!$1:$1048576,MATCH(Activity!KZ$1,BBG!$1:$1,0)+1,0)&lt;&gt;""),(VLOOKUP($A24,BBG!$1:$1048576,MATCH(Activity!KZ$1,BBG!$1:$1,0)-1,0)+VLOOKUP($A24,BBG!$1:$1048576,MATCH(Activity!KZ$1,BBG!$1:$1,0)+1,0))/2,IF(AND(VLOOKUP($A24,BBG!$1:$1048576,MATCH(Activity!KZ$1,BBG!$1:$1,0)-1,0)&lt;&gt;"",VLOOKUP($A24,BBG!$1:$1048576,MATCH(Activity!KZ$1,BBG!$1:$1,0)+2,0)&lt;&gt;""),VLOOKUP($A24,BBG!$1:$1048576,MATCH(Activity!KZ$1,BBG!$1:$1,0)-1,0)+(VLOOKUP($A24,BBG!$1:$1048576,MATCH(Activity!KZ$1,BBG!$1:$1,0)+2,0)-VLOOKUP($A24,BBG!$1:$1048576,MATCH(Activity!KZ$1,BBG!$1:$1,0)-1,0))/3,VLOOKUP($A24,BBG!$1:$1048576,MATCH(Activity!KZ$1,BBG!$1:$1,0)-2,0)+(VLOOKUP($A24,BBG!$1:$1048576,MATCH(Activity!KZ$1,BBG!$1:$1,0)+1,0)-VLOOKUP($A24,BBG!$1:$1048576,MATCH(Activity!KZ$1,BBG!$1:$1,0)-2,0))*2/3)))/100</f>
        <v>0</v>
      </c>
      <c r="LA24" s="34">
        <f ca="1">IF(VLOOKUP($A24,BBG!$1:$1048576,MATCH(Activity!LA$1,BBG!$1:$1,0),0)&lt;&gt;"",VLOOKUP($A24,BBG!$1:$1048576,MATCH(Activity!LA$1,BBG!$1:$1,0),0),IF(AND(VLOOKUP($A24,BBG!$1:$1048576,MATCH(Activity!LA$1,BBG!$1:$1,0)-1,0)&lt;&gt;"",VLOOKUP($A24,BBG!$1:$1048576,MATCH(Activity!LA$1,BBG!$1:$1,0)+1,0)&lt;&gt;""),(VLOOKUP($A24,BBG!$1:$1048576,MATCH(Activity!LA$1,BBG!$1:$1,0)-1,0)+VLOOKUP($A24,BBG!$1:$1048576,MATCH(Activity!LA$1,BBG!$1:$1,0)+1,0))/2,IF(AND(VLOOKUP($A24,BBG!$1:$1048576,MATCH(Activity!LA$1,BBG!$1:$1,0)-1,0)&lt;&gt;"",VLOOKUP($A24,BBG!$1:$1048576,MATCH(Activity!LA$1,BBG!$1:$1,0)+2,0)&lt;&gt;""),VLOOKUP($A24,BBG!$1:$1048576,MATCH(Activity!LA$1,BBG!$1:$1,0)-1,0)+(VLOOKUP($A24,BBG!$1:$1048576,MATCH(Activity!LA$1,BBG!$1:$1,0)+2,0)-VLOOKUP($A24,BBG!$1:$1048576,MATCH(Activity!LA$1,BBG!$1:$1,0)-1,0))/3,VLOOKUP($A24,BBG!$1:$1048576,MATCH(Activity!LA$1,BBG!$1:$1,0)-2,0)+(VLOOKUP($A24,BBG!$1:$1048576,MATCH(Activity!LA$1,BBG!$1:$1,0)+1,0)-VLOOKUP($A24,BBG!$1:$1048576,MATCH(Activity!LA$1,BBG!$1:$1,0)-2,0))*2/3)))/100</f>
        <v>0</v>
      </c>
      <c r="LB24" s="34">
        <f ca="1">IF(VLOOKUP($A24,BBG!$1:$1048576,MATCH(Activity!LB$1,BBG!$1:$1,0),0)&lt;&gt;"",VLOOKUP($A24,BBG!$1:$1048576,MATCH(Activity!LB$1,BBG!$1:$1,0),0),IF(AND(VLOOKUP($A24,BBG!$1:$1048576,MATCH(Activity!LB$1,BBG!$1:$1,0)-1,0)&lt;&gt;"",VLOOKUP($A24,BBG!$1:$1048576,MATCH(Activity!LB$1,BBG!$1:$1,0)+1,0)&lt;&gt;""),(VLOOKUP($A24,BBG!$1:$1048576,MATCH(Activity!LB$1,BBG!$1:$1,0)-1,0)+VLOOKUP($A24,BBG!$1:$1048576,MATCH(Activity!LB$1,BBG!$1:$1,0)+1,0))/2,IF(AND(VLOOKUP($A24,BBG!$1:$1048576,MATCH(Activity!LB$1,BBG!$1:$1,0)-1,0)&lt;&gt;"",VLOOKUP($A24,BBG!$1:$1048576,MATCH(Activity!LB$1,BBG!$1:$1,0)+2,0)&lt;&gt;""),VLOOKUP($A24,BBG!$1:$1048576,MATCH(Activity!LB$1,BBG!$1:$1,0)-1,0)+(VLOOKUP($A24,BBG!$1:$1048576,MATCH(Activity!LB$1,BBG!$1:$1,0)+2,0)-VLOOKUP($A24,BBG!$1:$1048576,MATCH(Activity!LB$1,BBG!$1:$1,0)-1,0))/3,VLOOKUP($A24,BBG!$1:$1048576,MATCH(Activity!LB$1,BBG!$1:$1,0)-2,0)+(VLOOKUP($A24,BBG!$1:$1048576,MATCH(Activity!LB$1,BBG!$1:$1,0)+1,0)-VLOOKUP($A24,BBG!$1:$1048576,MATCH(Activity!LB$1,BBG!$1:$1,0)-2,0))*2/3)))/100</f>
        <v>0</v>
      </c>
      <c r="LC24" s="34">
        <f ca="1">IF(VLOOKUP($A24,BBG!$1:$1048576,MATCH(Activity!LC$1,BBG!$1:$1,0),0)&lt;&gt;"",VLOOKUP($A24,BBG!$1:$1048576,MATCH(Activity!LC$1,BBG!$1:$1,0),0),IF(AND(VLOOKUP($A24,BBG!$1:$1048576,MATCH(Activity!LC$1,BBG!$1:$1,0)-1,0)&lt;&gt;"",VLOOKUP($A24,BBG!$1:$1048576,MATCH(Activity!LC$1,BBG!$1:$1,0)+1,0)&lt;&gt;""),(VLOOKUP($A24,BBG!$1:$1048576,MATCH(Activity!LC$1,BBG!$1:$1,0)-1,0)+VLOOKUP($A24,BBG!$1:$1048576,MATCH(Activity!LC$1,BBG!$1:$1,0)+1,0))/2,IF(AND(VLOOKUP($A24,BBG!$1:$1048576,MATCH(Activity!LC$1,BBG!$1:$1,0)-1,0)&lt;&gt;"",VLOOKUP($A24,BBG!$1:$1048576,MATCH(Activity!LC$1,BBG!$1:$1,0)+2,0)&lt;&gt;""),VLOOKUP($A24,BBG!$1:$1048576,MATCH(Activity!LC$1,BBG!$1:$1,0)-1,0)+(VLOOKUP($A24,BBG!$1:$1048576,MATCH(Activity!LC$1,BBG!$1:$1,0)+2,0)-VLOOKUP($A24,BBG!$1:$1048576,MATCH(Activity!LC$1,BBG!$1:$1,0)-1,0))/3,VLOOKUP($A24,BBG!$1:$1048576,MATCH(Activity!LC$1,BBG!$1:$1,0)-2,0)+(VLOOKUP($A24,BBG!$1:$1048576,MATCH(Activity!LC$1,BBG!$1:$1,0)+1,0)-VLOOKUP($A24,BBG!$1:$1048576,MATCH(Activity!LC$1,BBG!$1:$1,0)-2,0))*2/3)))/100</f>
        <v>0</v>
      </c>
      <c r="LD24" s="34">
        <f ca="1">IF(VLOOKUP($A24,BBG!$1:$1048576,MATCH(Activity!LD$1,BBG!$1:$1,0),0)&lt;&gt;"",VLOOKUP($A24,BBG!$1:$1048576,MATCH(Activity!LD$1,BBG!$1:$1,0),0),IF(AND(VLOOKUP($A24,BBG!$1:$1048576,MATCH(Activity!LD$1,BBG!$1:$1,0)-1,0)&lt;&gt;"",VLOOKUP($A24,BBG!$1:$1048576,MATCH(Activity!LD$1,BBG!$1:$1,0)+1,0)&lt;&gt;""),(VLOOKUP($A24,BBG!$1:$1048576,MATCH(Activity!LD$1,BBG!$1:$1,0)-1,0)+VLOOKUP($A24,BBG!$1:$1048576,MATCH(Activity!LD$1,BBG!$1:$1,0)+1,0))/2,IF(AND(VLOOKUP($A24,BBG!$1:$1048576,MATCH(Activity!LD$1,BBG!$1:$1,0)-1,0)&lt;&gt;"",VLOOKUP($A24,BBG!$1:$1048576,MATCH(Activity!LD$1,BBG!$1:$1,0)+2,0)&lt;&gt;""),VLOOKUP($A24,BBG!$1:$1048576,MATCH(Activity!LD$1,BBG!$1:$1,0)-1,0)+(VLOOKUP($A24,BBG!$1:$1048576,MATCH(Activity!LD$1,BBG!$1:$1,0)+2,0)-VLOOKUP($A24,BBG!$1:$1048576,MATCH(Activity!LD$1,BBG!$1:$1,0)-1,0))/3,VLOOKUP($A24,BBG!$1:$1048576,MATCH(Activity!LD$1,BBG!$1:$1,0)-2,0)+(VLOOKUP($A24,BBG!$1:$1048576,MATCH(Activity!LD$1,BBG!$1:$1,0)+1,0)-VLOOKUP($A24,BBG!$1:$1048576,MATCH(Activity!LD$1,BBG!$1:$1,0)-2,0))*2/3)))/100</f>
        <v>0</v>
      </c>
      <c r="LE24" s="34">
        <f ca="1">IF(VLOOKUP($A24,BBG!$1:$1048576,MATCH(Activity!LE$1,BBG!$1:$1,0),0)&lt;&gt;"",VLOOKUP($A24,BBG!$1:$1048576,MATCH(Activity!LE$1,BBG!$1:$1,0),0),IF(AND(VLOOKUP($A24,BBG!$1:$1048576,MATCH(Activity!LE$1,BBG!$1:$1,0)-1,0)&lt;&gt;"",VLOOKUP($A24,BBG!$1:$1048576,MATCH(Activity!LE$1,BBG!$1:$1,0)+1,0)&lt;&gt;""),(VLOOKUP($A24,BBG!$1:$1048576,MATCH(Activity!LE$1,BBG!$1:$1,0)-1,0)+VLOOKUP($A24,BBG!$1:$1048576,MATCH(Activity!LE$1,BBG!$1:$1,0)+1,0))/2,IF(AND(VLOOKUP($A24,BBG!$1:$1048576,MATCH(Activity!LE$1,BBG!$1:$1,0)-1,0)&lt;&gt;"",VLOOKUP($A24,BBG!$1:$1048576,MATCH(Activity!LE$1,BBG!$1:$1,0)+2,0)&lt;&gt;""),VLOOKUP($A24,BBG!$1:$1048576,MATCH(Activity!LE$1,BBG!$1:$1,0)-1,0)+(VLOOKUP($A24,BBG!$1:$1048576,MATCH(Activity!LE$1,BBG!$1:$1,0)+2,0)-VLOOKUP($A24,BBG!$1:$1048576,MATCH(Activity!LE$1,BBG!$1:$1,0)-1,0))/3,VLOOKUP($A24,BBG!$1:$1048576,MATCH(Activity!LE$1,BBG!$1:$1,0)-2,0)+(VLOOKUP($A24,BBG!$1:$1048576,MATCH(Activity!LE$1,BBG!$1:$1,0)+1,0)-VLOOKUP($A24,BBG!$1:$1048576,MATCH(Activity!LE$1,BBG!$1:$1,0)-2,0))*2/3)))/100</f>
        <v>0</v>
      </c>
      <c r="LF24" s="34">
        <f ca="1">IF(VLOOKUP($A24,BBG!$1:$1048576,MATCH(Activity!LF$1,BBG!$1:$1,0),0)&lt;&gt;"",VLOOKUP($A24,BBG!$1:$1048576,MATCH(Activity!LF$1,BBG!$1:$1,0),0),IF(AND(VLOOKUP($A24,BBG!$1:$1048576,MATCH(Activity!LF$1,BBG!$1:$1,0)-1,0)&lt;&gt;"",VLOOKUP($A24,BBG!$1:$1048576,MATCH(Activity!LF$1,BBG!$1:$1,0)+1,0)&lt;&gt;""),(VLOOKUP($A24,BBG!$1:$1048576,MATCH(Activity!LF$1,BBG!$1:$1,0)-1,0)+VLOOKUP($A24,BBG!$1:$1048576,MATCH(Activity!LF$1,BBG!$1:$1,0)+1,0))/2,IF(AND(VLOOKUP($A24,BBG!$1:$1048576,MATCH(Activity!LF$1,BBG!$1:$1,0)-1,0)&lt;&gt;"",VLOOKUP($A24,BBG!$1:$1048576,MATCH(Activity!LF$1,BBG!$1:$1,0)+2,0)&lt;&gt;""),VLOOKUP($A24,BBG!$1:$1048576,MATCH(Activity!LF$1,BBG!$1:$1,0)-1,0)+(VLOOKUP($A24,BBG!$1:$1048576,MATCH(Activity!LF$1,BBG!$1:$1,0)+2,0)-VLOOKUP($A24,BBG!$1:$1048576,MATCH(Activity!LF$1,BBG!$1:$1,0)-1,0))/3,VLOOKUP($A24,BBG!$1:$1048576,MATCH(Activity!LF$1,BBG!$1:$1,0)-2,0)+(VLOOKUP($A24,BBG!$1:$1048576,MATCH(Activity!LF$1,BBG!$1:$1,0)+1,0)-VLOOKUP($A24,BBG!$1:$1048576,MATCH(Activity!LF$1,BBG!$1:$1,0)-2,0))*2/3)))/100</f>
        <v>0</v>
      </c>
      <c r="LG24" s="34">
        <f ca="1">IF(VLOOKUP($A24,BBG!$1:$1048576,MATCH(Activity!LG$1,BBG!$1:$1,0),0)&lt;&gt;"",VLOOKUP($A24,BBG!$1:$1048576,MATCH(Activity!LG$1,BBG!$1:$1,0),0),IF(AND(VLOOKUP($A24,BBG!$1:$1048576,MATCH(Activity!LG$1,BBG!$1:$1,0)-1,0)&lt;&gt;"",VLOOKUP($A24,BBG!$1:$1048576,MATCH(Activity!LG$1,BBG!$1:$1,0)+1,0)&lt;&gt;""),(VLOOKUP($A24,BBG!$1:$1048576,MATCH(Activity!LG$1,BBG!$1:$1,0)-1,0)+VLOOKUP($A24,BBG!$1:$1048576,MATCH(Activity!LG$1,BBG!$1:$1,0)+1,0))/2,IF(AND(VLOOKUP($A24,BBG!$1:$1048576,MATCH(Activity!LG$1,BBG!$1:$1,0)-1,0)&lt;&gt;"",VLOOKUP($A24,BBG!$1:$1048576,MATCH(Activity!LG$1,BBG!$1:$1,0)+2,0)&lt;&gt;""),VLOOKUP($A24,BBG!$1:$1048576,MATCH(Activity!LG$1,BBG!$1:$1,0)-1,0)+(VLOOKUP($A24,BBG!$1:$1048576,MATCH(Activity!LG$1,BBG!$1:$1,0)+2,0)-VLOOKUP($A24,BBG!$1:$1048576,MATCH(Activity!LG$1,BBG!$1:$1,0)-1,0))/3,VLOOKUP($A24,BBG!$1:$1048576,MATCH(Activity!LG$1,BBG!$1:$1,0)-2,0)+(VLOOKUP($A24,BBG!$1:$1048576,MATCH(Activity!LG$1,BBG!$1:$1,0)+1,0)-VLOOKUP($A24,BBG!$1:$1048576,MATCH(Activity!LG$1,BBG!$1:$1,0)-2,0))*2/3)))/100</f>
        <v>0</v>
      </c>
      <c r="LH24" s="34">
        <f ca="1">IF(VLOOKUP($A24,BBG!$1:$1048576,MATCH(Activity!LH$1,BBG!$1:$1,0),0)&lt;&gt;"",VLOOKUP($A24,BBG!$1:$1048576,MATCH(Activity!LH$1,BBG!$1:$1,0),0),IF(AND(VLOOKUP($A24,BBG!$1:$1048576,MATCH(Activity!LH$1,BBG!$1:$1,0)-1,0)&lt;&gt;"",VLOOKUP($A24,BBG!$1:$1048576,MATCH(Activity!LH$1,BBG!$1:$1,0)+1,0)&lt;&gt;""),(VLOOKUP($A24,BBG!$1:$1048576,MATCH(Activity!LH$1,BBG!$1:$1,0)-1,0)+VLOOKUP($A24,BBG!$1:$1048576,MATCH(Activity!LH$1,BBG!$1:$1,0)+1,0))/2,IF(AND(VLOOKUP($A24,BBG!$1:$1048576,MATCH(Activity!LH$1,BBG!$1:$1,0)-1,0)&lt;&gt;"",VLOOKUP($A24,BBG!$1:$1048576,MATCH(Activity!LH$1,BBG!$1:$1,0)+2,0)&lt;&gt;""),VLOOKUP($A24,BBG!$1:$1048576,MATCH(Activity!LH$1,BBG!$1:$1,0)-1,0)+(VLOOKUP($A24,BBG!$1:$1048576,MATCH(Activity!LH$1,BBG!$1:$1,0)+2,0)-VLOOKUP($A24,BBG!$1:$1048576,MATCH(Activity!LH$1,BBG!$1:$1,0)-1,0))/3,VLOOKUP($A24,BBG!$1:$1048576,MATCH(Activity!LH$1,BBG!$1:$1,0)-2,0)+(VLOOKUP($A24,BBG!$1:$1048576,MATCH(Activity!LH$1,BBG!$1:$1,0)+1,0)-VLOOKUP($A24,BBG!$1:$1048576,MATCH(Activity!LH$1,BBG!$1:$1,0)-2,0))*2/3)))/100</f>
        <v>0</v>
      </c>
      <c r="LI24" s="34">
        <f ca="1">IF(VLOOKUP($A24,BBG!$1:$1048576,MATCH(Activity!LI$1,BBG!$1:$1,0),0)&lt;&gt;"",VLOOKUP($A24,BBG!$1:$1048576,MATCH(Activity!LI$1,BBG!$1:$1,0),0),IF(AND(VLOOKUP($A24,BBG!$1:$1048576,MATCH(Activity!LI$1,BBG!$1:$1,0)-1,0)&lt;&gt;"",VLOOKUP($A24,BBG!$1:$1048576,MATCH(Activity!LI$1,BBG!$1:$1,0)+1,0)&lt;&gt;""),(VLOOKUP($A24,BBG!$1:$1048576,MATCH(Activity!LI$1,BBG!$1:$1,0)-1,0)+VLOOKUP($A24,BBG!$1:$1048576,MATCH(Activity!LI$1,BBG!$1:$1,0)+1,0))/2,IF(AND(VLOOKUP($A24,BBG!$1:$1048576,MATCH(Activity!LI$1,BBG!$1:$1,0)-1,0)&lt;&gt;"",VLOOKUP($A24,BBG!$1:$1048576,MATCH(Activity!LI$1,BBG!$1:$1,0)+2,0)&lt;&gt;""),VLOOKUP($A24,BBG!$1:$1048576,MATCH(Activity!LI$1,BBG!$1:$1,0)-1,0)+(VLOOKUP($A24,BBG!$1:$1048576,MATCH(Activity!LI$1,BBG!$1:$1,0)+2,0)-VLOOKUP($A24,BBG!$1:$1048576,MATCH(Activity!LI$1,BBG!$1:$1,0)-1,0))/3,VLOOKUP($A24,BBG!$1:$1048576,MATCH(Activity!LI$1,BBG!$1:$1,0)-2,0)+(VLOOKUP($A24,BBG!$1:$1048576,MATCH(Activity!LI$1,BBG!$1:$1,0)+1,0)-VLOOKUP($A24,BBG!$1:$1048576,MATCH(Activity!LI$1,BBG!$1:$1,0)-2,0))*2/3)))/100</f>
        <v>0</v>
      </c>
      <c r="LJ24" s="34">
        <f ca="1">IF(VLOOKUP($A24,BBG!$1:$1048576,MATCH(Activity!LJ$1,BBG!$1:$1,0),0)&lt;&gt;"",VLOOKUP($A24,BBG!$1:$1048576,MATCH(Activity!LJ$1,BBG!$1:$1,0),0),IF(AND(VLOOKUP($A24,BBG!$1:$1048576,MATCH(Activity!LJ$1,BBG!$1:$1,0)-1,0)&lt;&gt;"",VLOOKUP($A24,BBG!$1:$1048576,MATCH(Activity!LJ$1,BBG!$1:$1,0)+1,0)&lt;&gt;""),(VLOOKUP($A24,BBG!$1:$1048576,MATCH(Activity!LJ$1,BBG!$1:$1,0)-1,0)+VLOOKUP($A24,BBG!$1:$1048576,MATCH(Activity!LJ$1,BBG!$1:$1,0)+1,0))/2,IF(AND(VLOOKUP($A24,BBG!$1:$1048576,MATCH(Activity!LJ$1,BBG!$1:$1,0)-1,0)&lt;&gt;"",VLOOKUP($A24,BBG!$1:$1048576,MATCH(Activity!LJ$1,BBG!$1:$1,0)+2,0)&lt;&gt;""),VLOOKUP($A24,BBG!$1:$1048576,MATCH(Activity!LJ$1,BBG!$1:$1,0)-1,0)+(VLOOKUP($A24,BBG!$1:$1048576,MATCH(Activity!LJ$1,BBG!$1:$1,0)+2,0)-VLOOKUP($A24,BBG!$1:$1048576,MATCH(Activity!LJ$1,BBG!$1:$1,0)-1,0))/3,VLOOKUP($A24,BBG!$1:$1048576,MATCH(Activity!LJ$1,BBG!$1:$1,0)-2,0)+(VLOOKUP($A24,BBG!$1:$1048576,MATCH(Activity!LJ$1,BBG!$1:$1,0)+1,0)-VLOOKUP($A24,BBG!$1:$1048576,MATCH(Activity!LJ$1,BBG!$1:$1,0)-2,0))*2/3)))/100</f>
        <v>0</v>
      </c>
      <c r="LK24" s="34">
        <f ca="1">IF(VLOOKUP($A24,BBG!$1:$1048576,MATCH(Activity!LK$1,BBG!$1:$1,0),0)&lt;&gt;"",VLOOKUP($A24,BBG!$1:$1048576,MATCH(Activity!LK$1,BBG!$1:$1,0),0),IF(AND(VLOOKUP($A24,BBG!$1:$1048576,MATCH(Activity!LK$1,BBG!$1:$1,0)-1,0)&lt;&gt;"",VLOOKUP($A24,BBG!$1:$1048576,MATCH(Activity!LK$1,BBG!$1:$1,0)+1,0)&lt;&gt;""),(VLOOKUP($A24,BBG!$1:$1048576,MATCH(Activity!LK$1,BBG!$1:$1,0)-1,0)+VLOOKUP($A24,BBG!$1:$1048576,MATCH(Activity!LK$1,BBG!$1:$1,0)+1,0))/2,IF(AND(VLOOKUP($A24,BBG!$1:$1048576,MATCH(Activity!LK$1,BBG!$1:$1,0)-1,0)&lt;&gt;"",VLOOKUP($A24,BBG!$1:$1048576,MATCH(Activity!LK$1,BBG!$1:$1,0)+2,0)&lt;&gt;""),VLOOKUP($A24,BBG!$1:$1048576,MATCH(Activity!LK$1,BBG!$1:$1,0)-1,0)+(VLOOKUP($A24,BBG!$1:$1048576,MATCH(Activity!LK$1,BBG!$1:$1,0)+2,0)-VLOOKUP($A24,BBG!$1:$1048576,MATCH(Activity!LK$1,BBG!$1:$1,0)-1,0))/3,VLOOKUP($A24,BBG!$1:$1048576,MATCH(Activity!LK$1,BBG!$1:$1,0)-2,0)+(VLOOKUP($A24,BBG!$1:$1048576,MATCH(Activity!LK$1,BBG!$1:$1,0)+1,0)-VLOOKUP($A24,BBG!$1:$1048576,MATCH(Activity!LK$1,BBG!$1:$1,0)-2,0))*2/3)))/100</f>
        <v>0</v>
      </c>
      <c r="LL24" s="34">
        <f ca="1">IF(VLOOKUP($A24,BBG!$1:$1048576,MATCH(Activity!LL$1,BBG!$1:$1,0),0)&lt;&gt;"",VLOOKUP($A24,BBG!$1:$1048576,MATCH(Activity!LL$1,BBG!$1:$1,0),0),IF(AND(VLOOKUP($A24,BBG!$1:$1048576,MATCH(Activity!LL$1,BBG!$1:$1,0)-1,0)&lt;&gt;"",VLOOKUP($A24,BBG!$1:$1048576,MATCH(Activity!LL$1,BBG!$1:$1,0)+1,0)&lt;&gt;""),(VLOOKUP($A24,BBG!$1:$1048576,MATCH(Activity!LL$1,BBG!$1:$1,0)-1,0)+VLOOKUP($A24,BBG!$1:$1048576,MATCH(Activity!LL$1,BBG!$1:$1,0)+1,0))/2,IF(AND(VLOOKUP($A24,BBG!$1:$1048576,MATCH(Activity!LL$1,BBG!$1:$1,0)-1,0)&lt;&gt;"",VLOOKUP($A24,BBG!$1:$1048576,MATCH(Activity!LL$1,BBG!$1:$1,0)+2,0)&lt;&gt;""),VLOOKUP($A24,BBG!$1:$1048576,MATCH(Activity!LL$1,BBG!$1:$1,0)-1,0)+(VLOOKUP($A24,BBG!$1:$1048576,MATCH(Activity!LL$1,BBG!$1:$1,0)+2,0)-VLOOKUP($A24,BBG!$1:$1048576,MATCH(Activity!LL$1,BBG!$1:$1,0)-1,0))/3,VLOOKUP($A24,BBG!$1:$1048576,MATCH(Activity!LL$1,BBG!$1:$1,0)-2,0)+(VLOOKUP($A24,BBG!$1:$1048576,MATCH(Activity!LL$1,BBG!$1:$1,0)+1,0)-VLOOKUP($A24,BBG!$1:$1048576,MATCH(Activity!LL$1,BBG!$1:$1,0)-2,0))*2/3)))/100</f>
        <v>0</v>
      </c>
      <c r="LM24" s="34">
        <f ca="1">IF(VLOOKUP($A24,BBG!$1:$1048576,MATCH(Activity!LM$1,BBG!$1:$1,0),0)&lt;&gt;"",VLOOKUP($A24,BBG!$1:$1048576,MATCH(Activity!LM$1,BBG!$1:$1,0),0),IF(AND(VLOOKUP($A24,BBG!$1:$1048576,MATCH(Activity!LM$1,BBG!$1:$1,0)-1,0)&lt;&gt;"",VLOOKUP($A24,BBG!$1:$1048576,MATCH(Activity!LM$1,BBG!$1:$1,0)+1,0)&lt;&gt;""),(VLOOKUP($A24,BBG!$1:$1048576,MATCH(Activity!LM$1,BBG!$1:$1,0)-1,0)+VLOOKUP($A24,BBG!$1:$1048576,MATCH(Activity!LM$1,BBG!$1:$1,0)+1,0))/2,IF(AND(VLOOKUP($A24,BBG!$1:$1048576,MATCH(Activity!LM$1,BBG!$1:$1,0)-1,0)&lt;&gt;"",VLOOKUP($A24,BBG!$1:$1048576,MATCH(Activity!LM$1,BBG!$1:$1,0)+2,0)&lt;&gt;""),VLOOKUP($A24,BBG!$1:$1048576,MATCH(Activity!LM$1,BBG!$1:$1,0)-1,0)+(VLOOKUP($A24,BBG!$1:$1048576,MATCH(Activity!LM$1,BBG!$1:$1,0)+2,0)-VLOOKUP($A24,BBG!$1:$1048576,MATCH(Activity!LM$1,BBG!$1:$1,0)-1,0))/3,VLOOKUP($A24,BBG!$1:$1048576,MATCH(Activity!LM$1,BBG!$1:$1,0)-2,0)+(VLOOKUP($A24,BBG!$1:$1048576,MATCH(Activity!LM$1,BBG!$1:$1,0)+1,0)-VLOOKUP($A24,BBG!$1:$1048576,MATCH(Activity!LM$1,BBG!$1:$1,0)-2,0))*2/3)))/100</f>
        <v>0</v>
      </c>
      <c r="LN24" s="34">
        <f ca="1">IF(VLOOKUP($A24,BBG!$1:$1048576,MATCH(Activity!LN$1,BBG!$1:$1,0),0)&lt;&gt;"",VLOOKUP($A24,BBG!$1:$1048576,MATCH(Activity!LN$1,BBG!$1:$1,0),0),IF(AND(VLOOKUP($A24,BBG!$1:$1048576,MATCH(Activity!LN$1,BBG!$1:$1,0)-1,0)&lt;&gt;"",VLOOKUP($A24,BBG!$1:$1048576,MATCH(Activity!LN$1,BBG!$1:$1,0)+1,0)&lt;&gt;""),(VLOOKUP($A24,BBG!$1:$1048576,MATCH(Activity!LN$1,BBG!$1:$1,0)-1,0)+VLOOKUP($A24,BBG!$1:$1048576,MATCH(Activity!LN$1,BBG!$1:$1,0)+1,0))/2,IF(AND(VLOOKUP($A24,BBG!$1:$1048576,MATCH(Activity!LN$1,BBG!$1:$1,0)-1,0)&lt;&gt;"",VLOOKUP($A24,BBG!$1:$1048576,MATCH(Activity!LN$1,BBG!$1:$1,0)+2,0)&lt;&gt;""),VLOOKUP($A24,BBG!$1:$1048576,MATCH(Activity!LN$1,BBG!$1:$1,0)-1,0)+(VLOOKUP($A24,BBG!$1:$1048576,MATCH(Activity!LN$1,BBG!$1:$1,0)+2,0)-VLOOKUP($A24,BBG!$1:$1048576,MATCH(Activity!LN$1,BBG!$1:$1,0)-1,0))/3,VLOOKUP($A24,BBG!$1:$1048576,MATCH(Activity!LN$1,BBG!$1:$1,0)-2,0)+(VLOOKUP($A24,BBG!$1:$1048576,MATCH(Activity!LN$1,BBG!$1:$1,0)+1,0)-VLOOKUP($A24,BBG!$1:$1048576,MATCH(Activity!LN$1,BBG!$1:$1,0)-2,0))*2/3)))/100</f>
        <v>0</v>
      </c>
      <c r="LO24" s="34">
        <f ca="1">IF(VLOOKUP($A24,BBG!$1:$1048576,MATCH(Activity!LO$1,BBG!$1:$1,0),0)&lt;&gt;"",VLOOKUP($A24,BBG!$1:$1048576,MATCH(Activity!LO$1,BBG!$1:$1,0),0),IF(AND(VLOOKUP($A24,BBG!$1:$1048576,MATCH(Activity!LO$1,BBG!$1:$1,0)-1,0)&lt;&gt;"",VLOOKUP($A24,BBG!$1:$1048576,MATCH(Activity!LO$1,BBG!$1:$1,0)+1,0)&lt;&gt;""),(VLOOKUP($A24,BBG!$1:$1048576,MATCH(Activity!LO$1,BBG!$1:$1,0)-1,0)+VLOOKUP($A24,BBG!$1:$1048576,MATCH(Activity!LO$1,BBG!$1:$1,0)+1,0))/2,IF(AND(VLOOKUP($A24,BBG!$1:$1048576,MATCH(Activity!LO$1,BBG!$1:$1,0)-1,0)&lt;&gt;"",VLOOKUP($A24,BBG!$1:$1048576,MATCH(Activity!LO$1,BBG!$1:$1,0)+2,0)&lt;&gt;""),VLOOKUP($A24,BBG!$1:$1048576,MATCH(Activity!LO$1,BBG!$1:$1,0)-1,0)+(VLOOKUP($A24,BBG!$1:$1048576,MATCH(Activity!LO$1,BBG!$1:$1,0)+2,0)-VLOOKUP($A24,BBG!$1:$1048576,MATCH(Activity!LO$1,BBG!$1:$1,0)-1,0))/3,VLOOKUP($A24,BBG!$1:$1048576,MATCH(Activity!LO$1,BBG!$1:$1,0)-2,0)+(VLOOKUP($A24,BBG!$1:$1048576,MATCH(Activity!LO$1,BBG!$1:$1,0)+1,0)-VLOOKUP($A24,BBG!$1:$1048576,MATCH(Activity!LO$1,BBG!$1:$1,0)-2,0))*2/3)))/100</f>
        <v>0</v>
      </c>
      <c r="LP24" s="34">
        <f ca="1">IF(VLOOKUP($A24,BBG!$1:$1048576,MATCH(Activity!LP$1,BBG!$1:$1,0),0)&lt;&gt;"",VLOOKUP($A24,BBG!$1:$1048576,MATCH(Activity!LP$1,BBG!$1:$1,0),0),IF(AND(VLOOKUP($A24,BBG!$1:$1048576,MATCH(Activity!LP$1,BBG!$1:$1,0)-1,0)&lt;&gt;"",VLOOKUP($A24,BBG!$1:$1048576,MATCH(Activity!LP$1,BBG!$1:$1,0)+1,0)&lt;&gt;""),(VLOOKUP($A24,BBG!$1:$1048576,MATCH(Activity!LP$1,BBG!$1:$1,0)-1,0)+VLOOKUP($A24,BBG!$1:$1048576,MATCH(Activity!LP$1,BBG!$1:$1,0)+1,0))/2,IF(AND(VLOOKUP($A24,BBG!$1:$1048576,MATCH(Activity!LP$1,BBG!$1:$1,0)-1,0)&lt;&gt;"",VLOOKUP($A24,BBG!$1:$1048576,MATCH(Activity!LP$1,BBG!$1:$1,0)+2,0)&lt;&gt;""),VLOOKUP($A24,BBG!$1:$1048576,MATCH(Activity!LP$1,BBG!$1:$1,0)-1,0)+(VLOOKUP($A24,BBG!$1:$1048576,MATCH(Activity!LP$1,BBG!$1:$1,0)+2,0)-VLOOKUP($A24,BBG!$1:$1048576,MATCH(Activity!LP$1,BBG!$1:$1,0)-1,0))/3,VLOOKUP($A24,BBG!$1:$1048576,MATCH(Activity!LP$1,BBG!$1:$1,0)-2,0)+(VLOOKUP($A24,BBG!$1:$1048576,MATCH(Activity!LP$1,BBG!$1:$1,0)+1,0)-VLOOKUP($A24,BBG!$1:$1048576,MATCH(Activity!LP$1,BBG!$1:$1,0)-2,0))*2/3)))/100</f>
        <v>0</v>
      </c>
      <c r="LQ24" s="34">
        <f ca="1">IF(VLOOKUP($A24,BBG!$1:$1048576,MATCH(Activity!LQ$1,BBG!$1:$1,0),0)&lt;&gt;"",VLOOKUP($A24,BBG!$1:$1048576,MATCH(Activity!LQ$1,BBG!$1:$1,0),0),IF(AND(VLOOKUP($A24,BBG!$1:$1048576,MATCH(Activity!LQ$1,BBG!$1:$1,0)-1,0)&lt;&gt;"",VLOOKUP($A24,BBG!$1:$1048576,MATCH(Activity!LQ$1,BBG!$1:$1,0)+1,0)&lt;&gt;""),(VLOOKUP($A24,BBG!$1:$1048576,MATCH(Activity!LQ$1,BBG!$1:$1,0)-1,0)+VLOOKUP($A24,BBG!$1:$1048576,MATCH(Activity!LQ$1,BBG!$1:$1,0)+1,0))/2,IF(AND(VLOOKUP($A24,BBG!$1:$1048576,MATCH(Activity!LQ$1,BBG!$1:$1,0)-1,0)&lt;&gt;"",VLOOKUP($A24,BBG!$1:$1048576,MATCH(Activity!LQ$1,BBG!$1:$1,0)+2,0)&lt;&gt;""),VLOOKUP($A24,BBG!$1:$1048576,MATCH(Activity!LQ$1,BBG!$1:$1,0)-1,0)+(VLOOKUP($A24,BBG!$1:$1048576,MATCH(Activity!LQ$1,BBG!$1:$1,0)+2,0)-VLOOKUP($A24,BBG!$1:$1048576,MATCH(Activity!LQ$1,BBG!$1:$1,0)-1,0))/3,VLOOKUP($A24,BBG!$1:$1048576,MATCH(Activity!LQ$1,BBG!$1:$1,0)-2,0)+(VLOOKUP($A24,BBG!$1:$1048576,MATCH(Activity!LQ$1,BBG!$1:$1,0)+1,0)-VLOOKUP($A24,BBG!$1:$1048576,MATCH(Activity!LQ$1,BBG!$1:$1,0)-2,0))*2/3)))/100</f>
        <v>0</v>
      </c>
      <c r="LR24" s="34">
        <f ca="1">IF(VLOOKUP($A24,BBG!$1:$1048576,MATCH(Activity!LR$1,BBG!$1:$1,0),0)&lt;&gt;"",VLOOKUP($A24,BBG!$1:$1048576,MATCH(Activity!LR$1,BBG!$1:$1,0),0),IF(AND(VLOOKUP($A24,BBG!$1:$1048576,MATCH(Activity!LR$1,BBG!$1:$1,0)-1,0)&lt;&gt;"",VLOOKUP($A24,BBG!$1:$1048576,MATCH(Activity!LR$1,BBG!$1:$1,0)+1,0)&lt;&gt;""),(VLOOKUP($A24,BBG!$1:$1048576,MATCH(Activity!LR$1,BBG!$1:$1,0)-1,0)+VLOOKUP($A24,BBG!$1:$1048576,MATCH(Activity!LR$1,BBG!$1:$1,0)+1,0))/2,IF(AND(VLOOKUP($A24,BBG!$1:$1048576,MATCH(Activity!LR$1,BBG!$1:$1,0)-1,0)&lt;&gt;"",VLOOKUP($A24,BBG!$1:$1048576,MATCH(Activity!LR$1,BBG!$1:$1,0)+2,0)&lt;&gt;""),VLOOKUP($A24,BBG!$1:$1048576,MATCH(Activity!LR$1,BBG!$1:$1,0)-1,0)+(VLOOKUP($A24,BBG!$1:$1048576,MATCH(Activity!LR$1,BBG!$1:$1,0)+2,0)-VLOOKUP($A24,BBG!$1:$1048576,MATCH(Activity!LR$1,BBG!$1:$1,0)-1,0))/3,VLOOKUP($A24,BBG!$1:$1048576,MATCH(Activity!LR$1,BBG!$1:$1,0)-2,0)+(VLOOKUP($A24,BBG!$1:$1048576,MATCH(Activity!LR$1,BBG!$1:$1,0)+1,0)-VLOOKUP($A24,BBG!$1:$1048576,MATCH(Activity!LR$1,BBG!$1:$1,0)-2,0))*2/3)))/100</f>
        <v>0</v>
      </c>
      <c r="LS24" s="34">
        <f ca="1">IF(VLOOKUP($A24,BBG!$1:$1048576,MATCH(Activity!LS$1,BBG!$1:$1,0),0)&lt;&gt;"",VLOOKUP($A24,BBG!$1:$1048576,MATCH(Activity!LS$1,BBG!$1:$1,0),0),IF(AND(VLOOKUP($A24,BBG!$1:$1048576,MATCH(Activity!LS$1,BBG!$1:$1,0)-1,0)&lt;&gt;"",VLOOKUP($A24,BBG!$1:$1048576,MATCH(Activity!LS$1,BBG!$1:$1,0)+1,0)&lt;&gt;""),(VLOOKUP($A24,BBG!$1:$1048576,MATCH(Activity!LS$1,BBG!$1:$1,0)-1,0)+VLOOKUP($A24,BBG!$1:$1048576,MATCH(Activity!LS$1,BBG!$1:$1,0)+1,0))/2,IF(AND(VLOOKUP($A24,BBG!$1:$1048576,MATCH(Activity!LS$1,BBG!$1:$1,0)-1,0)&lt;&gt;"",VLOOKUP($A24,BBG!$1:$1048576,MATCH(Activity!LS$1,BBG!$1:$1,0)+2,0)&lt;&gt;""),VLOOKUP($A24,BBG!$1:$1048576,MATCH(Activity!LS$1,BBG!$1:$1,0)-1,0)+(VLOOKUP($A24,BBG!$1:$1048576,MATCH(Activity!LS$1,BBG!$1:$1,0)+2,0)-VLOOKUP($A24,BBG!$1:$1048576,MATCH(Activity!LS$1,BBG!$1:$1,0)-1,0))/3,VLOOKUP($A24,BBG!$1:$1048576,MATCH(Activity!LS$1,BBG!$1:$1,0)-2,0)+(VLOOKUP($A24,BBG!$1:$1048576,MATCH(Activity!LS$1,BBG!$1:$1,0)+1,0)-VLOOKUP($A24,BBG!$1:$1048576,MATCH(Activity!LS$1,BBG!$1:$1,0)-2,0))*2/3)))/100</f>
        <v>0</v>
      </c>
      <c r="LT24" s="34">
        <f ca="1">IF(VLOOKUP($A24,BBG!$1:$1048576,MATCH(Activity!LT$1,BBG!$1:$1,0),0)&lt;&gt;"",VLOOKUP($A24,BBG!$1:$1048576,MATCH(Activity!LT$1,BBG!$1:$1,0),0),IF(AND(VLOOKUP($A24,BBG!$1:$1048576,MATCH(Activity!LT$1,BBG!$1:$1,0)-1,0)&lt;&gt;"",VLOOKUP($A24,BBG!$1:$1048576,MATCH(Activity!LT$1,BBG!$1:$1,0)+1,0)&lt;&gt;""),(VLOOKUP($A24,BBG!$1:$1048576,MATCH(Activity!LT$1,BBG!$1:$1,0)-1,0)+VLOOKUP($A24,BBG!$1:$1048576,MATCH(Activity!LT$1,BBG!$1:$1,0)+1,0))/2,IF(AND(VLOOKUP($A24,BBG!$1:$1048576,MATCH(Activity!LT$1,BBG!$1:$1,0)-1,0)&lt;&gt;"",VLOOKUP($A24,BBG!$1:$1048576,MATCH(Activity!LT$1,BBG!$1:$1,0)+2,0)&lt;&gt;""),VLOOKUP($A24,BBG!$1:$1048576,MATCH(Activity!LT$1,BBG!$1:$1,0)-1,0)+(VLOOKUP($A24,BBG!$1:$1048576,MATCH(Activity!LT$1,BBG!$1:$1,0)+2,0)-VLOOKUP($A24,BBG!$1:$1048576,MATCH(Activity!LT$1,BBG!$1:$1,0)-1,0))/3,VLOOKUP($A24,BBG!$1:$1048576,MATCH(Activity!LT$1,BBG!$1:$1,0)-2,0)+(VLOOKUP($A24,BBG!$1:$1048576,MATCH(Activity!LT$1,BBG!$1:$1,0)+1,0)-VLOOKUP($A24,BBG!$1:$1048576,MATCH(Activity!LT$1,BBG!$1:$1,0)-2,0))*2/3)))/100</f>
        <v>0</v>
      </c>
      <c r="LU24" s="34">
        <f ca="1">IF(VLOOKUP($A24,BBG!$1:$1048576,MATCH(Activity!LU$1,BBG!$1:$1,0),0)&lt;&gt;"",VLOOKUP($A24,BBG!$1:$1048576,MATCH(Activity!LU$1,BBG!$1:$1,0),0),IF(AND(VLOOKUP($A24,BBG!$1:$1048576,MATCH(Activity!LU$1,BBG!$1:$1,0)-1,0)&lt;&gt;"",VLOOKUP($A24,BBG!$1:$1048576,MATCH(Activity!LU$1,BBG!$1:$1,0)+1,0)&lt;&gt;""),(VLOOKUP($A24,BBG!$1:$1048576,MATCH(Activity!LU$1,BBG!$1:$1,0)-1,0)+VLOOKUP($A24,BBG!$1:$1048576,MATCH(Activity!LU$1,BBG!$1:$1,0)+1,0))/2,IF(AND(VLOOKUP($A24,BBG!$1:$1048576,MATCH(Activity!LU$1,BBG!$1:$1,0)-1,0)&lt;&gt;"",VLOOKUP($A24,BBG!$1:$1048576,MATCH(Activity!LU$1,BBG!$1:$1,0)+2,0)&lt;&gt;""),VLOOKUP($A24,BBG!$1:$1048576,MATCH(Activity!LU$1,BBG!$1:$1,0)-1,0)+(VLOOKUP($A24,BBG!$1:$1048576,MATCH(Activity!LU$1,BBG!$1:$1,0)+2,0)-VLOOKUP($A24,BBG!$1:$1048576,MATCH(Activity!LU$1,BBG!$1:$1,0)-1,0))/3,VLOOKUP($A24,BBG!$1:$1048576,MATCH(Activity!LU$1,BBG!$1:$1,0)-2,0)+(VLOOKUP($A24,BBG!$1:$1048576,MATCH(Activity!LU$1,BBG!$1:$1,0)+1,0)-VLOOKUP($A24,BBG!$1:$1048576,MATCH(Activity!LU$1,BBG!$1:$1,0)-2,0))*2/3)))/100</f>
        <v>0</v>
      </c>
      <c r="LV24" s="34">
        <f ca="1">IF(VLOOKUP($A24,BBG!$1:$1048576,MATCH(Activity!LV$1,BBG!$1:$1,0),0)&lt;&gt;"",VLOOKUP($A24,BBG!$1:$1048576,MATCH(Activity!LV$1,BBG!$1:$1,0),0),IF(AND(VLOOKUP($A24,BBG!$1:$1048576,MATCH(Activity!LV$1,BBG!$1:$1,0)-1,0)&lt;&gt;"",VLOOKUP($A24,BBG!$1:$1048576,MATCH(Activity!LV$1,BBG!$1:$1,0)+1,0)&lt;&gt;""),(VLOOKUP($A24,BBG!$1:$1048576,MATCH(Activity!LV$1,BBG!$1:$1,0)-1,0)+VLOOKUP($A24,BBG!$1:$1048576,MATCH(Activity!LV$1,BBG!$1:$1,0)+1,0))/2,IF(AND(VLOOKUP($A24,BBG!$1:$1048576,MATCH(Activity!LV$1,BBG!$1:$1,0)-1,0)&lt;&gt;"",VLOOKUP($A24,BBG!$1:$1048576,MATCH(Activity!LV$1,BBG!$1:$1,0)+2,0)&lt;&gt;""),VLOOKUP($A24,BBG!$1:$1048576,MATCH(Activity!LV$1,BBG!$1:$1,0)-1,0)+(VLOOKUP($A24,BBG!$1:$1048576,MATCH(Activity!LV$1,BBG!$1:$1,0)+2,0)-VLOOKUP($A24,BBG!$1:$1048576,MATCH(Activity!LV$1,BBG!$1:$1,0)-1,0))/3,VLOOKUP($A24,BBG!$1:$1048576,MATCH(Activity!LV$1,BBG!$1:$1,0)-2,0)+(VLOOKUP($A24,BBG!$1:$1048576,MATCH(Activity!LV$1,BBG!$1:$1,0)+1,0)-VLOOKUP($A24,BBG!$1:$1048576,MATCH(Activity!LV$1,BBG!$1:$1,0)-2,0))*2/3)))/100</f>
        <v>0</v>
      </c>
      <c r="LW24" s="34">
        <f ca="1">IF(VLOOKUP($A24,BBG!$1:$1048576,MATCH(Activity!LW$1,BBG!$1:$1,0),0)&lt;&gt;"",VLOOKUP($A24,BBG!$1:$1048576,MATCH(Activity!LW$1,BBG!$1:$1,0),0),IF(AND(VLOOKUP($A24,BBG!$1:$1048576,MATCH(Activity!LW$1,BBG!$1:$1,0)-1,0)&lt;&gt;"",VLOOKUP($A24,BBG!$1:$1048576,MATCH(Activity!LW$1,BBG!$1:$1,0)+1,0)&lt;&gt;""),(VLOOKUP($A24,BBG!$1:$1048576,MATCH(Activity!LW$1,BBG!$1:$1,0)-1,0)+VLOOKUP($A24,BBG!$1:$1048576,MATCH(Activity!LW$1,BBG!$1:$1,0)+1,0))/2,IF(AND(VLOOKUP($A24,BBG!$1:$1048576,MATCH(Activity!LW$1,BBG!$1:$1,0)-1,0)&lt;&gt;"",VLOOKUP($A24,BBG!$1:$1048576,MATCH(Activity!LW$1,BBG!$1:$1,0)+2,0)&lt;&gt;""),VLOOKUP($A24,BBG!$1:$1048576,MATCH(Activity!LW$1,BBG!$1:$1,0)-1,0)+(VLOOKUP($A24,BBG!$1:$1048576,MATCH(Activity!LW$1,BBG!$1:$1,0)+2,0)-VLOOKUP($A24,BBG!$1:$1048576,MATCH(Activity!LW$1,BBG!$1:$1,0)-1,0))/3,VLOOKUP($A24,BBG!$1:$1048576,MATCH(Activity!LW$1,BBG!$1:$1,0)-2,0)+(VLOOKUP($A24,BBG!$1:$1048576,MATCH(Activity!LW$1,BBG!$1:$1,0)+1,0)-VLOOKUP($A24,BBG!$1:$1048576,MATCH(Activity!LW$1,BBG!$1:$1,0)-2,0))*2/3)))/100</f>
        <v>0</v>
      </c>
      <c r="LX24" s="34">
        <f ca="1">IF(VLOOKUP($A24,BBG!$1:$1048576,MATCH(Activity!LX$1,BBG!$1:$1,0),0)&lt;&gt;"",VLOOKUP($A24,BBG!$1:$1048576,MATCH(Activity!LX$1,BBG!$1:$1,0),0),IF(AND(VLOOKUP($A24,BBG!$1:$1048576,MATCH(Activity!LX$1,BBG!$1:$1,0)-1,0)&lt;&gt;"",VLOOKUP($A24,BBG!$1:$1048576,MATCH(Activity!LX$1,BBG!$1:$1,0)+1,0)&lt;&gt;""),(VLOOKUP($A24,BBG!$1:$1048576,MATCH(Activity!LX$1,BBG!$1:$1,0)-1,0)+VLOOKUP($A24,BBG!$1:$1048576,MATCH(Activity!LX$1,BBG!$1:$1,0)+1,0))/2,IF(AND(VLOOKUP($A24,BBG!$1:$1048576,MATCH(Activity!LX$1,BBG!$1:$1,0)-1,0)&lt;&gt;"",VLOOKUP($A24,BBG!$1:$1048576,MATCH(Activity!LX$1,BBG!$1:$1,0)+2,0)&lt;&gt;""),VLOOKUP($A24,BBG!$1:$1048576,MATCH(Activity!LX$1,BBG!$1:$1,0)-1,0)+(VLOOKUP($A24,BBG!$1:$1048576,MATCH(Activity!LX$1,BBG!$1:$1,0)+2,0)-VLOOKUP($A24,BBG!$1:$1048576,MATCH(Activity!LX$1,BBG!$1:$1,0)-1,0))/3,VLOOKUP($A24,BBG!$1:$1048576,MATCH(Activity!LX$1,BBG!$1:$1,0)-2,0)+(VLOOKUP($A24,BBG!$1:$1048576,MATCH(Activity!LX$1,BBG!$1:$1,0)+1,0)-VLOOKUP($A24,BBG!$1:$1048576,MATCH(Activity!LX$1,BBG!$1:$1,0)-2,0))*2/3)))/100</f>
        <v>0</v>
      </c>
      <c r="LY24" s="34">
        <f ca="1">IF(VLOOKUP($A24,BBG!$1:$1048576,MATCH(Activity!LY$1,BBG!$1:$1,0),0)&lt;&gt;"",VLOOKUP($A24,BBG!$1:$1048576,MATCH(Activity!LY$1,BBG!$1:$1,0),0),IF(AND(VLOOKUP($A24,BBG!$1:$1048576,MATCH(Activity!LY$1,BBG!$1:$1,0)-1,0)&lt;&gt;"",VLOOKUP($A24,BBG!$1:$1048576,MATCH(Activity!LY$1,BBG!$1:$1,0)+1,0)&lt;&gt;""),(VLOOKUP($A24,BBG!$1:$1048576,MATCH(Activity!LY$1,BBG!$1:$1,0)-1,0)+VLOOKUP($A24,BBG!$1:$1048576,MATCH(Activity!LY$1,BBG!$1:$1,0)+1,0))/2,IF(AND(VLOOKUP($A24,BBG!$1:$1048576,MATCH(Activity!LY$1,BBG!$1:$1,0)-1,0)&lt;&gt;"",VLOOKUP($A24,BBG!$1:$1048576,MATCH(Activity!LY$1,BBG!$1:$1,0)+2,0)&lt;&gt;""),VLOOKUP($A24,BBG!$1:$1048576,MATCH(Activity!LY$1,BBG!$1:$1,0)-1,0)+(VLOOKUP($A24,BBG!$1:$1048576,MATCH(Activity!LY$1,BBG!$1:$1,0)+2,0)-VLOOKUP($A24,BBG!$1:$1048576,MATCH(Activity!LY$1,BBG!$1:$1,0)-1,0))/3,VLOOKUP($A24,BBG!$1:$1048576,MATCH(Activity!LY$1,BBG!$1:$1,0)-2,0)+(VLOOKUP($A24,BBG!$1:$1048576,MATCH(Activity!LY$1,BBG!$1:$1,0)+1,0)-VLOOKUP($A24,BBG!$1:$1048576,MATCH(Activity!LY$1,BBG!$1:$1,0)-2,0))*2/3)))/100</f>
        <v>0</v>
      </c>
      <c r="LZ24" s="34">
        <f ca="1">IF(VLOOKUP($A24,BBG!$1:$1048576,MATCH(Activity!LZ$1,BBG!$1:$1,0),0)&lt;&gt;"",VLOOKUP($A24,BBG!$1:$1048576,MATCH(Activity!LZ$1,BBG!$1:$1,0),0),IF(AND(VLOOKUP($A24,BBG!$1:$1048576,MATCH(Activity!LZ$1,BBG!$1:$1,0)-1,0)&lt;&gt;"",VLOOKUP($A24,BBG!$1:$1048576,MATCH(Activity!LZ$1,BBG!$1:$1,0)+1,0)&lt;&gt;""),(VLOOKUP($A24,BBG!$1:$1048576,MATCH(Activity!LZ$1,BBG!$1:$1,0)-1,0)+VLOOKUP($A24,BBG!$1:$1048576,MATCH(Activity!LZ$1,BBG!$1:$1,0)+1,0))/2,IF(AND(VLOOKUP($A24,BBG!$1:$1048576,MATCH(Activity!LZ$1,BBG!$1:$1,0)-1,0)&lt;&gt;"",VLOOKUP($A24,BBG!$1:$1048576,MATCH(Activity!LZ$1,BBG!$1:$1,0)+2,0)&lt;&gt;""),VLOOKUP($A24,BBG!$1:$1048576,MATCH(Activity!LZ$1,BBG!$1:$1,0)-1,0)+(VLOOKUP($A24,BBG!$1:$1048576,MATCH(Activity!LZ$1,BBG!$1:$1,0)+2,0)-VLOOKUP($A24,BBG!$1:$1048576,MATCH(Activity!LZ$1,BBG!$1:$1,0)-1,0))/3,VLOOKUP($A24,BBG!$1:$1048576,MATCH(Activity!LZ$1,BBG!$1:$1,0)-2,0)+(VLOOKUP($A24,BBG!$1:$1048576,MATCH(Activity!LZ$1,BBG!$1:$1,0)+1,0)-VLOOKUP($A24,BBG!$1:$1048576,MATCH(Activity!LZ$1,BBG!$1:$1,0)-2,0))*2/3)))/100</f>
        <v>0</v>
      </c>
      <c r="MA24" s="34">
        <f ca="1">IF(VLOOKUP($A24,BBG!$1:$1048576,MATCH(Activity!MA$1,BBG!$1:$1,0),0)&lt;&gt;"",VLOOKUP($A24,BBG!$1:$1048576,MATCH(Activity!MA$1,BBG!$1:$1,0),0),IF(AND(VLOOKUP($A24,BBG!$1:$1048576,MATCH(Activity!MA$1,BBG!$1:$1,0)-1,0)&lt;&gt;"",VLOOKUP($A24,BBG!$1:$1048576,MATCH(Activity!MA$1,BBG!$1:$1,0)+1,0)&lt;&gt;""),(VLOOKUP($A24,BBG!$1:$1048576,MATCH(Activity!MA$1,BBG!$1:$1,0)-1,0)+VLOOKUP($A24,BBG!$1:$1048576,MATCH(Activity!MA$1,BBG!$1:$1,0)+1,0))/2,IF(AND(VLOOKUP($A24,BBG!$1:$1048576,MATCH(Activity!MA$1,BBG!$1:$1,0)-1,0)&lt;&gt;"",VLOOKUP($A24,BBG!$1:$1048576,MATCH(Activity!MA$1,BBG!$1:$1,0)+2,0)&lt;&gt;""),VLOOKUP($A24,BBG!$1:$1048576,MATCH(Activity!MA$1,BBG!$1:$1,0)-1,0)+(VLOOKUP($A24,BBG!$1:$1048576,MATCH(Activity!MA$1,BBG!$1:$1,0)+2,0)-VLOOKUP($A24,BBG!$1:$1048576,MATCH(Activity!MA$1,BBG!$1:$1,0)-1,0))/3,VLOOKUP($A24,BBG!$1:$1048576,MATCH(Activity!MA$1,BBG!$1:$1,0)-2,0)+(VLOOKUP($A24,BBG!$1:$1048576,MATCH(Activity!MA$1,BBG!$1:$1,0)+1,0)-VLOOKUP($A24,BBG!$1:$1048576,MATCH(Activity!MA$1,BBG!$1:$1,0)-2,0))*2/3)))/100</f>
        <v>0</v>
      </c>
      <c r="MB24" s="34">
        <f ca="1">IF(VLOOKUP($A24,BBG!$1:$1048576,MATCH(Activity!MB$1,BBG!$1:$1,0),0)&lt;&gt;"",VLOOKUP($A24,BBG!$1:$1048576,MATCH(Activity!MB$1,BBG!$1:$1,0),0),IF(AND(VLOOKUP($A24,BBG!$1:$1048576,MATCH(Activity!MB$1,BBG!$1:$1,0)-1,0)&lt;&gt;"",VLOOKUP($A24,BBG!$1:$1048576,MATCH(Activity!MB$1,BBG!$1:$1,0)+1,0)&lt;&gt;""),(VLOOKUP($A24,BBG!$1:$1048576,MATCH(Activity!MB$1,BBG!$1:$1,0)-1,0)+VLOOKUP($A24,BBG!$1:$1048576,MATCH(Activity!MB$1,BBG!$1:$1,0)+1,0))/2,IF(AND(VLOOKUP($A24,BBG!$1:$1048576,MATCH(Activity!MB$1,BBG!$1:$1,0)-1,0)&lt;&gt;"",VLOOKUP($A24,BBG!$1:$1048576,MATCH(Activity!MB$1,BBG!$1:$1,0)+2,0)&lt;&gt;""),VLOOKUP($A24,BBG!$1:$1048576,MATCH(Activity!MB$1,BBG!$1:$1,0)-1,0)+(VLOOKUP($A24,BBG!$1:$1048576,MATCH(Activity!MB$1,BBG!$1:$1,0)+2,0)-VLOOKUP($A24,BBG!$1:$1048576,MATCH(Activity!MB$1,BBG!$1:$1,0)-1,0))/3,VLOOKUP($A24,BBG!$1:$1048576,MATCH(Activity!MB$1,BBG!$1:$1,0)-2,0)+(VLOOKUP($A24,BBG!$1:$1048576,MATCH(Activity!MB$1,BBG!$1:$1,0)+1,0)-VLOOKUP($A24,BBG!$1:$1048576,MATCH(Activity!MB$1,BBG!$1:$1,0)-2,0))*2/3)))/100</f>
        <v>0</v>
      </c>
      <c r="MC24" s="34">
        <f ca="1">IF(VLOOKUP($A24,BBG!$1:$1048576,MATCH(Activity!MC$1,BBG!$1:$1,0),0)&lt;&gt;"",VLOOKUP($A24,BBG!$1:$1048576,MATCH(Activity!MC$1,BBG!$1:$1,0),0),IF(AND(VLOOKUP($A24,BBG!$1:$1048576,MATCH(Activity!MC$1,BBG!$1:$1,0)-1,0)&lt;&gt;"",VLOOKUP($A24,BBG!$1:$1048576,MATCH(Activity!MC$1,BBG!$1:$1,0)+1,0)&lt;&gt;""),(VLOOKUP($A24,BBG!$1:$1048576,MATCH(Activity!MC$1,BBG!$1:$1,0)-1,0)+VLOOKUP($A24,BBG!$1:$1048576,MATCH(Activity!MC$1,BBG!$1:$1,0)+1,0))/2,IF(AND(VLOOKUP($A24,BBG!$1:$1048576,MATCH(Activity!MC$1,BBG!$1:$1,0)-1,0)&lt;&gt;"",VLOOKUP($A24,BBG!$1:$1048576,MATCH(Activity!MC$1,BBG!$1:$1,0)+2,0)&lt;&gt;""),VLOOKUP($A24,BBG!$1:$1048576,MATCH(Activity!MC$1,BBG!$1:$1,0)-1,0)+(VLOOKUP($A24,BBG!$1:$1048576,MATCH(Activity!MC$1,BBG!$1:$1,0)+2,0)-VLOOKUP($A24,BBG!$1:$1048576,MATCH(Activity!MC$1,BBG!$1:$1,0)-1,0))/3,VLOOKUP($A24,BBG!$1:$1048576,MATCH(Activity!MC$1,BBG!$1:$1,0)-2,0)+(VLOOKUP($A24,BBG!$1:$1048576,MATCH(Activity!MC$1,BBG!$1:$1,0)+1,0)-VLOOKUP($A24,BBG!$1:$1048576,MATCH(Activity!MC$1,BBG!$1:$1,0)-2,0))*2/3)))/100</f>
        <v>0</v>
      </c>
      <c r="MD24" s="34">
        <f ca="1">IF(VLOOKUP($A24,BBG!$1:$1048576,MATCH(Activity!MD$1,BBG!$1:$1,0),0)&lt;&gt;"",VLOOKUP($A24,BBG!$1:$1048576,MATCH(Activity!MD$1,BBG!$1:$1,0),0),IF(AND(VLOOKUP($A24,BBG!$1:$1048576,MATCH(Activity!MD$1,BBG!$1:$1,0)-1,0)&lt;&gt;"",VLOOKUP($A24,BBG!$1:$1048576,MATCH(Activity!MD$1,BBG!$1:$1,0)+1,0)&lt;&gt;""),(VLOOKUP($A24,BBG!$1:$1048576,MATCH(Activity!MD$1,BBG!$1:$1,0)-1,0)+VLOOKUP($A24,BBG!$1:$1048576,MATCH(Activity!MD$1,BBG!$1:$1,0)+1,0))/2,IF(AND(VLOOKUP($A24,BBG!$1:$1048576,MATCH(Activity!MD$1,BBG!$1:$1,0)-1,0)&lt;&gt;"",VLOOKUP($A24,BBG!$1:$1048576,MATCH(Activity!MD$1,BBG!$1:$1,0)+2,0)&lt;&gt;""),VLOOKUP($A24,BBG!$1:$1048576,MATCH(Activity!MD$1,BBG!$1:$1,0)-1,0)+(VLOOKUP($A24,BBG!$1:$1048576,MATCH(Activity!MD$1,BBG!$1:$1,0)+2,0)-VLOOKUP($A24,BBG!$1:$1048576,MATCH(Activity!MD$1,BBG!$1:$1,0)-1,0))/3,VLOOKUP($A24,BBG!$1:$1048576,MATCH(Activity!MD$1,BBG!$1:$1,0)-2,0)+(VLOOKUP($A24,BBG!$1:$1048576,MATCH(Activity!MD$1,BBG!$1:$1,0)+1,0)-VLOOKUP($A24,BBG!$1:$1048576,MATCH(Activity!MD$1,BBG!$1:$1,0)-2,0))*2/3)))/100</f>
        <v>0</v>
      </c>
      <c r="ME24" s="34">
        <f ca="1">IF(VLOOKUP($A24,BBG!$1:$1048576,MATCH(Activity!ME$1,BBG!$1:$1,0),0)&lt;&gt;"",VLOOKUP($A24,BBG!$1:$1048576,MATCH(Activity!ME$1,BBG!$1:$1,0),0),IF(AND(VLOOKUP($A24,BBG!$1:$1048576,MATCH(Activity!ME$1,BBG!$1:$1,0)-1,0)&lt;&gt;"",VLOOKUP($A24,BBG!$1:$1048576,MATCH(Activity!ME$1,BBG!$1:$1,0)+1,0)&lt;&gt;""),(VLOOKUP($A24,BBG!$1:$1048576,MATCH(Activity!ME$1,BBG!$1:$1,0)-1,0)+VLOOKUP($A24,BBG!$1:$1048576,MATCH(Activity!ME$1,BBG!$1:$1,0)+1,0))/2,IF(AND(VLOOKUP($A24,BBG!$1:$1048576,MATCH(Activity!ME$1,BBG!$1:$1,0)-1,0)&lt;&gt;"",VLOOKUP($A24,BBG!$1:$1048576,MATCH(Activity!ME$1,BBG!$1:$1,0)+2,0)&lt;&gt;""),VLOOKUP($A24,BBG!$1:$1048576,MATCH(Activity!ME$1,BBG!$1:$1,0)-1,0)+(VLOOKUP($A24,BBG!$1:$1048576,MATCH(Activity!ME$1,BBG!$1:$1,0)+2,0)-VLOOKUP($A24,BBG!$1:$1048576,MATCH(Activity!ME$1,BBG!$1:$1,0)-1,0))/3,VLOOKUP($A24,BBG!$1:$1048576,MATCH(Activity!ME$1,BBG!$1:$1,0)-2,0)+(VLOOKUP($A24,BBG!$1:$1048576,MATCH(Activity!ME$1,BBG!$1:$1,0)+1,0)-VLOOKUP($A24,BBG!$1:$1048576,MATCH(Activity!ME$1,BBG!$1:$1,0)-2,0))*2/3)))/100</f>
        <v>0</v>
      </c>
      <c r="MF24" s="34">
        <f ca="1">IF(VLOOKUP($A24,BBG!$1:$1048576,MATCH(Activity!MF$1,BBG!$1:$1,0),0)&lt;&gt;"",VLOOKUP($A24,BBG!$1:$1048576,MATCH(Activity!MF$1,BBG!$1:$1,0),0),IF(AND(VLOOKUP($A24,BBG!$1:$1048576,MATCH(Activity!MF$1,BBG!$1:$1,0)-1,0)&lt;&gt;"",VLOOKUP($A24,BBG!$1:$1048576,MATCH(Activity!MF$1,BBG!$1:$1,0)+1,0)&lt;&gt;""),(VLOOKUP($A24,BBG!$1:$1048576,MATCH(Activity!MF$1,BBG!$1:$1,0)-1,0)+VLOOKUP($A24,BBG!$1:$1048576,MATCH(Activity!MF$1,BBG!$1:$1,0)+1,0))/2,IF(AND(VLOOKUP($A24,BBG!$1:$1048576,MATCH(Activity!MF$1,BBG!$1:$1,0)-1,0)&lt;&gt;"",VLOOKUP($A24,BBG!$1:$1048576,MATCH(Activity!MF$1,BBG!$1:$1,0)+2,0)&lt;&gt;""),VLOOKUP($A24,BBG!$1:$1048576,MATCH(Activity!MF$1,BBG!$1:$1,0)-1,0)+(VLOOKUP($A24,BBG!$1:$1048576,MATCH(Activity!MF$1,BBG!$1:$1,0)+2,0)-VLOOKUP($A24,BBG!$1:$1048576,MATCH(Activity!MF$1,BBG!$1:$1,0)-1,0))/3,VLOOKUP($A24,BBG!$1:$1048576,MATCH(Activity!MF$1,BBG!$1:$1,0)-2,0)+(VLOOKUP($A24,BBG!$1:$1048576,MATCH(Activity!MF$1,BBG!$1:$1,0)+1,0)-VLOOKUP($A24,BBG!$1:$1048576,MATCH(Activity!MF$1,BBG!$1:$1,0)-2,0))*2/3)))/100</f>
        <v>0</v>
      </c>
      <c r="MG24" s="34">
        <f ca="1">IF(VLOOKUP($A24,BBG!$1:$1048576,MATCH(Activity!MG$1,BBG!$1:$1,0),0)&lt;&gt;"",VLOOKUP($A24,BBG!$1:$1048576,MATCH(Activity!MG$1,BBG!$1:$1,0),0),IF(AND(VLOOKUP($A24,BBG!$1:$1048576,MATCH(Activity!MG$1,BBG!$1:$1,0)-1,0)&lt;&gt;"",VLOOKUP($A24,BBG!$1:$1048576,MATCH(Activity!MG$1,BBG!$1:$1,0)+1,0)&lt;&gt;""),(VLOOKUP($A24,BBG!$1:$1048576,MATCH(Activity!MG$1,BBG!$1:$1,0)-1,0)+VLOOKUP($A24,BBG!$1:$1048576,MATCH(Activity!MG$1,BBG!$1:$1,0)+1,0))/2,IF(AND(VLOOKUP($A24,BBG!$1:$1048576,MATCH(Activity!MG$1,BBG!$1:$1,0)-1,0)&lt;&gt;"",VLOOKUP($A24,BBG!$1:$1048576,MATCH(Activity!MG$1,BBG!$1:$1,0)+2,0)&lt;&gt;""),VLOOKUP($A24,BBG!$1:$1048576,MATCH(Activity!MG$1,BBG!$1:$1,0)-1,0)+(VLOOKUP($A24,BBG!$1:$1048576,MATCH(Activity!MG$1,BBG!$1:$1,0)+2,0)-VLOOKUP($A24,BBG!$1:$1048576,MATCH(Activity!MG$1,BBG!$1:$1,0)-1,0))/3,VLOOKUP($A24,BBG!$1:$1048576,MATCH(Activity!MG$1,BBG!$1:$1,0)-2,0)+(VLOOKUP($A24,BBG!$1:$1048576,MATCH(Activity!MG$1,BBG!$1:$1,0)+1,0)-VLOOKUP($A24,BBG!$1:$1048576,MATCH(Activity!MG$1,BBG!$1:$1,0)-2,0))*2/3)))/100</f>
        <v>0</v>
      </c>
      <c r="MH24" s="34">
        <f ca="1">IF(VLOOKUP($A24,BBG!$1:$1048576,MATCH(Activity!MH$1,BBG!$1:$1,0),0)&lt;&gt;"",VLOOKUP($A24,BBG!$1:$1048576,MATCH(Activity!MH$1,BBG!$1:$1,0),0),IF(AND(VLOOKUP($A24,BBG!$1:$1048576,MATCH(Activity!MH$1,BBG!$1:$1,0)-1,0)&lt;&gt;"",VLOOKUP($A24,BBG!$1:$1048576,MATCH(Activity!MH$1,BBG!$1:$1,0)+1,0)&lt;&gt;""),(VLOOKUP($A24,BBG!$1:$1048576,MATCH(Activity!MH$1,BBG!$1:$1,0)-1,0)+VLOOKUP($A24,BBG!$1:$1048576,MATCH(Activity!MH$1,BBG!$1:$1,0)+1,0))/2,IF(AND(VLOOKUP($A24,BBG!$1:$1048576,MATCH(Activity!MH$1,BBG!$1:$1,0)-1,0)&lt;&gt;"",VLOOKUP($A24,BBG!$1:$1048576,MATCH(Activity!MH$1,BBG!$1:$1,0)+2,0)&lt;&gt;""),VLOOKUP($A24,BBG!$1:$1048576,MATCH(Activity!MH$1,BBG!$1:$1,0)-1,0)+(VLOOKUP($A24,BBG!$1:$1048576,MATCH(Activity!MH$1,BBG!$1:$1,0)+2,0)-VLOOKUP($A24,BBG!$1:$1048576,MATCH(Activity!MH$1,BBG!$1:$1,0)-1,0))/3,VLOOKUP($A24,BBG!$1:$1048576,MATCH(Activity!MH$1,BBG!$1:$1,0)-2,0)+(VLOOKUP($A24,BBG!$1:$1048576,MATCH(Activity!MH$1,BBG!$1:$1,0)+1,0)-VLOOKUP($A24,BBG!$1:$1048576,MATCH(Activity!MH$1,BBG!$1:$1,0)-2,0))*2/3)))/100</f>
        <v>0</v>
      </c>
      <c r="MI24" s="34">
        <f ca="1">IF(VLOOKUP($A24,BBG!$1:$1048576,MATCH(Activity!MI$1,BBG!$1:$1,0),0)&lt;&gt;"",VLOOKUP($A24,BBG!$1:$1048576,MATCH(Activity!MI$1,BBG!$1:$1,0),0),IF(AND(VLOOKUP($A24,BBG!$1:$1048576,MATCH(Activity!MI$1,BBG!$1:$1,0)-1,0)&lt;&gt;"",VLOOKUP($A24,BBG!$1:$1048576,MATCH(Activity!MI$1,BBG!$1:$1,0)+1,0)&lt;&gt;""),(VLOOKUP($A24,BBG!$1:$1048576,MATCH(Activity!MI$1,BBG!$1:$1,0)-1,0)+VLOOKUP($A24,BBG!$1:$1048576,MATCH(Activity!MI$1,BBG!$1:$1,0)+1,0))/2,IF(AND(VLOOKUP($A24,BBG!$1:$1048576,MATCH(Activity!MI$1,BBG!$1:$1,0)-1,0)&lt;&gt;"",VLOOKUP($A24,BBG!$1:$1048576,MATCH(Activity!MI$1,BBG!$1:$1,0)+2,0)&lt;&gt;""),VLOOKUP($A24,BBG!$1:$1048576,MATCH(Activity!MI$1,BBG!$1:$1,0)-1,0)+(VLOOKUP($A24,BBG!$1:$1048576,MATCH(Activity!MI$1,BBG!$1:$1,0)+2,0)-VLOOKUP($A24,BBG!$1:$1048576,MATCH(Activity!MI$1,BBG!$1:$1,0)-1,0))/3,VLOOKUP($A24,BBG!$1:$1048576,MATCH(Activity!MI$1,BBG!$1:$1,0)-2,0)+(VLOOKUP($A24,BBG!$1:$1048576,MATCH(Activity!MI$1,BBG!$1:$1,0)+1,0)-VLOOKUP($A24,BBG!$1:$1048576,MATCH(Activity!MI$1,BBG!$1:$1,0)-2,0))*2/3)))/100</f>
        <v>0</v>
      </c>
      <c r="MJ24" s="34">
        <f ca="1">IF(VLOOKUP($A24,BBG!$1:$1048576,MATCH(Activity!MJ$1,BBG!$1:$1,0),0)&lt;&gt;"",VLOOKUP($A24,BBG!$1:$1048576,MATCH(Activity!MJ$1,BBG!$1:$1,0),0),IF(AND(VLOOKUP($A24,BBG!$1:$1048576,MATCH(Activity!MJ$1,BBG!$1:$1,0)-1,0)&lt;&gt;"",VLOOKUP($A24,BBG!$1:$1048576,MATCH(Activity!MJ$1,BBG!$1:$1,0)+1,0)&lt;&gt;""),(VLOOKUP($A24,BBG!$1:$1048576,MATCH(Activity!MJ$1,BBG!$1:$1,0)-1,0)+VLOOKUP($A24,BBG!$1:$1048576,MATCH(Activity!MJ$1,BBG!$1:$1,0)+1,0))/2,IF(AND(VLOOKUP($A24,BBG!$1:$1048576,MATCH(Activity!MJ$1,BBG!$1:$1,0)-1,0)&lt;&gt;"",VLOOKUP($A24,BBG!$1:$1048576,MATCH(Activity!MJ$1,BBG!$1:$1,0)+2,0)&lt;&gt;""),VLOOKUP($A24,BBG!$1:$1048576,MATCH(Activity!MJ$1,BBG!$1:$1,0)-1,0)+(VLOOKUP($A24,BBG!$1:$1048576,MATCH(Activity!MJ$1,BBG!$1:$1,0)+2,0)-VLOOKUP($A24,BBG!$1:$1048576,MATCH(Activity!MJ$1,BBG!$1:$1,0)-1,0))/3,VLOOKUP($A24,BBG!$1:$1048576,MATCH(Activity!MJ$1,BBG!$1:$1,0)-2,0)+(VLOOKUP($A24,BBG!$1:$1048576,MATCH(Activity!MJ$1,BBG!$1:$1,0)+1,0)-VLOOKUP($A24,BBG!$1:$1048576,MATCH(Activity!MJ$1,BBG!$1:$1,0)-2,0))*2/3)))/100</f>
        <v>0</v>
      </c>
      <c r="MK24" s="34">
        <f ca="1">IF(VLOOKUP($A24,BBG!$1:$1048576,MATCH(Activity!MK$1,BBG!$1:$1,0),0)&lt;&gt;"",VLOOKUP($A24,BBG!$1:$1048576,MATCH(Activity!MK$1,BBG!$1:$1,0),0),IF(AND(VLOOKUP($A24,BBG!$1:$1048576,MATCH(Activity!MK$1,BBG!$1:$1,0)-1,0)&lt;&gt;"",VLOOKUP($A24,BBG!$1:$1048576,MATCH(Activity!MK$1,BBG!$1:$1,0)+1,0)&lt;&gt;""),(VLOOKUP($A24,BBG!$1:$1048576,MATCH(Activity!MK$1,BBG!$1:$1,0)-1,0)+VLOOKUP($A24,BBG!$1:$1048576,MATCH(Activity!MK$1,BBG!$1:$1,0)+1,0))/2,IF(AND(VLOOKUP($A24,BBG!$1:$1048576,MATCH(Activity!MK$1,BBG!$1:$1,0)-1,0)&lt;&gt;"",VLOOKUP($A24,BBG!$1:$1048576,MATCH(Activity!MK$1,BBG!$1:$1,0)+2,0)&lt;&gt;""),VLOOKUP($A24,BBG!$1:$1048576,MATCH(Activity!MK$1,BBG!$1:$1,0)-1,0)+(VLOOKUP($A24,BBG!$1:$1048576,MATCH(Activity!MK$1,BBG!$1:$1,0)+2,0)-VLOOKUP($A24,BBG!$1:$1048576,MATCH(Activity!MK$1,BBG!$1:$1,0)-1,0))/3,VLOOKUP($A24,BBG!$1:$1048576,MATCH(Activity!MK$1,BBG!$1:$1,0)-2,0)+(VLOOKUP($A24,BBG!$1:$1048576,MATCH(Activity!MK$1,BBG!$1:$1,0)+1,0)-VLOOKUP($A24,BBG!$1:$1048576,MATCH(Activity!MK$1,BBG!$1:$1,0)-2,0))*2/3)))/100</f>
        <v>0</v>
      </c>
      <c r="ML24" s="34">
        <f ca="1">IF(VLOOKUP($A24,BBG!$1:$1048576,MATCH(Activity!ML$1,BBG!$1:$1,0),0)&lt;&gt;"",VLOOKUP($A24,BBG!$1:$1048576,MATCH(Activity!ML$1,BBG!$1:$1,0),0),IF(AND(VLOOKUP($A24,BBG!$1:$1048576,MATCH(Activity!ML$1,BBG!$1:$1,0)-1,0)&lt;&gt;"",VLOOKUP($A24,BBG!$1:$1048576,MATCH(Activity!ML$1,BBG!$1:$1,0)+1,0)&lt;&gt;""),(VLOOKUP($A24,BBG!$1:$1048576,MATCH(Activity!ML$1,BBG!$1:$1,0)-1,0)+VLOOKUP($A24,BBG!$1:$1048576,MATCH(Activity!ML$1,BBG!$1:$1,0)+1,0))/2,IF(AND(VLOOKUP($A24,BBG!$1:$1048576,MATCH(Activity!ML$1,BBG!$1:$1,0)-1,0)&lt;&gt;"",VLOOKUP($A24,BBG!$1:$1048576,MATCH(Activity!ML$1,BBG!$1:$1,0)+2,0)&lt;&gt;""),VLOOKUP($A24,BBG!$1:$1048576,MATCH(Activity!ML$1,BBG!$1:$1,0)-1,0)+(VLOOKUP($A24,BBG!$1:$1048576,MATCH(Activity!ML$1,BBG!$1:$1,0)+2,0)-VLOOKUP($A24,BBG!$1:$1048576,MATCH(Activity!ML$1,BBG!$1:$1,0)-1,0))/3,VLOOKUP($A24,BBG!$1:$1048576,MATCH(Activity!ML$1,BBG!$1:$1,0)-2,0)+(VLOOKUP($A24,BBG!$1:$1048576,MATCH(Activity!ML$1,BBG!$1:$1,0)+1,0)-VLOOKUP($A24,BBG!$1:$1048576,MATCH(Activity!ML$1,BBG!$1:$1,0)-2,0))*2/3)))/100</f>
        <v>0</v>
      </c>
      <c r="MM24" s="34">
        <f ca="1">IF(VLOOKUP($A24,BBG!$1:$1048576,MATCH(Activity!MM$1,BBG!$1:$1,0),0)&lt;&gt;"",VLOOKUP($A24,BBG!$1:$1048576,MATCH(Activity!MM$1,BBG!$1:$1,0),0),IF(AND(VLOOKUP($A24,BBG!$1:$1048576,MATCH(Activity!MM$1,BBG!$1:$1,0)-1,0)&lt;&gt;"",VLOOKUP($A24,BBG!$1:$1048576,MATCH(Activity!MM$1,BBG!$1:$1,0)+1,0)&lt;&gt;""),(VLOOKUP($A24,BBG!$1:$1048576,MATCH(Activity!MM$1,BBG!$1:$1,0)-1,0)+VLOOKUP($A24,BBG!$1:$1048576,MATCH(Activity!MM$1,BBG!$1:$1,0)+1,0))/2,IF(AND(VLOOKUP($A24,BBG!$1:$1048576,MATCH(Activity!MM$1,BBG!$1:$1,0)-1,0)&lt;&gt;"",VLOOKUP($A24,BBG!$1:$1048576,MATCH(Activity!MM$1,BBG!$1:$1,0)+2,0)&lt;&gt;""),VLOOKUP($A24,BBG!$1:$1048576,MATCH(Activity!MM$1,BBG!$1:$1,0)-1,0)+(VLOOKUP($A24,BBG!$1:$1048576,MATCH(Activity!MM$1,BBG!$1:$1,0)+2,0)-VLOOKUP($A24,BBG!$1:$1048576,MATCH(Activity!MM$1,BBG!$1:$1,0)-1,0))/3,VLOOKUP($A24,BBG!$1:$1048576,MATCH(Activity!MM$1,BBG!$1:$1,0)-2,0)+(VLOOKUP($A24,BBG!$1:$1048576,MATCH(Activity!MM$1,BBG!$1:$1,0)+1,0)-VLOOKUP($A24,BBG!$1:$1048576,MATCH(Activity!MM$1,BBG!$1:$1,0)-2,0))*2/3)))/100</f>
        <v>0</v>
      </c>
      <c r="MN24" s="34">
        <f ca="1">IF(VLOOKUP($A24,BBG!$1:$1048576,MATCH(Activity!MN$1,BBG!$1:$1,0),0)&lt;&gt;"",VLOOKUP($A24,BBG!$1:$1048576,MATCH(Activity!MN$1,BBG!$1:$1,0),0),IF(AND(VLOOKUP($A24,BBG!$1:$1048576,MATCH(Activity!MN$1,BBG!$1:$1,0)-1,0)&lt;&gt;"",VLOOKUP($A24,BBG!$1:$1048576,MATCH(Activity!MN$1,BBG!$1:$1,0)+1,0)&lt;&gt;""),(VLOOKUP($A24,BBG!$1:$1048576,MATCH(Activity!MN$1,BBG!$1:$1,0)-1,0)+VLOOKUP($A24,BBG!$1:$1048576,MATCH(Activity!MN$1,BBG!$1:$1,0)+1,0))/2,IF(AND(VLOOKUP($A24,BBG!$1:$1048576,MATCH(Activity!MN$1,BBG!$1:$1,0)-1,0)&lt;&gt;"",VLOOKUP($A24,BBG!$1:$1048576,MATCH(Activity!MN$1,BBG!$1:$1,0)+2,0)&lt;&gt;""),VLOOKUP($A24,BBG!$1:$1048576,MATCH(Activity!MN$1,BBG!$1:$1,0)-1,0)+(VLOOKUP($A24,BBG!$1:$1048576,MATCH(Activity!MN$1,BBG!$1:$1,0)+2,0)-VLOOKUP($A24,BBG!$1:$1048576,MATCH(Activity!MN$1,BBG!$1:$1,0)-1,0))/3,VLOOKUP($A24,BBG!$1:$1048576,MATCH(Activity!MN$1,BBG!$1:$1,0)-2,0)+(VLOOKUP($A24,BBG!$1:$1048576,MATCH(Activity!MN$1,BBG!$1:$1,0)+1,0)-VLOOKUP($A24,BBG!$1:$1048576,MATCH(Activity!MN$1,BBG!$1:$1,0)-2,0))*2/3)))/100</f>
        <v>0</v>
      </c>
      <c r="MO24" s="34">
        <f ca="1">IF(VLOOKUP($A24,BBG!$1:$1048576,MATCH(Activity!MO$1,BBG!$1:$1,0),0)&lt;&gt;"",VLOOKUP($A24,BBG!$1:$1048576,MATCH(Activity!MO$1,BBG!$1:$1,0),0),IF(AND(VLOOKUP($A24,BBG!$1:$1048576,MATCH(Activity!MO$1,BBG!$1:$1,0)-1,0)&lt;&gt;"",VLOOKUP($A24,BBG!$1:$1048576,MATCH(Activity!MO$1,BBG!$1:$1,0)+1,0)&lt;&gt;""),(VLOOKUP($A24,BBG!$1:$1048576,MATCH(Activity!MO$1,BBG!$1:$1,0)-1,0)+VLOOKUP($A24,BBG!$1:$1048576,MATCH(Activity!MO$1,BBG!$1:$1,0)+1,0))/2,IF(AND(VLOOKUP($A24,BBG!$1:$1048576,MATCH(Activity!MO$1,BBG!$1:$1,0)-1,0)&lt;&gt;"",VLOOKUP($A24,BBG!$1:$1048576,MATCH(Activity!MO$1,BBG!$1:$1,0)+2,0)&lt;&gt;""),VLOOKUP($A24,BBG!$1:$1048576,MATCH(Activity!MO$1,BBG!$1:$1,0)-1,0)+(VLOOKUP($A24,BBG!$1:$1048576,MATCH(Activity!MO$1,BBG!$1:$1,0)+2,0)-VLOOKUP($A24,BBG!$1:$1048576,MATCH(Activity!MO$1,BBG!$1:$1,0)-1,0))/3,VLOOKUP($A24,BBG!$1:$1048576,MATCH(Activity!MO$1,BBG!$1:$1,0)-2,0)+(VLOOKUP($A24,BBG!$1:$1048576,MATCH(Activity!MO$1,BBG!$1:$1,0)+1,0)-VLOOKUP($A24,BBG!$1:$1048576,MATCH(Activity!MO$1,BBG!$1:$1,0)-2,0))*2/3)))/100</f>
        <v>0</v>
      </c>
      <c r="MP24" s="34">
        <f ca="1">IF(VLOOKUP($A24,BBG!$1:$1048576,MATCH(Activity!MP$1,BBG!$1:$1,0),0)&lt;&gt;"",VLOOKUP($A24,BBG!$1:$1048576,MATCH(Activity!MP$1,BBG!$1:$1,0),0),IF(AND(VLOOKUP($A24,BBG!$1:$1048576,MATCH(Activity!MP$1,BBG!$1:$1,0)-1,0)&lt;&gt;"",VLOOKUP($A24,BBG!$1:$1048576,MATCH(Activity!MP$1,BBG!$1:$1,0)+1,0)&lt;&gt;""),(VLOOKUP($A24,BBG!$1:$1048576,MATCH(Activity!MP$1,BBG!$1:$1,0)-1,0)+VLOOKUP($A24,BBG!$1:$1048576,MATCH(Activity!MP$1,BBG!$1:$1,0)+1,0))/2,IF(AND(VLOOKUP($A24,BBG!$1:$1048576,MATCH(Activity!MP$1,BBG!$1:$1,0)-1,0)&lt;&gt;"",VLOOKUP($A24,BBG!$1:$1048576,MATCH(Activity!MP$1,BBG!$1:$1,0)+2,0)&lt;&gt;""),VLOOKUP($A24,BBG!$1:$1048576,MATCH(Activity!MP$1,BBG!$1:$1,0)-1,0)+(VLOOKUP($A24,BBG!$1:$1048576,MATCH(Activity!MP$1,BBG!$1:$1,0)+2,0)-VLOOKUP($A24,BBG!$1:$1048576,MATCH(Activity!MP$1,BBG!$1:$1,0)-1,0))/3,VLOOKUP($A24,BBG!$1:$1048576,MATCH(Activity!MP$1,BBG!$1:$1,0)-2,0)+(VLOOKUP($A24,BBG!$1:$1048576,MATCH(Activity!MP$1,BBG!$1:$1,0)+1,0)-VLOOKUP($A24,BBG!$1:$1048576,MATCH(Activity!MP$1,BBG!$1:$1,0)-2,0))*2/3)))/100</f>
        <v>0</v>
      </c>
      <c r="MQ24" s="34">
        <f ca="1">IF(VLOOKUP($A24,BBG!$1:$1048576,MATCH(Activity!MQ$1,BBG!$1:$1,0),0)&lt;&gt;"",VLOOKUP($A24,BBG!$1:$1048576,MATCH(Activity!MQ$1,BBG!$1:$1,0),0),IF(AND(VLOOKUP($A24,BBG!$1:$1048576,MATCH(Activity!MQ$1,BBG!$1:$1,0)-1,0)&lt;&gt;"",VLOOKUP($A24,BBG!$1:$1048576,MATCH(Activity!MQ$1,BBG!$1:$1,0)+1,0)&lt;&gt;""),(VLOOKUP($A24,BBG!$1:$1048576,MATCH(Activity!MQ$1,BBG!$1:$1,0)-1,0)+VLOOKUP($A24,BBG!$1:$1048576,MATCH(Activity!MQ$1,BBG!$1:$1,0)+1,0))/2,IF(AND(VLOOKUP($A24,BBG!$1:$1048576,MATCH(Activity!MQ$1,BBG!$1:$1,0)-1,0)&lt;&gt;"",VLOOKUP($A24,BBG!$1:$1048576,MATCH(Activity!MQ$1,BBG!$1:$1,0)+2,0)&lt;&gt;""),VLOOKUP($A24,BBG!$1:$1048576,MATCH(Activity!MQ$1,BBG!$1:$1,0)-1,0)+(VLOOKUP($A24,BBG!$1:$1048576,MATCH(Activity!MQ$1,BBG!$1:$1,0)+2,0)-VLOOKUP($A24,BBG!$1:$1048576,MATCH(Activity!MQ$1,BBG!$1:$1,0)-1,0))/3,VLOOKUP($A24,BBG!$1:$1048576,MATCH(Activity!MQ$1,BBG!$1:$1,0)-2,0)+(VLOOKUP($A24,BBG!$1:$1048576,MATCH(Activity!MQ$1,BBG!$1:$1,0)+1,0)-VLOOKUP($A24,BBG!$1:$1048576,MATCH(Activity!MQ$1,BBG!$1:$1,0)-2,0))*2/3)))/100</f>
        <v>0</v>
      </c>
      <c r="MR24" s="34">
        <f ca="1">IF(VLOOKUP($A24,BBG!$1:$1048576,MATCH(Activity!MR$1,BBG!$1:$1,0),0)&lt;&gt;"",VLOOKUP($A24,BBG!$1:$1048576,MATCH(Activity!MR$1,BBG!$1:$1,0),0),IF(AND(VLOOKUP($A24,BBG!$1:$1048576,MATCH(Activity!MR$1,BBG!$1:$1,0)-1,0)&lt;&gt;"",VLOOKUP($A24,BBG!$1:$1048576,MATCH(Activity!MR$1,BBG!$1:$1,0)+1,0)&lt;&gt;""),(VLOOKUP($A24,BBG!$1:$1048576,MATCH(Activity!MR$1,BBG!$1:$1,0)-1,0)+VLOOKUP($A24,BBG!$1:$1048576,MATCH(Activity!MR$1,BBG!$1:$1,0)+1,0))/2,IF(AND(VLOOKUP($A24,BBG!$1:$1048576,MATCH(Activity!MR$1,BBG!$1:$1,0)-1,0)&lt;&gt;"",VLOOKUP($A24,BBG!$1:$1048576,MATCH(Activity!MR$1,BBG!$1:$1,0)+2,0)&lt;&gt;""),VLOOKUP($A24,BBG!$1:$1048576,MATCH(Activity!MR$1,BBG!$1:$1,0)-1,0)+(VLOOKUP($A24,BBG!$1:$1048576,MATCH(Activity!MR$1,BBG!$1:$1,0)+2,0)-VLOOKUP($A24,BBG!$1:$1048576,MATCH(Activity!MR$1,BBG!$1:$1,0)-1,0))/3,VLOOKUP($A24,BBG!$1:$1048576,MATCH(Activity!MR$1,BBG!$1:$1,0)-2,0)+(VLOOKUP($A24,BBG!$1:$1048576,MATCH(Activity!MR$1,BBG!$1:$1,0)+1,0)-VLOOKUP($A24,BBG!$1:$1048576,MATCH(Activity!MR$1,BBG!$1:$1,0)-2,0))*2/3)))/100</f>
        <v>0</v>
      </c>
      <c r="MS24" s="34">
        <f ca="1">IF(VLOOKUP($A24,BBG!$1:$1048576,MATCH(Activity!MS$1,BBG!$1:$1,0),0)&lt;&gt;"",VLOOKUP($A24,BBG!$1:$1048576,MATCH(Activity!MS$1,BBG!$1:$1,0),0),IF(AND(VLOOKUP($A24,BBG!$1:$1048576,MATCH(Activity!MS$1,BBG!$1:$1,0)-1,0)&lt;&gt;"",VLOOKUP($A24,BBG!$1:$1048576,MATCH(Activity!MS$1,BBG!$1:$1,0)+1,0)&lt;&gt;""),(VLOOKUP($A24,BBG!$1:$1048576,MATCH(Activity!MS$1,BBG!$1:$1,0)-1,0)+VLOOKUP($A24,BBG!$1:$1048576,MATCH(Activity!MS$1,BBG!$1:$1,0)+1,0))/2,IF(AND(VLOOKUP($A24,BBG!$1:$1048576,MATCH(Activity!MS$1,BBG!$1:$1,0)-1,0)&lt;&gt;"",VLOOKUP($A24,BBG!$1:$1048576,MATCH(Activity!MS$1,BBG!$1:$1,0)+2,0)&lt;&gt;""),VLOOKUP($A24,BBG!$1:$1048576,MATCH(Activity!MS$1,BBG!$1:$1,0)-1,0)+(VLOOKUP($A24,BBG!$1:$1048576,MATCH(Activity!MS$1,BBG!$1:$1,0)+2,0)-VLOOKUP($A24,BBG!$1:$1048576,MATCH(Activity!MS$1,BBG!$1:$1,0)-1,0))/3,VLOOKUP($A24,BBG!$1:$1048576,MATCH(Activity!MS$1,BBG!$1:$1,0)-2,0)+(VLOOKUP($A24,BBG!$1:$1048576,MATCH(Activity!MS$1,BBG!$1:$1,0)+1,0)-VLOOKUP($A24,BBG!$1:$1048576,MATCH(Activity!MS$1,BBG!$1:$1,0)-2,0))*2/3)))/100</f>
        <v>0</v>
      </c>
      <c r="MT24" s="34">
        <f ca="1">IF(VLOOKUP($A24,BBG!$1:$1048576,MATCH(Activity!MT$1,BBG!$1:$1,0),0)&lt;&gt;"",VLOOKUP($A24,BBG!$1:$1048576,MATCH(Activity!MT$1,BBG!$1:$1,0),0),IF(AND(VLOOKUP($A24,BBG!$1:$1048576,MATCH(Activity!MT$1,BBG!$1:$1,0)-1,0)&lt;&gt;"",VLOOKUP($A24,BBG!$1:$1048576,MATCH(Activity!MT$1,BBG!$1:$1,0)+1,0)&lt;&gt;""),(VLOOKUP($A24,BBG!$1:$1048576,MATCH(Activity!MT$1,BBG!$1:$1,0)-1,0)+VLOOKUP($A24,BBG!$1:$1048576,MATCH(Activity!MT$1,BBG!$1:$1,0)+1,0))/2,IF(AND(VLOOKUP($A24,BBG!$1:$1048576,MATCH(Activity!MT$1,BBG!$1:$1,0)-1,0)&lt;&gt;"",VLOOKUP($A24,BBG!$1:$1048576,MATCH(Activity!MT$1,BBG!$1:$1,0)+2,0)&lt;&gt;""),VLOOKUP($A24,BBG!$1:$1048576,MATCH(Activity!MT$1,BBG!$1:$1,0)-1,0)+(VLOOKUP($A24,BBG!$1:$1048576,MATCH(Activity!MT$1,BBG!$1:$1,0)+2,0)-VLOOKUP($A24,BBG!$1:$1048576,MATCH(Activity!MT$1,BBG!$1:$1,0)-1,0))/3,VLOOKUP($A24,BBG!$1:$1048576,MATCH(Activity!MT$1,BBG!$1:$1,0)-2,0)+(VLOOKUP($A24,BBG!$1:$1048576,MATCH(Activity!MT$1,BBG!$1:$1,0)+1,0)-VLOOKUP($A24,BBG!$1:$1048576,MATCH(Activity!MT$1,BBG!$1:$1,0)-2,0))*2/3)))/100</f>
        <v>0</v>
      </c>
      <c r="MU24" s="34">
        <f ca="1">IF(VLOOKUP($A24,BBG!$1:$1048576,MATCH(Activity!MU$1,BBG!$1:$1,0),0)&lt;&gt;"",VLOOKUP($A24,BBG!$1:$1048576,MATCH(Activity!MU$1,BBG!$1:$1,0),0),IF(AND(VLOOKUP($A24,BBG!$1:$1048576,MATCH(Activity!MU$1,BBG!$1:$1,0)-1,0)&lt;&gt;"",VLOOKUP($A24,BBG!$1:$1048576,MATCH(Activity!MU$1,BBG!$1:$1,0)+1,0)&lt;&gt;""),(VLOOKUP($A24,BBG!$1:$1048576,MATCH(Activity!MU$1,BBG!$1:$1,0)-1,0)+VLOOKUP($A24,BBG!$1:$1048576,MATCH(Activity!MU$1,BBG!$1:$1,0)+1,0))/2,IF(AND(VLOOKUP($A24,BBG!$1:$1048576,MATCH(Activity!MU$1,BBG!$1:$1,0)-1,0)&lt;&gt;"",VLOOKUP($A24,BBG!$1:$1048576,MATCH(Activity!MU$1,BBG!$1:$1,0)+2,0)&lt;&gt;""),VLOOKUP($A24,BBG!$1:$1048576,MATCH(Activity!MU$1,BBG!$1:$1,0)-1,0)+(VLOOKUP($A24,BBG!$1:$1048576,MATCH(Activity!MU$1,BBG!$1:$1,0)+2,0)-VLOOKUP($A24,BBG!$1:$1048576,MATCH(Activity!MU$1,BBG!$1:$1,0)-1,0))/3,VLOOKUP($A24,BBG!$1:$1048576,MATCH(Activity!MU$1,BBG!$1:$1,0)-2,0)+(VLOOKUP($A24,BBG!$1:$1048576,MATCH(Activity!MU$1,BBG!$1:$1,0)+1,0)-VLOOKUP($A24,BBG!$1:$1048576,MATCH(Activity!MU$1,BBG!$1:$1,0)-2,0))*2/3)))/100</f>
        <v>0</v>
      </c>
    </row>
    <row r="25" spans="1:359" s="12" customFormat="1">
      <c r="A25" s="20"/>
      <c r="B25" s="10" t="s">
        <v>186</v>
      </c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/>
      <c r="AI25" s="34"/>
      <c r="AJ25" s="34"/>
      <c r="AK25" s="34"/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>
        <f t="shared" ref="BM25:DX25" ca="1" si="631">AVERAGE(BK24:BM24)</f>
        <v>0</v>
      </c>
      <c r="BN25" s="34">
        <f t="shared" ca="1" si="631"/>
        <v>0</v>
      </c>
      <c r="BO25" s="34">
        <f t="shared" ca="1" si="631"/>
        <v>0</v>
      </c>
      <c r="BP25" s="34">
        <f t="shared" ca="1" si="631"/>
        <v>0</v>
      </c>
      <c r="BQ25" s="34">
        <f t="shared" ca="1" si="631"/>
        <v>0</v>
      </c>
      <c r="BR25" s="34">
        <f t="shared" ca="1" si="631"/>
        <v>0</v>
      </c>
      <c r="BS25" s="34">
        <f t="shared" ca="1" si="631"/>
        <v>0</v>
      </c>
      <c r="BT25" s="34">
        <f t="shared" ca="1" si="631"/>
        <v>0</v>
      </c>
      <c r="BU25" s="34">
        <f t="shared" ca="1" si="631"/>
        <v>0</v>
      </c>
      <c r="BV25" s="34">
        <f t="shared" ca="1" si="631"/>
        <v>0</v>
      </c>
      <c r="BW25" s="34">
        <f t="shared" ca="1" si="631"/>
        <v>0</v>
      </c>
      <c r="BX25" s="34">
        <f t="shared" ca="1" si="631"/>
        <v>0</v>
      </c>
      <c r="BY25" s="34">
        <f t="shared" ca="1" si="631"/>
        <v>0</v>
      </c>
      <c r="BZ25" s="34">
        <f t="shared" ca="1" si="631"/>
        <v>0</v>
      </c>
      <c r="CA25" s="34">
        <f t="shared" ca="1" si="631"/>
        <v>0</v>
      </c>
      <c r="CB25" s="34">
        <f t="shared" ca="1" si="631"/>
        <v>0</v>
      </c>
      <c r="CC25" s="34">
        <f t="shared" ca="1" si="631"/>
        <v>0</v>
      </c>
      <c r="CD25" s="34">
        <f t="shared" ca="1" si="631"/>
        <v>0</v>
      </c>
      <c r="CE25" s="34">
        <f t="shared" ca="1" si="631"/>
        <v>0</v>
      </c>
      <c r="CF25" s="34">
        <f t="shared" ca="1" si="631"/>
        <v>0</v>
      </c>
      <c r="CG25" s="34">
        <f t="shared" ca="1" si="631"/>
        <v>0</v>
      </c>
      <c r="CH25" s="34">
        <f t="shared" ca="1" si="631"/>
        <v>0</v>
      </c>
      <c r="CI25" s="34">
        <f t="shared" ca="1" si="631"/>
        <v>0</v>
      </c>
      <c r="CJ25" s="34">
        <f t="shared" ca="1" si="631"/>
        <v>0</v>
      </c>
      <c r="CK25" s="34">
        <f t="shared" ca="1" si="631"/>
        <v>0</v>
      </c>
      <c r="CL25" s="34">
        <f t="shared" ca="1" si="631"/>
        <v>0</v>
      </c>
      <c r="CM25" s="34">
        <f t="shared" ca="1" si="631"/>
        <v>0</v>
      </c>
      <c r="CN25" s="34">
        <f t="shared" ca="1" si="631"/>
        <v>0</v>
      </c>
      <c r="CO25" s="34">
        <f t="shared" ca="1" si="631"/>
        <v>0</v>
      </c>
      <c r="CP25" s="34">
        <f t="shared" ca="1" si="631"/>
        <v>0</v>
      </c>
      <c r="CQ25" s="34">
        <f t="shared" ca="1" si="631"/>
        <v>0</v>
      </c>
      <c r="CR25" s="34">
        <f t="shared" ca="1" si="631"/>
        <v>0</v>
      </c>
      <c r="CS25" s="34">
        <f t="shared" ca="1" si="631"/>
        <v>0</v>
      </c>
      <c r="CT25" s="34">
        <f t="shared" ca="1" si="631"/>
        <v>0</v>
      </c>
      <c r="CU25" s="34">
        <f t="shared" ca="1" si="631"/>
        <v>0</v>
      </c>
      <c r="CV25" s="34">
        <f t="shared" ca="1" si="631"/>
        <v>0</v>
      </c>
      <c r="CW25" s="34">
        <f t="shared" ca="1" si="631"/>
        <v>0</v>
      </c>
      <c r="CX25" s="34">
        <f t="shared" ca="1" si="631"/>
        <v>0</v>
      </c>
      <c r="CY25" s="34">
        <f t="shared" ca="1" si="631"/>
        <v>0</v>
      </c>
      <c r="CZ25" s="34">
        <f t="shared" ca="1" si="631"/>
        <v>0</v>
      </c>
      <c r="DA25" s="34">
        <f t="shared" ca="1" si="631"/>
        <v>0</v>
      </c>
      <c r="DB25" s="34">
        <f t="shared" ca="1" si="631"/>
        <v>0</v>
      </c>
      <c r="DC25" s="34">
        <f t="shared" ca="1" si="631"/>
        <v>0</v>
      </c>
      <c r="DD25" s="34">
        <f t="shared" ca="1" si="631"/>
        <v>0</v>
      </c>
      <c r="DE25" s="34">
        <f t="shared" ca="1" si="631"/>
        <v>0</v>
      </c>
      <c r="DF25" s="34">
        <f t="shared" ca="1" si="631"/>
        <v>0</v>
      </c>
      <c r="DG25" s="34">
        <f t="shared" ca="1" si="631"/>
        <v>0</v>
      </c>
      <c r="DH25" s="34">
        <f t="shared" ca="1" si="631"/>
        <v>0</v>
      </c>
      <c r="DI25" s="34">
        <f t="shared" ca="1" si="631"/>
        <v>0</v>
      </c>
      <c r="DJ25" s="34">
        <f t="shared" ca="1" si="631"/>
        <v>0</v>
      </c>
      <c r="DK25" s="34">
        <f t="shared" ca="1" si="631"/>
        <v>0</v>
      </c>
      <c r="DL25" s="34">
        <f t="shared" ca="1" si="631"/>
        <v>0</v>
      </c>
      <c r="DM25" s="34">
        <f t="shared" ca="1" si="631"/>
        <v>0</v>
      </c>
      <c r="DN25" s="34">
        <f t="shared" ca="1" si="631"/>
        <v>0</v>
      </c>
      <c r="DO25" s="34">
        <f t="shared" ca="1" si="631"/>
        <v>0</v>
      </c>
      <c r="DP25" s="34">
        <f t="shared" ca="1" si="631"/>
        <v>0</v>
      </c>
      <c r="DQ25" s="34">
        <f t="shared" ca="1" si="631"/>
        <v>0</v>
      </c>
      <c r="DR25" s="34">
        <f t="shared" ca="1" si="631"/>
        <v>0</v>
      </c>
      <c r="DS25" s="34">
        <f t="shared" ca="1" si="631"/>
        <v>0</v>
      </c>
      <c r="DT25" s="34">
        <f t="shared" ca="1" si="631"/>
        <v>0</v>
      </c>
      <c r="DU25" s="34">
        <f t="shared" ca="1" si="631"/>
        <v>0</v>
      </c>
      <c r="DV25" s="34">
        <f t="shared" ca="1" si="631"/>
        <v>0</v>
      </c>
      <c r="DW25" s="34">
        <f t="shared" ca="1" si="631"/>
        <v>0</v>
      </c>
      <c r="DX25" s="34">
        <f t="shared" ca="1" si="631"/>
        <v>0</v>
      </c>
      <c r="DY25" s="34">
        <f t="shared" ref="DY25:GJ25" ca="1" si="632">AVERAGE(DW24:DY24)</f>
        <v>0</v>
      </c>
      <c r="DZ25" s="34">
        <f t="shared" ca="1" si="632"/>
        <v>0</v>
      </c>
      <c r="EA25" s="34">
        <f t="shared" ca="1" si="632"/>
        <v>0</v>
      </c>
      <c r="EB25" s="34">
        <f t="shared" ca="1" si="632"/>
        <v>0</v>
      </c>
      <c r="EC25" s="34">
        <f t="shared" ca="1" si="632"/>
        <v>0</v>
      </c>
      <c r="ED25" s="34">
        <f t="shared" ca="1" si="632"/>
        <v>0</v>
      </c>
      <c r="EE25" s="34">
        <f t="shared" ca="1" si="632"/>
        <v>0</v>
      </c>
      <c r="EF25" s="34">
        <f t="shared" ca="1" si="632"/>
        <v>0</v>
      </c>
      <c r="EG25" s="34">
        <f t="shared" ca="1" si="632"/>
        <v>0</v>
      </c>
      <c r="EH25" s="34">
        <f t="shared" ca="1" si="632"/>
        <v>0</v>
      </c>
      <c r="EI25" s="34">
        <f t="shared" ca="1" si="632"/>
        <v>0</v>
      </c>
      <c r="EJ25" s="34">
        <f t="shared" ca="1" si="632"/>
        <v>0</v>
      </c>
      <c r="EK25" s="34">
        <f t="shared" ca="1" si="632"/>
        <v>0</v>
      </c>
      <c r="EL25" s="34">
        <f t="shared" ca="1" si="632"/>
        <v>0</v>
      </c>
      <c r="EM25" s="34">
        <f t="shared" ca="1" si="632"/>
        <v>0</v>
      </c>
      <c r="EN25" s="34">
        <f t="shared" ca="1" si="632"/>
        <v>0</v>
      </c>
      <c r="EO25" s="34">
        <f t="shared" ca="1" si="632"/>
        <v>0</v>
      </c>
      <c r="EP25" s="34">
        <f t="shared" ca="1" si="632"/>
        <v>0</v>
      </c>
      <c r="EQ25" s="34">
        <f t="shared" ca="1" si="632"/>
        <v>0</v>
      </c>
      <c r="ER25" s="34">
        <f t="shared" ca="1" si="632"/>
        <v>0</v>
      </c>
      <c r="ES25" s="34">
        <f t="shared" ca="1" si="632"/>
        <v>0</v>
      </c>
      <c r="ET25" s="34">
        <f t="shared" ca="1" si="632"/>
        <v>0</v>
      </c>
      <c r="EU25" s="34">
        <f t="shared" ca="1" si="632"/>
        <v>0</v>
      </c>
      <c r="EV25" s="34">
        <f t="shared" ca="1" si="632"/>
        <v>0</v>
      </c>
      <c r="EW25" s="34">
        <f t="shared" ca="1" si="632"/>
        <v>0</v>
      </c>
      <c r="EX25" s="34">
        <f t="shared" ca="1" si="632"/>
        <v>0</v>
      </c>
      <c r="EY25" s="34">
        <f t="shared" ca="1" si="632"/>
        <v>0</v>
      </c>
      <c r="EZ25" s="34">
        <f t="shared" ca="1" si="632"/>
        <v>0</v>
      </c>
      <c r="FA25" s="34">
        <f t="shared" ca="1" si="632"/>
        <v>0</v>
      </c>
      <c r="FB25" s="34">
        <f t="shared" ca="1" si="632"/>
        <v>0</v>
      </c>
      <c r="FC25" s="34">
        <f t="shared" ca="1" si="632"/>
        <v>0</v>
      </c>
      <c r="FD25" s="34">
        <f t="shared" ca="1" si="632"/>
        <v>0</v>
      </c>
      <c r="FE25" s="34">
        <f t="shared" ca="1" si="632"/>
        <v>0</v>
      </c>
      <c r="FF25" s="34">
        <f t="shared" ca="1" si="632"/>
        <v>0</v>
      </c>
      <c r="FG25" s="34">
        <f t="shared" ca="1" si="632"/>
        <v>0</v>
      </c>
      <c r="FH25" s="34">
        <f t="shared" ca="1" si="632"/>
        <v>0</v>
      </c>
      <c r="FI25" s="34">
        <f t="shared" ca="1" si="632"/>
        <v>0</v>
      </c>
      <c r="FJ25" s="34">
        <f t="shared" ca="1" si="632"/>
        <v>0</v>
      </c>
      <c r="FK25" s="34">
        <f t="shared" ca="1" si="632"/>
        <v>0</v>
      </c>
      <c r="FL25" s="34">
        <f t="shared" ca="1" si="632"/>
        <v>0</v>
      </c>
      <c r="FM25" s="34">
        <f t="shared" ca="1" si="632"/>
        <v>0</v>
      </c>
      <c r="FN25" s="34">
        <f t="shared" ca="1" si="632"/>
        <v>0</v>
      </c>
      <c r="FO25" s="34">
        <f t="shared" ca="1" si="632"/>
        <v>0</v>
      </c>
      <c r="FP25" s="34">
        <f t="shared" ca="1" si="632"/>
        <v>0</v>
      </c>
      <c r="FQ25" s="34">
        <f t="shared" ca="1" si="632"/>
        <v>0</v>
      </c>
      <c r="FR25" s="34">
        <f t="shared" ca="1" si="632"/>
        <v>0</v>
      </c>
      <c r="FS25" s="34">
        <f t="shared" ca="1" si="632"/>
        <v>0</v>
      </c>
      <c r="FT25" s="34">
        <f t="shared" ca="1" si="632"/>
        <v>0</v>
      </c>
      <c r="FU25" s="34">
        <f t="shared" ca="1" si="632"/>
        <v>0</v>
      </c>
      <c r="FV25" s="34">
        <f t="shared" ca="1" si="632"/>
        <v>0</v>
      </c>
      <c r="FW25" s="34">
        <f t="shared" ca="1" si="632"/>
        <v>0</v>
      </c>
      <c r="FX25" s="34">
        <f t="shared" ca="1" si="632"/>
        <v>0</v>
      </c>
      <c r="FY25" s="34">
        <f t="shared" ca="1" si="632"/>
        <v>0</v>
      </c>
      <c r="FZ25" s="34">
        <f t="shared" ca="1" si="632"/>
        <v>0</v>
      </c>
      <c r="GA25" s="34">
        <f t="shared" ca="1" si="632"/>
        <v>0</v>
      </c>
      <c r="GB25" s="34">
        <f t="shared" ca="1" si="632"/>
        <v>0</v>
      </c>
      <c r="GC25" s="34">
        <f t="shared" ca="1" si="632"/>
        <v>0</v>
      </c>
      <c r="GD25" s="34">
        <f t="shared" ca="1" si="632"/>
        <v>0</v>
      </c>
      <c r="GE25" s="34">
        <f t="shared" ca="1" si="632"/>
        <v>0</v>
      </c>
      <c r="GF25" s="34">
        <f t="shared" ca="1" si="632"/>
        <v>0</v>
      </c>
      <c r="GG25" s="34">
        <f t="shared" ca="1" si="632"/>
        <v>0</v>
      </c>
      <c r="GH25" s="34">
        <f t="shared" ca="1" si="632"/>
        <v>0</v>
      </c>
      <c r="GI25" s="34">
        <f t="shared" ca="1" si="632"/>
        <v>0</v>
      </c>
      <c r="GJ25" s="34">
        <f t="shared" ca="1" si="632"/>
        <v>0</v>
      </c>
      <c r="GK25" s="34">
        <f t="shared" ref="GK25:IV25" ca="1" si="633">AVERAGE(GI24:GK24)</f>
        <v>0</v>
      </c>
      <c r="GL25" s="34">
        <f t="shared" ca="1" si="633"/>
        <v>0</v>
      </c>
      <c r="GM25" s="34">
        <f t="shared" ca="1" si="633"/>
        <v>0</v>
      </c>
      <c r="GN25" s="34">
        <f t="shared" ca="1" si="633"/>
        <v>0</v>
      </c>
      <c r="GO25" s="34">
        <f t="shared" ca="1" si="633"/>
        <v>0</v>
      </c>
      <c r="GP25" s="34">
        <f t="shared" ca="1" si="633"/>
        <v>0</v>
      </c>
      <c r="GQ25" s="34">
        <f t="shared" ca="1" si="633"/>
        <v>0</v>
      </c>
      <c r="GR25" s="34">
        <f t="shared" ca="1" si="633"/>
        <v>0</v>
      </c>
      <c r="GS25" s="34">
        <f t="shared" ca="1" si="633"/>
        <v>0</v>
      </c>
      <c r="GT25" s="34">
        <f t="shared" ca="1" si="633"/>
        <v>0</v>
      </c>
      <c r="GU25" s="34">
        <f t="shared" ca="1" si="633"/>
        <v>0</v>
      </c>
      <c r="GV25" s="34">
        <f t="shared" ca="1" si="633"/>
        <v>0</v>
      </c>
      <c r="GW25" s="34">
        <f t="shared" ca="1" si="633"/>
        <v>0</v>
      </c>
      <c r="GX25" s="34">
        <f t="shared" ca="1" si="633"/>
        <v>0</v>
      </c>
      <c r="GY25" s="34">
        <f t="shared" ca="1" si="633"/>
        <v>0</v>
      </c>
      <c r="GZ25" s="34">
        <f t="shared" ca="1" si="633"/>
        <v>0</v>
      </c>
      <c r="HA25" s="34">
        <f t="shared" ca="1" si="633"/>
        <v>0</v>
      </c>
      <c r="HB25" s="34">
        <f t="shared" ca="1" si="633"/>
        <v>0</v>
      </c>
      <c r="HC25" s="34">
        <f t="shared" ca="1" si="633"/>
        <v>0</v>
      </c>
      <c r="HD25" s="34">
        <f t="shared" ca="1" si="633"/>
        <v>0</v>
      </c>
      <c r="HE25" s="34">
        <f t="shared" ca="1" si="633"/>
        <v>0</v>
      </c>
      <c r="HF25" s="34">
        <f t="shared" ca="1" si="633"/>
        <v>0</v>
      </c>
      <c r="HG25" s="34">
        <f t="shared" ca="1" si="633"/>
        <v>0</v>
      </c>
      <c r="HH25" s="34">
        <f t="shared" ca="1" si="633"/>
        <v>0</v>
      </c>
      <c r="HI25" s="34">
        <f t="shared" ca="1" si="633"/>
        <v>0</v>
      </c>
      <c r="HJ25" s="34">
        <f t="shared" ca="1" si="633"/>
        <v>0</v>
      </c>
      <c r="HK25" s="34">
        <f t="shared" ca="1" si="633"/>
        <v>0</v>
      </c>
      <c r="HL25" s="34">
        <f t="shared" ca="1" si="633"/>
        <v>0</v>
      </c>
      <c r="HM25" s="34">
        <f t="shared" ca="1" si="633"/>
        <v>0</v>
      </c>
      <c r="HN25" s="34">
        <f t="shared" ca="1" si="633"/>
        <v>0</v>
      </c>
      <c r="HO25" s="34">
        <f t="shared" ca="1" si="633"/>
        <v>0</v>
      </c>
      <c r="HP25" s="34">
        <f t="shared" ca="1" si="633"/>
        <v>0</v>
      </c>
      <c r="HQ25" s="34">
        <f t="shared" ca="1" si="633"/>
        <v>0</v>
      </c>
      <c r="HR25" s="34">
        <f t="shared" ca="1" si="633"/>
        <v>0</v>
      </c>
      <c r="HS25" s="34">
        <f t="shared" ca="1" si="633"/>
        <v>0</v>
      </c>
      <c r="HT25" s="34">
        <f t="shared" ca="1" si="633"/>
        <v>0</v>
      </c>
      <c r="HU25" s="34">
        <f t="shared" ca="1" si="633"/>
        <v>0</v>
      </c>
      <c r="HV25" s="34">
        <f t="shared" ca="1" si="633"/>
        <v>0</v>
      </c>
      <c r="HW25" s="34">
        <f t="shared" ca="1" si="633"/>
        <v>0</v>
      </c>
      <c r="HX25" s="34">
        <f t="shared" ca="1" si="633"/>
        <v>0</v>
      </c>
      <c r="HY25" s="34">
        <f t="shared" ca="1" si="633"/>
        <v>0</v>
      </c>
      <c r="HZ25" s="34">
        <f t="shared" ca="1" si="633"/>
        <v>0</v>
      </c>
      <c r="IA25" s="34">
        <f t="shared" ca="1" si="633"/>
        <v>0</v>
      </c>
      <c r="IB25" s="34">
        <f t="shared" ca="1" si="633"/>
        <v>0</v>
      </c>
      <c r="IC25" s="34">
        <f t="shared" ca="1" si="633"/>
        <v>0</v>
      </c>
      <c r="ID25" s="34">
        <f t="shared" ca="1" si="633"/>
        <v>0</v>
      </c>
      <c r="IE25" s="34">
        <f t="shared" ca="1" si="633"/>
        <v>0</v>
      </c>
      <c r="IF25" s="34">
        <f t="shared" ca="1" si="633"/>
        <v>0</v>
      </c>
      <c r="IG25" s="34">
        <f t="shared" ca="1" si="633"/>
        <v>0</v>
      </c>
      <c r="IH25" s="34">
        <f t="shared" ca="1" si="633"/>
        <v>0</v>
      </c>
      <c r="II25" s="34">
        <f t="shared" ca="1" si="633"/>
        <v>0</v>
      </c>
      <c r="IJ25" s="34">
        <f t="shared" ca="1" si="633"/>
        <v>0</v>
      </c>
      <c r="IK25" s="34">
        <f t="shared" ca="1" si="633"/>
        <v>0</v>
      </c>
      <c r="IL25" s="34">
        <f t="shared" ca="1" si="633"/>
        <v>0</v>
      </c>
      <c r="IM25" s="34">
        <f t="shared" ca="1" si="633"/>
        <v>0</v>
      </c>
      <c r="IN25" s="34">
        <f t="shared" ca="1" si="633"/>
        <v>0</v>
      </c>
      <c r="IO25" s="34">
        <f t="shared" ca="1" si="633"/>
        <v>0</v>
      </c>
      <c r="IP25" s="34">
        <f t="shared" ca="1" si="633"/>
        <v>0</v>
      </c>
      <c r="IQ25" s="34">
        <f t="shared" ca="1" si="633"/>
        <v>0</v>
      </c>
      <c r="IR25" s="34">
        <f t="shared" ca="1" si="633"/>
        <v>0</v>
      </c>
      <c r="IS25" s="34">
        <f t="shared" ca="1" si="633"/>
        <v>0</v>
      </c>
      <c r="IT25" s="34">
        <f t="shared" ca="1" si="633"/>
        <v>0</v>
      </c>
      <c r="IU25" s="34">
        <f t="shared" ca="1" si="633"/>
        <v>0</v>
      </c>
      <c r="IV25" s="34">
        <f t="shared" ca="1" si="633"/>
        <v>0</v>
      </c>
      <c r="IW25" s="34">
        <f t="shared" ref="IW25:LH25" ca="1" si="634">AVERAGE(IU24:IW24)</f>
        <v>0</v>
      </c>
      <c r="IX25" s="34">
        <f t="shared" ca="1" si="634"/>
        <v>0</v>
      </c>
      <c r="IY25" s="34">
        <f t="shared" ca="1" si="634"/>
        <v>0</v>
      </c>
      <c r="IZ25" s="34">
        <f t="shared" ca="1" si="634"/>
        <v>0</v>
      </c>
      <c r="JA25" s="34">
        <f t="shared" ca="1" si="634"/>
        <v>0</v>
      </c>
      <c r="JB25" s="34">
        <f t="shared" ca="1" si="634"/>
        <v>0</v>
      </c>
      <c r="JC25" s="34">
        <f t="shared" ca="1" si="634"/>
        <v>0</v>
      </c>
      <c r="JD25" s="34">
        <f t="shared" ca="1" si="634"/>
        <v>0</v>
      </c>
      <c r="JE25" s="34">
        <f t="shared" ca="1" si="634"/>
        <v>0</v>
      </c>
      <c r="JF25" s="34">
        <f t="shared" ca="1" si="634"/>
        <v>0</v>
      </c>
      <c r="JG25" s="34">
        <f t="shared" ca="1" si="634"/>
        <v>0</v>
      </c>
      <c r="JH25" s="34">
        <f t="shared" ca="1" si="634"/>
        <v>0</v>
      </c>
      <c r="JI25" s="34">
        <f t="shared" ca="1" si="634"/>
        <v>0</v>
      </c>
      <c r="JJ25" s="34">
        <f t="shared" ca="1" si="634"/>
        <v>0</v>
      </c>
      <c r="JK25" s="34">
        <f t="shared" ca="1" si="634"/>
        <v>0</v>
      </c>
      <c r="JL25" s="34">
        <f t="shared" ca="1" si="634"/>
        <v>0</v>
      </c>
      <c r="JM25" s="34">
        <f t="shared" ca="1" si="634"/>
        <v>0</v>
      </c>
      <c r="JN25" s="34">
        <f t="shared" ca="1" si="634"/>
        <v>0</v>
      </c>
      <c r="JO25" s="34">
        <f t="shared" ca="1" si="634"/>
        <v>0</v>
      </c>
      <c r="JP25" s="34">
        <f t="shared" ca="1" si="634"/>
        <v>0</v>
      </c>
      <c r="JQ25" s="34">
        <f t="shared" ca="1" si="634"/>
        <v>0</v>
      </c>
      <c r="JR25" s="34">
        <f t="shared" ca="1" si="634"/>
        <v>0</v>
      </c>
      <c r="JS25" s="34">
        <f t="shared" ca="1" si="634"/>
        <v>0</v>
      </c>
      <c r="JT25" s="34">
        <f t="shared" ca="1" si="634"/>
        <v>0</v>
      </c>
      <c r="JU25" s="34">
        <f t="shared" ca="1" si="634"/>
        <v>0</v>
      </c>
      <c r="JV25" s="34">
        <f t="shared" ca="1" si="634"/>
        <v>0</v>
      </c>
      <c r="JW25" s="34">
        <f t="shared" ca="1" si="634"/>
        <v>0</v>
      </c>
      <c r="JX25" s="34">
        <f t="shared" ca="1" si="634"/>
        <v>0</v>
      </c>
      <c r="JY25" s="34">
        <f t="shared" ca="1" si="634"/>
        <v>0</v>
      </c>
      <c r="JZ25" s="34">
        <f t="shared" ca="1" si="634"/>
        <v>0</v>
      </c>
      <c r="KA25" s="34">
        <f t="shared" ca="1" si="634"/>
        <v>0</v>
      </c>
      <c r="KB25" s="34">
        <f t="shared" ca="1" si="634"/>
        <v>0</v>
      </c>
      <c r="KC25" s="34">
        <f t="shared" ca="1" si="634"/>
        <v>0</v>
      </c>
      <c r="KD25" s="34">
        <f t="shared" ca="1" si="634"/>
        <v>0</v>
      </c>
      <c r="KE25" s="34">
        <f t="shared" ca="1" si="634"/>
        <v>0</v>
      </c>
      <c r="KF25" s="34">
        <f t="shared" ca="1" si="634"/>
        <v>0</v>
      </c>
      <c r="KG25" s="34">
        <f t="shared" ca="1" si="634"/>
        <v>0</v>
      </c>
      <c r="KH25" s="34">
        <f t="shared" ca="1" si="634"/>
        <v>0</v>
      </c>
      <c r="KI25" s="34">
        <f t="shared" ca="1" si="634"/>
        <v>0</v>
      </c>
      <c r="KJ25" s="34">
        <f t="shared" ca="1" si="634"/>
        <v>0</v>
      </c>
      <c r="KK25" s="34">
        <f t="shared" ca="1" si="634"/>
        <v>0</v>
      </c>
      <c r="KL25" s="34">
        <f t="shared" ca="1" si="634"/>
        <v>0</v>
      </c>
      <c r="KM25" s="34">
        <f t="shared" ca="1" si="634"/>
        <v>0</v>
      </c>
      <c r="KN25" s="34">
        <f t="shared" ca="1" si="634"/>
        <v>0</v>
      </c>
      <c r="KO25" s="34">
        <f t="shared" ca="1" si="634"/>
        <v>0</v>
      </c>
      <c r="KP25" s="34">
        <f t="shared" ca="1" si="634"/>
        <v>0</v>
      </c>
      <c r="KQ25" s="34">
        <f t="shared" ca="1" si="634"/>
        <v>0</v>
      </c>
      <c r="KR25" s="34">
        <f t="shared" ca="1" si="634"/>
        <v>0</v>
      </c>
      <c r="KS25" s="34">
        <f t="shared" ca="1" si="634"/>
        <v>0</v>
      </c>
      <c r="KT25" s="34">
        <f t="shared" ca="1" si="634"/>
        <v>0</v>
      </c>
      <c r="KU25" s="34">
        <f t="shared" ca="1" si="634"/>
        <v>0</v>
      </c>
      <c r="KV25" s="34">
        <f t="shared" ca="1" si="634"/>
        <v>0</v>
      </c>
      <c r="KW25" s="34">
        <f t="shared" ca="1" si="634"/>
        <v>0</v>
      </c>
      <c r="KX25" s="34">
        <f t="shared" ca="1" si="634"/>
        <v>0</v>
      </c>
      <c r="KY25" s="34">
        <f t="shared" ca="1" si="634"/>
        <v>0</v>
      </c>
      <c r="KZ25" s="34">
        <f t="shared" ca="1" si="634"/>
        <v>0</v>
      </c>
      <c r="LA25" s="34">
        <f t="shared" ca="1" si="634"/>
        <v>0</v>
      </c>
      <c r="LB25" s="34">
        <f t="shared" ca="1" si="634"/>
        <v>0</v>
      </c>
      <c r="LC25" s="34">
        <f t="shared" ca="1" si="634"/>
        <v>0</v>
      </c>
      <c r="LD25" s="34">
        <f t="shared" ca="1" si="634"/>
        <v>0</v>
      </c>
      <c r="LE25" s="34">
        <f t="shared" ca="1" si="634"/>
        <v>0</v>
      </c>
      <c r="LF25" s="34">
        <f t="shared" ca="1" si="634"/>
        <v>0</v>
      </c>
      <c r="LG25" s="34">
        <f t="shared" ca="1" si="634"/>
        <v>0</v>
      </c>
      <c r="LH25" s="34">
        <f t="shared" ca="1" si="634"/>
        <v>0</v>
      </c>
      <c r="LI25" s="34">
        <f t="shared" ref="LI25:MT25" ca="1" si="635">AVERAGE(LG24:LI24)</f>
        <v>0</v>
      </c>
      <c r="LJ25" s="34">
        <f t="shared" ca="1" si="635"/>
        <v>0</v>
      </c>
      <c r="LK25" s="34">
        <f t="shared" ca="1" si="635"/>
        <v>0</v>
      </c>
      <c r="LL25" s="34">
        <f t="shared" ca="1" si="635"/>
        <v>0</v>
      </c>
      <c r="LM25" s="34">
        <f t="shared" ca="1" si="635"/>
        <v>0</v>
      </c>
      <c r="LN25" s="34">
        <f t="shared" ca="1" si="635"/>
        <v>0</v>
      </c>
      <c r="LO25" s="34">
        <f t="shared" ca="1" si="635"/>
        <v>0</v>
      </c>
      <c r="LP25" s="34">
        <f t="shared" ca="1" si="635"/>
        <v>0</v>
      </c>
      <c r="LQ25" s="34">
        <f t="shared" ca="1" si="635"/>
        <v>0</v>
      </c>
      <c r="LR25" s="34">
        <f t="shared" ca="1" si="635"/>
        <v>0</v>
      </c>
      <c r="LS25" s="34">
        <f t="shared" ca="1" si="635"/>
        <v>0</v>
      </c>
      <c r="LT25" s="34">
        <f t="shared" ca="1" si="635"/>
        <v>0</v>
      </c>
      <c r="LU25" s="34">
        <f t="shared" ca="1" si="635"/>
        <v>0</v>
      </c>
      <c r="LV25" s="34">
        <f t="shared" ca="1" si="635"/>
        <v>0</v>
      </c>
      <c r="LW25" s="34">
        <f t="shared" ca="1" si="635"/>
        <v>0</v>
      </c>
      <c r="LX25" s="34">
        <f t="shared" ca="1" si="635"/>
        <v>0</v>
      </c>
      <c r="LY25" s="34">
        <f t="shared" ca="1" si="635"/>
        <v>0</v>
      </c>
      <c r="LZ25" s="34">
        <f t="shared" ca="1" si="635"/>
        <v>0</v>
      </c>
      <c r="MA25" s="34">
        <f t="shared" ca="1" si="635"/>
        <v>0</v>
      </c>
      <c r="MB25" s="34">
        <f t="shared" ca="1" si="635"/>
        <v>0</v>
      </c>
      <c r="MC25" s="34">
        <f t="shared" ca="1" si="635"/>
        <v>0</v>
      </c>
      <c r="MD25" s="34">
        <f t="shared" ca="1" si="635"/>
        <v>0</v>
      </c>
      <c r="ME25" s="34">
        <f t="shared" ca="1" si="635"/>
        <v>0</v>
      </c>
      <c r="MF25" s="34">
        <f t="shared" ca="1" si="635"/>
        <v>0</v>
      </c>
      <c r="MG25" s="34">
        <f t="shared" ca="1" si="635"/>
        <v>0</v>
      </c>
      <c r="MH25" s="34">
        <f t="shared" ca="1" si="635"/>
        <v>0</v>
      </c>
      <c r="MI25" s="34">
        <f t="shared" ca="1" si="635"/>
        <v>0</v>
      </c>
      <c r="MJ25" s="34">
        <f t="shared" ca="1" si="635"/>
        <v>0</v>
      </c>
      <c r="MK25" s="34">
        <f t="shared" ca="1" si="635"/>
        <v>0</v>
      </c>
      <c r="ML25" s="34">
        <f t="shared" ca="1" si="635"/>
        <v>0</v>
      </c>
      <c r="MM25" s="34">
        <f t="shared" ca="1" si="635"/>
        <v>0</v>
      </c>
      <c r="MN25" s="34">
        <f t="shared" ca="1" si="635"/>
        <v>0</v>
      </c>
      <c r="MO25" s="34">
        <f t="shared" ca="1" si="635"/>
        <v>0</v>
      </c>
      <c r="MP25" s="34">
        <f t="shared" ca="1" si="635"/>
        <v>0</v>
      </c>
      <c r="MQ25" s="34">
        <f t="shared" ca="1" si="635"/>
        <v>0</v>
      </c>
      <c r="MR25" s="34">
        <f t="shared" ca="1" si="635"/>
        <v>0</v>
      </c>
      <c r="MS25" s="34">
        <f t="shared" ca="1" si="635"/>
        <v>0</v>
      </c>
      <c r="MT25" s="34">
        <f t="shared" ca="1" si="635"/>
        <v>0</v>
      </c>
      <c r="MU25" s="34">
        <f ca="1">AVERAGE(MS24:MU24)</f>
        <v>0</v>
      </c>
    </row>
    <row r="26" spans="1:359" s="12" customFormat="1">
      <c r="A26" s="20" t="s">
        <v>94</v>
      </c>
      <c r="B26" s="10" t="s">
        <v>178</v>
      </c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/>
      <c r="AD26" s="34"/>
      <c r="AE26" s="34"/>
      <c r="AF26" s="34"/>
      <c r="AG26" s="34"/>
      <c r="AH26" s="34"/>
      <c r="AI26" s="34"/>
      <c r="AJ26" s="34"/>
      <c r="AK26" s="34"/>
      <c r="AL26" s="34"/>
      <c r="AM26" s="34"/>
      <c r="AN26" s="34"/>
      <c r="AO26" s="34"/>
      <c r="AP26" s="34"/>
      <c r="AQ26" s="34"/>
      <c r="AR26" s="34"/>
      <c r="AS26" s="34"/>
      <c r="AT26" s="34"/>
      <c r="AU26" s="34"/>
      <c r="AV26" s="34"/>
      <c r="AW26" s="34"/>
      <c r="AX26" s="34"/>
      <c r="AY26" s="34"/>
      <c r="AZ26" s="34"/>
      <c r="BA26" s="34"/>
      <c r="BB26" s="34"/>
      <c r="BC26" s="34"/>
      <c r="BD26" s="34"/>
      <c r="BE26" s="34"/>
      <c r="BF26" s="34"/>
      <c r="BG26" s="34"/>
      <c r="BH26" s="34"/>
      <c r="BI26" s="34"/>
      <c r="BJ26" s="34"/>
      <c r="BK26" s="34"/>
      <c r="BL26" s="34"/>
      <c r="BM26" s="34"/>
      <c r="BN26" s="34"/>
      <c r="BO26" s="34"/>
      <c r="BP26" s="34"/>
      <c r="BQ26" s="34"/>
      <c r="BR26" s="34"/>
      <c r="BS26" s="34"/>
      <c r="BT26" s="34"/>
      <c r="BU26" s="34"/>
      <c r="BV26" s="34"/>
      <c r="BW26" s="34"/>
      <c r="BX26" s="34"/>
      <c r="BY26" s="34"/>
      <c r="BZ26" s="34"/>
      <c r="CA26" s="34"/>
      <c r="CB26" s="34"/>
      <c r="CC26" s="34"/>
      <c r="CD26" s="34"/>
      <c r="CE26" s="34"/>
      <c r="CF26" s="34"/>
      <c r="CG26" s="34"/>
      <c r="CH26" s="34"/>
      <c r="CI26" s="34">
        <f ca="1">IF(VLOOKUP($A26,BBG!$1:$1048576,MATCH(Activity!CI$1,BBG!$1:$1,0),0)&lt;&gt;"",VLOOKUP($A26,BBG!$1:$1048576,MATCH(Activity!CI$1,BBG!$1:$1,0),0),IF(AND(VLOOKUP($A26,BBG!$1:$1048576,MATCH(Activity!CI$1,BBG!$1:$1,0)-1,0)&lt;&gt;"",VLOOKUP($A26,BBG!$1:$1048576,MATCH(Activity!CI$1,BBG!$1:$1,0)+1,0)&lt;&gt;""),(VLOOKUP($A26,BBG!$1:$1048576,MATCH(Activity!CI$1,BBG!$1:$1,0)-1,0)+VLOOKUP($A26,BBG!$1:$1048576,MATCH(Activity!CI$1,BBG!$1:$1,0)+1,0))/2,IF(AND(VLOOKUP($A26,BBG!$1:$1048576,MATCH(Activity!CI$1,BBG!$1:$1,0)-1,0)&lt;&gt;"",VLOOKUP($A26,BBG!$1:$1048576,MATCH(Activity!CI$1,BBG!$1:$1,0)+2,0)&lt;&gt;""),VLOOKUP($A26,BBG!$1:$1048576,MATCH(Activity!CI$1,BBG!$1:$1,0)-1,0)+(VLOOKUP($A26,BBG!$1:$1048576,MATCH(Activity!CI$1,BBG!$1:$1,0)+2,0)-VLOOKUP($A26,BBG!$1:$1048576,MATCH(Activity!CI$1,BBG!$1:$1,0)-1,0))/3,VLOOKUP($A26,BBG!$1:$1048576,MATCH(Activity!CI$1,BBG!$1:$1,0)-2,0)+(VLOOKUP($A26,BBG!$1:$1048576,MATCH(Activity!CI$1,BBG!$1:$1,0)+1,0)-VLOOKUP($A26,BBG!$1:$1048576,MATCH(Activity!CI$1,BBG!$1:$1,0)-2,0))*2/3)))/100</f>
        <v>0</v>
      </c>
      <c r="CJ26" s="34">
        <f ca="1">IF(VLOOKUP($A26,BBG!$1:$1048576,MATCH(Activity!CJ$1,BBG!$1:$1,0),0)&lt;&gt;"",VLOOKUP($A26,BBG!$1:$1048576,MATCH(Activity!CJ$1,BBG!$1:$1,0),0),IF(AND(VLOOKUP($A26,BBG!$1:$1048576,MATCH(Activity!CJ$1,BBG!$1:$1,0)-1,0)&lt;&gt;"",VLOOKUP($A26,BBG!$1:$1048576,MATCH(Activity!CJ$1,BBG!$1:$1,0)+1,0)&lt;&gt;""),(VLOOKUP($A26,BBG!$1:$1048576,MATCH(Activity!CJ$1,BBG!$1:$1,0)-1,0)+VLOOKUP($A26,BBG!$1:$1048576,MATCH(Activity!CJ$1,BBG!$1:$1,0)+1,0))/2,IF(AND(VLOOKUP($A26,BBG!$1:$1048576,MATCH(Activity!CJ$1,BBG!$1:$1,0)-1,0)&lt;&gt;"",VLOOKUP($A26,BBG!$1:$1048576,MATCH(Activity!CJ$1,BBG!$1:$1,0)+2,0)&lt;&gt;""),VLOOKUP($A26,BBG!$1:$1048576,MATCH(Activity!CJ$1,BBG!$1:$1,0)-1,0)+(VLOOKUP($A26,BBG!$1:$1048576,MATCH(Activity!CJ$1,BBG!$1:$1,0)+2,0)-VLOOKUP($A26,BBG!$1:$1048576,MATCH(Activity!CJ$1,BBG!$1:$1,0)-1,0))/3,VLOOKUP($A26,BBG!$1:$1048576,MATCH(Activity!CJ$1,BBG!$1:$1,0)-2,0)+(VLOOKUP($A26,BBG!$1:$1048576,MATCH(Activity!CJ$1,BBG!$1:$1,0)+1,0)-VLOOKUP($A26,BBG!$1:$1048576,MATCH(Activity!CJ$1,BBG!$1:$1,0)-2,0))*2/3)))/100</f>
        <v>0</v>
      </c>
      <c r="CK26" s="34">
        <f ca="1">IF(VLOOKUP($A26,BBG!$1:$1048576,MATCH(Activity!CK$1,BBG!$1:$1,0),0)&lt;&gt;"",VLOOKUP($A26,BBG!$1:$1048576,MATCH(Activity!CK$1,BBG!$1:$1,0),0),IF(AND(VLOOKUP($A26,BBG!$1:$1048576,MATCH(Activity!CK$1,BBG!$1:$1,0)-1,0)&lt;&gt;"",VLOOKUP($A26,BBG!$1:$1048576,MATCH(Activity!CK$1,BBG!$1:$1,0)+1,0)&lt;&gt;""),(VLOOKUP($A26,BBG!$1:$1048576,MATCH(Activity!CK$1,BBG!$1:$1,0)-1,0)+VLOOKUP($A26,BBG!$1:$1048576,MATCH(Activity!CK$1,BBG!$1:$1,0)+1,0))/2,IF(AND(VLOOKUP($A26,BBG!$1:$1048576,MATCH(Activity!CK$1,BBG!$1:$1,0)-1,0)&lt;&gt;"",VLOOKUP($A26,BBG!$1:$1048576,MATCH(Activity!CK$1,BBG!$1:$1,0)+2,0)&lt;&gt;""),VLOOKUP($A26,BBG!$1:$1048576,MATCH(Activity!CK$1,BBG!$1:$1,0)-1,0)+(VLOOKUP($A26,BBG!$1:$1048576,MATCH(Activity!CK$1,BBG!$1:$1,0)+2,0)-VLOOKUP($A26,BBG!$1:$1048576,MATCH(Activity!CK$1,BBG!$1:$1,0)-1,0))/3,VLOOKUP($A26,BBG!$1:$1048576,MATCH(Activity!CK$1,BBG!$1:$1,0)-2,0)+(VLOOKUP($A26,BBG!$1:$1048576,MATCH(Activity!CK$1,BBG!$1:$1,0)+1,0)-VLOOKUP($A26,BBG!$1:$1048576,MATCH(Activity!CK$1,BBG!$1:$1,0)-2,0))*2/3)))/100</f>
        <v>0</v>
      </c>
      <c r="CL26" s="34">
        <f ca="1">IF(VLOOKUP($A26,BBG!$1:$1048576,MATCH(Activity!CL$1,BBG!$1:$1,0),0)&lt;&gt;"",VLOOKUP($A26,BBG!$1:$1048576,MATCH(Activity!CL$1,BBG!$1:$1,0),0),IF(AND(VLOOKUP($A26,BBG!$1:$1048576,MATCH(Activity!CL$1,BBG!$1:$1,0)-1,0)&lt;&gt;"",VLOOKUP($A26,BBG!$1:$1048576,MATCH(Activity!CL$1,BBG!$1:$1,0)+1,0)&lt;&gt;""),(VLOOKUP($A26,BBG!$1:$1048576,MATCH(Activity!CL$1,BBG!$1:$1,0)-1,0)+VLOOKUP($A26,BBG!$1:$1048576,MATCH(Activity!CL$1,BBG!$1:$1,0)+1,0))/2,IF(AND(VLOOKUP($A26,BBG!$1:$1048576,MATCH(Activity!CL$1,BBG!$1:$1,0)-1,0)&lt;&gt;"",VLOOKUP($A26,BBG!$1:$1048576,MATCH(Activity!CL$1,BBG!$1:$1,0)+2,0)&lt;&gt;""),VLOOKUP($A26,BBG!$1:$1048576,MATCH(Activity!CL$1,BBG!$1:$1,0)-1,0)+(VLOOKUP($A26,BBG!$1:$1048576,MATCH(Activity!CL$1,BBG!$1:$1,0)+2,0)-VLOOKUP($A26,BBG!$1:$1048576,MATCH(Activity!CL$1,BBG!$1:$1,0)-1,0))/3,VLOOKUP($A26,BBG!$1:$1048576,MATCH(Activity!CL$1,BBG!$1:$1,0)-2,0)+(VLOOKUP($A26,BBG!$1:$1048576,MATCH(Activity!CL$1,BBG!$1:$1,0)+1,0)-VLOOKUP($A26,BBG!$1:$1048576,MATCH(Activity!CL$1,BBG!$1:$1,0)-2,0))*2/3)))/100</f>
        <v>0</v>
      </c>
      <c r="CM26" s="34">
        <f ca="1">IF(VLOOKUP($A26,BBG!$1:$1048576,MATCH(Activity!CM$1,BBG!$1:$1,0),0)&lt;&gt;"",VLOOKUP($A26,BBG!$1:$1048576,MATCH(Activity!CM$1,BBG!$1:$1,0),0),IF(AND(VLOOKUP($A26,BBG!$1:$1048576,MATCH(Activity!CM$1,BBG!$1:$1,0)-1,0)&lt;&gt;"",VLOOKUP($A26,BBG!$1:$1048576,MATCH(Activity!CM$1,BBG!$1:$1,0)+1,0)&lt;&gt;""),(VLOOKUP($A26,BBG!$1:$1048576,MATCH(Activity!CM$1,BBG!$1:$1,0)-1,0)+VLOOKUP($A26,BBG!$1:$1048576,MATCH(Activity!CM$1,BBG!$1:$1,0)+1,0))/2,IF(AND(VLOOKUP($A26,BBG!$1:$1048576,MATCH(Activity!CM$1,BBG!$1:$1,0)-1,0)&lt;&gt;"",VLOOKUP($A26,BBG!$1:$1048576,MATCH(Activity!CM$1,BBG!$1:$1,0)+2,0)&lt;&gt;""),VLOOKUP($A26,BBG!$1:$1048576,MATCH(Activity!CM$1,BBG!$1:$1,0)-1,0)+(VLOOKUP($A26,BBG!$1:$1048576,MATCH(Activity!CM$1,BBG!$1:$1,0)+2,0)-VLOOKUP($A26,BBG!$1:$1048576,MATCH(Activity!CM$1,BBG!$1:$1,0)-1,0))/3,VLOOKUP($A26,BBG!$1:$1048576,MATCH(Activity!CM$1,BBG!$1:$1,0)-2,0)+(VLOOKUP($A26,BBG!$1:$1048576,MATCH(Activity!CM$1,BBG!$1:$1,0)+1,0)-VLOOKUP($A26,BBG!$1:$1048576,MATCH(Activity!CM$1,BBG!$1:$1,0)-2,0))*2/3)))/100</f>
        <v>0</v>
      </c>
      <c r="CN26" s="34">
        <f ca="1">IF(VLOOKUP($A26,BBG!$1:$1048576,MATCH(Activity!CN$1,BBG!$1:$1,0),0)&lt;&gt;"",VLOOKUP($A26,BBG!$1:$1048576,MATCH(Activity!CN$1,BBG!$1:$1,0),0),IF(AND(VLOOKUP($A26,BBG!$1:$1048576,MATCH(Activity!CN$1,BBG!$1:$1,0)-1,0)&lt;&gt;"",VLOOKUP($A26,BBG!$1:$1048576,MATCH(Activity!CN$1,BBG!$1:$1,0)+1,0)&lt;&gt;""),(VLOOKUP($A26,BBG!$1:$1048576,MATCH(Activity!CN$1,BBG!$1:$1,0)-1,0)+VLOOKUP($A26,BBG!$1:$1048576,MATCH(Activity!CN$1,BBG!$1:$1,0)+1,0))/2,IF(AND(VLOOKUP($A26,BBG!$1:$1048576,MATCH(Activity!CN$1,BBG!$1:$1,0)-1,0)&lt;&gt;"",VLOOKUP($A26,BBG!$1:$1048576,MATCH(Activity!CN$1,BBG!$1:$1,0)+2,0)&lt;&gt;""),VLOOKUP($A26,BBG!$1:$1048576,MATCH(Activity!CN$1,BBG!$1:$1,0)-1,0)+(VLOOKUP($A26,BBG!$1:$1048576,MATCH(Activity!CN$1,BBG!$1:$1,0)+2,0)-VLOOKUP($A26,BBG!$1:$1048576,MATCH(Activity!CN$1,BBG!$1:$1,0)-1,0))/3,VLOOKUP($A26,BBG!$1:$1048576,MATCH(Activity!CN$1,BBG!$1:$1,0)-2,0)+(VLOOKUP($A26,BBG!$1:$1048576,MATCH(Activity!CN$1,BBG!$1:$1,0)+1,0)-VLOOKUP($A26,BBG!$1:$1048576,MATCH(Activity!CN$1,BBG!$1:$1,0)-2,0))*2/3)))/100</f>
        <v>0</v>
      </c>
      <c r="CO26" s="34">
        <f ca="1">IF(VLOOKUP($A26,BBG!$1:$1048576,MATCH(Activity!CO$1,BBG!$1:$1,0),0)&lt;&gt;"",VLOOKUP($A26,BBG!$1:$1048576,MATCH(Activity!CO$1,BBG!$1:$1,0),0),IF(AND(VLOOKUP($A26,BBG!$1:$1048576,MATCH(Activity!CO$1,BBG!$1:$1,0)-1,0)&lt;&gt;"",VLOOKUP($A26,BBG!$1:$1048576,MATCH(Activity!CO$1,BBG!$1:$1,0)+1,0)&lt;&gt;""),(VLOOKUP($A26,BBG!$1:$1048576,MATCH(Activity!CO$1,BBG!$1:$1,0)-1,0)+VLOOKUP($A26,BBG!$1:$1048576,MATCH(Activity!CO$1,BBG!$1:$1,0)+1,0))/2,IF(AND(VLOOKUP($A26,BBG!$1:$1048576,MATCH(Activity!CO$1,BBG!$1:$1,0)-1,0)&lt;&gt;"",VLOOKUP($A26,BBG!$1:$1048576,MATCH(Activity!CO$1,BBG!$1:$1,0)+2,0)&lt;&gt;""),VLOOKUP($A26,BBG!$1:$1048576,MATCH(Activity!CO$1,BBG!$1:$1,0)-1,0)+(VLOOKUP($A26,BBG!$1:$1048576,MATCH(Activity!CO$1,BBG!$1:$1,0)+2,0)-VLOOKUP($A26,BBG!$1:$1048576,MATCH(Activity!CO$1,BBG!$1:$1,0)-1,0))/3,VLOOKUP($A26,BBG!$1:$1048576,MATCH(Activity!CO$1,BBG!$1:$1,0)-2,0)+(VLOOKUP($A26,BBG!$1:$1048576,MATCH(Activity!CO$1,BBG!$1:$1,0)+1,0)-VLOOKUP($A26,BBG!$1:$1048576,MATCH(Activity!CO$1,BBG!$1:$1,0)-2,0))*2/3)))/100</f>
        <v>0</v>
      </c>
      <c r="CP26" s="34">
        <f ca="1">IF(VLOOKUP($A26,BBG!$1:$1048576,MATCH(Activity!CP$1,BBG!$1:$1,0),0)&lt;&gt;"",VLOOKUP($A26,BBG!$1:$1048576,MATCH(Activity!CP$1,BBG!$1:$1,0),0),IF(AND(VLOOKUP($A26,BBG!$1:$1048576,MATCH(Activity!CP$1,BBG!$1:$1,0)-1,0)&lt;&gt;"",VLOOKUP($A26,BBG!$1:$1048576,MATCH(Activity!CP$1,BBG!$1:$1,0)+1,0)&lt;&gt;""),(VLOOKUP($A26,BBG!$1:$1048576,MATCH(Activity!CP$1,BBG!$1:$1,0)-1,0)+VLOOKUP($A26,BBG!$1:$1048576,MATCH(Activity!CP$1,BBG!$1:$1,0)+1,0))/2,IF(AND(VLOOKUP($A26,BBG!$1:$1048576,MATCH(Activity!CP$1,BBG!$1:$1,0)-1,0)&lt;&gt;"",VLOOKUP($A26,BBG!$1:$1048576,MATCH(Activity!CP$1,BBG!$1:$1,0)+2,0)&lt;&gt;""),VLOOKUP($A26,BBG!$1:$1048576,MATCH(Activity!CP$1,BBG!$1:$1,0)-1,0)+(VLOOKUP($A26,BBG!$1:$1048576,MATCH(Activity!CP$1,BBG!$1:$1,0)+2,0)-VLOOKUP($A26,BBG!$1:$1048576,MATCH(Activity!CP$1,BBG!$1:$1,0)-1,0))/3,VLOOKUP($A26,BBG!$1:$1048576,MATCH(Activity!CP$1,BBG!$1:$1,0)-2,0)+(VLOOKUP($A26,BBG!$1:$1048576,MATCH(Activity!CP$1,BBG!$1:$1,0)+1,0)-VLOOKUP($A26,BBG!$1:$1048576,MATCH(Activity!CP$1,BBG!$1:$1,0)-2,0))*2/3)))/100</f>
        <v>0</v>
      </c>
      <c r="CQ26" s="34">
        <f ca="1">IF(VLOOKUP($A26,BBG!$1:$1048576,MATCH(Activity!CQ$1,BBG!$1:$1,0),0)&lt;&gt;"",VLOOKUP($A26,BBG!$1:$1048576,MATCH(Activity!CQ$1,BBG!$1:$1,0),0),IF(AND(VLOOKUP($A26,BBG!$1:$1048576,MATCH(Activity!CQ$1,BBG!$1:$1,0)-1,0)&lt;&gt;"",VLOOKUP($A26,BBG!$1:$1048576,MATCH(Activity!CQ$1,BBG!$1:$1,0)+1,0)&lt;&gt;""),(VLOOKUP($A26,BBG!$1:$1048576,MATCH(Activity!CQ$1,BBG!$1:$1,0)-1,0)+VLOOKUP($A26,BBG!$1:$1048576,MATCH(Activity!CQ$1,BBG!$1:$1,0)+1,0))/2,IF(AND(VLOOKUP($A26,BBG!$1:$1048576,MATCH(Activity!CQ$1,BBG!$1:$1,0)-1,0)&lt;&gt;"",VLOOKUP($A26,BBG!$1:$1048576,MATCH(Activity!CQ$1,BBG!$1:$1,0)+2,0)&lt;&gt;""),VLOOKUP($A26,BBG!$1:$1048576,MATCH(Activity!CQ$1,BBG!$1:$1,0)-1,0)+(VLOOKUP($A26,BBG!$1:$1048576,MATCH(Activity!CQ$1,BBG!$1:$1,0)+2,0)-VLOOKUP($A26,BBG!$1:$1048576,MATCH(Activity!CQ$1,BBG!$1:$1,0)-1,0))/3,VLOOKUP($A26,BBG!$1:$1048576,MATCH(Activity!CQ$1,BBG!$1:$1,0)-2,0)+(VLOOKUP($A26,BBG!$1:$1048576,MATCH(Activity!CQ$1,BBG!$1:$1,0)+1,0)-VLOOKUP($A26,BBG!$1:$1048576,MATCH(Activity!CQ$1,BBG!$1:$1,0)-2,0))*2/3)))/100</f>
        <v>0</v>
      </c>
      <c r="CR26" s="34">
        <f ca="1">IF(VLOOKUP($A26,BBG!$1:$1048576,MATCH(Activity!CR$1,BBG!$1:$1,0),0)&lt;&gt;"",VLOOKUP($A26,BBG!$1:$1048576,MATCH(Activity!CR$1,BBG!$1:$1,0),0),IF(AND(VLOOKUP($A26,BBG!$1:$1048576,MATCH(Activity!CR$1,BBG!$1:$1,0)-1,0)&lt;&gt;"",VLOOKUP($A26,BBG!$1:$1048576,MATCH(Activity!CR$1,BBG!$1:$1,0)+1,0)&lt;&gt;""),(VLOOKUP($A26,BBG!$1:$1048576,MATCH(Activity!CR$1,BBG!$1:$1,0)-1,0)+VLOOKUP($A26,BBG!$1:$1048576,MATCH(Activity!CR$1,BBG!$1:$1,0)+1,0))/2,IF(AND(VLOOKUP($A26,BBG!$1:$1048576,MATCH(Activity!CR$1,BBG!$1:$1,0)-1,0)&lt;&gt;"",VLOOKUP($A26,BBG!$1:$1048576,MATCH(Activity!CR$1,BBG!$1:$1,0)+2,0)&lt;&gt;""),VLOOKUP($A26,BBG!$1:$1048576,MATCH(Activity!CR$1,BBG!$1:$1,0)-1,0)+(VLOOKUP($A26,BBG!$1:$1048576,MATCH(Activity!CR$1,BBG!$1:$1,0)+2,0)-VLOOKUP($A26,BBG!$1:$1048576,MATCH(Activity!CR$1,BBG!$1:$1,0)-1,0))/3,VLOOKUP($A26,BBG!$1:$1048576,MATCH(Activity!CR$1,BBG!$1:$1,0)-2,0)+(VLOOKUP($A26,BBG!$1:$1048576,MATCH(Activity!CR$1,BBG!$1:$1,0)+1,0)-VLOOKUP($A26,BBG!$1:$1048576,MATCH(Activity!CR$1,BBG!$1:$1,0)-2,0))*2/3)))/100</f>
        <v>0</v>
      </c>
      <c r="CS26" s="34">
        <f ca="1">IF(VLOOKUP($A26,BBG!$1:$1048576,MATCH(Activity!CS$1,BBG!$1:$1,0),0)&lt;&gt;"",VLOOKUP($A26,BBG!$1:$1048576,MATCH(Activity!CS$1,BBG!$1:$1,0),0),IF(AND(VLOOKUP($A26,BBG!$1:$1048576,MATCH(Activity!CS$1,BBG!$1:$1,0)-1,0)&lt;&gt;"",VLOOKUP($A26,BBG!$1:$1048576,MATCH(Activity!CS$1,BBG!$1:$1,0)+1,0)&lt;&gt;""),(VLOOKUP($A26,BBG!$1:$1048576,MATCH(Activity!CS$1,BBG!$1:$1,0)-1,0)+VLOOKUP($A26,BBG!$1:$1048576,MATCH(Activity!CS$1,BBG!$1:$1,0)+1,0))/2,IF(AND(VLOOKUP($A26,BBG!$1:$1048576,MATCH(Activity!CS$1,BBG!$1:$1,0)-1,0)&lt;&gt;"",VLOOKUP($A26,BBG!$1:$1048576,MATCH(Activity!CS$1,BBG!$1:$1,0)+2,0)&lt;&gt;""),VLOOKUP($A26,BBG!$1:$1048576,MATCH(Activity!CS$1,BBG!$1:$1,0)-1,0)+(VLOOKUP($A26,BBG!$1:$1048576,MATCH(Activity!CS$1,BBG!$1:$1,0)+2,0)-VLOOKUP($A26,BBG!$1:$1048576,MATCH(Activity!CS$1,BBG!$1:$1,0)-1,0))/3,VLOOKUP($A26,BBG!$1:$1048576,MATCH(Activity!CS$1,BBG!$1:$1,0)-2,0)+(VLOOKUP($A26,BBG!$1:$1048576,MATCH(Activity!CS$1,BBG!$1:$1,0)+1,0)-VLOOKUP($A26,BBG!$1:$1048576,MATCH(Activity!CS$1,BBG!$1:$1,0)-2,0))*2/3)))/100</f>
        <v>0</v>
      </c>
      <c r="CT26" s="34">
        <f ca="1">IF(VLOOKUP($A26,BBG!$1:$1048576,MATCH(Activity!CT$1,BBG!$1:$1,0),0)&lt;&gt;"",VLOOKUP($A26,BBG!$1:$1048576,MATCH(Activity!CT$1,BBG!$1:$1,0),0),IF(AND(VLOOKUP($A26,BBG!$1:$1048576,MATCH(Activity!CT$1,BBG!$1:$1,0)-1,0)&lt;&gt;"",VLOOKUP($A26,BBG!$1:$1048576,MATCH(Activity!CT$1,BBG!$1:$1,0)+1,0)&lt;&gt;""),(VLOOKUP($A26,BBG!$1:$1048576,MATCH(Activity!CT$1,BBG!$1:$1,0)-1,0)+VLOOKUP($A26,BBG!$1:$1048576,MATCH(Activity!CT$1,BBG!$1:$1,0)+1,0))/2,IF(AND(VLOOKUP($A26,BBG!$1:$1048576,MATCH(Activity!CT$1,BBG!$1:$1,0)-1,0)&lt;&gt;"",VLOOKUP($A26,BBG!$1:$1048576,MATCH(Activity!CT$1,BBG!$1:$1,0)+2,0)&lt;&gt;""),VLOOKUP($A26,BBG!$1:$1048576,MATCH(Activity!CT$1,BBG!$1:$1,0)-1,0)+(VLOOKUP($A26,BBG!$1:$1048576,MATCH(Activity!CT$1,BBG!$1:$1,0)+2,0)-VLOOKUP($A26,BBG!$1:$1048576,MATCH(Activity!CT$1,BBG!$1:$1,0)-1,0))/3,VLOOKUP($A26,BBG!$1:$1048576,MATCH(Activity!CT$1,BBG!$1:$1,0)-2,0)+(VLOOKUP($A26,BBG!$1:$1048576,MATCH(Activity!CT$1,BBG!$1:$1,0)+1,0)-VLOOKUP($A26,BBG!$1:$1048576,MATCH(Activity!CT$1,BBG!$1:$1,0)-2,0))*2/3)))/100</f>
        <v>0</v>
      </c>
      <c r="CU26" s="34">
        <f ca="1">IF(VLOOKUP($A26,BBG!$1:$1048576,MATCH(Activity!CU$1,BBG!$1:$1,0),0)&lt;&gt;"",VLOOKUP($A26,BBG!$1:$1048576,MATCH(Activity!CU$1,BBG!$1:$1,0),0),IF(AND(VLOOKUP($A26,BBG!$1:$1048576,MATCH(Activity!CU$1,BBG!$1:$1,0)-1,0)&lt;&gt;"",VLOOKUP($A26,BBG!$1:$1048576,MATCH(Activity!CU$1,BBG!$1:$1,0)+1,0)&lt;&gt;""),(VLOOKUP($A26,BBG!$1:$1048576,MATCH(Activity!CU$1,BBG!$1:$1,0)-1,0)+VLOOKUP($A26,BBG!$1:$1048576,MATCH(Activity!CU$1,BBG!$1:$1,0)+1,0))/2,IF(AND(VLOOKUP($A26,BBG!$1:$1048576,MATCH(Activity!CU$1,BBG!$1:$1,0)-1,0)&lt;&gt;"",VLOOKUP($A26,BBG!$1:$1048576,MATCH(Activity!CU$1,BBG!$1:$1,0)+2,0)&lt;&gt;""),VLOOKUP($A26,BBG!$1:$1048576,MATCH(Activity!CU$1,BBG!$1:$1,0)-1,0)+(VLOOKUP($A26,BBG!$1:$1048576,MATCH(Activity!CU$1,BBG!$1:$1,0)+2,0)-VLOOKUP($A26,BBG!$1:$1048576,MATCH(Activity!CU$1,BBG!$1:$1,0)-1,0))/3,VLOOKUP($A26,BBG!$1:$1048576,MATCH(Activity!CU$1,BBG!$1:$1,0)-2,0)+(VLOOKUP($A26,BBG!$1:$1048576,MATCH(Activity!CU$1,BBG!$1:$1,0)+1,0)-VLOOKUP($A26,BBG!$1:$1048576,MATCH(Activity!CU$1,BBG!$1:$1,0)-2,0))*2/3)))/100</f>
        <v>0</v>
      </c>
      <c r="CV26" s="34">
        <f ca="1">IF(VLOOKUP($A26,BBG!$1:$1048576,MATCH(Activity!CV$1,BBG!$1:$1,0),0)&lt;&gt;"",VLOOKUP($A26,BBG!$1:$1048576,MATCH(Activity!CV$1,BBG!$1:$1,0),0),IF(AND(VLOOKUP($A26,BBG!$1:$1048576,MATCH(Activity!CV$1,BBG!$1:$1,0)-1,0)&lt;&gt;"",VLOOKUP($A26,BBG!$1:$1048576,MATCH(Activity!CV$1,BBG!$1:$1,0)+1,0)&lt;&gt;""),(VLOOKUP($A26,BBG!$1:$1048576,MATCH(Activity!CV$1,BBG!$1:$1,0)-1,0)+VLOOKUP($A26,BBG!$1:$1048576,MATCH(Activity!CV$1,BBG!$1:$1,0)+1,0))/2,IF(AND(VLOOKUP($A26,BBG!$1:$1048576,MATCH(Activity!CV$1,BBG!$1:$1,0)-1,0)&lt;&gt;"",VLOOKUP($A26,BBG!$1:$1048576,MATCH(Activity!CV$1,BBG!$1:$1,0)+2,0)&lt;&gt;""),VLOOKUP($A26,BBG!$1:$1048576,MATCH(Activity!CV$1,BBG!$1:$1,0)-1,0)+(VLOOKUP($A26,BBG!$1:$1048576,MATCH(Activity!CV$1,BBG!$1:$1,0)+2,0)-VLOOKUP($A26,BBG!$1:$1048576,MATCH(Activity!CV$1,BBG!$1:$1,0)-1,0))/3,VLOOKUP($A26,BBG!$1:$1048576,MATCH(Activity!CV$1,BBG!$1:$1,0)-2,0)+(VLOOKUP($A26,BBG!$1:$1048576,MATCH(Activity!CV$1,BBG!$1:$1,0)+1,0)-VLOOKUP($A26,BBG!$1:$1048576,MATCH(Activity!CV$1,BBG!$1:$1,0)-2,0))*2/3)))/100</f>
        <v>0</v>
      </c>
      <c r="CW26" s="34">
        <f ca="1">IF(VLOOKUP($A26,BBG!$1:$1048576,MATCH(Activity!CW$1,BBG!$1:$1,0),0)&lt;&gt;"",VLOOKUP($A26,BBG!$1:$1048576,MATCH(Activity!CW$1,BBG!$1:$1,0),0),IF(AND(VLOOKUP($A26,BBG!$1:$1048576,MATCH(Activity!CW$1,BBG!$1:$1,0)-1,0)&lt;&gt;"",VLOOKUP($A26,BBG!$1:$1048576,MATCH(Activity!CW$1,BBG!$1:$1,0)+1,0)&lt;&gt;""),(VLOOKUP($A26,BBG!$1:$1048576,MATCH(Activity!CW$1,BBG!$1:$1,0)-1,0)+VLOOKUP($A26,BBG!$1:$1048576,MATCH(Activity!CW$1,BBG!$1:$1,0)+1,0))/2,IF(AND(VLOOKUP($A26,BBG!$1:$1048576,MATCH(Activity!CW$1,BBG!$1:$1,0)-1,0)&lt;&gt;"",VLOOKUP($A26,BBG!$1:$1048576,MATCH(Activity!CW$1,BBG!$1:$1,0)+2,0)&lt;&gt;""),VLOOKUP($A26,BBG!$1:$1048576,MATCH(Activity!CW$1,BBG!$1:$1,0)-1,0)+(VLOOKUP($A26,BBG!$1:$1048576,MATCH(Activity!CW$1,BBG!$1:$1,0)+2,0)-VLOOKUP($A26,BBG!$1:$1048576,MATCH(Activity!CW$1,BBG!$1:$1,0)-1,0))/3,VLOOKUP($A26,BBG!$1:$1048576,MATCH(Activity!CW$1,BBG!$1:$1,0)-2,0)+(VLOOKUP($A26,BBG!$1:$1048576,MATCH(Activity!CW$1,BBG!$1:$1,0)+1,0)-VLOOKUP($A26,BBG!$1:$1048576,MATCH(Activity!CW$1,BBG!$1:$1,0)-2,0))*2/3)))/100</f>
        <v>0</v>
      </c>
      <c r="CX26" s="34">
        <f ca="1">IF(VLOOKUP($A26,BBG!$1:$1048576,MATCH(Activity!CX$1,BBG!$1:$1,0),0)&lt;&gt;"",VLOOKUP($A26,BBG!$1:$1048576,MATCH(Activity!CX$1,BBG!$1:$1,0),0),IF(AND(VLOOKUP($A26,BBG!$1:$1048576,MATCH(Activity!CX$1,BBG!$1:$1,0)-1,0)&lt;&gt;"",VLOOKUP($A26,BBG!$1:$1048576,MATCH(Activity!CX$1,BBG!$1:$1,0)+1,0)&lt;&gt;""),(VLOOKUP($A26,BBG!$1:$1048576,MATCH(Activity!CX$1,BBG!$1:$1,0)-1,0)+VLOOKUP($A26,BBG!$1:$1048576,MATCH(Activity!CX$1,BBG!$1:$1,0)+1,0))/2,IF(AND(VLOOKUP($A26,BBG!$1:$1048576,MATCH(Activity!CX$1,BBG!$1:$1,0)-1,0)&lt;&gt;"",VLOOKUP($A26,BBG!$1:$1048576,MATCH(Activity!CX$1,BBG!$1:$1,0)+2,0)&lt;&gt;""),VLOOKUP($A26,BBG!$1:$1048576,MATCH(Activity!CX$1,BBG!$1:$1,0)-1,0)+(VLOOKUP($A26,BBG!$1:$1048576,MATCH(Activity!CX$1,BBG!$1:$1,0)+2,0)-VLOOKUP($A26,BBG!$1:$1048576,MATCH(Activity!CX$1,BBG!$1:$1,0)-1,0))/3,VLOOKUP($A26,BBG!$1:$1048576,MATCH(Activity!CX$1,BBG!$1:$1,0)-2,0)+(VLOOKUP($A26,BBG!$1:$1048576,MATCH(Activity!CX$1,BBG!$1:$1,0)+1,0)-VLOOKUP($A26,BBG!$1:$1048576,MATCH(Activity!CX$1,BBG!$1:$1,0)-2,0))*2/3)))/100</f>
        <v>0</v>
      </c>
      <c r="CY26" s="34">
        <f ca="1">IF(VLOOKUP($A26,BBG!$1:$1048576,MATCH(Activity!CY$1,BBG!$1:$1,0),0)&lt;&gt;"",VLOOKUP($A26,BBG!$1:$1048576,MATCH(Activity!CY$1,BBG!$1:$1,0),0),IF(AND(VLOOKUP($A26,BBG!$1:$1048576,MATCH(Activity!CY$1,BBG!$1:$1,0)-1,0)&lt;&gt;"",VLOOKUP($A26,BBG!$1:$1048576,MATCH(Activity!CY$1,BBG!$1:$1,0)+1,0)&lt;&gt;""),(VLOOKUP($A26,BBG!$1:$1048576,MATCH(Activity!CY$1,BBG!$1:$1,0)-1,0)+VLOOKUP($A26,BBG!$1:$1048576,MATCH(Activity!CY$1,BBG!$1:$1,0)+1,0))/2,IF(AND(VLOOKUP($A26,BBG!$1:$1048576,MATCH(Activity!CY$1,BBG!$1:$1,0)-1,0)&lt;&gt;"",VLOOKUP($A26,BBG!$1:$1048576,MATCH(Activity!CY$1,BBG!$1:$1,0)+2,0)&lt;&gt;""),VLOOKUP($A26,BBG!$1:$1048576,MATCH(Activity!CY$1,BBG!$1:$1,0)-1,0)+(VLOOKUP($A26,BBG!$1:$1048576,MATCH(Activity!CY$1,BBG!$1:$1,0)+2,0)-VLOOKUP($A26,BBG!$1:$1048576,MATCH(Activity!CY$1,BBG!$1:$1,0)-1,0))/3,VLOOKUP($A26,BBG!$1:$1048576,MATCH(Activity!CY$1,BBG!$1:$1,0)-2,0)+(VLOOKUP($A26,BBG!$1:$1048576,MATCH(Activity!CY$1,BBG!$1:$1,0)+1,0)-VLOOKUP($A26,BBG!$1:$1048576,MATCH(Activity!CY$1,BBG!$1:$1,0)-2,0))*2/3)))/100</f>
        <v>0</v>
      </c>
      <c r="CZ26" s="34">
        <f ca="1">IF(VLOOKUP($A26,BBG!$1:$1048576,MATCH(Activity!CZ$1,BBG!$1:$1,0),0)&lt;&gt;"",VLOOKUP($A26,BBG!$1:$1048576,MATCH(Activity!CZ$1,BBG!$1:$1,0),0),IF(AND(VLOOKUP($A26,BBG!$1:$1048576,MATCH(Activity!CZ$1,BBG!$1:$1,0)-1,0)&lt;&gt;"",VLOOKUP($A26,BBG!$1:$1048576,MATCH(Activity!CZ$1,BBG!$1:$1,0)+1,0)&lt;&gt;""),(VLOOKUP($A26,BBG!$1:$1048576,MATCH(Activity!CZ$1,BBG!$1:$1,0)-1,0)+VLOOKUP($A26,BBG!$1:$1048576,MATCH(Activity!CZ$1,BBG!$1:$1,0)+1,0))/2,IF(AND(VLOOKUP($A26,BBG!$1:$1048576,MATCH(Activity!CZ$1,BBG!$1:$1,0)-1,0)&lt;&gt;"",VLOOKUP($A26,BBG!$1:$1048576,MATCH(Activity!CZ$1,BBG!$1:$1,0)+2,0)&lt;&gt;""),VLOOKUP($A26,BBG!$1:$1048576,MATCH(Activity!CZ$1,BBG!$1:$1,0)-1,0)+(VLOOKUP($A26,BBG!$1:$1048576,MATCH(Activity!CZ$1,BBG!$1:$1,0)+2,0)-VLOOKUP($A26,BBG!$1:$1048576,MATCH(Activity!CZ$1,BBG!$1:$1,0)-1,0))/3,VLOOKUP($A26,BBG!$1:$1048576,MATCH(Activity!CZ$1,BBG!$1:$1,0)-2,0)+(VLOOKUP($A26,BBG!$1:$1048576,MATCH(Activity!CZ$1,BBG!$1:$1,0)+1,0)-VLOOKUP($A26,BBG!$1:$1048576,MATCH(Activity!CZ$1,BBG!$1:$1,0)-2,0))*2/3)))/100</f>
        <v>0</v>
      </c>
      <c r="DA26" s="34">
        <f ca="1">IF(VLOOKUP($A26,BBG!$1:$1048576,MATCH(Activity!DA$1,BBG!$1:$1,0),0)&lt;&gt;"",VLOOKUP($A26,BBG!$1:$1048576,MATCH(Activity!DA$1,BBG!$1:$1,0),0),IF(AND(VLOOKUP($A26,BBG!$1:$1048576,MATCH(Activity!DA$1,BBG!$1:$1,0)-1,0)&lt;&gt;"",VLOOKUP($A26,BBG!$1:$1048576,MATCH(Activity!DA$1,BBG!$1:$1,0)+1,0)&lt;&gt;""),(VLOOKUP($A26,BBG!$1:$1048576,MATCH(Activity!DA$1,BBG!$1:$1,0)-1,0)+VLOOKUP($A26,BBG!$1:$1048576,MATCH(Activity!DA$1,BBG!$1:$1,0)+1,0))/2,IF(AND(VLOOKUP($A26,BBG!$1:$1048576,MATCH(Activity!DA$1,BBG!$1:$1,0)-1,0)&lt;&gt;"",VLOOKUP($A26,BBG!$1:$1048576,MATCH(Activity!DA$1,BBG!$1:$1,0)+2,0)&lt;&gt;""),VLOOKUP($A26,BBG!$1:$1048576,MATCH(Activity!DA$1,BBG!$1:$1,0)-1,0)+(VLOOKUP($A26,BBG!$1:$1048576,MATCH(Activity!DA$1,BBG!$1:$1,0)+2,0)-VLOOKUP($A26,BBG!$1:$1048576,MATCH(Activity!DA$1,BBG!$1:$1,0)-1,0))/3,VLOOKUP($A26,BBG!$1:$1048576,MATCH(Activity!DA$1,BBG!$1:$1,0)-2,0)+(VLOOKUP($A26,BBG!$1:$1048576,MATCH(Activity!DA$1,BBG!$1:$1,0)+1,0)-VLOOKUP($A26,BBG!$1:$1048576,MATCH(Activity!DA$1,BBG!$1:$1,0)-2,0))*2/3)))/100</f>
        <v>0</v>
      </c>
      <c r="DB26" s="34">
        <f ca="1">IF(VLOOKUP($A26,BBG!$1:$1048576,MATCH(Activity!DB$1,BBG!$1:$1,0),0)&lt;&gt;"",VLOOKUP($A26,BBG!$1:$1048576,MATCH(Activity!DB$1,BBG!$1:$1,0),0),IF(AND(VLOOKUP($A26,BBG!$1:$1048576,MATCH(Activity!DB$1,BBG!$1:$1,0)-1,0)&lt;&gt;"",VLOOKUP($A26,BBG!$1:$1048576,MATCH(Activity!DB$1,BBG!$1:$1,0)+1,0)&lt;&gt;""),(VLOOKUP($A26,BBG!$1:$1048576,MATCH(Activity!DB$1,BBG!$1:$1,0)-1,0)+VLOOKUP($A26,BBG!$1:$1048576,MATCH(Activity!DB$1,BBG!$1:$1,0)+1,0))/2,IF(AND(VLOOKUP($A26,BBG!$1:$1048576,MATCH(Activity!DB$1,BBG!$1:$1,0)-1,0)&lt;&gt;"",VLOOKUP($A26,BBG!$1:$1048576,MATCH(Activity!DB$1,BBG!$1:$1,0)+2,0)&lt;&gt;""),VLOOKUP($A26,BBG!$1:$1048576,MATCH(Activity!DB$1,BBG!$1:$1,0)-1,0)+(VLOOKUP($A26,BBG!$1:$1048576,MATCH(Activity!DB$1,BBG!$1:$1,0)+2,0)-VLOOKUP($A26,BBG!$1:$1048576,MATCH(Activity!DB$1,BBG!$1:$1,0)-1,0))/3,VLOOKUP($A26,BBG!$1:$1048576,MATCH(Activity!DB$1,BBG!$1:$1,0)-2,0)+(VLOOKUP($A26,BBG!$1:$1048576,MATCH(Activity!DB$1,BBG!$1:$1,0)+1,0)-VLOOKUP($A26,BBG!$1:$1048576,MATCH(Activity!DB$1,BBG!$1:$1,0)-2,0))*2/3)))/100</f>
        <v>0</v>
      </c>
      <c r="DC26" s="34">
        <f ca="1">IF(VLOOKUP($A26,BBG!$1:$1048576,MATCH(Activity!DC$1,BBG!$1:$1,0),0)&lt;&gt;"",VLOOKUP($A26,BBG!$1:$1048576,MATCH(Activity!DC$1,BBG!$1:$1,0),0),IF(AND(VLOOKUP($A26,BBG!$1:$1048576,MATCH(Activity!DC$1,BBG!$1:$1,0)-1,0)&lt;&gt;"",VLOOKUP($A26,BBG!$1:$1048576,MATCH(Activity!DC$1,BBG!$1:$1,0)+1,0)&lt;&gt;""),(VLOOKUP($A26,BBG!$1:$1048576,MATCH(Activity!DC$1,BBG!$1:$1,0)-1,0)+VLOOKUP($A26,BBG!$1:$1048576,MATCH(Activity!DC$1,BBG!$1:$1,0)+1,0))/2,IF(AND(VLOOKUP($A26,BBG!$1:$1048576,MATCH(Activity!DC$1,BBG!$1:$1,0)-1,0)&lt;&gt;"",VLOOKUP($A26,BBG!$1:$1048576,MATCH(Activity!DC$1,BBG!$1:$1,0)+2,0)&lt;&gt;""),VLOOKUP($A26,BBG!$1:$1048576,MATCH(Activity!DC$1,BBG!$1:$1,0)-1,0)+(VLOOKUP($A26,BBG!$1:$1048576,MATCH(Activity!DC$1,BBG!$1:$1,0)+2,0)-VLOOKUP($A26,BBG!$1:$1048576,MATCH(Activity!DC$1,BBG!$1:$1,0)-1,0))/3,VLOOKUP($A26,BBG!$1:$1048576,MATCH(Activity!DC$1,BBG!$1:$1,0)-2,0)+(VLOOKUP($A26,BBG!$1:$1048576,MATCH(Activity!DC$1,BBG!$1:$1,0)+1,0)-VLOOKUP($A26,BBG!$1:$1048576,MATCH(Activity!DC$1,BBG!$1:$1,0)-2,0))*2/3)))/100</f>
        <v>0</v>
      </c>
      <c r="DD26" s="34">
        <f ca="1">IF(VLOOKUP($A26,BBG!$1:$1048576,MATCH(Activity!DD$1,BBG!$1:$1,0),0)&lt;&gt;"",VLOOKUP($A26,BBG!$1:$1048576,MATCH(Activity!DD$1,BBG!$1:$1,0),0),IF(AND(VLOOKUP($A26,BBG!$1:$1048576,MATCH(Activity!DD$1,BBG!$1:$1,0)-1,0)&lt;&gt;"",VLOOKUP($A26,BBG!$1:$1048576,MATCH(Activity!DD$1,BBG!$1:$1,0)+1,0)&lt;&gt;""),(VLOOKUP($A26,BBG!$1:$1048576,MATCH(Activity!DD$1,BBG!$1:$1,0)-1,0)+VLOOKUP($A26,BBG!$1:$1048576,MATCH(Activity!DD$1,BBG!$1:$1,0)+1,0))/2,IF(AND(VLOOKUP($A26,BBG!$1:$1048576,MATCH(Activity!DD$1,BBG!$1:$1,0)-1,0)&lt;&gt;"",VLOOKUP($A26,BBG!$1:$1048576,MATCH(Activity!DD$1,BBG!$1:$1,0)+2,0)&lt;&gt;""),VLOOKUP($A26,BBG!$1:$1048576,MATCH(Activity!DD$1,BBG!$1:$1,0)-1,0)+(VLOOKUP($A26,BBG!$1:$1048576,MATCH(Activity!DD$1,BBG!$1:$1,0)+2,0)-VLOOKUP($A26,BBG!$1:$1048576,MATCH(Activity!DD$1,BBG!$1:$1,0)-1,0))/3,VLOOKUP($A26,BBG!$1:$1048576,MATCH(Activity!DD$1,BBG!$1:$1,0)-2,0)+(VLOOKUP($A26,BBG!$1:$1048576,MATCH(Activity!DD$1,BBG!$1:$1,0)+1,0)-VLOOKUP($A26,BBG!$1:$1048576,MATCH(Activity!DD$1,BBG!$1:$1,0)-2,0))*2/3)))/100</f>
        <v>0</v>
      </c>
      <c r="DE26" s="34">
        <f ca="1">IF(VLOOKUP($A26,BBG!$1:$1048576,MATCH(Activity!DE$1,BBG!$1:$1,0),0)&lt;&gt;"",VLOOKUP($A26,BBG!$1:$1048576,MATCH(Activity!DE$1,BBG!$1:$1,0),0),IF(AND(VLOOKUP($A26,BBG!$1:$1048576,MATCH(Activity!DE$1,BBG!$1:$1,0)-1,0)&lt;&gt;"",VLOOKUP($A26,BBG!$1:$1048576,MATCH(Activity!DE$1,BBG!$1:$1,0)+1,0)&lt;&gt;""),(VLOOKUP($A26,BBG!$1:$1048576,MATCH(Activity!DE$1,BBG!$1:$1,0)-1,0)+VLOOKUP($A26,BBG!$1:$1048576,MATCH(Activity!DE$1,BBG!$1:$1,0)+1,0))/2,IF(AND(VLOOKUP($A26,BBG!$1:$1048576,MATCH(Activity!DE$1,BBG!$1:$1,0)-1,0)&lt;&gt;"",VLOOKUP($A26,BBG!$1:$1048576,MATCH(Activity!DE$1,BBG!$1:$1,0)+2,0)&lt;&gt;""),VLOOKUP($A26,BBG!$1:$1048576,MATCH(Activity!DE$1,BBG!$1:$1,0)-1,0)+(VLOOKUP($A26,BBG!$1:$1048576,MATCH(Activity!DE$1,BBG!$1:$1,0)+2,0)-VLOOKUP($A26,BBG!$1:$1048576,MATCH(Activity!DE$1,BBG!$1:$1,0)-1,0))/3,VLOOKUP($A26,BBG!$1:$1048576,MATCH(Activity!DE$1,BBG!$1:$1,0)-2,0)+(VLOOKUP($A26,BBG!$1:$1048576,MATCH(Activity!DE$1,BBG!$1:$1,0)+1,0)-VLOOKUP($A26,BBG!$1:$1048576,MATCH(Activity!DE$1,BBG!$1:$1,0)-2,0))*2/3)))/100</f>
        <v>0</v>
      </c>
      <c r="DF26" s="34">
        <f ca="1">IF(VLOOKUP($A26,BBG!$1:$1048576,MATCH(Activity!DF$1,BBG!$1:$1,0),0)&lt;&gt;"",VLOOKUP($A26,BBG!$1:$1048576,MATCH(Activity!DF$1,BBG!$1:$1,0),0),IF(AND(VLOOKUP($A26,BBG!$1:$1048576,MATCH(Activity!DF$1,BBG!$1:$1,0)-1,0)&lt;&gt;"",VLOOKUP($A26,BBG!$1:$1048576,MATCH(Activity!DF$1,BBG!$1:$1,0)+1,0)&lt;&gt;""),(VLOOKUP($A26,BBG!$1:$1048576,MATCH(Activity!DF$1,BBG!$1:$1,0)-1,0)+VLOOKUP($A26,BBG!$1:$1048576,MATCH(Activity!DF$1,BBG!$1:$1,0)+1,0))/2,IF(AND(VLOOKUP($A26,BBG!$1:$1048576,MATCH(Activity!DF$1,BBG!$1:$1,0)-1,0)&lt;&gt;"",VLOOKUP($A26,BBG!$1:$1048576,MATCH(Activity!DF$1,BBG!$1:$1,0)+2,0)&lt;&gt;""),VLOOKUP($A26,BBG!$1:$1048576,MATCH(Activity!DF$1,BBG!$1:$1,0)-1,0)+(VLOOKUP($A26,BBG!$1:$1048576,MATCH(Activity!DF$1,BBG!$1:$1,0)+2,0)-VLOOKUP($A26,BBG!$1:$1048576,MATCH(Activity!DF$1,BBG!$1:$1,0)-1,0))/3,VLOOKUP($A26,BBG!$1:$1048576,MATCH(Activity!DF$1,BBG!$1:$1,0)-2,0)+(VLOOKUP($A26,BBG!$1:$1048576,MATCH(Activity!DF$1,BBG!$1:$1,0)+1,0)-VLOOKUP($A26,BBG!$1:$1048576,MATCH(Activity!DF$1,BBG!$1:$1,0)-2,0))*2/3)))/100</f>
        <v>0</v>
      </c>
      <c r="DG26" s="34">
        <f ca="1">IF(VLOOKUP($A26,BBG!$1:$1048576,MATCH(Activity!DG$1,BBG!$1:$1,0),0)&lt;&gt;"",VLOOKUP($A26,BBG!$1:$1048576,MATCH(Activity!DG$1,BBG!$1:$1,0),0),IF(AND(VLOOKUP($A26,BBG!$1:$1048576,MATCH(Activity!DG$1,BBG!$1:$1,0)-1,0)&lt;&gt;"",VLOOKUP($A26,BBG!$1:$1048576,MATCH(Activity!DG$1,BBG!$1:$1,0)+1,0)&lt;&gt;""),(VLOOKUP($A26,BBG!$1:$1048576,MATCH(Activity!DG$1,BBG!$1:$1,0)-1,0)+VLOOKUP($A26,BBG!$1:$1048576,MATCH(Activity!DG$1,BBG!$1:$1,0)+1,0))/2,IF(AND(VLOOKUP($A26,BBG!$1:$1048576,MATCH(Activity!DG$1,BBG!$1:$1,0)-1,0)&lt;&gt;"",VLOOKUP($A26,BBG!$1:$1048576,MATCH(Activity!DG$1,BBG!$1:$1,0)+2,0)&lt;&gt;""),VLOOKUP($A26,BBG!$1:$1048576,MATCH(Activity!DG$1,BBG!$1:$1,0)-1,0)+(VLOOKUP($A26,BBG!$1:$1048576,MATCH(Activity!DG$1,BBG!$1:$1,0)+2,0)-VLOOKUP($A26,BBG!$1:$1048576,MATCH(Activity!DG$1,BBG!$1:$1,0)-1,0))/3,VLOOKUP($A26,BBG!$1:$1048576,MATCH(Activity!DG$1,BBG!$1:$1,0)-2,0)+(VLOOKUP($A26,BBG!$1:$1048576,MATCH(Activity!DG$1,BBG!$1:$1,0)+1,0)-VLOOKUP($A26,BBG!$1:$1048576,MATCH(Activity!DG$1,BBG!$1:$1,0)-2,0))*2/3)))/100</f>
        <v>0</v>
      </c>
      <c r="DH26" s="34">
        <f ca="1">IF(VLOOKUP($A26,BBG!$1:$1048576,MATCH(Activity!DH$1,BBG!$1:$1,0),0)&lt;&gt;"",VLOOKUP($A26,BBG!$1:$1048576,MATCH(Activity!DH$1,BBG!$1:$1,0),0),IF(AND(VLOOKUP($A26,BBG!$1:$1048576,MATCH(Activity!DH$1,BBG!$1:$1,0)-1,0)&lt;&gt;"",VLOOKUP($A26,BBG!$1:$1048576,MATCH(Activity!DH$1,BBG!$1:$1,0)+1,0)&lt;&gt;""),(VLOOKUP($A26,BBG!$1:$1048576,MATCH(Activity!DH$1,BBG!$1:$1,0)-1,0)+VLOOKUP($A26,BBG!$1:$1048576,MATCH(Activity!DH$1,BBG!$1:$1,0)+1,0))/2,IF(AND(VLOOKUP($A26,BBG!$1:$1048576,MATCH(Activity!DH$1,BBG!$1:$1,0)-1,0)&lt;&gt;"",VLOOKUP($A26,BBG!$1:$1048576,MATCH(Activity!DH$1,BBG!$1:$1,0)+2,0)&lt;&gt;""),VLOOKUP($A26,BBG!$1:$1048576,MATCH(Activity!DH$1,BBG!$1:$1,0)-1,0)+(VLOOKUP($A26,BBG!$1:$1048576,MATCH(Activity!DH$1,BBG!$1:$1,0)+2,0)-VLOOKUP($A26,BBG!$1:$1048576,MATCH(Activity!DH$1,BBG!$1:$1,0)-1,0))/3,VLOOKUP($A26,BBG!$1:$1048576,MATCH(Activity!DH$1,BBG!$1:$1,0)-2,0)+(VLOOKUP($A26,BBG!$1:$1048576,MATCH(Activity!DH$1,BBG!$1:$1,0)+1,0)-VLOOKUP($A26,BBG!$1:$1048576,MATCH(Activity!DH$1,BBG!$1:$1,0)-2,0))*2/3)))/100</f>
        <v>0</v>
      </c>
      <c r="DI26" s="34">
        <f ca="1">IF(VLOOKUP($A26,BBG!$1:$1048576,MATCH(Activity!DI$1,BBG!$1:$1,0),0)&lt;&gt;"",VLOOKUP($A26,BBG!$1:$1048576,MATCH(Activity!DI$1,BBG!$1:$1,0),0),IF(AND(VLOOKUP($A26,BBG!$1:$1048576,MATCH(Activity!DI$1,BBG!$1:$1,0)-1,0)&lt;&gt;"",VLOOKUP($A26,BBG!$1:$1048576,MATCH(Activity!DI$1,BBG!$1:$1,0)+1,0)&lt;&gt;""),(VLOOKUP($A26,BBG!$1:$1048576,MATCH(Activity!DI$1,BBG!$1:$1,0)-1,0)+VLOOKUP($A26,BBG!$1:$1048576,MATCH(Activity!DI$1,BBG!$1:$1,0)+1,0))/2,IF(AND(VLOOKUP($A26,BBG!$1:$1048576,MATCH(Activity!DI$1,BBG!$1:$1,0)-1,0)&lt;&gt;"",VLOOKUP($A26,BBG!$1:$1048576,MATCH(Activity!DI$1,BBG!$1:$1,0)+2,0)&lt;&gt;""),VLOOKUP($A26,BBG!$1:$1048576,MATCH(Activity!DI$1,BBG!$1:$1,0)-1,0)+(VLOOKUP($A26,BBG!$1:$1048576,MATCH(Activity!DI$1,BBG!$1:$1,0)+2,0)-VLOOKUP($A26,BBG!$1:$1048576,MATCH(Activity!DI$1,BBG!$1:$1,0)-1,0))/3,VLOOKUP($A26,BBG!$1:$1048576,MATCH(Activity!DI$1,BBG!$1:$1,0)-2,0)+(VLOOKUP($A26,BBG!$1:$1048576,MATCH(Activity!DI$1,BBG!$1:$1,0)+1,0)-VLOOKUP($A26,BBG!$1:$1048576,MATCH(Activity!DI$1,BBG!$1:$1,0)-2,0))*2/3)))/100</f>
        <v>0</v>
      </c>
      <c r="DJ26" s="34">
        <f ca="1">IF(VLOOKUP($A26,BBG!$1:$1048576,MATCH(Activity!DJ$1,BBG!$1:$1,0),0)&lt;&gt;"",VLOOKUP($A26,BBG!$1:$1048576,MATCH(Activity!DJ$1,BBG!$1:$1,0),0),IF(AND(VLOOKUP($A26,BBG!$1:$1048576,MATCH(Activity!DJ$1,BBG!$1:$1,0)-1,0)&lt;&gt;"",VLOOKUP($A26,BBG!$1:$1048576,MATCH(Activity!DJ$1,BBG!$1:$1,0)+1,0)&lt;&gt;""),(VLOOKUP($A26,BBG!$1:$1048576,MATCH(Activity!DJ$1,BBG!$1:$1,0)-1,0)+VLOOKUP($A26,BBG!$1:$1048576,MATCH(Activity!DJ$1,BBG!$1:$1,0)+1,0))/2,IF(AND(VLOOKUP($A26,BBG!$1:$1048576,MATCH(Activity!DJ$1,BBG!$1:$1,0)-1,0)&lt;&gt;"",VLOOKUP($A26,BBG!$1:$1048576,MATCH(Activity!DJ$1,BBG!$1:$1,0)+2,0)&lt;&gt;""),VLOOKUP($A26,BBG!$1:$1048576,MATCH(Activity!DJ$1,BBG!$1:$1,0)-1,0)+(VLOOKUP($A26,BBG!$1:$1048576,MATCH(Activity!DJ$1,BBG!$1:$1,0)+2,0)-VLOOKUP($A26,BBG!$1:$1048576,MATCH(Activity!DJ$1,BBG!$1:$1,0)-1,0))/3,VLOOKUP($A26,BBG!$1:$1048576,MATCH(Activity!DJ$1,BBG!$1:$1,0)-2,0)+(VLOOKUP($A26,BBG!$1:$1048576,MATCH(Activity!DJ$1,BBG!$1:$1,0)+1,0)-VLOOKUP($A26,BBG!$1:$1048576,MATCH(Activity!DJ$1,BBG!$1:$1,0)-2,0))*2/3)))/100</f>
        <v>0</v>
      </c>
      <c r="DK26" s="34">
        <f ca="1">IF(VLOOKUP($A26,BBG!$1:$1048576,MATCH(Activity!DK$1,BBG!$1:$1,0),0)&lt;&gt;"",VLOOKUP($A26,BBG!$1:$1048576,MATCH(Activity!DK$1,BBG!$1:$1,0),0),IF(AND(VLOOKUP($A26,BBG!$1:$1048576,MATCH(Activity!DK$1,BBG!$1:$1,0)-1,0)&lt;&gt;"",VLOOKUP($A26,BBG!$1:$1048576,MATCH(Activity!DK$1,BBG!$1:$1,0)+1,0)&lt;&gt;""),(VLOOKUP($A26,BBG!$1:$1048576,MATCH(Activity!DK$1,BBG!$1:$1,0)-1,0)+VLOOKUP($A26,BBG!$1:$1048576,MATCH(Activity!DK$1,BBG!$1:$1,0)+1,0))/2,IF(AND(VLOOKUP($A26,BBG!$1:$1048576,MATCH(Activity!DK$1,BBG!$1:$1,0)-1,0)&lt;&gt;"",VLOOKUP($A26,BBG!$1:$1048576,MATCH(Activity!DK$1,BBG!$1:$1,0)+2,0)&lt;&gt;""),VLOOKUP($A26,BBG!$1:$1048576,MATCH(Activity!DK$1,BBG!$1:$1,0)-1,0)+(VLOOKUP($A26,BBG!$1:$1048576,MATCH(Activity!DK$1,BBG!$1:$1,0)+2,0)-VLOOKUP($A26,BBG!$1:$1048576,MATCH(Activity!DK$1,BBG!$1:$1,0)-1,0))/3,VLOOKUP($A26,BBG!$1:$1048576,MATCH(Activity!DK$1,BBG!$1:$1,0)-2,0)+(VLOOKUP($A26,BBG!$1:$1048576,MATCH(Activity!DK$1,BBG!$1:$1,0)+1,0)-VLOOKUP($A26,BBG!$1:$1048576,MATCH(Activity!DK$1,BBG!$1:$1,0)-2,0))*2/3)))/100</f>
        <v>0</v>
      </c>
      <c r="DL26" s="34">
        <f ca="1">IF(VLOOKUP($A26,BBG!$1:$1048576,MATCH(Activity!DL$1,BBG!$1:$1,0),0)&lt;&gt;"",VLOOKUP($A26,BBG!$1:$1048576,MATCH(Activity!DL$1,BBG!$1:$1,0),0),IF(AND(VLOOKUP($A26,BBG!$1:$1048576,MATCH(Activity!DL$1,BBG!$1:$1,0)-1,0)&lt;&gt;"",VLOOKUP($A26,BBG!$1:$1048576,MATCH(Activity!DL$1,BBG!$1:$1,0)+1,0)&lt;&gt;""),(VLOOKUP($A26,BBG!$1:$1048576,MATCH(Activity!DL$1,BBG!$1:$1,0)-1,0)+VLOOKUP($A26,BBG!$1:$1048576,MATCH(Activity!DL$1,BBG!$1:$1,0)+1,0))/2,IF(AND(VLOOKUP($A26,BBG!$1:$1048576,MATCH(Activity!DL$1,BBG!$1:$1,0)-1,0)&lt;&gt;"",VLOOKUP($A26,BBG!$1:$1048576,MATCH(Activity!DL$1,BBG!$1:$1,0)+2,0)&lt;&gt;""),VLOOKUP($A26,BBG!$1:$1048576,MATCH(Activity!DL$1,BBG!$1:$1,0)-1,0)+(VLOOKUP($A26,BBG!$1:$1048576,MATCH(Activity!DL$1,BBG!$1:$1,0)+2,0)-VLOOKUP($A26,BBG!$1:$1048576,MATCH(Activity!DL$1,BBG!$1:$1,0)-1,0))/3,VLOOKUP($A26,BBG!$1:$1048576,MATCH(Activity!DL$1,BBG!$1:$1,0)-2,0)+(VLOOKUP($A26,BBG!$1:$1048576,MATCH(Activity!DL$1,BBG!$1:$1,0)+1,0)-VLOOKUP($A26,BBG!$1:$1048576,MATCH(Activity!DL$1,BBG!$1:$1,0)-2,0))*2/3)))/100</f>
        <v>0</v>
      </c>
      <c r="DM26" s="34">
        <f ca="1">IF(VLOOKUP($A26,BBG!$1:$1048576,MATCH(Activity!DM$1,BBG!$1:$1,0),0)&lt;&gt;"",VLOOKUP($A26,BBG!$1:$1048576,MATCH(Activity!DM$1,BBG!$1:$1,0),0),IF(AND(VLOOKUP($A26,BBG!$1:$1048576,MATCH(Activity!DM$1,BBG!$1:$1,0)-1,0)&lt;&gt;"",VLOOKUP($A26,BBG!$1:$1048576,MATCH(Activity!DM$1,BBG!$1:$1,0)+1,0)&lt;&gt;""),(VLOOKUP($A26,BBG!$1:$1048576,MATCH(Activity!DM$1,BBG!$1:$1,0)-1,0)+VLOOKUP($A26,BBG!$1:$1048576,MATCH(Activity!DM$1,BBG!$1:$1,0)+1,0))/2,IF(AND(VLOOKUP($A26,BBG!$1:$1048576,MATCH(Activity!DM$1,BBG!$1:$1,0)-1,0)&lt;&gt;"",VLOOKUP($A26,BBG!$1:$1048576,MATCH(Activity!DM$1,BBG!$1:$1,0)+2,0)&lt;&gt;""),VLOOKUP($A26,BBG!$1:$1048576,MATCH(Activity!DM$1,BBG!$1:$1,0)-1,0)+(VLOOKUP($A26,BBG!$1:$1048576,MATCH(Activity!DM$1,BBG!$1:$1,0)+2,0)-VLOOKUP($A26,BBG!$1:$1048576,MATCH(Activity!DM$1,BBG!$1:$1,0)-1,0))/3,VLOOKUP($A26,BBG!$1:$1048576,MATCH(Activity!DM$1,BBG!$1:$1,0)-2,0)+(VLOOKUP($A26,BBG!$1:$1048576,MATCH(Activity!DM$1,BBG!$1:$1,0)+1,0)-VLOOKUP($A26,BBG!$1:$1048576,MATCH(Activity!DM$1,BBG!$1:$1,0)-2,0))*2/3)))/100</f>
        <v>0</v>
      </c>
      <c r="DN26" s="34">
        <f ca="1">IF(VLOOKUP($A26,BBG!$1:$1048576,MATCH(Activity!DN$1,BBG!$1:$1,0),0)&lt;&gt;"",VLOOKUP($A26,BBG!$1:$1048576,MATCH(Activity!DN$1,BBG!$1:$1,0),0),IF(AND(VLOOKUP($A26,BBG!$1:$1048576,MATCH(Activity!DN$1,BBG!$1:$1,0)-1,0)&lt;&gt;"",VLOOKUP($A26,BBG!$1:$1048576,MATCH(Activity!DN$1,BBG!$1:$1,0)+1,0)&lt;&gt;""),(VLOOKUP($A26,BBG!$1:$1048576,MATCH(Activity!DN$1,BBG!$1:$1,0)-1,0)+VLOOKUP($A26,BBG!$1:$1048576,MATCH(Activity!DN$1,BBG!$1:$1,0)+1,0))/2,IF(AND(VLOOKUP($A26,BBG!$1:$1048576,MATCH(Activity!DN$1,BBG!$1:$1,0)-1,0)&lt;&gt;"",VLOOKUP($A26,BBG!$1:$1048576,MATCH(Activity!DN$1,BBG!$1:$1,0)+2,0)&lt;&gt;""),VLOOKUP($A26,BBG!$1:$1048576,MATCH(Activity!DN$1,BBG!$1:$1,0)-1,0)+(VLOOKUP($A26,BBG!$1:$1048576,MATCH(Activity!DN$1,BBG!$1:$1,0)+2,0)-VLOOKUP($A26,BBG!$1:$1048576,MATCH(Activity!DN$1,BBG!$1:$1,0)-1,0))/3,VLOOKUP($A26,BBG!$1:$1048576,MATCH(Activity!DN$1,BBG!$1:$1,0)-2,0)+(VLOOKUP($A26,BBG!$1:$1048576,MATCH(Activity!DN$1,BBG!$1:$1,0)+1,0)-VLOOKUP($A26,BBG!$1:$1048576,MATCH(Activity!DN$1,BBG!$1:$1,0)-2,0))*2/3)))/100</f>
        <v>0</v>
      </c>
      <c r="DO26" s="34">
        <f ca="1">IF(VLOOKUP($A26,BBG!$1:$1048576,MATCH(Activity!DO$1,BBG!$1:$1,0),0)&lt;&gt;"",VLOOKUP($A26,BBG!$1:$1048576,MATCH(Activity!DO$1,BBG!$1:$1,0),0),IF(AND(VLOOKUP($A26,BBG!$1:$1048576,MATCH(Activity!DO$1,BBG!$1:$1,0)-1,0)&lt;&gt;"",VLOOKUP($A26,BBG!$1:$1048576,MATCH(Activity!DO$1,BBG!$1:$1,0)+1,0)&lt;&gt;""),(VLOOKUP($A26,BBG!$1:$1048576,MATCH(Activity!DO$1,BBG!$1:$1,0)-1,0)+VLOOKUP($A26,BBG!$1:$1048576,MATCH(Activity!DO$1,BBG!$1:$1,0)+1,0))/2,IF(AND(VLOOKUP($A26,BBG!$1:$1048576,MATCH(Activity!DO$1,BBG!$1:$1,0)-1,0)&lt;&gt;"",VLOOKUP($A26,BBG!$1:$1048576,MATCH(Activity!DO$1,BBG!$1:$1,0)+2,0)&lt;&gt;""),VLOOKUP($A26,BBG!$1:$1048576,MATCH(Activity!DO$1,BBG!$1:$1,0)-1,0)+(VLOOKUP($A26,BBG!$1:$1048576,MATCH(Activity!DO$1,BBG!$1:$1,0)+2,0)-VLOOKUP($A26,BBG!$1:$1048576,MATCH(Activity!DO$1,BBG!$1:$1,0)-1,0))/3,VLOOKUP($A26,BBG!$1:$1048576,MATCH(Activity!DO$1,BBG!$1:$1,0)-2,0)+(VLOOKUP($A26,BBG!$1:$1048576,MATCH(Activity!DO$1,BBG!$1:$1,0)+1,0)-VLOOKUP($A26,BBG!$1:$1048576,MATCH(Activity!DO$1,BBG!$1:$1,0)-2,0))*2/3)))/100</f>
        <v>0</v>
      </c>
      <c r="DP26" s="34">
        <f ca="1">IF(VLOOKUP($A26,BBG!$1:$1048576,MATCH(Activity!DP$1,BBG!$1:$1,0),0)&lt;&gt;"",VLOOKUP($A26,BBG!$1:$1048576,MATCH(Activity!DP$1,BBG!$1:$1,0),0),IF(AND(VLOOKUP($A26,BBG!$1:$1048576,MATCH(Activity!DP$1,BBG!$1:$1,0)-1,0)&lt;&gt;"",VLOOKUP($A26,BBG!$1:$1048576,MATCH(Activity!DP$1,BBG!$1:$1,0)+1,0)&lt;&gt;""),(VLOOKUP($A26,BBG!$1:$1048576,MATCH(Activity!DP$1,BBG!$1:$1,0)-1,0)+VLOOKUP($A26,BBG!$1:$1048576,MATCH(Activity!DP$1,BBG!$1:$1,0)+1,0))/2,IF(AND(VLOOKUP($A26,BBG!$1:$1048576,MATCH(Activity!DP$1,BBG!$1:$1,0)-1,0)&lt;&gt;"",VLOOKUP($A26,BBG!$1:$1048576,MATCH(Activity!DP$1,BBG!$1:$1,0)+2,0)&lt;&gt;""),VLOOKUP($A26,BBG!$1:$1048576,MATCH(Activity!DP$1,BBG!$1:$1,0)-1,0)+(VLOOKUP($A26,BBG!$1:$1048576,MATCH(Activity!DP$1,BBG!$1:$1,0)+2,0)-VLOOKUP($A26,BBG!$1:$1048576,MATCH(Activity!DP$1,BBG!$1:$1,0)-1,0))/3,VLOOKUP($A26,BBG!$1:$1048576,MATCH(Activity!DP$1,BBG!$1:$1,0)-2,0)+(VLOOKUP($A26,BBG!$1:$1048576,MATCH(Activity!DP$1,BBG!$1:$1,0)+1,0)-VLOOKUP($A26,BBG!$1:$1048576,MATCH(Activity!DP$1,BBG!$1:$1,0)-2,0))*2/3)))/100</f>
        <v>0</v>
      </c>
      <c r="DQ26" s="34">
        <f ca="1">IF(VLOOKUP($A26,BBG!$1:$1048576,MATCH(Activity!DQ$1,BBG!$1:$1,0),0)&lt;&gt;"",VLOOKUP($A26,BBG!$1:$1048576,MATCH(Activity!DQ$1,BBG!$1:$1,0),0),IF(AND(VLOOKUP($A26,BBG!$1:$1048576,MATCH(Activity!DQ$1,BBG!$1:$1,0)-1,0)&lt;&gt;"",VLOOKUP($A26,BBG!$1:$1048576,MATCH(Activity!DQ$1,BBG!$1:$1,0)+1,0)&lt;&gt;""),(VLOOKUP($A26,BBG!$1:$1048576,MATCH(Activity!DQ$1,BBG!$1:$1,0)-1,0)+VLOOKUP($A26,BBG!$1:$1048576,MATCH(Activity!DQ$1,BBG!$1:$1,0)+1,0))/2,IF(AND(VLOOKUP($A26,BBG!$1:$1048576,MATCH(Activity!DQ$1,BBG!$1:$1,0)-1,0)&lt;&gt;"",VLOOKUP($A26,BBG!$1:$1048576,MATCH(Activity!DQ$1,BBG!$1:$1,0)+2,0)&lt;&gt;""),VLOOKUP($A26,BBG!$1:$1048576,MATCH(Activity!DQ$1,BBG!$1:$1,0)-1,0)+(VLOOKUP($A26,BBG!$1:$1048576,MATCH(Activity!DQ$1,BBG!$1:$1,0)+2,0)-VLOOKUP($A26,BBG!$1:$1048576,MATCH(Activity!DQ$1,BBG!$1:$1,0)-1,0))/3,VLOOKUP($A26,BBG!$1:$1048576,MATCH(Activity!DQ$1,BBG!$1:$1,0)-2,0)+(VLOOKUP($A26,BBG!$1:$1048576,MATCH(Activity!DQ$1,BBG!$1:$1,0)+1,0)-VLOOKUP($A26,BBG!$1:$1048576,MATCH(Activity!DQ$1,BBG!$1:$1,0)-2,0))*2/3)))/100</f>
        <v>0</v>
      </c>
      <c r="DR26" s="34">
        <f ca="1">IF(VLOOKUP($A26,BBG!$1:$1048576,MATCH(Activity!DR$1,BBG!$1:$1,0),0)&lt;&gt;"",VLOOKUP($A26,BBG!$1:$1048576,MATCH(Activity!DR$1,BBG!$1:$1,0),0),IF(AND(VLOOKUP($A26,BBG!$1:$1048576,MATCH(Activity!DR$1,BBG!$1:$1,0)-1,0)&lt;&gt;"",VLOOKUP($A26,BBG!$1:$1048576,MATCH(Activity!DR$1,BBG!$1:$1,0)+1,0)&lt;&gt;""),(VLOOKUP($A26,BBG!$1:$1048576,MATCH(Activity!DR$1,BBG!$1:$1,0)-1,0)+VLOOKUP($A26,BBG!$1:$1048576,MATCH(Activity!DR$1,BBG!$1:$1,0)+1,0))/2,IF(AND(VLOOKUP($A26,BBG!$1:$1048576,MATCH(Activity!DR$1,BBG!$1:$1,0)-1,0)&lt;&gt;"",VLOOKUP($A26,BBG!$1:$1048576,MATCH(Activity!DR$1,BBG!$1:$1,0)+2,0)&lt;&gt;""),VLOOKUP($A26,BBG!$1:$1048576,MATCH(Activity!DR$1,BBG!$1:$1,0)-1,0)+(VLOOKUP($A26,BBG!$1:$1048576,MATCH(Activity!DR$1,BBG!$1:$1,0)+2,0)-VLOOKUP($A26,BBG!$1:$1048576,MATCH(Activity!DR$1,BBG!$1:$1,0)-1,0))/3,VLOOKUP($A26,BBG!$1:$1048576,MATCH(Activity!DR$1,BBG!$1:$1,0)-2,0)+(VLOOKUP($A26,BBG!$1:$1048576,MATCH(Activity!DR$1,BBG!$1:$1,0)+1,0)-VLOOKUP($A26,BBG!$1:$1048576,MATCH(Activity!DR$1,BBG!$1:$1,0)-2,0))*2/3)))/100</f>
        <v>0</v>
      </c>
      <c r="DS26" s="34">
        <f ca="1">IF(VLOOKUP($A26,BBG!$1:$1048576,MATCH(Activity!DS$1,BBG!$1:$1,0),0)&lt;&gt;"",VLOOKUP($A26,BBG!$1:$1048576,MATCH(Activity!DS$1,BBG!$1:$1,0),0),IF(AND(VLOOKUP($A26,BBG!$1:$1048576,MATCH(Activity!DS$1,BBG!$1:$1,0)-1,0)&lt;&gt;"",VLOOKUP($A26,BBG!$1:$1048576,MATCH(Activity!DS$1,BBG!$1:$1,0)+1,0)&lt;&gt;""),(VLOOKUP($A26,BBG!$1:$1048576,MATCH(Activity!DS$1,BBG!$1:$1,0)-1,0)+VLOOKUP($A26,BBG!$1:$1048576,MATCH(Activity!DS$1,BBG!$1:$1,0)+1,0))/2,IF(AND(VLOOKUP($A26,BBG!$1:$1048576,MATCH(Activity!DS$1,BBG!$1:$1,0)-1,0)&lt;&gt;"",VLOOKUP($A26,BBG!$1:$1048576,MATCH(Activity!DS$1,BBG!$1:$1,0)+2,0)&lt;&gt;""),VLOOKUP($A26,BBG!$1:$1048576,MATCH(Activity!DS$1,BBG!$1:$1,0)-1,0)+(VLOOKUP($A26,BBG!$1:$1048576,MATCH(Activity!DS$1,BBG!$1:$1,0)+2,0)-VLOOKUP($A26,BBG!$1:$1048576,MATCH(Activity!DS$1,BBG!$1:$1,0)-1,0))/3,VLOOKUP($A26,BBG!$1:$1048576,MATCH(Activity!DS$1,BBG!$1:$1,0)-2,0)+(VLOOKUP($A26,BBG!$1:$1048576,MATCH(Activity!DS$1,BBG!$1:$1,0)+1,0)-VLOOKUP($A26,BBG!$1:$1048576,MATCH(Activity!DS$1,BBG!$1:$1,0)-2,0))*2/3)))/100</f>
        <v>0</v>
      </c>
      <c r="DT26" s="34">
        <f ca="1">IF(VLOOKUP($A26,BBG!$1:$1048576,MATCH(Activity!DT$1,BBG!$1:$1,0),0)&lt;&gt;"",VLOOKUP($A26,BBG!$1:$1048576,MATCH(Activity!DT$1,BBG!$1:$1,0),0),IF(AND(VLOOKUP($A26,BBG!$1:$1048576,MATCH(Activity!DT$1,BBG!$1:$1,0)-1,0)&lt;&gt;"",VLOOKUP($A26,BBG!$1:$1048576,MATCH(Activity!DT$1,BBG!$1:$1,0)+1,0)&lt;&gt;""),(VLOOKUP($A26,BBG!$1:$1048576,MATCH(Activity!DT$1,BBG!$1:$1,0)-1,0)+VLOOKUP($A26,BBG!$1:$1048576,MATCH(Activity!DT$1,BBG!$1:$1,0)+1,0))/2,IF(AND(VLOOKUP($A26,BBG!$1:$1048576,MATCH(Activity!DT$1,BBG!$1:$1,0)-1,0)&lt;&gt;"",VLOOKUP($A26,BBG!$1:$1048576,MATCH(Activity!DT$1,BBG!$1:$1,0)+2,0)&lt;&gt;""),VLOOKUP($A26,BBG!$1:$1048576,MATCH(Activity!DT$1,BBG!$1:$1,0)-1,0)+(VLOOKUP($A26,BBG!$1:$1048576,MATCH(Activity!DT$1,BBG!$1:$1,0)+2,0)-VLOOKUP($A26,BBG!$1:$1048576,MATCH(Activity!DT$1,BBG!$1:$1,0)-1,0))/3,VLOOKUP($A26,BBG!$1:$1048576,MATCH(Activity!DT$1,BBG!$1:$1,0)-2,0)+(VLOOKUP($A26,BBG!$1:$1048576,MATCH(Activity!DT$1,BBG!$1:$1,0)+1,0)-VLOOKUP($A26,BBG!$1:$1048576,MATCH(Activity!DT$1,BBG!$1:$1,0)-2,0))*2/3)))/100</f>
        <v>0</v>
      </c>
      <c r="DU26" s="34">
        <f ca="1">IF(VLOOKUP($A26,BBG!$1:$1048576,MATCH(Activity!DU$1,BBG!$1:$1,0),0)&lt;&gt;"",VLOOKUP($A26,BBG!$1:$1048576,MATCH(Activity!DU$1,BBG!$1:$1,0),0),IF(AND(VLOOKUP($A26,BBG!$1:$1048576,MATCH(Activity!DU$1,BBG!$1:$1,0)-1,0)&lt;&gt;"",VLOOKUP($A26,BBG!$1:$1048576,MATCH(Activity!DU$1,BBG!$1:$1,0)+1,0)&lt;&gt;""),(VLOOKUP($A26,BBG!$1:$1048576,MATCH(Activity!DU$1,BBG!$1:$1,0)-1,0)+VLOOKUP($A26,BBG!$1:$1048576,MATCH(Activity!DU$1,BBG!$1:$1,0)+1,0))/2,IF(AND(VLOOKUP($A26,BBG!$1:$1048576,MATCH(Activity!DU$1,BBG!$1:$1,0)-1,0)&lt;&gt;"",VLOOKUP($A26,BBG!$1:$1048576,MATCH(Activity!DU$1,BBG!$1:$1,0)+2,0)&lt;&gt;""),VLOOKUP($A26,BBG!$1:$1048576,MATCH(Activity!DU$1,BBG!$1:$1,0)-1,0)+(VLOOKUP($A26,BBG!$1:$1048576,MATCH(Activity!DU$1,BBG!$1:$1,0)+2,0)-VLOOKUP($A26,BBG!$1:$1048576,MATCH(Activity!DU$1,BBG!$1:$1,0)-1,0))/3,VLOOKUP($A26,BBG!$1:$1048576,MATCH(Activity!DU$1,BBG!$1:$1,0)-2,0)+(VLOOKUP($A26,BBG!$1:$1048576,MATCH(Activity!DU$1,BBG!$1:$1,0)+1,0)-VLOOKUP($A26,BBG!$1:$1048576,MATCH(Activity!DU$1,BBG!$1:$1,0)-2,0))*2/3)))/100</f>
        <v>0</v>
      </c>
      <c r="DV26" s="34">
        <f ca="1">IF(VLOOKUP($A26,BBG!$1:$1048576,MATCH(Activity!DV$1,BBG!$1:$1,0),0)&lt;&gt;"",VLOOKUP($A26,BBG!$1:$1048576,MATCH(Activity!DV$1,BBG!$1:$1,0),0),IF(AND(VLOOKUP($A26,BBG!$1:$1048576,MATCH(Activity!DV$1,BBG!$1:$1,0)-1,0)&lt;&gt;"",VLOOKUP($A26,BBG!$1:$1048576,MATCH(Activity!DV$1,BBG!$1:$1,0)+1,0)&lt;&gt;""),(VLOOKUP($A26,BBG!$1:$1048576,MATCH(Activity!DV$1,BBG!$1:$1,0)-1,0)+VLOOKUP($A26,BBG!$1:$1048576,MATCH(Activity!DV$1,BBG!$1:$1,0)+1,0))/2,IF(AND(VLOOKUP($A26,BBG!$1:$1048576,MATCH(Activity!DV$1,BBG!$1:$1,0)-1,0)&lt;&gt;"",VLOOKUP($A26,BBG!$1:$1048576,MATCH(Activity!DV$1,BBG!$1:$1,0)+2,0)&lt;&gt;""),VLOOKUP($A26,BBG!$1:$1048576,MATCH(Activity!DV$1,BBG!$1:$1,0)-1,0)+(VLOOKUP($A26,BBG!$1:$1048576,MATCH(Activity!DV$1,BBG!$1:$1,0)+2,0)-VLOOKUP($A26,BBG!$1:$1048576,MATCH(Activity!DV$1,BBG!$1:$1,0)-1,0))/3,VLOOKUP($A26,BBG!$1:$1048576,MATCH(Activity!DV$1,BBG!$1:$1,0)-2,0)+(VLOOKUP($A26,BBG!$1:$1048576,MATCH(Activity!DV$1,BBG!$1:$1,0)+1,0)-VLOOKUP($A26,BBG!$1:$1048576,MATCH(Activity!DV$1,BBG!$1:$1,0)-2,0))*2/3)))/100</f>
        <v>0</v>
      </c>
      <c r="DW26" s="34">
        <f ca="1">IF(VLOOKUP($A26,BBG!$1:$1048576,MATCH(Activity!DW$1,BBG!$1:$1,0),0)&lt;&gt;"",VLOOKUP($A26,BBG!$1:$1048576,MATCH(Activity!DW$1,BBG!$1:$1,0),0),IF(AND(VLOOKUP($A26,BBG!$1:$1048576,MATCH(Activity!DW$1,BBG!$1:$1,0)-1,0)&lt;&gt;"",VLOOKUP($A26,BBG!$1:$1048576,MATCH(Activity!DW$1,BBG!$1:$1,0)+1,0)&lt;&gt;""),(VLOOKUP($A26,BBG!$1:$1048576,MATCH(Activity!DW$1,BBG!$1:$1,0)-1,0)+VLOOKUP($A26,BBG!$1:$1048576,MATCH(Activity!DW$1,BBG!$1:$1,0)+1,0))/2,IF(AND(VLOOKUP($A26,BBG!$1:$1048576,MATCH(Activity!DW$1,BBG!$1:$1,0)-1,0)&lt;&gt;"",VLOOKUP($A26,BBG!$1:$1048576,MATCH(Activity!DW$1,BBG!$1:$1,0)+2,0)&lt;&gt;""),VLOOKUP($A26,BBG!$1:$1048576,MATCH(Activity!DW$1,BBG!$1:$1,0)-1,0)+(VLOOKUP($A26,BBG!$1:$1048576,MATCH(Activity!DW$1,BBG!$1:$1,0)+2,0)-VLOOKUP($A26,BBG!$1:$1048576,MATCH(Activity!DW$1,BBG!$1:$1,0)-1,0))/3,VLOOKUP($A26,BBG!$1:$1048576,MATCH(Activity!DW$1,BBG!$1:$1,0)-2,0)+(VLOOKUP($A26,BBG!$1:$1048576,MATCH(Activity!DW$1,BBG!$1:$1,0)+1,0)-VLOOKUP($A26,BBG!$1:$1048576,MATCH(Activity!DW$1,BBG!$1:$1,0)-2,0))*2/3)))/100</f>
        <v>0</v>
      </c>
      <c r="DX26" s="34">
        <f ca="1">IF(VLOOKUP($A26,BBG!$1:$1048576,MATCH(Activity!DX$1,BBG!$1:$1,0),0)&lt;&gt;"",VLOOKUP($A26,BBG!$1:$1048576,MATCH(Activity!DX$1,BBG!$1:$1,0),0),IF(AND(VLOOKUP($A26,BBG!$1:$1048576,MATCH(Activity!DX$1,BBG!$1:$1,0)-1,0)&lt;&gt;"",VLOOKUP($A26,BBG!$1:$1048576,MATCH(Activity!DX$1,BBG!$1:$1,0)+1,0)&lt;&gt;""),(VLOOKUP($A26,BBG!$1:$1048576,MATCH(Activity!DX$1,BBG!$1:$1,0)-1,0)+VLOOKUP($A26,BBG!$1:$1048576,MATCH(Activity!DX$1,BBG!$1:$1,0)+1,0))/2,IF(AND(VLOOKUP($A26,BBG!$1:$1048576,MATCH(Activity!DX$1,BBG!$1:$1,0)-1,0)&lt;&gt;"",VLOOKUP($A26,BBG!$1:$1048576,MATCH(Activity!DX$1,BBG!$1:$1,0)+2,0)&lt;&gt;""),VLOOKUP($A26,BBG!$1:$1048576,MATCH(Activity!DX$1,BBG!$1:$1,0)-1,0)+(VLOOKUP($A26,BBG!$1:$1048576,MATCH(Activity!DX$1,BBG!$1:$1,0)+2,0)-VLOOKUP($A26,BBG!$1:$1048576,MATCH(Activity!DX$1,BBG!$1:$1,0)-1,0))/3,VLOOKUP($A26,BBG!$1:$1048576,MATCH(Activity!DX$1,BBG!$1:$1,0)-2,0)+(VLOOKUP($A26,BBG!$1:$1048576,MATCH(Activity!DX$1,BBG!$1:$1,0)+1,0)-VLOOKUP($A26,BBG!$1:$1048576,MATCH(Activity!DX$1,BBG!$1:$1,0)-2,0))*2/3)))/100</f>
        <v>0</v>
      </c>
      <c r="DY26" s="34">
        <f ca="1">IF(VLOOKUP($A26,BBG!$1:$1048576,MATCH(Activity!DY$1,BBG!$1:$1,0),0)&lt;&gt;"",VLOOKUP($A26,BBG!$1:$1048576,MATCH(Activity!DY$1,BBG!$1:$1,0),0),IF(AND(VLOOKUP($A26,BBG!$1:$1048576,MATCH(Activity!DY$1,BBG!$1:$1,0)-1,0)&lt;&gt;"",VLOOKUP($A26,BBG!$1:$1048576,MATCH(Activity!DY$1,BBG!$1:$1,0)+1,0)&lt;&gt;""),(VLOOKUP($A26,BBG!$1:$1048576,MATCH(Activity!DY$1,BBG!$1:$1,0)-1,0)+VLOOKUP($A26,BBG!$1:$1048576,MATCH(Activity!DY$1,BBG!$1:$1,0)+1,0))/2,IF(AND(VLOOKUP($A26,BBG!$1:$1048576,MATCH(Activity!DY$1,BBG!$1:$1,0)-1,0)&lt;&gt;"",VLOOKUP($A26,BBG!$1:$1048576,MATCH(Activity!DY$1,BBG!$1:$1,0)+2,0)&lt;&gt;""),VLOOKUP($A26,BBG!$1:$1048576,MATCH(Activity!DY$1,BBG!$1:$1,0)-1,0)+(VLOOKUP($A26,BBG!$1:$1048576,MATCH(Activity!DY$1,BBG!$1:$1,0)+2,0)-VLOOKUP($A26,BBG!$1:$1048576,MATCH(Activity!DY$1,BBG!$1:$1,0)-1,0))/3,VLOOKUP($A26,BBG!$1:$1048576,MATCH(Activity!DY$1,BBG!$1:$1,0)-2,0)+(VLOOKUP($A26,BBG!$1:$1048576,MATCH(Activity!DY$1,BBG!$1:$1,0)+1,0)-VLOOKUP($A26,BBG!$1:$1048576,MATCH(Activity!DY$1,BBG!$1:$1,0)-2,0))*2/3)))/100</f>
        <v>0</v>
      </c>
      <c r="DZ26" s="34">
        <f ca="1">IF(VLOOKUP($A26,BBG!$1:$1048576,MATCH(Activity!DZ$1,BBG!$1:$1,0),0)&lt;&gt;"",VLOOKUP($A26,BBG!$1:$1048576,MATCH(Activity!DZ$1,BBG!$1:$1,0),0),IF(AND(VLOOKUP($A26,BBG!$1:$1048576,MATCH(Activity!DZ$1,BBG!$1:$1,0)-1,0)&lt;&gt;"",VLOOKUP($A26,BBG!$1:$1048576,MATCH(Activity!DZ$1,BBG!$1:$1,0)+1,0)&lt;&gt;""),(VLOOKUP($A26,BBG!$1:$1048576,MATCH(Activity!DZ$1,BBG!$1:$1,0)-1,0)+VLOOKUP($A26,BBG!$1:$1048576,MATCH(Activity!DZ$1,BBG!$1:$1,0)+1,0))/2,IF(AND(VLOOKUP($A26,BBG!$1:$1048576,MATCH(Activity!DZ$1,BBG!$1:$1,0)-1,0)&lt;&gt;"",VLOOKUP($A26,BBG!$1:$1048576,MATCH(Activity!DZ$1,BBG!$1:$1,0)+2,0)&lt;&gt;""),VLOOKUP($A26,BBG!$1:$1048576,MATCH(Activity!DZ$1,BBG!$1:$1,0)-1,0)+(VLOOKUP($A26,BBG!$1:$1048576,MATCH(Activity!DZ$1,BBG!$1:$1,0)+2,0)-VLOOKUP($A26,BBG!$1:$1048576,MATCH(Activity!DZ$1,BBG!$1:$1,0)-1,0))/3,VLOOKUP($A26,BBG!$1:$1048576,MATCH(Activity!DZ$1,BBG!$1:$1,0)-2,0)+(VLOOKUP($A26,BBG!$1:$1048576,MATCH(Activity!DZ$1,BBG!$1:$1,0)+1,0)-VLOOKUP($A26,BBG!$1:$1048576,MATCH(Activity!DZ$1,BBG!$1:$1,0)-2,0))*2/3)))/100</f>
        <v>0</v>
      </c>
      <c r="EA26" s="34">
        <f ca="1">IF(VLOOKUP($A26,BBG!$1:$1048576,MATCH(Activity!EA$1,BBG!$1:$1,0),0)&lt;&gt;"",VLOOKUP($A26,BBG!$1:$1048576,MATCH(Activity!EA$1,BBG!$1:$1,0),0),IF(AND(VLOOKUP($A26,BBG!$1:$1048576,MATCH(Activity!EA$1,BBG!$1:$1,0)-1,0)&lt;&gt;"",VLOOKUP($A26,BBG!$1:$1048576,MATCH(Activity!EA$1,BBG!$1:$1,0)+1,0)&lt;&gt;""),(VLOOKUP($A26,BBG!$1:$1048576,MATCH(Activity!EA$1,BBG!$1:$1,0)-1,0)+VLOOKUP($A26,BBG!$1:$1048576,MATCH(Activity!EA$1,BBG!$1:$1,0)+1,0))/2,IF(AND(VLOOKUP($A26,BBG!$1:$1048576,MATCH(Activity!EA$1,BBG!$1:$1,0)-1,0)&lt;&gt;"",VLOOKUP($A26,BBG!$1:$1048576,MATCH(Activity!EA$1,BBG!$1:$1,0)+2,0)&lt;&gt;""),VLOOKUP($A26,BBG!$1:$1048576,MATCH(Activity!EA$1,BBG!$1:$1,0)-1,0)+(VLOOKUP($A26,BBG!$1:$1048576,MATCH(Activity!EA$1,BBG!$1:$1,0)+2,0)-VLOOKUP($A26,BBG!$1:$1048576,MATCH(Activity!EA$1,BBG!$1:$1,0)-1,0))/3,VLOOKUP($A26,BBG!$1:$1048576,MATCH(Activity!EA$1,BBG!$1:$1,0)-2,0)+(VLOOKUP($A26,BBG!$1:$1048576,MATCH(Activity!EA$1,BBG!$1:$1,0)+1,0)-VLOOKUP($A26,BBG!$1:$1048576,MATCH(Activity!EA$1,BBG!$1:$1,0)-2,0))*2/3)))/100</f>
        <v>0</v>
      </c>
      <c r="EB26" s="34">
        <f ca="1">IF(VLOOKUP($A26,BBG!$1:$1048576,MATCH(Activity!EB$1,BBG!$1:$1,0),0)&lt;&gt;"",VLOOKUP($A26,BBG!$1:$1048576,MATCH(Activity!EB$1,BBG!$1:$1,0),0),IF(AND(VLOOKUP($A26,BBG!$1:$1048576,MATCH(Activity!EB$1,BBG!$1:$1,0)-1,0)&lt;&gt;"",VLOOKUP($A26,BBG!$1:$1048576,MATCH(Activity!EB$1,BBG!$1:$1,0)+1,0)&lt;&gt;""),(VLOOKUP($A26,BBG!$1:$1048576,MATCH(Activity!EB$1,BBG!$1:$1,0)-1,0)+VLOOKUP($A26,BBG!$1:$1048576,MATCH(Activity!EB$1,BBG!$1:$1,0)+1,0))/2,IF(AND(VLOOKUP($A26,BBG!$1:$1048576,MATCH(Activity!EB$1,BBG!$1:$1,0)-1,0)&lt;&gt;"",VLOOKUP($A26,BBG!$1:$1048576,MATCH(Activity!EB$1,BBG!$1:$1,0)+2,0)&lt;&gt;""),VLOOKUP($A26,BBG!$1:$1048576,MATCH(Activity!EB$1,BBG!$1:$1,0)-1,0)+(VLOOKUP($A26,BBG!$1:$1048576,MATCH(Activity!EB$1,BBG!$1:$1,0)+2,0)-VLOOKUP($A26,BBG!$1:$1048576,MATCH(Activity!EB$1,BBG!$1:$1,0)-1,0))/3,VLOOKUP($A26,BBG!$1:$1048576,MATCH(Activity!EB$1,BBG!$1:$1,0)-2,0)+(VLOOKUP($A26,BBG!$1:$1048576,MATCH(Activity!EB$1,BBG!$1:$1,0)+1,0)-VLOOKUP($A26,BBG!$1:$1048576,MATCH(Activity!EB$1,BBG!$1:$1,0)-2,0))*2/3)))/100</f>
        <v>0</v>
      </c>
      <c r="EC26" s="34">
        <f ca="1">IF(VLOOKUP($A26,BBG!$1:$1048576,MATCH(Activity!EC$1,BBG!$1:$1,0),0)&lt;&gt;"",VLOOKUP($A26,BBG!$1:$1048576,MATCH(Activity!EC$1,BBG!$1:$1,0),0),IF(AND(VLOOKUP($A26,BBG!$1:$1048576,MATCH(Activity!EC$1,BBG!$1:$1,0)-1,0)&lt;&gt;"",VLOOKUP($A26,BBG!$1:$1048576,MATCH(Activity!EC$1,BBG!$1:$1,0)+1,0)&lt;&gt;""),(VLOOKUP($A26,BBG!$1:$1048576,MATCH(Activity!EC$1,BBG!$1:$1,0)-1,0)+VLOOKUP($A26,BBG!$1:$1048576,MATCH(Activity!EC$1,BBG!$1:$1,0)+1,0))/2,IF(AND(VLOOKUP($A26,BBG!$1:$1048576,MATCH(Activity!EC$1,BBG!$1:$1,0)-1,0)&lt;&gt;"",VLOOKUP($A26,BBG!$1:$1048576,MATCH(Activity!EC$1,BBG!$1:$1,0)+2,0)&lt;&gt;""),VLOOKUP($A26,BBG!$1:$1048576,MATCH(Activity!EC$1,BBG!$1:$1,0)-1,0)+(VLOOKUP($A26,BBG!$1:$1048576,MATCH(Activity!EC$1,BBG!$1:$1,0)+2,0)-VLOOKUP($A26,BBG!$1:$1048576,MATCH(Activity!EC$1,BBG!$1:$1,0)-1,0))/3,VLOOKUP($A26,BBG!$1:$1048576,MATCH(Activity!EC$1,BBG!$1:$1,0)-2,0)+(VLOOKUP($A26,BBG!$1:$1048576,MATCH(Activity!EC$1,BBG!$1:$1,0)+1,0)-VLOOKUP($A26,BBG!$1:$1048576,MATCH(Activity!EC$1,BBG!$1:$1,0)-2,0))*2/3)))/100</f>
        <v>0</v>
      </c>
      <c r="ED26" s="34">
        <f ca="1">IF(VLOOKUP($A26,BBG!$1:$1048576,MATCH(Activity!ED$1,BBG!$1:$1,0),0)&lt;&gt;"",VLOOKUP($A26,BBG!$1:$1048576,MATCH(Activity!ED$1,BBG!$1:$1,0),0),IF(AND(VLOOKUP($A26,BBG!$1:$1048576,MATCH(Activity!ED$1,BBG!$1:$1,0)-1,0)&lt;&gt;"",VLOOKUP($A26,BBG!$1:$1048576,MATCH(Activity!ED$1,BBG!$1:$1,0)+1,0)&lt;&gt;""),(VLOOKUP($A26,BBG!$1:$1048576,MATCH(Activity!ED$1,BBG!$1:$1,0)-1,0)+VLOOKUP($A26,BBG!$1:$1048576,MATCH(Activity!ED$1,BBG!$1:$1,0)+1,0))/2,IF(AND(VLOOKUP($A26,BBG!$1:$1048576,MATCH(Activity!ED$1,BBG!$1:$1,0)-1,0)&lt;&gt;"",VLOOKUP($A26,BBG!$1:$1048576,MATCH(Activity!ED$1,BBG!$1:$1,0)+2,0)&lt;&gt;""),VLOOKUP($A26,BBG!$1:$1048576,MATCH(Activity!ED$1,BBG!$1:$1,0)-1,0)+(VLOOKUP($A26,BBG!$1:$1048576,MATCH(Activity!ED$1,BBG!$1:$1,0)+2,0)-VLOOKUP($A26,BBG!$1:$1048576,MATCH(Activity!ED$1,BBG!$1:$1,0)-1,0))/3,VLOOKUP($A26,BBG!$1:$1048576,MATCH(Activity!ED$1,BBG!$1:$1,0)-2,0)+(VLOOKUP($A26,BBG!$1:$1048576,MATCH(Activity!ED$1,BBG!$1:$1,0)+1,0)-VLOOKUP($A26,BBG!$1:$1048576,MATCH(Activity!ED$1,BBG!$1:$1,0)-2,0))*2/3)))/100</f>
        <v>0</v>
      </c>
      <c r="EE26" s="34">
        <f ca="1">IF(VLOOKUP($A26,BBG!$1:$1048576,MATCH(Activity!EE$1,BBG!$1:$1,0),0)&lt;&gt;"",VLOOKUP($A26,BBG!$1:$1048576,MATCH(Activity!EE$1,BBG!$1:$1,0),0),IF(AND(VLOOKUP($A26,BBG!$1:$1048576,MATCH(Activity!EE$1,BBG!$1:$1,0)-1,0)&lt;&gt;"",VLOOKUP($A26,BBG!$1:$1048576,MATCH(Activity!EE$1,BBG!$1:$1,0)+1,0)&lt;&gt;""),(VLOOKUP($A26,BBG!$1:$1048576,MATCH(Activity!EE$1,BBG!$1:$1,0)-1,0)+VLOOKUP($A26,BBG!$1:$1048576,MATCH(Activity!EE$1,BBG!$1:$1,0)+1,0))/2,IF(AND(VLOOKUP($A26,BBG!$1:$1048576,MATCH(Activity!EE$1,BBG!$1:$1,0)-1,0)&lt;&gt;"",VLOOKUP($A26,BBG!$1:$1048576,MATCH(Activity!EE$1,BBG!$1:$1,0)+2,0)&lt;&gt;""),VLOOKUP($A26,BBG!$1:$1048576,MATCH(Activity!EE$1,BBG!$1:$1,0)-1,0)+(VLOOKUP($A26,BBG!$1:$1048576,MATCH(Activity!EE$1,BBG!$1:$1,0)+2,0)-VLOOKUP($A26,BBG!$1:$1048576,MATCH(Activity!EE$1,BBG!$1:$1,0)-1,0))/3,VLOOKUP($A26,BBG!$1:$1048576,MATCH(Activity!EE$1,BBG!$1:$1,0)-2,0)+(VLOOKUP($A26,BBG!$1:$1048576,MATCH(Activity!EE$1,BBG!$1:$1,0)+1,0)-VLOOKUP($A26,BBG!$1:$1048576,MATCH(Activity!EE$1,BBG!$1:$1,0)-2,0))*2/3)))/100</f>
        <v>0</v>
      </c>
      <c r="EF26" s="34">
        <f ca="1">IF(VLOOKUP($A26,BBG!$1:$1048576,MATCH(Activity!EF$1,BBG!$1:$1,0),0)&lt;&gt;"",VLOOKUP($A26,BBG!$1:$1048576,MATCH(Activity!EF$1,BBG!$1:$1,0),0),IF(AND(VLOOKUP($A26,BBG!$1:$1048576,MATCH(Activity!EF$1,BBG!$1:$1,0)-1,0)&lt;&gt;"",VLOOKUP($A26,BBG!$1:$1048576,MATCH(Activity!EF$1,BBG!$1:$1,0)+1,0)&lt;&gt;""),(VLOOKUP($A26,BBG!$1:$1048576,MATCH(Activity!EF$1,BBG!$1:$1,0)-1,0)+VLOOKUP($A26,BBG!$1:$1048576,MATCH(Activity!EF$1,BBG!$1:$1,0)+1,0))/2,IF(AND(VLOOKUP($A26,BBG!$1:$1048576,MATCH(Activity!EF$1,BBG!$1:$1,0)-1,0)&lt;&gt;"",VLOOKUP($A26,BBG!$1:$1048576,MATCH(Activity!EF$1,BBG!$1:$1,0)+2,0)&lt;&gt;""),VLOOKUP($A26,BBG!$1:$1048576,MATCH(Activity!EF$1,BBG!$1:$1,0)-1,0)+(VLOOKUP($A26,BBG!$1:$1048576,MATCH(Activity!EF$1,BBG!$1:$1,0)+2,0)-VLOOKUP($A26,BBG!$1:$1048576,MATCH(Activity!EF$1,BBG!$1:$1,0)-1,0))/3,VLOOKUP($A26,BBG!$1:$1048576,MATCH(Activity!EF$1,BBG!$1:$1,0)-2,0)+(VLOOKUP($A26,BBG!$1:$1048576,MATCH(Activity!EF$1,BBG!$1:$1,0)+1,0)-VLOOKUP($A26,BBG!$1:$1048576,MATCH(Activity!EF$1,BBG!$1:$1,0)-2,0))*2/3)))/100</f>
        <v>0</v>
      </c>
      <c r="EG26" s="34">
        <f ca="1">IF(VLOOKUP($A26,BBG!$1:$1048576,MATCH(Activity!EG$1,BBG!$1:$1,0),0)&lt;&gt;"",VLOOKUP($A26,BBG!$1:$1048576,MATCH(Activity!EG$1,BBG!$1:$1,0),0),IF(AND(VLOOKUP($A26,BBG!$1:$1048576,MATCH(Activity!EG$1,BBG!$1:$1,0)-1,0)&lt;&gt;"",VLOOKUP($A26,BBG!$1:$1048576,MATCH(Activity!EG$1,BBG!$1:$1,0)+1,0)&lt;&gt;""),(VLOOKUP($A26,BBG!$1:$1048576,MATCH(Activity!EG$1,BBG!$1:$1,0)-1,0)+VLOOKUP($A26,BBG!$1:$1048576,MATCH(Activity!EG$1,BBG!$1:$1,0)+1,0))/2,IF(AND(VLOOKUP($A26,BBG!$1:$1048576,MATCH(Activity!EG$1,BBG!$1:$1,0)-1,0)&lt;&gt;"",VLOOKUP($A26,BBG!$1:$1048576,MATCH(Activity!EG$1,BBG!$1:$1,0)+2,0)&lt;&gt;""),VLOOKUP($A26,BBG!$1:$1048576,MATCH(Activity!EG$1,BBG!$1:$1,0)-1,0)+(VLOOKUP($A26,BBG!$1:$1048576,MATCH(Activity!EG$1,BBG!$1:$1,0)+2,0)-VLOOKUP($A26,BBG!$1:$1048576,MATCH(Activity!EG$1,BBG!$1:$1,0)-1,0))/3,VLOOKUP($A26,BBG!$1:$1048576,MATCH(Activity!EG$1,BBG!$1:$1,0)-2,0)+(VLOOKUP($A26,BBG!$1:$1048576,MATCH(Activity!EG$1,BBG!$1:$1,0)+1,0)-VLOOKUP($A26,BBG!$1:$1048576,MATCH(Activity!EG$1,BBG!$1:$1,0)-2,0))*2/3)))/100</f>
        <v>0</v>
      </c>
      <c r="EH26" s="34">
        <f ca="1">IF(VLOOKUP($A26,BBG!$1:$1048576,MATCH(Activity!EH$1,BBG!$1:$1,0),0)&lt;&gt;"",VLOOKUP($A26,BBG!$1:$1048576,MATCH(Activity!EH$1,BBG!$1:$1,0),0),IF(AND(VLOOKUP($A26,BBG!$1:$1048576,MATCH(Activity!EH$1,BBG!$1:$1,0)-1,0)&lt;&gt;"",VLOOKUP($A26,BBG!$1:$1048576,MATCH(Activity!EH$1,BBG!$1:$1,0)+1,0)&lt;&gt;""),(VLOOKUP($A26,BBG!$1:$1048576,MATCH(Activity!EH$1,BBG!$1:$1,0)-1,0)+VLOOKUP($A26,BBG!$1:$1048576,MATCH(Activity!EH$1,BBG!$1:$1,0)+1,0))/2,IF(AND(VLOOKUP($A26,BBG!$1:$1048576,MATCH(Activity!EH$1,BBG!$1:$1,0)-1,0)&lt;&gt;"",VLOOKUP($A26,BBG!$1:$1048576,MATCH(Activity!EH$1,BBG!$1:$1,0)+2,0)&lt;&gt;""),VLOOKUP($A26,BBG!$1:$1048576,MATCH(Activity!EH$1,BBG!$1:$1,0)-1,0)+(VLOOKUP($A26,BBG!$1:$1048576,MATCH(Activity!EH$1,BBG!$1:$1,0)+2,0)-VLOOKUP($A26,BBG!$1:$1048576,MATCH(Activity!EH$1,BBG!$1:$1,0)-1,0))/3,VLOOKUP($A26,BBG!$1:$1048576,MATCH(Activity!EH$1,BBG!$1:$1,0)-2,0)+(VLOOKUP($A26,BBG!$1:$1048576,MATCH(Activity!EH$1,BBG!$1:$1,0)+1,0)-VLOOKUP($A26,BBG!$1:$1048576,MATCH(Activity!EH$1,BBG!$1:$1,0)-2,0))*2/3)))/100</f>
        <v>0</v>
      </c>
      <c r="EI26" s="34">
        <f ca="1">IF(VLOOKUP($A26,BBG!$1:$1048576,MATCH(Activity!EI$1,BBG!$1:$1,0),0)&lt;&gt;"",VLOOKUP($A26,BBG!$1:$1048576,MATCH(Activity!EI$1,BBG!$1:$1,0),0),IF(AND(VLOOKUP($A26,BBG!$1:$1048576,MATCH(Activity!EI$1,BBG!$1:$1,0)-1,0)&lt;&gt;"",VLOOKUP($A26,BBG!$1:$1048576,MATCH(Activity!EI$1,BBG!$1:$1,0)+1,0)&lt;&gt;""),(VLOOKUP($A26,BBG!$1:$1048576,MATCH(Activity!EI$1,BBG!$1:$1,0)-1,0)+VLOOKUP($A26,BBG!$1:$1048576,MATCH(Activity!EI$1,BBG!$1:$1,0)+1,0))/2,IF(AND(VLOOKUP($A26,BBG!$1:$1048576,MATCH(Activity!EI$1,BBG!$1:$1,0)-1,0)&lt;&gt;"",VLOOKUP($A26,BBG!$1:$1048576,MATCH(Activity!EI$1,BBG!$1:$1,0)+2,0)&lt;&gt;""),VLOOKUP($A26,BBG!$1:$1048576,MATCH(Activity!EI$1,BBG!$1:$1,0)-1,0)+(VLOOKUP($A26,BBG!$1:$1048576,MATCH(Activity!EI$1,BBG!$1:$1,0)+2,0)-VLOOKUP($A26,BBG!$1:$1048576,MATCH(Activity!EI$1,BBG!$1:$1,0)-1,0))/3,VLOOKUP($A26,BBG!$1:$1048576,MATCH(Activity!EI$1,BBG!$1:$1,0)-2,0)+(VLOOKUP($A26,BBG!$1:$1048576,MATCH(Activity!EI$1,BBG!$1:$1,0)+1,0)-VLOOKUP($A26,BBG!$1:$1048576,MATCH(Activity!EI$1,BBG!$1:$1,0)-2,0))*2/3)))/100</f>
        <v>0</v>
      </c>
      <c r="EJ26" s="34">
        <f ca="1">IF(VLOOKUP($A26,BBG!$1:$1048576,MATCH(Activity!EJ$1,BBG!$1:$1,0),0)&lt;&gt;"",VLOOKUP($A26,BBG!$1:$1048576,MATCH(Activity!EJ$1,BBG!$1:$1,0),0),IF(AND(VLOOKUP($A26,BBG!$1:$1048576,MATCH(Activity!EJ$1,BBG!$1:$1,0)-1,0)&lt;&gt;"",VLOOKUP($A26,BBG!$1:$1048576,MATCH(Activity!EJ$1,BBG!$1:$1,0)+1,0)&lt;&gt;""),(VLOOKUP($A26,BBG!$1:$1048576,MATCH(Activity!EJ$1,BBG!$1:$1,0)-1,0)+VLOOKUP($A26,BBG!$1:$1048576,MATCH(Activity!EJ$1,BBG!$1:$1,0)+1,0))/2,IF(AND(VLOOKUP($A26,BBG!$1:$1048576,MATCH(Activity!EJ$1,BBG!$1:$1,0)-1,0)&lt;&gt;"",VLOOKUP($A26,BBG!$1:$1048576,MATCH(Activity!EJ$1,BBG!$1:$1,0)+2,0)&lt;&gt;""),VLOOKUP($A26,BBG!$1:$1048576,MATCH(Activity!EJ$1,BBG!$1:$1,0)-1,0)+(VLOOKUP($A26,BBG!$1:$1048576,MATCH(Activity!EJ$1,BBG!$1:$1,0)+2,0)-VLOOKUP($A26,BBG!$1:$1048576,MATCH(Activity!EJ$1,BBG!$1:$1,0)-1,0))/3,VLOOKUP($A26,BBG!$1:$1048576,MATCH(Activity!EJ$1,BBG!$1:$1,0)-2,0)+(VLOOKUP($A26,BBG!$1:$1048576,MATCH(Activity!EJ$1,BBG!$1:$1,0)+1,0)-VLOOKUP($A26,BBG!$1:$1048576,MATCH(Activity!EJ$1,BBG!$1:$1,0)-2,0))*2/3)))/100</f>
        <v>0</v>
      </c>
      <c r="EK26" s="34">
        <f ca="1">IF(VLOOKUP($A26,BBG!$1:$1048576,MATCH(Activity!EK$1,BBG!$1:$1,0),0)&lt;&gt;"",VLOOKUP($A26,BBG!$1:$1048576,MATCH(Activity!EK$1,BBG!$1:$1,0),0),IF(AND(VLOOKUP($A26,BBG!$1:$1048576,MATCH(Activity!EK$1,BBG!$1:$1,0)-1,0)&lt;&gt;"",VLOOKUP($A26,BBG!$1:$1048576,MATCH(Activity!EK$1,BBG!$1:$1,0)+1,0)&lt;&gt;""),(VLOOKUP($A26,BBG!$1:$1048576,MATCH(Activity!EK$1,BBG!$1:$1,0)-1,0)+VLOOKUP($A26,BBG!$1:$1048576,MATCH(Activity!EK$1,BBG!$1:$1,0)+1,0))/2,IF(AND(VLOOKUP($A26,BBG!$1:$1048576,MATCH(Activity!EK$1,BBG!$1:$1,0)-1,0)&lt;&gt;"",VLOOKUP($A26,BBG!$1:$1048576,MATCH(Activity!EK$1,BBG!$1:$1,0)+2,0)&lt;&gt;""),VLOOKUP($A26,BBG!$1:$1048576,MATCH(Activity!EK$1,BBG!$1:$1,0)-1,0)+(VLOOKUP($A26,BBG!$1:$1048576,MATCH(Activity!EK$1,BBG!$1:$1,0)+2,0)-VLOOKUP($A26,BBG!$1:$1048576,MATCH(Activity!EK$1,BBG!$1:$1,0)-1,0))/3,VLOOKUP($A26,BBG!$1:$1048576,MATCH(Activity!EK$1,BBG!$1:$1,0)-2,0)+(VLOOKUP($A26,BBG!$1:$1048576,MATCH(Activity!EK$1,BBG!$1:$1,0)+1,0)-VLOOKUP($A26,BBG!$1:$1048576,MATCH(Activity!EK$1,BBG!$1:$1,0)-2,0))*2/3)))/100</f>
        <v>0</v>
      </c>
      <c r="EL26" s="34">
        <f ca="1">IF(VLOOKUP($A26,BBG!$1:$1048576,MATCH(Activity!EL$1,BBG!$1:$1,0),0)&lt;&gt;"",VLOOKUP($A26,BBG!$1:$1048576,MATCH(Activity!EL$1,BBG!$1:$1,0),0),IF(AND(VLOOKUP($A26,BBG!$1:$1048576,MATCH(Activity!EL$1,BBG!$1:$1,0)-1,0)&lt;&gt;"",VLOOKUP($A26,BBG!$1:$1048576,MATCH(Activity!EL$1,BBG!$1:$1,0)+1,0)&lt;&gt;""),(VLOOKUP($A26,BBG!$1:$1048576,MATCH(Activity!EL$1,BBG!$1:$1,0)-1,0)+VLOOKUP($A26,BBG!$1:$1048576,MATCH(Activity!EL$1,BBG!$1:$1,0)+1,0))/2,IF(AND(VLOOKUP($A26,BBG!$1:$1048576,MATCH(Activity!EL$1,BBG!$1:$1,0)-1,0)&lt;&gt;"",VLOOKUP($A26,BBG!$1:$1048576,MATCH(Activity!EL$1,BBG!$1:$1,0)+2,0)&lt;&gt;""),VLOOKUP($A26,BBG!$1:$1048576,MATCH(Activity!EL$1,BBG!$1:$1,0)-1,0)+(VLOOKUP($A26,BBG!$1:$1048576,MATCH(Activity!EL$1,BBG!$1:$1,0)+2,0)-VLOOKUP($A26,BBG!$1:$1048576,MATCH(Activity!EL$1,BBG!$1:$1,0)-1,0))/3,VLOOKUP($A26,BBG!$1:$1048576,MATCH(Activity!EL$1,BBG!$1:$1,0)-2,0)+(VLOOKUP($A26,BBG!$1:$1048576,MATCH(Activity!EL$1,BBG!$1:$1,0)+1,0)-VLOOKUP($A26,BBG!$1:$1048576,MATCH(Activity!EL$1,BBG!$1:$1,0)-2,0))*2/3)))/100</f>
        <v>0</v>
      </c>
      <c r="EM26" s="34">
        <f ca="1">IF(VLOOKUP($A26,BBG!$1:$1048576,MATCH(Activity!EM$1,BBG!$1:$1,0),0)&lt;&gt;"",VLOOKUP($A26,BBG!$1:$1048576,MATCH(Activity!EM$1,BBG!$1:$1,0),0),IF(AND(VLOOKUP($A26,BBG!$1:$1048576,MATCH(Activity!EM$1,BBG!$1:$1,0)-1,0)&lt;&gt;"",VLOOKUP($A26,BBG!$1:$1048576,MATCH(Activity!EM$1,BBG!$1:$1,0)+1,0)&lt;&gt;""),(VLOOKUP($A26,BBG!$1:$1048576,MATCH(Activity!EM$1,BBG!$1:$1,0)-1,0)+VLOOKUP($A26,BBG!$1:$1048576,MATCH(Activity!EM$1,BBG!$1:$1,0)+1,0))/2,IF(AND(VLOOKUP($A26,BBG!$1:$1048576,MATCH(Activity!EM$1,BBG!$1:$1,0)-1,0)&lt;&gt;"",VLOOKUP($A26,BBG!$1:$1048576,MATCH(Activity!EM$1,BBG!$1:$1,0)+2,0)&lt;&gt;""),VLOOKUP($A26,BBG!$1:$1048576,MATCH(Activity!EM$1,BBG!$1:$1,0)-1,0)+(VLOOKUP($A26,BBG!$1:$1048576,MATCH(Activity!EM$1,BBG!$1:$1,0)+2,0)-VLOOKUP($A26,BBG!$1:$1048576,MATCH(Activity!EM$1,BBG!$1:$1,0)-1,0))/3,VLOOKUP($A26,BBG!$1:$1048576,MATCH(Activity!EM$1,BBG!$1:$1,0)-2,0)+(VLOOKUP($A26,BBG!$1:$1048576,MATCH(Activity!EM$1,BBG!$1:$1,0)+1,0)-VLOOKUP($A26,BBG!$1:$1048576,MATCH(Activity!EM$1,BBG!$1:$1,0)-2,0))*2/3)))/100</f>
        <v>0</v>
      </c>
      <c r="EN26" s="34">
        <f ca="1">IF(VLOOKUP($A26,BBG!$1:$1048576,MATCH(Activity!EN$1,BBG!$1:$1,0),0)&lt;&gt;"",VLOOKUP($A26,BBG!$1:$1048576,MATCH(Activity!EN$1,BBG!$1:$1,0),0),IF(AND(VLOOKUP($A26,BBG!$1:$1048576,MATCH(Activity!EN$1,BBG!$1:$1,0)-1,0)&lt;&gt;"",VLOOKUP($A26,BBG!$1:$1048576,MATCH(Activity!EN$1,BBG!$1:$1,0)+1,0)&lt;&gt;""),(VLOOKUP($A26,BBG!$1:$1048576,MATCH(Activity!EN$1,BBG!$1:$1,0)-1,0)+VLOOKUP($A26,BBG!$1:$1048576,MATCH(Activity!EN$1,BBG!$1:$1,0)+1,0))/2,IF(AND(VLOOKUP($A26,BBG!$1:$1048576,MATCH(Activity!EN$1,BBG!$1:$1,0)-1,0)&lt;&gt;"",VLOOKUP($A26,BBG!$1:$1048576,MATCH(Activity!EN$1,BBG!$1:$1,0)+2,0)&lt;&gt;""),VLOOKUP($A26,BBG!$1:$1048576,MATCH(Activity!EN$1,BBG!$1:$1,0)-1,0)+(VLOOKUP($A26,BBG!$1:$1048576,MATCH(Activity!EN$1,BBG!$1:$1,0)+2,0)-VLOOKUP($A26,BBG!$1:$1048576,MATCH(Activity!EN$1,BBG!$1:$1,0)-1,0))/3,VLOOKUP($A26,BBG!$1:$1048576,MATCH(Activity!EN$1,BBG!$1:$1,0)-2,0)+(VLOOKUP($A26,BBG!$1:$1048576,MATCH(Activity!EN$1,BBG!$1:$1,0)+1,0)-VLOOKUP($A26,BBG!$1:$1048576,MATCH(Activity!EN$1,BBG!$1:$1,0)-2,0))*2/3)))/100</f>
        <v>0</v>
      </c>
      <c r="EO26" s="34">
        <f ca="1">IF(VLOOKUP($A26,BBG!$1:$1048576,MATCH(Activity!EO$1,BBG!$1:$1,0),0)&lt;&gt;"",VLOOKUP($A26,BBG!$1:$1048576,MATCH(Activity!EO$1,BBG!$1:$1,0),0),IF(AND(VLOOKUP($A26,BBG!$1:$1048576,MATCH(Activity!EO$1,BBG!$1:$1,0)-1,0)&lt;&gt;"",VLOOKUP($A26,BBG!$1:$1048576,MATCH(Activity!EO$1,BBG!$1:$1,0)+1,0)&lt;&gt;""),(VLOOKUP($A26,BBG!$1:$1048576,MATCH(Activity!EO$1,BBG!$1:$1,0)-1,0)+VLOOKUP($A26,BBG!$1:$1048576,MATCH(Activity!EO$1,BBG!$1:$1,0)+1,0))/2,IF(AND(VLOOKUP($A26,BBG!$1:$1048576,MATCH(Activity!EO$1,BBG!$1:$1,0)-1,0)&lt;&gt;"",VLOOKUP($A26,BBG!$1:$1048576,MATCH(Activity!EO$1,BBG!$1:$1,0)+2,0)&lt;&gt;""),VLOOKUP($A26,BBG!$1:$1048576,MATCH(Activity!EO$1,BBG!$1:$1,0)-1,0)+(VLOOKUP($A26,BBG!$1:$1048576,MATCH(Activity!EO$1,BBG!$1:$1,0)+2,0)-VLOOKUP($A26,BBG!$1:$1048576,MATCH(Activity!EO$1,BBG!$1:$1,0)-1,0))/3,VLOOKUP($A26,BBG!$1:$1048576,MATCH(Activity!EO$1,BBG!$1:$1,0)-2,0)+(VLOOKUP($A26,BBG!$1:$1048576,MATCH(Activity!EO$1,BBG!$1:$1,0)+1,0)-VLOOKUP($A26,BBG!$1:$1048576,MATCH(Activity!EO$1,BBG!$1:$1,0)-2,0))*2/3)))/100</f>
        <v>0</v>
      </c>
      <c r="EP26" s="34">
        <f ca="1">IF(VLOOKUP($A26,BBG!$1:$1048576,MATCH(Activity!EP$1,BBG!$1:$1,0),0)&lt;&gt;"",VLOOKUP($A26,BBG!$1:$1048576,MATCH(Activity!EP$1,BBG!$1:$1,0),0),IF(AND(VLOOKUP($A26,BBG!$1:$1048576,MATCH(Activity!EP$1,BBG!$1:$1,0)-1,0)&lt;&gt;"",VLOOKUP($A26,BBG!$1:$1048576,MATCH(Activity!EP$1,BBG!$1:$1,0)+1,0)&lt;&gt;""),(VLOOKUP($A26,BBG!$1:$1048576,MATCH(Activity!EP$1,BBG!$1:$1,0)-1,0)+VLOOKUP($A26,BBG!$1:$1048576,MATCH(Activity!EP$1,BBG!$1:$1,0)+1,0))/2,IF(AND(VLOOKUP($A26,BBG!$1:$1048576,MATCH(Activity!EP$1,BBG!$1:$1,0)-1,0)&lt;&gt;"",VLOOKUP($A26,BBG!$1:$1048576,MATCH(Activity!EP$1,BBG!$1:$1,0)+2,0)&lt;&gt;""),VLOOKUP($A26,BBG!$1:$1048576,MATCH(Activity!EP$1,BBG!$1:$1,0)-1,0)+(VLOOKUP($A26,BBG!$1:$1048576,MATCH(Activity!EP$1,BBG!$1:$1,0)+2,0)-VLOOKUP($A26,BBG!$1:$1048576,MATCH(Activity!EP$1,BBG!$1:$1,0)-1,0))/3,VLOOKUP($A26,BBG!$1:$1048576,MATCH(Activity!EP$1,BBG!$1:$1,0)-2,0)+(VLOOKUP($A26,BBG!$1:$1048576,MATCH(Activity!EP$1,BBG!$1:$1,0)+1,0)-VLOOKUP($A26,BBG!$1:$1048576,MATCH(Activity!EP$1,BBG!$1:$1,0)-2,0))*2/3)))/100</f>
        <v>0</v>
      </c>
      <c r="EQ26" s="34">
        <f ca="1">IF(VLOOKUP($A26,BBG!$1:$1048576,MATCH(Activity!EQ$1,BBG!$1:$1,0),0)&lt;&gt;"",VLOOKUP($A26,BBG!$1:$1048576,MATCH(Activity!EQ$1,BBG!$1:$1,0),0),IF(AND(VLOOKUP($A26,BBG!$1:$1048576,MATCH(Activity!EQ$1,BBG!$1:$1,0)-1,0)&lt;&gt;"",VLOOKUP($A26,BBG!$1:$1048576,MATCH(Activity!EQ$1,BBG!$1:$1,0)+1,0)&lt;&gt;""),(VLOOKUP($A26,BBG!$1:$1048576,MATCH(Activity!EQ$1,BBG!$1:$1,0)-1,0)+VLOOKUP($A26,BBG!$1:$1048576,MATCH(Activity!EQ$1,BBG!$1:$1,0)+1,0))/2,IF(AND(VLOOKUP($A26,BBG!$1:$1048576,MATCH(Activity!EQ$1,BBG!$1:$1,0)-1,0)&lt;&gt;"",VLOOKUP($A26,BBG!$1:$1048576,MATCH(Activity!EQ$1,BBG!$1:$1,0)+2,0)&lt;&gt;""),VLOOKUP($A26,BBG!$1:$1048576,MATCH(Activity!EQ$1,BBG!$1:$1,0)-1,0)+(VLOOKUP($A26,BBG!$1:$1048576,MATCH(Activity!EQ$1,BBG!$1:$1,0)+2,0)-VLOOKUP($A26,BBG!$1:$1048576,MATCH(Activity!EQ$1,BBG!$1:$1,0)-1,0))/3,VLOOKUP($A26,BBG!$1:$1048576,MATCH(Activity!EQ$1,BBG!$1:$1,0)-2,0)+(VLOOKUP($A26,BBG!$1:$1048576,MATCH(Activity!EQ$1,BBG!$1:$1,0)+1,0)-VLOOKUP($A26,BBG!$1:$1048576,MATCH(Activity!EQ$1,BBG!$1:$1,0)-2,0))*2/3)))/100</f>
        <v>0</v>
      </c>
      <c r="ER26" s="34">
        <f ca="1">IF(VLOOKUP($A26,BBG!$1:$1048576,MATCH(Activity!ER$1,BBG!$1:$1,0),0)&lt;&gt;"",VLOOKUP($A26,BBG!$1:$1048576,MATCH(Activity!ER$1,BBG!$1:$1,0),0),IF(AND(VLOOKUP($A26,BBG!$1:$1048576,MATCH(Activity!ER$1,BBG!$1:$1,0)-1,0)&lt;&gt;"",VLOOKUP($A26,BBG!$1:$1048576,MATCH(Activity!ER$1,BBG!$1:$1,0)+1,0)&lt;&gt;""),(VLOOKUP($A26,BBG!$1:$1048576,MATCH(Activity!ER$1,BBG!$1:$1,0)-1,0)+VLOOKUP($A26,BBG!$1:$1048576,MATCH(Activity!ER$1,BBG!$1:$1,0)+1,0))/2,IF(AND(VLOOKUP($A26,BBG!$1:$1048576,MATCH(Activity!ER$1,BBG!$1:$1,0)-1,0)&lt;&gt;"",VLOOKUP($A26,BBG!$1:$1048576,MATCH(Activity!ER$1,BBG!$1:$1,0)+2,0)&lt;&gt;""),VLOOKUP($A26,BBG!$1:$1048576,MATCH(Activity!ER$1,BBG!$1:$1,0)-1,0)+(VLOOKUP($A26,BBG!$1:$1048576,MATCH(Activity!ER$1,BBG!$1:$1,0)+2,0)-VLOOKUP($A26,BBG!$1:$1048576,MATCH(Activity!ER$1,BBG!$1:$1,0)-1,0))/3,VLOOKUP($A26,BBG!$1:$1048576,MATCH(Activity!ER$1,BBG!$1:$1,0)-2,0)+(VLOOKUP($A26,BBG!$1:$1048576,MATCH(Activity!ER$1,BBG!$1:$1,0)+1,0)-VLOOKUP($A26,BBG!$1:$1048576,MATCH(Activity!ER$1,BBG!$1:$1,0)-2,0))*2/3)))/100</f>
        <v>0</v>
      </c>
      <c r="ES26" s="34">
        <f ca="1">IF(VLOOKUP($A26,BBG!$1:$1048576,MATCH(Activity!ES$1,BBG!$1:$1,0),0)&lt;&gt;"",VLOOKUP($A26,BBG!$1:$1048576,MATCH(Activity!ES$1,BBG!$1:$1,0),0),IF(AND(VLOOKUP($A26,BBG!$1:$1048576,MATCH(Activity!ES$1,BBG!$1:$1,0)-1,0)&lt;&gt;"",VLOOKUP($A26,BBG!$1:$1048576,MATCH(Activity!ES$1,BBG!$1:$1,0)+1,0)&lt;&gt;""),(VLOOKUP($A26,BBG!$1:$1048576,MATCH(Activity!ES$1,BBG!$1:$1,0)-1,0)+VLOOKUP($A26,BBG!$1:$1048576,MATCH(Activity!ES$1,BBG!$1:$1,0)+1,0))/2,IF(AND(VLOOKUP($A26,BBG!$1:$1048576,MATCH(Activity!ES$1,BBG!$1:$1,0)-1,0)&lt;&gt;"",VLOOKUP($A26,BBG!$1:$1048576,MATCH(Activity!ES$1,BBG!$1:$1,0)+2,0)&lt;&gt;""),VLOOKUP($A26,BBG!$1:$1048576,MATCH(Activity!ES$1,BBG!$1:$1,0)-1,0)+(VLOOKUP($A26,BBG!$1:$1048576,MATCH(Activity!ES$1,BBG!$1:$1,0)+2,0)-VLOOKUP($A26,BBG!$1:$1048576,MATCH(Activity!ES$1,BBG!$1:$1,0)-1,0))/3,VLOOKUP($A26,BBG!$1:$1048576,MATCH(Activity!ES$1,BBG!$1:$1,0)-2,0)+(VLOOKUP($A26,BBG!$1:$1048576,MATCH(Activity!ES$1,BBG!$1:$1,0)+1,0)-VLOOKUP($A26,BBG!$1:$1048576,MATCH(Activity!ES$1,BBG!$1:$1,0)-2,0))*2/3)))/100</f>
        <v>0</v>
      </c>
      <c r="ET26" s="34">
        <f ca="1">IF(VLOOKUP($A26,BBG!$1:$1048576,MATCH(Activity!ET$1,BBG!$1:$1,0),0)&lt;&gt;"",VLOOKUP($A26,BBG!$1:$1048576,MATCH(Activity!ET$1,BBG!$1:$1,0),0),IF(AND(VLOOKUP($A26,BBG!$1:$1048576,MATCH(Activity!ET$1,BBG!$1:$1,0)-1,0)&lt;&gt;"",VLOOKUP($A26,BBG!$1:$1048576,MATCH(Activity!ET$1,BBG!$1:$1,0)+1,0)&lt;&gt;""),(VLOOKUP($A26,BBG!$1:$1048576,MATCH(Activity!ET$1,BBG!$1:$1,0)-1,0)+VLOOKUP($A26,BBG!$1:$1048576,MATCH(Activity!ET$1,BBG!$1:$1,0)+1,0))/2,IF(AND(VLOOKUP($A26,BBG!$1:$1048576,MATCH(Activity!ET$1,BBG!$1:$1,0)-1,0)&lt;&gt;"",VLOOKUP($A26,BBG!$1:$1048576,MATCH(Activity!ET$1,BBG!$1:$1,0)+2,0)&lt;&gt;""),VLOOKUP($A26,BBG!$1:$1048576,MATCH(Activity!ET$1,BBG!$1:$1,0)-1,0)+(VLOOKUP($A26,BBG!$1:$1048576,MATCH(Activity!ET$1,BBG!$1:$1,0)+2,0)-VLOOKUP($A26,BBG!$1:$1048576,MATCH(Activity!ET$1,BBG!$1:$1,0)-1,0))/3,VLOOKUP($A26,BBG!$1:$1048576,MATCH(Activity!ET$1,BBG!$1:$1,0)-2,0)+(VLOOKUP($A26,BBG!$1:$1048576,MATCH(Activity!ET$1,BBG!$1:$1,0)+1,0)-VLOOKUP($A26,BBG!$1:$1048576,MATCH(Activity!ET$1,BBG!$1:$1,0)-2,0))*2/3)))/100</f>
        <v>0</v>
      </c>
      <c r="EU26" s="34">
        <f ca="1">IF(VLOOKUP($A26,BBG!$1:$1048576,MATCH(Activity!EU$1,BBG!$1:$1,0),0)&lt;&gt;"",VLOOKUP($A26,BBG!$1:$1048576,MATCH(Activity!EU$1,BBG!$1:$1,0),0),IF(AND(VLOOKUP($A26,BBG!$1:$1048576,MATCH(Activity!EU$1,BBG!$1:$1,0)-1,0)&lt;&gt;"",VLOOKUP($A26,BBG!$1:$1048576,MATCH(Activity!EU$1,BBG!$1:$1,0)+1,0)&lt;&gt;""),(VLOOKUP($A26,BBG!$1:$1048576,MATCH(Activity!EU$1,BBG!$1:$1,0)-1,0)+VLOOKUP($A26,BBG!$1:$1048576,MATCH(Activity!EU$1,BBG!$1:$1,0)+1,0))/2,IF(AND(VLOOKUP($A26,BBG!$1:$1048576,MATCH(Activity!EU$1,BBG!$1:$1,0)-1,0)&lt;&gt;"",VLOOKUP($A26,BBG!$1:$1048576,MATCH(Activity!EU$1,BBG!$1:$1,0)+2,0)&lt;&gt;""),VLOOKUP($A26,BBG!$1:$1048576,MATCH(Activity!EU$1,BBG!$1:$1,0)-1,0)+(VLOOKUP($A26,BBG!$1:$1048576,MATCH(Activity!EU$1,BBG!$1:$1,0)+2,0)-VLOOKUP($A26,BBG!$1:$1048576,MATCH(Activity!EU$1,BBG!$1:$1,0)-1,0))/3,VLOOKUP($A26,BBG!$1:$1048576,MATCH(Activity!EU$1,BBG!$1:$1,0)-2,0)+(VLOOKUP($A26,BBG!$1:$1048576,MATCH(Activity!EU$1,BBG!$1:$1,0)+1,0)-VLOOKUP($A26,BBG!$1:$1048576,MATCH(Activity!EU$1,BBG!$1:$1,0)-2,0))*2/3)))/100</f>
        <v>0</v>
      </c>
      <c r="EV26" s="34">
        <f ca="1">IF(VLOOKUP($A26,BBG!$1:$1048576,MATCH(Activity!EV$1,BBG!$1:$1,0),0)&lt;&gt;"",VLOOKUP($A26,BBG!$1:$1048576,MATCH(Activity!EV$1,BBG!$1:$1,0),0),IF(AND(VLOOKUP($A26,BBG!$1:$1048576,MATCH(Activity!EV$1,BBG!$1:$1,0)-1,0)&lt;&gt;"",VLOOKUP($A26,BBG!$1:$1048576,MATCH(Activity!EV$1,BBG!$1:$1,0)+1,0)&lt;&gt;""),(VLOOKUP($A26,BBG!$1:$1048576,MATCH(Activity!EV$1,BBG!$1:$1,0)-1,0)+VLOOKUP($A26,BBG!$1:$1048576,MATCH(Activity!EV$1,BBG!$1:$1,0)+1,0))/2,IF(AND(VLOOKUP($A26,BBG!$1:$1048576,MATCH(Activity!EV$1,BBG!$1:$1,0)-1,0)&lt;&gt;"",VLOOKUP($A26,BBG!$1:$1048576,MATCH(Activity!EV$1,BBG!$1:$1,0)+2,0)&lt;&gt;""),VLOOKUP($A26,BBG!$1:$1048576,MATCH(Activity!EV$1,BBG!$1:$1,0)-1,0)+(VLOOKUP($A26,BBG!$1:$1048576,MATCH(Activity!EV$1,BBG!$1:$1,0)+2,0)-VLOOKUP($A26,BBG!$1:$1048576,MATCH(Activity!EV$1,BBG!$1:$1,0)-1,0))/3,VLOOKUP($A26,BBG!$1:$1048576,MATCH(Activity!EV$1,BBG!$1:$1,0)-2,0)+(VLOOKUP($A26,BBG!$1:$1048576,MATCH(Activity!EV$1,BBG!$1:$1,0)+1,0)-VLOOKUP($A26,BBG!$1:$1048576,MATCH(Activity!EV$1,BBG!$1:$1,0)-2,0))*2/3)))/100</f>
        <v>0</v>
      </c>
      <c r="EW26" s="34">
        <f ca="1">IF(VLOOKUP($A26,BBG!$1:$1048576,MATCH(Activity!EW$1,BBG!$1:$1,0),0)&lt;&gt;"",VLOOKUP($A26,BBG!$1:$1048576,MATCH(Activity!EW$1,BBG!$1:$1,0),0),IF(AND(VLOOKUP($A26,BBG!$1:$1048576,MATCH(Activity!EW$1,BBG!$1:$1,0)-1,0)&lt;&gt;"",VLOOKUP($A26,BBG!$1:$1048576,MATCH(Activity!EW$1,BBG!$1:$1,0)+1,0)&lt;&gt;""),(VLOOKUP($A26,BBG!$1:$1048576,MATCH(Activity!EW$1,BBG!$1:$1,0)-1,0)+VLOOKUP($A26,BBG!$1:$1048576,MATCH(Activity!EW$1,BBG!$1:$1,0)+1,0))/2,IF(AND(VLOOKUP($A26,BBG!$1:$1048576,MATCH(Activity!EW$1,BBG!$1:$1,0)-1,0)&lt;&gt;"",VLOOKUP($A26,BBG!$1:$1048576,MATCH(Activity!EW$1,BBG!$1:$1,0)+2,0)&lt;&gt;""),VLOOKUP($A26,BBG!$1:$1048576,MATCH(Activity!EW$1,BBG!$1:$1,0)-1,0)+(VLOOKUP($A26,BBG!$1:$1048576,MATCH(Activity!EW$1,BBG!$1:$1,0)+2,0)-VLOOKUP($A26,BBG!$1:$1048576,MATCH(Activity!EW$1,BBG!$1:$1,0)-1,0))/3,VLOOKUP($A26,BBG!$1:$1048576,MATCH(Activity!EW$1,BBG!$1:$1,0)-2,0)+(VLOOKUP($A26,BBG!$1:$1048576,MATCH(Activity!EW$1,BBG!$1:$1,0)+1,0)-VLOOKUP($A26,BBG!$1:$1048576,MATCH(Activity!EW$1,BBG!$1:$1,0)-2,0))*2/3)))/100</f>
        <v>0</v>
      </c>
      <c r="EX26" s="34">
        <f ca="1">IF(VLOOKUP($A26,BBG!$1:$1048576,MATCH(Activity!EX$1,BBG!$1:$1,0),0)&lt;&gt;"",VLOOKUP($A26,BBG!$1:$1048576,MATCH(Activity!EX$1,BBG!$1:$1,0),0),IF(AND(VLOOKUP($A26,BBG!$1:$1048576,MATCH(Activity!EX$1,BBG!$1:$1,0)-1,0)&lt;&gt;"",VLOOKUP($A26,BBG!$1:$1048576,MATCH(Activity!EX$1,BBG!$1:$1,0)+1,0)&lt;&gt;""),(VLOOKUP($A26,BBG!$1:$1048576,MATCH(Activity!EX$1,BBG!$1:$1,0)-1,0)+VLOOKUP($A26,BBG!$1:$1048576,MATCH(Activity!EX$1,BBG!$1:$1,0)+1,0))/2,IF(AND(VLOOKUP($A26,BBG!$1:$1048576,MATCH(Activity!EX$1,BBG!$1:$1,0)-1,0)&lt;&gt;"",VLOOKUP($A26,BBG!$1:$1048576,MATCH(Activity!EX$1,BBG!$1:$1,0)+2,0)&lt;&gt;""),VLOOKUP($A26,BBG!$1:$1048576,MATCH(Activity!EX$1,BBG!$1:$1,0)-1,0)+(VLOOKUP($A26,BBG!$1:$1048576,MATCH(Activity!EX$1,BBG!$1:$1,0)+2,0)-VLOOKUP($A26,BBG!$1:$1048576,MATCH(Activity!EX$1,BBG!$1:$1,0)-1,0))/3,VLOOKUP($A26,BBG!$1:$1048576,MATCH(Activity!EX$1,BBG!$1:$1,0)-2,0)+(VLOOKUP($A26,BBG!$1:$1048576,MATCH(Activity!EX$1,BBG!$1:$1,0)+1,0)-VLOOKUP($A26,BBG!$1:$1048576,MATCH(Activity!EX$1,BBG!$1:$1,0)-2,0))*2/3)))/100</f>
        <v>0</v>
      </c>
      <c r="EY26" s="34">
        <f ca="1">IF(VLOOKUP($A26,BBG!$1:$1048576,MATCH(Activity!EY$1,BBG!$1:$1,0),0)&lt;&gt;"",VLOOKUP($A26,BBG!$1:$1048576,MATCH(Activity!EY$1,BBG!$1:$1,0),0),IF(AND(VLOOKUP($A26,BBG!$1:$1048576,MATCH(Activity!EY$1,BBG!$1:$1,0)-1,0)&lt;&gt;"",VLOOKUP($A26,BBG!$1:$1048576,MATCH(Activity!EY$1,BBG!$1:$1,0)+1,0)&lt;&gt;""),(VLOOKUP($A26,BBG!$1:$1048576,MATCH(Activity!EY$1,BBG!$1:$1,0)-1,0)+VLOOKUP($A26,BBG!$1:$1048576,MATCH(Activity!EY$1,BBG!$1:$1,0)+1,0))/2,IF(AND(VLOOKUP($A26,BBG!$1:$1048576,MATCH(Activity!EY$1,BBG!$1:$1,0)-1,0)&lt;&gt;"",VLOOKUP($A26,BBG!$1:$1048576,MATCH(Activity!EY$1,BBG!$1:$1,0)+2,0)&lt;&gt;""),VLOOKUP($A26,BBG!$1:$1048576,MATCH(Activity!EY$1,BBG!$1:$1,0)-1,0)+(VLOOKUP($A26,BBG!$1:$1048576,MATCH(Activity!EY$1,BBG!$1:$1,0)+2,0)-VLOOKUP($A26,BBG!$1:$1048576,MATCH(Activity!EY$1,BBG!$1:$1,0)-1,0))/3,VLOOKUP($A26,BBG!$1:$1048576,MATCH(Activity!EY$1,BBG!$1:$1,0)-2,0)+(VLOOKUP($A26,BBG!$1:$1048576,MATCH(Activity!EY$1,BBG!$1:$1,0)+1,0)-VLOOKUP($A26,BBG!$1:$1048576,MATCH(Activity!EY$1,BBG!$1:$1,0)-2,0))*2/3)))/100</f>
        <v>0</v>
      </c>
      <c r="EZ26" s="34">
        <f ca="1">IF(VLOOKUP($A26,BBG!$1:$1048576,MATCH(Activity!EZ$1,BBG!$1:$1,0),0)&lt;&gt;"",VLOOKUP($A26,BBG!$1:$1048576,MATCH(Activity!EZ$1,BBG!$1:$1,0),0),IF(AND(VLOOKUP($A26,BBG!$1:$1048576,MATCH(Activity!EZ$1,BBG!$1:$1,0)-1,0)&lt;&gt;"",VLOOKUP($A26,BBG!$1:$1048576,MATCH(Activity!EZ$1,BBG!$1:$1,0)+1,0)&lt;&gt;""),(VLOOKUP($A26,BBG!$1:$1048576,MATCH(Activity!EZ$1,BBG!$1:$1,0)-1,0)+VLOOKUP($A26,BBG!$1:$1048576,MATCH(Activity!EZ$1,BBG!$1:$1,0)+1,0))/2,IF(AND(VLOOKUP($A26,BBG!$1:$1048576,MATCH(Activity!EZ$1,BBG!$1:$1,0)-1,0)&lt;&gt;"",VLOOKUP($A26,BBG!$1:$1048576,MATCH(Activity!EZ$1,BBG!$1:$1,0)+2,0)&lt;&gt;""),VLOOKUP($A26,BBG!$1:$1048576,MATCH(Activity!EZ$1,BBG!$1:$1,0)-1,0)+(VLOOKUP($A26,BBG!$1:$1048576,MATCH(Activity!EZ$1,BBG!$1:$1,0)+2,0)-VLOOKUP($A26,BBG!$1:$1048576,MATCH(Activity!EZ$1,BBG!$1:$1,0)-1,0))/3,VLOOKUP($A26,BBG!$1:$1048576,MATCH(Activity!EZ$1,BBG!$1:$1,0)-2,0)+(VLOOKUP($A26,BBG!$1:$1048576,MATCH(Activity!EZ$1,BBG!$1:$1,0)+1,0)-VLOOKUP($A26,BBG!$1:$1048576,MATCH(Activity!EZ$1,BBG!$1:$1,0)-2,0))*2/3)))/100</f>
        <v>0</v>
      </c>
      <c r="FA26" s="34">
        <f ca="1">IF(VLOOKUP($A26,BBG!$1:$1048576,MATCH(Activity!FA$1,BBG!$1:$1,0),0)&lt;&gt;"",VLOOKUP($A26,BBG!$1:$1048576,MATCH(Activity!FA$1,BBG!$1:$1,0),0),IF(AND(VLOOKUP($A26,BBG!$1:$1048576,MATCH(Activity!FA$1,BBG!$1:$1,0)-1,0)&lt;&gt;"",VLOOKUP($A26,BBG!$1:$1048576,MATCH(Activity!FA$1,BBG!$1:$1,0)+1,0)&lt;&gt;""),(VLOOKUP($A26,BBG!$1:$1048576,MATCH(Activity!FA$1,BBG!$1:$1,0)-1,0)+VLOOKUP($A26,BBG!$1:$1048576,MATCH(Activity!FA$1,BBG!$1:$1,0)+1,0))/2,IF(AND(VLOOKUP($A26,BBG!$1:$1048576,MATCH(Activity!FA$1,BBG!$1:$1,0)-1,0)&lt;&gt;"",VLOOKUP($A26,BBG!$1:$1048576,MATCH(Activity!FA$1,BBG!$1:$1,0)+2,0)&lt;&gt;""),VLOOKUP($A26,BBG!$1:$1048576,MATCH(Activity!FA$1,BBG!$1:$1,0)-1,0)+(VLOOKUP($A26,BBG!$1:$1048576,MATCH(Activity!FA$1,BBG!$1:$1,0)+2,0)-VLOOKUP($A26,BBG!$1:$1048576,MATCH(Activity!FA$1,BBG!$1:$1,0)-1,0))/3,VLOOKUP($A26,BBG!$1:$1048576,MATCH(Activity!FA$1,BBG!$1:$1,0)-2,0)+(VLOOKUP($A26,BBG!$1:$1048576,MATCH(Activity!FA$1,BBG!$1:$1,0)+1,0)-VLOOKUP($A26,BBG!$1:$1048576,MATCH(Activity!FA$1,BBG!$1:$1,0)-2,0))*2/3)))/100</f>
        <v>0</v>
      </c>
      <c r="FB26" s="34">
        <f ca="1">IF(VLOOKUP($A26,BBG!$1:$1048576,MATCH(Activity!FB$1,BBG!$1:$1,0),0)&lt;&gt;"",VLOOKUP($A26,BBG!$1:$1048576,MATCH(Activity!FB$1,BBG!$1:$1,0),0),IF(AND(VLOOKUP($A26,BBG!$1:$1048576,MATCH(Activity!FB$1,BBG!$1:$1,0)-1,0)&lt;&gt;"",VLOOKUP($A26,BBG!$1:$1048576,MATCH(Activity!FB$1,BBG!$1:$1,0)+1,0)&lt;&gt;""),(VLOOKUP($A26,BBG!$1:$1048576,MATCH(Activity!FB$1,BBG!$1:$1,0)-1,0)+VLOOKUP($A26,BBG!$1:$1048576,MATCH(Activity!FB$1,BBG!$1:$1,0)+1,0))/2,IF(AND(VLOOKUP($A26,BBG!$1:$1048576,MATCH(Activity!FB$1,BBG!$1:$1,0)-1,0)&lt;&gt;"",VLOOKUP($A26,BBG!$1:$1048576,MATCH(Activity!FB$1,BBG!$1:$1,0)+2,0)&lt;&gt;""),VLOOKUP($A26,BBG!$1:$1048576,MATCH(Activity!FB$1,BBG!$1:$1,0)-1,0)+(VLOOKUP($A26,BBG!$1:$1048576,MATCH(Activity!FB$1,BBG!$1:$1,0)+2,0)-VLOOKUP($A26,BBG!$1:$1048576,MATCH(Activity!FB$1,BBG!$1:$1,0)-1,0))/3,VLOOKUP($A26,BBG!$1:$1048576,MATCH(Activity!FB$1,BBG!$1:$1,0)-2,0)+(VLOOKUP($A26,BBG!$1:$1048576,MATCH(Activity!FB$1,BBG!$1:$1,0)+1,0)-VLOOKUP($A26,BBG!$1:$1048576,MATCH(Activity!FB$1,BBG!$1:$1,0)-2,0))*2/3)))/100</f>
        <v>0</v>
      </c>
      <c r="FC26" s="34">
        <f ca="1">IF(VLOOKUP($A26,BBG!$1:$1048576,MATCH(Activity!FC$1,BBG!$1:$1,0),0)&lt;&gt;"",VLOOKUP($A26,BBG!$1:$1048576,MATCH(Activity!FC$1,BBG!$1:$1,0),0),IF(AND(VLOOKUP($A26,BBG!$1:$1048576,MATCH(Activity!FC$1,BBG!$1:$1,0)-1,0)&lt;&gt;"",VLOOKUP($A26,BBG!$1:$1048576,MATCH(Activity!FC$1,BBG!$1:$1,0)+1,0)&lt;&gt;""),(VLOOKUP($A26,BBG!$1:$1048576,MATCH(Activity!FC$1,BBG!$1:$1,0)-1,0)+VLOOKUP($A26,BBG!$1:$1048576,MATCH(Activity!FC$1,BBG!$1:$1,0)+1,0))/2,IF(AND(VLOOKUP($A26,BBG!$1:$1048576,MATCH(Activity!FC$1,BBG!$1:$1,0)-1,0)&lt;&gt;"",VLOOKUP($A26,BBG!$1:$1048576,MATCH(Activity!FC$1,BBG!$1:$1,0)+2,0)&lt;&gt;""),VLOOKUP($A26,BBG!$1:$1048576,MATCH(Activity!FC$1,BBG!$1:$1,0)-1,0)+(VLOOKUP($A26,BBG!$1:$1048576,MATCH(Activity!FC$1,BBG!$1:$1,0)+2,0)-VLOOKUP($A26,BBG!$1:$1048576,MATCH(Activity!FC$1,BBG!$1:$1,0)-1,0))/3,VLOOKUP($A26,BBG!$1:$1048576,MATCH(Activity!FC$1,BBG!$1:$1,0)-2,0)+(VLOOKUP($A26,BBG!$1:$1048576,MATCH(Activity!FC$1,BBG!$1:$1,0)+1,0)-VLOOKUP($A26,BBG!$1:$1048576,MATCH(Activity!FC$1,BBG!$1:$1,0)-2,0))*2/3)))/100</f>
        <v>0</v>
      </c>
      <c r="FD26" s="34">
        <f ca="1">IF(VLOOKUP($A26,BBG!$1:$1048576,MATCH(Activity!FD$1,BBG!$1:$1,0),0)&lt;&gt;"",VLOOKUP($A26,BBG!$1:$1048576,MATCH(Activity!FD$1,BBG!$1:$1,0),0),IF(AND(VLOOKUP($A26,BBG!$1:$1048576,MATCH(Activity!FD$1,BBG!$1:$1,0)-1,0)&lt;&gt;"",VLOOKUP($A26,BBG!$1:$1048576,MATCH(Activity!FD$1,BBG!$1:$1,0)+1,0)&lt;&gt;""),(VLOOKUP($A26,BBG!$1:$1048576,MATCH(Activity!FD$1,BBG!$1:$1,0)-1,0)+VLOOKUP($A26,BBG!$1:$1048576,MATCH(Activity!FD$1,BBG!$1:$1,0)+1,0))/2,IF(AND(VLOOKUP($A26,BBG!$1:$1048576,MATCH(Activity!FD$1,BBG!$1:$1,0)-1,0)&lt;&gt;"",VLOOKUP($A26,BBG!$1:$1048576,MATCH(Activity!FD$1,BBG!$1:$1,0)+2,0)&lt;&gt;""),VLOOKUP($A26,BBG!$1:$1048576,MATCH(Activity!FD$1,BBG!$1:$1,0)-1,0)+(VLOOKUP($A26,BBG!$1:$1048576,MATCH(Activity!FD$1,BBG!$1:$1,0)+2,0)-VLOOKUP($A26,BBG!$1:$1048576,MATCH(Activity!FD$1,BBG!$1:$1,0)-1,0))/3,VLOOKUP($A26,BBG!$1:$1048576,MATCH(Activity!FD$1,BBG!$1:$1,0)-2,0)+(VLOOKUP($A26,BBG!$1:$1048576,MATCH(Activity!FD$1,BBG!$1:$1,0)+1,0)-VLOOKUP($A26,BBG!$1:$1048576,MATCH(Activity!FD$1,BBG!$1:$1,0)-2,0))*2/3)))/100</f>
        <v>0</v>
      </c>
      <c r="FE26" s="34">
        <f ca="1">IF(VLOOKUP($A26,BBG!$1:$1048576,MATCH(Activity!FE$1,BBG!$1:$1,0),0)&lt;&gt;"",VLOOKUP($A26,BBG!$1:$1048576,MATCH(Activity!FE$1,BBG!$1:$1,0),0),IF(AND(VLOOKUP($A26,BBG!$1:$1048576,MATCH(Activity!FE$1,BBG!$1:$1,0)-1,0)&lt;&gt;"",VLOOKUP($A26,BBG!$1:$1048576,MATCH(Activity!FE$1,BBG!$1:$1,0)+1,0)&lt;&gt;""),(VLOOKUP($A26,BBG!$1:$1048576,MATCH(Activity!FE$1,BBG!$1:$1,0)-1,0)+VLOOKUP($A26,BBG!$1:$1048576,MATCH(Activity!FE$1,BBG!$1:$1,0)+1,0))/2,IF(AND(VLOOKUP($A26,BBG!$1:$1048576,MATCH(Activity!FE$1,BBG!$1:$1,0)-1,0)&lt;&gt;"",VLOOKUP($A26,BBG!$1:$1048576,MATCH(Activity!FE$1,BBG!$1:$1,0)+2,0)&lt;&gt;""),VLOOKUP($A26,BBG!$1:$1048576,MATCH(Activity!FE$1,BBG!$1:$1,0)-1,0)+(VLOOKUP($A26,BBG!$1:$1048576,MATCH(Activity!FE$1,BBG!$1:$1,0)+2,0)-VLOOKUP($A26,BBG!$1:$1048576,MATCH(Activity!FE$1,BBG!$1:$1,0)-1,0))/3,VLOOKUP($A26,BBG!$1:$1048576,MATCH(Activity!FE$1,BBG!$1:$1,0)-2,0)+(VLOOKUP($A26,BBG!$1:$1048576,MATCH(Activity!FE$1,BBG!$1:$1,0)+1,0)-VLOOKUP($A26,BBG!$1:$1048576,MATCH(Activity!FE$1,BBG!$1:$1,0)-2,0))*2/3)))/100</f>
        <v>0</v>
      </c>
      <c r="FF26" s="34">
        <f ca="1">IF(VLOOKUP($A26,BBG!$1:$1048576,MATCH(Activity!FF$1,BBG!$1:$1,0),0)&lt;&gt;"",VLOOKUP($A26,BBG!$1:$1048576,MATCH(Activity!FF$1,BBG!$1:$1,0),0),IF(AND(VLOOKUP($A26,BBG!$1:$1048576,MATCH(Activity!FF$1,BBG!$1:$1,0)-1,0)&lt;&gt;"",VLOOKUP($A26,BBG!$1:$1048576,MATCH(Activity!FF$1,BBG!$1:$1,0)+1,0)&lt;&gt;""),(VLOOKUP($A26,BBG!$1:$1048576,MATCH(Activity!FF$1,BBG!$1:$1,0)-1,0)+VLOOKUP($A26,BBG!$1:$1048576,MATCH(Activity!FF$1,BBG!$1:$1,0)+1,0))/2,IF(AND(VLOOKUP($A26,BBG!$1:$1048576,MATCH(Activity!FF$1,BBG!$1:$1,0)-1,0)&lt;&gt;"",VLOOKUP($A26,BBG!$1:$1048576,MATCH(Activity!FF$1,BBG!$1:$1,0)+2,0)&lt;&gt;""),VLOOKUP($A26,BBG!$1:$1048576,MATCH(Activity!FF$1,BBG!$1:$1,0)-1,0)+(VLOOKUP($A26,BBG!$1:$1048576,MATCH(Activity!FF$1,BBG!$1:$1,0)+2,0)-VLOOKUP($A26,BBG!$1:$1048576,MATCH(Activity!FF$1,BBG!$1:$1,0)-1,0))/3,VLOOKUP($A26,BBG!$1:$1048576,MATCH(Activity!FF$1,BBG!$1:$1,0)-2,0)+(VLOOKUP($A26,BBG!$1:$1048576,MATCH(Activity!FF$1,BBG!$1:$1,0)+1,0)-VLOOKUP($A26,BBG!$1:$1048576,MATCH(Activity!FF$1,BBG!$1:$1,0)-2,0))*2/3)))/100</f>
        <v>0</v>
      </c>
      <c r="FG26" s="34">
        <f ca="1">IF(VLOOKUP($A26,BBG!$1:$1048576,MATCH(Activity!FG$1,BBG!$1:$1,0),0)&lt;&gt;"",VLOOKUP($A26,BBG!$1:$1048576,MATCH(Activity!FG$1,BBG!$1:$1,0),0),IF(AND(VLOOKUP($A26,BBG!$1:$1048576,MATCH(Activity!FG$1,BBG!$1:$1,0)-1,0)&lt;&gt;"",VLOOKUP($A26,BBG!$1:$1048576,MATCH(Activity!FG$1,BBG!$1:$1,0)+1,0)&lt;&gt;""),(VLOOKUP($A26,BBG!$1:$1048576,MATCH(Activity!FG$1,BBG!$1:$1,0)-1,0)+VLOOKUP($A26,BBG!$1:$1048576,MATCH(Activity!FG$1,BBG!$1:$1,0)+1,0))/2,IF(AND(VLOOKUP($A26,BBG!$1:$1048576,MATCH(Activity!FG$1,BBG!$1:$1,0)-1,0)&lt;&gt;"",VLOOKUP($A26,BBG!$1:$1048576,MATCH(Activity!FG$1,BBG!$1:$1,0)+2,0)&lt;&gt;""),VLOOKUP($A26,BBG!$1:$1048576,MATCH(Activity!FG$1,BBG!$1:$1,0)-1,0)+(VLOOKUP($A26,BBG!$1:$1048576,MATCH(Activity!FG$1,BBG!$1:$1,0)+2,0)-VLOOKUP($A26,BBG!$1:$1048576,MATCH(Activity!FG$1,BBG!$1:$1,0)-1,0))/3,VLOOKUP($A26,BBG!$1:$1048576,MATCH(Activity!FG$1,BBG!$1:$1,0)-2,0)+(VLOOKUP($A26,BBG!$1:$1048576,MATCH(Activity!FG$1,BBG!$1:$1,0)+1,0)-VLOOKUP($A26,BBG!$1:$1048576,MATCH(Activity!FG$1,BBG!$1:$1,0)-2,0))*2/3)))/100</f>
        <v>0</v>
      </c>
      <c r="FH26" s="34">
        <f ca="1">IF(VLOOKUP($A26,BBG!$1:$1048576,MATCH(Activity!FH$1,BBG!$1:$1,0),0)&lt;&gt;"",VLOOKUP($A26,BBG!$1:$1048576,MATCH(Activity!FH$1,BBG!$1:$1,0),0),IF(AND(VLOOKUP($A26,BBG!$1:$1048576,MATCH(Activity!FH$1,BBG!$1:$1,0)-1,0)&lt;&gt;"",VLOOKUP($A26,BBG!$1:$1048576,MATCH(Activity!FH$1,BBG!$1:$1,0)+1,0)&lt;&gt;""),(VLOOKUP($A26,BBG!$1:$1048576,MATCH(Activity!FH$1,BBG!$1:$1,0)-1,0)+VLOOKUP($A26,BBG!$1:$1048576,MATCH(Activity!FH$1,BBG!$1:$1,0)+1,0))/2,IF(AND(VLOOKUP($A26,BBG!$1:$1048576,MATCH(Activity!FH$1,BBG!$1:$1,0)-1,0)&lt;&gt;"",VLOOKUP($A26,BBG!$1:$1048576,MATCH(Activity!FH$1,BBG!$1:$1,0)+2,0)&lt;&gt;""),VLOOKUP($A26,BBG!$1:$1048576,MATCH(Activity!FH$1,BBG!$1:$1,0)-1,0)+(VLOOKUP($A26,BBG!$1:$1048576,MATCH(Activity!FH$1,BBG!$1:$1,0)+2,0)-VLOOKUP($A26,BBG!$1:$1048576,MATCH(Activity!FH$1,BBG!$1:$1,0)-1,0))/3,VLOOKUP($A26,BBG!$1:$1048576,MATCH(Activity!FH$1,BBG!$1:$1,0)-2,0)+(VLOOKUP($A26,BBG!$1:$1048576,MATCH(Activity!FH$1,BBG!$1:$1,0)+1,0)-VLOOKUP($A26,BBG!$1:$1048576,MATCH(Activity!FH$1,BBG!$1:$1,0)-2,0))*2/3)))/100</f>
        <v>0</v>
      </c>
      <c r="FI26" s="34">
        <f ca="1">IF(VLOOKUP($A26,BBG!$1:$1048576,MATCH(Activity!FI$1,BBG!$1:$1,0),0)&lt;&gt;"",VLOOKUP($A26,BBG!$1:$1048576,MATCH(Activity!FI$1,BBG!$1:$1,0),0),IF(AND(VLOOKUP($A26,BBG!$1:$1048576,MATCH(Activity!FI$1,BBG!$1:$1,0)-1,0)&lt;&gt;"",VLOOKUP($A26,BBG!$1:$1048576,MATCH(Activity!FI$1,BBG!$1:$1,0)+1,0)&lt;&gt;""),(VLOOKUP($A26,BBG!$1:$1048576,MATCH(Activity!FI$1,BBG!$1:$1,0)-1,0)+VLOOKUP($A26,BBG!$1:$1048576,MATCH(Activity!FI$1,BBG!$1:$1,0)+1,0))/2,IF(AND(VLOOKUP($A26,BBG!$1:$1048576,MATCH(Activity!FI$1,BBG!$1:$1,0)-1,0)&lt;&gt;"",VLOOKUP($A26,BBG!$1:$1048576,MATCH(Activity!FI$1,BBG!$1:$1,0)+2,0)&lt;&gt;""),VLOOKUP($A26,BBG!$1:$1048576,MATCH(Activity!FI$1,BBG!$1:$1,0)-1,0)+(VLOOKUP($A26,BBG!$1:$1048576,MATCH(Activity!FI$1,BBG!$1:$1,0)+2,0)-VLOOKUP($A26,BBG!$1:$1048576,MATCH(Activity!FI$1,BBG!$1:$1,0)-1,0))/3,VLOOKUP($A26,BBG!$1:$1048576,MATCH(Activity!FI$1,BBG!$1:$1,0)-2,0)+(VLOOKUP($A26,BBG!$1:$1048576,MATCH(Activity!FI$1,BBG!$1:$1,0)+1,0)-VLOOKUP($A26,BBG!$1:$1048576,MATCH(Activity!FI$1,BBG!$1:$1,0)-2,0))*2/3)))/100</f>
        <v>0</v>
      </c>
      <c r="FJ26" s="34">
        <f ca="1">IF(VLOOKUP($A26,BBG!$1:$1048576,MATCH(Activity!FJ$1,BBG!$1:$1,0),0)&lt;&gt;"",VLOOKUP($A26,BBG!$1:$1048576,MATCH(Activity!FJ$1,BBG!$1:$1,0),0),IF(AND(VLOOKUP($A26,BBG!$1:$1048576,MATCH(Activity!FJ$1,BBG!$1:$1,0)-1,0)&lt;&gt;"",VLOOKUP($A26,BBG!$1:$1048576,MATCH(Activity!FJ$1,BBG!$1:$1,0)+1,0)&lt;&gt;""),(VLOOKUP($A26,BBG!$1:$1048576,MATCH(Activity!FJ$1,BBG!$1:$1,0)-1,0)+VLOOKUP($A26,BBG!$1:$1048576,MATCH(Activity!FJ$1,BBG!$1:$1,0)+1,0))/2,IF(AND(VLOOKUP($A26,BBG!$1:$1048576,MATCH(Activity!FJ$1,BBG!$1:$1,0)-1,0)&lt;&gt;"",VLOOKUP($A26,BBG!$1:$1048576,MATCH(Activity!FJ$1,BBG!$1:$1,0)+2,0)&lt;&gt;""),VLOOKUP($A26,BBG!$1:$1048576,MATCH(Activity!FJ$1,BBG!$1:$1,0)-1,0)+(VLOOKUP($A26,BBG!$1:$1048576,MATCH(Activity!FJ$1,BBG!$1:$1,0)+2,0)-VLOOKUP($A26,BBG!$1:$1048576,MATCH(Activity!FJ$1,BBG!$1:$1,0)-1,0))/3,VLOOKUP($A26,BBG!$1:$1048576,MATCH(Activity!FJ$1,BBG!$1:$1,0)-2,0)+(VLOOKUP($A26,BBG!$1:$1048576,MATCH(Activity!FJ$1,BBG!$1:$1,0)+1,0)-VLOOKUP($A26,BBG!$1:$1048576,MATCH(Activity!FJ$1,BBG!$1:$1,0)-2,0))*2/3)))/100</f>
        <v>0</v>
      </c>
      <c r="FK26" s="34">
        <f ca="1">IF(VLOOKUP($A26,BBG!$1:$1048576,MATCH(Activity!FK$1,BBG!$1:$1,0),0)&lt;&gt;"",VLOOKUP($A26,BBG!$1:$1048576,MATCH(Activity!FK$1,BBG!$1:$1,0),0),IF(AND(VLOOKUP($A26,BBG!$1:$1048576,MATCH(Activity!FK$1,BBG!$1:$1,0)-1,0)&lt;&gt;"",VLOOKUP($A26,BBG!$1:$1048576,MATCH(Activity!FK$1,BBG!$1:$1,0)+1,0)&lt;&gt;""),(VLOOKUP($A26,BBG!$1:$1048576,MATCH(Activity!FK$1,BBG!$1:$1,0)-1,0)+VLOOKUP($A26,BBG!$1:$1048576,MATCH(Activity!FK$1,BBG!$1:$1,0)+1,0))/2,IF(AND(VLOOKUP($A26,BBG!$1:$1048576,MATCH(Activity!FK$1,BBG!$1:$1,0)-1,0)&lt;&gt;"",VLOOKUP($A26,BBG!$1:$1048576,MATCH(Activity!FK$1,BBG!$1:$1,0)+2,0)&lt;&gt;""),VLOOKUP($A26,BBG!$1:$1048576,MATCH(Activity!FK$1,BBG!$1:$1,0)-1,0)+(VLOOKUP($A26,BBG!$1:$1048576,MATCH(Activity!FK$1,BBG!$1:$1,0)+2,0)-VLOOKUP($A26,BBG!$1:$1048576,MATCH(Activity!FK$1,BBG!$1:$1,0)-1,0))/3,VLOOKUP($A26,BBG!$1:$1048576,MATCH(Activity!FK$1,BBG!$1:$1,0)-2,0)+(VLOOKUP($A26,BBG!$1:$1048576,MATCH(Activity!FK$1,BBG!$1:$1,0)+1,0)-VLOOKUP($A26,BBG!$1:$1048576,MATCH(Activity!FK$1,BBG!$1:$1,0)-2,0))*2/3)))/100</f>
        <v>0</v>
      </c>
      <c r="FL26" s="34">
        <f ca="1">IF(VLOOKUP($A26,BBG!$1:$1048576,MATCH(Activity!FL$1,BBG!$1:$1,0),0)&lt;&gt;"",VLOOKUP($A26,BBG!$1:$1048576,MATCH(Activity!FL$1,BBG!$1:$1,0),0),IF(AND(VLOOKUP($A26,BBG!$1:$1048576,MATCH(Activity!FL$1,BBG!$1:$1,0)-1,0)&lt;&gt;"",VLOOKUP($A26,BBG!$1:$1048576,MATCH(Activity!FL$1,BBG!$1:$1,0)+1,0)&lt;&gt;""),(VLOOKUP($A26,BBG!$1:$1048576,MATCH(Activity!FL$1,BBG!$1:$1,0)-1,0)+VLOOKUP($A26,BBG!$1:$1048576,MATCH(Activity!FL$1,BBG!$1:$1,0)+1,0))/2,IF(AND(VLOOKUP($A26,BBG!$1:$1048576,MATCH(Activity!FL$1,BBG!$1:$1,0)-1,0)&lt;&gt;"",VLOOKUP($A26,BBG!$1:$1048576,MATCH(Activity!FL$1,BBG!$1:$1,0)+2,0)&lt;&gt;""),VLOOKUP($A26,BBG!$1:$1048576,MATCH(Activity!FL$1,BBG!$1:$1,0)-1,0)+(VLOOKUP($A26,BBG!$1:$1048576,MATCH(Activity!FL$1,BBG!$1:$1,0)+2,0)-VLOOKUP($A26,BBG!$1:$1048576,MATCH(Activity!FL$1,BBG!$1:$1,0)-1,0))/3,VLOOKUP($A26,BBG!$1:$1048576,MATCH(Activity!FL$1,BBG!$1:$1,0)-2,0)+(VLOOKUP($A26,BBG!$1:$1048576,MATCH(Activity!FL$1,BBG!$1:$1,0)+1,0)-VLOOKUP($A26,BBG!$1:$1048576,MATCH(Activity!FL$1,BBG!$1:$1,0)-2,0))*2/3)))/100</f>
        <v>0</v>
      </c>
      <c r="FM26" s="34">
        <f ca="1">IF(VLOOKUP($A26,BBG!$1:$1048576,MATCH(Activity!FM$1,BBG!$1:$1,0),0)&lt;&gt;"",VLOOKUP($A26,BBG!$1:$1048576,MATCH(Activity!FM$1,BBG!$1:$1,0),0),IF(AND(VLOOKUP($A26,BBG!$1:$1048576,MATCH(Activity!FM$1,BBG!$1:$1,0)-1,0)&lt;&gt;"",VLOOKUP($A26,BBG!$1:$1048576,MATCH(Activity!FM$1,BBG!$1:$1,0)+1,0)&lt;&gt;""),(VLOOKUP($A26,BBG!$1:$1048576,MATCH(Activity!FM$1,BBG!$1:$1,0)-1,0)+VLOOKUP($A26,BBG!$1:$1048576,MATCH(Activity!FM$1,BBG!$1:$1,0)+1,0))/2,IF(AND(VLOOKUP($A26,BBG!$1:$1048576,MATCH(Activity!FM$1,BBG!$1:$1,0)-1,0)&lt;&gt;"",VLOOKUP($A26,BBG!$1:$1048576,MATCH(Activity!FM$1,BBG!$1:$1,0)+2,0)&lt;&gt;""),VLOOKUP($A26,BBG!$1:$1048576,MATCH(Activity!FM$1,BBG!$1:$1,0)-1,0)+(VLOOKUP($A26,BBG!$1:$1048576,MATCH(Activity!FM$1,BBG!$1:$1,0)+2,0)-VLOOKUP($A26,BBG!$1:$1048576,MATCH(Activity!FM$1,BBG!$1:$1,0)-1,0))/3,VLOOKUP($A26,BBG!$1:$1048576,MATCH(Activity!FM$1,BBG!$1:$1,0)-2,0)+(VLOOKUP($A26,BBG!$1:$1048576,MATCH(Activity!FM$1,BBG!$1:$1,0)+1,0)-VLOOKUP($A26,BBG!$1:$1048576,MATCH(Activity!FM$1,BBG!$1:$1,0)-2,0))*2/3)))/100</f>
        <v>0</v>
      </c>
      <c r="FN26" s="34">
        <f ca="1">IF(VLOOKUP($A26,BBG!$1:$1048576,MATCH(Activity!FN$1,BBG!$1:$1,0),0)&lt;&gt;"",VLOOKUP($A26,BBG!$1:$1048576,MATCH(Activity!FN$1,BBG!$1:$1,0),0),IF(AND(VLOOKUP($A26,BBG!$1:$1048576,MATCH(Activity!FN$1,BBG!$1:$1,0)-1,0)&lt;&gt;"",VLOOKUP($A26,BBG!$1:$1048576,MATCH(Activity!FN$1,BBG!$1:$1,0)+1,0)&lt;&gt;""),(VLOOKUP($A26,BBG!$1:$1048576,MATCH(Activity!FN$1,BBG!$1:$1,0)-1,0)+VLOOKUP($A26,BBG!$1:$1048576,MATCH(Activity!FN$1,BBG!$1:$1,0)+1,0))/2,IF(AND(VLOOKUP($A26,BBG!$1:$1048576,MATCH(Activity!FN$1,BBG!$1:$1,0)-1,0)&lt;&gt;"",VLOOKUP($A26,BBG!$1:$1048576,MATCH(Activity!FN$1,BBG!$1:$1,0)+2,0)&lt;&gt;""),VLOOKUP($A26,BBG!$1:$1048576,MATCH(Activity!FN$1,BBG!$1:$1,0)-1,0)+(VLOOKUP($A26,BBG!$1:$1048576,MATCH(Activity!FN$1,BBG!$1:$1,0)+2,0)-VLOOKUP($A26,BBG!$1:$1048576,MATCH(Activity!FN$1,BBG!$1:$1,0)-1,0))/3,VLOOKUP($A26,BBG!$1:$1048576,MATCH(Activity!FN$1,BBG!$1:$1,0)-2,0)+(VLOOKUP($A26,BBG!$1:$1048576,MATCH(Activity!FN$1,BBG!$1:$1,0)+1,0)-VLOOKUP($A26,BBG!$1:$1048576,MATCH(Activity!FN$1,BBG!$1:$1,0)-2,0))*2/3)))/100</f>
        <v>0</v>
      </c>
      <c r="FO26" s="34">
        <f ca="1">IF(VLOOKUP($A26,BBG!$1:$1048576,MATCH(Activity!FO$1,BBG!$1:$1,0),0)&lt;&gt;"",VLOOKUP($A26,BBG!$1:$1048576,MATCH(Activity!FO$1,BBG!$1:$1,0),0),IF(AND(VLOOKUP($A26,BBG!$1:$1048576,MATCH(Activity!FO$1,BBG!$1:$1,0)-1,0)&lt;&gt;"",VLOOKUP($A26,BBG!$1:$1048576,MATCH(Activity!FO$1,BBG!$1:$1,0)+1,0)&lt;&gt;""),(VLOOKUP($A26,BBG!$1:$1048576,MATCH(Activity!FO$1,BBG!$1:$1,0)-1,0)+VLOOKUP($A26,BBG!$1:$1048576,MATCH(Activity!FO$1,BBG!$1:$1,0)+1,0))/2,IF(AND(VLOOKUP($A26,BBG!$1:$1048576,MATCH(Activity!FO$1,BBG!$1:$1,0)-1,0)&lt;&gt;"",VLOOKUP($A26,BBG!$1:$1048576,MATCH(Activity!FO$1,BBG!$1:$1,0)+2,0)&lt;&gt;""),VLOOKUP($A26,BBG!$1:$1048576,MATCH(Activity!FO$1,BBG!$1:$1,0)-1,0)+(VLOOKUP($A26,BBG!$1:$1048576,MATCH(Activity!FO$1,BBG!$1:$1,0)+2,0)-VLOOKUP($A26,BBG!$1:$1048576,MATCH(Activity!FO$1,BBG!$1:$1,0)-1,0))/3,VLOOKUP($A26,BBG!$1:$1048576,MATCH(Activity!FO$1,BBG!$1:$1,0)-2,0)+(VLOOKUP($A26,BBG!$1:$1048576,MATCH(Activity!FO$1,BBG!$1:$1,0)+1,0)-VLOOKUP($A26,BBG!$1:$1048576,MATCH(Activity!FO$1,BBG!$1:$1,0)-2,0))*2/3)))/100</f>
        <v>0</v>
      </c>
      <c r="FP26" s="34">
        <f ca="1">IF(VLOOKUP($A26,BBG!$1:$1048576,MATCH(Activity!FP$1,BBG!$1:$1,0),0)&lt;&gt;"",VLOOKUP($A26,BBG!$1:$1048576,MATCH(Activity!FP$1,BBG!$1:$1,0),0),IF(AND(VLOOKUP($A26,BBG!$1:$1048576,MATCH(Activity!FP$1,BBG!$1:$1,0)-1,0)&lt;&gt;"",VLOOKUP($A26,BBG!$1:$1048576,MATCH(Activity!FP$1,BBG!$1:$1,0)+1,0)&lt;&gt;""),(VLOOKUP($A26,BBG!$1:$1048576,MATCH(Activity!FP$1,BBG!$1:$1,0)-1,0)+VLOOKUP($A26,BBG!$1:$1048576,MATCH(Activity!FP$1,BBG!$1:$1,0)+1,0))/2,IF(AND(VLOOKUP($A26,BBG!$1:$1048576,MATCH(Activity!FP$1,BBG!$1:$1,0)-1,0)&lt;&gt;"",VLOOKUP($A26,BBG!$1:$1048576,MATCH(Activity!FP$1,BBG!$1:$1,0)+2,0)&lt;&gt;""),VLOOKUP($A26,BBG!$1:$1048576,MATCH(Activity!FP$1,BBG!$1:$1,0)-1,0)+(VLOOKUP($A26,BBG!$1:$1048576,MATCH(Activity!FP$1,BBG!$1:$1,0)+2,0)-VLOOKUP($A26,BBG!$1:$1048576,MATCH(Activity!FP$1,BBG!$1:$1,0)-1,0))/3,VLOOKUP($A26,BBG!$1:$1048576,MATCH(Activity!FP$1,BBG!$1:$1,0)-2,0)+(VLOOKUP($A26,BBG!$1:$1048576,MATCH(Activity!FP$1,BBG!$1:$1,0)+1,0)-VLOOKUP($A26,BBG!$1:$1048576,MATCH(Activity!FP$1,BBG!$1:$1,0)-2,0))*2/3)))/100</f>
        <v>0</v>
      </c>
      <c r="FQ26" s="34">
        <f ca="1">IF(VLOOKUP($A26,BBG!$1:$1048576,MATCH(Activity!FQ$1,BBG!$1:$1,0),0)&lt;&gt;"",VLOOKUP($A26,BBG!$1:$1048576,MATCH(Activity!FQ$1,BBG!$1:$1,0),0),IF(AND(VLOOKUP($A26,BBG!$1:$1048576,MATCH(Activity!FQ$1,BBG!$1:$1,0)-1,0)&lt;&gt;"",VLOOKUP($A26,BBG!$1:$1048576,MATCH(Activity!FQ$1,BBG!$1:$1,0)+1,0)&lt;&gt;""),(VLOOKUP($A26,BBG!$1:$1048576,MATCH(Activity!FQ$1,BBG!$1:$1,0)-1,0)+VLOOKUP($A26,BBG!$1:$1048576,MATCH(Activity!FQ$1,BBG!$1:$1,0)+1,0))/2,IF(AND(VLOOKUP($A26,BBG!$1:$1048576,MATCH(Activity!FQ$1,BBG!$1:$1,0)-1,0)&lt;&gt;"",VLOOKUP($A26,BBG!$1:$1048576,MATCH(Activity!FQ$1,BBG!$1:$1,0)+2,0)&lt;&gt;""),VLOOKUP($A26,BBG!$1:$1048576,MATCH(Activity!FQ$1,BBG!$1:$1,0)-1,0)+(VLOOKUP($A26,BBG!$1:$1048576,MATCH(Activity!FQ$1,BBG!$1:$1,0)+2,0)-VLOOKUP($A26,BBG!$1:$1048576,MATCH(Activity!FQ$1,BBG!$1:$1,0)-1,0))/3,VLOOKUP($A26,BBG!$1:$1048576,MATCH(Activity!FQ$1,BBG!$1:$1,0)-2,0)+(VLOOKUP($A26,BBG!$1:$1048576,MATCH(Activity!FQ$1,BBG!$1:$1,0)+1,0)-VLOOKUP($A26,BBG!$1:$1048576,MATCH(Activity!FQ$1,BBG!$1:$1,0)-2,0))*2/3)))/100</f>
        <v>0</v>
      </c>
      <c r="FR26" s="34">
        <f ca="1">IF(VLOOKUP($A26,BBG!$1:$1048576,MATCH(Activity!FR$1,BBG!$1:$1,0),0)&lt;&gt;"",VLOOKUP($A26,BBG!$1:$1048576,MATCH(Activity!FR$1,BBG!$1:$1,0),0),IF(AND(VLOOKUP($A26,BBG!$1:$1048576,MATCH(Activity!FR$1,BBG!$1:$1,0)-1,0)&lt;&gt;"",VLOOKUP($A26,BBG!$1:$1048576,MATCH(Activity!FR$1,BBG!$1:$1,0)+1,0)&lt;&gt;""),(VLOOKUP($A26,BBG!$1:$1048576,MATCH(Activity!FR$1,BBG!$1:$1,0)-1,0)+VLOOKUP($A26,BBG!$1:$1048576,MATCH(Activity!FR$1,BBG!$1:$1,0)+1,0))/2,IF(AND(VLOOKUP($A26,BBG!$1:$1048576,MATCH(Activity!FR$1,BBG!$1:$1,0)-1,0)&lt;&gt;"",VLOOKUP($A26,BBG!$1:$1048576,MATCH(Activity!FR$1,BBG!$1:$1,0)+2,0)&lt;&gt;""),VLOOKUP($A26,BBG!$1:$1048576,MATCH(Activity!FR$1,BBG!$1:$1,0)-1,0)+(VLOOKUP($A26,BBG!$1:$1048576,MATCH(Activity!FR$1,BBG!$1:$1,0)+2,0)-VLOOKUP($A26,BBG!$1:$1048576,MATCH(Activity!FR$1,BBG!$1:$1,0)-1,0))/3,VLOOKUP($A26,BBG!$1:$1048576,MATCH(Activity!FR$1,BBG!$1:$1,0)-2,0)+(VLOOKUP($A26,BBG!$1:$1048576,MATCH(Activity!FR$1,BBG!$1:$1,0)+1,0)-VLOOKUP($A26,BBG!$1:$1048576,MATCH(Activity!FR$1,BBG!$1:$1,0)-2,0))*2/3)))/100</f>
        <v>0</v>
      </c>
      <c r="FS26" s="34">
        <f ca="1">IF(VLOOKUP($A26,BBG!$1:$1048576,MATCH(Activity!FS$1,BBG!$1:$1,0),0)&lt;&gt;"",VLOOKUP($A26,BBG!$1:$1048576,MATCH(Activity!FS$1,BBG!$1:$1,0),0),IF(AND(VLOOKUP($A26,BBG!$1:$1048576,MATCH(Activity!FS$1,BBG!$1:$1,0)-1,0)&lt;&gt;"",VLOOKUP($A26,BBG!$1:$1048576,MATCH(Activity!FS$1,BBG!$1:$1,0)+1,0)&lt;&gt;""),(VLOOKUP($A26,BBG!$1:$1048576,MATCH(Activity!FS$1,BBG!$1:$1,0)-1,0)+VLOOKUP($A26,BBG!$1:$1048576,MATCH(Activity!FS$1,BBG!$1:$1,0)+1,0))/2,IF(AND(VLOOKUP($A26,BBG!$1:$1048576,MATCH(Activity!FS$1,BBG!$1:$1,0)-1,0)&lt;&gt;"",VLOOKUP($A26,BBG!$1:$1048576,MATCH(Activity!FS$1,BBG!$1:$1,0)+2,0)&lt;&gt;""),VLOOKUP($A26,BBG!$1:$1048576,MATCH(Activity!FS$1,BBG!$1:$1,0)-1,0)+(VLOOKUP($A26,BBG!$1:$1048576,MATCH(Activity!FS$1,BBG!$1:$1,0)+2,0)-VLOOKUP($A26,BBG!$1:$1048576,MATCH(Activity!FS$1,BBG!$1:$1,0)-1,0))/3,VLOOKUP($A26,BBG!$1:$1048576,MATCH(Activity!FS$1,BBG!$1:$1,0)-2,0)+(VLOOKUP($A26,BBG!$1:$1048576,MATCH(Activity!FS$1,BBG!$1:$1,0)+1,0)-VLOOKUP($A26,BBG!$1:$1048576,MATCH(Activity!FS$1,BBG!$1:$1,0)-2,0))*2/3)))/100</f>
        <v>0</v>
      </c>
      <c r="FT26" s="34">
        <f ca="1">IF(VLOOKUP($A26,BBG!$1:$1048576,MATCH(Activity!FT$1,BBG!$1:$1,0),0)&lt;&gt;"",VLOOKUP($A26,BBG!$1:$1048576,MATCH(Activity!FT$1,BBG!$1:$1,0),0),IF(AND(VLOOKUP($A26,BBG!$1:$1048576,MATCH(Activity!FT$1,BBG!$1:$1,0)-1,0)&lt;&gt;"",VLOOKUP($A26,BBG!$1:$1048576,MATCH(Activity!FT$1,BBG!$1:$1,0)+1,0)&lt;&gt;""),(VLOOKUP($A26,BBG!$1:$1048576,MATCH(Activity!FT$1,BBG!$1:$1,0)-1,0)+VLOOKUP($A26,BBG!$1:$1048576,MATCH(Activity!FT$1,BBG!$1:$1,0)+1,0))/2,IF(AND(VLOOKUP($A26,BBG!$1:$1048576,MATCH(Activity!FT$1,BBG!$1:$1,0)-1,0)&lt;&gt;"",VLOOKUP($A26,BBG!$1:$1048576,MATCH(Activity!FT$1,BBG!$1:$1,0)+2,0)&lt;&gt;""),VLOOKUP($A26,BBG!$1:$1048576,MATCH(Activity!FT$1,BBG!$1:$1,0)-1,0)+(VLOOKUP($A26,BBG!$1:$1048576,MATCH(Activity!FT$1,BBG!$1:$1,0)+2,0)-VLOOKUP($A26,BBG!$1:$1048576,MATCH(Activity!FT$1,BBG!$1:$1,0)-1,0))/3,VLOOKUP($A26,BBG!$1:$1048576,MATCH(Activity!FT$1,BBG!$1:$1,0)-2,0)+(VLOOKUP($A26,BBG!$1:$1048576,MATCH(Activity!FT$1,BBG!$1:$1,0)+1,0)-VLOOKUP($A26,BBG!$1:$1048576,MATCH(Activity!FT$1,BBG!$1:$1,0)-2,0))*2/3)))/100</f>
        <v>0</v>
      </c>
      <c r="FU26" s="34">
        <f ca="1">IF(VLOOKUP($A26,BBG!$1:$1048576,MATCH(Activity!FU$1,BBG!$1:$1,0),0)&lt;&gt;"",VLOOKUP($A26,BBG!$1:$1048576,MATCH(Activity!FU$1,BBG!$1:$1,0),0),IF(AND(VLOOKUP($A26,BBG!$1:$1048576,MATCH(Activity!FU$1,BBG!$1:$1,0)-1,0)&lt;&gt;"",VLOOKUP($A26,BBG!$1:$1048576,MATCH(Activity!FU$1,BBG!$1:$1,0)+1,0)&lt;&gt;""),(VLOOKUP($A26,BBG!$1:$1048576,MATCH(Activity!FU$1,BBG!$1:$1,0)-1,0)+VLOOKUP($A26,BBG!$1:$1048576,MATCH(Activity!FU$1,BBG!$1:$1,0)+1,0))/2,IF(AND(VLOOKUP($A26,BBG!$1:$1048576,MATCH(Activity!FU$1,BBG!$1:$1,0)-1,0)&lt;&gt;"",VLOOKUP($A26,BBG!$1:$1048576,MATCH(Activity!FU$1,BBG!$1:$1,0)+2,0)&lt;&gt;""),VLOOKUP($A26,BBG!$1:$1048576,MATCH(Activity!FU$1,BBG!$1:$1,0)-1,0)+(VLOOKUP($A26,BBG!$1:$1048576,MATCH(Activity!FU$1,BBG!$1:$1,0)+2,0)-VLOOKUP($A26,BBG!$1:$1048576,MATCH(Activity!FU$1,BBG!$1:$1,0)-1,0))/3,VLOOKUP($A26,BBG!$1:$1048576,MATCH(Activity!FU$1,BBG!$1:$1,0)-2,0)+(VLOOKUP($A26,BBG!$1:$1048576,MATCH(Activity!FU$1,BBG!$1:$1,0)+1,0)-VLOOKUP($A26,BBG!$1:$1048576,MATCH(Activity!FU$1,BBG!$1:$1,0)-2,0))*2/3)))/100</f>
        <v>0</v>
      </c>
      <c r="FV26" s="34">
        <f ca="1">IF(VLOOKUP($A26,BBG!$1:$1048576,MATCH(Activity!FV$1,BBG!$1:$1,0),0)&lt;&gt;"",VLOOKUP($A26,BBG!$1:$1048576,MATCH(Activity!FV$1,BBG!$1:$1,0),0),IF(AND(VLOOKUP($A26,BBG!$1:$1048576,MATCH(Activity!FV$1,BBG!$1:$1,0)-1,0)&lt;&gt;"",VLOOKUP($A26,BBG!$1:$1048576,MATCH(Activity!FV$1,BBG!$1:$1,0)+1,0)&lt;&gt;""),(VLOOKUP($A26,BBG!$1:$1048576,MATCH(Activity!FV$1,BBG!$1:$1,0)-1,0)+VLOOKUP($A26,BBG!$1:$1048576,MATCH(Activity!FV$1,BBG!$1:$1,0)+1,0))/2,IF(AND(VLOOKUP($A26,BBG!$1:$1048576,MATCH(Activity!FV$1,BBG!$1:$1,0)-1,0)&lt;&gt;"",VLOOKUP($A26,BBG!$1:$1048576,MATCH(Activity!FV$1,BBG!$1:$1,0)+2,0)&lt;&gt;""),VLOOKUP($A26,BBG!$1:$1048576,MATCH(Activity!FV$1,BBG!$1:$1,0)-1,0)+(VLOOKUP($A26,BBG!$1:$1048576,MATCH(Activity!FV$1,BBG!$1:$1,0)+2,0)-VLOOKUP($A26,BBG!$1:$1048576,MATCH(Activity!FV$1,BBG!$1:$1,0)-1,0))/3,VLOOKUP($A26,BBG!$1:$1048576,MATCH(Activity!FV$1,BBG!$1:$1,0)-2,0)+(VLOOKUP($A26,BBG!$1:$1048576,MATCH(Activity!FV$1,BBG!$1:$1,0)+1,0)-VLOOKUP($A26,BBG!$1:$1048576,MATCH(Activity!FV$1,BBG!$1:$1,0)-2,0))*2/3)))/100</f>
        <v>0</v>
      </c>
      <c r="FW26" s="34">
        <f ca="1">IF(VLOOKUP($A26,BBG!$1:$1048576,MATCH(Activity!FW$1,BBG!$1:$1,0),0)&lt;&gt;"",VLOOKUP($A26,BBG!$1:$1048576,MATCH(Activity!FW$1,BBG!$1:$1,0),0),IF(AND(VLOOKUP($A26,BBG!$1:$1048576,MATCH(Activity!FW$1,BBG!$1:$1,0)-1,0)&lt;&gt;"",VLOOKUP($A26,BBG!$1:$1048576,MATCH(Activity!FW$1,BBG!$1:$1,0)+1,0)&lt;&gt;""),(VLOOKUP($A26,BBG!$1:$1048576,MATCH(Activity!FW$1,BBG!$1:$1,0)-1,0)+VLOOKUP($A26,BBG!$1:$1048576,MATCH(Activity!FW$1,BBG!$1:$1,0)+1,0))/2,IF(AND(VLOOKUP($A26,BBG!$1:$1048576,MATCH(Activity!FW$1,BBG!$1:$1,0)-1,0)&lt;&gt;"",VLOOKUP($A26,BBG!$1:$1048576,MATCH(Activity!FW$1,BBG!$1:$1,0)+2,0)&lt;&gt;""),VLOOKUP($A26,BBG!$1:$1048576,MATCH(Activity!FW$1,BBG!$1:$1,0)-1,0)+(VLOOKUP($A26,BBG!$1:$1048576,MATCH(Activity!FW$1,BBG!$1:$1,0)+2,0)-VLOOKUP($A26,BBG!$1:$1048576,MATCH(Activity!FW$1,BBG!$1:$1,0)-1,0))/3,VLOOKUP($A26,BBG!$1:$1048576,MATCH(Activity!FW$1,BBG!$1:$1,0)-2,0)+(VLOOKUP($A26,BBG!$1:$1048576,MATCH(Activity!FW$1,BBG!$1:$1,0)+1,0)-VLOOKUP($A26,BBG!$1:$1048576,MATCH(Activity!FW$1,BBG!$1:$1,0)-2,0))*2/3)))/100</f>
        <v>0</v>
      </c>
      <c r="FX26" s="34">
        <f ca="1">IF(VLOOKUP($A26,BBG!$1:$1048576,MATCH(Activity!FX$1,BBG!$1:$1,0),0)&lt;&gt;"",VLOOKUP($A26,BBG!$1:$1048576,MATCH(Activity!FX$1,BBG!$1:$1,0),0),IF(AND(VLOOKUP($A26,BBG!$1:$1048576,MATCH(Activity!FX$1,BBG!$1:$1,0)-1,0)&lt;&gt;"",VLOOKUP($A26,BBG!$1:$1048576,MATCH(Activity!FX$1,BBG!$1:$1,0)+1,0)&lt;&gt;""),(VLOOKUP($A26,BBG!$1:$1048576,MATCH(Activity!FX$1,BBG!$1:$1,0)-1,0)+VLOOKUP($A26,BBG!$1:$1048576,MATCH(Activity!FX$1,BBG!$1:$1,0)+1,0))/2,IF(AND(VLOOKUP($A26,BBG!$1:$1048576,MATCH(Activity!FX$1,BBG!$1:$1,0)-1,0)&lt;&gt;"",VLOOKUP($A26,BBG!$1:$1048576,MATCH(Activity!FX$1,BBG!$1:$1,0)+2,0)&lt;&gt;""),VLOOKUP($A26,BBG!$1:$1048576,MATCH(Activity!FX$1,BBG!$1:$1,0)-1,0)+(VLOOKUP($A26,BBG!$1:$1048576,MATCH(Activity!FX$1,BBG!$1:$1,0)+2,0)-VLOOKUP($A26,BBG!$1:$1048576,MATCH(Activity!FX$1,BBG!$1:$1,0)-1,0))/3,VLOOKUP($A26,BBG!$1:$1048576,MATCH(Activity!FX$1,BBG!$1:$1,0)-2,0)+(VLOOKUP($A26,BBG!$1:$1048576,MATCH(Activity!FX$1,BBG!$1:$1,0)+1,0)-VLOOKUP($A26,BBG!$1:$1048576,MATCH(Activity!FX$1,BBG!$1:$1,0)-2,0))*2/3)))/100</f>
        <v>0</v>
      </c>
      <c r="FY26" s="34">
        <f ca="1">IF(VLOOKUP($A26,BBG!$1:$1048576,MATCH(Activity!FY$1,BBG!$1:$1,0),0)&lt;&gt;"",VLOOKUP($A26,BBG!$1:$1048576,MATCH(Activity!FY$1,BBG!$1:$1,0),0),IF(AND(VLOOKUP($A26,BBG!$1:$1048576,MATCH(Activity!FY$1,BBG!$1:$1,0)-1,0)&lt;&gt;"",VLOOKUP($A26,BBG!$1:$1048576,MATCH(Activity!FY$1,BBG!$1:$1,0)+1,0)&lt;&gt;""),(VLOOKUP($A26,BBG!$1:$1048576,MATCH(Activity!FY$1,BBG!$1:$1,0)-1,0)+VLOOKUP($A26,BBG!$1:$1048576,MATCH(Activity!FY$1,BBG!$1:$1,0)+1,0))/2,IF(AND(VLOOKUP($A26,BBG!$1:$1048576,MATCH(Activity!FY$1,BBG!$1:$1,0)-1,0)&lt;&gt;"",VLOOKUP($A26,BBG!$1:$1048576,MATCH(Activity!FY$1,BBG!$1:$1,0)+2,0)&lt;&gt;""),VLOOKUP($A26,BBG!$1:$1048576,MATCH(Activity!FY$1,BBG!$1:$1,0)-1,0)+(VLOOKUP($A26,BBG!$1:$1048576,MATCH(Activity!FY$1,BBG!$1:$1,0)+2,0)-VLOOKUP($A26,BBG!$1:$1048576,MATCH(Activity!FY$1,BBG!$1:$1,0)-1,0))/3,VLOOKUP($A26,BBG!$1:$1048576,MATCH(Activity!FY$1,BBG!$1:$1,0)-2,0)+(VLOOKUP($A26,BBG!$1:$1048576,MATCH(Activity!FY$1,BBG!$1:$1,0)+1,0)-VLOOKUP($A26,BBG!$1:$1048576,MATCH(Activity!FY$1,BBG!$1:$1,0)-2,0))*2/3)))/100</f>
        <v>0</v>
      </c>
      <c r="FZ26" s="34">
        <f ca="1">IF(VLOOKUP($A26,BBG!$1:$1048576,MATCH(Activity!FZ$1,BBG!$1:$1,0),0)&lt;&gt;"",VLOOKUP($A26,BBG!$1:$1048576,MATCH(Activity!FZ$1,BBG!$1:$1,0),0),IF(AND(VLOOKUP($A26,BBG!$1:$1048576,MATCH(Activity!FZ$1,BBG!$1:$1,0)-1,0)&lt;&gt;"",VLOOKUP($A26,BBG!$1:$1048576,MATCH(Activity!FZ$1,BBG!$1:$1,0)+1,0)&lt;&gt;""),(VLOOKUP($A26,BBG!$1:$1048576,MATCH(Activity!FZ$1,BBG!$1:$1,0)-1,0)+VLOOKUP($A26,BBG!$1:$1048576,MATCH(Activity!FZ$1,BBG!$1:$1,0)+1,0))/2,IF(AND(VLOOKUP($A26,BBG!$1:$1048576,MATCH(Activity!FZ$1,BBG!$1:$1,0)-1,0)&lt;&gt;"",VLOOKUP($A26,BBG!$1:$1048576,MATCH(Activity!FZ$1,BBG!$1:$1,0)+2,0)&lt;&gt;""),VLOOKUP($A26,BBG!$1:$1048576,MATCH(Activity!FZ$1,BBG!$1:$1,0)-1,0)+(VLOOKUP($A26,BBG!$1:$1048576,MATCH(Activity!FZ$1,BBG!$1:$1,0)+2,0)-VLOOKUP($A26,BBG!$1:$1048576,MATCH(Activity!FZ$1,BBG!$1:$1,0)-1,0))/3,VLOOKUP($A26,BBG!$1:$1048576,MATCH(Activity!FZ$1,BBG!$1:$1,0)-2,0)+(VLOOKUP($A26,BBG!$1:$1048576,MATCH(Activity!FZ$1,BBG!$1:$1,0)+1,0)-VLOOKUP($A26,BBG!$1:$1048576,MATCH(Activity!FZ$1,BBG!$1:$1,0)-2,0))*2/3)))/100</f>
        <v>0</v>
      </c>
      <c r="GA26" s="34">
        <f ca="1">IF(VLOOKUP($A26,BBG!$1:$1048576,MATCH(Activity!GA$1,BBG!$1:$1,0),0)&lt;&gt;"",VLOOKUP($A26,BBG!$1:$1048576,MATCH(Activity!GA$1,BBG!$1:$1,0),0),IF(AND(VLOOKUP($A26,BBG!$1:$1048576,MATCH(Activity!GA$1,BBG!$1:$1,0)-1,0)&lt;&gt;"",VLOOKUP($A26,BBG!$1:$1048576,MATCH(Activity!GA$1,BBG!$1:$1,0)+1,0)&lt;&gt;""),(VLOOKUP($A26,BBG!$1:$1048576,MATCH(Activity!GA$1,BBG!$1:$1,0)-1,0)+VLOOKUP($A26,BBG!$1:$1048576,MATCH(Activity!GA$1,BBG!$1:$1,0)+1,0))/2,IF(AND(VLOOKUP($A26,BBG!$1:$1048576,MATCH(Activity!GA$1,BBG!$1:$1,0)-1,0)&lt;&gt;"",VLOOKUP($A26,BBG!$1:$1048576,MATCH(Activity!GA$1,BBG!$1:$1,0)+2,0)&lt;&gt;""),VLOOKUP($A26,BBG!$1:$1048576,MATCH(Activity!GA$1,BBG!$1:$1,0)-1,0)+(VLOOKUP($A26,BBG!$1:$1048576,MATCH(Activity!GA$1,BBG!$1:$1,0)+2,0)-VLOOKUP($A26,BBG!$1:$1048576,MATCH(Activity!GA$1,BBG!$1:$1,0)-1,0))/3,VLOOKUP($A26,BBG!$1:$1048576,MATCH(Activity!GA$1,BBG!$1:$1,0)-2,0)+(VLOOKUP($A26,BBG!$1:$1048576,MATCH(Activity!GA$1,BBG!$1:$1,0)+1,0)-VLOOKUP($A26,BBG!$1:$1048576,MATCH(Activity!GA$1,BBG!$1:$1,0)-2,0))*2/3)))/100</f>
        <v>0</v>
      </c>
      <c r="GB26" s="34">
        <f ca="1">IF(VLOOKUP($A26,BBG!$1:$1048576,MATCH(Activity!GB$1,BBG!$1:$1,0),0)&lt;&gt;"",VLOOKUP($A26,BBG!$1:$1048576,MATCH(Activity!GB$1,BBG!$1:$1,0),0),IF(AND(VLOOKUP($A26,BBG!$1:$1048576,MATCH(Activity!GB$1,BBG!$1:$1,0)-1,0)&lt;&gt;"",VLOOKUP($A26,BBG!$1:$1048576,MATCH(Activity!GB$1,BBG!$1:$1,0)+1,0)&lt;&gt;""),(VLOOKUP($A26,BBG!$1:$1048576,MATCH(Activity!GB$1,BBG!$1:$1,0)-1,0)+VLOOKUP($A26,BBG!$1:$1048576,MATCH(Activity!GB$1,BBG!$1:$1,0)+1,0))/2,IF(AND(VLOOKUP($A26,BBG!$1:$1048576,MATCH(Activity!GB$1,BBG!$1:$1,0)-1,0)&lt;&gt;"",VLOOKUP($A26,BBG!$1:$1048576,MATCH(Activity!GB$1,BBG!$1:$1,0)+2,0)&lt;&gt;""),VLOOKUP($A26,BBG!$1:$1048576,MATCH(Activity!GB$1,BBG!$1:$1,0)-1,0)+(VLOOKUP($A26,BBG!$1:$1048576,MATCH(Activity!GB$1,BBG!$1:$1,0)+2,0)-VLOOKUP($A26,BBG!$1:$1048576,MATCH(Activity!GB$1,BBG!$1:$1,0)-1,0))/3,VLOOKUP($A26,BBG!$1:$1048576,MATCH(Activity!GB$1,BBG!$1:$1,0)-2,0)+(VLOOKUP($A26,BBG!$1:$1048576,MATCH(Activity!GB$1,BBG!$1:$1,0)+1,0)-VLOOKUP($A26,BBG!$1:$1048576,MATCH(Activity!GB$1,BBG!$1:$1,0)-2,0))*2/3)))/100</f>
        <v>0</v>
      </c>
      <c r="GC26" s="34">
        <f ca="1">IF(VLOOKUP($A26,BBG!$1:$1048576,MATCH(Activity!GC$1,BBG!$1:$1,0),0)&lt;&gt;"",VLOOKUP($A26,BBG!$1:$1048576,MATCH(Activity!GC$1,BBG!$1:$1,0),0),IF(AND(VLOOKUP($A26,BBG!$1:$1048576,MATCH(Activity!GC$1,BBG!$1:$1,0)-1,0)&lt;&gt;"",VLOOKUP($A26,BBG!$1:$1048576,MATCH(Activity!GC$1,BBG!$1:$1,0)+1,0)&lt;&gt;""),(VLOOKUP($A26,BBG!$1:$1048576,MATCH(Activity!GC$1,BBG!$1:$1,0)-1,0)+VLOOKUP($A26,BBG!$1:$1048576,MATCH(Activity!GC$1,BBG!$1:$1,0)+1,0))/2,IF(AND(VLOOKUP($A26,BBG!$1:$1048576,MATCH(Activity!GC$1,BBG!$1:$1,0)-1,0)&lt;&gt;"",VLOOKUP($A26,BBG!$1:$1048576,MATCH(Activity!GC$1,BBG!$1:$1,0)+2,0)&lt;&gt;""),VLOOKUP($A26,BBG!$1:$1048576,MATCH(Activity!GC$1,BBG!$1:$1,0)-1,0)+(VLOOKUP($A26,BBG!$1:$1048576,MATCH(Activity!GC$1,BBG!$1:$1,0)+2,0)-VLOOKUP($A26,BBG!$1:$1048576,MATCH(Activity!GC$1,BBG!$1:$1,0)-1,0))/3,VLOOKUP($A26,BBG!$1:$1048576,MATCH(Activity!GC$1,BBG!$1:$1,0)-2,0)+(VLOOKUP($A26,BBG!$1:$1048576,MATCH(Activity!GC$1,BBG!$1:$1,0)+1,0)-VLOOKUP($A26,BBG!$1:$1048576,MATCH(Activity!GC$1,BBG!$1:$1,0)-2,0))*2/3)))/100</f>
        <v>0</v>
      </c>
      <c r="GD26" s="34">
        <f ca="1">IF(VLOOKUP($A26,BBG!$1:$1048576,MATCH(Activity!GD$1,BBG!$1:$1,0),0)&lt;&gt;"",VLOOKUP($A26,BBG!$1:$1048576,MATCH(Activity!GD$1,BBG!$1:$1,0),0),IF(AND(VLOOKUP($A26,BBG!$1:$1048576,MATCH(Activity!GD$1,BBG!$1:$1,0)-1,0)&lt;&gt;"",VLOOKUP($A26,BBG!$1:$1048576,MATCH(Activity!GD$1,BBG!$1:$1,0)+1,0)&lt;&gt;""),(VLOOKUP($A26,BBG!$1:$1048576,MATCH(Activity!GD$1,BBG!$1:$1,0)-1,0)+VLOOKUP($A26,BBG!$1:$1048576,MATCH(Activity!GD$1,BBG!$1:$1,0)+1,0))/2,IF(AND(VLOOKUP($A26,BBG!$1:$1048576,MATCH(Activity!GD$1,BBG!$1:$1,0)-1,0)&lt;&gt;"",VLOOKUP($A26,BBG!$1:$1048576,MATCH(Activity!GD$1,BBG!$1:$1,0)+2,0)&lt;&gt;""),VLOOKUP($A26,BBG!$1:$1048576,MATCH(Activity!GD$1,BBG!$1:$1,0)-1,0)+(VLOOKUP($A26,BBG!$1:$1048576,MATCH(Activity!GD$1,BBG!$1:$1,0)+2,0)-VLOOKUP($A26,BBG!$1:$1048576,MATCH(Activity!GD$1,BBG!$1:$1,0)-1,0))/3,VLOOKUP($A26,BBG!$1:$1048576,MATCH(Activity!GD$1,BBG!$1:$1,0)-2,0)+(VLOOKUP($A26,BBG!$1:$1048576,MATCH(Activity!GD$1,BBG!$1:$1,0)+1,0)-VLOOKUP($A26,BBG!$1:$1048576,MATCH(Activity!GD$1,BBG!$1:$1,0)-2,0))*2/3)))/100</f>
        <v>0</v>
      </c>
      <c r="GE26" s="34">
        <f ca="1">IF(VLOOKUP($A26,BBG!$1:$1048576,MATCH(Activity!GE$1,BBG!$1:$1,0),0)&lt;&gt;"",VLOOKUP($A26,BBG!$1:$1048576,MATCH(Activity!GE$1,BBG!$1:$1,0),0),IF(AND(VLOOKUP($A26,BBG!$1:$1048576,MATCH(Activity!GE$1,BBG!$1:$1,0)-1,0)&lt;&gt;"",VLOOKUP($A26,BBG!$1:$1048576,MATCH(Activity!GE$1,BBG!$1:$1,0)+1,0)&lt;&gt;""),(VLOOKUP($A26,BBG!$1:$1048576,MATCH(Activity!GE$1,BBG!$1:$1,0)-1,0)+VLOOKUP($A26,BBG!$1:$1048576,MATCH(Activity!GE$1,BBG!$1:$1,0)+1,0))/2,IF(AND(VLOOKUP($A26,BBG!$1:$1048576,MATCH(Activity!GE$1,BBG!$1:$1,0)-1,0)&lt;&gt;"",VLOOKUP($A26,BBG!$1:$1048576,MATCH(Activity!GE$1,BBG!$1:$1,0)+2,0)&lt;&gt;""),VLOOKUP($A26,BBG!$1:$1048576,MATCH(Activity!GE$1,BBG!$1:$1,0)-1,0)+(VLOOKUP($A26,BBG!$1:$1048576,MATCH(Activity!GE$1,BBG!$1:$1,0)+2,0)-VLOOKUP($A26,BBG!$1:$1048576,MATCH(Activity!GE$1,BBG!$1:$1,0)-1,0))/3,VLOOKUP($A26,BBG!$1:$1048576,MATCH(Activity!GE$1,BBG!$1:$1,0)-2,0)+(VLOOKUP($A26,BBG!$1:$1048576,MATCH(Activity!GE$1,BBG!$1:$1,0)+1,0)-VLOOKUP($A26,BBG!$1:$1048576,MATCH(Activity!GE$1,BBG!$1:$1,0)-2,0))*2/3)))/100</f>
        <v>0</v>
      </c>
      <c r="GF26" s="34">
        <f ca="1">IF(VLOOKUP($A26,BBG!$1:$1048576,MATCH(Activity!GF$1,BBG!$1:$1,0),0)&lt;&gt;"",VLOOKUP($A26,BBG!$1:$1048576,MATCH(Activity!GF$1,BBG!$1:$1,0),0),IF(AND(VLOOKUP($A26,BBG!$1:$1048576,MATCH(Activity!GF$1,BBG!$1:$1,0)-1,0)&lt;&gt;"",VLOOKUP($A26,BBG!$1:$1048576,MATCH(Activity!GF$1,BBG!$1:$1,0)+1,0)&lt;&gt;""),(VLOOKUP($A26,BBG!$1:$1048576,MATCH(Activity!GF$1,BBG!$1:$1,0)-1,0)+VLOOKUP($A26,BBG!$1:$1048576,MATCH(Activity!GF$1,BBG!$1:$1,0)+1,0))/2,IF(AND(VLOOKUP($A26,BBG!$1:$1048576,MATCH(Activity!GF$1,BBG!$1:$1,0)-1,0)&lt;&gt;"",VLOOKUP($A26,BBG!$1:$1048576,MATCH(Activity!GF$1,BBG!$1:$1,0)+2,0)&lt;&gt;""),VLOOKUP($A26,BBG!$1:$1048576,MATCH(Activity!GF$1,BBG!$1:$1,0)-1,0)+(VLOOKUP($A26,BBG!$1:$1048576,MATCH(Activity!GF$1,BBG!$1:$1,0)+2,0)-VLOOKUP($A26,BBG!$1:$1048576,MATCH(Activity!GF$1,BBG!$1:$1,0)-1,0))/3,VLOOKUP($A26,BBG!$1:$1048576,MATCH(Activity!GF$1,BBG!$1:$1,0)-2,0)+(VLOOKUP($A26,BBG!$1:$1048576,MATCH(Activity!GF$1,BBG!$1:$1,0)+1,0)-VLOOKUP($A26,BBG!$1:$1048576,MATCH(Activity!GF$1,BBG!$1:$1,0)-2,0))*2/3)))/100</f>
        <v>0</v>
      </c>
      <c r="GG26" s="34">
        <f ca="1">IF(VLOOKUP($A26,BBG!$1:$1048576,MATCH(Activity!GG$1,BBG!$1:$1,0),0)&lt;&gt;"",VLOOKUP($A26,BBG!$1:$1048576,MATCH(Activity!GG$1,BBG!$1:$1,0),0),IF(AND(VLOOKUP($A26,BBG!$1:$1048576,MATCH(Activity!GG$1,BBG!$1:$1,0)-1,0)&lt;&gt;"",VLOOKUP($A26,BBG!$1:$1048576,MATCH(Activity!GG$1,BBG!$1:$1,0)+1,0)&lt;&gt;""),(VLOOKUP($A26,BBG!$1:$1048576,MATCH(Activity!GG$1,BBG!$1:$1,0)-1,0)+VLOOKUP($A26,BBG!$1:$1048576,MATCH(Activity!GG$1,BBG!$1:$1,0)+1,0))/2,IF(AND(VLOOKUP($A26,BBG!$1:$1048576,MATCH(Activity!GG$1,BBG!$1:$1,0)-1,0)&lt;&gt;"",VLOOKUP($A26,BBG!$1:$1048576,MATCH(Activity!GG$1,BBG!$1:$1,0)+2,0)&lt;&gt;""),VLOOKUP($A26,BBG!$1:$1048576,MATCH(Activity!GG$1,BBG!$1:$1,0)-1,0)+(VLOOKUP($A26,BBG!$1:$1048576,MATCH(Activity!GG$1,BBG!$1:$1,0)+2,0)-VLOOKUP($A26,BBG!$1:$1048576,MATCH(Activity!GG$1,BBG!$1:$1,0)-1,0))/3,VLOOKUP($A26,BBG!$1:$1048576,MATCH(Activity!GG$1,BBG!$1:$1,0)-2,0)+(VLOOKUP($A26,BBG!$1:$1048576,MATCH(Activity!GG$1,BBG!$1:$1,0)+1,0)-VLOOKUP($A26,BBG!$1:$1048576,MATCH(Activity!GG$1,BBG!$1:$1,0)-2,0))*2/3)))/100</f>
        <v>0</v>
      </c>
      <c r="GH26" s="34">
        <f ca="1">IF(VLOOKUP($A26,BBG!$1:$1048576,MATCH(Activity!GH$1,BBG!$1:$1,0),0)&lt;&gt;"",VLOOKUP($A26,BBG!$1:$1048576,MATCH(Activity!GH$1,BBG!$1:$1,0),0),IF(AND(VLOOKUP($A26,BBG!$1:$1048576,MATCH(Activity!GH$1,BBG!$1:$1,0)-1,0)&lt;&gt;"",VLOOKUP($A26,BBG!$1:$1048576,MATCH(Activity!GH$1,BBG!$1:$1,0)+1,0)&lt;&gt;""),(VLOOKUP($A26,BBG!$1:$1048576,MATCH(Activity!GH$1,BBG!$1:$1,0)-1,0)+VLOOKUP($A26,BBG!$1:$1048576,MATCH(Activity!GH$1,BBG!$1:$1,0)+1,0))/2,IF(AND(VLOOKUP($A26,BBG!$1:$1048576,MATCH(Activity!GH$1,BBG!$1:$1,0)-1,0)&lt;&gt;"",VLOOKUP($A26,BBG!$1:$1048576,MATCH(Activity!GH$1,BBG!$1:$1,0)+2,0)&lt;&gt;""),VLOOKUP($A26,BBG!$1:$1048576,MATCH(Activity!GH$1,BBG!$1:$1,0)-1,0)+(VLOOKUP($A26,BBG!$1:$1048576,MATCH(Activity!GH$1,BBG!$1:$1,0)+2,0)-VLOOKUP($A26,BBG!$1:$1048576,MATCH(Activity!GH$1,BBG!$1:$1,0)-1,0))/3,VLOOKUP($A26,BBG!$1:$1048576,MATCH(Activity!GH$1,BBG!$1:$1,0)-2,0)+(VLOOKUP($A26,BBG!$1:$1048576,MATCH(Activity!GH$1,BBG!$1:$1,0)+1,0)-VLOOKUP($A26,BBG!$1:$1048576,MATCH(Activity!GH$1,BBG!$1:$1,0)-2,0))*2/3)))/100</f>
        <v>0</v>
      </c>
      <c r="GI26" s="34">
        <f ca="1">IF(VLOOKUP($A26,BBG!$1:$1048576,MATCH(Activity!GI$1,BBG!$1:$1,0),0)&lt;&gt;"",VLOOKUP($A26,BBG!$1:$1048576,MATCH(Activity!GI$1,BBG!$1:$1,0),0),IF(AND(VLOOKUP($A26,BBG!$1:$1048576,MATCH(Activity!GI$1,BBG!$1:$1,0)-1,0)&lt;&gt;"",VLOOKUP($A26,BBG!$1:$1048576,MATCH(Activity!GI$1,BBG!$1:$1,0)+1,0)&lt;&gt;""),(VLOOKUP($A26,BBG!$1:$1048576,MATCH(Activity!GI$1,BBG!$1:$1,0)-1,0)+VLOOKUP($A26,BBG!$1:$1048576,MATCH(Activity!GI$1,BBG!$1:$1,0)+1,0))/2,IF(AND(VLOOKUP($A26,BBG!$1:$1048576,MATCH(Activity!GI$1,BBG!$1:$1,0)-1,0)&lt;&gt;"",VLOOKUP($A26,BBG!$1:$1048576,MATCH(Activity!GI$1,BBG!$1:$1,0)+2,0)&lt;&gt;""),VLOOKUP($A26,BBG!$1:$1048576,MATCH(Activity!GI$1,BBG!$1:$1,0)-1,0)+(VLOOKUP($A26,BBG!$1:$1048576,MATCH(Activity!GI$1,BBG!$1:$1,0)+2,0)-VLOOKUP($A26,BBG!$1:$1048576,MATCH(Activity!GI$1,BBG!$1:$1,0)-1,0))/3,VLOOKUP($A26,BBG!$1:$1048576,MATCH(Activity!GI$1,BBG!$1:$1,0)-2,0)+(VLOOKUP($A26,BBG!$1:$1048576,MATCH(Activity!GI$1,BBG!$1:$1,0)+1,0)-VLOOKUP($A26,BBG!$1:$1048576,MATCH(Activity!GI$1,BBG!$1:$1,0)-2,0))*2/3)))/100</f>
        <v>0</v>
      </c>
      <c r="GJ26" s="34">
        <f ca="1">IF(VLOOKUP($A26,BBG!$1:$1048576,MATCH(Activity!GJ$1,BBG!$1:$1,0),0)&lt;&gt;"",VLOOKUP($A26,BBG!$1:$1048576,MATCH(Activity!GJ$1,BBG!$1:$1,0),0),IF(AND(VLOOKUP($A26,BBG!$1:$1048576,MATCH(Activity!GJ$1,BBG!$1:$1,0)-1,0)&lt;&gt;"",VLOOKUP($A26,BBG!$1:$1048576,MATCH(Activity!GJ$1,BBG!$1:$1,0)+1,0)&lt;&gt;""),(VLOOKUP($A26,BBG!$1:$1048576,MATCH(Activity!GJ$1,BBG!$1:$1,0)-1,0)+VLOOKUP($A26,BBG!$1:$1048576,MATCH(Activity!GJ$1,BBG!$1:$1,0)+1,0))/2,IF(AND(VLOOKUP($A26,BBG!$1:$1048576,MATCH(Activity!GJ$1,BBG!$1:$1,0)-1,0)&lt;&gt;"",VLOOKUP($A26,BBG!$1:$1048576,MATCH(Activity!GJ$1,BBG!$1:$1,0)+2,0)&lt;&gt;""),VLOOKUP($A26,BBG!$1:$1048576,MATCH(Activity!GJ$1,BBG!$1:$1,0)-1,0)+(VLOOKUP($A26,BBG!$1:$1048576,MATCH(Activity!GJ$1,BBG!$1:$1,0)+2,0)-VLOOKUP($A26,BBG!$1:$1048576,MATCH(Activity!GJ$1,BBG!$1:$1,0)-1,0))/3,VLOOKUP($A26,BBG!$1:$1048576,MATCH(Activity!GJ$1,BBG!$1:$1,0)-2,0)+(VLOOKUP($A26,BBG!$1:$1048576,MATCH(Activity!GJ$1,BBG!$1:$1,0)+1,0)-VLOOKUP($A26,BBG!$1:$1048576,MATCH(Activity!GJ$1,BBG!$1:$1,0)-2,0))*2/3)))/100</f>
        <v>0</v>
      </c>
      <c r="GK26" s="34">
        <f ca="1">IF(VLOOKUP($A26,BBG!$1:$1048576,MATCH(Activity!GK$1,BBG!$1:$1,0),0)&lt;&gt;"",VLOOKUP($A26,BBG!$1:$1048576,MATCH(Activity!GK$1,BBG!$1:$1,0),0),IF(AND(VLOOKUP($A26,BBG!$1:$1048576,MATCH(Activity!GK$1,BBG!$1:$1,0)-1,0)&lt;&gt;"",VLOOKUP($A26,BBG!$1:$1048576,MATCH(Activity!GK$1,BBG!$1:$1,0)+1,0)&lt;&gt;""),(VLOOKUP($A26,BBG!$1:$1048576,MATCH(Activity!GK$1,BBG!$1:$1,0)-1,0)+VLOOKUP($A26,BBG!$1:$1048576,MATCH(Activity!GK$1,BBG!$1:$1,0)+1,0))/2,IF(AND(VLOOKUP($A26,BBG!$1:$1048576,MATCH(Activity!GK$1,BBG!$1:$1,0)-1,0)&lt;&gt;"",VLOOKUP($A26,BBG!$1:$1048576,MATCH(Activity!GK$1,BBG!$1:$1,0)+2,0)&lt;&gt;""),VLOOKUP($A26,BBG!$1:$1048576,MATCH(Activity!GK$1,BBG!$1:$1,0)-1,0)+(VLOOKUP($A26,BBG!$1:$1048576,MATCH(Activity!GK$1,BBG!$1:$1,0)+2,0)-VLOOKUP($A26,BBG!$1:$1048576,MATCH(Activity!GK$1,BBG!$1:$1,0)-1,0))/3,VLOOKUP($A26,BBG!$1:$1048576,MATCH(Activity!GK$1,BBG!$1:$1,0)-2,0)+(VLOOKUP($A26,BBG!$1:$1048576,MATCH(Activity!GK$1,BBG!$1:$1,0)+1,0)-VLOOKUP($A26,BBG!$1:$1048576,MATCH(Activity!GK$1,BBG!$1:$1,0)-2,0))*2/3)))/100</f>
        <v>0</v>
      </c>
      <c r="GL26" s="34">
        <f ca="1">IF(VLOOKUP($A26,BBG!$1:$1048576,MATCH(Activity!GL$1,BBG!$1:$1,0),0)&lt;&gt;"",VLOOKUP($A26,BBG!$1:$1048576,MATCH(Activity!GL$1,BBG!$1:$1,0),0),IF(AND(VLOOKUP($A26,BBG!$1:$1048576,MATCH(Activity!GL$1,BBG!$1:$1,0)-1,0)&lt;&gt;"",VLOOKUP($A26,BBG!$1:$1048576,MATCH(Activity!GL$1,BBG!$1:$1,0)+1,0)&lt;&gt;""),(VLOOKUP($A26,BBG!$1:$1048576,MATCH(Activity!GL$1,BBG!$1:$1,0)-1,0)+VLOOKUP($A26,BBG!$1:$1048576,MATCH(Activity!GL$1,BBG!$1:$1,0)+1,0))/2,IF(AND(VLOOKUP($A26,BBG!$1:$1048576,MATCH(Activity!GL$1,BBG!$1:$1,0)-1,0)&lt;&gt;"",VLOOKUP($A26,BBG!$1:$1048576,MATCH(Activity!GL$1,BBG!$1:$1,0)+2,0)&lt;&gt;""),VLOOKUP($A26,BBG!$1:$1048576,MATCH(Activity!GL$1,BBG!$1:$1,0)-1,0)+(VLOOKUP($A26,BBG!$1:$1048576,MATCH(Activity!GL$1,BBG!$1:$1,0)+2,0)-VLOOKUP($A26,BBG!$1:$1048576,MATCH(Activity!GL$1,BBG!$1:$1,0)-1,0))/3,VLOOKUP($A26,BBG!$1:$1048576,MATCH(Activity!GL$1,BBG!$1:$1,0)-2,0)+(VLOOKUP($A26,BBG!$1:$1048576,MATCH(Activity!GL$1,BBG!$1:$1,0)+1,0)-VLOOKUP($A26,BBG!$1:$1048576,MATCH(Activity!GL$1,BBG!$1:$1,0)-2,0))*2/3)))/100</f>
        <v>0</v>
      </c>
      <c r="GM26" s="34">
        <f ca="1">IF(VLOOKUP($A26,BBG!$1:$1048576,MATCH(Activity!GM$1,BBG!$1:$1,0),0)&lt;&gt;"",VLOOKUP($A26,BBG!$1:$1048576,MATCH(Activity!GM$1,BBG!$1:$1,0),0),IF(AND(VLOOKUP($A26,BBG!$1:$1048576,MATCH(Activity!GM$1,BBG!$1:$1,0)-1,0)&lt;&gt;"",VLOOKUP($A26,BBG!$1:$1048576,MATCH(Activity!GM$1,BBG!$1:$1,0)+1,0)&lt;&gt;""),(VLOOKUP($A26,BBG!$1:$1048576,MATCH(Activity!GM$1,BBG!$1:$1,0)-1,0)+VLOOKUP($A26,BBG!$1:$1048576,MATCH(Activity!GM$1,BBG!$1:$1,0)+1,0))/2,IF(AND(VLOOKUP($A26,BBG!$1:$1048576,MATCH(Activity!GM$1,BBG!$1:$1,0)-1,0)&lt;&gt;"",VLOOKUP($A26,BBG!$1:$1048576,MATCH(Activity!GM$1,BBG!$1:$1,0)+2,0)&lt;&gt;""),VLOOKUP($A26,BBG!$1:$1048576,MATCH(Activity!GM$1,BBG!$1:$1,0)-1,0)+(VLOOKUP($A26,BBG!$1:$1048576,MATCH(Activity!GM$1,BBG!$1:$1,0)+2,0)-VLOOKUP($A26,BBG!$1:$1048576,MATCH(Activity!GM$1,BBG!$1:$1,0)-1,0))/3,VLOOKUP($A26,BBG!$1:$1048576,MATCH(Activity!GM$1,BBG!$1:$1,0)-2,0)+(VLOOKUP($A26,BBG!$1:$1048576,MATCH(Activity!GM$1,BBG!$1:$1,0)+1,0)-VLOOKUP($A26,BBG!$1:$1048576,MATCH(Activity!GM$1,BBG!$1:$1,0)-2,0))*2/3)))/100</f>
        <v>0</v>
      </c>
      <c r="GN26" s="34">
        <f ca="1">IF(VLOOKUP($A26,BBG!$1:$1048576,MATCH(Activity!GN$1,BBG!$1:$1,0),0)&lt;&gt;"",VLOOKUP($A26,BBG!$1:$1048576,MATCH(Activity!GN$1,BBG!$1:$1,0),0),IF(AND(VLOOKUP($A26,BBG!$1:$1048576,MATCH(Activity!GN$1,BBG!$1:$1,0)-1,0)&lt;&gt;"",VLOOKUP($A26,BBG!$1:$1048576,MATCH(Activity!GN$1,BBG!$1:$1,0)+1,0)&lt;&gt;""),(VLOOKUP($A26,BBG!$1:$1048576,MATCH(Activity!GN$1,BBG!$1:$1,0)-1,0)+VLOOKUP($A26,BBG!$1:$1048576,MATCH(Activity!GN$1,BBG!$1:$1,0)+1,0))/2,IF(AND(VLOOKUP($A26,BBG!$1:$1048576,MATCH(Activity!GN$1,BBG!$1:$1,0)-1,0)&lt;&gt;"",VLOOKUP($A26,BBG!$1:$1048576,MATCH(Activity!GN$1,BBG!$1:$1,0)+2,0)&lt;&gt;""),VLOOKUP($A26,BBG!$1:$1048576,MATCH(Activity!GN$1,BBG!$1:$1,0)-1,0)+(VLOOKUP($A26,BBG!$1:$1048576,MATCH(Activity!GN$1,BBG!$1:$1,0)+2,0)-VLOOKUP($A26,BBG!$1:$1048576,MATCH(Activity!GN$1,BBG!$1:$1,0)-1,0))/3,VLOOKUP($A26,BBG!$1:$1048576,MATCH(Activity!GN$1,BBG!$1:$1,0)-2,0)+(VLOOKUP($A26,BBG!$1:$1048576,MATCH(Activity!GN$1,BBG!$1:$1,0)+1,0)-VLOOKUP($A26,BBG!$1:$1048576,MATCH(Activity!GN$1,BBG!$1:$1,0)-2,0))*2/3)))/100</f>
        <v>0</v>
      </c>
      <c r="GO26" s="34">
        <f ca="1">IF(VLOOKUP($A26,BBG!$1:$1048576,MATCH(Activity!GO$1,BBG!$1:$1,0),0)&lt;&gt;"",VLOOKUP($A26,BBG!$1:$1048576,MATCH(Activity!GO$1,BBG!$1:$1,0),0),IF(AND(VLOOKUP($A26,BBG!$1:$1048576,MATCH(Activity!GO$1,BBG!$1:$1,0)-1,0)&lt;&gt;"",VLOOKUP($A26,BBG!$1:$1048576,MATCH(Activity!GO$1,BBG!$1:$1,0)+1,0)&lt;&gt;""),(VLOOKUP($A26,BBG!$1:$1048576,MATCH(Activity!GO$1,BBG!$1:$1,0)-1,0)+VLOOKUP($A26,BBG!$1:$1048576,MATCH(Activity!GO$1,BBG!$1:$1,0)+1,0))/2,IF(AND(VLOOKUP($A26,BBG!$1:$1048576,MATCH(Activity!GO$1,BBG!$1:$1,0)-1,0)&lt;&gt;"",VLOOKUP($A26,BBG!$1:$1048576,MATCH(Activity!GO$1,BBG!$1:$1,0)+2,0)&lt;&gt;""),VLOOKUP($A26,BBG!$1:$1048576,MATCH(Activity!GO$1,BBG!$1:$1,0)-1,0)+(VLOOKUP($A26,BBG!$1:$1048576,MATCH(Activity!GO$1,BBG!$1:$1,0)+2,0)-VLOOKUP($A26,BBG!$1:$1048576,MATCH(Activity!GO$1,BBG!$1:$1,0)-1,0))/3,VLOOKUP($A26,BBG!$1:$1048576,MATCH(Activity!GO$1,BBG!$1:$1,0)-2,0)+(VLOOKUP($A26,BBG!$1:$1048576,MATCH(Activity!GO$1,BBG!$1:$1,0)+1,0)-VLOOKUP($A26,BBG!$1:$1048576,MATCH(Activity!GO$1,BBG!$1:$1,0)-2,0))*2/3)))/100</f>
        <v>0</v>
      </c>
      <c r="GP26" s="34">
        <f ca="1">IF(VLOOKUP($A26,BBG!$1:$1048576,MATCH(Activity!GP$1,BBG!$1:$1,0),0)&lt;&gt;"",VLOOKUP($A26,BBG!$1:$1048576,MATCH(Activity!GP$1,BBG!$1:$1,0),0),IF(AND(VLOOKUP($A26,BBG!$1:$1048576,MATCH(Activity!GP$1,BBG!$1:$1,0)-1,0)&lt;&gt;"",VLOOKUP($A26,BBG!$1:$1048576,MATCH(Activity!GP$1,BBG!$1:$1,0)+1,0)&lt;&gt;""),(VLOOKUP($A26,BBG!$1:$1048576,MATCH(Activity!GP$1,BBG!$1:$1,0)-1,0)+VLOOKUP($A26,BBG!$1:$1048576,MATCH(Activity!GP$1,BBG!$1:$1,0)+1,0))/2,IF(AND(VLOOKUP($A26,BBG!$1:$1048576,MATCH(Activity!GP$1,BBG!$1:$1,0)-1,0)&lt;&gt;"",VLOOKUP($A26,BBG!$1:$1048576,MATCH(Activity!GP$1,BBG!$1:$1,0)+2,0)&lt;&gt;""),VLOOKUP($A26,BBG!$1:$1048576,MATCH(Activity!GP$1,BBG!$1:$1,0)-1,0)+(VLOOKUP($A26,BBG!$1:$1048576,MATCH(Activity!GP$1,BBG!$1:$1,0)+2,0)-VLOOKUP($A26,BBG!$1:$1048576,MATCH(Activity!GP$1,BBG!$1:$1,0)-1,0))/3,VLOOKUP($A26,BBG!$1:$1048576,MATCH(Activity!GP$1,BBG!$1:$1,0)-2,0)+(VLOOKUP($A26,BBG!$1:$1048576,MATCH(Activity!GP$1,BBG!$1:$1,0)+1,0)-VLOOKUP($A26,BBG!$1:$1048576,MATCH(Activity!GP$1,BBG!$1:$1,0)-2,0))*2/3)))/100</f>
        <v>0</v>
      </c>
      <c r="GQ26" s="34">
        <f ca="1">IF(VLOOKUP($A26,BBG!$1:$1048576,MATCH(Activity!GQ$1,BBG!$1:$1,0),0)&lt;&gt;"",VLOOKUP($A26,BBG!$1:$1048576,MATCH(Activity!GQ$1,BBG!$1:$1,0),0),IF(AND(VLOOKUP($A26,BBG!$1:$1048576,MATCH(Activity!GQ$1,BBG!$1:$1,0)-1,0)&lt;&gt;"",VLOOKUP($A26,BBG!$1:$1048576,MATCH(Activity!GQ$1,BBG!$1:$1,0)+1,0)&lt;&gt;""),(VLOOKUP($A26,BBG!$1:$1048576,MATCH(Activity!GQ$1,BBG!$1:$1,0)-1,0)+VLOOKUP($A26,BBG!$1:$1048576,MATCH(Activity!GQ$1,BBG!$1:$1,0)+1,0))/2,IF(AND(VLOOKUP($A26,BBG!$1:$1048576,MATCH(Activity!GQ$1,BBG!$1:$1,0)-1,0)&lt;&gt;"",VLOOKUP($A26,BBG!$1:$1048576,MATCH(Activity!GQ$1,BBG!$1:$1,0)+2,0)&lt;&gt;""),VLOOKUP($A26,BBG!$1:$1048576,MATCH(Activity!GQ$1,BBG!$1:$1,0)-1,0)+(VLOOKUP($A26,BBG!$1:$1048576,MATCH(Activity!GQ$1,BBG!$1:$1,0)+2,0)-VLOOKUP($A26,BBG!$1:$1048576,MATCH(Activity!GQ$1,BBG!$1:$1,0)-1,0))/3,VLOOKUP($A26,BBG!$1:$1048576,MATCH(Activity!GQ$1,BBG!$1:$1,0)-2,0)+(VLOOKUP($A26,BBG!$1:$1048576,MATCH(Activity!GQ$1,BBG!$1:$1,0)+1,0)-VLOOKUP($A26,BBG!$1:$1048576,MATCH(Activity!GQ$1,BBG!$1:$1,0)-2,0))*2/3)))/100</f>
        <v>0</v>
      </c>
      <c r="GR26" s="34">
        <f ca="1">IF(VLOOKUP($A26,BBG!$1:$1048576,MATCH(Activity!GR$1,BBG!$1:$1,0),0)&lt;&gt;"",VLOOKUP($A26,BBG!$1:$1048576,MATCH(Activity!GR$1,BBG!$1:$1,0),0),IF(AND(VLOOKUP($A26,BBG!$1:$1048576,MATCH(Activity!GR$1,BBG!$1:$1,0)-1,0)&lt;&gt;"",VLOOKUP($A26,BBG!$1:$1048576,MATCH(Activity!GR$1,BBG!$1:$1,0)+1,0)&lt;&gt;""),(VLOOKUP($A26,BBG!$1:$1048576,MATCH(Activity!GR$1,BBG!$1:$1,0)-1,0)+VLOOKUP($A26,BBG!$1:$1048576,MATCH(Activity!GR$1,BBG!$1:$1,0)+1,0))/2,IF(AND(VLOOKUP($A26,BBG!$1:$1048576,MATCH(Activity!GR$1,BBG!$1:$1,0)-1,0)&lt;&gt;"",VLOOKUP($A26,BBG!$1:$1048576,MATCH(Activity!GR$1,BBG!$1:$1,0)+2,0)&lt;&gt;""),VLOOKUP($A26,BBG!$1:$1048576,MATCH(Activity!GR$1,BBG!$1:$1,0)-1,0)+(VLOOKUP($A26,BBG!$1:$1048576,MATCH(Activity!GR$1,BBG!$1:$1,0)+2,0)-VLOOKUP($A26,BBG!$1:$1048576,MATCH(Activity!GR$1,BBG!$1:$1,0)-1,0))/3,VLOOKUP($A26,BBG!$1:$1048576,MATCH(Activity!GR$1,BBG!$1:$1,0)-2,0)+(VLOOKUP($A26,BBG!$1:$1048576,MATCH(Activity!GR$1,BBG!$1:$1,0)+1,0)-VLOOKUP($A26,BBG!$1:$1048576,MATCH(Activity!GR$1,BBG!$1:$1,0)-2,0))*2/3)))/100</f>
        <v>0</v>
      </c>
      <c r="GS26" s="34">
        <f ca="1">IF(VLOOKUP($A26,BBG!$1:$1048576,MATCH(Activity!GS$1,BBG!$1:$1,0),0)&lt;&gt;"",VLOOKUP($A26,BBG!$1:$1048576,MATCH(Activity!GS$1,BBG!$1:$1,0),0),IF(AND(VLOOKUP($A26,BBG!$1:$1048576,MATCH(Activity!GS$1,BBG!$1:$1,0)-1,0)&lt;&gt;"",VLOOKUP($A26,BBG!$1:$1048576,MATCH(Activity!GS$1,BBG!$1:$1,0)+1,0)&lt;&gt;""),(VLOOKUP($A26,BBG!$1:$1048576,MATCH(Activity!GS$1,BBG!$1:$1,0)-1,0)+VLOOKUP($A26,BBG!$1:$1048576,MATCH(Activity!GS$1,BBG!$1:$1,0)+1,0))/2,IF(AND(VLOOKUP($A26,BBG!$1:$1048576,MATCH(Activity!GS$1,BBG!$1:$1,0)-1,0)&lt;&gt;"",VLOOKUP($A26,BBG!$1:$1048576,MATCH(Activity!GS$1,BBG!$1:$1,0)+2,0)&lt;&gt;""),VLOOKUP($A26,BBG!$1:$1048576,MATCH(Activity!GS$1,BBG!$1:$1,0)-1,0)+(VLOOKUP($A26,BBG!$1:$1048576,MATCH(Activity!GS$1,BBG!$1:$1,0)+2,0)-VLOOKUP($A26,BBG!$1:$1048576,MATCH(Activity!GS$1,BBG!$1:$1,0)-1,0))/3,VLOOKUP($A26,BBG!$1:$1048576,MATCH(Activity!GS$1,BBG!$1:$1,0)-2,0)+(VLOOKUP($A26,BBG!$1:$1048576,MATCH(Activity!GS$1,BBG!$1:$1,0)+1,0)-VLOOKUP($A26,BBG!$1:$1048576,MATCH(Activity!GS$1,BBG!$1:$1,0)-2,0))*2/3)))/100</f>
        <v>0</v>
      </c>
      <c r="GT26" s="34">
        <f ca="1">IF(VLOOKUP($A26,BBG!$1:$1048576,MATCH(Activity!GT$1,BBG!$1:$1,0),0)&lt;&gt;"",VLOOKUP($A26,BBG!$1:$1048576,MATCH(Activity!GT$1,BBG!$1:$1,0),0),IF(AND(VLOOKUP($A26,BBG!$1:$1048576,MATCH(Activity!GT$1,BBG!$1:$1,0)-1,0)&lt;&gt;"",VLOOKUP($A26,BBG!$1:$1048576,MATCH(Activity!GT$1,BBG!$1:$1,0)+1,0)&lt;&gt;""),(VLOOKUP($A26,BBG!$1:$1048576,MATCH(Activity!GT$1,BBG!$1:$1,0)-1,0)+VLOOKUP($A26,BBG!$1:$1048576,MATCH(Activity!GT$1,BBG!$1:$1,0)+1,0))/2,IF(AND(VLOOKUP($A26,BBG!$1:$1048576,MATCH(Activity!GT$1,BBG!$1:$1,0)-1,0)&lt;&gt;"",VLOOKUP($A26,BBG!$1:$1048576,MATCH(Activity!GT$1,BBG!$1:$1,0)+2,0)&lt;&gt;""),VLOOKUP($A26,BBG!$1:$1048576,MATCH(Activity!GT$1,BBG!$1:$1,0)-1,0)+(VLOOKUP($A26,BBG!$1:$1048576,MATCH(Activity!GT$1,BBG!$1:$1,0)+2,0)-VLOOKUP($A26,BBG!$1:$1048576,MATCH(Activity!GT$1,BBG!$1:$1,0)-1,0))/3,VLOOKUP($A26,BBG!$1:$1048576,MATCH(Activity!GT$1,BBG!$1:$1,0)-2,0)+(VLOOKUP($A26,BBG!$1:$1048576,MATCH(Activity!GT$1,BBG!$1:$1,0)+1,0)-VLOOKUP($A26,BBG!$1:$1048576,MATCH(Activity!GT$1,BBG!$1:$1,0)-2,0))*2/3)))/100</f>
        <v>0</v>
      </c>
      <c r="GU26" s="34">
        <f ca="1">IF(VLOOKUP($A26,BBG!$1:$1048576,MATCH(Activity!GU$1,BBG!$1:$1,0),0)&lt;&gt;"",VLOOKUP($A26,BBG!$1:$1048576,MATCH(Activity!GU$1,BBG!$1:$1,0),0),IF(AND(VLOOKUP($A26,BBG!$1:$1048576,MATCH(Activity!GU$1,BBG!$1:$1,0)-1,0)&lt;&gt;"",VLOOKUP($A26,BBG!$1:$1048576,MATCH(Activity!GU$1,BBG!$1:$1,0)+1,0)&lt;&gt;""),(VLOOKUP($A26,BBG!$1:$1048576,MATCH(Activity!GU$1,BBG!$1:$1,0)-1,0)+VLOOKUP($A26,BBG!$1:$1048576,MATCH(Activity!GU$1,BBG!$1:$1,0)+1,0))/2,IF(AND(VLOOKUP($A26,BBG!$1:$1048576,MATCH(Activity!GU$1,BBG!$1:$1,0)-1,0)&lt;&gt;"",VLOOKUP($A26,BBG!$1:$1048576,MATCH(Activity!GU$1,BBG!$1:$1,0)+2,0)&lt;&gt;""),VLOOKUP($A26,BBG!$1:$1048576,MATCH(Activity!GU$1,BBG!$1:$1,0)-1,0)+(VLOOKUP($A26,BBG!$1:$1048576,MATCH(Activity!GU$1,BBG!$1:$1,0)+2,0)-VLOOKUP($A26,BBG!$1:$1048576,MATCH(Activity!GU$1,BBG!$1:$1,0)-1,0))/3,VLOOKUP($A26,BBG!$1:$1048576,MATCH(Activity!GU$1,BBG!$1:$1,0)-2,0)+(VLOOKUP($A26,BBG!$1:$1048576,MATCH(Activity!GU$1,BBG!$1:$1,0)+1,0)-VLOOKUP($A26,BBG!$1:$1048576,MATCH(Activity!GU$1,BBG!$1:$1,0)-2,0))*2/3)))/100</f>
        <v>0</v>
      </c>
      <c r="GV26" s="34">
        <f ca="1">IF(VLOOKUP($A26,BBG!$1:$1048576,MATCH(Activity!GV$1,BBG!$1:$1,0),0)&lt;&gt;"",VLOOKUP($A26,BBG!$1:$1048576,MATCH(Activity!GV$1,BBG!$1:$1,0),0),IF(AND(VLOOKUP($A26,BBG!$1:$1048576,MATCH(Activity!GV$1,BBG!$1:$1,0)-1,0)&lt;&gt;"",VLOOKUP($A26,BBG!$1:$1048576,MATCH(Activity!GV$1,BBG!$1:$1,0)+1,0)&lt;&gt;""),(VLOOKUP($A26,BBG!$1:$1048576,MATCH(Activity!GV$1,BBG!$1:$1,0)-1,0)+VLOOKUP($A26,BBG!$1:$1048576,MATCH(Activity!GV$1,BBG!$1:$1,0)+1,0))/2,IF(AND(VLOOKUP($A26,BBG!$1:$1048576,MATCH(Activity!GV$1,BBG!$1:$1,0)-1,0)&lt;&gt;"",VLOOKUP($A26,BBG!$1:$1048576,MATCH(Activity!GV$1,BBG!$1:$1,0)+2,0)&lt;&gt;""),VLOOKUP($A26,BBG!$1:$1048576,MATCH(Activity!GV$1,BBG!$1:$1,0)-1,0)+(VLOOKUP($A26,BBG!$1:$1048576,MATCH(Activity!GV$1,BBG!$1:$1,0)+2,0)-VLOOKUP($A26,BBG!$1:$1048576,MATCH(Activity!GV$1,BBG!$1:$1,0)-1,0))/3,VLOOKUP($A26,BBG!$1:$1048576,MATCH(Activity!GV$1,BBG!$1:$1,0)-2,0)+(VLOOKUP($A26,BBG!$1:$1048576,MATCH(Activity!GV$1,BBG!$1:$1,0)+1,0)-VLOOKUP($A26,BBG!$1:$1048576,MATCH(Activity!GV$1,BBG!$1:$1,0)-2,0))*2/3)))/100</f>
        <v>0</v>
      </c>
      <c r="GW26" s="34">
        <f ca="1">IF(VLOOKUP($A26,BBG!$1:$1048576,MATCH(Activity!GW$1,BBG!$1:$1,0),0)&lt;&gt;"",VLOOKUP($A26,BBG!$1:$1048576,MATCH(Activity!GW$1,BBG!$1:$1,0),0),IF(AND(VLOOKUP($A26,BBG!$1:$1048576,MATCH(Activity!GW$1,BBG!$1:$1,0)-1,0)&lt;&gt;"",VLOOKUP($A26,BBG!$1:$1048576,MATCH(Activity!GW$1,BBG!$1:$1,0)+1,0)&lt;&gt;""),(VLOOKUP($A26,BBG!$1:$1048576,MATCH(Activity!GW$1,BBG!$1:$1,0)-1,0)+VLOOKUP($A26,BBG!$1:$1048576,MATCH(Activity!GW$1,BBG!$1:$1,0)+1,0))/2,IF(AND(VLOOKUP($A26,BBG!$1:$1048576,MATCH(Activity!GW$1,BBG!$1:$1,0)-1,0)&lt;&gt;"",VLOOKUP($A26,BBG!$1:$1048576,MATCH(Activity!GW$1,BBG!$1:$1,0)+2,0)&lt;&gt;""),VLOOKUP($A26,BBG!$1:$1048576,MATCH(Activity!GW$1,BBG!$1:$1,0)-1,0)+(VLOOKUP($A26,BBG!$1:$1048576,MATCH(Activity!GW$1,BBG!$1:$1,0)+2,0)-VLOOKUP($A26,BBG!$1:$1048576,MATCH(Activity!GW$1,BBG!$1:$1,0)-1,0))/3,VLOOKUP($A26,BBG!$1:$1048576,MATCH(Activity!GW$1,BBG!$1:$1,0)-2,0)+(VLOOKUP($A26,BBG!$1:$1048576,MATCH(Activity!GW$1,BBG!$1:$1,0)+1,0)-VLOOKUP($A26,BBG!$1:$1048576,MATCH(Activity!GW$1,BBG!$1:$1,0)-2,0))*2/3)))/100</f>
        <v>0</v>
      </c>
      <c r="GX26" s="34">
        <f ca="1">IF(VLOOKUP($A26,BBG!$1:$1048576,MATCH(Activity!GX$1,BBG!$1:$1,0),0)&lt;&gt;"",VLOOKUP($A26,BBG!$1:$1048576,MATCH(Activity!GX$1,BBG!$1:$1,0),0),IF(AND(VLOOKUP($A26,BBG!$1:$1048576,MATCH(Activity!GX$1,BBG!$1:$1,0)-1,0)&lt;&gt;"",VLOOKUP($A26,BBG!$1:$1048576,MATCH(Activity!GX$1,BBG!$1:$1,0)+1,0)&lt;&gt;""),(VLOOKUP($A26,BBG!$1:$1048576,MATCH(Activity!GX$1,BBG!$1:$1,0)-1,0)+VLOOKUP($A26,BBG!$1:$1048576,MATCH(Activity!GX$1,BBG!$1:$1,0)+1,0))/2,IF(AND(VLOOKUP($A26,BBG!$1:$1048576,MATCH(Activity!GX$1,BBG!$1:$1,0)-1,0)&lt;&gt;"",VLOOKUP($A26,BBG!$1:$1048576,MATCH(Activity!GX$1,BBG!$1:$1,0)+2,0)&lt;&gt;""),VLOOKUP($A26,BBG!$1:$1048576,MATCH(Activity!GX$1,BBG!$1:$1,0)-1,0)+(VLOOKUP($A26,BBG!$1:$1048576,MATCH(Activity!GX$1,BBG!$1:$1,0)+2,0)-VLOOKUP($A26,BBG!$1:$1048576,MATCH(Activity!GX$1,BBG!$1:$1,0)-1,0))/3,VLOOKUP($A26,BBG!$1:$1048576,MATCH(Activity!GX$1,BBG!$1:$1,0)-2,0)+(VLOOKUP($A26,BBG!$1:$1048576,MATCH(Activity!GX$1,BBG!$1:$1,0)+1,0)-VLOOKUP($A26,BBG!$1:$1048576,MATCH(Activity!GX$1,BBG!$1:$1,0)-2,0))*2/3)))/100</f>
        <v>0</v>
      </c>
      <c r="GY26" s="34">
        <f ca="1">IF(VLOOKUP($A26,BBG!$1:$1048576,MATCH(Activity!GY$1,BBG!$1:$1,0),0)&lt;&gt;"",VLOOKUP($A26,BBG!$1:$1048576,MATCH(Activity!GY$1,BBG!$1:$1,0),0),IF(AND(VLOOKUP($A26,BBG!$1:$1048576,MATCH(Activity!GY$1,BBG!$1:$1,0)-1,0)&lt;&gt;"",VLOOKUP($A26,BBG!$1:$1048576,MATCH(Activity!GY$1,BBG!$1:$1,0)+1,0)&lt;&gt;""),(VLOOKUP($A26,BBG!$1:$1048576,MATCH(Activity!GY$1,BBG!$1:$1,0)-1,0)+VLOOKUP($A26,BBG!$1:$1048576,MATCH(Activity!GY$1,BBG!$1:$1,0)+1,0))/2,IF(AND(VLOOKUP($A26,BBG!$1:$1048576,MATCH(Activity!GY$1,BBG!$1:$1,0)-1,0)&lt;&gt;"",VLOOKUP($A26,BBG!$1:$1048576,MATCH(Activity!GY$1,BBG!$1:$1,0)+2,0)&lt;&gt;""),VLOOKUP($A26,BBG!$1:$1048576,MATCH(Activity!GY$1,BBG!$1:$1,0)-1,0)+(VLOOKUP($A26,BBG!$1:$1048576,MATCH(Activity!GY$1,BBG!$1:$1,0)+2,0)-VLOOKUP($A26,BBG!$1:$1048576,MATCH(Activity!GY$1,BBG!$1:$1,0)-1,0))/3,VLOOKUP($A26,BBG!$1:$1048576,MATCH(Activity!GY$1,BBG!$1:$1,0)-2,0)+(VLOOKUP($A26,BBG!$1:$1048576,MATCH(Activity!GY$1,BBG!$1:$1,0)+1,0)-VLOOKUP($A26,BBG!$1:$1048576,MATCH(Activity!GY$1,BBG!$1:$1,0)-2,0))*2/3)))/100</f>
        <v>0</v>
      </c>
      <c r="GZ26" s="34">
        <f ca="1">IF(VLOOKUP($A26,BBG!$1:$1048576,MATCH(Activity!GZ$1,BBG!$1:$1,0),0)&lt;&gt;"",VLOOKUP($A26,BBG!$1:$1048576,MATCH(Activity!GZ$1,BBG!$1:$1,0),0),IF(AND(VLOOKUP($A26,BBG!$1:$1048576,MATCH(Activity!GZ$1,BBG!$1:$1,0)-1,0)&lt;&gt;"",VLOOKUP($A26,BBG!$1:$1048576,MATCH(Activity!GZ$1,BBG!$1:$1,0)+1,0)&lt;&gt;""),(VLOOKUP($A26,BBG!$1:$1048576,MATCH(Activity!GZ$1,BBG!$1:$1,0)-1,0)+VLOOKUP($A26,BBG!$1:$1048576,MATCH(Activity!GZ$1,BBG!$1:$1,0)+1,0))/2,IF(AND(VLOOKUP($A26,BBG!$1:$1048576,MATCH(Activity!GZ$1,BBG!$1:$1,0)-1,0)&lt;&gt;"",VLOOKUP($A26,BBG!$1:$1048576,MATCH(Activity!GZ$1,BBG!$1:$1,0)+2,0)&lt;&gt;""),VLOOKUP($A26,BBG!$1:$1048576,MATCH(Activity!GZ$1,BBG!$1:$1,0)-1,0)+(VLOOKUP($A26,BBG!$1:$1048576,MATCH(Activity!GZ$1,BBG!$1:$1,0)+2,0)-VLOOKUP($A26,BBG!$1:$1048576,MATCH(Activity!GZ$1,BBG!$1:$1,0)-1,0))/3,VLOOKUP($A26,BBG!$1:$1048576,MATCH(Activity!GZ$1,BBG!$1:$1,0)-2,0)+(VLOOKUP($A26,BBG!$1:$1048576,MATCH(Activity!GZ$1,BBG!$1:$1,0)+1,0)-VLOOKUP($A26,BBG!$1:$1048576,MATCH(Activity!GZ$1,BBG!$1:$1,0)-2,0))*2/3)))/100</f>
        <v>0</v>
      </c>
      <c r="HA26" s="34">
        <f ca="1">IF(VLOOKUP($A26,BBG!$1:$1048576,MATCH(Activity!HA$1,BBG!$1:$1,0),0)&lt;&gt;"",VLOOKUP($A26,BBG!$1:$1048576,MATCH(Activity!HA$1,BBG!$1:$1,0),0),IF(AND(VLOOKUP($A26,BBG!$1:$1048576,MATCH(Activity!HA$1,BBG!$1:$1,0)-1,0)&lt;&gt;"",VLOOKUP($A26,BBG!$1:$1048576,MATCH(Activity!HA$1,BBG!$1:$1,0)+1,0)&lt;&gt;""),(VLOOKUP($A26,BBG!$1:$1048576,MATCH(Activity!HA$1,BBG!$1:$1,0)-1,0)+VLOOKUP($A26,BBG!$1:$1048576,MATCH(Activity!HA$1,BBG!$1:$1,0)+1,0))/2,IF(AND(VLOOKUP($A26,BBG!$1:$1048576,MATCH(Activity!HA$1,BBG!$1:$1,0)-1,0)&lt;&gt;"",VLOOKUP($A26,BBG!$1:$1048576,MATCH(Activity!HA$1,BBG!$1:$1,0)+2,0)&lt;&gt;""),VLOOKUP($A26,BBG!$1:$1048576,MATCH(Activity!HA$1,BBG!$1:$1,0)-1,0)+(VLOOKUP($A26,BBG!$1:$1048576,MATCH(Activity!HA$1,BBG!$1:$1,0)+2,0)-VLOOKUP($A26,BBG!$1:$1048576,MATCH(Activity!HA$1,BBG!$1:$1,0)-1,0))/3,VLOOKUP($A26,BBG!$1:$1048576,MATCH(Activity!HA$1,BBG!$1:$1,0)-2,0)+(VLOOKUP($A26,BBG!$1:$1048576,MATCH(Activity!HA$1,BBG!$1:$1,0)+1,0)-VLOOKUP($A26,BBG!$1:$1048576,MATCH(Activity!HA$1,BBG!$1:$1,0)-2,0))*2/3)))/100</f>
        <v>0</v>
      </c>
      <c r="HB26" s="34">
        <f ca="1">IF(VLOOKUP($A26,BBG!$1:$1048576,MATCH(Activity!HB$1,BBG!$1:$1,0),0)&lt;&gt;"",VLOOKUP($A26,BBG!$1:$1048576,MATCH(Activity!HB$1,BBG!$1:$1,0),0),IF(AND(VLOOKUP($A26,BBG!$1:$1048576,MATCH(Activity!HB$1,BBG!$1:$1,0)-1,0)&lt;&gt;"",VLOOKUP($A26,BBG!$1:$1048576,MATCH(Activity!HB$1,BBG!$1:$1,0)+1,0)&lt;&gt;""),(VLOOKUP($A26,BBG!$1:$1048576,MATCH(Activity!HB$1,BBG!$1:$1,0)-1,0)+VLOOKUP($A26,BBG!$1:$1048576,MATCH(Activity!HB$1,BBG!$1:$1,0)+1,0))/2,IF(AND(VLOOKUP($A26,BBG!$1:$1048576,MATCH(Activity!HB$1,BBG!$1:$1,0)-1,0)&lt;&gt;"",VLOOKUP($A26,BBG!$1:$1048576,MATCH(Activity!HB$1,BBG!$1:$1,0)+2,0)&lt;&gt;""),VLOOKUP($A26,BBG!$1:$1048576,MATCH(Activity!HB$1,BBG!$1:$1,0)-1,0)+(VLOOKUP($A26,BBG!$1:$1048576,MATCH(Activity!HB$1,BBG!$1:$1,0)+2,0)-VLOOKUP($A26,BBG!$1:$1048576,MATCH(Activity!HB$1,BBG!$1:$1,0)-1,0))/3,VLOOKUP($A26,BBG!$1:$1048576,MATCH(Activity!HB$1,BBG!$1:$1,0)-2,0)+(VLOOKUP($A26,BBG!$1:$1048576,MATCH(Activity!HB$1,BBG!$1:$1,0)+1,0)-VLOOKUP($A26,BBG!$1:$1048576,MATCH(Activity!HB$1,BBG!$1:$1,0)-2,0))*2/3)))/100</f>
        <v>0</v>
      </c>
      <c r="HC26" s="34">
        <f ca="1">IF(VLOOKUP($A26,BBG!$1:$1048576,MATCH(Activity!HC$1,BBG!$1:$1,0),0)&lt;&gt;"",VLOOKUP($A26,BBG!$1:$1048576,MATCH(Activity!HC$1,BBG!$1:$1,0),0),IF(AND(VLOOKUP($A26,BBG!$1:$1048576,MATCH(Activity!HC$1,BBG!$1:$1,0)-1,0)&lt;&gt;"",VLOOKUP($A26,BBG!$1:$1048576,MATCH(Activity!HC$1,BBG!$1:$1,0)+1,0)&lt;&gt;""),(VLOOKUP($A26,BBG!$1:$1048576,MATCH(Activity!HC$1,BBG!$1:$1,0)-1,0)+VLOOKUP($A26,BBG!$1:$1048576,MATCH(Activity!HC$1,BBG!$1:$1,0)+1,0))/2,IF(AND(VLOOKUP($A26,BBG!$1:$1048576,MATCH(Activity!HC$1,BBG!$1:$1,0)-1,0)&lt;&gt;"",VLOOKUP($A26,BBG!$1:$1048576,MATCH(Activity!HC$1,BBG!$1:$1,0)+2,0)&lt;&gt;""),VLOOKUP($A26,BBG!$1:$1048576,MATCH(Activity!HC$1,BBG!$1:$1,0)-1,0)+(VLOOKUP($A26,BBG!$1:$1048576,MATCH(Activity!HC$1,BBG!$1:$1,0)+2,0)-VLOOKUP($A26,BBG!$1:$1048576,MATCH(Activity!HC$1,BBG!$1:$1,0)-1,0))/3,VLOOKUP($A26,BBG!$1:$1048576,MATCH(Activity!HC$1,BBG!$1:$1,0)-2,0)+(VLOOKUP($A26,BBG!$1:$1048576,MATCH(Activity!HC$1,BBG!$1:$1,0)+1,0)-VLOOKUP($A26,BBG!$1:$1048576,MATCH(Activity!HC$1,BBG!$1:$1,0)-2,0))*2/3)))/100</f>
        <v>0</v>
      </c>
      <c r="HD26" s="34">
        <f ca="1">IF(VLOOKUP($A26,BBG!$1:$1048576,MATCH(Activity!HD$1,BBG!$1:$1,0),0)&lt;&gt;"",VLOOKUP($A26,BBG!$1:$1048576,MATCH(Activity!HD$1,BBG!$1:$1,0),0),IF(AND(VLOOKUP($A26,BBG!$1:$1048576,MATCH(Activity!HD$1,BBG!$1:$1,0)-1,0)&lt;&gt;"",VLOOKUP($A26,BBG!$1:$1048576,MATCH(Activity!HD$1,BBG!$1:$1,0)+1,0)&lt;&gt;""),(VLOOKUP($A26,BBG!$1:$1048576,MATCH(Activity!HD$1,BBG!$1:$1,0)-1,0)+VLOOKUP($A26,BBG!$1:$1048576,MATCH(Activity!HD$1,BBG!$1:$1,0)+1,0))/2,IF(AND(VLOOKUP($A26,BBG!$1:$1048576,MATCH(Activity!HD$1,BBG!$1:$1,0)-1,0)&lt;&gt;"",VLOOKUP($A26,BBG!$1:$1048576,MATCH(Activity!HD$1,BBG!$1:$1,0)+2,0)&lt;&gt;""),VLOOKUP($A26,BBG!$1:$1048576,MATCH(Activity!HD$1,BBG!$1:$1,0)-1,0)+(VLOOKUP($A26,BBG!$1:$1048576,MATCH(Activity!HD$1,BBG!$1:$1,0)+2,0)-VLOOKUP($A26,BBG!$1:$1048576,MATCH(Activity!HD$1,BBG!$1:$1,0)-1,0))/3,VLOOKUP($A26,BBG!$1:$1048576,MATCH(Activity!HD$1,BBG!$1:$1,0)-2,0)+(VLOOKUP($A26,BBG!$1:$1048576,MATCH(Activity!HD$1,BBG!$1:$1,0)+1,0)-VLOOKUP($A26,BBG!$1:$1048576,MATCH(Activity!HD$1,BBG!$1:$1,0)-2,0))*2/3)))/100</f>
        <v>0</v>
      </c>
      <c r="HE26" s="34">
        <f ca="1">IF(VLOOKUP($A26,BBG!$1:$1048576,MATCH(Activity!HE$1,BBG!$1:$1,0),0)&lt;&gt;"",VLOOKUP($A26,BBG!$1:$1048576,MATCH(Activity!HE$1,BBG!$1:$1,0),0),IF(AND(VLOOKUP($A26,BBG!$1:$1048576,MATCH(Activity!HE$1,BBG!$1:$1,0)-1,0)&lt;&gt;"",VLOOKUP($A26,BBG!$1:$1048576,MATCH(Activity!HE$1,BBG!$1:$1,0)+1,0)&lt;&gt;""),(VLOOKUP($A26,BBG!$1:$1048576,MATCH(Activity!HE$1,BBG!$1:$1,0)-1,0)+VLOOKUP($A26,BBG!$1:$1048576,MATCH(Activity!HE$1,BBG!$1:$1,0)+1,0))/2,IF(AND(VLOOKUP($A26,BBG!$1:$1048576,MATCH(Activity!HE$1,BBG!$1:$1,0)-1,0)&lt;&gt;"",VLOOKUP($A26,BBG!$1:$1048576,MATCH(Activity!HE$1,BBG!$1:$1,0)+2,0)&lt;&gt;""),VLOOKUP($A26,BBG!$1:$1048576,MATCH(Activity!HE$1,BBG!$1:$1,0)-1,0)+(VLOOKUP($A26,BBG!$1:$1048576,MATCH(Activity!HE$1,BBG!$1:$1,0)+2,0)-VLOOKUP($A26,BBG!$1:$1048576,MATCH(Activity!HE$1,BBG!$1:$1,0)-1,0))/3,VLOOKUP($A26,BBG!$1:$1048576,MATCH(Activity!HE$1,BBG!$1:$1,0)-2,0)+(VLOOKUP($A26,BBG!$1:$1048576,MATCH(Activity!HE$1,BBG!$1:$1,0)+1,0)-VLOOKUP($A26,BBG!$1:$1048576,MATCH(Activity!HE$1,BBG!$1:$1,0)-2,0))*2/3)))/100</f>
        <v>0</v>
      </c>
      <c r="HF26" s="34">
        <f ca="1">IF(VLOOKUP($A26,BBG!$1:$1048576,MATCH(Activity!HF$1,BBG!$1:$1,0),0)&lt;&gt;"",VLOOKUP($A26,BBG!$1:$1048576,MATCH(Activity!HF$1,BBG!$1:$1,0),0),IF(AND(VLOOKUP($A26,BBG!$1:$1048576,MATCH(Activity!HF$1,BBG!$1:$1,0)-1,0)&lt;&gt;"",VLOOKUP($A26,BBG!$1:$1048576,MATCH(Activity!HF$1,BBG!$1:$1,0)+1,0)&lt;&gt;""),(VLOOKUP($A26,BBG!$1:$1048576,MATCH(Activity!HF$1,BBG!$1:$1,0)-1,0)+VLOOKUP($A26,BBG!$1:$1048576,MATCH(Activity!HF$1,BBG!$1:$1,0)+1,0))/2,IF(AND(VLOOKUP($A26,BBG!$1:$1048576,MATCH(Activity!HF$1,BBG!$1:$1,0)-1,0)&lt;&gt;"",VLOOKUP($A26,BBG!$1:$1048576,MATCH(Activity!HF$1,BBG!$1:$1,0)+2,0)&lt;&gt;""),VLOOKUP($A26,BBG!$1:$1048576,MATCH(Activity!HF$1,BBG!$1:$1,0)-1,0)+(VLOOKUP($A26,BBG!$1:$1048576,MATCH(Activity!HF$1,BBG!$1:$1,0)+2,0)-VLOOKUP($A26,BBG!$1:$1048576,MATCH(Activity!HF$1,BBG!$1:$1,0)-1,0))/3,VLOOKUP($A26,BBG!$1:$1048576,MATCH(Activity!HF$1,BBG!$1:$1,0)-2,0)+(VLOOKUP($A26,BBG!$1:$1048576,MATCH(Activity!HF$1,BBG!$1:$1,0)+1,0)-VLOOKUP($A26,BBG!$1:$1048576,MATCH(Activity!HF$1,BBG!$1:$1,0)-2,0))*2/3)))/100</f>
        <v>0</v>
      </c>
      <c r="HG26" s="34">
        <f ca="1">IF(VLOOKUP($A26,BBG!$1:$1048576,MATCH(Activity!HG$1,BBG!$1:$1,0),0)&lt;&gt;"",VLOOKUP($A26,BBG!$1:$1048576,MATCH(Activity!HG$1,BBG!$1:$1,0),0),IF(AND(VLOOKUP($A26,BBG!$1:$1048576,MATCH(Activity!HG$1,BBG!$1:$1,0)-1,0)&lt;&gt;"",VLOOKUP($A26,BBG!$1:$1048576,MATCH(Activity!HG$1,BBG!$1:$1,0)+1,0)&lt;&gt;""),(VLOOKUP($A26,BBG!$1:$1048576,MATCH(Activity!HG$1,BBG!$1:$1,0)-1,0)+VLOOKUP($A26,BBG!$1:$1048576,MATCH(Activity!HG$1,BBG!$1:$1,0)+1,0))/2,IF(AND(VLOOKUP($A26,BBG!$1:$1048576,MATCH(Activity!HG$1,BBG!$1:$1,0)-1,0)&lt;&gt;"",VLOOKUP($A26,BBG!$1:$1048576,MATCH(Activity!HG$1,BBG!$1:$1,0)+2,0)&lt;&gt;""),VLOOKUP($A26,BBG!$1:$1048576,MATCH(Activity!HG$1,BBG!$1:$1,0)-1,0)+(VLOOKUP($A26,BBG!$1:$1048576,MATCH(Activity!HG$1,BBG!$1:$1,0)+2,0)-VLOOKUP($A26,BBG!$1:$1048576,MATCH(Activity!HG$1,BBG!$1:$1,0)-1,0))/3,VLOOKUP($A26,BBG!$1:$1048576,MATCH(Activity!HG$1,BBG!$1:$1,0)-2,0)+(VLOOKUP($A26,BBG!$1:$1048576,MATCH(Activity!HG$1,BBG!$1:$1,0)+1,0)-VLOOKUP($A26,BBG!$1:$1048576,MATCH(Activity!HG$1,BBG!$1:$1,0)-2,0))*2/3)))/100</f>
        <v>0</v>
      </c>
      <c r="HH26" s="34">
        <f ca="1">IF(VLOOKUP($A26,BBG!$1:$1048576,MATCH(Activity!HH$1,BBG!$1:$1,0),0)&lt;&gt;"",VLOOKUP($A26,BBG!$1:$1048576,MATCH(Activity!HH$1,BBG!$1:$1,0),0),IF(AND(VLOOKUP($A26,BBG!$1:$1048576,MATCH(Activity!HH$1,BBG!$1:$1,0)-1,0)&lt;&gt;"",VLOOKUP($A26,BBG!$1:$1048576,MATCH(Activity!HH$1,BBG!$1:$1,0)+1,0)&lt;&gt;""),(VLOOKUP($A26,BBG!$1:$1048576,MATCH(Activity!HH$1,BBG!$1:$1,0)-1,0)+VLOOKUP($A26,BBG!$1:$1048576,MATCH(Activity!HH$1,BBG!$1:$1,0)+1,0))/2,IF(AND(VLOOKUP($A26,BBG!$1:$1048576,MATCH(Activity!HH$1,BBG!$1:$1,0)-1,0)&lt;&gt;"",VLOOKUP($A26,BBG!$1:$1048576,MATCH(Activity!HH$1,BBG!$1:$1,0)+2,0)&lt;&gt;""),VLOOKUP($A26,BBG!$1:$1048576,MATCH(Activity!HH$1,BBG!$1:$1,0)-1,0)+(VLOOKUP($A26,BBG!$1:$1048576,MATCH(Activity!HH$1,BBG!$1:$1,0)+2,0)-VLOOKUP($A26,BBG!$1:$1048576,MATCH(Activity!HH$1,BBG!$1:$1,0)-1,0))/3,VLOOKUP($A26,BBG!$1:$1048576,MATCH(Activity!HH$1,BBG!$1:$1,0)-2,0)+(VLOOKUP($A26,BBG!$1:$1048576,MATCH(Activity!HH$1,BBG!$1:$1,0)+1,0)-VLOOKUP($A26,BBG!$1:$1048576,MATCH(Activity!HH$1,BBG!$1:$1,0)-2,0))*2/3)))/100</f>
        <v>0</v>
      </c>
      <c r="HI26" s="34">
        <f ca="1">IF(VLOOKUP($A26,BBG!$1:$1048576,MATCH(Activity!HI$1,BBG!$1:$1,0),0)&lt;&gt;"",VLOOKUP($A26,BBG!$1:$1048576,MATCH(Activity!HI$1,BBG!$1:$1,0),0),IF(AND(VLOOKUP($A26,BBG!$1:$1048576,MATCH(Activity!HI$1,BBG!$1:$1,0)-1,0)&lt;&gt;"",VLOOKUP($A26,BBG!$1:$1048576,MATCH(Activity!HI$1,BBG!$1:$1,0)+1,0)&lt;&gt;""),(VLOOKUP($A26,BBG!$1:$1048576,MATCH(Activity!HI$1,BBG!$1:$1,0)-1,0)+VLOOKUP($A26,BBG!$1:$1048576,MATCH(Activity!HI$1,BBG!$1:$1,0)+1,0))/2,IF(AND(VLOOKUP($A26,BBG!$1:$1048576,MATCH(Activity!HI$1,BBG!$1:$1,0)-1,0)&lt;&gt;"",VLOOKUP($A26,BBG!$1:$1048576,MATCH(Activity!HI$1,BBG!$1:$1,0)+2,0)&lt;&gt;""),VLOOKUP($A26,BBG!$1:$1048576,MATCH(Activity!HI$1,BBG!$1:$1,0)-1,0)+(VLOOKUP($A26,BBG!$1:$1048576,MATCH(Activity!HI$1,BBG!$1:$1,0)+2,0)-VLOOKUP($A26,BBG!$1:$1048576,MATCH(Activity!HI$1,BBG!$1:$1,0)-1,0))/3,VLOOKUP($A26,BBG!$1:$1048576,MATCH(Activity!HI$1,BBG!$1:$1,0)-2,0)+(VLOOKUP($A26,BBG!$1:$1048576,MATCH(Activity!HI$1,BBG!$1:$1,0)+1,0)-VLOOKUP($A26,BBG!$1:$1048576,MATCH(Activity!HI$1,BBG!$1:$1,0)-2,0))*2/3)))/100</f>
        <v>0</v>
      </c>
      <c r="HJ26" s="34">
        <f ca="1">IF(VLOOKUP($A26,BBG!$1:$1048576,MATCH(Activity!HJ$1,BBG!$1:$1,0),0)&lt;&gt;"",VLOOKUP($A26,BBG!$1:$1048576,MATCH(Activity!HJ$1,BBG!$1:$1,0),0),IF(AND(VLOOKUP($A26,BBG!$1:$1048576,MATCH(Activity!HJ$1,BBG!$1:$1,0)-1,0)&lt;&gt;"",VLOOKUP($A26,BBG!$1:$1048576,MATCH(Activity!HJ$1,BBG!$1:$1,0)+1,0)&lt;&gt;""),(VLOOKUP($A26,BBG!$1:$1048576,MATCH(Activity!HJ$1,BBG!$1:$1,0)-1,0)+VLOOKUP($A26,BBG!$1:$1048576,MATCH(Activity!HJ$1,BBG!$1:$1,0)+1,0))/2,IF(AND(VLOOKUP($A26,BBG!$1:$1048576,MATCH(Activity!HJ$1,BBG!$1:$1,0)-1,0)&lt;&gt;"",VLOOKUP($A26,BBG!$1:$1048576,MATCH(Activity!HJ$1,BBG!$1:$1,0)+2,0)&lt;&gt;""),VLOOKUP($A26,BBG!$1:$1048576,MATCH(Activity!HJ$1,BBG!$1:$1,0)-1,0)+(VLOOKUP($A26,BBG!$1:$1048576,MATCH(Activity!HJ$1,BBG!$1:$1,0)+2,0)-VLOOKUP($A26,BBG!$1:$1048576,MATCH(Activity!HJ$1,BBG!$1:$1,0)-1,0))/3,VLOOKUP($A26,BBG!$1:$1048576,MATCH(Activity!HJ$1,BBG!$1:$1,0)-2,0)+(VLOOKUP($A26,BBG!$1:$1048576,MATCH(Activity!HJ$1,BBG!$1:$1,0)+1,0)-VLOOKUP($A26,BBG!$1:$1048576,MATCH(Activity!HJ$1,BBG!$1:$1,0)-2,0))*2/3)))/100</f>
        <v>0</v>
      </c>
      <c r="HK26" s="34">
        <f ca="1">IF(VLOOKUP($A26,BBG!$1:$1048576,MATCH(Activity!HK$1,BBG!$1:$1,0),0)&lt;&gt;"",VLOOKUP($A26,BBG!$1:$1048576,MATCH(Activity!HK$1,BBG!$1:$1,0),0),IF(AND(VLOOKUP($A26,BBG!$1:$1048576,MATCH(Activity!HK$1,BBG!$1:$1,0)-1,0)&lt;&gt;"",VLOOKUP($A26,BBG!$1:$1048576,MATCH(Activity!HK$1,BBG!$1:$1,0)+1,0)&lt;&gt;""),(VLOOKUP($A26,BBG!$1:$1048576,MATCH(Activity!HK$1,BBG!$1:$1,0)-1,0)+VLOOKUP($A26,BBG!$1:$1048576,MATCH(Activity!HK$1,BBG!$1:$1,0)+1,0))/2,IF(AND(VLOOKUP($A26,BBG!$1:$1048576,MATCH(Activity!HK$1,BBG!$1:$1,0)-1,0)&lt;&gt;"",VLOOKUP($A26,BBG!$1:$1048576,MATCH(Activity!HK$1,BBG!$1:$1,0)+2,0)&lt;&gt;""),VLOOKUP($A26,BBG!$1:$1048576,MATCH(Activity!HK$1,BBG!$1:$1,0)-1,0)+(VLOOKUP($A26,BBG!$1:$1048576,MATCH(Activity!HK$1,BBG!$1:$1,0)+2,0)-VLOOKUP($A26,BBG!$1:$1048576,MATCH(Activity!HK$1,BBG!$1:$1,0)-1,0))/3,VLOOKUP($A26,BBG!$1:$1048576,MATCH(Activity!HK$1,BBG!$1:$1,0)-2,0)+(VLOOKUP($A26,BBG!$1:$1048576,MATCH(Activity!HK$1,BBG!$1:$1,0)+1,0)-VLOOKUP($A26,BBG!$1:$1048576,MATCH(Activity!HK$1,BBG!$1:$1,0)-2,0))*2/3)))/100</f>
        <v>0</v>
      </c>
      <c r="HL26" s="34">
        <f ca="1">IF(VLOOKUP($A26,BBG!$1:$1048576,MATCH(Activity!HL$1,BBG!$1:$1,0),0)&lt;&gt;"",VLOOKUP($A26,BBG!$1:$1048576,MATCH(Activity!HL$1,BBG!$1:$1,0),0),IF(AND(VLOOKUP($A26,BBG!$1:$1048576,MATCH(Activity!HL$1,BBG!$1:$1,0)-1,0)&lt;&gt;"",VLOOKUP($A26,BBG!$1:$1048576,MATCH(Activity!HL$1,BBG!$1:$1,0)+1,0)&lt;&gt;""),(VLOOKUP($A26,BBG!$1:$1048576,MATCH(Activity!HL$1,BBG!$1:$1,0)-1,0)+VLOOKUP($A26,BBG!$1:$1048576,MATCH(Activity!HL$1,BBG!$1:$1,0)+1,0))/2,IF(AND(VLOOKUP($A26,BBG!$1:$1048576,MATCH(Activity!HL$1,BBG!$1:$1,0)-1,0)&lt;&gt;"",VLOOKUP($A26,BBG!$1:$1048576,MATCH(Activity!HL$1,BBG!$1:$1,0)+2,0)&lt;&gt;""),VLOOKUP($A26,BBG!$1:$1048576,MATCH(Activity!HL$1,BBG!$1:$1,0)-1,0)+(VLOOKUP($A26,BBG!$1:$1048576,MATCH(Activity!HL$1,BBG!$1:$1,0)+2,0)-VLOOKUP($A26,BBG!$1:$1048576,MATCH(Activity!HL$1,BBG!$1:$1,0)-1,0))/3,VLOOKUP($A26,BBG!$1:$1048576,MATCH(Activity!HL$1,BBG!$1:$1,0)-2,0)+(VLOOKUP($A26,BBG!$1:$1048576,MATCH(Activity!HL$1,BBG!$1:$1,0)+1,0)-VLOOKUP($A26,BBG!$1:$1048576,MATCH(Activity!HL$1,BBG!$1:$1,0)-2,0))*2/3)))/100</f>
        <v>0</v>
      </c>
      <c r="HM26" s="34">
        <f ca="1">IF(VLOOKUP($A26,BBG!$1:$1048576,MATCH(Activity!HM$1,BBG!$1:$1,0),0)&lt;&gt;"",VLOOKUP($A26,BBG!$1:$1048576,MATCH(Activity!HM$1,BBG!$1:$1,0),0),IF(AND(VLOOKUP($A26,BBG!$1:$1048576,MATCH(Activity!HM$1,BBG!$1:$1,0)-1,0)&lt;&gt;"",VLOOKUP($A26,BBG!$1:$1048576,MATCH(Activity!HM$1,BBG!$1:$1,0)+1,0)&lt;&gt;""),(VLOOKUP($A26,BBG!$1:$1048576,MATCH(Activity!HM$1,BBG!$1:$1,0)-1,0)+VLOOKUP($A26,BBG!$1:$1048576,MATCH(Activity!HM$1,BBG!$1:$1,0)+1,0))/2,IF(AND(VLOOKUP($A26,BBG!$1:$1048576,MATCH(Activity!HM$1,BBG!$1:$1,0)-1,0)&lt;&gt;"",VLOOKUP($A26,BBG!$1:$1048576,MATCH(Activity!HM$1,BBG!$1:$1,0)+2,0)&lt;&gt;""),VLOOKUP($A26,BBG!$1:$1048576,MATCH(Activity!HM$1,BBG!$1:$1,0)-1,0)+(VLOOKUP($A26,BBG!$1:$1048576,MATCH(Activity!HM$1,BBG!$1:$1,0)+2,0)-VLOOKUP($A26,BBG!$1:$1048576,MATCH(Activity!HM$1,BBG!$1:$1,0)-1,0))/3,VLOOKUP($A26,BBG!$1:$1048576,MATCH(Activity!HM$1,BBG!$1:$1,0)-2,0)+(VLOOKUP($A26,BBG!$1:$1048576,MATCH(Activity!HM$1,BBG!$1:$1,0)+1,0)-VLOOKUP($A26,BBG!$1:$1048576,MATCH(Activity!HM$1,BBG!$1:$1,0)-2,0))*2/3)))/100</f>
        <v>0</v>
      </c>
      <c r="HN26" s="34">
        <f ca="1">IF(VLOOKUP($A26,BBG!$1:$1048576,MATCH(Activity!HN$1,BBG!$1:$1,0),0)&lt;&gt;"",VLOOKUP($A26,BBG!$1:$1048576,MATCH(Activity!HN$1,BBG!$1:$1,0),0),IF(AND(VLOOKUP($A26,BBG!$1:$1048576,MATCH(Activity!HN$1,BBG!$1:$1,0)-1,0)&lt;&gt;"",VLOOKUP($A26,BBG!$1:$1048576,MATCH(Activity!HN$1,BBG!$1:$1,0)+1,0)&lt;&gt;""),(VLOOKUP($A26,BBG!$1:$1048576,MATCH(Activity!HN$1,BBG!$1:$1,0)-1,0)+VLOOKUP($A26,BBG!$1:$1048576,MATCH(Activity!HN$1,BBG!$1:$1,0)+1,0))/2,IF(AND(VLOOKUP($A26,BBG!$1:$1048576,MATCH(Activity!HN$1,BBG!$1:$1,0)-1,0)&lt;&gt;"",VLOOKUP($A26,BBG!$1:$1048576,MATCH(Activity!HN$1,BBG!$1:$1,0)+2,0)&lt;&gt;""),VLOOKUP($A26,BBG!$1:$1048576,MATCH(Activity!HN$1,BBG!$1:$1,0)-1,0)+(VLOOKUP($A26,BBG!$1:$1048576,MATCH(Activity!HN$1,BBG!$1:$1,0)+2,0)-VLOOKUP($A26,BBG!$1:$1048576,MATCH(Activity!HN$1,BBG!$1:$1,0)-1,0))/3,VLOOKUP($A26,BBG!$1:$1048576,MATCH(Activity!HN$1,BBG!$1:$1,0)-2,0)+(VLOOKUP($A26,BBG!$1:$1048576,MATCH(Activity!HN$1,BBG!$1:$1,0)+1,0)-VLOOKUP($A26,BBG!$1:$1048576,MATCH(Activity!HN$1,BBG!$1:$1,0)-2,0))*2/3)))/100</f>
        <v>0</v>
      </c>
      <c r="HO26" s="34">
        <f ca="1">IF(VLOOKUP($A26,BBG!$1:$1048576,MATCH(Activity!HO$1,BBG!$1:$1,0),0)&lt;&gt;"",VLOOKUP($A26,BBG!$1:$1048576,MATCH(Activity!HO$1,BBG!$1:$1,0),0),IF(AND(VLOOKUP($A26,BBG!$1:$1048576,MATCH(Activity!HO$1,BBG!$1:$1,0)-1,0)&lt;&gt;"",VLOOKUP($A26,BBG!$1:$1048576,MATCH(Activity!HO$1,BBG!$1:$1,0)+1,0)&lt;&gt;""),(VLOOKUP($A26,BBG!$1:$1048576,MATCH(Activity!HO$1,BBG!$1:$1,0)-1,0)+VLOOKUP($A26,BBG!$1:$1048576,MATCH(Activity!HO$1,BBG!$1:$1,0)+1,0))/2,IF(AND(VLOOKUP($A26,BBG!$1:$1048576,MATCH(Activity!HO$1,BBG!$1:$1,0)-1,0)&lt;&gt;"",VLOOKUP($A26,BBG!$1:$1048576,MATCH(Activity!HO$1,BBG!$1:$1,0)+2,0)&lt;&gt;""),VLOOKUP($A26,BBG!$1:$1048576,MATCH(Activity!HO$1,BBG!$1:$1,0)-1,0)+(VLOOKUP($A26,BBG!$1:$1048576,MATCH(Activity!HO$1,BBG!$1:$1,0)+2,0)-VLOOKUP($A26,BBG!$1:$1048576,MATCH(Activity!HO$1,BBG!$1:$1,0)-1,0))/3,VLOOKUP($A26,BBG!$1:$1048576,MATCH(Activity!HO$1,BBG!$1:$1,0)-2,0)+(VLOOKUP($A26,BBG!$1:$1048576,MATCH(Activity!HO$1,BBG!$1:$1,0)+1,0)-VLOOKUP($A26,BBG!$1:$1048576,MATCH(Activity!HO$1,BBG!$1:$1,0)-2,0))*2/3)))/100</f>
        <v>0</v>
      </c>
      <c r="HP26" s="34">
        <f ca="1">IF(VLOOKUP($A26,BBG!$1:$1048576,MATCH(Activity!HP$1,BBG!$1:$1,0),0)&lt;&gt;"",VLOOKUP($A26,BBG!$1:$1048576,MATCH(Activity!HP$1,BBG!$1:$1,0),0),IF(AND(VLOOKUP($A26,BBG!$1:$1048576,MATCH(Activity!HP$1,BBG!$1:$1,0)-1,0)&lt;&gt;"",VLOOKUP($A26,BBG!$1:$1048576,MATCH(Activity!HP$1,BBG!$1:$1,0)+1,0)&lt;&gt;""),(VLOOKUP($A26,BBG!$1:$1048576,MATCH(Activity!HP$1,BBG!$1:$1,0)-1,0)+VLOOKUP($A26,BBG!$1:$1048576,MATCH(Activity!HP$1,BBG!$1:$1,0)+1,0))/2,IF(AND(VLOOKUP($A26,BBG!$1:$1048576,MATCH(Activity!HP$1,BBG!$1:$1,0)-1,0)&lt;&gt;"",VLOOKUP($A26,BBG!$1:$1048576,MATCH(Activity!HP$1,BBG!$1:$1,0)+2,0)&lt;&gt;""),VLOOKUP($A26,BBG!$1:$1048576,MATCH(Activity!HP$1,BBG!$1:$1,0)-1,0)+(VLOOKUP($A26,BBG!$1:$1048576,MATCH(Activity!HP$1,BBG!$1:$1,0)+2,0)-VLOOKUP($A26,BBG!$1:$1048576,MATCH(Activity!HP$1,BBG!$1:$1,0)-1,0))/3,VLOOKUP($A26,BBG!$1:$1048576,MATCH(Activity!HP$1,BBG!$1:$1,0)-2,0)+(VLOOKUP($A26,BBG!$1:$1048576,MATCH(Activity!HP$1,BBG!$1:$1,0)+1,0)-VLOOKUP($A26,BBG!$1:$1048576,MATCH(Activity!HP$1,BBG!$1:$1,0)-2,0))*2/3)))/100</f>
        <v>0</v>
      </c>
      <c r="HQ26" s="34">
        <f ca="1">IF(VLOOKUP($A26,BBG!$1:$1048576,MATCH(Activity!HQ$1,BBG!$1:$1,0),0)&lt;&gt;"",VLOOKUP($A26,BBG!$1:$1048576,MATCH(Activity!HQ$1,BBG!$1:$1,0),0),IF(AND(VLOOKUP($A26,BBG!$1:$1048576,MATCH(Activity!HQ$1,BBG!$1:$1,0)-1,0)&lt;&gt;"",VLOOKUP($A26,BBG!$1:$1048576,MATCH(Activity!HQ$1,BBG!$1:$1,0)+1,0)&lt;&gt;""),(VLOOKUP($A26,BBG!$1:$1048576,MATCH(Activity!HQ$1,BBG!$1:$1,0)-1,0)+VLOOKUP($A26,BBG!$1:$1048576,MATCH(Activity!HQ$1,BBG!$1:$1,0)+1,0))/2,IF(AND(VLOOKUP($A26,BBG!$1:$1048576,MATCH(Activity!HQ$1,BBG!$1:$1,0)-1,0)&lt;&gt;"",VLOOKUP($A26,BBG!$1:$1048576,MATCH(Activity!HQ$1,BBG!$1:$1,0)+2,0)&lt;&gt;""),VLOOKUP($A26,BBG!$1:$1048576,MATCH(Activity!HQ$1,BBG!$1:$1,0)-1,0)+(VLOOKUP($A26,BBG!$1:$1048576,MATCH(Activity!HQ$1,BBG!$1:$1,0)+2,0)-VLOOKUP($A26,BBG!$1:$1048576,MATCH(Activity!HQ$1,BBG!$1:$1,0)-1,0))/3,VLOOKUP($A26,BBG!$1:$1048576,MATCH(Activity!HQ$1,BBG!$1:$1,0)-2,0)+(VLOOKUP($A26,BBG!$1:$1048576,MATCH(Activity!HQ$1,BBG!$1:$1,0)+1,0)-VLOOKUP($A26,BBG!$1:$1048576,MATCH(Activity!HQ$1,BBG!$1:$1,0)-2,0))*2/3)))/100</f>
        <v>0</v>
      </c>
      <c r="HR26" s="34">
        <f ca="1">IF(VLOOKUP($A26,BBG!$1:$1048576,MATCH(Activity!HR$1,BBG!$1:$1,0),0)&lt;&gt;"",VLOOKUP($A26,BBG!$1:$1048576,MATCH(Activity!HR$1,BBG!$1:$1,0),0),IF(AND(VLOOKUP($A26,BBG!$1:$1048576,MATCH(Activity!HR$1,BBG!$1:$1,0)-1,0)&lt;&gt;"",VLOOKUP($A26,BBG!$1:$1048576,MATCH(Activity!HR$1,BBG!$1:$1,0)+1,0)&lt;&gt;""),(VLOOKUP($A26,BBG!$1:$1048576,MATCH(Activity!HR$1,BBG!$1:$1,0)-1,0)+VLOOKUP($A26,BBG!$1:$1048576,MATCH(Activity!HR$1,BBG!$1:$1,0)+1,0))/2,IF(AND(VLOOKUP($A26,BBG!$1:$1048576,MATCH(Activity!HR$1,BBG!$1:$1,0)-1,0)&lt;&gt;"",VLOOKUP($A26,BBG!$1:$1048576,MATCH(Activity!HR$1,BBG!$1:$1,0)+2,0)&lt;&gt;""),VLOOKUP($A26,BBG!$1:$1048576,MATCH(Activity!HR$1,BBG!$1:$1,0)-1,0)+(VLOOKUP($A26,BBG!$1:$1048576,MATCH(Activity!HR$1,BBG!$1:$1,0)+2,0)-VLOOKUP($A26,BBG!$1:$1048576,MATCH(Activity!HR$1,BBG!$1:$1,0)-1,0))/3,VLOOKUP($A26,BBG!$1:$1048576,MATCH(Activity!HR$1,BBG!$1:$1,0)-2,0)+(VLOOKUP($A26,BBG!$1:$1048576,MATCH(Activity!HR$1,BBG!$1:$1,0)+1,0)-VLOOKUP($A26,BBG!$1:$1048576,MATCH(Activity!HR$1,BBG!$1:$1,0)-2,0))*2/3)))/100</f>
        <v>0</v>
      </c>
      <c r="HS26" s="34">
        <f ca="1">IF(VLOOKUP($A26,BBG!$1:$1048576,MATCH(Activity!HS$1,BBG!$1:$1,0),0)&lt;&gt;"",VLOOKUP($A26,BBG!$1:$1048576,MATCH(Activity!HS$1,BBG!$1:$1,0),0),IF(AND(VLOOKUP($A26,BBG!$1:$1048576,MATCH(Activity!HS$1,BBG!$1:$1,0)-1,0)&lt;&gt;"",VLOOKUP($A26,BBG!$1:$1048576,MATCH(Activity!HS$1,BBG!$1:$1,0)+1,0)&lt;&gt;""),(VLOOKUP($A26,BBG!$1:$1048576,MATCH(Activity!HS$1,BBG!$1:$1,0)-1,0)+VLOOKUP($A26,BBG!$1:$1048576,MATCH(Activity!HS$1,BBG!$1:$1,0)+1,0))/2,IF(AND(VLOOKUP($A26,BBG!$1:$1048576,MATCH(Activity!HS$1,BBG!$1:$1,0)-1,0)&lt;&gt;"",VLOOKUP($A26,BBG!$1:$1048576,MATCH(Activity!HS$1,BBG!$1:$1,0)+2,0)&lt;&gt;""),VLOOKUP($A26,BBG!$1:$1048576,MATCH(Activity!HS$1,BBG!$1:$1,0)-1,0)+(VLOOKUP($A26,BBG!$1:$1048576,MATCH(Activity!HS$1,BBG!$1:$1,0)+2,0)-VLOOKUP($A26,BBG!$1:$1048576,MATCH(Activity!HS$1,BBG!$1:$1,0)-1,0))/3,VLOOKUP($A26,BBG!$1:$1048576,MATCH(Activity!HS$1,BBG!$1:$1,0)-2,0)+(VLOOKUP($A26,BBG!$1:$1048576,MATCH(Activity!HS$1,BBG!$1:$1,0)+1,0)-VLOOKUP($A26,BBG!$1:$1048576,MATCH(Activity!HS$1,BBG!$1:$1,0)-2,0))*2/3)))/100</f>
        <v>0</v>
      </c>
      <c r="HT26" s="34">
        <f ca="1">IF(VLOOKUP($A26,BBG!$1:$1048576,MATCH(Activity!HT$1,BBG!$1:$1,0),0)&lt;&gt;"",VLOOKUP($A26,BBG!$1:$1048576,MATCH(Activity!HT$1,BBG!$1:$1,0),0),IF(AND(VLOOKUP($A26,BBG!$1:$1048576,MATCH(Activity!HT$1,BBG!$1:$1,0)-1,0)&lt;&gt;"",VLOOKUP($A26,BBG!$1:$1048576,MATCH(Activity!HT$1,BBG!$1:$1,0)+1,0)&lt;&gt;""),(VLOOKUP($A26,BBG!$1:$1048576,MATCH(Activity!HT$1,BBG!$1:$1,0)-1,0)+VLOOKUP($A26,BBG!$1:$1048576,MATCH(Activity!HT$1,BBG!$1:$1,0)+1,0))/2,IF(AND(VLOOKUP($A26,BBG!$1:$1048576,MATCH(Activity!HT$1,BBG!$1:$1,0)-1,0)&lt;&gt;"",VLOOKUP($A26,BBG!$1:$1048576,MATCH(Activity!HT$1,BBG!$1:$1,0)+2,0)&lt;&gt;""),VLOOKUP($A26,BBG!$1:$1048576,MATCH(Activity!HT$1,BBG!$1:$1,0)-1,0)+(VLOOKUP($A26,BBG!$1:$1048576,MATCH(Activity!HT$1,BBG!$1:$1,0)+2,0)-VLOOKUP($A26,BBG!$1:$1048576,MATCH(Activity!HT$1,BBG!$1:$1,0)-1,0))/3,VLOOKUP($A26,BBG!$1:$1048576,MATCH(Activity!HT$1,BBG!$1:$1,0)-2,0)+(VLOOKUP($A26,BBG!$1:$1048576,MATCH(Activity!HT$1,BBG!$1:$1,0)+1,0)-VLOOKUP($A26,BBG!$1:$1048576,MATCH(Activity!HT$1,BBG!$1:$1,0)-2,0))*2/3)))/100</f>
        <v>0</v>
      </c>
      <c r="HU26" s="34">
        <f ca="1">IF(VLOOKUP($A26,BBG!$1:$1048576,MATCH(Activity!HU$1,BBG!$1:$1,0),0)&lt;&gt;"",VLOOKUP($A26,BBG!$1:$1048576,MATCH(Activity!HU$1,BBG!$1:$1,0),0),IF(AND(VLOOKUP($A26,BBG!$1:$1048576,MATCH(Activity!HU$1,BBG!$1:$1,0)-1,0)&lt;&gt;"",VLOOKUP($A26,BBG!$1:$1048576,MATCH(Activity!HU$1,BBG!$1:$1,0)+1,0)&lt;&gt;""),(VLOOKUP($A26,BBG!$1:$1048576,MATCH(Activity!HU$1,BBG!$1:$1,0)-1,0)+VLOOKUP($A26,BBG!$1:$1048576,MATCH(Activity!HU$1,BBG!$1:$1,0)+1,0))/2,IF(AND(VLOOKUP($A26,BBG!$1:$1048576,MATCH(Activity!HU$1,BBG!$1:$1,0)-1,0)&lt;&gt;"",VLOOKUP($A26,BBG!$1:$1048576,MATCH(Activity!HU$1,BBG!$1:$1,0)+2,0)&lt;&gt;""),VLOOKUP($A26,BBG!$1:$1048576,MATCH(Activity!HU$1,BBG!$1:$1,0)-1,0)+(VLOOKUP($A26,BBG!$1:$1048576,MATCH(Activity!HU$1,BBG!$1:$1,0)+2,0)-VLOOKUP($A26,BBG!$1:$1048576,MATCH(Activity!HU$1,BBG!$1:$1,0)-1,0))/3,VLOOKUP($A26,BBG!$1:$1048576,MATCH(Activity!HU$1,BBG!$1:$1,0)-2,0)+(VLOOKUP($A26,BBG!$1:$1048576,MATCH(Activity!HU$1,BBG!$1:$1,0)+1,0)-VLOOKUP($A26,BBG!$1:$1048576,MATCH(Activity!HU$1,BBG!$1:$1,0)-2,0))*2/3)))/100</f>
        <v>0</v>
      </c>
      <c r="HV26" s="34">
        <f ca="1">IF(VLOOKUP($A26,BBG!$1:$1048576,MATCH(Activity!HV$1,BBG!$1:$1,0),0)&lt;&gt;"",VLOOKUP($A26,BBG!$1:$1048576,MATCH(Activity!HV$1,BBG!$1:$1,0),0),IF(AND(VLOOKUP($A26,BBG!$1:$1048576,MATCH(Activity!HV$1,BBG!$1:$1,0)-1,0)&lt;&gt;"",VLOOKUP($A26,BBG!$1:$1048576,MATCH(Activity!HV$1,BBG!$1:$1,0)+1,0)&lt;&gt;""),(VLOOKUP($A26,BBG!$1:$1048576,MATCH(Activity!HV$1,BBG!$1:$1,0)-1,0)+VLOOKUP($A26,BBG!$1:$1048576,MATCH(Activity!HV$1,BBG!$1:$1,0)+1,0))/2,IF(AND(VLOOKUP($A26,BBG!$1:$1048576,MATCH(Activity!HV$1,BBG!$1:$1,0)-1,0)&lt;&gt;"",VLOOKUP($A26,BBG!$1:$1048576,MATCH(Activity!HV$1,BBG!$1:$1,0)+2,0)&lt;&gt;""),VLOOKUP($A26,BBG!$1:$1048576,MATCH(Activity!HV$1,BBG!$1:$1,0)-1,0)+(VLOOKUP($A26,BBG!$1:$1048576,MATCH(Activity!HV$1,BBG!$1:$1,0)+2,0)-VLOOKUP($A26,BBG!$1:$1048576,MATCH(Activity!HV$1,BBG!$1:$1,0)-1,0))/3,VLOOKUP($A26,BBG!$1:$1048576,MATCH(Activity!HV$1,BBG!$1:$1,0)-2,0)+(VLOOKUP($A26,BBG!$1:$1048576,MATCH(Activity!HV$1,BBG!$1:$1,0)+1,0)-VLOOKUP($A26,BBG!$1:$1048576,MATCH(Activity!HV$1,BBG!$1:$1,0)-2,0))*2/3)))/100</f>
        <v>0</v>
      </c>
      <c r="HW26" s="34">
        <f ca="1">IF(VLOOKUP($A26,BBG!$1:$1048576,MATCH(Activity!HW$1,BBG!$1:$1,0),0)&lt;&gt;"",VLOOKUP($A26,BBG!$1:$1048576,MATCH(Activity!HW$1,BBG!$1:$1,0),0),IF(AND(VLOOKUP($A26,BBG!$1:$1048576,MATCH(Activity!HW$1,BBG!$1:$1,0)-1,0)&lt;&gt;"",VLOOKUP($A26,BBG!$1:$1048576,MATCH(Activity!HW$1,BBG!$1:$1,0)+1,0)&lt;&gt;""),(VLOOKUP($A26,BBG!$1:$1048576,MATCH(Activity!HW$1,BBG!$1:$1,0)-1,0)+VLOOKUP($A26,BBG!$1:$1048576,MATCH(Activity!HW$1,BBG!$1:$1,0)+1,0))/2,IF(AND(VLOOKUP($A26,BBG!$1:$1048576,MATCH(Activity!HW$1,BBG!$1:$1,0)-1,0)&lt;&gt;"",VLOOKUP($A26,BBG!$1:$1048576,MATCH(Activity!HW$1,BBG!$1:$1,0)+2,0)&lt;&gt;""),VLOOKUP($A26,BBG!$1:$1048576,MATCH(Activity!HW$1,BBG!$1:$1,0)-1,0)+(VLOOKUP($A26,BBG!$1:$1048576,MATCH(Activity!HW$1,BBG!$1:$1,0)+2,0)-VLOOKUP($A26,BBG!$1:$1048576,MATCH(Activity!HW$1,BBG!$1:$1,0)-1,0))/3,VLOOKUP($A26,BBG!$1:$1048576,MATCH(Activity!HW$1,BBG!$1:$1,0)-2,0)+(VLOOKUP($A26,BBG!$1:$1048576,MATCH(Activity!HW$1,BBG!$1:$1,0)+1,0)-VLOOKUP($A26,BBG!$1:$1048576,MATCH(Activity!HW$1,BBG!$1:$1,0)-2,0))*2/3)))/100</f>
        <v>0</v>
      </c>
      <c r="HX26" s="34">
        <f ca="1">IF(VLOOKUP($A26,BBG!$1:$1048576,MATCH(Activity!HX$1,BBG!$1:$1,0),0)&lt;&gt;"",VLOOKUP($A26,BBG!$1:$1048576,MATCH(Activity!HX$1,BBG!$1:$1,0),0),IF(AND(VLOOKUP($A26,BBG!$1:$1048576,MATCH(Activity!HX$1,BBG!$1:$1,0)-1,0)&lt;&gt;"",VLOOKUP($A26,BBG!$1:$1048576,MATCH(Activity!HX$1,BBG!$1:$1,0)+1,0)&lt;&gt;""),(VLOOKUP($A26,BBG!$1:$1048576,MATCH(Activity!HX$1,BBG!$1:$1,0)-1,0)+VLOOKUP($A26,BBG!$1:$1048576,MATCH(Activity!HX$1,BBG!$1:$1,0)+1,0))/2,IF(AND(VLOOKUP($A26,BBG!$1:$1048576,MATCH(Activity!HX$1,BBG!$1:$1,0)-1,0)&lt;&gt;"",VLOOKUP($A26,BBG!$1:$1048576,MATCH(Activity!HX$1,BBG!$1:$1,0)+2,0)&lt;&gt;""),VLOOKUP($A26,BBG!$1:$1048576,MATCH(Activity!HX$1,BBG!$1:$1,0)-1,0)+(VLOOKUP($A26,BBG!$1:$1048576,MATCH(Activity!HX$1,BBG!$1:$1,0)+2,0)-VLOOKUP($A26,BBG!$1:$1048576,MATCH(Activity!HX$1,BBG!$1:$1,0)-1,0))/3,VLOOKUP($A26,BBG!$1:$1048576,MATCH(Activity!HX$1,BBG!$1:$1,0)-2,0)+(VLOOKUP($A26,BBG!$1:$1048576,MATCH(Activity!HX$1,BBG!$1:$1,0)+1,0)-VLOOKUP($A26,BBG!$1:$1048576,MATCH(Activity!HX$1,BBG!$1:$1,0)-2,0))*2/3)))/100</f>
        <v>0</v>
      </c>
      <c r="HY26" s="34">
        <f ca="1">IF(VLOOKUP($A26,BBG!$1:$1048576,MATCH(Activity!HY$1,BBG!$1:$1,0),0)&lt;&gt;"",VLOOKUP($A26,BBG!$1:$1048576,MATCH(Activity!HY$1,BBG!$1:$1,0),0),IF(AND(VLOOKUP($A26,BBG!$1:$1048576,MATCH(Activity!HY$1,BBG!$1:$1,0)-1,0)&lt;&gt;"",VLOOKUP($A26,BBG!$1:$1048576,MATCH(Activity!HY$1,BBG!$1:$1,0)+1,0)&lt;&gt;""),(VLOOKUP($A26,BBG!$1:$1048576,MATCH(Activity!HY$1,BBG!$1:$1,0)-1,0)+VLOOKUP($A26,BBG!$1:$1048576,MATCH(Activity!HY$1,BBG!$1:$1,0)+1,0))/2,IF(AND(VLOOKUP($A26,BBG!$1:$1048576,MATCH(Activity!HY$1,BBG!$1:$1,0)-1,0)&lt;&gt;"",VLOOKUP($A26,BBG!$1:$1048576,MATCH(Activity!HY$1,BBG!$1:$1,0)+2,0)&lt;&gt;""),VLOOKUP($A26,BBG!$1:$1048576,MATCH(Activity!HY$1,BBG!$1:$1,0)-1,0)+(VLOOKUP($A26,BBG!$1:$1048576,MATCH(Activity!HY$1,BBG!$1:$1,0)+2,0)-VLOOKUP($A26,BBG!$1:$1048576,MATCH(Activity!HY$1,BBG!$1:$1,0)-1,0))/3,VLOOKUP($A26,BBG!$1:$1048576,MATCH(Activity!HY$1,BBG!$1:$1,0)-2,0)+(VLOOKUP($A26,BBG!$1:$1048576,MATCH(Activity!HY$1,BBG!$1:$1,0)+1,0)-VLOOKUP($A26,BBG!$1:$1048576,MATCH(Activity!HY$1,BBG!$1:$1,0)-2,0))*2/3)))/100</f>
        <v>0</v>
      </c>
      <c r="HZ26" s="34">
        <f ca="1">IF(VLOOKUP($A26,BBG!$1:$1048576,MATCH(Activity!HZ$1,BBG!$1:$1,0),0)&lt;&gt;"",VLOOKUP($A26,BBG!$1:$1048576,MATCH(Activity!HZ$1,BBG!$1:$1,0),0),IF(AND(VLOOKUP($A26,BBG!$1:$1048576,MATCH(Activity!HZ$1,BBG!$1:$1,0)-1,0)&lt;&gt;"",VLOOKUP($A26,BBG!$1:$1048576,MATCH(Activity!HZ$1,BBG!$1:$1,0)+1,0)&lt;&gt;""),(VLOOKUP($A26,BBG!$1:$1048576,MATCH(Activity!HZ$1,BBG!$1:$1,0)-1,0)+VLOOKUP($A26,BBG!$1:$1048576,MATCH(Activity!HZ$1,BBG!$1:$1,0)+1,0))/2,IF(AND(VLOOKUP($A26,BBG!$1:$1048576,MATCH(Activity!HZ$1,BBG!$1:$1,0)-1,0)&lt;&gt;"",VLOOKUP($A26,BBG!$1:$1048576,MATCH(Activity!HZ$1,BBG!$1:$1,0)+2,0)&lt;&gt;""),VLOOKUP($A26,BBG!$1:$1048576,MATCH(Activity!HZ$1,BBG!$1:$1,0)-1,0)+(VLOOKUP($A26,BBG!$1:$1048576,MATCH(Activity!HZ$1,BBG!$1:$1,0)+2,0)-VLOOKUP($A26,BBG!$1:$1048576,MATCH(Activity!HZ$1,BBG!$1:$1,0)-1,0))/3,VLOOKUP($A26,BBG!$1:$1048576,MATCH(Activity!HZ$1,BBG!$1:$1,0)-2,0)+(VLOOKUP($A26,BBG!$1:$1048576,MATCH(Activity!HZ$1,BBG!$1:$1,0)+1,0)-VLOOKUP($A26,BBG!$1:$1048576,MATCH(Activity!HZ$1,BBG!$1:$1,0)-2,0))*2/3)))/100</f>
        <v>0</v>
      </c>
      <c r="IA26" s="34">
        <f ca="1">IF(VLOOKUP($A26,BBG!$1:$1048576,MATCH(Activity!IA$1,BBG!$1:$1,0),0)&lt;&gt;"",VLOOKUP($A26,BBG!$1:$1048576,MATCH(Activity!IA$1,BBG!$1:$1,0),0),IF(AND(VLOOKUP($A26,BBG!$1:$1048576,MATCH(Activity!IA$1,BBG!$1:$1,0)-1,0)&lt;&gt;"",VLOOKUP($A26,BBG!$1:$1048576,MATCH(Activity!IA$1,BBG!$1:$1,0)+1,0)&lt;&gt;""),(VLOOKUP($A26,BBG!$1:$1048576,MATCH(Activity!IA$1,BBG!$1:$1,0)-1,0)+VLOOKUP($A26,BBG!$1:$1048576,MATCH(Activity!IA$1,BBG!$1:$1,0)+1,0))/2,IF(AND(VLOOKUP($A26,BBG!$1:$1048576,MATCH(Activity!IA$1,BBG!$1:$1,0)-1,0)&lt;&gt;"",VLOOKUP($A26,BBG!$1:$1048576,MATCH(Activity!IA$1,BBG!$1:$1,0)+2,0)&lt;&gt;""),VLOOKUP($A26,BBG!$1:$1048576,MATCH(Activity!IA$1,BBG!$1:$1,0)-1,0)+(VLOOKUP($A26,BBG!$1:$1048576,MATCH(Activity!IA$1,BBG!$1:$1,0)+2,0)-VLOOKUP($A26,BBG!$1:$1048576,MATCH(Activity!IA$1,BBG!$1:$1,0)-1,0))/3,VLOOKUP($A26,BBG!$1:$1048576,MATCH(Activity!IA$1,BBG!$1:$1,0)-2,0)+(VLOOKUP($A26,BBG!$1:$1048576,MATCH(Activity!IA$1,BBG!$1:$1,0)+1,0)-VLOOKUP($A26,BBG!$1:$1048576,MATCH(Activity!IA$1,BBG!$1:$1,0)-2,0))*2/3)))/100</f>
        <v>0</v>
      </c>
      <c r="IB26" s="34">
        <f ca="1">IF(VLOOKUP($A26,BBG!$1:$1048576,MATCH(Activity!IB$1,BBG!$1:$1,0),0)&lt;&gt;"",VLOOKUP($A26,BBG!$1:$1048576,MATCH(Activity!IB$1,BBG!$1:$1,0),0),IF(AND(VLOOKUP($A26,BBG!$1:$1048576,MATCH(Activity!IB$1,BBG!$1:$1,0)-1,0)&lt;&gt;"",VLOOKUP($A26,BBG!$1:$1048576,MATCH(Activity!IB$1,BBG!$1:$1,0)+1,0)&lt;&gt;""),(VLOOKUP($A26,BBG!$1:$1048576,MATCH(Activity!IB$1,BBG!$1:$1,0)-1,0)+VLOOKUP($A26,BBG!$1:$1048576,MATCH(Activity!IB$1,BBG!$1:$1,0)+1,0))/2,IF(AND(VLOOKUP($A26,BBG!$1:$1048576,MATCH(Activity!IB$1,BBG!$1:$1,0)-1,0)&lt;&gt;"",VLOOKUP($A26,BBG!$1:$1048576,MATCH(Activity!IB$1,BBG!$1:$1,0)+2,0)&lt;&gt;""),VLOOKUP($A26,BBG!$1:$1048576,MATCH(Activity!IB$1,BBG!$1:$1,0)-1,0)+(VLOOKUP($A26,BBG!$1:$1048576,MATCH(Activity!IB$1,BBG!$1:$1,0)+2,0)-VLOOKUP($A26,BBG!$1:$1048576,MATCH(Activity!IB$1,BBG!$1:$1,0)-1,0))/3,VLOOKUP($A26,BBG!$1:$1048576,MATCH(Activity!IB$1,BBG!$1:$1,0)-2,0)+(VLOOKUP($A26,BBG!$1:$1048576,MATCH(Activity!IB$1,BBG!$1:$1,0)+1,0)-VLOOKUP($A26,BBG!$1:$1048576,MATCH(Activity!IB$1,BBG!$1:$1,0)-2,0))*2/3)))/100</f>
        <v>0</v>
      </c>
      <c r="IC26" s="34">
        <f ca="1">IF(VLOOKUP($A26,BBG!$1:$1048576,MATCH(Activity!IC$1,BBG!$1:$1,0),0)&lt;&gt;"",VLOOKUP($A26,BBG!$1:$1048576,MATCH(Activity!IC$1,BBG!$1:$1,0),0),IF(AND(VLOOKUP($A26,BBG!$1:$1048576,MATCH(Activity!IC$1,BBG!$1:$1,0)-1,0)&lt;&gt;"",VLOOKUP($A26,BBG!$1:$1048576,MATCH(Activity!IC$1,BBG!$1:$1,0)+1,0)&lt;&gt;""),(VLOOKUP($A26,BBG!$1:$1048576,MATCH(Activity!IC$1,BBG!$1:$1,0)-1,0)+VLOOKUP($A26,BBG!$1:$1048576,MATCH(Activity!IC$1,BBG!$1:$1,0)+1,0))/2,IF(AND(VLOOKUP($A26,BBG!$1:$1048576,MATCH(Activity!IC$1,BBG!$1:$1,0)-1,0)&lt;&gt;"",VLOOKUP($A26,BBG!$1:$1048576,MATCH(Activity!IC$1,BBG!$1:$1,0)+2,0)&lt;&gt;""),VLOOKUP($A26,BBG!$1:$1048576,MATCH(Activity!IC$1,BBG!$1:$1,0)-1,0)+(VLOOKUP($A26,BBG!$1:$1048576,MATCH(Activity!IC$1,BBG!$1:$1,0)+2,0)-VLOOKUP($A26,BBG!$1:$1048576,MATCH(Activity!IC$1,BBG!$1:$1,0)-1,0))/3,VLOOKUP($A26,BBG!$1:$1048576,MATCH(Activity!IC$1,BBG!$1:$1,0)-2,0)+(VLOOKUP($A26,BBG!$1:$1048576,MATCH(Activity!IC$1,BBG!$1:$1,0)+1,0)-VLOOKUP($A26,BBG!$1:$1048576,MATCH(Activity!IC$1,BBG!$1:$1,0)-2,0))*2/3)))/100</f>
        <v>0</v>
      </c>
      <c r="ID26" s="34">
        <f ca="1">IF(VLOOKUP($A26,BBG!$1:$1048576,MATCH(Activity!ID$1,BBG!$1:$1,0),0)&lt;&gt;"",VLOOKUP($A26,BBG!$1:$1048576,MATCH(Activity!ID$1,BBG!$1:$1,0),0),IF(AND(VLOOKUP($A26,BBG!$1:$1048576,MATCH(Activity!ID$1,BBG!$1:$1,0)-1,0)&lt;&gt;"",VLOOKUP($A26,BBG!$1:$1048576,MATCH(Activity!ID$1,BBG!$1:$1,0)+1,0)&lt;&gt;""),(VLOOKUP($A26,BBG!$1:$1048576,MATCH(Activity!ID$1,BBG!$1:$1,0)-1,0)+VLOOKUP($A26,BBG!$1:$1048576,MATCH(Activity!ID$1,BBG!$1:$1,0)+1,0))/2,IF(AND(VLOOKUP($A26,BBG!$1:$1048576,MATCH(Activity!ID$1,BBG!$1:$1,0)-1,0)&lt;&gt;"",VLOOKUP($A26,BBG!$1:$1048576,MATCH(Activity!ID$1,BBG!$1:$1,0)+2,0)&lt;&gt;""),VLOOKUP($A26,BBG!$1:$1048576,MATCH(Activity!ID$1,BBG!$1:$1,0)-1,0)+(VLOOKUP($A26,BBG!$1:$1048576,MATCH(Activity!ID$1,BBG!$1:$1,0)+2,0)-VLOOKUP($A26,BBG!$1:$1048576,MATCH(Activity!ID$1,BBG!$1:$1,0)-1,0))/3,VLOOKUP($A26,BBG!$1:$1048576,MATCH(Activity!ID$1,BBG!$1:$1,0)-2,0)+(VLOOKUP($A26,BBG!$1:$1048576,MATCH(Activity!ID$1,BBG!$1:$1,0)+1,0)-VLOOKUP($A26,BBG!$1:$1048576,MATCH(Activity!ID$1,BBG!$1:$1,0)-2,0))*2/3)))/100</f>
        <v>0</v>
      </c>
      <c r="IE26" s="34">
        <f ca="1">IF(VLOOKUP($A26,BBG!$1:$1048576,MATCH(Activity!IE$1,BBG!$1:$1,0),0)&lt;&gt;"",VLOOKUP($A26,BBG!$1:$1048576,MATCH(Activity!IE$1,BBG!$1:$1,0),0),IF(AND(VLOOKUP($A26,BBG!$1:$1048576,MATCH(Activity!IE$1,BBG!$1:$1,0)-1,0)&lt;&gt;"",VLOOKUP($A26,BBG!$1:$1048576,MATCH(Activity!IE$1,BBG!$1:$1,0)+1,0)&lt;&gt;""),(VLOOKUP($A26,BBG!$1:$1048576,MATCH(Activity!IE$1,BBG!$1:$1,0)-1,0)+VLOOKUP($A26,BBG!$1:$1048576,MATCH(Activity!IE$1,BBG!$1:$1,0)+1,0))/2,IF(AND(VLOOKUP($A26,BBG!$1:$1048576,MATCH(Activity!IE$1,BBG!$1:$1,0)-1,0)&lt;&gt;"",VLOOKUP($A26,BBG!$1:$1048576,MATCH(Activity!IE$1,BBG!$1:$1,0)+2,0)&lt;&gt;""),VLOOKUP($A26,BBG!$1:$1048576,MATCH(Activity!IE$1,BBG!$1:$1,0)-1,0)+(VLOOKUP($A26,BBG!$1:$1048576,MATCH(Activity!IE$1,BBG!$1:$1,0)+2,0)-VLOOKUP($A26,BBG!$1:$1048576,MATCH(Activity!IE$1,BBG!$1:$1,0)-1,0))/3,VLOOKUP($A26,BBG!$1:$1048576,MATCH(Activity!IE$1,BBG!$1:$1,0)-2,0)+(VLOOKUP($A26,BBG!$1:$1048576,MATCH(Activity!IE$1,BBG!$1:$1,0)+1,0)-VLOOKUP($A26,BBG!$1:$1048576,MATCH(Activity!IE$1,BBG!$1:$1,0)-2,0))*2/3)))/100</f>
        <v>0</v>
      </c>
      <c r="IF26" s="34">
        <f ca="1">IF(VLOOKUP($A26,BBG!$1:$1048576,MATCH(Activity!IF$1,BBG!$1:$1,0),0)&lt;&gt;"",VLOOKUP($A26,BBG!$1:$1048576,MATCH(Activity!IF$1,BBG!$1:$1,0),0),IF(AND(VLOOKUP($A26,BBG!$1:$1048576,MATCH(Activity!IF$1,BBG!$1:$1,0)-1,0)&lt;&gt;"",VLOOKUP($A26,BBG!$1:$1048576,MATCH(Activity!IF$1,BBG!$1:$1,0)+1,0)&lt;&gt;""),(VLOOKUP($A26,BBG!$1:$1048576,MATCH(Activity!IF$1,BBG!$1:$1,0)-1,0)+VLOOKUP($A26,BBG!$1:$1048576,MATCH(Activity!IF$1,BBG!$1:$1,0)+1,0))/2,IF(AND(VLOOKUP($A26,BBG!$1:$1048576,MATCH(Activity!IF$1,BBG!$1:$1,0)-1,0)&lt;&gt;"",VLOOKUP($A26,BBG!$1:$1048576,MATCH(Activity!IF$1,BBG!$1:$1,0)+2,0)&lt;&gt;""),VLOOKUP($A26,BBG!$1:$1048576,MATCH(Activity!IF$1,BBG!$1:$1,0)-1,0)+(VLOOKUP($A26,BBG!$1:$1048576,MATCH(Activity!IF$1,BBG!$1:$1,0)+2,0)-VLOOKUP($A26,BBG!$1:$1048576,MATCH(Activity!IF$1,BBG!$1:$1,0)-1,0))/3,VLOOKUP($A26,BBG!$1:$1048576,MATCH(Activity!IF$1,BBG!$1:$1,0)-2,0)+(VLOOKUP($A26,BBG!$1:$1048576,MATCH(Activity!IF$1,BBG!$1:$1,0)+1,0)-VLOOKUP($A26,BBG!$1:$1048576,MATCH(Activity!IF$1,BBG!$1:$1,0)-2,0))*2/3)))/100</f>
        <v>0</v>
      </c>
      <c r="IG26" s="34">
        <f ca="1">IF(VLOOKUP($A26,BBG!$1:$1048576,MATCH(Activity!IG$1,BBG!$1:$1,0),0)&lt;&gt;"",VLOOKUP($A26,BBG!$1:$1048576,MATCH(Activity!IG$1,BBG!$1:$1,0),0),IF(AND(VLOOKUP($A26,BBG!$1:$1048576,MATCH(Activity!IG$1,BBG!$1:$1,0)-1,0)&lt;&gt;"",VLOOKUP($A26,BBG!$1:$1048576,MATCH(Activity!IG$1,BBG!$1:$1,0)+1,0)&lt;&gt;""),(VLOOKUP($A26,BBG!$1:$1048576,MATCH(Activity!IG$1,BBG!$1:$1,0)-1,0)+VLOOKUP($A26,BBG!$1:$1048576,MATCH(Activity!IG$1,BBG!$1:$1,0)+1,0))/2,IF(AND(VLOOKUP($A26,BBG!$1:$1048576,MATCH(Activity!IG$1,BBG!$1:$1,0)-1,0)&lt;&gt;"",VLOOKUP($A26,BBG!$1:$1048576,MATCH(Activity!IG$1,BBG!$1:$1,0)+2,0)&lt;&gt;""),VLOOKUP($A26,BBG!$1:$1048576,MATCH(Activity!IG$1,BBG!$1:$1,0)-1,0)+(VLOOKUP($A26,BBG!$1:$1048576,MATCH(Activity!IG$1,BBG!$1:$1,0)+2,0)-VLOOKUP($A26,BBG!$1:$1048576,MATCH(Activity!IG$1,BBG!$1:$1,0)-1,0))/3,VLOOKUP($A26,BBG!$1:$1048576,MATCH(Activity!IG$1,BBG!$1:$1,0)-2,0)+(VLOOKUP($A26,BBG!$1:$1048576,MATCH(Activity!IG$1,BBG!$1:$1,0)+1,0)-VLOOKUP($A26,BBG!$1:$1048576,MATCH(Activity!IG$1,BBG!$1:$1,0)-2,0))*2/3)))/100</f>
        <v>0</v>
      </c>
      <c r="IH26" s="34">
        <f ca="1">IF(VLOOKUP($A26,BBG!$1:$1048576,MATCH(Activity!IH$1,BBG!$1:$1,0),0)&lt;&gt;"",VLOOKUP($A26,BBG!$1:$1048576,MATCH(Activity!IH$1,BBG!$1:$1,0),0),IF(AND(VLOOKUP($A26,BBG!$1:$1048576,MATCH(Activity!IH$1,BBG!$1:$1,0)-1,0)&lt;&gt;"",VLOOKUP($A26,BBG!$1:$1048576,MATCH(Activity!IH$1,BBG!$1:$1,0)+1,0)&lt;&gt;""),(VLOOKUP($A26,BBG!$1:$1048576,MATCH(Activity!IH$1,BBG!$1:$1,0)-1,0)+VLOOKUP($A26,BBG!$1:$1048576,MATCH(Activity!IH$1,BBG!$1:$1,0)+1,0))/2,IF(AND(VLOOKUP($A26,BBG!$1:$1048576,MATCH(Activity!IH$1,BBG!$1:$1,0)-1,0)&lt;&gt;"",VLOOKUP($A26,BBG!$1:$1048576,MATCH(Activity!IH$1,BBG!$1:$1,0)+2,0)&lt;&gt;""),VLOOKUP($A26,BBG!$1:$1048576,MATCH(Activity!IH$1,BBG!$1:$1,0)-1,0)+(VLOOKUP($A26,BBG!$1:$1048576,MATCH(Activity!IH$1,BBG!$1:$1,0)+2,0)-VLOOKUP($A26,BBG!$1:$1048576,MATCH(Activity!IH$1,BBG!$1:$1,0)-1,0))/3,VLOOKUP($A26,BBG!$1:$1048576,MATCH(Activity!IH$1,BBG!$1:$1,0)-2,0)+(VLOOKUP($A26,BBG!$1:$1048576,MATCH(Activity!IH$1,BBG!$1:$1,0)+1,0)-VLOOKUP($A26,BBG!$1:$1048576,MATCH(Activity!IH$1,BBG!$1:$1,0)-2,0))*2/3)))/100</f>
        <v>0</v>
      </c>
      <c r="II26" s="34">
        <f ca="1">IF(VLOOKUP($A26,BBG!$1:$1048576,MATCH(Activity!II$1,BBG!$1:$1,0),0)&lt;&gt;"",VLOOKUP($A26,BBG!$1:$1048576,MATCH(Activity!II$1,BBG!$1:$1,0),0),IF(AND(VLOOKUP($A26,BBG!$1:$1048576,MATCH(Activity!II$1,BBG!$1:$1,0)-1,0)&lt;&gt;"",VLOOKUP($A26,BBG!$1:$1048576,MATCH(Activity!II$1,BBG!$1:$1,0)+1,0)&lt;&gt;""),(VLOOKUP($A26,BBG!$1:$1048576,MATCH(Activity!II$1,BBG!$1:$1,0)-1,0)+VLOOKUP($A26,BBG!$1:$1048576,MATCH(Activity!II$1,BBG!$1:$1,0)+1,0))/2,IF(AND(VLOOKUP($A26,BBG!$1:$1048576,MATCH(Activity!II$1,BBG!$1:$1,0)-1,0)&lt;&gt;"",VLOOKUP($A26,BBG!$1:$1048576,MATCH(Activity!II$1,BBG!$1:$1,0)+2,0)&lt;&gt;""),VLOOKUP($A26,BBG!$1:$1048576,MATCH(Activity!II$1,BBG!$1:$1,0)-1,0)+(VLOOKUP($A26,BBG!$1:$1048576,MATCH(Activity!II$1,BBG!$1:$1,0)+2,0)-VLOOKUP($A26,BBG!$1:$1048576,MATCH(Activity!II$1,BBG!$1:$1,0)-1,0))/3,VLOOKUP($A26,BBG!$1:$1048576,MATCH(Activity!II$1,BBG!$1:$1,0)-2,0)+(VLOOKUP($A26,BBG!$1:$1048576,MATCH(Activity!II$1,BBG!$1:$1,0)+1,0)-VLOOKUP($A26,BBG!$1:$1048576,MATCH(Activity!II$1,BBG!$1:$1,0)-2,0))*2/3)))/100</f>
        <v>0</v>
      </c>
      <c r="IJ26" s="34">
        <f ca="1">IF(VLOOKUP($A26,BBG!$1:$1048576,MATCH(Activity!IJ$1,BBG!$1:$1,0),0)&lt;&gt;"",VLOOKUP($A26,BBG!$1:$1048576,MATCH(Activity!IJ$1,BBG!$1:$1,0),0),IF(AND(VLOOKUP($A26,BBG!$1:$1048576,MATCH(Activity!IJ$1,BBG!$1:$1,0)-1,0)&lt;&gt;"",VLOOKUP($A26,BBG!$1:$1048576,MATCH(Activity!IJ$1,BBG!$1:$1,0)+1,0)&lt;&gt;""),(VLOOKUP($A26,BBG!$1:$1048576,MATCH(Activity!IJ$1,BBG!$1:$1,0)-1,0)+VLOOKUP($A26,BBG!$1:$1048576,MATCH(Activity!IJ$1,BBG!$1:$1,0)+1,0))/2,IF(AND(VLOOKUP($A26,BBG!$1:$1048576,MATCH(Activity!IJ$1,BBG!$1:$1,0)-1,0)&lt;&gt;"",VLOOKUP($A26,BBG!$1:$1048576,MATCH(Activity!IJ$1,BBG!$1:$1,0)+2,0)&lt;&gt;""),VLOOKUP($A26,BBG!$1:$1048576,MATCH(Activity!IJ$1,BBG!$1:$1,0)-1,0)+(VLOOKUP($A26,BBG!$1:$1048576,MATCH(Activity!IJ$1,BBG!$1:$1,0)+2,0)-VLOOKUP($A26,BBG!$1:$1048576,MATCH(Activity!IJ$1,BBG!$1:$1,0)-1,0))/3,VLOOKUP($A26,BBG!$1:$1048576,MATCH(Activity!IJ$1,BBG!$1:$1,0)-2,0)+(VLOOKUP($A26,BBG!$1:$1048576,MATCH(Activity!IJ$1,BBG!$1:$1,0)+1,0)-VLOOKUP($A26,BBG!$1:$1048576,MATCH(Activity!IJ$1,BBG!$1:$1,0)-2,0))*2/3)))/100</f>
        <v>0</v>
      </c>
      <c r="IK26" s="34">
        <f ca="1">IF(VLOOKUP($A26,BBG!$1:$1048576,MATCH(Activity!IK$1,BBG!$1:$1,0),0)&lt;&gt;"",VLOOKUP($A26,BBG!$1:$1048576,MATCH(Activity!IK$1,BBG!$1:$1,0),0),IF(AND(VLOOKUP($A26,BBG!$1:$1048576,MATCH(Activity!IK$1,BBG!$1:$1,0)-1,0)&lt;&gt;"",VLOOKUP($A26,BBG!$1:$1048576,MATCH(Activity!IK$1,BBG!$1:$1,0)+1,0)&lt;&gt;""),(VLOOKUP($A26,BBG!$1:$1048576,MATCH(Activity!IK$1,BBG!$1:$1,0)-1,0)+VLOOKUP($A26,BBG!$1:$1048576,MATCH(Activity!IK$1,BBG!$1:$1,0)+1,0))/2,IF(AND(VLOOKUP($A26,BBG!$1:$1048576,MATCH(Activity!IK$1,BBG!$1:$1,0)-1,0)&lt;&gt;"",VLOOKUP($A26,BBG!$1:$1048576,MATCH(Activity!IK$1,BBG!$1:$1,0)+2,0)&lt;&gt;""),VLOOKUP($A26,BBG!$1:$1048576,MATCH(Activity!IK$1,BBG!$1:$1,0)-1,0)+(VLOOKUP($A26,BBG!$1:$1048576,MATCH(Activity!IK$1,BBG!$1:$1,0)+2,0)-VLOOKUP($A26,BBG!$1:$1048576,MATCH(Activity!IK$1,BBG!$1:$1,0)-1,0))/3,VLOOKUP($A26,BBG!$1:$1048576,MATCH(Activity!IK$1,BBG!$1:$1,0)-2,0)+(VLOOKUP($A26,BBG!$1:$1048576,MATCH(Activity!IK$1,BBG!$1:$1,0)+1,0)-VLOOKUP($A26,BBG!$1:$1048576,MATCH(Activity!IK$1,BBG!$1:$1,0)-2,0))*2/3)))/100</f>
        <v>0</v>
      </c>
      <c r="IL26" s="34">
        <f ca="1">IF(VLOOKUP($A26,BBG!$1:$1048576,MATCH(Activity!IL$1,BBG!$1:$1,0),0)&lt;&gt;"",VLOOKUP($A26,BBG!$1:$1048576,MATCH(Activity!IL$1,BBG!$1:$1,0),0),IF(AND(VLOOKUP($A26,BBG!$1:$1048576,MATCH(Activity!IL$1,BBG!$1:$1,0)-1,0)&lt;&gt;"",VLOOKUP($A26,BBG!$1:$1048576,MATCH(Activity!IL$1,BBG!$1:$1,0)+1,0)&lt;&gt;""),(VLOOKUP($A26,BBG!$1:$1048576,MATCH(Activity!IL$1,BBG!$1:$1,0)-1,0)+VLOOKUP($A26,BBG!$1:$1048576,MATCH(Activity!IL$1,BBG!$1:$1,0)+1,0))/2,IF(AND(VLOOKUP($A26,BBG!$1:$1048576,MATCH(Activity!IL$1,BBG!$1:$1,0)-1,0)&lt;&gt;"",VLOOKUP($A26,BBG!$1:$1048576,MATCH(Activity!IL$1,BBG!$1:$1,0)+2,0)&lt;&gt;""),VLOOKUP($A26,BBG!$1:$1048576,MATCH(Activity!IL$1,BBG!$1:$1,0)-1,0)+(VLOOKUP($A26,BBG!$1:$1048576,MATCH(Activity!IL$1,BBG!$1:$1,0)+2,0)-VLOOKUP($A26,BBG!$1:$1048576,MATCH(Activity!IL$1,BBG!$1:$1,0)-1,0))/3,VLOOKUP($A26,BBG!$1:$1048576,MATCH(Activity!IL$1,BBG!$1:$1,0)-2,0)+(VLOOKUP($A26,BBG!$1:$1048576,MATCH(Activity!IL$1,BBG!$1:$1,0)+1,0)-VLOOKUP($A26,BBG!$1:$1048576,MATCH(Activity!IL$1,BBG!$1:$1,0)-2,0))*2/3)))/100</f>
        <v>0</v>
      </c>
      <c r="IM26" s="34">
        <f ca="1">IF(VLOOKUP($A26,BBG!$1:$1048576,MATCH(Activity!IM$1,BBG!$1:$1,0),0)&lt;&gt;"",VLOOKUP($A26,BBG!$1:$1048576,MATCH(Activity!IM$1,BBG!$1:$1,0),0),IF(AND(VLOOKUP($A26,BBG!$1:$1048576,MATCH(Activity!IM$1,BBG!$1:$1,0)-1,0)&lt;&gt;"",VLOOKUP($A26,BBG!$1:$1048576,MATCH(Activity!IM$1,BBG!$1:$1,0)+1,0)&lt;&gt;""),(VLOOKUP($A26,BBG!$1:$1048576,MATCH(Activity!IM$1,BBG!$1:$1,0)-1,0)+VLOOKUP($A26,BBG!$1:$1048576,MATCH(Activity!IM$1,BBG!$1:$1,0)+1,0))/2,IF(AND(VLOOKUP($A26,BBG!$1:$1048576,MATCH(Activity!IM$1,BBG!$1:$1,0)-1,0)&lt;&gt;"",VLOOKUP($A26,BBG!$1:$1048576,MATCH(Activity!IM$1,BBG!$1:$1,0)+2,0)&lt;&gt;""),VLOOKUP($A26,BBG!$1:$1048576,MATCH(Activity!IM$1,BBG!$1:$1,0)-1,0)+(VLOOKUP($A26,BBG!$1:$1048576,MATCH(Activity!IM$1,BBG!$1:$1,0)+2,0)-VLOOKUP($A26,BBG!$1:$1048576,MATCH(Activity!IM$1,BBG!$1:$1,0)-1,0))/3,VLOOKUP($A26,BBG!$1:$1048576,MATCH(Activity!IM$1,BBG!$1:$1,0)-2,0)+(VLOOKUP($A26,BBG!$1:$1048576,MATCH(Activity!IM$1,BBG!$1:$1,0)+1,0)-VLOOKUP($A26,BBG!$1:$1048576,MATCH(Activity!IM$1,BBG!$1:$1,0)-2,0))*2/3)))/100</f>
        <v>0</v>
      </c>
      <c r="IN26" s="34">
        <f ca="1">IF(VLOOKUP($A26,BBG!$1:$1048576,MATCH(Activity!IN$1,BBG!$1:$1,0),0)&lt;&gt;"",VLOOKUP($A26,BBG!$1:$1048576,MATCH(Activity!IN$1,BBG!$1:$1,0),0),IF(AND(VLOOKUP($A26,BBG!$1:$1048576,MATCH(Activity!IN$1,BBG!$1:$1,0)-1,0)&lt;&gt;"",VLOOKUP($A26,BBG!$1:$1048576,MATCH(Activity!IN$1,BBG!$1:$1,0)+1,0)&lt;&gt;""),(VLOOKUP($A26,BBG!$1:$1048576,MATCH(Activity!IN$1,BBG!$1:$1,0)-1,0)+VLOOKUP($A26,BBG!$1:$1048576,MATCH(Activity!IN$1,BBG!$1:$1,0)+1,0))/2,IF(AND(VLOOKUP($A26,BBG!$1:$1048576,MATCH(Activity!IN$1,BBG!$1:$1,0)-1,0)&lt;&gt;"",VLOOKUP($A26,BBG!$1:$1048576,MATCH(Activity!IN$1,BBG!$1:$1,0)+2,0)&lt;&gt;""),VLOOKUP($A26,BBG!$1:$1048576,MATCH(Activity!IN$1,BBG!$1:$1,0)-1,0)+(VLOOKUP($A26,BBG!$1:$1048576,MATCH(Activity!IN$1,BBG!$1:$1,0)+2,0)-VLOOKUP($A26,BBG!$1:$1048576,MATCH(Activity!IN$1,BBG!$1:$1,0)-1,0))/3,VLOOKUP($A26,BBG!$1:$1048576,MATCH(Activity!IN$1,BBG!$1:$1,0)-2,0)+(VLOOKUP($A26,BBG!$1:$1048576,MATCH(Activity!IN$1,BBG!$1:$1,0)+1,0)-VLOOKUP($A26,BBG!$1:$1048576,MATCH(Activity!IN$1,BBG!$1:$1,0)-2,0))*2/3)))/100</f>
        <v>0</v>
      </c>
      <c r="IO26" s="34">
        <f ca="1">IF(VLOOKUP($A26,BBG!$1:$1048576,MATCH(Activity!IO$1,BBG!$1:$1,0),0)&lt;&gt;"",VLOOKUP($A26,BBG!$1:$1048576,MATCH(Activity!IO$1,BBG!$1:$1,0),0),IF(AND(VLOOKUP($A26,BBG!$1:$1048576,MATCH(Activity!IO$1,BBG!$1:$1,0)-1,0)&lt;&gt;"",VLOOKUP($A26,BBG!$1:$1048576,MATCH(Activity!IO$1,BBG!$1:$1,0)+1,0)&lt;&gt;""),(VLOOKUP($A26,BBG!$1:$1048576,MATCH(Activity!IO$1,BBG!$1:$1,0)-1,0)+VLOOKUP($A26,BBG!$1:$1048576,MATCH(Activity!IO$1,BBG!$1:$1,0)+1,0))/2,IF(AND(VLOOKUP($A26,BBG!$1:$1048576,MATCH(Activity!IO$1,BBG!$1:$1,0)-1,0)&lt;&gt;"",VLOOKUP($A26,BBG!$1:$1048576,MATCH(Activity!IO$1,BBG!$1:$1,0)+2,0)&lt;&gt;""),VLOOKUP($A26,BBG!$1:$1048576,MATCH(Activity!IO$1,BBG!$1:$1,0)-1,0)+(VLOOKUP($A26,BBG!$1:$1048576,MATCH(Activity!IO$1,BBG!$1:$1,0)+2,0)-VLOOKUP($A26,BBG!$1:$1048576,MATCH(Activity!IO$1,BBG!$1:$1,0)-1,0))/3,VLOOKUP($A26,BBG!$1:$1048576,MATCH(Activity!IO$1,BBG!$1:$1,0)-2,0)+(VLOOKUP($A26,BBG!$1:$1048576,MATCH(Activity!IO$1,BBG!$1:$1,0)+1,0)-VLOOKUP($A26,BBG!$1:$1048576,MATCH(Activity!IO$1,BBG!$1:$1,0)-2,0))*2/3)))/100</f>
        <v>0</v>
      </c>
      <c r="IP26" s="34">
        <f ca="1">IF(VLOOKUP($A26,BBG!$1:$1048576,MATCH(Activity!IP$1,BBG!$1:$1,0),0)&lt;&gt;"",VLOOKUP($A26,BBG!$1:$1048576,MATCH(Activity!IP$1,BBG!$1:$1,0),0),IF(AND(VLOOKUP($A26,BBG!$1:$1048576,MATCH(Activity!IP$1,BBG!$1:$1,0)-1,0)&lt;&gt;"",VLOOKUP($A26,BBG!$1:$1048576,MATCH(Activity!IP$1,BBG!$1:$1,0)+1,0)&lt;&gt;""),(VLOOKUP($A26,BBG!$1:$1048576,MATCH(Activity!IP$1,BBG!$1:$1,0)-1,0)+VLOOKUP($A26,BBG!$1:$1048576,MATCH(Activity!IP$1,BBG!$1:$1,0)+1,0))/2,IF(AND(VLOOKUP($A26,BBG!$1:$1048576,MATCH(Activity!IP$1,BBG!$1:$1,0)-1,0)&lt;&gt;"",VLOOKUP($A26,BBG!$1:$1048576,MATCH(Activity!IP$1,BBG!$1:$1,0)+2,0)&lt;&gt;""),VLOOKUP($A26,BBG!$1:$1048576,MATCH(Activity!IP$1,BBG!$1:$1,0)-1,0)+(VLOOKUP($A26,BBG!$1:$1048576,MATCH(Activity!IP$1,BBG!$1:$1,0)+2,0)-VLOOKUP($A26,BBG!$1:$1048576,MATCH(Activity!IP$1,BBG!$1:$1,0)-1,0))/3,VLOOKUP($A26,BBG!$1:$1048576,MATCH(Activity!IP$1,BBG!$1:$1,0)-2,0)+(VLOOKUP($A26,BBG!$1:$1048576,MATCH(Activity!IP$1,BBG!$1:$1,0)+1,0)-VLOOKUP($A26,BBG!$1:$1048576,MATCH(Activity!IP$1,BBG!$1:$1,0)-2,0))*2/3)))/100</f>
        <v>0</v>
      </c>
      <c r="IQ26" s="34">
        <f ca="1">IF(VLOOKUP($A26,BBG!$1:$1048576,MATCH(Activity!IQ$1,BBG!$1:$1,0),0)&lt;&gt;"",VLOOKUP($A26,BBG!$1:$1048576,MATCH(Activity!IQ$1,BBG!$1:$1,0),0),IF(AND(VLOOKUP($A26,BBG!$1:$1048576,MATCH(Activity!IQ$1,BBG!$1:$1,0)-1,0)&lt;&gt;"",VLOOKUP($A26,BBG!$1:$1048576,MATCH(Activity!IQ$1,BBG!$1:$1,0)+1,0)&lt;&gt;""),(VLOOKUP($A26,BBG!$1:$1048576,MATCH(Activity!IQ$1,BBG!$1:$1,0)-1,0)+VLOOKUP($A26,BBG!$1:$1048576,MATCH(Activity!IQ$1,BBG!$1:$1,0)+1,0))/2,IF(AND(VLOOKUP($A26,BBG!$1:$1048576,MATCH(Activity!IQ$1,BBG!$1:$1,0)-1,0)&lt;&gt;"",VLOOKUP($A26,BBG!$1:$1048576,MATCH(Activity!IQ$1,BBG!$1:$1,0)+2,0)&lt;&gt;""),VLOOKUP($A26,BBG!$1:$1048576,MATCH(Activity!IQ$1,BBG!$1:$1,0)-1,0)+(VLOOKUP($A26,BBG!$1:$1048576,MATCH(Activity!IQ$1,BBG!$1:$1,0)+2,0)-VLOOKUP($A26,BBG!$1:$1048576,MATCH(Activity!IQ$1,BBG!$1:$1,0)-1,0))/3,VLOOKUP($A26,BBG!$1:$1048576,MATCH(Activity!IQ$1,BBG!$1:$1,0)-2,0)+(VLOOKUP($A26,BBG!$1:$1048576,MATCH(Activity!IQ$1,BBG!$1:$1,0)+1,0)-VLOOKUP($A26,BBG!$1:$1048576,MATCH(Activity!IQ$1,BBG!$1:$1,0)-2,0))*2/3)))/100</f>
        <v>0</v>
      </c>
      <c r="IR26" s="34">
        <f ca="1">IF(VLOOKUP($A26,BBG!$1:$1048576,MATCH(Activity!IR$1,BBG!$1:$1,0),0)&lt;&gt;"",VLOOKUP($A26,BBG!$1:$1048576,MATCH(Activity!IR$1,BBG!$1:$1,0),0),IF(AND(VLOOKUP($A26,BBG!$1:$1048576,MATCH(Activity!IR$1,BBG!$1:$1,0)-1,0)&lt;&gt;"",VLOOKUP($A26,BBG!$1:$1048576,MATCH(Activity!IR$1,BBG!$1:$1,0)+1,0)&lt;&gt;""),(VLOOKUP($A26,BBG!$1:$1048576,MATCH(Activity!IR$1,BBG!$1:$1,0)-1,0)+VLOOKUP($A26,BBG!$1:$1048576,MATCH(Activity!IR$1,BBG!$1:$1,0)+1,0))/2,IF(AND(VLOOKUP($A26,BBG!$1:$1048576,MATCH(Activity!IR$1,BBG!$1:$1,0)-1,0)&lt;&gt;"",VLOOKUP($A26,BBG!$1:$1048576,MATCH(Activity!IR$1,BBG!$1:$1,0)+2,0)&lt;&gt;""),VLOOKUP($A26,BBG!$1:$1048576,MATCH(Activity!IR$1,BBG!$1:$1,0)-1,0)+(VLOOKUP($A26,BBG!$1:$1048576,MATCH(Activity!IR$1,BBG!$1:$1,0)+2,0)-VLOOKUP($A26,BBG!$1:$1048576,MATCH(Activity!IR$1,BBG!$1:$1,0)-1,0))/3,VLOOKUP($A26,BBG!$1:$1048576,MATCH(Activity!IR$1,BBG!$1:$1,0)-2,0)+(VLOOKUP($A26,BBG!$1:$1048576,MATCH(Activity!IR$1,BBG!$1:$1,0)+1,0)-VLOOKUP($A26,BBG!$1:$1048576,MATCH(Activity!IR$1,BBG!$1:$1,0)-2,0))*2/3)))/100</f>
        <v>0</v>
      </c>
      <c r="IS26" s="34">
        <f ca="1">IF(VLOOKUP($A26,BBG!$1:$1048576,MATCH(Activity!IS$1,BBG!$1:$1,0),0)&lt;&gt;"",VLOOKUP($A26,BBG!$1:$1048576,MATCH(Activity!IS$1,BBG!$1:$1,0),0),IF(AND(VLOOKUP($A26,BBG!$1:$1048576,MATCH(Activity!IS$1,BBG!$1:$1,0)-1,0)&lt;&gt;"",VLOOKUP($A26,BBG!$1:$1048576,MATCH(Activity!IS$1,BBG!$1:$1,0)+1,0)&lt;&gt;""),(VLOOKUP($A26,BBG!$1:$1048576,MATCH(Activity!IS$1,BBG!$1:$1,0)-1,0)+VLOOKUP($A26,BBG!$1:$1048576,MATCH(Activity!IS$1,BBG!$1:$1,0)+1,0))/2,IF(AND(VLOOKUP($A26,BBG!$1:$1048576,MATCH(Activity!IS$1,BBG!$1:$1,0)-1,0)&lt;&gt;"",VLOOKUP($A26,BBG!$1:$1048576,MATCH(Activity!IS$1,BBG!$1:$1,0)+2,0)&lt;&gt;""),VLOOKUP($A26,BBG!$1:$1048576,MATCH(Activity!IS$1,BBG!$1:$1,0)-1,0)+(VLOOKUP($A26,BBG!$1:$1048576,MATCH(Activity!IS$1,BBG!$1:$1,0)+2,0)-VLOOKUP($A26,BBG!$1:$1048576,MATCH(Activity!IS$1,BBG!$1:$1,0)-1,0))/3,VLOOKUP($A26,BBG!$1:$1048576,MATCH(Activity!IS$1,BBG!$1:$1,0)-2,0)+(VLOOKUP($A26,BBG!$1:$1048576,MATCH(Activity!IS$1,BBG!$1:$1,0)+1,0)-VLOOKUP($A26,BBG!$1:$1048576,MATCH(Activity!IS$1,BBG!$1:$1,0)-2,0))*2/3)))/100</f>
        <v>0</v>
      </c>
      <c r="IT26" s="34">
        <f ca="1">IF(VLOOKUP($A26,BBG!$1:$1048576,MATCH(Activity!IT$1,BBG!$1:$1,0),0)&lt;&gt;"",VLOOKUP($A26,BBG!$1:$1048576,MATCH(Activity!IT$1,BBG!$1:$1,0),0),IF(AND(VLOOKUP($A26,BBG!$1:$1048576,MATCH(Activity!IT$1,BBG!$1:$1,0)-1,0)&lt;&gt;"",VLOOKUP($A26,BBG!$1:$1048576,MATCH(Activity!IT$1,BBG!$1:$1,0)+1,0)&lt;&gt;""),(VLOOKUP($A26,BBG!$1:$1048576,MATCH(Activity!IT$1,BBG!$1:$1,0)-1,0)+VLOOKUP($A26,BBG!$1:$1048576,MATCH(Activity!IT$1,BBG!$1:$1,0)+1,0))/2,IF(AND(VLOOKUP($A26,BBG!$1:$1048576,MATCH(Activity!IT$1,BBG!$1:$1,0)-1,0)&lt;&gt;"",VLOOKUP($A26,BBG!$1:$1048576,MATCH(Activity!IT$1,BBG!$1:$1,0)+2,0)&lt;&gt;""),VLOOKUP($A26,BBG!$1:$1048576,MATCH(Activity!IT$1,BBG!$1:$1,0)-1,0)+(VLOOKUP($A26,BBG!$1:$1048576,MATCH(Activity!IT$1,BBG!$1:$1,0)+2,0)-VLOOKUP($A26,BBG!$1:$1048576,MATCH(Activity!IT$1,BBG!$1:$1,0)-1,0))/3,VLOOKUP($A26,BBG!$1:$1048576,MATCH(Activity!IT$1,BBG!$1:$1,0)-2,0)+(VLOOKUP($A26,BBG!$1:$1048576,MATCH(Activity!IT$1,BBG!$1:$1,0)+1,0)-VLOOKUP($A26,BBG!$1:$1048576,MATCH(Activity!IT$1,BBG!$1:$1,0)-2,0))*2/3)))/100</f>
        <v>0</v>
      </c>
      <c r="IU26" s="34">
        <f ca="1">IF(VLOOKUP($A26,BBG!$1:$1048576,MATCH(Activity!IU$1,BBG!$1:$1,0),0)&lt;&gt;"",VLOOKUP($A26,BBG!$1:$1048576,MATCH(Activity!IU$1,BBG!$1:$1,0),0),IF(AND(VLOOKUP($A26,BBG!$1:$1048576,MATCH(Activity!IU$1,BBG!$1:$1,0)-1,0)&lt;&gt;"",VLOOKUP($A26,BBG!$1:$1048576,MATCH(Activity!IU$1,BBG!$1:$1,0)+1,0)&lt;&gt;""),(VLOOKUP($A26,BBG!$1:$1048576,MATCH(Activity!IU$1,BBG!$1:$1,0)-1,0)+VLOOKUP($A26,BBG!$1:$1048576,MATCH(Activity!IU$1,BBG!$1:$1,0)+1,0))/2,IF(AND(VLOOKUP($A26,BBG!$1:$1048576,MATCH(Activity!IU$1,BBG!$1:$1,0)-1,0)&lt;&gt;"",VLOOKUP($A26,BBG!$1:$1048576,MATCH(Activity!IU$1,BBG!$1:$1,0)+2,0)&lt;&gt;""),VLOOKUP($A26,BBG!$1:$1048576,MATCH(Activity!IU$1,BBG!$1:$1,0)-1,0)+(VLOOKUP($A26,BBG!$1:$1048576,MATCH(Activity!IU$1,BBG!$1:$1,0)+2,0)-VLOOKUP($A26,BBG!$1:$1048576,MATCH(Activity!IU$1,BBG!$1:$1,0)-1,0))/3,VLOOKUP($A26,BBG!$1:$1048576,MATCH(Activity!IU$1,BBG!$1:$1,0)-2,0)+(VLOOKUP($A26,BBG!$1:$1048576,MATCH(Activity!IU$1,BBG!$1:$1,0)+1,0)-VLOOKUP($A26,BBG!$1:$1048576,MATCH(Activity!IU$1,BBG!$1:$1,0)-2,0))*2/3)))/100</f>
        <v>0</v>
      </c>
      <c r="IV26" s="34">
        <f ca="1">IF(VLOOKUP($A26,BBG!$1:$1048576,MATCH(Activity!IV$1,BBG!$1:$1,0),0)&lt;&gt;"",VLOOKUP($A26,BBG!$1:$1048576,MATCH(Activity!IV$1,BBG!$1:$1,0),0),IF(AND(VLOOKUP($A26,BBG!$1:$1048576,MATCH(Activity!IV$1,BBG!$1:$1,0)-1,0)&lt;&gt;"",VLOOKUP($A26,BBG!$1:$1048576,MATCH(Activity!IV$1,BBG!$1:$1,0)+1,0)&lt;&gt;""),(VLOOKUP($A26,BBG!$1:$1048576,MATCH(Activity!IV$1,BBG!$1:$1,0)-1,0)+VLOOKUP($A26,BBG!$1:$1048576,MATCH(Activity!IV$1,BBG!$1:$1,0)+1,0))/2,IF(AND(VLOOKUP($A26,BBG!$1:$1048576,MATCH(Activity!IV$1,BBG!$1:$1,0)-1,0)&lt;&gt;"",VLOOKUP($A26,BBG!$1:$1048576,MATCH(Activity!IV$1,BBG!$1:$1,0)+2,0)&lt;&gt;""),VLOOKUP($A26,BBG!$1:$1048576,MATCH(Activity!IV$1,BBG!$1:$1,0)-1,0)+(VLOOKUP($A26,BBG!$1:$1048576,MATCH(Activity!IV$1,BBG!$1:$1,0)+2,0)-VLOOKUP($A26,BBG!$1:$1048576,MATCH(Activity!IV$1,BBG!$1:$1,0)-1,0))/3,VLOOKUP($A26,BBG!$1:$1048576,MATCH(Activity!IV$1,BBG!$1:$1,0)-2,0)+(VLOOKUP($A26,BBG!$1:$1048576,MATCH(Activity!IV$1,BBG!$1:$1,0)+1,0)-VLOOKUP($A26,BBG!$1:$1048576,MATCH(Activity!IV$1,BBG!$1:$1,0)-2,0))*2/3)))/100</f>
        <v>0</v>
      </c>
      <c r="IW26" s="34">
        <f ca="1">IF(VLOOKUP($A26,BBG!$1:$1048576,MATCH(Activity!IW$1,BBG!$1:$1,0),0)&lt;&gt;"",VLOOKUP($A26,BBG!$1:$1048576,MATCH(Activity!IW$1,BBG!$1:$1,0),0),IF(AND(VLOOKUP($A26,BBG!$1:$1048576,MATCH(Activity!IW$1,BBG!$1:$1,0)-1,0)&lt;&gt;"",VLOOKUP($A26,BBG!$1:$1048576,MATCH(Activity!IW$1,BBG!$1:$1,0)+1,0)&lt;&gt;""),(VLOOKUP($A26,BBG!$1:$1048576,MATCH(Activity!IW$1,BBG!$1:$1,0)-1,0)+VLOOKUP($A26,BBG!$1:$1048576,MATCH(Activity!IW$1,BBG!$1:$1,0)+1,0))/2,IF(AND(VLOOKUP($A26,BBG!$1:$1048576,MATCH(Activity!IW$1,BBG!$1:$1,0)-1,0)&lt;&gt;"",VLOOKUP($A26,BBG!$1:$1048576,MATCH(Activity!IW$1,BBG!$1:$1,0)+2,0)&lt;&gt;""),VLOOKUP($A26,BBG!$1:$1048576,MATCH(Activity!IW$1,BBG!$1:$1,0)-1,0)+(VLOOKUP($A26,BBG!$1:$1048576,MATCH(Activity!IW$1,BBG!$1:$1,0)+2,0)-VLOOKUP($A26,BBG!$1:$1048576,MATCH(Activity!IW$1,BBG!$1:$1,0)-1,0))/3,VLOOKUP($A26,BBG!$1:$1048576,MATCH(Activity!IW$1,BBG!$1:$1,0)-2,0)+(VLOOKUP($A26,BBG!$1:$1048576,MATCH(Activity!IW$1,BBG!$1:$1,0)+1,0)-VLOOKUP($A26,BBG!$1:$1048576,MATCH(Activity!IW$1,BBG!$1:$1,0)-2,0))*2/3)))/100</f>
        <v>0</v>
      </c>
      <c r="IX26" s="34">
        <f ca="1">IF(VLOOKUP($A26,BBG!$1:$1048576,MATCH(Activity!IX$1,BBG!$1:$1,0),0)&lt;&gt;"",VLOOKUP($A26,BBG!$1:$1048576,MATCH(Activity!IX$1,BBG!$1:$1,0),0),IF(AND(VLOOKUP($A26,BBG!$1:$1048576,MATCH(Activity!IX$1,BBG!$1:$1,0)-1,0)&lt;&gt;"",VLOOKUP($A26,BBG!$1:$1048576,MATCH(Activity!IX$1,BBG!$1:$1,0)+1,0)&lt;&gt;""),(VLOOKUP($A26,BBG!$1:$1048576,MATCH(Activity!IX$1,BBG!$1:$1,0)-1,0)+VLOOKUP($A26,BBG!$1:$1048576,MATCH(Activity!IX$1,BBG!$1:$1,0)+1,0))/2,IF(AND(VLOOKUP($A26,BBG!$1:$1048576,MATCH(Activity!IX$1,BBG!$1:$1,0)-1,0)&lt;&gt;"",VLOOKUP($A26,BBG!$1:$1048576,MATCH(Activity!IX$1,BBG!$1:$1,0)+2,0)&lt;&gt;""),VLOOKUP($A26,BBG!$1:$1048576,MATCH(Activity!IX$1,BBG!$1:$1,0)-1,0)+(VLOOKUP($A26,BBG!$1:$1048576,MATCH(Activity!IX$1,BBG!$1:$1,0)+2,0)-VLOOKUP($A26,BBG!$1:$1048576,MATCH(Activity!IX$1,BBG!$1:$1,0)-1,0))/3,VLOOKUP($A26,BBG!$1:$1048576,MATCH(Activity!IX$1,BBG!$1:$1,0)-2,0)+(VLOOKUP($A26,BBG!$1:$1048576,MATCH(Activity!IX$1,BBG!$1:$1,0)+1,0)-VLOOKUP($A26,BBG!$1:$1048576,MATCH(Activity!IX$1,BBG!$1:$1,0)-2,0))*2/3)))/100</f>
        <v>0</v>
      </c>
      <c r="IY26" s="34">
        <f ca="1">IF(VLOOKUP($A26,BBG!$1:$1048576,MATCH(Activity!IY$1,BBG!$1:$1,0),0)&lt;&gt;"",VLOOKUP($A26,BBG!$1:$1048576,MATCH(Activity!IY$1,BBG!$1:$1,0),0),IF(AND(VLOOKUP($A26,BBG!$1:$1048576,MATCH(Activity!IY$1,BBG!$1:$1,0)-1,0)&lt;&gt;"",VLOOKUP($A26,BBG!$1:$1048576,MATCH(Activity!IY$1,BBG!$1:$1,0)+1,0)&lt;&gt;""),(VLOOKUP($A26,BBG!$1:$1048576,MATCH(Activity!IY$1,BBG!$1:$1,0)-1,0)+VLOOKUP($A26,BBG!$1:$1048576,MATCH(Activity!IY$1,BBG!$1:$1,0)+1,0))/2,IF(AND(VLOOKUP($A26,BBG!$1:$1048576,MATCH(Activity!IY$1,BBG!$1:$1,0)-1,0)&lt;&gt;"",VLOOKUP($A26,BBG!$1:$1048576,MATCH(Activity!IY$1,BBG!$1:$1,0)+2,0)&lt;&gt;""),VLOOKUP($A26,BBG!$1:$1048576,MATCH(Activity!IY$1,BBG!$1:$1,0)-1,0)+(VLOOKUP($A26,BBG!$1:$1048576,MATCH(Activity!IY$1,BBG!$1:$1,0)+2,0)-VLOOKUP($A26,BBG!$1:$1048576,MATCH(Activity!IY$1,BBG!$1:$1,0)-1,0))/3,VLOOKUP($A26,BBG!$1:$1048576,MATCH(Activity!IY$1,BBG!$1:$1,0)-2,0)+(VLOOKUP($A26,BBG!$1:$1048576,MATCH(Activity!IY$1,BBG!$1:$1,0)+1,0)-VLOOKUP($A26,BBG!$1:$1048576,MATCH(Activity!IY$1,BBG!$1:$1,0)-2,0))*2/3)))/100</f>
        <v>0</v>
      </c>
      <c r="IZ26" s="34">
        <f ca="1">IF(VLOOKUP($A26,BBG!$1:$1048576,MATCH(Activity!IZ$1,BBG!$1:$1,0),0)&lt;&gt;"",VLOOKUP($A26,BBG!$1:$1048576,MATCH(Activity!IZ$1,BBG!$1:$1,0),0),IF(AND(VLOOKUP($A26,BBG!$1:$1048576,MATCH(Activity!IZ$1,BBG!$1:$1,0)-1,0)&lt;&gt;"",VLOOKUP($A26,BBG!$1:$1048576,MATCH(Activity!IZ$1,BBG!$1:$1,0)+1,0)&lt;&gt;""),(VLOOKUP($A26,BBG!$1:$1048576,MATCH(Activity!IZ$1,BBG!$1:$1,0)-1,0)+VLOOKUP($A26,BBG!$1:$1048576,MATCH(Activity!IZ$1,BBG!$1:$1,0)+1,0))/2,IF(AND(VLOOKUP($A26,BBG!$1:$1048576,MATCH(Activity!IZ$1,BBG!$1:$1,0)-1,0)&lt;&gt;"",VLOOKUP($A26,BBG!$1:$1048576,MATCH(Activity!IZ$1,BBG!$1:$1,0)+2,0)&lt;&gt;""),VLOOKUP($A26,BBG!$1:$1048576,MATCH(Activity!IZ$1,BBG!$1:$1,0)-1,0)+(VLOOKUP($A26,BBG!$1:$1048576,MATCH(Activity!IZ$1,BBG!$1:$1,0)+2,0)-VLOOKUP($A26,BBG!$1:$1048576,MATCH(Activity!IZ$1,BBG!$1:$1,0)-1,0))/3,VLOOKUP($A26,BBG!$1:$1048576,MATCH(Activity!IZ$1,BBG!$1:$1,0)-2,0)+(VLOOKUP($A26,BBG!$1:$1048576,MATCH(Activity!IZ$1,BBG!$1:$1,0)+1,0)-VLOOKUP($A26,BBG!$1:$1048576,MATCH(Activity!IZ$1,BBG!$1:$1,0)-2,0))*2/3)))/100</f>
        <v>0</v>
      </c>
      <c r="JA26" s="34">
        <f ca="1">IF(VLOOKUP($A26,BBG!$1:$1048576,MATCH(Activity!JA$1,BBG!$1:$1,0),0)&lt;&gt;"",VLOOKUP($A26,BBG!$1:$1048576,MATCH(Activity!JA$1,BBG!$1:$1,0),0),IF(AND(VLOOKUP($A26,BBG!$1:$1048576,MATCH(Activity!JA$1,BBG!$1:$1,0)-1,0)&lt;&gt;"",VLOOKUP($A26,BBG!$1:$1048576,MATCH(Activity!JA$1,BBG!$1:$1,0)+1,0)&lt;&gt;""),(VLOOKUP($A26,BBG!$1:$1048576,MATCH(Activity!JA$1,BBG!$1:$1,0)-1,0)+VLOOKUP($A26,BBG!$1:$1048576,MATCH(Activity!JA$1,BBG!$1:$1,0)+1,0))/2,IF(AND(VLOOKUP($A26,BBG!$1:$1048576,MATCH(Activity!JA$1,BBG!$1:$1,0)-1,0)&lt;&gt;"",VLOOKUP($A26,BBG!$1:$1048576,MATCH(Activity!JA$1,BBG!$1:$1,0)+2,0)&lt;&gt;""),VLOOKUP($A26,BBG!$1:$1048576,MATCH(Activity!JA$1,BBG!$1:$1,0)-1,0)+(VLOOKUP($A26,BBG!$1:$1048576,MATCH(Activity!JA$1,BBG!$1:$1,0)+2,0)-VLOOKUP($A26,BBG!$1:$1048576,MATCH(Activity!JA$1,BBG!$1:$1,0)-1,0))/3,VLOOKUP($A26,BBG!$1:$1048576,MATCH(Activity!JA$1,BBG!$1:$1,0)-2,0)+(VLOOKUP($A26,BBG!$1:$1048576,MATCH(Activity!JA$1,BBG!$1:$1,0)+1,0)-VLOOKUP($A26,BBG!$1:$1048576,MATCH(Activity!JA$1,BBG!$1:$1,0)-2,0))*2/3)))/100</f>
        <v>0</v>
      </c>
      <c r="JB26" s="34">
        <f ca="1">IF(VLOOKUP($A26,BBG!$1:$1048576,MATCH(Activity!JB$1,BBG!$1:$1,0),0)&lt;&gt;"",VLOOKUP($A26,BBG!$1:$1048576,MATCH(Activity!JB$1,BBG!$1:$1,0),0),IF(AND(VLOOKUP($A26,BBG!$1:$1048576,MATCH(Activity!JB$1,BBG!$1:$1,0)-1,0)&lt;&gt;"",VLOOKUP($A26,BBG!$1:$1048576,MATCH(Activity!JB$1,BBG!$1:$1,0)+1,0)&lt;&gt;""),(VLOOKUP($A26,BBG!$1:$1048576,MATCH(Activity!JB$1,BBG!$1:$1,0)-1,0)+VLOOKUP($A26,BBG!$1:$1048576,MATCH(Activity!JB$1,BBG!$1:$1,0)+1,0))/2,IF(AND(VLOOKUP($A26,BBG!$1:$1048576,MATCH(Activity!JB$1,BBG!$1:$1,0)-1,0)&lt;&gt;"",VLOOKUP($A26,BBG!$1:$1048576,MATCH(Activity!JB$1,BBG!$1:$1,0)+2,0)&lt;&gt;""),VLOOKUP($A26,BBG!$1:$1048576,MATCH(Activity!JB$1,BBG!$1:$1,0)-1,0)+(VLOOKUP($A26,BBG!$1:$1048576,MATCH(Activity!JB$1,BBG!$1:$1,0)+2,0)-VLOOKUP($A26,BBG!$1:$1048576,MATCH(Activity!JB$1,BBG!$1:$1,0)-1,0))/3,VLOOKUP($A26,BBG!$1:$1048576,MATCH(Activity!JB$1,BBG!$1:$1,0)-2,0)+(VLOOKUP($A26,BBG!$1:$1048576,MATCH(Activity!JB$1,BBG!$1:$1,0)+1,0)-VLOOKUP($A26,BBG!$1:$1048576,MATCH(Activity!JB$1,BBG!$1:$1,0)-2,0))*2/3)))/100</f>
        <v>0</v>
      </c>
      <c r="JC26" s="34">
        <f ca="1">IF(VLOOKUP($A26,BBG!$1:$1048576,MATCH(Activity!JC$1,BBG!$1:$1,0),0)&lt;&gt;"",VLOOKUP($A26,BBG!$1:$1048576,MATCH(Activity!JC$1,BBG!$1:$1,0),0),IF(AND(VLOOKUP($A26,BBG!$1:$1048576,MATCH(Activity!JC$1,BBG!$1:$1,0)-1,0)&lt;&gt;"",VLOOKUP($A26,BBG!$1:$1048576,MATCH(Activity!JC$1,BBG!$1:$1,0)+1,0)&lt;&gt;""),(VLOOKUP($A26,BBG!$1:$1048576,MATCH(Activity!JC$1,BBG!$1:$1,0)-1,0)+VLOOKUP($A26,BBG!$1:$1048576,MATCH(Activity!JC$1,BBG!$1:$1,0)+1,0))/2,IF(AND(VLOOKUP($A26,BBG!$1:$1048576,MATCH(Activity!JC$1,BBG!$1:$1,0)-1,0)&lt;&gt;"",VLOOKUP($A26,BBG!$1:$1048576,MATCH(Activity!JC$1,BBG!$1:$1,0)+2,0)&lt;&gt;""),VLOOKUP($A26,BBG!$1:$1048576,MATCH(Activity!JC$1,BBG!$1:$1,0)-1,0)+(VLOOKUP($A26,BBG!$1:$1048576,MATCH(Activity!JC$1,BBG!$1:$1,0)+2,0)-VLOOKUP($A26,BBG!$1:$1048576,MATCH(Activity!JC$1,BBG!$1:$1,0)-1,0))/3,VLOOKUP($A26,BBG!$1:$1048576,MATCH(Activity!JC$1,BBG!$1:$1,0)-2,0)+(VLOOKUP($A26,BBG!$1:$1048576,MATCH(Activity!JC$1,BBG!$1:$1,0)+1,0)-VLOOKUP($A26,BBG!$1:$1048576,MATCH(Activity!JC$1,BBG!$1:$1,0)-2,0))*2/3)))/100</f>
        <v>0</v>
      </c>
      <c r="JD26" s="34">
        <f ca="1">IF(VLOOKUP($A26,BBG!$1:$1048576,MATCH(Activity!JD$1,BBG!$1:$1,0),0)&lt;&gt;"",VLOOKUP($A26,BBG!$1:$1048576,MATCH(Activity!JD$1,BBG!$1:$1,0),0),IF(AND(VLOOKUP($A26,BBG!$1:$1048576,MATCH(Activity!JD$1,BBG!$1:$1,0)-1,0)&lt;&gt;"",VLOOKUP($A26,BBG!$1:$1048576,MATCH(Activity!JD$1,BBG!$1:$1,0)+1,0)&lt;&gt;""),(VLOOKUP($A26,BBG!$1:$1048576,MATCH(Activity!JD$1,BBG!$1:$1,0)-1,0)+VLOOKUP($A26,BBG!$1:$1048576,MATCH(Activity!JD$1,BBG!$1:$1,0)+1,0))/2,IF(AND(VLOOKUP($A26,BBG!$1:$1048576,MATCH(Activity!JD$1,BBG!$1:$1,0)-1,0)&lt;&gt;"",VLOOKUP($A26,BBG!$1:$1048576,MATCH(Activity!JD$1,BBG!$1:$1,0)+2,0)&lt;&gt;""),VLOOKUP($A26,BBG!$1:$1048576,MATCH(Activity!JD$1,BBG!$1:$1,0)-1,0)+(VLOOKUP($A26,BBG!$1:$1048576,MATCH(Activity!JD$1,BBG!$1:$1,0)+2,0)-VLOOKUP($A26,BBG!$1:$1048576,MATCH(Activity!JD$1,BBG!$1:$1,0)-1,0))/3,VLOOKUP($A26,BBG!$1:$1048576,MATCH(Activity!JD$1,BBG!$1:$1,0)-2,0)+(VLOOKUP($A26,BBG!$1:$1048576,MATCH(Activity!JD$1,BBG!$1:$1,0)+1,0)-VLOOKUP($A26,BBG!$1:$1048576,MATCH(Activity!JD$1,BBG!$1:$1,0)-2,0))*2/3)))/100</f>
        <v>0</v>
      </c>
      <c r="JE26" s="34">
        <f ca="1">IF(VLOOKUP($A26,BBG!$1:$1048576,MATCH(Activity!JE$1,BBG!$1:$1,0),0)&lt;&gt;"",VLOOKUP($A26,BBG!$1:$1048576,MATCH(Activity!JE$1,BBG!$1:$1,0),0),IF(AND(VLOOKUP($A26,BBG!$1:$1048576,MATCH(Activity!JE$1,BBG!$1:$1,0)-1,0)&lt;&gt;"",VLOOKUP($A26,BBG!$1:$1048576,MATCH(Activity!JE$1,BBG!$1:$1,0)+1,0)&lt;&gt;""),(VLOOKUP($A26,BBG!$1:$1048576,MATCH(Activity!JE$1,BBG!$1:$1,0)-1,0)+VLOOKUP($A26,BBG!$1:$1048576,MATCH(Activity!JE$1,BBG!$1:$1,0)+1,0))/2,IF(AND(VLOOKUP($A26,BBG!$1:$1048576,MATCH(Activity!JE$1,BBG!$1:$1,0)-1,0)&lt;&gt;"",VLOOKUP($A26,BBG!$1:$1048576,MATCH(Activity!JE$1,BBG!$1:$1,0)+2,0)&lt;&gt;""),VLOOKUP($A26,BBG!$1:$1048576,MATCH(Activity!JE$1,BBG!$1:$1,0)-1,0)+(VLOOKUP($A26,BBG!$1:$1048576,MATCH(Activity!JE$1,BBG!$1:$1,0)+2,0)-VLOOKUP($A26,BBG!$1:$1048576,MATCH(Activity!JE$1,BBG!$1:$1,0)-1,0))/3,VLOOKUP($A26,BBG!$1:$1048576,MATCH(Activity!JE$1,BBG!$1:$1,0)-2,0)+(VLOOKUP($A26,BBG!$1:$1048576,MATCH(Activity!JE$1,BBG!$1:$1,0)+1,0)-VLOOKUP($A26,BBG!$1:$1048576,MATCH(Activity!JE$1,BBG!$1:$1,0)-2,0))*2/3)))/100</f>
        <v>0</v>
      </c>
      <c r="JF26" s="34">
        <f ca="1">IF(VLOOKUP($A26,BBG!$1:$1048576,MATCH(Activity!JF$1,BBG!$1:$1,0),0)&lt;&gt;"",VLOOKUP($A26,BBG!$1:$1048576,MATCH(Activity!JF$1,BBG!$1:$1,0),0),IF(AND(VLOOKUP($A26,BBG!$1:$1048576,MATCH(Activity!JF$1,BBG!$1:$1,0)-1,0)&lt;&gt;"",VLOOKUP($A26,BBG!$1:$1048576,MATCH(Activity!JF$1,BBG!$1:$1,0)+1,0)&lt;&gt;""),(VLOOKUP($A26,BBG!$1:$1048576,MATCH(Activity!JF$1,BBG!$1:$1,0)-1,0)+VLOOKUP($A26,BBG!$1:$1048576,MATCH(Activity!JF$1,BBG!$1:$1,0)+1,0))/2,IF(AND(VLOOKUP($A26,BBG!$1:$1048576,MATCH(Activity!JF$1,BBG!$1:$1,0)-1,0)&lt;&gt;"",VLOOKUP($A26,BBG!$1:$1048576,MATCH(Activity!JF$1,BBG!$1:$1,0)+2,0)&lt;&gt;""),VLOOKUP($A26,BBG!$1:$1048576,MATCH(Activity!JF$1,BBG!$1:$1,0)-1,0)+(VLOOKUP($A26,BBG!$1:$1048576,MATCH(Activity!JF$1,BBG!$1:$1,0)+2,0)-VLOOKUP($A26,BBG!$1:$1048576,MATCH(Activity!JF$1,BBG!$1:$1,0)-1,0))/3,VLOOKUP($A26,BBG!$1:$1048576,MATCH(Activity!JF$1,BBG!$1:$1,0)-2,0)+(VLOOKUP($A26,BBG!$1:$1048576,MATCH(Activity!JF$1,BBG!$1:$1,0)+1,0)-VLOOKUP($A26,BBG!$1:$1048576,MATCH(Activity!JF$1,BBG!$1:$1,0)-2,0))*2/3)))/100</f>
        <v>0</v>
      </c>
      <c r="JG26" s="34">
        <f ca="1">IF(VLOOKUP($A26,BBG!$1:$1048576,MATCH(Activity!JG$1,BBG!$1:$1,0),0)&lt;&gt;"",VLOOKUP($A26,BBG!$1:$1048576,MATCH(Activity!JG$1,BBG!$1:$1,0),0),IF(AND(VLOOKUP($A26,BBG!$1:$1048576,MATCH(Activity!JG$1,BBG!$1:$1,0)-1,0)&lt;&gt;"",VLOOKUP($A26,BBG!$1:$1048576,MATCH(Activity!JG$1,BBG!$1:$1,0)+1,0)&lt;&gt;""),(VLOOKUP($A26,BBG!$1:$1048576,MATCH(Activity!JG$1,BBG!$1:$1,0)-1,0)+VLOOKUP($A26,BBG!$1:$1048576,MATCH(Activity!JG$1,BBG!$1:$1,0)+1,0))/2,IF(AND(VLOOKUP($A26,BBG!$1:$1048576,MATCH(Activity!JG$1,BBG!$1:$1,0)-1,0)&lt;&gt;"",VLOOKUP($A26,BBG!$1:$1048576,MATCH(Activity!JG$1,BBG!$1:$1,0)+2,0)&lt;&gt;""),VLOOKUP($A26,BBG!$1:$1048576,MATCH(Activity!JG$1,BBG!$1:$1,0)-1,0)+(VLOOKUP($A26,BBG!$1:$1048576,MATCH(Activity!JG$1,BBG!$1:$1,0)+2,0)-VLOOKUP($A26,BBG!$1:$1048576,MATCH(Activity!JG$1,BBG!$1:$1,0)-1,0))/3,VLOOKUP($A26,BBG!$1:$1048576,MATCH(Activity!JG$1,BBG!$1:$1,0)-2,0)+(VLOOKUP($A26,BBG!$1:$1048576,MATCH(Activity!JG$1,BBG!$1:$1,0)+1,0)-VLOOKUP($A26,BBG!$1:$1048576,MATCH(Activity!JG$1,BBG!$1:$1,0)-2,0))*2/3)))/100</f>
        <v>0</v>
      </c>
      <c r="JH26" s="34">
        <f ca="1">IF(VLOOKUP($A26,BBG!$1:$1048576,MATCH(Activity!JH$1,BBG!$1:$1,0),0)&lt;&gt;"",VLOOKUP($A26,BBG!$1:$1048576,MATCH(Activity!JH$1,BBG!$1:$1,0),0),IF(AND(VLOOKUP($A26,BBG!$1:$1048576,MATCH(Activity!JH$1,BBG!$1:$1,0)-1,0)&lt;&gt;"",VLOOKUP($A26,BBG!$1:$1048576,MATCH(Activity!JH$1,BBG!$1:$1,0)+1,0)&lt;&gt;""),(VLOOKUP($A26,BBG!$1:$1048576,MATCH(Activity!JH$1,BBG!$1:$1,0)-1,0)+VLOOKUP($A26,BBG!$1:$1048576,MATCH(Activity!JH$1,BBG!$1:$1,0)+1,0))/2,IF(AND(VLOOKUP($A26,BBG!$1:$1048576,MATCH(Activity!JH$1,BBG!$1:$1,0)-1,0)&lt;&gt;"",VLOOKUP($A26,BBG!$1:$1048576,MATCH(Activity!JH$1,BBG!$1:$1,0)+2,0)&lt;&gt;""),VLOOKUP($A26,BBG!$1:$1048576,MATCH(Activity!JH$1,BBG!$1:$1,0)-1,0)+(VLOOKUP($A26,BBG!$1:$1048576,MATCH(Activity!JH$1,BBG!$1:$1,0)+2,0)-VLOOKUP($A26,BBG!$1:$1048576,MATCH(Activity!JH$1,BBG!$1:$1,0)-1,0))/3,VLOOKUP($A26,BBG!$1:$1048576,MATCH(Activity!JH$1,BBG!$1:$1,0)-2,0)+(VLOOKUP($A26,BBG!$1:$1048576,MATCH(Activity!JH$1,BBG!$1:$1,0)+1,0)-VLOOKUP($A26,BBG!$1:$1048576,MATCH(Activity!JH$1,BBG!$1:$1,0)-2,0))*2/3)))/100</f>
        <v>0</v>
      </c>
      <c r="JI26" s="34">
        <f ca="1">IF(VLOOKUP($A26,BBG!$1:$1048576,MATCH(Activity!JI$1,BBG!$1:$1,0),0)&lt;&gt;"",VLOOKUP($A26,BBG!$1:$1048576,MATCH(Activity!JI$1,BBG!$1:$1,0),0),IF(AND(VLOOKUP($A26,BBG!$1:$1048576,MATCH(Activity!JI$1,BBG!$1:$1,0)-1,0)&lt;&gt;"",VLOOKUP($A26,BBG!$1:$1048576,MATCH(Activity!JI$1,BBG!$1:$1,0)+1,0)&lt;&gt;""),(VLOOKUP($A26,BBG!$1:$1048576,MATCH(Activity!JI$1,BBG!$1:$1,0)-1,0)+VLOOKUP($A26,BBG!$1:$1048576,MATCH(Activity!JI$1,BBG!$1:$1,0)+1,0))/2,IF(AND(VLOOKUP($A26,BBG!$1:$1048576,MATCH(Activity!JI$1,BBG!$1:$1,0)-1,0)&lt;&gt;"",VLOOKUP($A26,BBG!$1:$1048576,MATCH(Activity!JI$1,BBG!$1:$1,0)+2,0)&lt;&gt;""),VLOOKUP($A26,BBG!$1:$1048576,MATCH(Activity!JI$1,BBG!$1:$1,0)-1,0)+(VLOOKUP($A26,BBG!$1:$1048576,MATCH(Activity!JI$1,BBG!$1:$1,0)+2,0)-VLOOKUP($A26,BBG!$1:$1048576,MATCH(Activity!JI$1,BBG!$1:$1,0)-1,0))/3,VLOOKUP($A26,BBG!$1:$1048576,MATCH(Activity!JI$1,BBG!$1:$1,0)-2,0)+(VLOOKUP($A26,BBG!$1:$1048576,MATCH(Activity!JI$1,BBG!$1:$1,0)+1,0)-VLOOKUP($A26,BBG!$1:$1048576,MATCH(Activity!JI$1,BBG!$1:$1,0)-2,0))*2/3)))/100</f>
        <v>0</v>
      </c>
      <c r="JJ26" s="34">
        <f ca="1">IF(VLOOKUP($A26,BBG!$1:$1048576,MATCH(Activity!JJ$1,BBG!$1:$1,0),0)&lt;&gt;"",VLOOKUP($A26,BBG!$1:$1048576,MATCH(Activity!JJ$1,BBG!$1:$1,0),0),IF(AND(VLOOKUP($A26,BBG!$1:$1048576,MATCH(Activity!JJ$1,BBG!$1:$1,0)-1,0)&lt;&gt;"",VLOOKUP($A26,BBG!$1:$1048576,MATCH(Activity!JJ$1,BBG!$1:$1,0)+1,0)&lt;&gt;""),(VLOOKUP($A26,BBG!$1:$1048576,MATCH(Activity!JJ$1,BBG!$1:$1,0)-1,0)+VLOOKUP($A26,BBG!$1:$1048576,MATCH(Activity!JJ$1,BBG!$1:$1,0)+1,0))/2,IF(AND(VLOOKUP($A26,BBG!$1:$1048576,MATCH(Activity!JJ$1,BBG!$1:$1,0)-1,0)&lt;&gt;"",VLOOKUP($A26,BBG!$1:$1048576,MATCH(Activity!JJ$1,BBG!$1:$1,0)+2,0)&lt;&gt;""),VLOOKUP($A26,BBG!$1:$1048576,MATCH(Activity!JJ$1,BBG!$1:$1,0)-1,0)+(VLOOKUP($A26,BBG!$1:$1048576,MATCH(Activity!JJ$1,BBG!$1:$1,0)+2,0)-VLOOKUP($A26,BBG!$1:$1048576,MATCH(Activity!JJ$1,BBG!$1:$1,0)-1,0))/3,VLOOKUP($A26,BBG!$1:$1048576,MATCH(Activity!JJ$1,BBG!$1:$1,0)-2,0)+(VLOOKUP($A26,BBG!$1:$1048576,MATCH(Activity!JJ$1,BBG!$1:$1,0)+1,0)-VLOOKUP($A26,BBG!$1:$1048576,MATCH(Activity!JJ$1,BBG!$1:$1,0)-2,0))*2/3)))/100</f>
        <v>0</v>
      </c>
      <c r="JK26" s="34">
        <f ca="1">IF(VLOOKUP($A26,BBG!$1:$1048576,MATCH(Activity!JK$1,BBG!$1:$1,0),0)&lt;&gt;"",VLOOKUP($A26,BBG!$1:$1048576,MATCH(Activity!JK$1,BBG!$1:$1,0),0),IF(AND(VLOOKUP($A26,BBG!$1:$1048576,MATCH(Activity!JK$1,BBG!$1:$1,0)-1,0)&lt;&gt;"",VLOOKUP($A26,BBG!$1:$1048576,MATCH(Activity!JK$1,BBG!$1:$1,0)+1,0)&lt;&gt;""),(VLOOKUP($A26,BBG!$1:$1048576,MATCH(Activity!JK$1,BBG!$1:$1,0)-1,0)+VLOOKUP($A26,BBG!$1:$1048576,MATCH(Activity!JK$1,BBG!$1:$1,0)+1,0))/2,IF(AND(VLOOKUP($A26,BBG!$1:$1048576,MATCH(Activity!JK$1,BBG!$1:$1,0)-1,0)&lt;&gt;"",VLOOKUP($A26,BBG!$1:$1048576,MATCH(Activity!JK$1,BBG!$1:$1,0)+2,0)&lt;&gt;""),VLOOKUP($A26,BBG!$1:$1048576,MATCH(Activity!JK$1,BBG!$1:$1,0)-1,0)+(VLOOKUP($A26,BBG!$1:$1048576,MATCH(Activity!JK$1,BBG!$1:$1,0)+2,0)-VLOOKUP($A26,BBG!$1:$1048576,MATCH(Activity!JK$1,BBG!$1:$1,0)-1,0))/3,VLOOKUP($A26,BBG!$1:$1048576,MATCH(Activity!JK$1,BBG!$1:$1,0)-2,0)+(VLOOKUP($A26,BBG!$1:$1048576,MATCH(Activity!JK$1,BBG!$1:$1,0)+1,0)-VLOOKUP($A26,BBG!$1:$1048576,MATCH(Activity!JK$1,BBG!$1:$1,0)-2,0))*2/3)))/100</f>
        <v>0</v>
      </c>
      <c r="JL26" s="34">
        <f ca="1">IF(VLOOKUP($A26,BBG!$1:$1048576,MATCH(Activity!JL$1,BBG!$1:$1,0),0)&lt;&gt;"",VLOOKUP($A26,BBG!$1:$1048576,MATCH(Activity!JL$1,BBG!$1:$1,0),0),IF(AND(VLOOKUP($A26,BBG!$1:$1048576,MATCH(Activity!JL$1,BBG!$1:$1,0)-1,0)&lt;&gt;"",VLOOKUP($A26,BBG!$1:$1048576,MATCH(Activity!JL$1,BBG!$1:$1,0)+1,0)&lt;&gt;""),(VLOOKUP($A26,BBG!$1:$1048576,MATCH(Activity!JL$1,BBG!$1:$1,0)-1,0)+VLOOKUP($A26,BBG!$1:$1048576,MATCH(Activity!JL$1,BBG!$1:$1,0)+1,0))/2,IF(AND(VLOOKUP($A26,BBG!$1:$1048576,MATCH(Activity!JL$1,BBG!$1:$1,0)-1,0)&lt;&gt;"",VLOOKUP($A26,BBG!$1:$1048576,MATCH(Activity!JL$1,BBG!$1:$1,0)+2,0)&lt;&gt;""),VLOOKUP($A26,BBG!$1:$1048576,MATCH(Activity!JL$1,BBG!$1:$1,0)-1,0)+(VLOOKUP($A26,BBG!$1:$1048576,MATCH(Activity!JL$1,BBG!$1:$1,0)+2,0)-VLOOKUP($A26,BBG!$1:$1048576,MATCH(Activity!JL$1,BBG!$1:$1,0)-1,0))/3,VLOOKUP($A26,BBG!$1:$1048576,MATCH(Activity!JL$1,BBG!$1:$1,0)-2,0)+(VLOOKUP($A26,BBG!$1:$1048576,MATCH(Activity!JL$1,BBG!$1:$1,0)+1,0)-VLOOKUP($A26,BBG!$1:$1048576,MATCH(Activity!JL$1,BBG!$1:$1,0)-2,0))*2/3)))/100</f>
        <v>0</v>
      </c>
      <c r="JM26" s="34">
        <f ca="1">IF(VLOOKUP($A26,BBG!$1:$1048576,MATCH(Activity!JM$1,BBG!$1:$1,0),0)&lt;&gt;"",VLOOKUP($A26,BBG!$1:$1048576,MATCH(Activity!JM$1,BBG!$1:$1,0),0),IF(AND(VLOOKUP($A26,BBG!$1:$1048576,MATCH(Activity!JM$1,BBG!$1:$1,0)-1,0)&lt;&gt;"",VLOOKUP($A26,BBG!$1:$1048576,MATCH(Activity!JM$1,BBG!$1:$1,0)+1,0)&lt;&gt;""),(VLOOKUP($A26,BBG!$1:$1048576,MATCH(Activity!JM$1,BBG!$1:$1,0)-1,0)+VLOOKUP($A26,BBG!$1:$1048576,MATCH(Activity!JM$1,BBG!$1:$1,0)+1,0))/2,IF(AND(VLOOKUP($A26,BBG!$1:$1048576,MATCH(Activity!JM$1,BBG!$1:$1,0)-1,0)&lt;&gt;"",VLOOKUP($A26,BBG!$1:$1048576,MATCH(Activity!JM$1,BBG!$1:$1,0)+2,0)&lt;&gt;""),VLOOKUP($A26,BBG!$1:$1048576,MATCH(Activity!JM$1,BBG!$1:$1,0)-1,0)+(VLOOKUP($A26,BBG!$1:$1048576,MATCH(Activity!JM$1,BBG!$1:$1,0)+2,0)-VLOOKUP($A26,BBG!$1:$1048576,MATCH(Activity!JM$1,BBG!$1:$1,0)-1,0))/3,VLOOKUP($A26,BBG!$1:$1048576,MATCH(Activity!JM$1,BBG!$1:$1,0)-2,0)+(VLOOKUP($A26,BBG!$1:$1048576,MATCH(Activity!JM$1,BBG!$1:$1,0)+1,0)-VLOOKUP($A26,BBG!$1:$1048576,MATCH(Activity!JM$1,BBG!$1:$1,0)-2,0))*2/3)))/100</f>
        <v>0</v>
      </c>
      <c r="JN26" s="34">
        <f ca="1">IF(VLOOKUP($A26,BBG!$1:$1048576,MATCH(Activity!JN$1,BBG!$1:$1,0),0)&lt;&gt;"",VLOOKUP($A26,BBG!$1:$1048576,MATCH(Activity!JN$1,BBG!$1:$1,0),0),IF(AND(VLOOKUP($A26,BBG!$1:$1048576,MATCH(Activity!JN$1,BBG!$1:$1,0)-1,0)&lt;&gt;"",VLOOKUP($A26,BBG!$1:$1048576,MATCH(Activity!JN$1,BBG!$1:$1,0)+1,0)&lt;&gt;""),(VLOOKUP($A26,BBG!$1:$1048576,MATCH(Activity!JN$1,BBG!$1:$1,0)-1,0)+VLOOKUP($A26,BBG!$1:$1048576,MATCH(Activity!JN$1,BBG!$1:$1,0)+1,0))/2,IF(AND(VLOOKUP($A26,BBG!$1:$1048576,MATCH(Activity!JN$1,BBG!$1:$1,0)-1,0)&lt;&gt;"",VLOOKUP($A26,BBG!$1:$1048576,MATCH(Activity!JN$1,BBG!$1:$1,0)+2,0)&lt;&gt;""),VLOOKUP($A26,BBG!$1:$1048576,MATCH(Activity!JN$1,BBG!$1:$1,0)-1,0)+(VLOOKUP($A26,BBG!$1:$1048576,MATCH(Activity!JN$1,BBG!$1:$1,0)+2,0)-VLOOKUP($A26,BBG!$1:$1048576,MATCH(Activity!JN$1,BBG!$1:$1,0)-1,0))/3,VLOOKUP($A26,BBG!$1:$1048576,MATCH(Activity!JN$1,BBG!$1:$1,0)-2,0)+(VLOOKUP($A26,BBG!$1:$1048576,MATCH(Activity!JN$1,BBG!$1:$1,0)+1,0)-VLOOKUP($A26,BBG!$1:$1048576,MATCH(Activity!JN$1,BBG!$1:$1,0)-2,0))*2/3)))/100</f>
        <v>0</v>
      </c>
      <c r="JO26" s="34">
        <f ca="1">IF(VLOOKUP($A26,BBG!$1:$1048576,MATCH(Activity!JO$1,BBG!$1:$1,0),0)&lt;&gt;"",VLOOKUP($A26,BBG!$1:$1048576,MATCH(Activity!JO$1,BBG!$1:$1,0),0),IF(AND(VLOOKUP($A26,BBG!$1:$1048576,MATCH(Activity!JO$1,BBG!$1:$1,0)-1,0)&lt;&gt;"",VLOOKUP($A26,BBG!$1:$1048576,MATCH(Activity!JO$1,BBG!$1:$1,0)+1,0)&lt;&gt;""),(VLOOKUP($A26,BBG!$1:$1048576,MATCH(Activity!JO$1,BBG!$1:$1,0)-1,0)+VLOOKUP($A26,BBG!$1:$1048576,MATCH(Activity!JO$1,BBG!$1:$1,0)+1,0))/2,IF(AND(VLOOKUP($A26,BBG!$1:$1048576,MATCH(Activity!JO$1,BBG!$1:$1,0)-1,0)&lt;&gt;"",VLOOKUP($A26,BBG!$1:$1048576,MATCH(Activity!JO$1,BBG!$1:$1,0)+2,0)&lt;&gt;""),VLOOKUP($A26,BBG!$1:$1048576,MATCH(Activity!JO$1,BBG!$1:$1,0)-1,0)+(VLOOKUP($A26,BBG!$1:$1048576,MATCH(Activity!JO$1,BBG!$1:$1,0)+2,0)-VLOOKUP($A26,BBG!$1:$1048576,MATCH(Activity!JO$1,BBG!$1:$1,0)-1,0))/3,VLOOKUP($A26,BBG!$1:$1048576,MATCH(Activity!JO$1,BBG!$1:$1,0)-2,0)+(VLOOKUP($A26,BBG!$1:$1048576,MATCH(Activity!JO$1,BBG!$1:$1,0)+1,0)-VLOOKUP($A26,BBG!$1:$1048576,MATCH(Activity!JO$1,BBG!$1:$1,0)-2,0))*2/3)))/100</f>
        <v>0</v>
      </c>
      <c r="JP26" s="34">
        <f ca="1">IF(VLOOKUP($A26,BBG!$1:$1048576,MATCH(Activity!JP$1,BBG!$1:$1,0),0)&lt;&gt;"",VLOOKUP($A26,BBG!$1:$1048576,MATCH(Activity!JP$1,BBG!$1:$1,0),0),IF(AND(VLOOKUP($A26,BBG!$1:$1048576,MATCH(Activity!JP$1,BBG!$1:$1,0)-1,0)&lt;&gt;"",VLOOKUP($A26,BBG!$1:$1048576,MATCH(Activity!JP$1,BBG!$1:$1,0)+1,0)&lt;&gt;""),(VLOOKUP($A26,BBG!$1:$1048576,MATCH(Activity!JP$1,BBG!$1:$1,0)-1,0)+VLOOKUP($A26,BBG!$1:$1048576,MATCH(Activity!JP$1,BBG!$1:$1,0)+1,0))/2,IF(AND(VLOOKUP($A26,BBG!$1:$1048576,MATCH(Activity!JP$1,BBG!$1:$1,0)-1,0)&lt;&gt;"",VLOOKUP($A26,BBG!$1:$1048576,MATCH(Activity!JP$1,BBG!$1:$1,0)+2,0)&lt;&gt;""),VLOOKUP($A26,BBG!$1:$1048576,MATCH(Activity!JP$1,BBG!$1:$1,0)-1,0)+(VLOOKUP($A26,BBG!$1:$1048576,MATCH(Activity!JP$1,BBG!$1:$1,0)+2,0)-VLOOKUP($A26,BBG!$1:$1048576,MATCH(Activity!JP$1,BBG!$1:$1,0)-1,0))/3,VLOOKUP($A26,BBG!$1:$1048576,MATCH(Activity!JP$1,BBG!$1:$1,0)-2,0)+(VLOOKUP($A26,BBG!$1:$1048576,MATCH(Activity!JP$1,BBG!$1:$1,0)+1,0)-VLOOKUP($A26,BBG!$1:$1048576,MATCH(Activity!JP$1,BBG!$1:$1,0)-2,0))*2/3)))/100</f>
        <v>0</v>
      </c>
      <c r="JQ26" s="34">
        <f ca="1">IF(VLOOKUP($A26,BBG!$1:$1048576,MATCH(Activity!JQ$1,BBG!$1:$1,0),0)&lt;&gt;"",VLOOKUP($A26,BBG!$1:$1048576,MATCH(Activity!JQ$1,BBG!$1:$1,0),0),IF(AND(VLOOKUP($A26,BBG!$1:$1048576,MATCH(Activity!JQ$1,BBG!$1:$1,0)-1,0)&lt;&gt;"",VLOOKUP($A26,BBG!$1:$1048576,MATCH(Activity!JQ$1,BBG!$1:$1,0)+1,0)&lt;&gt;""),(VLOOKUP($A26,BBG!$1:$1048576,MATCH(Activity!JQ$1,BBG!$1:$1,0)-1,0)+VLOOKUP($A26,BBG!$1:$1048576,MATCH(Activity!JQ$1,BBG!$1:$1,0)+1,0))/2,IF(AND(VLOOKUP($A26,BBG!$1:$1048576,MATCH(Activity!JQ$1,BBG!$1:$1,0)-1,0)&lt;&gt;"",VLOOKUP($A26,BBG!$1:$1048576,MATCH(Activity!JQ$1,BBG!$1:$1,0)+2,0)&lt;&gt;""),VLOOKUP($A26,BBG!$1:$1048576,MATCH(Activity!JQ$1,BBG!$1:$1,0)-1,0)+(VLOOKUP($A26,BBG!$1:$1048576,MATCH(Activity!JQ$1,BBG!$1:$1,0)+2,0)-VLOOKUP($A26,BBG!$1:$1048576,MATCH(Activity!JQ$1,BBG!$1:$1,0)-1,0))/3,VLOOKUP($A26,BBG!$1:$1048576,MATCH(Activity!JQ$1,BBG!$1:$1,0)-2,0)+(VLOOKUP($A26,BBG!$1:$1048576,MATCH(Activity!JQ$1,BBG!$1:$1,0)+1,0)-VLOOKUP($A26,BBG!$1:$1048576,MATCH(Activity!JQ$1,BBG!$1:$1,0)-2,0))*2/3)))/100</f>
        <v>0</v>
      </c>
      <c r="JR26" s="34">
        <f ca="1">IF(VLOOKUP($A26,BBG!$1:$1048576,MATCH(Activity!JR$1,BBG!$1:$1,0),0)&lt;&gt;"",VLOOKUP($A26,BBG!$1:$1048576,MATCH(Activity!JR$1,BBG!$1:$1,0),0),IF(AND(VLOOKUP($A26,BBG!$1:$1048576,MATCH(Activity!JR$1,BBG!$1:$1,0)-1,0)&lt;&gt;"",VLOOKUP($A26,BBG!$1:$1048576,MATCH(Activity!JR$1,BBG!$1:$1,0)+1,0)&lt;&gt;""),(VLOOKUP($A26,BBG!$1:$1048576,MATCH(Activity!JR$1,BBG!$1:$1,0)-1,0)+VLOOKUP($A26,BBG!$1:$1048576,MATCH(Activity!JR$1,BBG!$1:$1,0)+1,0))/2,IF(AND(VLOOKUP($A26,BBG!$1:$1048576,MATCH(Activity!JR$1,BBG!$1:$1,0)-1,0)&lt;&gt;"",VLOOKUP($A26,BBG!$1:$1048576,MATCH(Activity!JR$1,BBG!$1:$1,0)+2,0)&lt;&gt;""),VLOOKUP($A26,BBG!$1:$1048576,MATCH(Activity!JR$1,BBG!$1:$1,0)-1,0)+(VLOOKUP($A26,BBG!$1:$1048576,MATCH(Activity!JR$1,BBG!$1:$1,0)+2,0)-VLOOKUP($A26,BBG!$1:$1048576,MATCH(Activity!JR$1,BBG!$1:$1,0)-1,0))/3,VLOOKUP($A26,BBG!$1:$1048576,MATCH(Activity!JR$1,BBG!$1:$1,0)-2,0)+(VLOOKUP($A26,BBG!$1:$1048576,MATCH(Activity!JR$1,BBG!$1:$1,0)+1,0)-VLOOKUP($A26,BBG!$1:$1048576,MATCH(Activity!JR$1,BBG!$1:$1,0)-2,0))*2/3)))/100</f>
        <v>0</v>
      </c>
      <c r="JS26" s="34">
        <f ca="1">IF(VLOOKUP($A26,BBG!$1:$1048576,MATCH(Activity!JS$1,BBG!$1:$1,0),0)&lt;&gt;"",VLOOKUP($A26,BBG!$1:$1048576,MATCH(Activity!JS$1,BBG!$1:$1,0),0),IF(AND(VLOOKUP($A26,BBG!$1:$1048576,MATCH(Activity!JS$1,BBG!$1:$1,0)-1,0)&lt;&gt;"",VLOOKUP($A26,BBG!$1:$1048576,MATCH(Activity!JS$1,BBG!$1:$1,0)+1,0)&lt;&gt;""),(VLOOKUP($A26,BBG!$1:$1048576,MATCH(Activity!JS$1,BBG!$1:$1,0)-1,0)+VLOOKUP($A26,BBG!$1:$1048576,MATCH(Activity!JS$1,BBG!$1:$1,0)+1,0))/2,IF(AND(VLOOKUP($A26,BBG!$1:$1048576,MATCH(Activity!JS$1,BBG!$1:$1,0)-1,0)&lt;&gt;"",VLOOKUP($A26,BBG!$1:$1048576,MATCH(Activity!JS$1,BBG!$1:$1,0)+2,0)&lt;&gt;""),VLOOKUP($A26,BBG!$1:$1048576,MATCH(Activity!JS$1,BBG!$1:$1,0)-1,0)+(VLOOKUP($A26,BBG!$1:$1048576,MATCH(Activity!JS$1,BBG!$1:$1,0)+2,0)-VLOOKUP($A26,BBG!$1:$1048576,MATCH(Activity!JS$1,BBG!$1:$1,0)-1,0))/3,VLOOKUP($A26,BBG!$1:$1048576,MATCH(Activity!JS$1,BBG!$1:$1,0)-2,0)+(VLOOKUP($A26,BBG!$1:$1048576,MATCH(Activity!JS$1,BBG!$1:$1,0)+1,0)-VLOOKUP($A26,BBG!$1:$1048576,MATCH(Activity!JS$1,BBG!$1:$1,0)-2,0))*2/3)))/100</f>
        <v>0</v>
      </c>
      <c r="JT26" s="34">
        <f ca="1">IF(VLOOKUP($A26,BBG!$1:$1048576,MATCH(Activity!JT$1,BBG!$1:$1,0),0)&lt;&gt;"",VLOOKUP($A26,BBG!$1:$1048576,MATCH(Activity!JT$1,BBG!$1:$1,0),0),IF(AND(VLOOKUP($A26,BBG!$1:$1048576,MATCH(Activity!JT$1,BBG!$1:$1,0)-1,0)&lt;&gt;"",VLOOKUP($A26,BBG!$1:$1048576,MATCH(Activity!JT$1,BBG!$1:$1,0)+1,0)&lt;&gt;""),(VLOOKUP($A26,BBG!$1:$1048576,MATCH(Activity!JT$1,BBG!$1:$1,0)-1,0)+VLOOKUP($A26,BBG!$1:$1048576,MATCH(Activity!JT$1,BBG!$1:$1,0)+1,0))/2,IF(AND(VLOOKUP($A26,BBG!$1:$1048576,MATCH(Activity!JT$1,BBG!$1:$1,0)-1,0)&lt;&gt;"",VLOOKUP($A26,BBG!$1:$1048576,MATCH(Activity!JT$1,BBG!$1:$1,0)+2,0)&lt;&gt;""),VLOOKUP($A26,BBG!$1:$1048576,MATCH(Activity!JT$1,BBG!$1:$1,0)-1,0)+(VLOOKUP($A26,BBG!$1:$1048576,MATCH(Activity!JT$1,BBG!$1:$1,0)+2,0)-VLOOKUP($A26,BBG!$1:$1048576,MATCH(Activity!JT$1,BBG!$1:$1,0)-1,0))/3,VLOOKUP($A26,BBG!$1:$1048576,MATCH(Activity!JT$1,BBG!$1:$1,0)-2,0)+(VLOOKUP($A26,BBG!$1:$1048576,MATCH(Activity!JT$1,BBG!$1:$1,0)+1,0)-VLOOKUP($A26,BBG!$1:$1048576,MATCH(Activity!JT$1,BBG!$1:$1,0)-2,0))*2/3)))/100</f>
        <v>0</v>
      </c>
      <c r="JU26" s="34">
        <f ca="1">IF(VLOOKUP($A26,BBG!$1:$1048576,MATCH(Activity!JU$1,BBG!$1:$1,0),0)&lt;&gt;"",VLOOKUP($A26,BBG!$1:$1048576,MATCH(Activity!JU$1,BBG!$1:$1,0),0),IF(AND(VLOOKUP($A26,BBG!$1:$1048576,MATCH(Activity!JU$1,BBG!$1:$1,0)-1,0)&lt;&gt;"",VLOOKUP($A26,BBG!$1:$1048576,MATCH(Activity!JU$1,BBG!$1:$1,0)+1,0)&lt;&gt;""),(VLOOKUP($A26,BBG!$1:$1048576,MATCH(Activity!JU$1,BBG!$1:$1,0)-1,0)+VLOOKUP($A26,BBG!$1:$1048576,MATCH(Activity!JU$1,BBG!$1:$1,0)+1,0))/2,IF(AND(VLOOKUP($A26,BBG!$1:$1048576,MATCH(Activity!JU$1,BBG!$1:$1,0)-1,0)&lt;&gt;"",VLOOKUP($A26,BBG!$1:$1048576,MATCH(Activity!JU$1,BBG!$1:$1,0)+2,0)&lt;&gt;""),VLOOKUP($A26,BBG!$1:$1048576,MATCH(Activity!JU$1,BBG!$1:$1,0)-1,0)+(VLOOKUP($A26,BBG!$1:$1048576,MATCH(Activity!JU$1,BBG!$1:$1,0)+2,0)-VLOOKUP($A26,BBG!$1:$1048576,MATCH(Activity!JU$1,BBG!$1:$1,0)-1,0))/3,VLOOKUP($A26,BBG!$1:$1048576,MATCH(Activity!JU$1,BBG!$1:$1,0)-2,0)+(VLOOKUP($A26,BBG!$1:$1048576,MATCH(Activity!JU$1,BBG!$1:$1,0)+1,0)-VLOOKUP($A26,BBG!$1:$1048576,MATCH(Activity!JU$1,BBG!$1:$1,0)-2,0))*2/3)))/100</f>
        <v>0</v>
      </c>
      <c r="JV26" s="34">
        <f ca="1">IF(VLOOKUP($A26,BBG!$1:$1048576,MATCH(Activity!JV$1,BBG!$1:$1,0),0)&lt;&gt;"",VLOOKUP($A26,BBG!$1:$1048576,MATCH(Activity!JV$1,BBG!$1:$1,0),0),IF(AND(VLOOKUP($A26,BBG!$1:$1048576,MATCH(Activity!JV$1,BBG!$1:$1,0)-1,0)&lt;&gt;"",VLOOKUP($A26,BBG!$1:$1048576,MATCH(Activity!JV$1,BBG!$1:$1,0)+1,0)&lt;&gt;""),(VLOOKUP($A26,BBG!$1:$1048576,MATCH(Activity!JV$1,BBG!$1:$1,0)-1,0)+VLOOKUP($A26,BBG!$1:$1048576,MATCH(Activity!JV$1,BBG!$1:$1,0)+1,0))/2,IF(AND(VLOOKUP($A26,BBG!$1:$1048576,MATCH(Activity!JV$1,BBG!$1:$1,0)-1,0)&lt;&gt;"",VLOOKUP($A26,BBG!$1:$1048576,MATCH(Activity!JV$1,BBG!$1:$1,0)+2,0)&lt;&gt;""),VLOOKUP($A26,BBG!$1:$1048576,MATCH(Activity!JV$1,BBG!$1:$1,0)-1,0)+(VLOOKUP($A26,BBG!$1:$1048576,MATCH(Activity!JV$1,BBG!$1:$1,0)+2,0)-VLOOKUP($A26,BBG!$1:$1048576,MATCH(Activity!JV$1,BBG!$1:$1,0)-1,0))/3,VLOOKUP($A26,BBG!$1:$1048576,MATCH(Activity!JV$1,BBG!$1:$1,0)-2,0)+(VLOOKUP($A26,BBG!$1:$1048576,MATCH(Activity!JV$1,BBG!$1:$1,0)+1,0)-VLOOKUP($A26,BBG!$1:$1048576,MATCH(Activity!JV$1,BBG!$1:$1,0)-2,0))*2/3)))/100</f>
        <v>0</v>
      </c>
      <c r="JW26" s="34">
        <f ca="1">IF(VLOOKUP($A26,BBG!$1:$1048576,MATCH(Activity!JW$1,BBG!$1:$1,0),0)&lt;&gt;"",VLOOKUP($A26,BBG!$1:$1048576,MATCH(Activity!JW$1,BBG!$1:$1,0),0),IF(AND(VLOOKUP($A26,BBG!$1:$1048576,MATCH(Activity!JW$1,BBG!$1:$1,0)-1,0)&lt;&gt;"",VLOOKUP($A26,BBG!$1:$1048576,MATCH(Activity!JW$1,BBG!$1:$1,0)+1,0)&lt;&gt;""),(VLOOKUP($A26,BBG!$1:$1048576,MATCH(Activity!JW$1,BBG!$1:$1,0)-1,0)+VLOOKUP($A26,BBG!$1:$1048576,MATCH(Activity!JW$1,BBG!$1:$1,0)+1,0))/2,IF(AND(VLOOKUP($A26,BBG!$1:$1048576,MATCH(Activity!JW$1,BBG!$1:$1,0)-1,0)&lt;&gt;"",VLOOKUP($A26,BBG!$1:$1048576,MATCH(Activity!JW$1,BBG!$1:$1,0)+2,0)&lt;&gt;""),VLOOKUP($A26,BBG!$1:$1048576,MATCH(Activity!JW$1,BBG!$1:$1,0)-1,0)+(VLOOKUP($A26,BBG!$1:$1048576,MATCH(Activity!JW$1,BBG!$1:$1,0)+2,0)-VLOOKUP($A26,BBG!$1:$1048576,MATCH(Activity!JW$1,BBG!$1:$1,0)-1,0))/3,VLOOKUP($A26,BBG!$1:$1048576,MATCH(Activity!JW$1,BBG!$1:$1,0)-2,0)+(VLOOKUP($A26,BBG!$1:$1048576,MATCH(Activity!JW$1,BBG!$1:$1,0)+1,0)-VLOOKUP($A26,BBG!$1:$1048576,MATCH(Activity!JW$1,BBG!$1:$1,0)-2,0))*2/3)))/100</f>
        <v>0</v>
      </c>
      <c r="JX26" s="34">
        <f ca="1">IF(VLOOKUP($A26,BBG!$1:$1048576,MATCH(Activity!JX$1,BBG!$1:$1,0),0)&lt;&gt;"",VLOOKUP($A26,BBG!$1:$1048576,MATCH(Activity!JX$1,BBG!$1:$1,0),0),IF(AND(VLOOKUP($A26,BBG!$1:$1048576,MATCH(Activity!JX$1,BBG!$1:$1,0)-1,0)&lt;&gt;"",VLOOKUP($A26,BBG!$1:$1048576,MATCH(Activity!JX$1,BBG!$1:$1,0)+1,0)&lt;&gt;""),(VLOOKUP($A26,BBG!$1:$1048576,MATCH(Activity!JX$1,BBG!$1:$1,0)-1,0)+VLOOKUP($A26,BBG!$1:$1048576,MATCH(Activity!JX$1,BBG!$1:$1,0)+1,0))/2,IF(AND(VLOOKUP($A26,BBG!$1:$1048576,MATCH(Activity!JX$1,BBG!$1:$1,0)-1,0)&lt;&gt;"",VLOOKUP($A26,BBG!$1:$1048576,MATCH(Activity!JX$1,BBG!$1:$1,0)+2,0)&lt;&gt;""),VLOOKUP($A26,BBG!$1:$1048576,MATCH(Activity!JX$1,BBG!$1:$1,0)-1,0)+(VLOOKUP($A26,BBG!$1:$1048576,MATCH(Activity!JX$1,BBG!$1:$1,0)+2,0)-VLOOKUP($A26,BBG!$1:$1048576,MATCH(Activity!JX$1,BBG!$1:$1,0)-1,0))/3,VLOOKUP($A26,BBG!$1:$1048576,MATCH(Activity!JX$1,BBG!$1:$1,0)-2,0)+(VLOOKUP($A26,BBG!$1:$1048576,MATCH(Activity!JX$1,BBG!$1:$1,0)+1,0)-VLOOKUP($A26,BBG!$1:$1048576,MATCH(Activity!JX$1,BBG!$1:$1,0)-2,0))*2/3)))/100</f>
        <v>0</v>
      </c>
      <c r="JY26" s="34">
        <f ca="1">IF(VLOOKUP($A26,BBG!$1:$1048576,MATCH(Activity!JY$1,BBG!$1:$1,0),0)&lt;&gt;"",VLOOKUP($A26,BBG!$1:$1048576,MATCH(Activity!JY$1,BBG!$1:$1,0),0),IF(AND(VLOOKUP($A26,BBG!$1:$1048576,MATCH(Activity!JY$1,BBG!$1:$1,0)-1,0)&lt;&gt;"",VLOOKUP($A26,BBG!$1:$1048576,MATCH(Activity!JY$1,BBG!$1:$1,0)+1,0)&lt;&gt;""),(VLOOKUP($A26,BBG!$1:$1048576,MATCH(Activity!JY$1,BBG!$1:$1,0)-1,0)+VLOOKUP($A26,BBG!$1:$1048576,MATCH(Activity!JY$1,BBG!$1:$1,0)+1,0))/2,IF(AND(VLOOKUP($A26,BBG!$1:$1048576,MATCH(Activity!JY$1,BBG!$1:$1,0)-1,0)&lt;&gt;"",VLOOKUP($A26,BBG!$1:$1048576,MATCH(Activity!JY$1,BBG!$1:$1,0)+2,0)&lt;&gt;""),VLOOKUP($A26,BBG!$1:$1048576,MATCH(Activity!JY$1,BBG!$1:$1,0)-1,0)+(VLOOKUP($A26,BBG!$1:$1048576,MATCH(Activity!JY$1,BBG!$1:$1,0)+2,0)-VLOOKUP($A26,BBG!$1:$1048576,MATCH(Activity!JY$1,BBG!$1:$1,0)-1,0))/3,VLOOKUP($A26,BBG!$1:$1048576,MATCH(Activity!JY$1,BBG!$1:$1,0)-2,0)+(VLOOKUP($A26,BBG!$1:$1048576,MATCH(Activity!JY$1,BBG!$1:$1,0)+1,0)-VLOOKUP($A26,BBG!$1:$1048576,MATCH(Activity!JY$1,BBG!$1:$1,0)-2,0))*2/3)))/100</f>
        <v>0</v>
      </c>
      <c r="JZ26" s="34">
        <f ca="1">IF(VLOOKUP($A26,BBG!$1:$1048576,MATCH(Activity!JZ$1,BBG!$1:$1,0),0)&lt;&gt;"",VLOOKUP($A26,BBG!$1:$1048576,MATCH(Activity!JZ$1,BBG!$1:$1,0),0),IF(AND(VLOOKUP($A26,BBG!$1:$1048576,MATCH(Activity!JZ$1,BBG!$1:$1,0)-1,0)&lt;&gt;"",VLOOKUP($A26,BBG!$1:$1048576,MATCH(Activity!JZ$1,BBG!$1:$1,0)+1,0)&lt;&gt;""),(VLOOKUP($A26,BBG!$1:$1048576,MATCH(Activity!JZ$1,BBG!$1:$1,0)-1,0)+VLOOKUP($A26,BBG!$1:$1048576,MATCH(Activity!JZ$1,BBG!$1:$1,0)+1,0))/2,IF(AND(VLOOKUP($A26,BBG!$1:$1048576,MATCH(Activity!JZ$1,BBG!$1:$1,0)-1,0)&lt;&gt;"",VLOOKUP($A26,BBG!$1:$1048576,MATCH(Activity!JZ$1,BBG!$1:$1,0)+2,0)&lt;&gt;""),VLOOKUP($A26,BBG!$1:$1048576,MATCH(Activity!JZ$1,BBG!$1:$1,0)-1,0)+(VLOOKUP($A26,BBG!$1:$1048576,MATCH(Activity!JZ$1,BBG!$1:$1,0)+2,0)-VLOOKUP($A26,BBG!$1:$1048576,MATCH(Activity!JZ$1,BBG!$1:$1,0)-1,0))/3,VLOOKUP($A26,BBG!$1:$1048576,MATCH(Activity!JZ$1,BBG!$1:$1,0)-2,0)+(VLOOKUP($A26,BBG!$1:$1048576,MATCH(Activity!JZ$1,BBG!$1:$1,0)+1,0)-VLOOKUP($A26,BBG!$1:$1048576,MATCH(Activity!JZ$1,BBG!$1:$1,0)-2,0))*2/3)))/100</f>
        <v>0</v>
      </c>
      <c r="KA26" s="34">
        <f ca="1">IF(VLOOKUP($A26,BBG!$1:$1048576,MATCH(Activity!KA$1,BBG!$1:$1,0),0)&lt;&gt;"",VLOOKUP($A26,BBG!$1:$1048576,MATCH(Activity!KA$1,BBG!$1:$1,0),0),IF(AND(VLOOKUP($A26,BBG!$1:$1048576,MATCH(Activity!KA$1,BBG!$1:$1,0)-1,0)&lt;&gt;"",VLOOKUP($A26,BBG!$1:$1048576,MATCH(Activity!KA$1,BBG!$1:$1,0)+1,0)&lt;&gt;""),(VLOOKUP($A26,BBG!$1:$1048576,MATCH(Activity!KA$1,BBG!$1:$1,0)-1,0)+VLOOKUP($A26,BBG!$1:$1048576,MATCH(Activity!KA$1,BBG!$1:$1,0)+1,0))/2,IF(AND(VLOOKUP($A26,BBG!$1:$1048576,MATCH(Activity!KA$1,BBG!$1:$1,0)-1,0)&lt;&gt;"",VLOOKUP($A26,BBG!$1:$1048576,MATCH(Activity!KA$1,BBG!$1:$1,0)+2,0)&lt;&gt;""),VLOOKUP($A26,BBG!$1:$1048576,MATCH(Activity!KA$1,BBG!$1:$1,0)-1,0)+(VLOOKUP($A26,BBG!$1:$1048576,MATCH(Activity!KA$1,BBG!$1:$1,0)+2,0)-VLOOKUP($A26,BBG!$1:$1048576,MATCH(Activity!KA$1,BBG!$1:$1,0)-1,0))/3,VLOOKUP($A26,BBG!$1:$1048576,MATCH(Activity!KA$1,BBG!$1:$1,0)-2,0)+(VLOOKUP($A26,BBG!$1:$1048576,MATCH(Activity!KA$1,BBG!$1:$1,0)+1,0)-VLOOKUP($A26,BBG!$1:$1048576,MATCH(Activity!KA$1,BBG!$1:$1,0)-2,0))*2/3)))/100</f>
        <v>0</v>
      </c>
      <c r="KB26" s="34">
        <f ca="1">IF(VLOOKUP($A26,BBG!$1:$1048576,MATCH(Activity!KB$1,BBG!$1:$1,0),0)&lt;&gt;"",VLOOKUP($A26,BBG!$1:$1048576,MATCH(Activity!KB$1,BBG!$1:$1,0),0),IF(AND(VLOOKUP($A26,BBG!$1:$1048576,MATCH(Activity!KB$1,BBG!$1:$1,0)-1,0)&lt;&gt;"",VLOOKUP($A26,BBG!$1:$1048576,MATCH(Activity!KB$1,BBG!$1:$1,0)+1,0)&lt;&gt;""),(VLOOKUP($A26,BBG!$1:$1048576,MATCH(Activity!KB$1,BBG!$1:$1,0)-1,0)+VLOOKUP($A26,BBG!$1:$1048576,MATCH(Activity!KB$1,BBG!$1:$1,0)+1,0))/2,IF(AND(VLOOKUP($A26,BBG!$1:$1048576,MATCH(Activity!KB$1,BBG!$1:$1,0)-1,0)&lt;&gt;"",VLOOKUP($A26,BBG!$1:$1048576,MATCH(Activity!KB$1,BBG!$1:$1,0)+2,0)&lt;&gt;""),VLOOKUP($A26,BBG!$1:$1048576,MATCH(Activity!KB$1,BBG!$1:$1,0)-1,0)+(VLOOKUP($A26,BBG!$1:$1048576,MATCH(Activity!KB$1,BBG!$1:$1,0)+2,0)-VLOOKUP($A26,BBG!$1:$1048576,MATCH(Activity!KB$1,BBG!$1:$1,0)-1,0))/3,VLOOKUP($A26,BBG!$1:$1048576,MATCH(Activity!KB$1,BBG!$1:$1,0)-2,0)+(VLOOKUP($A26,BBG!$1:$1048576,MATCH(Activity!KB$1,BBG!$1:$1,0)+1,0)-VLOOKUP($A26,BBG!$1:$1048576,MATCH(Activity!KB$1,BBG!$1:$1,0)-2,0))*2/3)))/100</f>
        <v>0</v>
      </c>
      <c r="KC26" s="34">
        <f ca="1">IF(VLOOKUP($A26,BBG!$1:$1048576,MATCH(Activity!KC$1,BBG!$1:$1,0),0)&lt;&gt;"",VLOOKUP($A26,BBG!$1:$1048576,MATCH(Activity!KC$1,BBG!$1:$1,0),0),IF(AND(VLOOKUP($A26,BBG!$1:$1048576,MATCH(Activity!KC$1,BBG!$1:$1,0)-1,0)&lt;&gt;"",VLOOKUP($A26,BBG!$1:$1048576,MATCH(Activity!KC$1,BBG!$1:$1,0)+1,0)&lt;&gt;""),(VLOOKUP($A26,BBG!$1:$1048576,MATCH(Activity!KC$1,BBG!$1:$1,0)-1,0)+VLOOKUP($A26,BBG!$1:$1048576,MATCH(Activity!KC$1,BBG!$1:$1,0)+1,0))/2,IF(AND(VLOOKUP($A26,BBG!$1:$1048576,MATCH(Activity!KC$1,BBG!$1:$1,0)-1,0)&lt;&gt;"",VLOOKUP($A26,BBG!$1:$1048576,MATCH(Activity!KC$1,BBG!$1:$1,0)+2,0)&lt;&gt;""),VLOOKUP($A26,BBG!$1:$1048576,MATCH(Activity!KC$1,BBG!$1:$1,0)-1,0)+(VLOOKUP($A26,BBG!$1:$1048576,MATCH(Activity!KC$1,BBG!$1:$1,0)+2,0)-VLOOKUP($A26,BBG!$1:$1048576,MATCH(Activity!KC$1,BBG!$1:$1,0)-1,0))/3,VLOOKUP($A26,BBG!$1:$1048576,MATCH(Activity!KC$1,BBG!$1:$1,0)-2,0)+(VLOOKUP($A26,BBG!$1:$1048576,MATCH(Activity!KC$1,BBG!$1:$1,0)+1,0)-VLOOKUP($A26,BBG!$1:$1048576,MATCH(Activity!KC$1,BBG!$1:$1,0)-2,0))*2/3)))/100</f>
        <v>0</v>
      </c>
      <c r="KD26" s="34">
        <f ca="1">IF(VLOOKUP($A26,BBG!$1:$1048576,MATCH(Activity!KD$1,BBG!$1:$1,0),0)&lt;&gt;"",VLOOKUP($A26,BBG!$1:$1048576,MATCH(Activity!KD$1,BBG!$1:$1,0),0),IF(AND(VLOOKUP($A26,BBG!$1:$1048576,MATCH(Activity!KD$1,BBG!$1:$1,0)-1,0)&lt;&gt;"",VLOOKUP($A26,BBG!$1:$1048576,MATCH(Activity!KD$1,BBG!$1:$1,0)+1,0)&lt;&gt;""),(VLOOKUP($A26,BBG!$1:$1048576,MATCH(Activity!KD$1,BBG!$1:$1,0)-1,0)+VLOOKUP($A26,BBG!$1:$1048576,MATCH(Activity!KD$1,BBG!$1:$1,0)+1,0))/2,IF(AND(VLOOKUP($A26,BBG!$1:$1048576,MATCH(Activity!KD$1,BBG!$1:$1,0)-1,0)&lt;&gt;"",VLOOKUP($A26,BBG!$1:$1048576,MATCH(Activity!KD$1,BBG!$1:$1,0)+2,0)&lt;&gt;""),VLOOKUP($A26,BBG!$1:$1048576,MATCH(Activity!KD$1,BBG!$1:$1,0)-1,0)+(VLOOKUP($A26,BBG!$1:$1048576,MATCH(Activity!KD$1,BBG!$1:$1,0)+2,0)-VLOOKUP($A26,BBG!$1:$1048576,MATCH(Activity!KD$1,BBG!$1:$1,0)-1,0))/3,VLOOKUP($A26,BBG!$1:$1048576,MATCH(Activity!KD$1,BBG!$1:$1,0)-2,0)+(VLOOKUP($A26,BBG!$1:$1048576,MATCH(Activity!KD$1,BBG!$1:$1,0)+1,0)-VLOOKUP($A26,BBG!$1:$1048576,MATCH(Activity!KD$1,BBG!$1:$1,0)-2,0))*2/3)))/100</f>
        <v>0</v>
      </c>
      <c r="KE26" s="34">
        <f ca="1">IF(VLOOKUP($A26,BBG!$1:$1048576,MATCH(Activity!KE$1,BBG!$1:$1,0),0)&lt;&gt;"",VLOOKUP($A26,BBG!$1:$1048576,MATCH(Activity!KE$1,BBG!$1:$1,0),0),IF(AND(VLOOKUP($A26,BBG!$1:$1048576,MATCH(Activity!KE$1,BBG!$1:$1,0)-1,0)&lt;&gt;"",VLOOKUP($A26,BBG!$1:$1048576,MATCH(Activity!KE$1,BBG!$1:$1,0)+1,0)&lt;&gt;""),(VLOOKUP($A26,BBG!$1:$1048576,MATCH(Activity!KE$1,BBG!$1:$1,0)-1,0)+VLOOKUP($A26,BBG!$1:$1048576,MATCH(Activity!KE$1,BBG!$1:$1,0)+1,0))/2,IF(AND(VLOOKUP($A26,BBG!$1:$1048576,MATCH(Activity!KE$1,BBG!$1:$1,0)-1,0)&lt;&gt;"",VLOOKUP($A26,BBG!$1:$1048576,MATCH(Activity!KE$1,BBG!$1:$1,0)+2,0)&lt;&gt;""),VLOOKUP($A26,BBG!$1:$1048576,MATCH(Activity!KE$1,BBG!$1:$1,0)-1,0)+(VLOOKUP($A26,BBG!$1:$1048576,MATCH(Activity!KE$1,BBG!$1:$1,0)+2,0)-VLOOKUP($A26,BBG!$1:$1048576,MATCH(Activity!KE$1,BBG!$1:$1,0)-1,0))/3,VLOOKUP($A26,BBG!$1:$1048576,MATCH(Activity!KE$1,BBG!$1:$1,0)-2,0)+(VLOOKUP($A26,BBG!$1:$1048576,MATCH(Activity!KE$1,BBG!$1:$1,0)+1,0)-VLOOKUP($A26,BBG!$1:$1048576,MATCH(Activity!KE$1,BBG!$1:$1,0)-2,0))*2/3)))/100</f>
        <v>0</v>
      </c>
      <c r="KF26" s="34">
        <f ca="1">IF(VLOOKUP($A26,BBG!$1:$1048576,MATCH(Activity!KF$1,BBG!$1:$1,0),0)&lt;&gt;"",VLOOKUP($A26,BBG!$1:$1048576,MATCH(Activity!KF$1,BBG!$1:$1,0),0),IF(AND(VLOOKUP($A26,BBG!$1:$1048576,MATCH(Activity!KF$1,BBG!$1:$1,0)-1,0)&lt;&gt;"",VLOOKUP($A26,BBG!$1:$1048576,MATCH(Activity!KF$1,BBG!$1:$1,0)+1,0)&lt;&gt;""),(VLOOKUP($A26,BBG!$1:$1048576,MATCH(Activity!KF$1,BBG!$1:$1,0)-1,0)+VLOOKUP($A26,BBG!$1:$1048576,MATCH(Activity!KF$1,BBG!$1:$1,0)+1,0))/2,IF(AND(VLOOKUP($A26,BBG!$1:$1048576,MATCH(Activity!KF$1,BBG!$1:$1,0)-1,0)&lt;&gt;"",VLOOKUP($A26,BBG!$1:$1048576,MATCH(Activity!KF$1,BBG!$1:$1,0)+2,0)&lt;&gt;""),VLOOKUP($A26,BBG!$1:$1048576,MATCH(Activity!KF$1,BBG!$1:$1,0)-1,0)+(VLOOKUP($A26,BBG!$1:$1048576,MATCH(Activity!KF$1,BBG!$1:$1,0)+2,0)-VLOOKUP($A26,BBG!$1:$1048576,MATCH(Activity!KF$1,BBG!$1:$1,0)-1,0))/3,VLOOKUP($A26,BBG!$1:$1048576,MATCH(Activity!KF$1,BBG!$1:$1,0)-2,0)+(VLOOKUP($A26,BBG!$1:$1048576,MATCH(Activity!KF$1,BBG!$1:$1,0)+1,0)-VLOOKUP($A26,BBG!$1:$1048576,MATCH(Activity!KF$1,BBG!$1:$1,0)-2,0))*2/3)))/100</f>
        <v>0</v>
      </c>
      <c r="KG26" s="34">
        <f ca="1">IF(VLOOKUP($A26,BBG!$1:$1048576,MATCH(Activity!KG$1,BBG!$1:$1,0),0)&lt;&gt;"",VLOOKUP($A26,BBG!$1:$1048576,MATCH(Activity!KG$1,BBG!$1:$1,0),0),IF(AND(VLOOKUP($A26,BBG!$1:$1048576,MATCH(Activity!KG$1,BBG!$1:$1,0)-1,0)&lt;&gt;"",VLOOKUP($A26,BBG!$1:$1048576,MATCH(Activity!KG$1,BBG!$1:$1,0)+1,0)&lt;&gt;""),(VLOOKUP($A26,BBG!$1:$1048576,MATCH(Activity!KG$1,BBG!$1:$1,0)-1,0)+VLOOKUP($A26,BBG!$1:$1048576,MATCH(Activity!KG$1,BBG!$1:$1,0)+1,0))/2,IF(AND(VLOOKUP($A26,BBG!$1:$1048576,MATCH(Activity!KG$1,BBG!$1:$1,0)-1,0)&lt;&gt;"",VLOOKUP($A26,BBG!$1:$1048576,MATCH(Activity!KG$1,BBG!$1:$1,0)+2,0)&lt;&gt;""),VLOOKUP($A26,BBG!$1:$1048576,MATCH(Activity!KG$1,BBG!$1:$1,0)-1,0)+(VLOOKUP($A26,BBG!$1:$1048576,MATCH(Activity!KG$1,BBG!$1:$1,0)+2,0)-VLOOKUP($A26,BBG!$1:$1048576,MATCH(Activity!KG$1,BBG!$1:$1,0)-1,0))/3,VLOOKUP($A26,BBG!$1:$1048576,MATCH(Activity!KG$1,BBG!$1:$1,0)-2,0)+(VLOOKUP($A26,BBG!$1:$1048576,MATCH(Activity!KG$1,BBG!$1:$1,0)+1,0)-VLOOKUP($A26,BBG!$1:$1048576,MATCH(Activity!KG$1,BBG!$1:$1,0)-2,0))*2/3)))/100</f>
        <v>0</v>
      </c>
      <c r="KH26" s="34">
        <f ca="1">IF(VLOOKUP($A26,BBG!$1:$1048576,MATCH(Activity!KH$1,BBG!$1:$1,0),0)&lt;&gt;"",VLOOKUP($A26,BBG!$1:$1048576,MATCH(Activity!KH$1,BBG!$1:$1,0),0),IF(AND(VLOOKUP($A26,BBG!$1:$1048576,MATCH(Activity!KH$1,BBG!$1:$1,0)-1,0)&lt;&gt;"",VLOOKUP($A26,BBG!$1:$1048576,MATCH(Activity!KH$1,BBG!$1:$1,0)+1,0)&lt;&gt;""),(VLOOKUP($A26,BBG!$1:$1048576,MATCH(Activity!KH$1,BBG!$1:$1,0)-1,0)+VLOOKUP($A26,BBG!$1:$1048576,MATCH(Activity!KH$1,BBG!$1:$1,0)+1,0))/2,IF(AND(VLOOKUP($A26,BBG!$1:$1048576,MATCH(Activity!KH$1,BBG!$1:$1,0)-1,0)&lt;&gt;"",VLOOKUP($A26,BBG!$1:$1048576,MATCH(Activity!KH$1,BBG!$1:$1,0)+2,0)&lt;&gt;""),VLOOKUP($A26,BBG!$1:$1048576,MATCH(Activity!KH$1,BBG!$1:$1,0)-1,0)+(VLOOKUP($A26,BBG!$1:$1048576,MATCH(Activity!KH$1,BBG!$1:$1,0)+2,0)-VLOOKUP($A26,BBG!$1:$1048576,MATCH(Activity!KH$1,BBG!$1:$1,0)-1,0))/3,VLOOKUP($A26,BBG!$1:$1048576,MATCH(Activity!KH$1,BBG!$1:$1,0)-2,0)+(VLOOKUP($A26,BBG!$1:$1048576,MATCH(Activity!KH$1,BBG!$1:$1,0)+1,0)-VLOOKUP($A26,BBG!$1:$1048576,MATCH(Activity!KH$1,BBG!$1:$1,0)-2,0))*2/3)))/100</f>
        <v>0</v>
      </c>
      <c r="KI26" s="34">
        <f ca="1">IF(VLOOKUP($A26,BBG!$1:$1048576,MATCH(Activity!KI$1,BBG!$1:$1,0),0)&lt;&gt;"",VLOOKUP($A26,BBG!$1:$1048576,MATCH(Activity!KI$1,BBG!$1:$1,0),0),IF(AND(VLOOKUP($A26,BBG!$1:$1048576,MATCH(Activity!KI$1,BBG!$1:$1,0)-1,0)&lt;&gt;"",VLOOKUP($A26,BBG!$1:$1048576,MATCH(Activity!KI$1,BBG!$1:$1,0)+1,0)&lt;&gt;""),(VLOOKUP($A26,BBG!$1:$1048576,MATCH(Activity!KI$1,BBG!$1:$1,0)-1,0)+VLOOKUP($A26,BBG!$1:$1048576,MATCH(Activity!KI$1,BBG!$1:$1,0)+1,0))/2,IF(AND(VLOOKUP($A26,BBG!$1:$1048576,MATCH(Activity!KI$1,BBG!$1:$1,0)-1,0)&lt;&gt;"",VLOOKUP($A26,BBG!$1:$1048576,MATCH(Activity!KI$1,BBG!$1:$1,0)+2,0)&lt;&gt;""),VLOOKUP($A26,BBG!$1:$1048576,MATCH(Activity!KI$1,BBG!$1:$1,0)-1,0)+(VLOOKUP($A26,BBG!$1:$1048576,MATCH(Activity!KI$1,BBG!$1:$1,0)+2,0)-VLOOKUP($A26,BBG!$1:$1048576,MATCH(Activity!KI$1,BBG!$1:$1,0)-1,0))/3,VLOOKUP($A26,BBG!$1:$1048576,MATCH(Activity!KI$1,BBG!$1:$1,0)-2,0)+(VLOOKUP($A26,BBG!$1:$1048576,MATCH(Activity!KI$1,BBG!$1:$1,0)+1,0)-VLOOKUP($A26,BBG!$1:$1048576,MATCH(Activity!KI$1,BBG!$1:$1,0)-2,0))*2/3)))/100</f>
        <v>0</v>
      </c>
      <c r="KJ26" s="34">
        <f ca="1">IF(VLOOKUP($A26,BBG!$1:$1048576,MATCH(Activity!KJ$1,BBG!$1:$1,0),0)&lt;&gt;"",VLOOKUP($A26,BBG!$1:$1048576,MATCH(Activity!KJ$1,BBG!$1:$1,0),0),IF(AND(VLOOKUP($A26,BBG!$1:$1048576,MATCH(Activity!KJ$1,BBG!$1:$1,0)-1,0)&lt;&gt;"",VLOOKUP($A26,BBG!$1:$1048576,MATCH(Activity!KJ$1,BBG!$1:$1,0)+1,0)&lt;&gt;""),(VLOOKUP($A26,BBG!$1:$1048576,MATCH(Activity!KJ$1,BBG!$1:$1,0)-1,0)+VLOOKUP($A26,BBG!$1:$1048576,MATCH(Activity!KJ$1,BBG!$1:$1,0)+1,0))/2,IF(AND(VLOOKUP($A26,BBG!$1:$1048576,MATCH(Activity!KJ$1,BBG!$1:$1,0)-1,0)&lt;&gt;"",VLOOKUP($A26,BBG!$1:$1048576,MATCH(Activity!KJ$1,BBG!$1:$1,0)+2,0)&lt;&gt;""),VLOOKUP($A26,BBG!$1:$1048576,MATCH(Activity!KJ$1,BBG!$1:$1,0)-1,0)+(VLOOKUP($A26,BBG!$1:$1048576,MATCH(Activity!KJ$1,BBG!$1:$1,0)+2,0)-VLOOKUP($A26,BBG!$1:$1048576,MATCH(Activity!KJ$1,BBG!$1:$1,0)-1,0))/3,VLOOKUP($A26,BBG!$1:$1048576,MATCH(Activity!KJ$1,BBG!$1:$1,0)-2,0)+(VLOOKUP($A26,BBG!$1:$1048576,MATCH(Activity!KJ$1,BBG!$1:$1,0)+1,0)-VLOOKUP($A26,BBG!$1:$1048576,MATCH(Activity!KJ$1,BBG!$1:$1,0)-2,0))*2/3)))/100</f>
        <v>0</v>
      </c>
      <c r="KK26" s="34">
        <f ca="1">IF(VLOOKUP($A26,BBG!$1:$1048576,MATCH(Activity!KK$1,BBG!$1:$1,0),0)&lt;&gt;"",VLOOKUP($A26,BBG!$1:$1048576,MATCH(Activity!KK$1,BBG!$1:$1,0),0),IF(AND(VLOOKUP($A26,BBG!$1:$1048576,MATCH(Activity!KK$1,BBG!$1:$1,0)-1,0)&lt;&gt;"",VLOOKUP($A26,BBG!$1:$1048576,MATCH(Activity!KK$1,BBG!$1:$1,0)+1,0)&lt;&gt;""),(VLOOKUP($A26,BBG!$1:$1048576,MATCH(Activity!KK$1,BBG!$1:$1,0)-1,0)+VLOOKUP($A26,BBG!$1:$1048576,MATCH(Activity!KK$1,BBG!$1:$1,0)+1,0))/2,IF(AND(VLOOKUP($A26,BBG!$1:$1048576,MATCH(Activity!KK$1,BBG!$1:$1,0)-1,0)&lt;&gt;"",VLOOKUP($A26,BBG!$1:$1048576,MATCH(Activity!KK$1,BBG!$1:$1,0)+2,0)&lt;&gt;""),VLOOKUP($A26,BBG!$1:$1048576,MATCH(Activity!KK$1,BBG!$1:$1,0)-1,0)+(VLOOKUP($A26,BBG!$1:$1048576,MATCH(Activity!KK$1,BBG!$1:$1,0)+2,0)-VLOOKUP($A26,BBG!$1:$1048576,MATCH(Activity!KK$1,BBG!$1:$1,0)-1,0))/3,VLOOKUP($A26,BBG!$1:$1048576,MATCH(Activity!KK$1,BBG!$1:$1,0)-2,0)+(VLOOKUP($A26,BBG!$1:$1048576,MATCH(Activity!KK$1,BBG!$1:$1,0)+1,0)-VLOOKUP($A26,BBG!$1:$1048576,MATCH(Activity!KK$1,BBG!$1:$1,0)-2,0))*2/3)))/100</f>
        <v>0</v>
      </c>
      <c r="KL26" s="34">
        <f ca="1">IF(VLOOKUP($A26,BBG!$1:$1048576,MATCH(Activity!KL$1,BBG!$1:$1,0),0)&lt;&gt;"",VLOOKUP($A26,BBG!$1:$1048576,MATCH(Activity!KL$1,BBG!$1:$1,0),0),IF(AND(VLOOKUP($A26,BBG!$1:$1048576,MATCH(Activity!KL$1,BBG!$1:$1,0)-1,0)&lt;&gt;"",VLOOKUP($A26,BBG!$1:$1048576,MATCH(Activity!KL$1,BBG!$1:$1,0)+1,0)&lt;&gt;""),(VLOOKUP($A26,BBG!$1:$1048576,MATCH(Activity!KL$1,BBG!$1:$1,0)-1,0)+VLOOKUP($A26,BBG!$1:$1048576,MATCH(Activity!KL$1,BBG!$1:$1,0)+1,0))/2,IF(AND(VLOOKUP($A26,BBG!$1:$1048576,MATCH(Activity!KL$1,BBG!$1:$1,0)-1,0)&lt;&gt;"",VLOOKUP($A26,BBG!$1:$1048576,MATCH(Activity!KL$1,BBG!$1:$1,0)+2,0)&lt;&gt;""),VLOOKUP($A26,BBG!$1:$1048576,MATCH(Activity!KL$1,BBG!$1:$1,0)-1,0)+(VLOOKUP($A26,BBG!$1:$1048576,MATCH(Activity!KL$1,BBG!$1:$1,0)+2,0)-VLOOKUP($A26,BBG!$1:$1048576,MATCH(Activity!KL$1,BBG!$1:$1,0)-1,0))/3,VLOOKUP($A26,BBG!$1:$1048576,MATCH(Activity!KL$1,BBG!$1:$1,0)-2,0)+(VLOOKUP($A26,BBG!$1:$1048576,MATCH(Activity!KL$1,BBG!$1:$1,0)+1,0)-VLOOKUP($A26,BBG!$1:$1048576,MATCH(Activity!KL$1,BBG!$1:$1,0)-2,0))*2/3)))/100</f>
        <v>0</v>
      </c>
      <c r="KM26" s="34">
        <f ca="1">IF(VLOOKUP($A26,BBG!$1:$1048576,MATCH(Activity!KM$1,BBG!$1:$1,0),0)&lt;&gt;"",VLOOKUP($A26,BBG!$1:$1048576,MATCH(Activity!KM$1,BBG!$1:$1,0),0),IF(AND(VLOOKUP($A26,BBG!$1:$1048576,MATCH(Activity!KM$1,BBG!$1:$1,0)-1,0)&lt;&gt;"",VLOOKUP($A26,BBG!$1:$1048576,MATCH(Activity!KM$1,BBG!$1:$1,0)+1,0)&lt;&gt;""),(VLOOKUP($A26,BBG!$1:$1048576,MATCH(Activity!KM$1,BBG!$1:$1,0)-1,0)+VLOOKUP($A26,BBG!$1:$1048576,MATCH(Activity!KM$1,BBG!$1:$1,0)+1,0))/2,IF(AND(VLOOKUP($A26,BBG!$1:$1048576,MATCH(Activity!KM$1,BBG!$1:$1,0)-1,0)&lt;&gt;"",VLOOKUP($A26,BBG!$1:$1048576,MATCH(Activity!KM$1,BBG!$1:$1,0)+2,0)&lt;&gt;""),VLOOKUP($A26,BBG!$1:$1048576,MATCH(Activity!KM$1,BBG!$1:$1,0)-1,0)+(VLOOKUP($A26,BBG!$1:$1048576,MATCH(Activity!KM$1,BBG!$1:$1,0)+2,0)-VLOOKUP($A26,BBG!$1:$1048576,MATCH(Activity!KM$1,BBG!$1:$1,0)-1,0))/3,VLOOKUP($A26,BBG!$1:$1048576,MATCH(Activity!KM$1,BBG!$1:$1,0)-2,0)+(VLOOKUP($A26,BBG!$1:$1048576,MATCH(Activity!KM$1,BBG!$1:$1,0)+1,0)-VLOOKUP($A26,BBG!$1:$1048576,MATCH(Activity!KM$1,BBG!$1:$1,0)-2,0))*2/3)))/100</f>
        <v>0</v>
      </c>
      <c r="KN26" s="34">
        <f ca="1">IF(VLOOKUP($A26,BBG!$1:$1048576,MATCH(Activity!KN$1,BBG!$1:$1,0),0)&lt;&gt;"",VLOOKUP($A26,BBG!$1:$1048576,MATCH(Activity!KN$1,BBG!$1:$1,0),0),IF(AND(VLOOKUP($A26,BBG!$1:$1048576,MATCH(Activity!KN$1,BBG!$1:$1,0)-1,0)&lt;&gt;"",VLOOKUP($A26,BBG!$1:$1048576,MATCH(Activity!KN$1,BBG!$1:$1,0)+1,0)&lt;&gt;""),(VLOOKUP($A26,BBG!$1:$1048576,MATCH(Activity!KN$1,BBG!$1:$1,0)-1,0)+VLOOKUP($A26,BBG!$1:$1048576,MATCH(Activity!KN$1,BBG!$1:$1,0)+1,0))/2,IF(AND(VLOOKUP($A26,BBG!$1:$1048576,MATCH(Activity!KN$1,BBG!$1:$1,0)-1,0)&lt;&gt;"",VLOOKUP($A26,BBG!$1:$1048576,MATCH(Activity!KN$1,BBG!$1:$1,0)+2,0)&lt;&gt;""),VLOOKUP($A26,BBG!$1:$1048576,MATCH(Activity!KN$1,BBG!$1:$1,0)-1,0)+(VLOOKUP($A26,BBG!$1:$1048576,MATCH(Activity!KN$1,BBG!$1:$1,0)+2,0)-VLOOKUP($A26,BBG!$1:$1048576,MATCH(Activity!KN$1,BBG!$1:$1,0)-1,0))/3,VLOOKUP($A26,BBG!$1:$1048576,MATCH(Activity!KN$1,BBG!$1:$1,0)-2,0)+(VLOOKUP($A26,BBG!$1:$1048576,MATCH(Activity!KN$1,BBG!$1:$1,0)+1,0)-VLOOKUP($A26,BBG!$1:$1048576,MATCH(Activity!KN$1,BBG!$1:$1,0)-2,0))*2/3)))/100</f>
        <v>0</v>
      </c>
      <c r="KO26" s="34">
        <f ca="1">IF(VLOOKUP($A26,BBG!$1:$1048576,MATCH(Activity!KO$1,BBG!$1:$1,0),0)&lt;&gt;"",VLOOKUP($A26,BBG!$1:$1048576,MATCH(Activity!KO$1,BBG!$1:$1,0),0),IF(AND(VLOOKUP($A26,BBG!$1:$1048576,MATCH(Activity!KO$1,BBG!$1:$1,0)-1,0)&lt;&gt;"",VLOOKUP($A26,BBG!$1:$1048576,MATCH(Activity!KO$1,BBG!$1:$1,0)+1,0)&lt;&gt;""),(VLOOKUP($A26,BBG!$1:$1048576,MATCH(Activity!KO$1,BBG!$1:$1,0)-1,0)+VLOOKUP($A26,BBG!$1:$1048576,MATCH(Activity!KO$1,BBG!$1:$1,0)+1,0))/2,IF(AND(VLOOKUP($A26,BBG!$1:$1048576,MATCH(Activity!KO$1,BBG!$1:$1,0)-1,0)&lt;&gt;"",VLOOKUP($A26,BBG!$1:$1048576,MATCH(Activity!KO$1,BBG!$1:$1,0)+2,0)&lt;&gt;""),VLOOKUP($A26,BBG!$1:$1048576,MATCH(Activity!KO$1,BBG!$1:$1,0)-1,0)+(VLOOKUP($A26,BBG!$1:$1048576,MATCH(Activity!KO$1,BBG!$1:$1,0)+2,0)-VLOOKUP($A26,BBG!$1:$1048576,MATCH(Activity!KO$1,BBG!$1:$1,0)-1,0))/3,VLOOKUP($A26,BBG!$1:$1048576,MATCH(Activity!KO$1,BBG!$1:$1,0)-2,0)+(VLOOKUP($A26,BBG!$1:$1048576,MATCH(Activity!KO$1,BBG!$1:$1,0)+1,0)-VLOOKUP($A26,BBG!$1:$1048576,MATCH(Activity!KO$1,BBG!$1:$1,0)-2,0))*2/3)))/100</f>
        <v>0</v>
      </c>
      <c r="KP26" s="34">
        <f ca="1">IF(VLOOKUP($A26,BBG!$1:$1048576,MATCH(Activity!KP$1,BBG!$1:$1,0),0)&lt;&gt;"",VLOOKUP($A26,BBG!$1:$1048576,MATCH(Activity!KP$1,BBG!$1:$1,0),0),IF(AND(VLOOKUP($A26,BBG!$1:$1048576,MATCH(Activity!KP$1,BBG!$1:$1,0)-1,0)&lt;&gt;"",VLOOKUP($A26,BBG!$1:$1048576,MATCH(Activity!KP$1,BBG!$1:$1,0)+1,0)&lt;&gt;""),(VLOOKUP($A26,BBG!$1:$1048576,MATCH(Activity!KP$1,BBG!$1:$1,0)-1,0)+VLOOKUP($A26,BBG!$1:$1048576,MATCH(Activity!KP$1,BBG!$1:$1,0)+1,0))/2,IF(AND(VLOOKUP($A26,BBG!$1:$1048576,MATCH(Activity!KP$1,BBG!$1:$1,0)-1,0)&lt;&gt;"",VLOOKUP($A26,BBG!$1:$1048576,MATCH(Activity!KP$1,BBG!$1:$1,0)+2,0)&lt;&gt;""),VLOOKUP($A26,BBG!$1:$1048576,MATCH(Activity!KP$1,BBG!$1:$1,0)-1,0)+(VLOOKUP($A26,BBG!$1:$1048576,MATCH(Activity!KP$1,BBG!$1:$1,0)+2,0)-VLOOKUP($A26,BBG!$1:$1048576,MATCH(Activity!KP$1,BBG!$1:$1,0)-1,0))/3,VLOOKUP($A26,BBG!$1:$1048576,MATCH(Activity!KP$1,BBG!$1:$1,0)-2,0)+(VLOOKUP($A26,BBG!$1:$1048576,MATCH(Activity!KP$1,BBG!$1:$1,0)+1,0)-VLOOKUP($A26,BBG!$1:$1048576,MATCH(Activity!KP$1,BBG!$1:$1,0)-2,0))*2/3)))/100</f>
        <v>0</v>
      </c>
      <c r="KQ26" s="34">
        <f ca="1">IF(VLOOKUP($A26,BBG!$1:$1048576,MATCH(Activity!KQ$1,BBG!$1:$1,0),0)&lt;&gt;"",VLOOKUP($A26,BBG!$1:$1048576,MATCH(Activity!KQ$1,BBG!$1:$1,0),0),IF(AND(VLOOKUP($A26,BBG!$1:$1048576,MATCH(Activity!KQ$1,BBG!$1:$1,0)-1,0)&lt;&gt;"",VLOOKUP($A26,BBG!$1:$1048576,MATCH(Activity!KQ$1,BBG!$1:$1,0)+1,0)&lt;&gt;""),(VLOOKUP($A26,BBG!$1:$1048576,MATCH(Activity!KQ$1,BBG!$1:$1,0)-1,0)+VLOOKUP($A26,BBG!$1:$1048576,MATCH(Activity!KQ$1,BBG!$1:$1,0)+1,0))/2,IF(AND(VLOOKUP($A26,BBG!$1:$1048576,MATCH(Activity!KQ$1,BBG!$1:$1,0)-1,0)&lt;&gt;"",VLOOKUP($A26,BBG!$1:$1048576,MATCH(Activity!KQ$1,BBG!$1:$1,0)+2,0)&lt;&gt;""),VLOOKUP($A26,BBG!$1:$1048576,MATCH(Activity!KQ$1,BBG!$1:$1,0)-1,0)+(VLOOKUP($A26,BBG!$1:$1048576,MATCH(Activity!KQ$1,BBG!$1:$1,0)+2,0)-VLOOKUP($A26,BBG!$1:$1048576,MATCH(Activity!KQ$1,BBG!$1:$1,0)-1,0))/3,VLOOKUP($A26,BBG!$1:$1048576,MATCH(Activity!KQ$1,BBG!$1:$1,0)-2,0)+(VLOOKUP($A26,BBG!$1:$1048576,MATCH(Activity!KQ$1,BBG!$1:$1,0)+1,0)-VLOOKUP($A26,BBG!$1:$1048576,MATCH(Activity!KQ$1,BBG!$1:$1,0)-2,0))*2/3)))/100</f>
        <v>0</v>
      </c>
      <c r="KR26" s="34">
        <f ca="1">IF(VLOOKUP($A26,BBG!$1:$1048576,MATCH(Activity!KR$1,BBG!$1:$1,0),0)&lt;&gt;"",VLOOKUP($A26,BBG!$1:$1048576,MATCH(Activity!KR$1,BBG!$1:$1,0),0),IF(AND(VLOOKUP($A26,BBG!$1:$1048576,MATCH(Activity!KR$1,BBG!$1:$1,0)-1,0)&lt;&gt;"",VLOOKUP($A26,BBG!$1:$1048576,MATCH(Activity!KR$1,BBG!$1:$1,0)+1,0)&lt;&gt;""),(VLOOKUP($A26,BBG!$1:$1048576,MATCH(Activity!KR$1,BBG!$1:$1,0)-1,0)+VLOOKUP($A26,BBG!$1:$1048576,MATCH(Activity!KR$1,BBG!$1:$1,0)+1,0))/2,IF(AND(VLOOKUP($A26,BBG!$1:$1048576,MATCH(Activity!KR$1,BBG!$1:$1,0)-1,0)&lt;&gt;"",VLOOKUP($A26,BBG!$1:$1048576,MATCH(Activity!KR$1,BBG!$1:$1,0)+2,0)&lt;&gt;""),VLOOKUP($A26,BBG!$1:$1048576,MATCH(Activity!KR$1,BBG!$1:$1,0)-1,0)+(VLOOKUP($A26,BBG!$1:$1048576,MATCH(Activity!KR$1,BBG!$1:$1,0)+2,0)-VLOOKUP($A26,BBG!$1:$1048576,MATCH(Activity!KR$1,BBG!$1:$1,0)-1,0))/3,VLOOKUP($A26,BBG!$1:$1048576,MATCH(Activity!KR$1,BBG!$1:$1,0)-2,0)+(VLOOKUP($A26,BBG!$1:$1048576,MATCH(Activity!KR$1,BBG!$1:$1,0)+1,0)-VLOOKUP($A26,BBG!$1:$1048576,MATCH(Activity!KR$1,BBG!$1:$1,0)-2,0))*2/3)))/100</f>
        <v>0</v>
      </c>
      <c r="KS26" s="34">
        <f ca="1">IF(VLOOKUP($A26,BBG!$1:$1048576,MATCH(Activity!KS$1,BBG!$1:$1,0),0)&lt;&gt;"",VLOOKUP($A26,BBG!$1:$1048576,MATCH(Activity!KS$1,BBG!$1:$1,0),0),IF(AND(VLOOKUP($A26,BBG!$1:$1048576,MATCH(Activity!KS$1,BBG!$1:$1,0)-1,0)&lt;&gt;"",VLOOKUP($A26,BBG!$1:$1048576,MATCH(Activity!KS$1,BBG!$1:$1,0)+1,0)&lt;&gt;""),(VLOOKUP($A26,BBG!$1:$1048576,MATCH(Activity!KS$1,BBG!$1:$1,0)-1,0)+VLOOKUP($A26,BBG!$1:$1048576,MATCH(Activity!KS$1,BBG!$1:$1,0)+1,0))/2,IF(AND(VLOOKUP($A26,BBG!$1:$1048576,MATCH(Activity!KS$1,BBG!$1:$1,0)-1,0)&lt;&gt;"",VLOOKUP($A26,BBG!$1:$1048576,MATCH(Activity!KS$1,BBG!$1:$1,0)+2,0)&lt;&gt;""),VLOOKUP($A26,BBG!$1:$1048576,MATCH(Activity!KS$1,BBG!$1:$1,0)-1,0)+(VLOOKUP($A26,BBG!$1:$1048576,MATCH(Activity!KS$1,BBG!$1:$1,0)+2,0)-VLOOKUP($A26,BBG!$1:$1048576,MATCH(Activity!KS$1,BBG!$1:$1,0)-1,0))/3,VLOOKUP($A26,BBG!$1:$1048576,MATCH(Activity!KS$1,BBG!$1:$1,0)-2,0)+(VLOOKUP($A26,BBG!$1:$1048576,MATCH(Activity!KS$1,BBG!$1:$1,0)+1,0)-VLOOKUP($A26,BBG!$1:$1048576,MATCH(Activity!KS$1,BBG!$1:$1,0)-2,0))*2/3)))/100</f>
        <v>0</v>
      </c>
      <c r="KT26" s="34">
        <f ca="1">IF(VLOOKUP($A26,BBG!$1:$1048576,MATCH(Activity!KT$1,BBG!$1:$1,0),0)&lt;&gt;"",VLOOKUP($A26,BBG!$1:$1048576,MATCH(Activity!KT$1,BBG!$1:$1,0),0),IF(AND(VLOOKUP($A26,BBG!$1:$1048576,MATCH(Activity!KT$1,BBG!$1:$1,0)-1,0)&lt;&gt;"",VLOOKUP($A26,BBG!$1:$1048576,MATCH(Activity!KT$1,BBG!$1:$1,0)+1,0)&lt;&gt;""),(VLOOKUP($A26,BBG!$1:$1048576,MATCH(Activity!KT$1,BBG!$1:$1,0)-1,0)+VLOOKUP($A26,BBG!$1:$1048576,MATCH(Activity!KT$1,BBG!$1:$1,0)+1,0))/2,IF(AND(VLOOKUP($A26,BBG!$1:$1048576,MATCH(Activity!KT$1,BBG!$1:$1,0)-1,0)&lt;&gt;"",VLOOKUP($A26,BBG!$1:$1048576,MATCH(Activity!KT$1,BBG!$1:$1,0)+2,0)&lt;&gt;""),VLOOKUP($A26,BBG!$1:$1048576,MATCH(Activity!KT$1,BBG!$1:$1,0)-1,0)+(VLOOKUP($A26,BBG!$1:$1048576,MATCH(Activity!KT$1,BBG!$1:$1,0)+2,0)-VLOOKUP($A26,BBG!$1:$1048576,MATCH(Activity!KT$1,BBG!$1:$1,0)-1,0))/3,VLOOKUP($A26,BBG!$1:$1048576,MATCH(Activity!KT$1,BBG!$1:$1,0)-2,0)+(VLOOKUP($A26,BBG!$1:$1048576,MATCH(Activity!KT$1,BBG!$1:$1,0)+1,0)-VLOOKUP($A26,BBG!$1:$1048576,MATCH(Activity!KT$1,BBG!$1:$1,0)-2,0))*2/3)))/100</f>
        <v>0</v>
      </c>
      <c r="KU26" s="34">
        <f ca="1">IF(VLOOKUP($A26,BBG!$1:$1048576,MATCH(Activity!KU$1,BBG!$1:$1,0),0)&lt;&gt;"",VLOOKUP($A26,BBG!$1:$1048576,MATCH(Activity!KU$1,BBG!$1:$1,0),0),IF(AND(VLOOKUP($A26,BBG!$1:$1048576,MATCH(Activity!KU$1,BBG!$1:$1,0)-1,0)&lt;&gt;"",VLOOKUP($A26,BBG!$1:$1048576,MATCH(Activity!KU$1,BBG!$1:$1,0)+1,0)&lt;&gt;""),(VLOOKUP($A26,BBG!$1:$1048576,MATCH(Activity!KU$1,BBG!$1:$1,0)-1,0)+VLOOKUP($A26,BBG!$1:$1048576,MATCH(Activity!KU$1,BBG!$1:$1,0)+1,0))/2,IF(AND(VLOOKUP($A26,BBG!$1:$1048576,MATCH(Activity!KU$1,BBG!$1:$1,0)-1,0)&lt;&gt;"",VLOOKUP($A26,BBG!$1:$1048576,MATCH(Activity!KU$1,BBG!$1:$1,0)+2,0)&lt;&gt;""),VLOOKUP($A26,BBG!$1:$1048576,MATCH(Activity!KU$1,BBG!$1:$1,0)-1,0)+(VLOOKUP($A26,BBG!$1:$1048576,MATCH(Activity!KU$1,BBG!$1:$1,0)+2,0)-VLOOKUP($A26,BBG!$1:$1048576,MATCH(Activity!KU$1,BBG!$1:$1,0)-1,0))/3,VLOOKUP($A26,BBG!$1:$1048576,MATCH(Activity!KU$1,BBG!$1:$1,0)-2,0)+(VLOOKUP($A26,BBG!$1:$1048576,MATCH(Activity!KU$1,BBG!$1:$1,0)+1,0)-VLOOKUP($A26,BBG!$1:$1048576,MATCH(Activity!KU$1,BBG!$1:$1,0)-2,0))*2/3)))/100</f>
        <v>0</v>
      </c>
      <c r="KV26" s="34">
        <f ca="1">IF(VLOOKUP($A26,BBG!$1:$1048576,MATCH(Activity!KV$1,BBG!$1:$1,0),0)&lt;&gt;"",VLOOKUP($A26,BBG!$1:$1048576,MATCH(Activity!KV$1,BBG!$1:$1,0),0),IF(AND(VLOOKUP($A26,BBG!$1:$1048576,MATCH(Activity!KV$1,BBG!$1:$1,0)-1,0)&lt;&gt;"",VLOOKUP($A26,BBG!$1:$1048576,MATCH(Activity!KV$1,BBG!$1:$1,0)+1,0)&lt;&gt;""),(VLOOKUP($A26,BBG!$1:$1048576,MATCH(Activity!KV$1,BBG!$1:$1,0)-1,0)+VLOOKUP($A26,BBG!$1:$1048576,MATCH(Activity!KV$1,BBG!$1:$1,0)+1,0))/2,IF(AND(VLOOKUP($A26,BBG!$1:$1048576,MATCH(Activity!KV$1,BBG!$1:$1,0)-1,0)&lt;&gt;"",VLOOKUP($A26,BBG!$1:$1048576,MATCH(Activity!KV$1,BBG!$1:$1,0)+2,0)&lt;&gt;""),VLOOKUP($A26,BBG!$1:$1048576,MATCH(Activity!KV$1,BBG!$1:$1,0)-1,0)+(VLOOKUP($A26,BBG!$1:$1048576,MATCH(Activity!KV$1,BBG!$1:$1,0)+2,0)-VLOOKUP($A26,BBG!$1:$1048576,MATCH(Activity!KV$1,BBG!$1:$1,0)-1,0))/3,VLOOKUP($A26,BBG!$1:$1048576,MATCH(Activity!KV$1,BBG!$1:$1,0)-2,0)+(VLOOKUP($A26,BBG!$1:$1048576,MATCH(Activity!KV$1,BBG!$1:$1,0)+1,0)-VLOOKUP($A26,BBG!$1:$1048576,MATCH(Activity!KV$1,BBG!$1:$1,0)-2,0))*2/3)))/100</f>
        <v>0</v>
      </c>
      <c r="KW26" s="34">
        <f ca="1">IF(VLOOKUP($A26,BBG!$1:$1048576,MATCH(Activity!KW$1,BBG!$1:$1,0),0)&lt;&gt;"",VLOOKUP($A26,BBG!$1:$1048576,MATCH(Activity!KW$1,BBG!$1:$1,0),0),IF(AND(VLOOKUP($A26,BBG!$1:$1048576,MATCH(Activity!KW$1,BBG!$1:$1,0)-1,0)&lt;&gt;"",VLOOKUP($A26,BBG!$1:$1048576,MATCH(Activity!KW$1,BBG!$1:$1,0)+1,0)&lt;&gt;""),(VLOOKUP($A26,BBG!$1:$1048576,MATCH(Activity!KW$1,BBG!$1:$1,0)-1,0)+VLOOKUP($A26,BBG!$1:$1048576,MATCH(Activity!KW$1,BBG!$1:$1,0)+1,0))/2,IF(AND(VLOOKUP($A26,BBG!$1:$1048576,MATCH(Activity!KW$1,BBG!$1:$1,0)-1,0)&lt;&gt;"",VLOOKUP($A26,BBG!$1:$1048576,MATCH(Activity!KW$1,BBG!$1:$1,0)+2,0)&lt;&gt;""),VLOOKUP($A26,BBG!$1:$1048576,MATCH(Activity!KW$1,BBG!$1:$1,0)-1,0)+(VLOOKUP($A26,BBG!$1:$1048576,MATCH(Activity!KW$1,BBG!$1:$1,0)+2,0)-VLOOKUP($A26,BBG!$1:$1048576,MATCH(Activity!KW$1,BBG!$1:$1,0)-1,0))/3,VLOOKUP($A26,BBG!$1:$1048576,MATCH(Activity!KW$1,BBG!$1:$1,0)-2,0)+(VLOOKUP($A26,BBG!$1:$1048576,MATCH(Activity!KW$1,BBG!$1:$1,0)+1,0)-VLOOKUP($A26,BBG!$1:$1048576,MATCH(Activity!KW$1,BBG!$1:$1,0)-2,0))*2/3)))/100</f>
        <v>0</v>
      </c>
      <c r="KX26" s="34">
        <f ca="1">IF(VLOOKUP($A26,BBG!$1:$1048576,MATCH(Activity!KX$1,BBG!$1:$1,0),0)&lt;&gt;"",VLOOKUP($A26,BBG!$1:$1048576,MATCH(Activity!KX$1,BBG!$1:$1,0),0),IF(AND(VLOOKUP($A26,BBG!$1:$1048576,MATCH(Activity!KX$1,BBG!$1:$1,0)-1,0)&lt;&gt;"",VLOOKUP($A26,BBG!$1:$1048576,MATCH(Activity!KX$1,BBG!$1:$1,0)+1,0)&lt;&gt;""),(VLOOKUP($A26,BBG!$1:$1048576,MATCH(Activity!KX$1,BBG!$1:$1,0)-1,0)+VLOOKUP($A26,BBG!$1:$1048576,MATCH(Activity!KX$1,BBG!$1:$1,0)+1,0))/2,IF(AND(VLOOKUP($A26,BBG!$1:$1048576,MATCH(Activity!KX$1,BBG!$1:$1,0)-1,0)&lt;&gt;"",VLOOKUP($A26,BBG!$1:$1048576,MATCH(Activity!KX$1,BBG!$1:$1,0)+2,0)&lt;&gt;""),VLOOKUP($A26,BBG!$1:$1048576,MATCH(Activity!KX$1,BBG!$1:$1,0)-1,0)+(VLOOKUP($A26,BBG!$1:$1048576,MATCH(Activity!KX$1,BBG!$1:$1,0)+2,0)-VLOOKUP($A26,BBG!$1:$1048576,MATCH(Activity!KX$1,BBG!$1:$1,0)-1,0))/3,VLOOKUP($A26,BBG!$1:$1048576,MATCH(Activity!KX$1,BBG!$1:$1,0)-2,0)+(VLOOKUP($A26,BBG!$1:$1048576,MATCH(Activity!KX$1,BBG!$1:$1,0)+1,0)-VLOOKUP($A26,BBG!$1:$1048576,MATCH(Activity!KX$1,BBG!$1:$1,0)-2,0))*2/3)))/100</f>
        <v>0</v>
      </c>
      <c r="KY26" s="34">
        <f ca="1">IF(VLOOKUP($A26,BBG!$1:$1048576,MATCH(Activity!KY$1,BBG!$1:$1,0),0)&lt;&gt;"",VLOOKUP($A26,BBG!$1:$1048576,MATCH(Activity!KY$1,BBG!$1:$1,0),0),IF(AND(VLOOKUP($A26,BBG!$1:$1048576,MATCH(Activity!KY$1,BBG!$1:$1,0)-1,0)&lt;&gt;"",VLOOKUP($A26,BBG!$1:$1048576,MATCH(Activity!KY$1,BBG!$1:$1,0)+1,0)&lt;&gt;""),(VLOOKUP($A26,BBG!$1:$1048576,MATCH(Activity!KY$1,BBG!$1:$1,0)-1,0)+VLOOKUP($A26,BBG!$1:$1048576,MATCH(Activity!KY$1,BBG!$1:$1,0)+1,0))/2,IF(AND(VLOOKUP($A26,BBG!$1:$1048576,MATCH(Activity!KY$1,BBG!$1:$1,0)-1,0)&lt;&gt;"",VLOOKUP($A26,BBG!$1:$1048576,MATCH(Activity!KY$1,BBG!$1:$1,0)+2,0)&lt;&gt;""),VLOOKUP($A26,BBG!$1:$1048576,MATCH(Activity!KY$1,BBG!$1:$1,0)-1,0)+(VLOOKUP($A26,BBG!$1:$1048576,MATCH(Activity!KY$1,BBG!$1:$1,0)+2,0)-VLOOKUP($A26,BBG!$1:$1048576,MATCH(Activity!KY$1,BBG!$1:$1,0)-1,0))/3,VLOOKUP($A26,BBG!$1:$1048576,MATCH(Activity!KY$1,BBG!$1:$1,0)-2,0)+(VLOOKUP($A26,BBG!$1:$1048576,MATCH(Activity!KY$1,BBG!$1:$1,0)+1,0)-VLOOKUP($A26,BBG!$1:$1048576,MATCH(Activity!KY$1,BBG!$1:$1,0)-2,0))*2/3)))/100</f>
        <v>0</v>
      </c>
      <c r="KZ26" s="34">
        <f ca="1">IF(VLOOKUP($A26,BBG!$1:$1048576,MATCH(Activity!KZ$1,BBG!$1:$1,0),0)&lt;&gt;"",VLOOKUP($A26,BBG!$1:$1048576,MATCH(Activity!KZ$1,BBG!$1:$1,0),0),IF(AND(VLOOKUP($A26,BBG!$1:$1048576,MATCH(Activity!KZ$1,BBG!$1:$1,0)-1,0)&lt;&gt;"",VLOOKUP($A26,BBG!$1:$1048576,MATCH(Activity!KZ$1,BBG!$1:$1,0)+1,0)&lt;&gt;""),(VLOOKUP($A26,BBG!$1:$1048576,MATCH(Activity!KZ$1,BBG!$1:$1,0)-1,0)+VLOOKUP($A26,BBG!$1:$1048576,MATCH(Activity!KZ$1,BBG!$1:$1,0)+1,0))/2,IF(AND(VLOOKUP($A26,BBG!$1:$1048576,MATCH(Activity!KZ$1,BBG!$1:$1,0)-1,0)&lt;&gt;"",VLOOKUP($A26,BBG!$1:$1048576,MATCH(Activity!KZ$1,BBG!$1:$1,0)+2,0)&lt;&gt;""),VLOOKUP($A26,BBG!$1:$1048576,MATCH(Activity!KZ$1,BBG!$1:$1,0)-1,0)+(VLOOKUP($A26,BBG!$1:$1048576,MATCH(Activity!KZ$1,BBG!$1:$1,0)+2,0)-VLOOKUP($A26,BBG!$1:$1048576,MATCH(Activity!KZ$1,BBG!$1:$1,0)-1,0))/3,VLOOKUP($A26,BBG!$1:$1048576,MATCH(Activity!KZ$1,BBG!$1:$1,0)-2,0)+(VLOOKUP($A26,BBG!$1:$1048576,MATCH(Activity!KZ$1,BBG!$1:$1,0)+1,0)-VLOOKUP($A26,BBG!$1:$1048576,MATCH(Activity!KZ$1,BBG!$1:$1,0)-2,0))*2/3)))/100</f>
        <v>0</v>
      </c>
      <c r="LA26" s="34">
        <f ca="1">IF(VLOOKUP($A26,BBG!$1:$1048576,MATCH(Activity!LA$1,BBG!$1:$1,0),0)&lt;&gt;"",VLOOKUP($A26,BBG!$1:$1048576,MATCH(Activity!LA$1,BBG!$1:$1,0),0),IF(AND(VLOOKUP($A26,BBG!$1:$1048576,MATCH(Activity!LA$1,BBG!$1:$1,0)-1,0)&lt;&gt;"",VLOOKUP($A26,BBG!$1:$1048576,MATCH(Activity!LA$1,BBG!$1:$1,0)+1,0)&lt;&gt;""),(VLOOKUP($A26,BBG!$1:$1048576,MATCH(Activity!LA$1,BBG!$1:$1,0)-1,0)+VLOOKUP($A26,BBG!$1:$1048576,MATCH(Activity!LA$1,BBG!$1:$1,0)+1,0))/2,IF(AND(VLOOKUP($A26,BBG!$1:$1048576,MATCH(Activity!LA$1,BBG!$1:$1,0)-1,0)&lt;&gt;"",VLOOKUP($A26,BBG!$1:$1048576,MATCH(Activity!LA$1,BBG!$1:$1,0)+2,0)&lt;&gt;""),VLOOKUP($A26,BBG!$1:$1048576,MATCH(Activity!LA$1,BBG!$1:$1,0)-1,0)+(VLOOKUP($A26,BBG!$1:$1048576,MATCH(Activity!LA$1,BBG!$1:$1,0)+2,0)-VLOOKUP($A26,BBG!$1:$1048576,MATCH(Activity!LA$1,BBG!$1:$1,0)-1,0))/3,VLOOKUP($A26,BBG!$1:$1048576,MATCH(Activity!LA$1,BBG!$1:$1,0)-2,0)+(VLOOKUP($A26,BBG!$1:$1048576,MATCH(Activity!LA$1,BBG!$1:$1,0)+1,0)-VLOOKUP($A26,BBG!$1:$1048576,MATCH(Activity!LA$1,BBG!$1:$1,0)-2,0))*2/3)))/100</f>
        <v>0</v>
      </c>
      <c r="LB26" s="34">
        <f ca="1">IF(VLOOKUP($A26,BBG!$1:$1048576,MATCH(Activity!LB$1,BBG!$1:$1,0),0)&lt;&gt;"",VLOOKUP($A26,BBG!$1:$1048576,MATCH(Activity!LB$1,BBG!$1:$1,0),0),IF(AND(VLOOKUP($A26,BBG!$1:$1048576,MATCH(Activity!LB$1,BBG!$1:$1,0)-1,0)&lt;&gt;"",VLOOKUP($A26,BBG!$1:$1048576,MATCH(Activity!LB$1,BBG!$1:$1,0)+1,0)&lt;&gt;""),(VLOOKUP($A26,BBG!$1:$1048576,MATCH(Activity!LB$1,BBG!$1:$1,0)-1,0)+VLOOKUP($A26,BBG!$1:$1048576,MATCH(Activity!LB$1,BBG!$1:$1,0)+1,0))/2,IF(AND(VLOOKUP($A26,BBG!$1:$1048576,MATCH(Activity!LB$1,BBG!$1:$1,0)-1,0)&lt;&gt;"",VLOOKUP($A26,BBG!$1:$1048576,MATCH(Activity!LB$1,BBG!$1:$1,0)+2,0)&lt;&gt;""),VLOOKUP($A26,BBG!$1:$1048576,MATCH(Activity!LB$1,BBG!$1:$1,0)-1,0)+(VLOOKUP($A26,BBG!$1:$1048576,MATCH(Activity!LB$1,BBG!$1:$1,0)+2,0)-VLOOKUP($A26,BBG!$1:$1048576,MATCH(Activity!LB$1,BBG!$1:$1,0)-1,0))/3,VLOOKUP($A26,BBG!$1:$1048576,MATCH(Activity!LB$1,BBG!$1:$1,0)-2,0)+(VLOOKUP($A26,BBG!$1:$1048576,MATCH(Activity!LB$1,BBG!$1:$1,0)+1,0)-VLOOKUP($A26,BBG!$1:$1048576,MATCH(Activity!LB$1,BBG!$1:$1,0)-2,0))*2/3)))/100</f>
        <v>0</v>
      </c>
      <c r="LC26" s="34">
        <f ca="1">IF(VLOOKUP($A26,BBG!$1:$1048576,MATCH(Activity!LC$1,BBG!$1:$1,0),0)&lt;&gt;"",VLOOKUP($A26,BBG!$1:$1048576,MATCH(Activity!LC$1,BBG!$1:$1,0),0),IF(AND(VLOOKUP($A26,BBG!$1:$1048576,MATCH(Activity!LC$1,BBG!$1:$1,0)-1,0)&lt;&gt;"",VLOOKUP($A26,BBG!$1:$1048576,MATCH(Activity!LC$1,BBG!$1:$1,0)+1,0)&lt;&gt;""),(VLOOKUP($A26,BBG!$1:$1048576,MATCH(Activity!LC$1,BBG!$1:$1,0)-1,0)+VLOOKUP($A26,BBG!$1:$1048576,MATCH(Activity!LC$1,BBG!$1:$1,0)+1,0))/2,IF(AND(VLOOKUP($A26,BBG!$1:$1048576,MATCH(Activity!LC$1,BBG!$1:$1,0)-1,0)&lt;&gt;"",VLOOKUP($A26,BBG!$1:$1048576,MATCH(Activity!LC$1,BBG!$1:$1,0)+2,0)&lt;&gt;""),VLOOKUP($A26,BBG!$1:$1048576,MATCH(Activity!LC$1,BBG!$1:$1,0)-1,0)+(VLOOKUP($A26,BBG!$1:$1048576,MATCH(Activity!LC$1,BBG!$1:$1,0)+2,0)-VLOOKUP($A26,BBG!$1:$1048576,MATCH(Activity!LC$1,BBG!$1:$1,0)-1,0))/3,VLOOKUP($A26,BBG!$1:$1048576,MATCH(Activity!LC$1,BBG!$1:$1,0)-2,0)+(VLOOKUP($A26,BBG!$1:$1048576,MATCH(Activity!LC$1,BBG!$1:$1,0)+1,0)-VLOOKUP($A26,BBG!$1:$1048576,MATCH(Activity!LC$1,BBG!$1:$1,0)-2,0))*2/3)))/100</f>
        <v>0</v>
      </c>
      <c r="LD26" s="34">
        <f ca="1">IF(VLOOKUP($A26,BBG!$1:$1048576,MATCH(Activity!LD$1,BBG!$1:$1,0),0)&lt;&gt;"",VLOOKUP($A26,BBG!$1:$1048576,MATCH(Activity!LD$1,BBG!$1:$1,0),0),IF(AND(VLOOKUP($A26,BBG!$1:$1048576,MATCH(Activity!LD$1,BBG!$1:$1,0)-1,0)&lt;&gt;"",VLOOKUP($A26,BBG!$1:$1048576,MATCH(Activity!LD$1,BBG!$1:$1,0)+1,0)&lt;&gt;""),(VLOOKUP($A26,BBG!$1:$1048576,MATCH(Activity!LD$1,BBG!$1:$1,0)-1,0)+VLOOKUP($A26,BBG!$1:$1048576,MATCH(Activity!LD$1,BBG!$1:$1,0)+1,0))/2,IF(AND(VLOOKUP($A26,BBG!$1:$1048576,MATCH(Activity!LD$1,BBG!$1:$1,0)-1,0)&lt;&gt;"",VLOOKUP($A26,BBG!$1:$1048576,MATCH(Activity!LD$1,BBG!$1:$1,0)+2,0)&lt;&gt;""),VLOOKUP($A26,BBG!$1:$1048576,MATCH(Activity!LD$1,BBG!$1:$1,0)-1,0)+(VLOOKUP($A26,BBG!$1:$1048576,MATCH(Activity!LD$1,BBG!$1:$1,0)+2,0)-VLOOKUP($A26,BBG!$1:$1048576,MATCH(Activity!LD$1,BBG!$1:$1,0)-1,0))/3,VLOOKUP($A26,BBG!$1:$1048576,MATCH(Activity!LD$1,BBG!$1:$1,0)-2,0)+(VLOOKUP($A26,BBG!$1:$1048576,MATCH(Activity!LD$1,BBG!$1:$1,0)+1,0)-VLOOKUP($A26,BBG!$1:$1048576,MATCH(Activity!LD$1,BBG!$1:$1,0)-2,0))*2/3)))/100</f>
        <v>0</v>
      </c>
      <c r="LE26" s="34">
        <f ca="1">IF(VLOOKUP($A26,BBG!$1:$1048576,MATCH(Activity!LE$1,BBG!$1:$1,0),0)&lt;&gt;"",VLOOKUP($A26,BBG!$1:$1048576,MATCH(Activity!LE$1,BBG!$1:$1,0),0),IF(AND(VLOOKUP($A26,BBG!$1:$1048576,MATCH(Activity!LE$1,BBG!$1:$1,0)-1,0)&lt;&gt;"",VLOOKUP($A26,BBG!$1:$1048576,MATCH(Activity!LE$1,BBG!$1:$1,0)+1,0)&lt;&gt;""),(VLOOKUP($A26,BBG!$1:$1048576,MATCH(Activity!LE$1,BBG!$1:$1,0)-1,0)+VLOOKUP($A26,BBG!$1:$1048576,MATCH(Activity!LE$1,BBG!$1:$1,0)+1,0))/2,IF(AND(VLOOKUP($A26,BBG!$1:$1048576,MATCH(Activity!LE$1,BBG!$1:$1,0)-1,0)&lt;&gt;"",VLOOKUP($A26,BBG!$1:$1048576,MATCH(Activity!LE$1,BBG!$1:$1,0)+2,0)&lt;&gt;""),VLOOKUP($A26,BBG!$1:$1048576,MATCH(Activity!LE$1,BBG!$1:$1,0)-1,0)+(VLOOKUP($A26,BBG!$1:$1048576,MATCH(Activity!LE$1,BBG!$1:$1,0)+2,0)-VLOOKUP($A26,BBG!$1:$1048576,MATCH(Activity!LE$1,BBG!$1:$1,0)-1,0))/3,VLOOKUP($A26,BBG!$1:$1048576,MATCH(Activity!LE$1,BBG!$1:$1,0)-2,0)+(VLOOKUP($A26,BBG!$1:$1048576,MATCH(Activity!LE$1,BBG!$1:$1,0)+1,0)-VLOOKUP($A26,BBG!$1:$1048576,MATCH(Activity!LE$1,BBG!$1:$1,0)-2,0))*2/3)))/100</f>
        <v>0</v>
      </c>
      <c r="LF26" s="34">
        <f ca="1">IF(VLOOKUP($A26,BBG!$1:$1048576,MATCH(Activity!LF$1,BBG!$1:$1,0),0)&lt;&gt;"",VLOOKUP($A26,BBG!$1:$1048576,MATCH(Activity!LF$1,BBG!$1:$1,0),0),IF(AND(VLOOKUP($A26,BBG!$1:$1048576,MATCH(Activity!LF$1,BBG!$1:$1,0)-1,0)&lt;&gt;"",VLOOKUP($A26,BBG!$1:$1048576,MATCH(Activity!LF$1,BBG!$1:$1,0)+1,0)&lt;&gt;""),(VLOOKUP($A26,BBG!$1:$1048576,MATCH(Activity!LF$1,BBG!$1:$1,0)-1,0)+VLOOKUP($A26,BBG!$1:$1048576,MATCH(Activity!LF$1,BBG!$1:$1,0)+1,0))/2,IF(AND(VLOOKUP($A26,BBG!$1:$1048576,MATCH(Activity!LF$1,BBG!$1:$1,0)-1,0)&lt;&gt;"",VLOOKUP($A26,BBG!$1:$1048576,MATCH(Activity!LF$1,BBG!$1:$1,0)+2,0)&lt;&gt;""),VLOOKUP($A26,BBG!$1:$1048576,MATCH(Activity!LF$1,BBG!$1:$1,0)-1,0)+(VLOOKUP($A26,BBG!$1:$1048576,MATCH(Activity!LF$1,BBG!$1:$1,0)+2,0)-VLOOKUP($A26,BBG!$1:$1048576,MATCH(Activity!LF$1,BBG!$1:$1,0)-1,0))/3,VLOOKUP($A26,BBG!$1:$1048576,MATCH(Activity!LF$1,BBG!$1:$1,0)-2,0)+(VLOOKUP($A26,BBG!$1:$1048576,MATCH(Activity!LF$1,BBG!$1:$1,0)+1,0)-VLOOKUP($A26,BBG!$1:$1048576,MATCH(Activity!LF$1,BBG!$1:$1,0)-2,0))*2/3)))/100</f>
        <v>0</v>
      </c>
      <c r="LG26" s="34">
        <f ca="1">IF(VLOOKUP($A26,BBG!$1:$1048576,MATCH(Activity!LG$1,BBG!$1:$1,0),0)&lt;&gt;"",VLOOKUP($A26,BBG!$1:$1048576,MATCH(Activity!LG$1,BBG!$1:$1,0),0),IF(AND(VLOOKUP($A26,BBG!$1:$1048576,MATCH(Activity!LG$1,BBG!$1:$1,0)-1,0)&lt;&gt;"",VLOOKUP($A26,BBG!$1:$1048576,MATCH(Activity!LG$1,BBG!$1:$1,0)+1,0)&lt;&gt;""),(VLOOKUP($A26,BBG!$1:$1048576,MATCH(Activity!LG$1,BBG!$1:$1,0)-1,0)+VLOOKUP($A26,BBG!$1:$1048576,MATCH(Activity!LG$1,BBG!$1:$1,0)+1,0))/2,IF(AND(VLOOKUP($A26,BBG!$1:$1048576,MATCH(Activity!LG$1,BBG!$1:$1,0)-1,0)&lt;&gt;"",VLOOKUP($A26,BBG!$1:$1048576,MATCH(Activity!LG$1,BBG!$1:$1,0)+2,0)&lt;&gt;""),VLOOKUP($A26,BBG!$1:$1048576,MATCH(Activity!LG$1,BBG!$1:$1,0)-1,0)+(VLOOKUP($A26,BBG!$1:$1048576,MATCH(Activity!LG$1,BBG!$1:$1,0)+2,0)-VLOOKUP($A26,BBG!$1:$1048576,MATCH(Activity!LG$1,BBG!$1:$1,0)-1,0))/3,VLOOKUP($A26,BBG!$1:$1048576,MATCH(Activity!LG$1,BBG!$1:$1,0)-2,0)+(VLOOKUP($A26,BBG!$1:$1048576,MATCH(Activity!LG$1,BBG!$1:$1,0)+1,0)-VLOOKUP($A26,BBG!$1:$1048576,MATCH(Activity!LG$1,BBG!$1:$1,0)-2,0))*2/3)))/100</f>
        <v>0</v>
      </c>
      <c r="LH26" s="34">
        <f ca="1">IF(VLOOKUP($A26,BBG!$1:$1048576,MATCH(Activity!LH$1,BBG!$1:$1,0),0)&lt;&gt;"",VLOOKUP($A26,BBG!$1:$1048576,MATCH(Activity!LH$1,BBG!$1:$1,0),0),IF(AND(VLOOKUP($A26,BBG!$1:$1048576,MATCH(Activity!LH$1,BBG!$1:$1,0)-1,0)&lt;&gt;"",VLOOKUP($A26,BBG!$1:$1048576,MATCH(Activity!LH$1,BBG!$1:$1,0)+1,0)&lt;&gt;""),(VLOOKUP($A26,BBG!$1:$1048576,MATCH(Activity!LH$1,BBG!$1:$1,0)-1,0)+VLOOKUP($A26,BBG!$1:$1048576,MATCH(Activity!LH$1,BBG!$1:$1,0)+1,0))/2,IF(AND(VLOOKUP($A26,BBG!$1:$1048576,MATCH(Activity!LH$1,BBG!$1:$1,0)-1,0)&lt;&gt;"",VLOOKUP($A26,BBG!$1:$1048576,MATCH(Activity!LH$1,BBG!$1:$1,0)+2,0)&lt;&gt;""),VLOOKUP($A26,BBG!$1:$1048576,MATCH(Activity!LH$1,BBG!$1:$1,0)-1,0)+(VLOOKUP($A26,BBG!$1:$1048576,MATCH(Activity!LH$1,BBG!$1:$1,0)+2,0)-VLOOKUP($A26,BBG!$1:$1048576,MATCH(Activity!LH$1,BBG!$1:$1,0)-1,0))/3,VLOOKUP($A26,BBG!$1:$1048576,MATCH(Activity!LH$1,BBG!$1:$1,0)-2,0)+(VLOOKUP($A26,BBG!$1:$1048576,MATCH(Activity!LH$1,BBG!$1:$1,0)+1,0)-VLOOKUP($A26,BBG!$1:$1048576,MATCH(Activity!LH$1,BBG!$1:$1,0)-2,0))*2/3)))/100</f>
        <v>0</v>
      </c>
      <c r="LI26" s="34">
        <f ca="1">IF(VLOOKUP($A26,BBG!$1:$1048576,MATCH(Activity!LI$1,BBG!$1:$1,0),0)&lt;&gt;"",VLOOKUP($A26,BBG!$1:$1048576,MATCH(Activity!LI$1,BBG!$1:$1,0),0),IF(AND(VLOOKUP($A26,BBG!$1:$1048576,MATCH(Activity!LI$1,BBG!$1:$1,0)-1,0)&lt;&gt;"",VLOOKUP($A26,BBG!$1:$1048576,MATCH(Activity!LI$1,BBG!$1:$1,0)+1,0)&lt;&gt;""),(VLOOKUP($A26,BBG!$1:$1048576,MATCH(Activity!LI$1,BBG!$1:$1,0)-1,0)+VLOOKUP($A26,BBG!$1:$1048576,MATCH(Activity!LI$1,BBG!$1:$1,0)+1,0))/2,IF(AND(VLOOKUP($A26,BBG!$1:$1048576,MATCH(Activity!LI$1,BBG!$1:$1,0)-1,0)&lt;&gt;"",VLOOKUP($A26,BBG!$1:$1048576,MATCH(Activity!LI$1,BBG!$1:$1,0)+2,0)&lt;&gt;""),VLOOKUP($A26,BBG!$1:$1048576,MATCH(Activity!LI$1,BBG!$1:$1,0)-1,0)+(VLOOKUP($A26,BBG!$1:$1048576,MATCH(Activity!LI$1,BBG!$1:$1,0)+2,0)-VLOOKUP($A26,BBG!$1:$1048576,MATCH(Activity!LI$1,BBG!$1:$1,0)-1,0))/3,VLOOKUP($A26,BBG!$1:$1048576,MATCH(Activity!LI$1,BBG!$1:$1,0)-2,0)+(VLOOKUP($A26,BBG!$1:$1048576,MATCH(Activity!LI$1,BBG!$1:$1,0)+1,0)-VLOOKUP($A26,BBG!$1:$1048576,MATCH(Activity!LI$1,BBG!$1:$1,0)-2,0))*2/3)))/100</f>
        <v>0</v>
      </c>
      <c r="LJ26" s="34">
        <f ca="1">IF(VLOOKUP($A26,BBG!$1:$1048576,MATCH(Activity!LJ$1,BBG!$1:$1,0),0)&lt;&gt;"",VLOOKUP($A26,BBG!$1:$1048576,MATCH(Activity!LJ$1,BBG!$1:$1,0),0),IF(AND(VLOOKUP($A26,BBG!$1:$1048576,MATCH(Activity!LJ$1,BBG!$1:$1,0)-1,0)&lt;&gt;"",VLOOKUP($A26,BBG!$1:$1048576,MATCH(Activity!LJ$1,BBG!$1:$1,0)+1,0)&lt;&gt;""),(VLOOKUP($A26,BBG!$1:$1048576,MATCH(Activity!LJ$1,BBG!$1:$1,0)-1,0)+VLOOKUP($A26,BBG!$1:$1048576,MATCH(Activity!LJ$1,BBG!$1:$1,0)+1,0))/2,IF(AND(VLOOKUP($A26,BBG!$1:$1048576,MATCH(Activity!LJ$1,BBG!$1:$1,0)-1,0)&lt;&gt;"",VLOOKUP($A26,BBG!$1:$1048576,MATCH(Activity!LJ$1,BBG!$1:$1,0)+2,0)&lt;&gt;""),VLOOKUP($A26,BBG!$1:$1048576,MATCH(Activity!LJ$1,BBG!$1:$1,0)-1,0)+(VLOOKUP($A26,BBG!$1:$1048576,MATCH(Activity!LJ$1,BBG!$1:$1,0)+2,0)-VLOOKUP($A26,BBG!$1:$1048576,MATCH(Activity!LJ$1,BBG!$1:$1,0)-1,0))/3,VLOOKUP($A26,BBG!$1:$1048576,MATCH(Activity!LJ$1,BBG!$1:$1,0)-2,0)+(VLOOKUP($A26,BBG!$1:$1048576,MATCH(Activity!LJ$1,BBG!$1:$1,0)+1,0)-VLOOKUP($A26,BBG!$1:$1048576,MATCH(Activity!LJ$1,BBG!$1:$1,0)-2,0))*2/3)))/100</f>
        <v>0</v>
      </c>
      <c r="LK26" s="34">
        <f ca="1">IF(VLOOKUP($A26,BBG!$1:$1048576,MATCH(Activity!LK$1,BBG!$1:$1,0),0)&lt;&gt;"",VLOOKUP($A26,BBG!$1:$1048576,MATCH(Activity!LK$1,BBG!$1:$1,0),0),IF(AND(VLOOKUP($A26,BBG!$1:$1048576,MATCH(Activity!LK$1,BBG!$1:$1,0)-1,0)&lt;&gt;"",VLOOKUP($A26,BBG!$1:$1048576,MATCH(Activity!LK$1,BBG!$1:$1,0)+1,0)&lt;&gt;""),(VLOOKUP($A26,BBG!$1:$1048576,MATCH(Activity!LK$1,BBG!$1:$1,0)-1,0)+VLOOKUP($A26,BBG!$1:$1048576,MATCH(Activity!LK$1,BBG!$1:$1,0)+1,0))/2,IF(AND(VLOOKUP($A26,BBG!$1:$1048576,MATCH(Activity!LK$1,BBG!$1:$1,0)-1,0)&lt;&gt;"",VLOOKUP($A26,BBG!$1:$1048576,MATCH(Activity!LK$1,BBG!$1:$1,0)+2,0)&lt;&gt;""),VLOOKUP($A26,BBG!$1:$1048576,MATCH(Activity!LK$1,BBG!$1:$1,0)-1,0)+(VLOOKUP($A26,BBG!$1:$1048576,MATCH(Activity!LK$1,BBG!$1:$1,0)+2,0)-VLOOKUP($A26,BBG!$1:$1048576,MATCH(Activity!LK$1,BBG!$1:$1,0)-1,0))/3,VLOOKUP($A26,BBG!$1:$1048576,MATCH(Activity!LK$1,BBG!$1:$1,0)-2,0)+(VLOOKUP($A26,BBG!$1:$1048576,MATCH(Activity!LK$1,BBG!$1:$1,0)+1,0)-VLOOKUP($A26,BBG!$1:$1048576,MATCH(Activity!LK$1,BBG!$1:$1,0)-2,0))*2/3)))/100</f>
        <v>0</v>
      </c>
      <c r="LL26" s="34">
        <f ca="1">IF(VLOOKUP($A26,BBG!$1:$1048576,MATCH(Activity!LL$1,BBG!$1:$1,0),0)&lt;&gt;"",VLOOKUP($A26,BBG!$1:$1048576,MATCH(Activity!LL$1,BBG!$1:$1,0),0),IF(AND(VLOOKUP($A26,BBG!$1:$1048576,MATCH(Activity!LL$1,BBG!$1:$1,0)-1,0)&lt;&gt;"",VLOOKUP($A26,BBG!$1:$1048576,MATCH(Activity!LL$1,BBG!$1:$1,0)+1,0)&lt;&gt;""),(VLOOKUP($A26,BBG!$1:$1048576,MATCH(Activity!LL$1,BBG!$1:$1,0)-1,0)+VLOOKUP($A26,BBG!$1:$1048576,MATCH(Activity!LL$1,BBG!$1:$1,0)+1,0))/2,IF(AND(VLOOKUP($A26,BBG!$1:$1048576,MATCH(Activity!LL$1,BBG!$1:$1,0)-1,0)&lt;&gt;"",VLOOKUP($A26,BBG!$1:$1048576,MATCH(Activity!LL$1,BBG!$1:$1,0)+2,0)&lt;&gt;""),VLOOKUP($A26,BBG!$1:$1048576,MATCH(Activity!LL$1,BBG!$1:$1,0)-1,0)+(VLOOKUP($A26,BBG!$1:$1048576,MATCH(Activity!LL$1,BBG!$1:$1,0)+2,0)-VLOOKUP($A26,BBG!$1:$1048576,MATCH(Activity!LL$1,BBG!$1:$1,0)-1,0))/3,VLOOKUP($A26,BBG!$1:$1048576,MATCH(Activity!LL$1,BBG!$1:$1,0)-2,0)+(VLOOKUP($A26,BBG!$1:$1048576,MATCH(Activity!LL$1,BBG!$1:$1,0)+1,0)-VLOOKUP($A26,BBG!$1:$1048576,MATCH(Activity!LL$1,BBG!$1:$1,0)-2,0))*2/3)))/100</f>
        <v>0</v>
      </c>
      <c r="LM26" s="34">
        <f ca="1">IF(VLOOKUP($A26,BBG!$1:$1048576,MATCH(Activity!LM$1,BBG!$1:$1,0),0)&lt;&gt;"",VLOOKUP($A26,BBG!$1:$1048576,MATCH(Activity!LM$1,BBG!$1:$1,0),0),IF(AND(VLOOKUP($A26,BBG!$1:$1048576,MATCH(Activity!LM$1,BBG!$1:$1,0)-1,0)&lt;&gt;"",VLOOKUP($A26,BBG!$1:$1048576,MATCH(Activity!LM$1,BBG!$1:$1,0)+1,0)&lt;&gt;""),(VLOOKUP($A26,BBG!$1:$1048576,MATCH(Activity!LM$1,BBG!$1:$1,0)-1,0)+VLOOKUP($A26,BBG!$1:$1048576,MATCH(Activity!LM$1,BBG!$1:$1,0)+1,0))/2,IF(AND(VLOOKUP($A26,BBG!$1:$1048576,MATCH(Activity!LM$1,BBG!$1:$1,0)-1,0)&lt;&gt;"",VLOOKUP($A26,BBG!$1:$1048576,MATCH(Activity!LM$1,BBG!$1:$1,0)+2,0)&lt;&gt;""),VLOOKUP($A26,BBG!$1:$1048576,MATCH(Activity!LM$1,BBG!$1:$1,0)-1,0)+(VLOOKUP($A26,BBG!$1:$1048576,MATCH(Activity!LM$1,BBG!$1:$1,0)+2,0)-VLOOKUP($A26,BBG!$1:$1048576,MATCH(Activity!LM$1,BBG!$1:$1,0)-1,0))/3,VLOOKUP($A26,BBG!$1:$1048576,MATCH(Activity!LM$1,BBG!$1:$1,0)-2,0)+(VLOOKUP($A26,BBG!$1:$1048576,MATCH(Activity!LM$1,BBG!$1:$1,0)+1,0)-VLOOKUP($A26,BBG!$1:$1048576,MATCH(Activity!LM$1,BBG!$1:$1,0)-2,0))*2/3)))/100</f>
        <v>0</v>
      </c>
      <c r="LN26" s="34">
        <f ca="1">IF(VLOOKUP($A26,BBG!$1:$1048576,MATCH(Activity!LN$1,BBG!$1:$1,0),0)&lt;&gt;"",VLOOKUP($A26,BBG!$1:$1048576,MATCH(Activity!LN$1,BBG!$1:$1,0),0),IF(AND(VLOOKUP($A26,BBG!$1:$1048576,MATCH(Activity!LN$1,BBG!$1:$1,0)-1,0)&lt;&gt;"",VLOOKUP($A26,BBG!$1:$1048576,MATCH(Activity!LN$1,BBG!$1:$1,0)+1,0)&lt;&gt;""),(VLOOKUP($A26,BBG!$1:$1048576,MATCH(Activity!LN$1,BBG!$1:$1,0)-1,0)+VLOOKUP($A26,BBG!$1:$1048576,MATCH(Activity!LN$1,BBG!$1:$1,0)+1,0))/2,IF(AND(VLOOKUP($A26,BBG!$1:$1048576,MATCH(Activity!LN$1,BBG!$1:$1,0)-1,0)&lt;&gt;"",VLOOKUP($A26,BBG!$1:$1048576,MATCH(Activity!LN$1,BBG!$1:$1,0)+2,0)&lt;&gt;""),VLOOKUP($A26,BBG!$1:$1048576,MATCH(Activity!LN$1,BBG!$1:$1,0)-1,0)+(VLOOKUP($A26,BBG!$1:$1048576,MATCH(Activity!LN$1,BBG!$1:$1,0)+2,0)-VLOOKUP($A26,BBG!$1:$1048576,MATCH(Activity!LN$1,BBG!$1:$1,0)-1,0))/3,VLOOKUP($A26,BBG!$1:$1048576,MATCH(Activity!LN$1,BBG!$1:$1,0)-2,0)+(VLOOKUP($A26,BBG!$1:$1048576,MATCH(Activity!LN$1,BBG!$1:$1,0)+1,0)-VLOOKUP($A26,BBG!$1:$1048576,MATCH(Activity!LN$1,BBG!$1:$1,0)-2,0))*2/3)))/100</f>
        <v>0</v>
      </c>
      <c r="LO26" s="34">
        <f ca="1">IF(VLOOKUP($A26,BBG!$1:$1048576,MATCH(Activity!LO$1,BBG!$1:$1,0),0)&lt;&gt;"",VLOOKUP($A26,BBG!$1:$1048576,MATCH(Activity!LO$1,BBG!$1:$1,0),0),IF(AND(VLOOKUP($A26,BBG!$1:$1048576,MATCH(Activity!LO$1,BBG!$1:$1,0)-1,0)&lt;&gt;"",VLOOKUP($A26,BBG!$1:$1048576,MATCH(Activity!LO$1,BBG!$1:$1,0)+1,0)&lt;&gt;""),(VLOOKUP($A26,BBG!$1:$1048576,MATCH(Activity!LO$1,BBG!$1:$1,0)-1,0)+VLOOKUP($A26,BBG!$1:$1048576,MATCH(Activity!LO$1,BBG!$1:$1,0)+1,0))/2,IF(AND(VLOOKUP($A26,BBG!$1:$1048576,MATCH(Activity!LO$1,BBG!$1:$1,0)-1,0)&lt;&gt;"",VLOOKUP($A26,BBG!$1:$1048576,MATCH(Activity!LO$1,BBG!$1:$1,0)+2,0)&lt;&gt;""),VLOOKUP($A26,BBG!$1:$1048576,MATCH(Activity!LO$1,BBG!$1:$1,0)-1,0)+(VLOOKUP($A26,BBG!$1:$1048576,MATCH(Activity!LO$1,BBG!$1:$1,0)+2,0)-VLOOKUP($A26,BBG!$1:$1048576,MATCH(Activity!LO$1,BBG!$1:$1,0)-1,0))/3,VLOOKUP($A26,BBG!$1:$1048576,MATCH(Activity!LO$1,BBG!$1:$1,0)-2,0)+(VLOOKUP($A26,BBG!$1:$1048576,MATCH(Activity!LO$1,BBG!$1:$1,0)+1,0)-VLOOKUP($A26,BBG!$1:$1048576,MATCH(Activity!LO$1,BBG!$1:$1,0)-2,0))*2/3)))/100</f>
        <v>0</v>
      </c>
      <c r="LP26" s="34">
        <f ca="1">IF(VLOOKUP($A26,BBG!$1:$1048576,MATCH(Activity!LP$1,BBG!$1:$1,0),0)&lt;&gt;"",VLOOKUP($A26,BBG!$1:$1048576,MATCH(Activity!LP$1,BBG!$1:$1,0),0),IF(AND(VLOOKUP($A26,BBG!$1:$1048576,MATCH(Activity!LP$1,BBG!$1:$1,0)-1,0)&lt;&gt;"",VLOOKUP($A26,BBG!$1:$1048576,MATCH(Activity!LP$1,BBG!$1:$1,0)+1,0)&lt;&gt;""),(VLOOKUP($A26,BBG!$1:$1048576,MATCH(Activity!LP$1,BBG!$1:$1,0)-1,0)+VLOOKUP($A26,BBG!$1:$1048576,MATCH(Activity!LP$1,BBG!$1:$1,0)+1,0))/2,IF(AND(VLOOKUP($A26,BBG!$1:$1048576,MATCH(Activity!LP$1,BBG!$1:$1,0)-1,0)&lt;&gt;"",VLOOKUP($A26,BBG!$1:$1048576,MATCH(Activity!LP$1,BBG!$1:$1,0)+2,0)&lt;&gt;""),VLOOKUP($A26,BBG!$1:$1048576,MATCH(Activity!LP$1,BBG!$1:$1,0)-1,0)+(VLOOKUP($A26,BBG!$1:$1048576,MATCH(Activity!LP$1,BBG!$1:$1,0)+2,0)-VLOOKUP($A26,BBG!$1:$1048576,MATCH(Activity!LP$1,BBG!$1:$1,0)-1,0))/3,VLOOKUP($A26,BBG!$1:$1048576,MATCH(Activity!LP$1,BBG!$1:$1,0)-2,0)+(VLOOKUP($A26,BBG!$1:$1048576,MATCH(Activity!LP$1,BBG!$1:$1,0)+1,0)-VLOOKUP($A26,BBG!$1:$1048576,MATCH(Activity!LP$1,BBG!$1:$1,0)-2,0))*2/3)))/100</f>
        <v>0</v>
      </c>
      <c r="LQ26" s="34">
        <f ca="1">IF(VLOOKUP($A26,BBG!$1:$1048576,MATCH(Activity!LQ$1,BBG!$1:$1,0),0)&lt;&gt;"",VLOOKUP($A26,BBG!$1:$1048576,MATCH(Activity!LQ$1,BBG!$1:$1,0),0),IF(AND(VLOOKUP($A26,BBG!$1:$1048576,MATCH(Activity!LQ$1,BBG!$1:$1,0)-1,0)&lt;&gt;"",VLOOKUP($A26,BBG!$1:$1048576,MATCH(Activity!LQ$1,BBG!$1:$1,0)+1,0)&lt;&gt;""),(VLOOKUP($A26,BBG!$1:$1048576,MATCH(Activity!LQ$1,BBG!$1:$1,0)-1,0)+VLOOKUP($A26,BBG!$1:$1048576,MATCH(Activity!LQ$1,BBG!$1:$1,0)+1,0))/2,IF(AND(VLOOKUP($A26,BBG!$1:$1048576,MATCH(Activity!LQ$1,BBG!$1:$1,0)-1,0)&lt;&gt;"",VLOOKUP($A26,BBG!$1:$1048576,MATCH(Activity!LQ$1,BBG!$1:$1,0)+2,0)&lt;&gt;""),VLOOKUP($A26,BBG!$1:$1048576,MATCH(Activity!LQ$1,BBG!$1:$1,0)-1,0)+(VLOOKUP($A26,BBG!$1:$1048576,MATCH(Activity!LQ$1,BBG!$1:$1,0)+2,0)-VLOOKUP($A26,BBG!$1:$1048576,MATCH(Activity!LQ$1,BBG!$1:$1,0)-1,0))/3,VLOOKUP($A26,BBG!$1:$1048576,MATCH(Activity!LQ$1,BBG!$1:$1,0)-2,0)+(VLOOKUP($A26,BBG!$1:$1048576,MATCH(Activity!LQ$1,BBG!$1:$1,0)+1,0)-VLOOKUP($A26,BBG!$1:$1048576,MATCH(Activity!LQ$1,BBG!$1:$1,0)-2,0))*2/3)))/100</f>
        <v>0</v>
      </c>
      <c r="LR26" s="34">
        <f ca="1">IF(VLOOKUP($A26,BBG!$1:$1048576,MATCH(Activity!LR$1,BBG!$1:$1,0),0)&lt;&gt;"",VLOOKUP($A26,BBG!$1:$1048576,MATCH(Activity!LR$1,BBG!$1:$1,0),0),IF(AND(VLOOKUP($A26,BBG!$1:$1048576,MATCH(Activity!LR$1,BBG!$1:$1,0)-1,0)&lt;&gt;"",VLOOKUP($A26,BBG!$1:$1048576,MATCH(Activity!LR$1,BBG!$1:$1,0)+1,0)&lt;&gt;""),(VLOOKUP($A26,BBG!$1:$1048576,MATCH(Activity!LR$1,BBG!$1:$1,0)-1,0)+VLOOKUP($A26,BBG!$1:$1048576,MATCH(Activity!LR$1,BBG!$1:$1,0)+1,0))/2,IF(AND(VLOOKUP($A26,BBG!$1:$1048576,MATCH(Activity!LR$1,BBG!$1:$1,0)-1,0)&lt;&gt;"",VLOOKUP($A26,BBG!$1:$1048576,MATCH(Activity!LR$1,BBG!$1:$1,0)+2,0)&lt;&gt;""),VLOOKUP($A26,BBG!$1:$1048576,MATCH(Activity!LR$1,BBG!$1:$1,0)-1,0)+(VLOOKUP($A26,BBG!$1:$1048576,MATCH(Activity!LR$1,BBG!$1:$1,0)+2,0)-VLOOKUP($A26,BBG!$1:$1048576,MATCH(Activity!LR$1,BBG!$1:$1,0)-1,0))/3,VLOOKUP($A26,BBG!$1:$1048576,MATCH(Activity!LR$1,BBG!$1:$1,0)-2,0)+(VLOOKUP($A26,BBG!$1:$1048576,MATCH(Activity!LR$1,BBG!$1:$1,0)+1,0)-VLOOKUP($A26,BBG!$1:$1048576,MATCH(Activity!LR$1,BBG!$1:$1,0)-2,0))*2/3)))/100</f>
        <v>0</v>
      </c>
      <c r="LS26" s="34">
        <f ca="1">IF(VLOOKUP($A26,BBG!$1:$1048576,MATCH(Activity!LS$1,BBG!$1:$1,0),0)&lt;&gt;"",VLOOKUP($A26,BBG!$1:$1048576,MATCH(Activity!LS$1,BBG!$1:$1,0),0),IF(AND(VLOOKUP($A26,BBG!$1:$1048576,MATCH(Activity!LS$1,BBG!$1:$1,0)-1,0)&lt;&gt;"",VLOOKUP($A26,BBG!$1:$1048576,MATCH(Activity!LS$1,BBG!$1:$1,0)+1,0)&lt;&gt;""),(VLOOKUP($A26,BBG!$1:$1048576,MATCH(Activity!LS$1,BBG!$1:$1,0)-1,0)+VLOOKUP($A26,BBG!$1:$1048576,MATCH(Activity!LS$1,BBG!$1:$1,0)+1,0))/2,IF(AND(VLOOKUP($A26,BBG!$1:$1048576,MATCH(Activity!LS$1,BBG!$1:$1,0)-1,0)&lt;&gt;"",VLOOKUP($A26,BBG!$1:$1048576,MATCH(Activity!LS$1,BBG!$1:$1,0)+2,0)&lt;&gt;""),VLOOKUP($A26,BBG!$1:$1048576,MATCH(Activity!LS$1,BBG!$1:$1,0)-1,0)+(VLOOKUP($A26,BBG!$1:$1048576,MATCH(Activity!LS$1,BBG!$1:$1,0)+2,0)-VLOOKUP($A26,BBG!$1:$1048576,MATCH(Activity!LS$1,BBG!$1:$1,0)-1,0))/3,VLOOKUP($A26,BBG!$1:$1048576,MATCH(Activity!LS$1,BBG!$1:$1,0)-2,0)+(VLOOKUP($A26,BBG!$1:$1048576,MATCH(Activity!LS$1,BBG!$1:$1,0)+1,0)-VLOOKUP($A26,BBG!$1:$1048576,MATCH(Activity!LS$1,BBG!$1:$1,0)-2,0))*2/3)))/100</f>
        <v>0</v>
      </c>
      <c r="LT26" s="34">
        <f ca="1">IF(VLOOKUP($A26,BBG!$1:$1048576,MATCH(Activity!LT$1,BBG!$1:$1,0),0)&lt;&gt;"",VLOOKUP($A26,BBG!$1:$1048576,MATCH(Activity!LT$1,BBG!$1:$1,0),0),IF(AND(VLOOKUP($A26,BBG!$1:$1048576,MATCH(Activity!LT$1,BBG!$1:$1,0)-1,0)&lt;&gt;"",VLOOKUP($A26,BBG!$1:$1048576,MATCH(Activity!LT$1,BBG!$1:$1,0)+1,0)&lt;&gt;""),(VLOOKUP($A26,BBG!$1:$1048576,MATCH(Activity!LT$1,BBG!$1:$1,0)-1,0)+VLOOKUP($A26,BBG!$1:$1048576,MATCH(Activity!LT$1,BBG!$1:$1,0)+1,0))/2,IF(AND(VLOOKUP($A26,BBG!$1:$1048576,MATCH(Activity!LT$1,BBG!$1:$1,0)-1,0)&lt;&gt;"",VLOOKUP($A26,BBG!$1:$1048576,MATCH(Activity!LT$1,BBG!$1:$1,0)+2,0)&lt;&gt;""),VLOOKUP($A26,BBG!$1:$1048576,MATCH(Activity!LT$1,BBG!$1:$1,0)-1,0)+(VLOOKUP($A26,BBG!$1:$1048576,MATCH(Activity!LT$1,BBG!$1:$1,0)+2,0)-VLOOKUP($A26,BBG!$1:$1048576,MATCH(Activity!LT$1,BBG!$1:$1,0)-1,0))/3,VLOOKUP($A26,BBG!$1:$1048576,MATCH(Activity!LT$1,BBG!$1:$1,0)-2,0)+(VLOOKUP($A26,BBG!$1:$1048576,MATCH(Activity!LT$1,BBG!$1:$1,0)+1,0)-VLOOKUP($A26,BBG!$1:$1048576,MATCH(Activity!LT$1,BBG!$1:$1,0)-2,0))*2/3)))/100</f>
        <v>0</v>
      </c>
      <c r="LU26" s="34">
        <f ca="1">IF(VLOOKUP($A26,BBG!$1:$1048576,MATCH(Activity!LU$1,BBG!$1:$1,0),0)&lt;&gt;"",VLOOKUP($A26,BBG!$1:$1048576,MATCH(Activity!LU$1,BBG!$1:$1,0),0),IF(AND(VLOOKUP($A26,BBG!$1:$1048576,MATCH(Activity!LU$1,BBG!$1:$1,0)-1,0)&lt;&gt;"",VLOOKUP($A26,BBG!$1:$1048576,MATCH(Activity!LU$1,BBG!$1:$1,0)+1,0)&lt;&gt;""),(VLOOKUP($A26,BBG!$1:$1048576,MATCH(Activity!LU$1,BBG!$1:$1,0)-1,0)+VLOOKUP($A26,BBG!$1:$1048576,MATCH(Activity!LU$1,BBG!$1:$1,0)+1,0))/2,IF(AND(VLOOKUP($A26,BBG!$1:$1048576,MATCH(Activity!LU$1,BBG!$1:$1,0)-1,0)&lt;&gt;"",VLOOKUP($A26,BBG!$1:$1048576,MATCH(Activity!LU$1,BBG!$1:$1,0)+2,0)&lt;&gt;""),VLOOKUP($A26,BBG!$1:$1048576,MATCH(Activity!LU$1,BBG!$1:$1,0)-1,0)+(VLOOKUP($A26,BBG!$1:$1048576,MATCH(Activity!LU$1,BBG!$1:$1,0)+2,0)-VLOOKUP($A26,BBG!$1:$1048576,MATCH(Activity!LU$1,BBG!$1:$1,0)-1,0))/3,VLOOKUP($A26,BBG!$1:$1048576,MATCH(Activity!LU$1,BBG!$1:$1,0)-2,0)+(VLOOKUP($A26,BBG!$1:$1048576,MATCH(Activity!LU$1,BBG!$1:$1,0)+1,0)-VLOOKUP($A26,BBG!$1:$1048576,MATCH(Activity!LU$1,BBG!$1:$1,0)-2,0))*2/3)))/100</f>
        <v>0</v>
      </c>
      <c r="LV26" s="34">
        <f ca="1">IF(VLOOKUP($A26,BBG!$1:$1048576,MATCH(Activity!LV$1,BBG!$1:$1,0),0)&lt;&gt;"",VLOOKUP($A26,BBG!$1:$1048576,MATCH(Activity!LV$1,BBG!$1:$1,0),0),IF(AND(VLOOKUP($A26,BBG!$1:$1048576,MATCH(Activity!LV$1,BBG!$1:$1,0)-1,0)&lt;&gt;"",VLOOKUP($A26,BBG!$1:$1048576,MATCH(Activity!LV$1,BBG!$1:$1,0)+1,0)&lt;&gt;""),(VLOOKUP($A26,BBG!$1:$1048576,MATCH(Activity!LV$1,BBG!$1:$1,0)-1,0)+VLOOKUP($A26,BBG!$1:$1048576,MATCH(Activity!LV$1,BBG!$1:$1,0)+1,0))/2,IF(AND(VLOOKUP($A26,BBG!$1:$1048576,MATCH(Activity!LV$1,BBG!$1:$1,0)-1,0)&lt;&gt;"",VLOOKUP($A26,BBG!$1:$1048576,MATCH(Activity!LV$1,BBG!$1:$1,0)+2,0)&lt;&gt;""),VLOOKUP($A26,BBG!$1:$1048576,MATCH(Activity!LV$1,BBG!$1:$1,0)-1,0)+(VLOOKUP($A26,BBG!$1:$1048576,MATCH(Activity!LV$1,BBG!$1:$1,0)+2,0)-VLOOKUP($A26,BBG!$1:$1048576,MATCH(Activity!LV$1,BBG!$1:$1,0)-1,0))/3,VLOOKUP($A26,BBG!$1:$1048576,MATCH(Activity!LV$1,BBG!$1:$1,0)-2,0)+(VLOOKUP($A26,BBG!$1:$1048576,MATCH(Activity!LV$1,BBG!$1:$1,0)+1,0)-VLOOKUP($A26,BBG!$1:$1048576,MATCH(Activity!LV$1,BBG!$1:$1,0)-2,0))*2/3)))/100</f>
        <v>0</v>
      </c>
      <c r="LW26" s="34">
        <f ca="1">IF(VLOOKUP($A26,BBG!$1:$1048576,MATCH(Activity!LW$1,BBG!$1:$1,0),0)&lt;&gt;"",VLOOKUP($A26,BBG!$1:$1048576,MATCH(Activity!LW$1,BBG!$1:$1,0),0),IF(AND(VLOOKUP($A26,BBG!$1:$1048576,MATCH(Activity!LW$1,BBG!$1:$1,0)-1,0)&lt;&gt;"",VLOOKUP($A26,BBG!$1:$1048576,MATCH(Activity!LW$1,BBG!$1:$1,0)+1,0)&lt;&gt;""),(VLOOKUP($A26,BBG!$1:$1048576,MATCH(Activity!LW$1,BBG!$1:$1,0)-1,0)+VLOOKUP($A26,BBG!$1:$1048576,MATCH(Activity!LW$1,BBG!$1:$1,0)+1,0))/2,IF(AND(VLOOKUP($A26,BBG!$1:$1048576,MATCH(Activity!LW$1,BBG!$1:$1,0)-1,0)&lt;&gt;"",VLOOKUP($A26,BBG!$1:$1048576,MATCH(Activity!LW$1,BBG!$1:$1,0)+2,0)&lt;&gt;""),VLOOKUP($A26,BBG!$1:$1048576,MATCH(Activity!LW$1,BBG!$1:$1,0)-1,0)+(VLOOKUP($A26,BBG!$1:$1048576,MATCH(Activity!LW$1,BBG!$1:$1,0)+2,0)-VLOOKUP($A26,BBG!$1:$1048576,MATCH(Activity!LW$1,BBG!$1:$1,0)-1,0))/3,VLOOKUP($A26,BBG!$1:$1048576,MATCH(Activity!LW$1,BBG!$1:$1,0)-2,0)+(VLOOKUP($A26,BBG!$1:$1048576,MATCH(Activity!LW$1,BBG!$1:$1,0)+1,0)-VLOOKUP($A26,BBG!$1:$1048576,MATCH(Activity!LW$1,BBG!$1:$1,0)-2,0))*2/3)))/100</f>
        <v>0</v>
      </c>
      <c r="LX26" s="34">
        <f ca="1">IF(VLOOKUP($A26,BBG!$1:$1048576,MATCH(Activity!LX$1,BBG!$1:$1,0),0)&lt;&gt;"",VLOOKUP($A26,BBG!$1:$1048576,MATCH(Activity!LX$1,BBG!$1:$1,0),0),IF(AND(VLOOKUP($A26,BBG!$1:$1048576,MATCH(Activity!LX$1,BBG!$1:$1,0)-1,0)&lt;&gt;"",VLOOKUP($A26,BBG!$1:$1048576,MATCH(Activity!LX$1,BBG!$1:$1,0)+1,0)&lt;&gt;""),(VLOOKUP($A26,BBG!$1:$1048576,MATCH(Activity!LX$1,BBG!$1:$1,0)-1,0)+VLOOKUP($A26,BBG!$1:$1048576,MATCH(Activity!LX$1,BBG!$1:$1,0)+1,0))/2,IF(AND(VLOOKUP($A26,BBG!$1:$1048576,MATCH(Activity!LX$1,BBG!$1:$1,0)-1,0)&lt;&gt;"",VLOOKUP($A26,BBG!$1:$1048576,MATCH(Activity!LX$1,BBG!$1:$1,0)+2,0)&lt;&gt;""),VLOOKUP($A26,BBG!$1:$1048576,MATCH(Activity!LX$1,BBG!$1:$1,0)-1,0)+(VLOOKUP($A26,BBG!$1:$1048576,MATCH(Activity!LX$1,BBG!$1:$1,0)+2,0)-VLOOKUP($A26,BBG!$1:$1048576,MATCH(Activity!LX$1,BBG!$1:$1,0)-1,0))/3,VLOOKUP($A26,BBG!$1:$1048576,MATCH(Activity!LX$1,BBG!$1:$1,0)-2,0)+(VLOOKUP($A26,BBG!$1:$1048576,MATCH(Activity!LX$1,BBG!$1:$1,0)+1,0)-VLOOKUP($A26,BBG!$1:$1048576,MATCH(Activity!LX$1,BBG!$1:$1,0)-2,0))*2/3)))/100</f>
        <v>0</v>
      </c>
      <c r="LY26" s="34">
        <f ca="1">IF(VLOOKUP($A26,BBG!$1:$1048576,MATCH(Activity!LY$1,BBG!$1:$1,0),0)&lt;&gt;"",VLOOKUP($A26,BBG!$1:$1048576,MATCH(Activity!LY$1,BBG!$1:$1,0),0),IF(AND(VLOOKUP($A26,BBG!$1:$1048576,MATCH(Activity!LY$1,BBG!$1:$1,0)-1,0)&lt;&gt;"",VLOOKUP($A26,BBG!$1:$1048576,MATCH(Activity!LY$1,BBG!$1:$1,0)+1,0)&lt;&gt;""),(VLOOKUP($A26,BBG!$1:$1048576,MATCH(Activity!LY$1,BBG!$1:$1,0)-1,0)+VLOOKUP($A26,BBG!$1:$1048576,MATCH(Activity!LY$1,BBG!$1:$1,0)+1,0))/2,IF(AND(VLOOKUP($A26,BBG!$1:$1048576,MATCH(Activity!LY$1,BBG!$1:$1,0)-1,0)&lt;&gt;"",VLOOKUP($A26,BBG!$1:$1048576,MATCH(Activity!LY$1,BBG!$1:$1,0)+2,0)&lt;&gt;""),VLOOKUP($A26,BBG!$1:$1048576,MATCH(Activity!LY$1,BBG!$1:$1,0)-1,0)+(VLOOKUP($A26,BBG!$1:$1048576,MATCH(Activity!LY$1,BBG!$1:$1,0)+2,0)-VLOOKUP($A26,BBG!$1:$1048576,MATCH(Activity!LY$1,BBG!$1:$1,0)-1,0))/3,VLOOKUP($A26,BBG!$1:$1048576,MATCH(Activity!LY$1,BBG!$1:$1,0)-2,0)+(VLOOKUP($A26,BBG!$1:$1048576,MATCH(Activity!LY$1,BBG!$1:$1,0)+1,0)-VLOOKUP($A26,BBG!$1:$1048576,MATCH(Activity!LY$1,BBG!$1:$1,0)-2,0))*2/3)))/100</f>
        <v>0</v>
      </c>
      <c r="LZ26" s="34">
        <f ca="1">IF(VLOOKUP($A26,BBG!$1:$1048576,MATCH(Activity!LZ$1,BBG!$1:$1,0),0)&lt;&gt;"",VLOOKUP($A26,BBG!$1:$1048576,MATCH(Activity!LZ$1,BBG!$1:$1,0),0),IF(AND(VLOOKUP($A26,BBG!$1:$1048576,MATCH(Activity!LZ$1,BBG!$1:$1,0)-1,0)&lt;&gt;"",VLOOKUP($A26,BBG!$1:$1048576,MATCH(Activity!LZ$1,BBG!$1:$1,0)+1,0)&lt;&gt;""),(VLOOKUP($A26,BBG!$1:$1048576,MATCH(Activity!LZ$1,BBG!$1:$1,0)-1,0)+VLOOKUP($A26,BBG!$1:$1048576,MATCH(Activity!LZ$1,BBG!$1:$1,0)+1,0))/2,IF(AND(VLOOKUP($A26,BBG!$1:$1048576,MATCH(Activity!LZ$1,BBG!$1:$1,0)-1,0)&lt;&gt;"",VLOOKUP($A26,BBG!$1:$1048576,MATCH(Activity!LZ$1,BBG!$1:$1,0)+2,0)&lt;&gt;""),VLOOKUP($A26,BBG!$1:$1048576,MATCH(Activity!LZ$1,BBG!$1:$1,0)-1,0)+(VLOOKUP($A26,BBG!$1:$1048576,MATCH(Activity!LZ$1,BBG!$1:$1,0)+2,0)-VLOOKUP($A26,BBG!$1:$1048576,MATCH(Activity!LZ$1,BBG!$1:$1,0)-1,0))/3,VLOOKUP($A26,BBG!$1:$1048576,MATCH(Activity!LZ$1,BBG!$1:$1,0)-2,0)+(VLOOKUP($A26,BBG!$1:$1048576,MATCH(Activity!LZ$1,BBG!$1:$1,0)+1,0)-VLOOKUP($A26,BBG!$1:$1048576,MATCH(Activity!LZ$1,BBG!$1:$1,0)-2,0))*2/3)))/100</f>
        <v>0</v>
      </c>
      <c r="MA26" s="34">
        <f ca="1">IF(VLOOKUP($A26,BBG!$1:$1048576,MATCH(Activity!MA$1,BBG!$1:$1,0),0)&lt;&gt;"",VLOOKUP($A26,BBG!$1:$1048576,MATCH(Activity!MA$1,BBG!$1:$1,0),0),IF(AND(VLOOKUP($A26,BBG!$1:$1048576,MATCH(Activity!MA$1,BBG!$1:$1,0)-1,0)&lt;&gt;"",VLOOKUP($A26,BBG!$1:$1048576,MATCH(Activity!MA$1,BBG!$1:$1,0)+1,0)&lt;&gt;""),(VLOOKUP($A26,BBG!$1:$1048576,MATCH(Activity!MA$1,BBG!$1:$1,0)-1,0)+VLOOKUP($A26,BBG!$1:$1048576,MATCH(Activity!MA$1,BBG!$1:$1,0)+1,0))/2,IF(AND(VLOOKUP($A26,BBG!$1:$1048576,MATCH(Activity!MA$1,BBG!$1:$1,0)-1,0)&lt;&gt;"",VLOOKUP($A26,BBG!$1:$1048576,MATCH(Activity!MA$1,BBG!$1:$1,0)+2,0)&lt;&gt;""),VLOOKUP($A26,BBG!$1:$1048576,MATCH(Activity!MA$1,BBG!$1:$1,0)-1,0)+(VLOOKUP($A26,BBG!$1:$1048576,MATCH(Activity!MA$1,BBG!$1:$1,0)+2,0)-VLOOKUP($A26,BBG!$1:$1048576,MATCH(Activity!MA$1,BBG!$1:$1,0)-1,0))/3,VLOOKUP($A26,BBG!$1:$1048576,MATCH(Activity!MA$1,BBG!$1:$1,0)-2,0)+(VLOOKUP($A26,BBG!$1:$1048576,MATCH(Activity!MA$1,BBG!$1:$1,0)+1,0)-VLOOKUP($A26,BBG!$1:$1048576,MATCH(Activity!MA$1,BBG!$1:$1,0)-2,0))*2/3)))/100</f>
        <v>0</v>
      </c>
      <c r="MB26" s="34">
        <f ca="1">IF(VLOOKUP($A26,BBG!$1:$1048576,MATCH(Activity!MB$1,BBG!$1:$1,0),0)&lt;&gt;"",VLOOKUP($A26,BBG!$1:$1048576,MATCH(Activity!MB$1,BBG!$1:$1,0),0),IF(AND(VLOOKUP($A26,BBG!$1:$1048576,MATCH(Activity!MB$1,BBG!$1:$1,0)-1,0)&lt;&gt;"",VLOOKUP($A26,BBG!$1:$1048576,MATCH(Activity!MB$1,BBG!$1:$1,0)+1,0)&lt;&gt;""),(VLOOKUP($A26,BBG!$1:$1048576,MATCH(Activity!MB$1,BBG!$1:$1,0)-1,0)+VLOOKUP($A26,BBG!$1:$1048576,MATCH(Activity!MB$1,BBG!$1:$1,0)+1,0))/2,IF(AND(VLOOKUP($A26,BBG!$1:$1048576,MATCH(Activity!MB$1,BBG!$1:$1,0)-1,0)&lt;&gt;"",VLOOKUP($A26,BBG!$1:$1048576,MATCH(Activity!MB$1,BBG!$1:$1,0)+2,0)&lt;&gt;""),VLOOKUP($A26,BBG!$1:$1048576,MATCH(Activity!MB$1,BBG!$1:$1,0)-1,0)+(VLOOKUP($A26,BBG!$1:$1048576,MATCH(Activity!MB$1,BBG!$1:$1,0)+2,0)-VLOOKUP($A26,BBG!$1:$1048576,MATCH(Activity!MB$1,BBG!$1:$1,0)-1,0))/3,VLOOKUP($A26,BBG!$1:$1048576,MATCH(Activity!MB$1,BBG!$1:$1,0)-2,0)+(VLOOKUP($A26,BBG!$1:$1048576,MATCH(Activity!MB$1,BBG!$1:$1,0)+1,0)-VLOOKUP($A26,BBG!$1:$1048576,MATCH(Activity!MB$1,BBG!$1:$1,0)-2,0))*2/3)))/100</f>
        <v>0</v>
      </c>
      <c r="MC26" s="34">
        <f ca="1">IF(VLOOKUP($A26,BBG!$1:$1048576,MATCH(Activity!MC$1,BBG!$1:$1,0),0)&lt;&gt;"",VLOOKUP($A26,BBG!$1:$1048576,MATCH(Activity!MC$1,BBG!$1:$1,0),0),IF(AND(VLOOKUP($A26,BBG!$1:$1048576,MATCH(Activity!MC$1,BBG!$1:$1,0)-1,0)&lt;&gt;"",VLOOKUP($A26,BBG!$1:$1048576,MATCH(Activity!MC$1,BBG!$1:$1,0)+1,0)&lt;&gt;""),(VLOOKUP($A26,BBG!$1:$1048576,MATCH(Activity!MC$1,BBG!$1:$1,0)-1,0)+VLOOKUP($A26,BBG!$1:$1048576,MATCH(Activity!MC$1,BBG!$1:$1,0)+1,0))/2,IF(AND(VLOOKUP($A26,BBG!$1:$1048576,MATCH(Activity!MC$1,BBG!$1:$1,0)-1,0)&lt;&gt;"",VLOOKUP($A26,BBG!$1:$1048576,MATCH(Activity!MC$1,BBG!$1:$1,0)+2,0)&lt;&gt;""),VLOOKUP($A26,BBG!$1:$1048576,MATCH(Activity!MC$1,BBG!$1:$1,0)-1,0)+(VLOOKUP($A26,BBG!$1:$1048576,MATCH(Activity!MC$1,BBG!$1:$1,0)+2,0)-VLOOKUP($A26,BBG!$1:$1048576,MATCH(Activity!MC$1,BBG!$1:$1,0)-1,0))/3,VLOOKUP($A26,BBG!$1:$1048576,MATCH(Activity!MC$1,BBG!$1:$1,0)-2,0)+(VLOOKUP($A26,BBG!$1:$1048576,MATCH(Activity!MC$1,BBG!$1:$1,0)+1,0)-VLOOKUP($A26,BBG!$1:$1048576,MATCH(Activity!MC$1,BBG!$1:$1,0)-2,0))*2/3)))/100</f>
        <v>0</v>
      </c>
      <c r="MD26" s="34">
        <f ca="1">IF(VLOOKUP($A26,BBG!$1:$1048576,MATCH(Activity!MD$1,BBG!$1:$1,0),0)&lt;&gt;"",VLOOKUP($A26,BBG!$1:$1048576,MATCH(Activity!MD$1,BBG!$1:$1,0),0),IF(AND(VLOOKUP($A26,BBG!$1:$1048576,MATCH(Activity!MD$1,BBG!$1:$1,0)-1,0)&lt;&gt;"",VLOOKUP($A26,BBG!$1:$1048576,MATCH(Activity!MD$1,BBG!$1:$1,0)+1,0)&lt;&gt;""),(VLOOKUP($A26,BBG!$1:$1048576,MATCH(Activity!MD$1,BBG!$1:$1,0)-1,0)+VLOOKUP($A26,BBG!$1:$1048576,MATCH(Activity!MD$1,BBG!$1:$1,0)+1,0))/2,IF(AND(VLOOKUP($A26,BBG!$1:$1048576,MATCH(Activity!MD$1,BBG!$1:$1,0)-1,0)&lt;&gt;"",VLOOKUP($A26,BBG!$1:$1048576,MATCH(Activity!MD$1,BBG!$1:$1,0)+2,0)&lt;&gt;""),VLOOKUP($A26,BBG!$1:$1048576,MATCH(Activity!MD$1,BBG!$1:$1,0)-1,0)+(VLOOKUP($A26,BBG!$1:$1048576,MATCH(Activity!MD$1,BBG!$1:$1,0)+2,0)-VLOOKUP($A26,BBG!$1:$1048576,MATCH(Activity!MD$1,BBG!$1:$1,0)-1,0))/3,VLOOKUP($A26,BBG!$1:$1048576,MATCH(Activity!MD$1,BBG!$1:$1,0)-2,0)+(VLOOKUP($A26,BBG!$1:$1048576,MATCH(Activity!MD$1,BBG!$1:$1,0)+1,0)-VLOOKUP($A26,BBG!$1:$1048576,MATCH(Activity!MD$1,BBG!$1:$1,0)-2,0))*2/3)))/100</f>
        <v>0</v>
      </c>
      <c r="ME26" s="34">
        <f ca="1">IF(VLOOKUP($A26,BBG!$1:$1048576,MATCH(Activity!ME$1,BBG!$1:$1,0),0)&lt;&gt;"",VLOOKUP($A26,BBG!$1:$1048576,MATCH(Activity!ME$1,BBG!$1:$1,0),0),IF(AND(VLOOKUP($A26,BBG!$1:$1048576,MATCH(Activity!ME$1,BBG!$1:$1,0)-1,0)&lt;&gt;"",VLOOKUP($A26,BBG!$1:$1048576,MATCH(Activity!ME$1,BBG!$1:$1,0)+1,0)&lt;&gt;""),(VLOOKUP($A26,BBG!$1:$1048576,MATCH(Activity!ME$1,BBG!$1:$1,0)-1,0)+VLOOKUP($A26,BBG!$1:$1048576,MATCH(Activity!ME$1,BBG!$1:$1,0)+1,0))/2,IF(AND(VLOOKUP($A26,BBG!$1:$1048576,MATCH(Activity!ME$1,BBG!$1:$1,0)-1,0)&lt;&gt;"",VLOOKUP($A26,BBG!$1:$1048576,MATCH(Activity!ME$1,BBG!$1:$1,0)+2,0)&lt;&gt;""),VLOOKUP($A26,BBG!$1:$1048576,MATCH(Activity!ME$1,BBG!$1:$1,0)-1,0)+(VLOOKUP($A26,BBG!$1:$1048576,MATCH(Activity!ME$1,BBG!$1:$1,0)+2,0)-VLOOKUP($A26,BBG!$1:$1048576,MATCH(Activity!ME$1,BBG!$1:$1,0)-1,0))/3,VLOOKUP($A26,BBG!$1:$1048576,MATCH(Activity!ME$1,BBG!$1:$1,0)-2,0)+(VLOOKUP($A26,BBG!$1:$1048576,MATCH(Activity!ME$1,BBG!$1:$1,0)+1,0)-VLOOKUP($A26,BBG!$1:$1048576,MATCH(Activity!ME$1,BBG!$1:$1,0)-2,0))*2/3)))/100</f>
        <v>0</v>
      </c>
      <c r="MF26" s="34">
        <f ca="1">IF(VLOOKUP($A26,BBG!$1:$1048576,MATCH(Activity!MF$1,BBG!$1:$1,0),0)&lt;&gt;"",VLOOKUP($A26,BBG!$1:$1048576,MATCH(Activity!MF$1,BBG!$1:$1,0),0),IF(AND(VLOOKUP($A26,BBG!$1:$1048576,MATCH(Activity!MF$1,BBG!$1:$1,0)-1,0)&lt;&gt;"",VLOOKUP($A26,BBG!$1:$1048576,MATCH(Activity!MF$1,BBG!$1:$1,0)+1,0)&lt;&gt;""),(VLOOKUP($A26,BBG!$1:$1048576,MATCH(Activity!MF$1,BBG!$1:$1,0)-1,0)+VLOOKUP($A26,BBG!$1:$1048576,MATCH(Activity!MF$1,BBG!$1:$1,0)+1,0))/2,IF(AND(VLOOKUP($A26,BBG!$1:$1048576,MATCH(Activity!MF$1,BBG!$1:$1,0)-1,0)&lt;&gt;"",VLOOKUP($A26,BBG!$1:$1048576,MATCH(Activity!MF$1,BBG!$1:$1,0)+2,0)&lt;&gt;""),VLOOKUP($A26,BBG!$1:$1048576,MATCH(Activity!MF$1,BBG!$1:$1,0)-1,0)+(VLOOKUP($A26,BBG!$1:$1048576,MATCH(Activity!MF$1,BBG!$1:$1,0)+2,0)-VLOOKUP($A26,BBG!$1:$1048576,MATCH(Activity!MF$1,BBG!$1:$1,0)-1,0))/3,VLOOKUP($A26,BBG!$1:$1048576,MATCH(Activity!MF$1,BBG!$1:$1,0)-2,0)+(VLOOKUP($A26,BBG!$1:$1048576,MATCH(Activity!MF$1,BBG!$1:$1,0)+1,0)-VLOOKUP($A26,BBG!$1:$1048576,MATCH(Activity!MF$1,BBG!$1:$1,0)-2,0))*2/3)))/100</f>
        <v>0</v>
      </c>
      <c r="MG26" s="34">
        <f ca="1">IF(VLOOKUP($A26,BBG!$1:$1048576,MATCH(Activity!MG$1,BBG!$1:$1,0),0)&lt;&gt;"",VLOOKUP($A26,BBG!$1:$1048576,MATCH(Activity!MG$1,BBG!$1:$1,0),0),IF(AND(VLOOKUP($A26,BBG!$1:$1048576,MATCH(Activity!MG$1,BBG!$1:$1,0)-1,0)&lt;&gt;"",VLOOKUP($A26,BBG!$1:$1048576,MATCH(Activity!MG$1,BBG!$1:$1,0)+1,0)&lt;&gt;""),(VLOOKUP($A26,BBG!$1:$1048576,MATCH(Activity!MG$1,BBG!$1:$1,0)-1,0)+VLOOKUP($A26,BBG!$1:$1048576,MATCH(Activity!MG$1,BBG!$1:$1,0)+1,0))/2,IF(AND(VLOOKUP($A26,BBG!$1:$1048576,MATCH(Activity!MG$1,BBG!$1:$1,0)-1,0)&lt;&gt;"",VLOOKUP($A26,BBG!$1:$1048576,MATCH(Activity!MG$1,BBG!$1:$1,0)+2,0)&lt;&gt;""),VLOOKUP($A26,BBG!$1:$1048576,MATCH(Activity!MG$1,BBG!$1:$1,0)-1,0)+(VLOOKUP($A26,BBG!$1:$1048576,MATCH(Activity!MG$1,BBG!$1:$1,0)+2,0)-VLOOKUP($A26,BBG!$1:$1048576,MATCH(Activity!MG$1,BBG!$1:$1,0)-1,0))/3,VLOOKUP($A26,BBG!$1:$1048576,MATCH(Activity!MG$1,BBG!$1:$1,0)-2,0)+(VLOOKUP($A26,BBG!$1:$1048576,MATCH(Activity!MG$1,BBG!$1:$1,0)+1,0)-VLOOKUP($A26,BBG!$1:$1048576,MATCH(Activity!MG$1,BBG!$1:$1,0)-2,0))*2/3)))/100</f>
        <v>0</v>
      </c>
      <c r="MH26" s="34">
        <f ca="1">IF(VLOOKUP($A26,BBG!$1:$1048576,MATCH(Activity!MH$1,BBG!$1:$1,0),0)&lt;&gt;"",VLOOKUP($A26,BBG!$1:$1048576,MATCH(Activity!MH$1,BBG!$1:$1,0),0),IF(AND(VLOOKUP($A26,BBG!$1:$1048576,MATCH(Activity!MH$1,BBG!$1:$1,0)-1,0)&lt;&gt;"",VLOOKUP($A26,BBG!$1:$1048576,MATCH(Activity!MH$1,BBG!$1:$1,0)+1,0)&lt;&gt;""),(VLOOKUP($A26,BBG!$1:$1048576,MATCH(Activity!MH$1,BBG!$1:$1,0)-1,0)+VLOOKUP($A26,BBG!$1:$1048576,MATCH(Activity!MH$1,BBG!$1:$1,0)+1,0))/2,IF(AND(VLOOKUP($A26,BBG!$1:$1048576,MATCH(Activity!MH$1,BBG!$1:$1,0)-1,0)&lt;&gt;"",VLOOKUP($A26,BBG!$1:$1048576,MATCH(Activity!MH$1,BBG!$1:$1,0)+2,0)&lt;&gt;""),VLOOKUP($A26,BBG!$1:$1048576,MATCH(Activity!MH$1,BBG!$1:$1,0)-1,0)+(VLOOKUP($A26,BBG!$1:$1048576,MATCH(Activity!MH$1,BBG!$1:$1,0)+2,0)-VLOOKUP($A26,BBG!$1:$1048576,MATCH(Activity!MH$1,BBG!$1:$1,0)-1,0))/3,VLOOKUP($A26,BBG!$1:$1048576,MATCH(Activity!MH$1,BBG!$1:$1,0)-2,0)+(VLOOKUP($A26,BBG!$1:$1048576,MATCH(Activity!MH$1,BBG!$1:$1,0)+1,0)-VLOOKUP($A26,BBG!$1:$1048576,MATCH(Activity!MH$1,BBG!$1:$1,0)-2,0))*2/3)))/100</f>
        <v>0</v>
      </c>
      <c r="MI26" s="34">
        <f ca="1">IF(VLOOKUP($A26,BBG!$1:$1048576,MATCH(Activity!MI$1,BBG!$1:$1,0),0)&lt;&gt;"",VLOOKUP($A26,BBG!$1:$1048576,MATCH(Activity!MI$1,BBG!$1:$1,0),0),IF(AND(VLOOKUP($A26,BBG!$1:$1048576,MATCH(Activity!MI$1,BBG!$1:$1,0)-1,0)&lt;&gt;"",VLOOKUP($A26,BBG!$1:$1048576,MATCH(Activity!MI$1,BBG!$1:$1,0)+1,0)&lt;&gt;""),(VLOOKUP($A26,BBG!$1:$1048576,MATCH(Activity!MI$1,BBG!$1:$1,0)-1,0)+VLOOKUP($A26,BBG!$1:$1048576,MATCH(Activity!MI$1,BBG!$1:$1,0)+1,0))/2,IF(AND(VLOOKUP($A26,BBG!$1:$1048576,MATCH(Activity!MI$1,BBG!$1:$1,0)-1,0)&lt;&gt;"",VLOOKUP($A26,BBG!$1:$1048576,MATCH(Activity!MI$1,BBG!$1:$1,0)+2,0)&lt;&gt;""),VLOOKUP($A26,BBG!$1:$1048576,MATCH(Activity!MI$1,BBG!$1:$1,0)-1,0)+(VLOOKUP($A26,BBG!$1:$1048576,MATCH(Activity!MI$1,BBG!$1:$1,0)+2,0)-VLOOKUP($A26,BBG!$1:$1048576,MATCH(Activity!MI$1,BBG!$1:$1,0)-1,0))/3,VLOOKUP($A26,BBG!$1:$1048576,MATCH(Activity!MI$1,BBG!$1:$1,0)-2,0)+(VLOOKUP($A26,BBG!$1:$1048576,MATCH(Activity!MI$1,BBG!$1:$1,0)+1,0)-VLOOKUP($A26,BBG!$1:$1048576,MATCH(Activity!MI$1,BBG!$1:$1,0)-2,0))*2/3)))/100</f>
        <v>0</v>
      </c>
      <c r="MJ26" s="34">
        <f ca="1">IF(VLOOKUP($A26,BBG!$1:$1048576,MATCH(Activity!MJ$1,BBG!$1:$1,0),0)&lt;&gt;"",VLOOKUP($A26,BBG!$1:$1048576,MATCH(Activity!MJ$1,BBG!$1:$1,0),0),IF(AND(VLOOKUP($A26,BBG!$1:$1048576,MATCH(Activity!MJ$1,BBG!$1:$1,0)-1,0)&lt;&gt;"",VLOOKUP($A26,BBG!$1:$1048576,MATCH(Activity!MJ$1,BBG!$1:$1,0)+1,0)&lt;&gt;""),(VLOOKUP($A26,BBG!$1:$1048576,MATCH(Activity!MJ$1,BBG!$1:$1,0)-1,0)+VLOOKUP($A26,BBG!$1:$1048576,MATCH(Activity!MJ$1,BBG!$1:$1,0)+1,0))/2,IF(AND(VLOOKUP($A26,BBG!$1:$1048576,MATCH(Activity!MJ$1,BBG!$1:$1,0)-1,0)&lt;&gt;"",VLOOKUP($A26,BBG!$1:$1048576,MATCH(Activity!MJ$1,BBG!$1:$1,0)+2,0)&lt;&gt;""),VLOOKUP($A26,BBG!$1:$1048576,MATCH(Activity!MJ$1,BBG!$1:$1,0)-1,0)+(VLOOKUP($A26,BBG!$1:$1048576,MATCH(Activity!MJ$1,BBG!$1:$1,0)+2,0)-VLOOKUP($A26,BBG!$1:$1048576,MATCH(Activity!MJ$1,BBG!$1:$1,0)-1,0))/3,VLOOKUP($A26,BBG!$1:$1048576,MATCH(Activity!MJ$1,BBG!$1:$1,0)-2,0)+(VLOOKUP($A26,BBG!$1:$1048576,MATCH(Activity!MJ$1,BBG!$1:$1,0)+1,0)-VLOOKUP($A26,BBG!$1:$1048576,MATCH(Activity!MJ$1,BBG!$1:$1,0)-2,0))*2/3)))/100</f>
        <v>0</v>
      </c>
      <c r="MK26" s="34">
        <f ca="1">IF(VLOOKUP($A26,BBG!$1:$1048576,MATCH(Activity!MK$1,BBG!$1:$1,0),0)&lt;&gt;"",VLOOKUP($A26,BBG!$1:$1048576,MATCH(Activity!MK$1,BBG!$1:$1,0),0),IF(AND(VLOOKUP($A26,BBG!$1:$1048576,MATCH(Activity!MK$1,BBG!$1:$1,0)-1,0)&lt;&gt;"",VLOOKUP($A26,BBG!$1:$1048576,MATCH(Activity!MK$1,BBG!$1:$1,0)+1,0)&lt;&gt;""),(VLOOKUP($A26,BBG!$1:$1048576,MATCH(Activity!MK$1,BBG!$1:$1,0)-1,0)+VLOOKUP($A26,BBG!$1:$1048576,MATCH(Activity!MK$1,BBG!$1:$1,0)+1,0))/2,IF(AND(VLOOKUP($A26,BBG!$1:$1048576,MATCH(Activity!MK$1,BBG!$1:$1,0)-1,0)&lt;&gt;"",VLOOKUP($A26,BBG!$1:$1048576,MATCH(Activity!MK$1,BBG!$1:$1,0)+2,0)&lt;&gt;""),VLOOKUP($A26,BBG!$1:$1048576,MATCH(Activity!MK$1,BBG!$1:$1,0)-1,0)+(VLOOKUP($A26,BBG!$1:$1048576,MATCH(Activity!MK$1,BBG!$1:$1,0)+2,0)-VLOOKUP($A26,BBG!$1:$1048576,MATCH(Activity!MK$1,BBG!$1:$1,0)-1,0))/3,VLOOKUP($A26,BBG!$1:$1048576,MATCH(Activity!MK$1,BBG!$1:$1,0)-2,0)+(VLOOKUP($A26,BBG!$1:$1048576,MATCH(Activity!MK$1,BBG!$1:$1,0)+1,0)-VLOOKUP($A26,BBG!$1:$1048576,MATCH(Activity!MK$1,BBG!$1:$1,0)-2,0))*2/3)))/100</f>
        <v>0</v>
      </c>
      <c r="ML26" s="34">
        <f ca="1">IF(VLOOKUP($A26,BBG!$1:$1048576,MATCH(Activity!ML$1,BBG!$1:$1,0),0)&lt;&gt;"",VLOOKUP($A26,BBG!$1:$1048576,MATCH(Activity!ML$1,BBG!$1:$1,0),0),IF(AND(VLOOKUP($A26,BBG!$1:$1048576,MATCH(Activity!ML$1,BBG!$1:$1,0)-1,0)&lt;&gt;"",VLOOKUP($A26,BBG!$1:$1048576,MATCH(Activity!ML$1,BBG!$1:$1,0)+1,0)&lt;&gt;""),(VLOOKUP($A26,BBG!$1:$1048576,MATCH(Activity!ML$1,BBG!$1:$1,0)-1,0)+VLOOKUP($A26,BBG!$1:$1048576,MATCH(Activity!ML$1,BBG!$1:$1,0)+1,0))/2,IF(AND(VLOOKUP($A26,BBG!$1:$1048576,MATCH(Activity!ML$1,BBG!$1:$1,0)-1,0)&lt;&gt;"",VLOOKUP($A26,BBG!$1:$1048576,MATCH(Activity!ML$1,BBG!$1:$1,0)+2,0)&lt;&gt;""),VLOOKUP($A26,BBG!$1:$1048576,MATCH(Activity!ML$1,BBG!$1:$1,0)-1,0)+(VLOOKUP($A26,BBG!$1:$1048576,MATCH(Activity!ML$1,BBG!$1:$1,0)+2,0)-VLOOKUP($A26,BBG!$1:$1048576,MATCH(Activity!ML$1,BBG!$1:$1,0)-1,0))/3,VLOOKUP($A26,BBG!$1:$1048576,MATCH(Activity!ML$1,BBG!$1:$1,0)-2,0)+(VLOOKUP($A26,BBG!$1:$1048576,MATCH(Activity!ML$1,BBG!$1:$1,0)+1,0)-VLOOKUP($A26,BBG!$1:$1048576,MATCH(Activity!ML$1,BBG!$1:$1,0)-2,0))*2/3)))/100</f>
        <v>0</v>
      </c>
      <c r="MM26" s="34">
        <f ca="1">IF(VLOOKUP($A26,BBG!$1:$1048576,MATCH(Activity!MM$1,BBG!$1:$1,0),0)&lt;&gt;"",VLOOKUP($A26,BBG!$1:$1048576,MATCH(Activity!MM$1,BBG!$1:$1,0),0),IF(AND(VLOOKUP($A26,BBG!$1:$1048576,MATCH(Activity!MM$1,BBG!$1:$1,0)-1,0)&lt;&gt;"",VLOOKUP($A26,BBG!$1:$1048576,MATCH(Activity!MM$1,BBG!$1:$1,0)+1,0)&lt;&gt;""),(VLOOKUP($A26,BBG!$1:$1048576,MATCH(Activity!MM$1,BBG!$1:$1,0)-1,0)+VLOOKUP($A26,BBG!$1:$1048576,MATCH(Activity!MM$1,BBG!$1:$1,0)+1,0))/2,IF(AND(VLOOKUP($A26,BBG!$1:$1048576,MATCH(Activity!MM$1,BBG!$1:$1,0)-1,0)&lt;&gt;"",VLOOKUP($A26,BBG!$1:$1048576,MATCH(Activity!MM$1,BBG!$1:$1,0)+2,0)&lt;&gt;""),VLOOKUP($A26,BBG!$1:$1048576,MATCH(Activity!MM$1,BBG!$1:$1,0)-1,0)+(VLOOKUP($A26,BBG!$1:$1048576,MATCH(Activity!MM$1,BBG!$1:$1,0)+2,0)-VLOOKUP($A26,BBG!$1:$1048576,MATCH(Activity!MM$1,BBG!$1:$1,0)-1,0))/3,VLOOKUP($A26,BBG!$1:$1048576,MATCH(Activity!MM$1,BBG!$1:$1,0)-2,0)+(VLOOKUP($A26,BBG!$1:$1048576,MATCH(Activity!MM$1,BBG!$1:$1,0)+1,0)-VLOOKUP($A26,BBG!$1:$1048576,MATCH(Activity!MM$1,BBG!$1:$1,0)-2,0))*2/3)))/100</f>
        <v>0</v>
      </c>
      <c r="MN26" s="34">
        <f ca="1">IF(VLOOKUP($A26,BBG!$1:$1048576,MATCH(Activity!MN$1,BBG!$1:$1,0),0)&lt;&gt;"",VLOOKUP($A26,BBG!$1:$1048576,MATCH(Activity!MN$1,BBG!$1:$1,0),0),IF(AND(VLOOKUP($A26,BBG!$1:$1048576,MATCH(Activity!MN$1,BBG!$1:$1,0)-1,0)&lt;&gt;"",VLOOKUP($A26,BBG!$1:$1048576,MATCH(Activity!MN$1,BBG!$1:$1,0)+1,0)&lt;&gt;""),(VLOOKUP($A26,BBG!$1:$1048576,MATCH(Activity!MN$1,BBG!$1:$1,0)-1,0)+VLOOKUP($A26,BBG!$1:$1048576,MATCH(Activity!MN$1,BBG!$1:$1,0)+1,0))/2,IF(AND(VLOOKUP($A26,BBG!$1:$1048576,MATCH(Activity!MN$1,BBG!$1:$1,0)-1,0)&lt;&gt;"",VLOOKUP($A26,BBG!$1:$1048576,MATCH(Activity!MN$1,BBG!$1:$1,0)+2,0)&lt;&gt;""),VLOOKUP($A26,BBG!$1:$1048576,MATCH(Activity!MN$1,BBG!$1:$1,0)-1,0)+(VLOOKUP($A26,BBG!$1:$1048576,MATCH(Activity!MN$1,BBG!$1:$1,0)+2,0)-VLOOKUP($A26,BBG!$1:$1048576,MATCH(Activity!MN$1,BBG!$1:$1,0)-1,0))/3,VLOOKUP($A26,BBG!$1:$1048576,MATCH(Activity!MN$1,BBG!$1:$1,0)-2,0)+(VLOOKUP($A26,BBG!$1:$1048576,MATCH(Activity!MN$1,BBG!$1:$1,0)+1,0)-VLOOKUP($A26,BBG!$1:$1048576,MATCH(Activity!MN$1,BBG!$1:$1,0)-2,0))*2/3)))/100</f>
        <v>0</v>
      </c>
      <c r="MO26" s="34">
        <f ca="1">IF(VLOOKUP($A26,BBG!$1:$1048576,MATCH(Activity!MO$1,BBG!$1:$1,0),0)&lt;&gt;"",VLOOKUP($A26,BBG!$1:$1048576,MATCH(Activity!MO$1,BBG!$1:$1,0),0),IF(AND(VLOOKUP($A26,BBG!$1:$1048576,MATCH(Activity!MO$1,BBG!$1:$1,0)-1,0)&lt;&gt;"",VLOOKUP($A26,BBG!$1:$1048576,MATCH(Activity!MO$1,BBG!$1:$1,0)+1,0)&lt;&gt;""),(VLOOKUP($A26,BBG!$1:$1048576,MATCH(Activity!MO$1,BBG!$1:$1,0)-1,0)+VLOOKUP($A26,BBG!$1:$1048576,MATCH(Activity!MO$1,BBG!$1:$1,0)+1,0))/2,IF(AND(VLOOKUP($A26,BBG!$1:$1048576,MATCH(Activity!MO$1,BBG!$1:$1,0)-1,0)&lt;&gt;"",VLOOKUP($A26,BBG!$1:$1048576,MATCH(Activity!MO$1,BBG!$1:$1,0)+2,0)&lt;&gt;""),VLOOKUP($A26,BBG!$1:$1048576,MATCH(Activity!MO$1,BBG!$1:$1,0)-1,0)+(VLOOKUP($A26,BBG!$1:$1048576,MATCH(Activity!MO$1,BBG!$1:$1,0)+2,0)-VLOOKUP($A26,BBG!$1:$1048576,MATCH(Activity!MO$1,BBG!$1:$1,0)-1,0))/3,VLOOKUP($A26,BBG!$1:$1048576,MATCH(Activity!MO$1,BBG!$1:$1,0)-2,0)+(VLOOKUP($A26,BBG!$1:$1048576,MATCH(Activity!MO$1,BBG!$1:$1,0)+1,0)-VLOOKUP($A26,BBG!$1:$1048576,MATCH(Activity!MO$1,BBG!$1:$1,0)-2,0))*2/3)))/100</f>
        <v>0</v>
      </c>
      <c r="MP26" s="34">
        <f ca="1">IF(VLOOKUP($A26,BBG!$1:$1048576,MATCH(Activity!MP$1,BBG!$1:$1,0),0)&lt;&gt;"",VLOOKUP($A26,BBG!$1:$1048576,MATCH(Activity!MP$1,BBG!$1:$1,0),0),IF(AND(VLOOKUP($A26,BBG!$1:$1048576,MATCH(Activity!MP$1,BBG!$1:$1,0)-1,0)&lt;&gt;"",VLOOKUP($A26,BBG!$1:$1048576,MATCH(Activity!MP$1,BBG!$1:$1,0)+1,0)&lt;&gt;""),(VLOOKUP($A26,BBG!$1:$1048576,MATCH(Activity!MP$1,BBG!$1:$1,0)-1,0)+VLOOKUP($A26,BBG!$1:$1048576,MATCH(Activity!MP$1,BBG!$1:$1,0)+1,0))/2,IF(AND(VLOOKUP($A26,BBG!$1:$1048576,MATCH(Activity!MP$1,BBG!$1:$1,0)-1,0)&lt;&gt;"",VLOOKUP($A26,BBG!$1:$1048576,MATCH(Activity!MP$1,BBG!$1:$1,0)+2,0)&lt;&gt;""),VLOOKUP($A26,BBG!$1:$1048576,MATCH(Activity!MP$1,BBG!$1:$1,0)-1,0)+(VLOOKUP($A26,BBG!$1:$1048576,MATCH(Activity!MP$1,BBG!$1:$1,0)+2,0)-VLOOKUP($A26,BBG!$1:$1048576,MATCH(Activity!MP$1,BBG!$1:$1,0)-1,0))/3,VLOOKUP($A26,BBG!$1:$1048576,MATCH(Activity!MP$1,BBG!$1:$1,0)-2,0)+(VLOOKUP($A26,BBG!$1:$1048576,MATCH(Activity!MP$1,BBG!$1:$1,0)+1,0)-VLOOKUP($A26,BBG!$1:$1048576,MATCH(Activity!MP$1,BBG!$1:$1,0)-2,0))*2/3)))/100</f>
        <v>0</v>
      </c>
      <c r="MQ26" s="34">
        <f ca="1">IF(VLOOKUP($A26,BBG!$1:$1048576,MATCH(Activity!MQ$1,BBG!$1:$1,0),0)&lt;&gt;"",VLOOKUP($A26,BBG!$1:$1048576,MATCH(Activity!MQ$1,BBG!$1:$1,0),0),IF(AND(VLOOKUP($A26,BBG!$1:$1048576,MATCH(Activity!MQ$1,BBG!$1:$1,0)-1,0)&lt;&gt;"",VLOOKUP($A26,BBG!$1:$1048576,MATCH(Activity!MQ$1,BBG!$1:$1,0)+1,0)&lt;&gt;""),(VLOOKUP($A26,BBG!$1:$1048576,MATCH(Activity!MQ$1,BBG!$1:$1,0)-1,0)+VLOOKUP($A26,BBG!$1:$1048576,MATCH(Activity!MQ$1,BBG!$1:$1,0)+1,0))/2,IF(AND(VLOOKUP($A26,BBG!$1:$1048576,MATCH(Activity!MQ$1,BBG!$1:$1,0)-1,0)&lt;&gt;"",VLOOKUP($A26,BBG!$1:$1048576,MATCH(Activity!MQ$1,BBG!$1:$1,0)+2,0)&lt;&gt;""),VLOOKUP($A26,BBG!$1:$1048576,MATCH(Activity!MQ$1,BBG!$1:$1,0)-1,0)+(VLOOKUP($A26,BBG!$1:$1048576,MATCH(Activity!MQ$1,BBG!$1:$1,0)+2,0)-VLOOKUP($A26,BBG!$1:$1048576,MATCH(Activity!MQ$1,BBG!$1:$1,0)-1,0))/3,VLOOKUP($A26,BBG!$1:$1048576,MATCH(Activity!MQ$1,BBG!$1:$1,0)-2,0)+(VLOOKUP($A26,BBG!$1:$1048576,MATCH(Activity!MQ$1,BBG!$1:$1,0)+1,0)-VLOOKUP($A26,BBG!$1:$1048576,MATCH(Activity!MQ$1,BBG!$1:$1,0)-2,0))*2/3)))/100</f>
        <v>0</v>
      </c>
      <c r="MR26" s="34">
        <f ca="1">IF(VLOOKUP($A26,BBG!$1:$1048576,MATCH(Activity!MR$1,BBG!$1:$1,0),0)&lt;&gt;"",VLOOKUP($A26,BBG!$1:$1048576,MATCH(Activity!MR$1,BBG!$1:$1,0),0),IF(AND(VLOOKUP($A26,BBG!$1:$1048576,MATCH(Activity!MR$1,BBG!$1:$1,0)-1,0)&lt;&gt;"",VLOOKUP($A26,BBG!$1:$1048576,MATCH(Activity!MR$1,BBG!$1:$1,0)+1,0)&lt;&gt;""),(VLOOKUP($A26,BBG!$1:$1048576,MATCH(Activity!MR$1,BBG!$1:$1,0)-1,0)+VLOOKUP($A26,BBG!$1:$1048576,MATCH(Activity!MR$1,BBG!$1:$1,0)+1,0))/2,IF(AND(VLOOKUP($A26,BBG!$1:$1048576,MATCH(Activity!MR$1,BBG!$1:$1,0)-1,0)&lt;&gt;"",VLOOKUP($A26,BBG!$1:$1048576,MATCH(Activity!MR$1,BBG!$1:$1,0)+2,0)&lt;&gt;""),VLOOKUP($A26,BBG!$1:$1048576,MATCH(Activity!MR$1,BBG!$1:$1,0)-1,0)+(VLOOKUP($A26,BBG!$1:$1048576,MATCH(Activity!MR$1,BBG!$1:$1,0)+2,0)-VLOOKUP($A26,BBG!$1:$1048576,MATCH(Activity!MR$1,BBG!$1:$1,0)-1,0))/3,VLOOKUP($A26,BBG!$1:$1048576,MATCH(Activity!MR$1,BBG!$1:$1,0)-2,0)+(VLOOKUP($A26,BBG!$1:$1048576,MATCH(Activity!MR$1,BBG!$1:$1,0)+1,0)-VLOOKUP($A26,BBG!$1:$1048576,MATCH(Activity!MR$1,BBG!$1:$1,0)-2,0))*2/3)))/100</f>
        <v>0</v>
      </c>
      <c r="MS26" s="34">
        <f ca="1">IF(VLOOKUP($A26,BBG!$1:$1048576,MATCH(Activity!MS$1,BBG!$1:$1,0),0)&lt;&gt;"",VLOOKUP($A26,BBG!$1:$1048576,MATCH(Activity!MS$1,BBG!$1:$1,0),0),IF(AND(VLOOKUP($A26,BBG!$1:$1048576,MATCH(Activity!MS$1,BBG!$1:$1,0)-1,0)&lt;&gt;"",VLOOKUP($A26,BBG!$1:$1048576,MATCH(Activity!MS$1,BBG!$1:$1,0)+1,0)&lt;&gt;""),(VLOOKUP($A26,BBG!$1:$1048576,MATCH(Activity!MS$1,BBG!$1:$1,0)-1,0)+VLOOKUP($A26,BBG!$1:$1048576,MATCH(Activity!MS$1,BBG!$1:$1,0)+1,0))/2,IF(AND(VLOOKUP($A26,BBG!$1:$1048576,MATCH(Activity!MS$1,BBG!$1:$1,0)-1,0)&lt;&gt;"",VLOOKUP($A26,BBG!$1:$1048576,MATCH(Activity!MS$1,BBG!$1:$1,0)+2,0)&lt;&gt;""),VLOOKUP($A26,BBG!$1:$1048576,MATCH(Activity!MS$1,BBG!$1:$1,0)-1,0)+(VLOOKUP($A26,BBG!$1:$1048576,MATCH(Activity!MS$1,BBG!$1:$1,0)+2,0)-VLOOKUP($A26,BBG!$1:$1048576,MATCH(Activity!MS$1,BBG!$1:$1,0)-1,0))/3,VLOOKUP($A26,BBG!$1:$1048576,MATCH(Activity!MS$1,BBG!$1:$1,0)-2,0)+(VLOOKUP($A26,BBG!$1:$1048576,MATCH(Activity!MS$1,BBG!$1:$1,0)+1,0)-VLOOKUP($A26,BBG!$1:$1048576,MATCH(Activity!MS$1,BBG!$1:$1,0)-2,0))*2/3)))/100</f>
        <v>0</v>
      </c>
      <c r="MT26" s="34">
        <f ca="1">IF(VLOOKUP($A26,BBG!$1:$1048576,MATCH(Activity!MT$1,BBG!$1:$1,0),0)&lt;&gt;"",VLOOKUP($A26,BBG!$1:$1048576,MATCH(Activity!MT$1,BBG!$1:$1,0),0),IF(AND(VLOOKUP($A26,BBG!$1:$1048576,MATCH(Activity!MT$1,BBG!$1:$1,0)-1,0)&lt;&gt;"",VLOOKUP($A26,BBG!$1:$1048576,MATCH(Activity!MT$1,BBG!$1:$1,0)+1,0)&lt;&gt;""),(VLOOKUP($A26,BBG!$1:$1048576,MATCH(Activity!MT$1,BBG!$1:$1,0)-1,0)+VLOOKUP($A26,BBG!$1:$1048576,MATCH(Activity!MT$1,BBG!$1:$1,0)+1,0))/2,IF(AND(VLOOKUP($A26,BBG!$1:$1048576,MATCH(Activity!MT$1,BBG!$1:$1,0)-1,0)&lt;&gt;"",VLOOKUP($A26,BBG!$1:$1048576,MATCH(Activity!MT$1,BBG!$1:$1,0)+2,0)&lt;&gt;""),VLOOKUP($A26,BBG!$1:$1048576,MATCH(Activity!MT$1,BBG!$1:$1,0)-1,0)+(VLOOKUP($A26,BBG!$1:$1048576,MATCH(Activity!MT$1,BBG!$1:$1,0)+2,0)-VLOOKUP($A26,BBG!$1:$1048576,MATCH(Activity!MT$1,BBG!$1:$1,0)-1,0))/3,VLOOKUP($A26,BBG!$1:$1048576,MATCH(Activity!MT$1,BBG!$1:$1,0)-2,0)+(VLOOKUP($A26,BBG!$1:$1048576,MATCH(Activity!MT$1,BBG!$1:$1,0)+1,0)-VLOOKUP($A26,BBG!$1:$1048576,MATCH(Activity!MT$1,BBG!$1:$1,0)-2,0))*2/3)))/100</f>
        <v>0</v>
      </c>
      <c r="MU26" s="34">
        <f ca="1">IF(VLOOKUP($A26,BBG!$1:$1048576,MATCH(Activity!MU$1,BBG!$1:$1,0),0)&lt;&gt;"",VLOOKUP($A26,BBG!$1:$1048576,MATCH(Activity!MU$1,BBG!$1:$1,0),0),IF(AND(VLOOKUP($A26,BBG!$1:$1048576,MATCH(Activity!MU$1,BBG!$1:$1,0)-1,0)&lt;&gt;"",VLOOKUP($A26,BBG!$1:$1048576,MATCH(Activity!MU$1,BBG!$1:$1,0)+1,0)&lt;&gt;""),(VLOOKUP($A26,BBG!$1:$1048576,MATCH(Activity!MU$1,BBG!$1:$1,0)-1,0)+VLOOKUP($A26,BBG!$1:$1048576,MATCH(Activity!MU$1,BBG!$1:$1,0)+1,0))/2,IF(AND(VLOOKUP($A26,BBG!$1:$1048576,MATCH(Activity!MU$1,BBG!$1:$1,0)-1,0)&lt;&gt;"",VLOOKUP($A26,BBG!$1:$1048576,MATCH(Activity!MU$1,BBG!$1:$1,0)+2,0)&lt;&gt;""),VLOOKUP($A26,BBG!$1:$1048576,MATCH(Activity!MU$1,BBG!$1:$1,0)-1,0)+(VLOOKUP($A26,BBG!$1:$1048576,MATCH(Activity!MU$1,BBG!$1:$1,0)+2,0)-VLOOKUP($A26,BBG!$1:$1048576,MATCH(Activity!MU$1,BBG!$1:$1,0)-1,0))/3,VLOOKUP($A26,BBG!$1:$1048576,MATCH(Activity!MU$1,BBG!$1:$1,0)-2,0)+(VLOOKUP($A26,BBG!$1:$1048576,MATCH(Activity!MU$1,BBG!$1:$1,0)+1,0)-VLOOKUP($A26,BBG!$1:$1048576,MATCH(Activity!MU$1,BBG!$1:$1,0)-2,0))*2/3)))/100</f>
        <v>0</v>
      </c>
    </row>
    <row r="27" spans="1:359" s="12" customFormat="1">
      <c r="A27" s="20"/>
      <c r="B27" s="10" t="s">
        <v>187</v>
      </c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/>
      <c r="AD27" s="34"/>
      <c r="AE27" s="34"/>
      <c r="AF27" s="34"/>
      <c r="AG27" s="34"/>
      <c r="AH27" s="34"/>
      <c r="AI27" s="34"/>
      <c r="AJ27" s="34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34"/>
      <c r="AW27" s="34"/>
      <c r="AX27" s="34"/>
      <c r="AY27" s="34"/>
      <c r="AZ27" s="34"/>
      <c r="BA27" s="34"/>
      <c r="BB27" s="34"/>
      <c r="BC27" s="34"/>
      <c r="BD27" s="34"/>
      <c r="BE27" s="34"/>
      <c r="BF27" s="34"/>
      <c r="BG27" s="34"/>
      <c r="BH27" s="34"/>
      <c r="BI27" s="34"/>
      <c r="BJ27" s="34"/>
      <c r="BK27" s="34"/>
      <c r="BL27" s="34"/>
      <c r="BM27" s="34"/>
      <c r="BN27" s="34"/>
      <c r="BO27" s="34"/>
      <c r="BP27" s="34"/>
      <c r="BQ27" s="34"/>
      <c r="BR27" s="34"/>
      <c r="BS27" s="34"/>
      <c r="BT27" s="34"/>
      <c r="BU27" s="34"/>
      <c r="BV27" s="34"/>
      <c r="BW27" s="34"/>
      <c r="BX27" s="34"/>
      <c r="BY27" s="34"/>
      <c r="BZ27" s="34"/>
      <c r="CA27" s="34"/>
      <c r="CB27" s="34"/>
      <c r="CC27" s="34"/>
      <c r="CD27" s="34"/>
      <c r="CE27" s="34"/>
      <c r="CF27" s="34"/>
      <c r="CG27" s="34"/>
      <c r="CH27" s="34"/>
      <c r="CI27" s="34"/>
      <c r="CJ27" s="34"/>
      <c r="CK27" s="34">
        <f t="shared" ref="CK27:EV27" ca="1" si="636">AVERAGE(CI26:CK26)</f>
        <v>0</v>
      </c>
      <c r="CL27" s="34">
        <f t="shared" ca="1" si="636"/>
        <v>0</v>
      </c>
      <c r="CM27" s="34">
        <f t="shared" ca="1" si="636"/>
        <v>0</v>
      </c>
      <c r="CN27" s="34">
        <f t="shared" ca="1" si="636"/>
        <v>0</v>
      </c>
      <c r="CO27" s="34">
        <f t="shared" ca="1" si="636"/>
        <v>0</v>
      </c>
      <c r="CP27" s="34">
        <f t="shared" ca="1" si="636"/>
        <v>0</v>
      </c>
      <c r="CQ27" s="34">
        <f t="shared" ca="1" si="636"/>
        <v>0</v>
      </c>
      <c r="CR27" s="34">
        <f t="shared" ca="1" si="636"/>
        <v>0</v>
      </c>
      <c r="CS27" s="34">
        <f t="shared" ca="1" si="636"/>
        <v>0</v>
      </c>
      <c r="CT27" s="34">
        <f t="shared" ca="1" si="636"/>
        <v>0</v>
      </c>
      <c r="CU27" s="34">
        <f t="shared" ca="1" si="636"/>
        <v>0</v>
      </c>
      <c r="CV27" s="34">
        <f t="shared" ca="1" si="636"/>
        <v>0</v>
      </c>
      <c r="CW27" s="34">
        <f t="shared" ca="1" si="636"/>
        <v>0</v>
      </c>
      <c r="CX27" s="34">
        <f t="shared" ca="1" si="636"/>
        <v>0</v>
      </c>
      <c r="CY27" s="34">
        <f t="shared" ca="1" si="636"/>
        <v>0</v>
      </c>
      <c r="CZ27" s="34">
        <f t="shared" ca="1" si="636"/>
        <v>0</v>
      </c>
      <c r="DA27" s="34">
        <f t="shared" ca="1" si="636"/>
        <v>0</v>
      </c>
      <c r="DB27" s="34">
        <f t="shared" ca="1" si="636"/>
        <v>0</v>
      </c>
      <c r="DC27" s="34">
        <f t="shared" ca="1" si="636"/>
        <v>0</v>
      </c>
      <c r="DD27" s="34">
        <f t="shared" ca="1" si="636"/>
        <v>0</v>
      </c>
      <c r="DE27" s="34">
        <f t="shared" ca="1" si="636"/>
        <v>0</v>
      </c>
      <c r="DF27" s="34">
        <f t="shared" ca="1" si="636"/>
        <v>0</v>
      </c>
      <c r="DG27" s="34">
        <f t="shared" ca="1" si="636"/>
        <v>0</v>
      </c>
      <c r="DH27" s="34">
        <f t="shared" ca="1" si="636"/>
        <v>0</v>
      </c>
      <c r="DI27" s="34">
        <f t="shared" ca="1" si="636"/>
        <v>0</v>
      </c>
      <c r="DJ27" s="34">
        <f t="shared" ca="1" si="636"/>
        <v>0</v>
      </c>
      <c r="DK27" s="34">
        <f t="shared" ca="1" si="636"/>
        <v>0</v>
      </c>
      <c r="DL27" s="34">
        <f t="shared" ca="1" si="636"/>
        <v>0</v>
      </c>
      <c r="DM27" s="34">
        <f t="shared" ca="1" si="636"/>
        <v>0</v>
      </c>
      <c r="DN27" s="34">
        <f t="shared" ca="1" si="636"/>
        <v>0</v>
      </c>
      <c r="DO27" s="34">
        <f t="shared" ca="1" si="636"/>
        <v>0</v>
      </c>
      <c r="DP27" s="34">
        <f t="shared" ca="1" si="636"/>
        <v>0</v>
      </c>
      <c r="DQ27" s="34">
        <f t="shared" ca="1" si="636"/>
        <v>0</v>
      </c>
      <c r="DR27" s="34">
        <f t="shared" ca="1" si="636"/>
        <v>0</v>
      </c>
      <c r="DS27" s="34">
        <f t="shared" ca="1" si="636"/>
        <v>0</v>
      </c>
      <c r="DT27" s="34">
        <f t="shared" ca="1" si="636"/>
        <v>0</v>
      </c>
      <c r="DU27" s="34">
        <f t="shared" ca="1" si="636"/>
        <v>0</v>
      </c>
      <c r="DV27" s="34">
        <f t="shared" ca="1" si="636"/>
        <v>0</v>
      </c>
      <c r="DW27" s="34">
        <f t="shared" ca="1" si="636"/>
        <v>0</v>
      </c>
      <c r="DX27" s="34">
        <f t="shared" ca="1" si="636"/>
        <v>0</v>
      </c>
      <c r="DY27" s="34">
        <f t="shared" ca="1" si="636"/>
        <v>0</v>
      </c>
      <c r="DZ27" s="34">
        <f t="shared" ca="1" si="636"/>
        <v>0</v>
      </c>
      <c r="EA27" s="34">
        <f t="shared" ca="1" si="636"/>
        <v>0</v>
      </c>
      <c r="EB27" s="34">
        <f t="shared" ca="1" si="636"/>
        <v>0</v>
      </c>
      <c r="EC27" s="34">
        <f t="shared" ca="1" si="636"/>
        <v>0</v>
      </c>
      <c r="ED27" s="34">
        <f t="shared" ca="1" si="636"/>
        <v>0</v>
      </c>
      <c r="EE27" s="34">
        <f t="shared" ca="1" si="636"/>
        <v>0</v>
      </c>
      <c r="EF27" s="34">
        <f t="shared" ca="1" si="636"/>
        <v>0</v>
      </c>
      <c r="EG27" s="34">
        <f t="shared" ca="1" si="636"/>
        <v>0</v>
      </c>
      <c r="EH27" s="34">
        <f t="shared" ca="1" si="636"/>
        <v>0</v>
      </c>
      <c r="EI27" s="34">
        <f t="shared" ca="1" si="636"/>
        <v>0</v>
      </c>
      <c r="EJ27" s="34">
        <f t="shared" ca="1" si="636"/>
        <v>0</v>
      </c>
      <c r="EK27" s="34">
        <f t="shared" ca="1" si="636"/>
        <v>0</v>
      </c>
      <c r="EL27" s="34">
        <f t="shared" ca="1" si="636"/>
        <v>0</v>
      </c>
      <c r="EM27" s="34">
        <f t="shared" ca="1" si="636"/>
        <v>0</v>
      </c>
      <c r="EN27" s="34">
        <f t="shared" ca="1" si="636"/>
        <v>0</v>
      </c>
      <c r="EO27" s="34">
        <f t="shared" ca="1" si="636"/>
        <v>0</v>
      </c>
      <c r="EP27" s="34">
        <f t="shared" ca="1" si="636"/>
        <v>0</v>
      </c>
      <c r="EQ27" s="34">
        <f t="shared" ca="1" si="636"/>
        <v>0</v>
      </c>
      <c r="ER27" s="34">
        <f t="shared" ca="1" si="636"/>
        <v>0</v>
      </c>
      <c r="ES27" s="34">
        <f t="shared" ca="1" si="636"/>
        <v>0</v>
      </c>
      <c r="ET27" s="34">
        <f t="shared" ca="1" si="636"/>
        <v>0</v>
      </c>
      <c r="EU27" s="34">
        <f t="shared" ca="1" si="636"/>
        <v>0</v>
      </c>
      <c r="EV27" s="34">
        <f t="shared" ca="1" si="636"/>
        <v>0</v>
      </c>
      <c r="EW27" s="34">
        <f t="shared" ref="EW27:HH27" ca="1" si="637">AVERAGE(EU26:EW26)</f>
        <v>0</v>
      </c>
      <c r="EX27" s="34">
        <f t="shared" ca="1" si="637"/>
        <v>0</v>
      </c>
      <c r="EY27" s="34">
        <f t="shared" ca="1" si="637"/>
        <v>0</v>
      </c>
      <c r="EZ27" s="34">
        <f t="shared" ca="1" si="637"/>
        <v>0</v>
      </c>
      <c r="FA27" s="34">
        <f t="shared" ca="1" si="637"/>
        <v>0</v>
      </c>
      <c r="FB27" s="34">
        <f t="shared" ca="1" si="637"/>
        <v>0</v>
      </c>
      <c r="FC27" s="34">
        <f t="shared" ca="1" si="637"/>
        <v>0</v>
      </c>
      <c r="FD27" s="34">
        <f t="shared" ca="1" si="637"/>
        <v>0</v>
      </c>
      <c r="FE27" s="34">
        <f t="shared" ca="1" si="637"/>
        <v>0</v>
      </c>
      <c r="FF27" s="34">
        <f t="shared" ca="1" si="637"/>
        <v>0</v>
      </c>
      <c r="FG27" s="34">
        <f t="shared" ca="1" si="637"/>
        <v>0</v>
      </c>
      <c r="FH27" s="34">
        <f t="shared" ca="1" si="637"/>
        <v>0</v>
      </c>
      <c r="FI27" s="34">
        <f t="shared" ca="1" si="637"/>
        <v>0</v>
      </c>
      <c r="FJ27" s="34">
        <f t="shared" ca="1" si="637"/>
        <v>0</v>
      </c>
      <c r="FK27" s="34">
        <f t="shared" ca="1" si="637"/>
        <v>0</v>
      </c>
      <c r="FL27" s="34">
        <f t="shared" ca="1" si="637"/>
        <v>0</v>
      </c>
      <c r="FM27" s="34">
        <f t="shared" ca="1" si="637"/>
        <v>0</v>
      </c>
      <c r="FN27" s="34">
        <f t="shared" ca="1" si="637"/>
        <v>0</v>
      </c>
      <c r="FO27" s="34">
        <f t="shared" ca="1" si="637"/>
        <v>0</v>
      </c>
      <c r="FP27" s="34">
        <f t="shared" ca="1" si="637"/>
        <v>0</v>
      </c>
      <c r="FQ27" s="34">
        <f t="shared" ca="1" si="637"/>
        <v>0</v>
      </c>
      <c r="FR27" s="34">
        <f t="shared" ca="1" si="637"/>
        <v>0</v>
      </c>
      <c r="FS27" s="34">
        <f t="shared" ca="1" si="637"/>
        <v>0</v>
      </c>
      <c r="FT27" s="34">
        <f t="shared" ca="1" si="637"/>
        <v>0</v>
      </c>
      <c r="FU27" s="34">
        <f t="shared" ca="1" si="637"/>
        <v>0</v>
      </c>
      <c r="FV27" s="34">
        <f t="shared" ca="1" si="637"/>
        <v>0</v>
      </c>
      <c r="FW27" s="34">
        <f t="shared" ca="1" si="637"/>
        <v>0</v>
      </c>
      <c r="FX27" s="34">
        <f t="shared" ca="1" si="637"/>
        <v>0</v>
      </c>
      <c r="FY27" s="34">
        <f t="shared" ca="1" si="637"/>
        <v>0</v>
      </c>
      <c r="FZ27" s="34">
        <f t="shared" ca="1" si="637"/>
        <v>0</v>
      </c>
      <c r="GA27" s="34">
        <f t="shared" ca="1" si="637"/>
        <v>0</v>
      </c>
      <c r="GB27" s="34">
        <f t="shared" ca="1" si="637"/>
        <v>0</v>
      </c>
      <c r="GC27" s="34">
        <f t="shared" ca="1" si="637"/>
        <v>0</v>
      </c>
      <c r="GD27" s="34">
        <f t="shared" ca="1" si="637"/>
        <v>0</v>
      </c>
      <c r="GE27" s="34">
        <f t="shared" ca="1" si="637"/>
        <v>0</v>
      </c>
      <c r="GF27" s="34">
        <f t="shared" ca="1" si="637"/>
        <v>0</v>
      </c>
      <c r="GG27" s="34">
        <f t="shared" ca="1" si="637"/>
        <v>0</v>
      </c>
      <c r="GH27" s="34">
        <f t="shared" ca="1" si="637"/>
        <v>0</v>
      </c>
      <c r="GI27" s="34">
        <f t="shared" ca="1" si="637"/>
        <v>0</v>
      </c>
      <c r="GJ27" s="34">
        <f t="shared" ca="1" si="637"/>
        <v>0</v>
      </c>
      <c r="GK27" s="34">
        <f t="shared" ca="1" si="637"/>
        <v>0</v>
      </c>
      <c r="GL27" s="34">
        <f t="shared" ca="1" si="637"/>
        <v>0</v>
      </c>
      <c r="GM27" s="34">
        <f t="shared" ca="1" si="637"/>
        <v>0</v>
      </c>
      <c r="GN27" s="34">
        <f t="shared" ca="1" si="637"/>
        <v>0</v>
      </c>
      <c r="GO27" s="34">
        <f t="shared" ca="1" si="637"/>
        <v>0</v>
      </c>
      <c r="GP27" s="34">
        <f t="shared" ca="1" si="637"/>
        <v>0</v>
      </c>
      <c r="GQ27" s="34">
        <f t="shared" ca="1" si="637"/>
        <v>0</v>
      </c>
      <c r="GR27" s="34">
        <f t="shared" ca="1" si="637"/>
        <v>0</v>
      </c>
      <c r="GS27" s="34">
        <f t="shared" ca="1" si="637"/>
        <v>0</v>
      </c>
      <c r="GT27" s="34">
        <f t="shared" ca="1" si="637"/>
        <v>0</v>
      </c>
      <c r="GU27" s="34">
        <f t="shared" ca="1" si="637"/>
        <v>0</v>
      </c>
      <c r="GV27" s="34">
        <f t="shared" ca="1" si="637"/>
        <v>0</v>
      </c>
      <c r="GW27" s="34">
        <f t="shared" ca="1" si="637"/>
        <v>0</v>
      </c>
      <c r="GX27" s="34">
        <f t="shared" ca="1" si="637"/>
        <v>0</v>
      </c>
      <c r="GY27" s="34">
        <f t="shared" ca="1" si="637"/>
        <v>0</v>
      </c>
      <c r="GZ27" s="34">
        <f t="shared" ca="1" si="637"/>
        <v>0</v>
      </c>
      <c r="HA27" s="34">
        <f t="shared" ca="1" si="637"/>
        <v>0</v>
      </c>
      <c r="HB27" s="34">
        <f t="shared" ca="1" si="637"/>
        <v>0</v>
      </c>
      <c r="HC27" s="34">
        <f t="shared" ca="1" si="637"/>
        <v>0</v>
      </c>
      <c r="HD27" s="34">
        <f t="shared" ca="1" si="637"/>
        <v>0</v>
      </c>
      <c r="HE27" s="34">
        <f t="shared" ca="1" si="637"/>
        <v>0</v>
      </c>
      <c r="HF27" s="34">
        <f t="shared" ca="1" si="637"/>
        <v>0</v>
      </c>
      <c r="HG27" s="34">
        <f t="shared" ca="1" si="637"/>
        <v>0</v>
      </c>
      <c r="HH27" s="34">
        <f t="shared" ca="1" si="637"/>
        <v>0</v>
      </c>
      <c r="HI27" s="34">
        <f t="shared" ref="HI27:JT27" ca="1" si="638">AVERAGE(HG26:HI26)</f>
        <v>0</v>
      </c>
      <c r="HJ27" s="34">
        <f t="shared" ca="1" si="638"/>
        <v>0</v>
      </c>
      <c r="HK27" s="34">
        <f t="shared" ca="1" si="638"/>
        <v>0</v>
      </c>
      <c r="HL27" s="34">
        <f t="shared" ca="1" si="638"/>
        <v>0</v>
      </c>
      <c r="HM27" s="34">
        <f t="shared" ca="1" si="638"/>
        <v>0</v>
      </c>
      <c r="HN27" s="34">
        <f t="shared" ca="1" si="638"/>
        <v>0</v>
      </c>
      <c r="HO27" s="34">
        <f t="shared" ca="1" si="638"/>
        <v>0</v>
      </c>
      <c r="HP27" s="34">
        <f t="shared" ca="1" si="638"/>
        <v>0</v>
      </c>
      <c r="HQ27" s="34">
        <f t="shared" ca="1" si="638"/>
        <v>0</v>
      </c>
      <c r="HR27" s="34">
        <f t="shared" ca="1" si="638"/>
        <v>0</v>
      </c>
      <c r="HS27" s="34">
        <f t="shared" ca="1" si="638"/>
        <v>0</v>
      </c>
      <c r="HT27" s="34">
        <f t="shared" ca="1" si="638"/>
        <v>0</v>
      </c>
      <c r="HU27" s="34">
        <f t="shared" ca="1" si="638"/>
        <v>0</v>
      </c>
      <c r="HV27" s="34">
        <f t="shared" ca="1" si="638"/>
        <v>0</v>
      </c>
      <c r="HW27" s="34">
        <f t="shared" ca="1" si="638"/>
        <v>0</v>
      </c>
      <c r="HX27" s="34">
        <f t="shared" ca="1" si="638"/>
        <v>0</v>
      </c>
      <c r="HY27" s="34">
        <f t="shared" ca="1" si="638"/>
        <v>0</v>
      </c>
      <c r="HZ27" s="34">
        <f t="shared" ca="1" si="638"/>
        <v>0</v>
      </c>
      <c r="IA27" s="34">
        <f t="shared" ca="1" si="638"/>
        <v>0</v>
      </c>
      <c r="IB27" s="34">
        <f t="shared" ca="1" si="638"/>
        <v>0</v>
      </c>
      <c r="IC27" s="34">
        <f t="shared" ca="1" si="638"/>
        <v>0</v>
      </c>
      <c r="ID27" s="34">
        <f t="shared" ca="1" si="638"/>
        <v>0</v>
      </c>
      <c r="IE27" s="34">
        <f t="shared" ca="1" si="638"/>
        <v>0</v>
      </c>
      <c r="IF27" s="34">
        <f t="shared" ca="1" si="638"/>
        <v>0</v>
      </c>
      <c r="IG27" s="34">
        <f t="shared" ca="1" si="638"/>
        <v>0</v>
      </c>
      <c r="IH27" s="34">
        <f t="shared" ca="1" si="638"/>
        <v>0</v>
      </c>
      <c r="II27" s="34">
        <f t="shared" ca="1" si="638"/>
        <v>0</v>
      </c>
      <c r="IJ27" s="34">
        <f t="shared" ca="1" si="638"/>
        <v>0</v>
      </c>
      <c r="IK27" s="34">
        <f t="shared" ca="1" si="638"/>
        <v>0</v>
      </c>
      <c r="IL27" s="34">
        <f t="shared" ca="1" si="638"/>
        <v>0</v>
      </c>
      <c r="IM27" s="34">
        <f t="shared" ca="1" si="638"/>
        <v>0</v>
      </c>
      <c r="IN27" s="34">
        <f t="shared" ca="1" si="638"/>
        <v>0</v>
      </c>
      <c r="IO27" s="34">
        <f t="shared" ca="1" si="638"/>
        <v>0</v>
      </c>
      <c r="IP27" s="34">
        <f t="shared" ca="1" si="638"/>
        <v>0</v>
      </c>
      <c r="IQ27" s="34">
        <f t="shared" ca="1" si="638"/>
        <v>0</v>
      </c>
      <c r="IR27" s="34">
        <f t="shared" ca="1" si="638"/>
        <v>0</v>
      </c>
      <c r="IS27" s="34">
        <f t="shared" ca="1" si="638"/>
        <v>0</v>
      </c>
      <c r="IT27" s="34">
        <f t="shared" ca="1" si="638"/>
        <v>0</v>
      </c>
      <c r="IU27" s="34">
        <f t="shared" ca="1" si="638"/>
        <v>0</v>
      </c>
      <c r="IV27" s="34">
        <f t="shared" ca="1" si="638"/>
        <v>0</v>
      </c>
      <c r="IW27" s="34">
        <f t="shared" ca="1" si="638"/>
        <v>0</v>
      </c>
      <c r="IX27" s="34">
        <f t="shared" ca="1" si="638"/>
        <v>0</v>
      </c>
      <c r="IY27" s="34">
        <f t="shared" ca="1" si="638"/>
        <v>0</v>
      </c>
      <c r="IZ27" s="34">
        <f t="shared" ca="1" si="638"/>
        <v>0</v>
      </c>
      <c r="JA27" s="34">
        <f t="shared" ca="1" si="638"/>
        <v>0</v>
      </c>
      <c r="JB27" s="34">
        <f t="shared" ca="1" si="638"/>
        <v>0</v>
      </c>
      <c r="JC27" s="34">
        <f t="shared" ca="1" si="638"/>
        <v>0</v>
      </c>
      <c r="JD27" s="34">
        <f t="shared" ca="1" si="638"/>
        <v>0</v>
      </c>
      <c r="JE27" s="34">
        <f t="shared" ca="1" si="638"/>
        <v>0</v>
      </c>
      <c r="JF27" s="34">
        <f t="shared" ca="1" si="638"/>
        <v>0</v>
      </c>
      <c r="JG27" s="34">
        <f t="shared" ca="1" si="638"/>
        <v>0</v>
      </c>
      <c r="JH27" s="34">
        <f t="shared" ca="1" si="638"/>
        <v>0</v>
      </c>
      <c r="JI27" s="34">
        <f t="shared" ca="1" si="638"/>
        <v>0</v>
      </c>
      <c r="JJ27" s="34">
        <f t="shared" ca="1" si="638"/>
        <v>0</v>
      </c>
      <c r="JK27" s="34">
        <f t="shared" ca="1" si="638"/>
        <v>0</v>
      </c>
      <c r="JL27" s="34">
        <f t="shared" ca="1" si="638"/>
        <v>0</v>
      </c>
      <c r="JM27" s="34">
        <f t="shared" ca="1" si="638"/>
        <v>0</v>
      </c>
      <c r="JN27" s="34">
        <f t="shared" ca="1" si="638"/>
        <v>0</v>
      </c>
      <c r="JO27" s="34">
        <f t="shared" ca="1" si="638"/>
        <v>0</v>
      </c>
      <c r="JP27" s="34">
        <f t="shared" ca="1" si="638"/>
        <v>0</v>
      </c>
      <c r="JQ27" s="34">
        <f t="shared" ca="1" si="638"/>
        <v>0</v>
      </c>
      <c r="JR27" s="34">
        <f t="shared" ca="1" si="638"/>
        <v>0</v>
      </c>
      <c r="JS27" s="34">
        <f t="shared" ca="1" si="638"/>
        <v>0</v>
      </c>
      <c r="JT27" s="34">
        <f t="shared" ca="1" si="638"/>
        <v>0</v>
      </c>
      <c r="JU27" s="34">
        <f t="shared" ref="JU27:MF27" ca="1" si="639">AVERAGE(JS26:JU26)</f>
        <v>0</v>
      </c>
      <c r="JV27" s="34">
        <f t="shared" ca="1" si="639"/>
        <v>0</v>
      </c>
      <c r="JW27" s="34">
        <f t="shared" ca="1" si="639"/>
        <v>0</v>
      </c>
      <c r="JX27" s="34">
        <f t="shared" ca="1" si="639"/>
        <v>0</v>
      </c>
      <c r="JY27" s="34">
        <f t="shared" ca="1" si="639"/>
        <v>0</v>
      </c>
      <c r="JZ27" s="34">
        <f t="shared" ca="1" si="639"/>
        <v>0</v>
      </c>
      <c r="KA27" s="34">
        <f t="shared" ca="1" si="639"/>
        <v>0</v>
      </c>
      <c r="KB27" s="34">
        <f t="shared" ca="1" si="639"/>
        <v>0</v>
      </c>
      <c r="KC27" s="34">
        <f t="shared" ca="1" si="639"/>
        <v>0</v>
      </c>
      <c r="KD27" s="34">
        <f t="shared" ca="1" si="639"/>
        <v>0</v>
      </c>
      <c r="KE27" s="34">
        <f t="shared" ca="1" si="639"/>
        <v>0</v>
      </c>
      <c r="KF27" s="34">
        <f t="shared" ca="1" si="639"/>
        <v>0</v>
      </c>
      <c r="KG27" s="34">
        <f t="shared" ca="1" si="639"/>
        <v>0</v>
      </c>
      <c r="KH27" s="34">
        <f t="shared" ca="1" si="639"/>
        <v>0</v>
      </c>
      <c r="KI27" s="34">
        <f t="shared" ca="1" si="639"/>
        <v>0</v>
      </c>
      <c r="KJ27" s="34">
        <f t="shared" ca="1" si="639"/>
        <v>0</v>
      </c>
      <c r="KK27" s="34">
        <f t="shared" ca="1" si="639"/>
        <v>0</v>
      </c>
      <c r="KL27" s="34">
        <f t="shared" ca="1" si="639"/>
        <v>0</v>
      </c>
      <c r="KM27" s="34">
        <f t="shared" ca="1" si="639"/>
        <v>0</v>
      </c>
      <c r="KN27" s="34">
        <f t="shared" ca="1" si="639"/>
        <v>0</v>
      </c>
      <c r="KO27" s="34">
        <f t="shared" ca="1" si="639"/>
        <v>0</v>
      </c>
      <c r="KP27" s="34">
        <f t="shared" ca="1" si="639"/>
        <v>0</v>
      </c>
      <c r="KQ27" s="34">
        <f t="shared" ca="1" si="639"/>
        <v>0</v>
      </c>
      <c r="KR27" s="34">
        <f t="shared" ca="1" si="639"/>
        <v>0</v>
      </c>
      <c r="KS27" s="34">
        <f t="shared" ca="1" si="639"/>
        <v>0</v>
      </c>
      <c r="KT27" s="34">
        <f t="shared" ca="1" si="639"/>
        <v>0</v>
      </c>
      <c r="KU27" s="34">
        <f t="shared" ca="1" si="639"/>
        <v>0</v>
      </c>
      <c r="KV27" s="34">
        <f t="shared" ca="1" si="639"/>
        <v>0</v>
      </c>
      <c r="KW27" s="34">
        <f t="shared" ca="1" si="639"/>
        <v>0</v>
      </c>
      <c r="KX27" s="34">
        <f t="shared" ca="1" si="639"/>
        <v>0</v>
      </c>
      <c r="KY27" s="34">
        <f t="shared" ca="1" si="639"/>
        <v>0</v>
      </c>
      <c r="KZ27" s="34">
        <f t="shared" ca="1" si="639"/>
        <v>0</v>
      </c>
      <c r="LA27" s="34">
        <f t="shared" ca="1" si="639"/>
        <v>0</v>
      </c>
      <c r="LB27" s="34">
        <f t="shared" ca="1" si="639"/>
        <v>0</v>
      </c>
      <c r="LC27" s="34">
        <f t="shared" ca="1" si="639"/>
        <v>0</v>
      </c>
      <c r="LD27" s="34">
        <f t="shared" ca="1" si="639"/>
        <v>0</v>
      </c>
      <c r="LE27" s="34">
        <f t="shared" ca="1" si="639"/>
        <v>0</v>
      </c>
      <c r="LF27" s="34">
        <f t="shared" ca="1" si="639"/>
        <v>0</v>
      </c>
      <c r="LG27" s="34">
        <f t="shared" ca="1" si="639"/>
        <v>0</v>
      </c>
      <c r="LH27" s="34">
        <f t="shared" ca="1" si="639"/>
        <v>0</v>
      </c>
      <c r="LI27" s="34">
        <f t="shared" ca="1" si="639"/>
        <v>0</v>
      </c>
      <c r="LJ27" s="34">
        <f t="shared" ca="1" si="639"/>
        <v>0</v>
      </c>
      <c r="LK27" s="34">
        <f t="shared" ca="1" si="639"/>
        <v>0</v>
      </c>
      <c r="LL27" s="34">
        <f t="shared" ca="1" si="639"/>
        <v>0</v>
      </c>
      <c r="LM27" s="34">
        <f t="shared" ca="1" si="639"/>
        <v>0</v>
      </c>
      <c r="LN27" s="34">
        <f t="shared" ca="1" si="639"/>
        <v>0</v>
      </c>
      <c r="LO27" s="34">
        <f t="shared" ca="1" si="639"/>
        <v>0</v>
      </c>
      <c r="LP27" s="34">
        <f t="shared" ca="1" si="639"/>
        <v>0</v>
      </c>
      <c r="LQ27" s="34">
        <f t="shared" ca="1" si="639"/>
        <v>0</v>
      </c>
      <c r="LR27" s="34">
        <f t="shared" ca="1" si="639"/>
        <v>0</v>
      </c>
      <c r="LS27" s="34">
        <f t="shared" ca="1" si="639"/>
        <v>0</v>
      </c>
      <c r="LT27" s="34">
        <f t="shared" ca="1" si="639"/>
        <v>0</v>
      </c>
      <c r="LU27" s="34">
        <f t="shared" ca="1" si="639"/>
        <v>0</v>
      </c>
      <c r="LV27" s="34">
        <f t="shared" ca="1" si="639"/>
        <v>0</v>
      </c>
      <c r="LW27" s="34">
        <f t="shared" ca="1" si="639"/>
        <v>0</v>
      </c>
      <c r="LX27" s="34">
        <f t="shared" ca="1" si="639"/>
        <v>0</v>
      </c>
      <c r="LY27" s="34">
        <f t="shared" ca="1" si="639"/>
        <v>0</v>
      </c>
      <c r="LZ27" s="34">
        <f t="shared" ca="1" si="639"/>
        <v>0</v>
      </c>
      <c r="MA27" s="34">
        <f t="shared" ca="1" si="639"/>
        <v>0</v>
      </c>
      <c r="MB27" s="34">
        <f t="shared" ca="1" si="639"/>
        <v>0</v>
      </c>
      <c r="MC27" s="34">
        <f t="shared" ca="1" si="639"/>
        <v>0</v>
      </c>
      <c r="MD27" s="34">
        <f t="shared" ca="1" si="639"/>
        <v>0</v>
      </c>
      <c r="ME27" s="34">
        <f t="shared" ca="1" si="639"/>
        <v>0</v>
      </c>
      <c r="MF27" s="34">
        <f t="shared" ca="1" si="639"/>
        <v>0</v>
      </c>
      <c r="MG27" s="34">
        <f t="shared" ref="MG27:MT27" ca="1" si="640">AVERAGE(ME26:MG26)</f>
        <v>0</v>
      </c>
      <c r="MH27" s="34">
        <f t="shared" ca="1" si="640"/>
        <v>0</v>
      </c>
      <c r="MI27" s="34">
        <f t="shared" ca="1" si="640"/>
        <v>0</v>
      </c>
      <c r="MJ27" s="34">
        <f t="shared" ca="1" si="640"/>
        <v>0</v>
      </c>
      <c r="MK27" s="34">
        <f t="shared" ca="1" si="640"/>
        <v>0</v>
      </c>
      <c r="ML27" s="34">
        <f t="shared" ca="1" si="640"/>
        <v>0</v>
      </c>
      <c r="MM27" s="34">
        <f t="shared" ca="1" si="640"/>
        <v>0</v>
      </c>
      <c r="MN27" s="34">
        <f t="shared" ca="1" si="640"/>
        <v>0</v>
      </c>
      <c r="MO27" s="34">
        <f t="shared" ca="1" si="640"/>
        <v>0</v>
      </c>
      <c r="MP27" s="34">
        <f t="shared" ca="1" si="640"/>
        <v>0</v>
      </c>
      <c r="MQ27" s="34">
        <f t="shared" ca="1" si="640"/>
        <v>0</v>
      </c>
      <c r="MR27" s="34">
        <f t="shared" ca="1" si="640"/>
        <v>0</v>
      </c>
      <c r="MS27" s="34">
        <f t="shared" ca="1" si="640"/>
        <v>0</v>
      </c>
      <c r="MT27" s="34">
        <f t="shared" ca="1" si="640"/>
        <v>0</v>
      </c>
      <c r="MU27" s="34">
        <f ca="1">AVERAGE(MS26:MU26)</f>
        <v>0</v>
      </c>
    </row>
    <row r="28" spans="1:359" s="12" customFormat="1">
      <c r="A28" s="46" t="s">
        <v>163</v>
      </c>
      <c r="B28" s="10" t="s">
        <v>210</v>
      </c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  <c r="AA28" s="48"/>
      <c r="AB28" s="48"/>
      <c r="AC28" s="48"/>
      <c r="AD28" s="48"/>
      <c r="AE28" s="48"/>
      <c r="AF28" s="48"/>
      <c r="AG28" s="48"/>
      <c r="AH28" s="48"/>
      <c r="AI28" s="48"/>
      <c r="AJ28" s="48"/>
      <c r="AK28" s="48"/>
      <c r="AL28" s="48"/>
      <c r="AM28" s="48"/>
      <c r="AN28" s="48"/>
      <c r="AO28" s="48"/>
      <c r="AP28" s="48"/>
      <c r="AQ28" s="48"/>
      <c r="AR28" s="48"/>
      <c r="AS28" s="48"/>
      <c r="AT28" s="48"/>
      <c r="AU28" s="48"/>
      <c r="AV28" s="48"/>
      <c r="AW28" s="48"/>
      <c r="AX28" s="48"/>
      <c r="AY28" s="48"/>
      <c r="AZ28" s="48"/>
      <c r="BA28" s="48"/>
      <c r="BB28" s="48"/>
      <c r="BC28" s="48"/>
      <c r="BD28" s="48"/>
      <c r="BE28" s="48"/>
      <c r="BF28" s="48"/>
      <c r="BG28" s="48"/>
      <c r="BH28" s="48"/>
      <c r="BI28" s="48"/>
      <c r="BJ28" s="48"/>
      <c r="BK28" s="48"/>
      <c r="BL28" s="48"/>
      <c r="BM28" s="48"/>
      <c r="BN28" s="48"/>
      <c r="BO28" s="48"/>
      <c r="BP28" s="48"/>
      <c r="BQ28" s="48"/>
      <c r="BR28" s="48"/>
      <c r="BS28" s="48"/>
      <c r="BT28" s="48"/>
      <c r="BU28" s="48"/>
      <c r="BV28" s="48"/>
      <c r="BW28" s="48"/>
      <c r="BX28" s="48"/>
      <c r="BY28" s="48"/>
      <c r="BZ28" s="48"/>
      <c r="CA28" s="48"/>
      <c r="CB28" s="48"/>
      <c r="CC28" s="48"/>
      <c r="CD28" s="48"/>
      <c r="CE28" s="48"/>
      <c r="CF28" s="48"/>
      <c r="CG28" s="48"/>
      <c r="CH28" s="48"/>
      <c r="CI28" s="48">
        <f ca="1">IF(VLOOKUP($A28,BBG!$1:$1048576,MATCH(Activity!CI$1,BBG!$1:$1,0),0)&lt;&gt;"",VLOOKUP($A28,BBG!$1:$1048576,MATCH(Activity!CI$1,BBG!$1:$1,0),0),IF(AND(VLOOKUP($A28,BBG!$1:$1048576,MATCH(Activity!CI$1,BBG!$1:$1,0)-1,0)&lt;&gt;"",VLOOKUP($A28,BBG!$1:$1048576,MATCH(Activity!CI$1,BBG!$1:$1,0)+1,0)&lt;&gt;""),(VLOOKUP($A28,BBG!$1:$1048576,MATCH(Activity!CI$1,BBG!$1:$1,0)-1,0)+VLOOKUP($A28,BBG!$1:$1048576,MATCH(Activity!CI$1,BBG!$1:$1,0)+1,0))/2,IF(AND(VLOOKUP($A28,BBG!$1:$1048576,MATCH(Activity!CI$1,BBG!$1:$1,0)-1,0)&lt;&gt;"",VLOOKUP($A28,BBG!$1:$1048576,MATCH(Activity!CI$1,BBG!$1:$1,0)+2,0)&lt;&gt;""),VLOOKUP($A28,BBG!$1:$1048576,MATCH(Activity!CI$1,BBG!$1:$1,0)-1,0)+(VLOOKUP($A28,BBG!$1:$1048576,MATCH(Activity!CI$1,BBG!$1:$1,0)+2,0)-VLOOKUP($A28,BBG!$1:$1048576,MATCH(Activity!CI$1,BBG!$1:$1,0)-1,0))/3,VLOOKUP($A28,BBG!$1:$1048576,MATCH(Activity!CI$1,BBG!$1:$1,0)-2,0)+(VLOOKUP($A28,BBG!$1:$1048576,MATCH(Activity!CI$1,BBG!$1:$1,0)+1,0)-VLOOKUP($A28,BBG!$1:$1048576,MATCH(Activity!CI$1,BBG!$1:$1,0)-2,0))*2/3)))/100</f>
        <v>0</v>
      </c>
      <c r="CJ28" s="48">
        <f ca="1">IF(VLOOKUP($A28,BBG!$1:$1048576,MATCH(Activity!CJ$1,BBG!$1:$1,0),0)&lt;&gt;"",VLOOKUP($A28,BBG!$1:$1048576,MATCH(Activity!CJ$1,BBG!$1:$1,0),0),IF(AND(VLOOKUP($A28,BBG!$1:$1048576,MATCH(Activity!CJ$1,BBG!$1:$1,0)-1,0)&lt;&gt;"",VLOOKUP($A28,BBG!$1:$1048576,MATCH(Activity!CJ$1,BBG!$1:$1,0)+1,0)&lt;&gt;""),(VLOOKUP($A28,BBG!$1:$1048576,MATCH(Activity!CJ$1,BBG!$1:$1,0)-1,0)+VLOOKUP($A28,BBG!$1:$1048576,MATCH(Activity!CJ$1,BBG!$1:$1,0)+1,0))/2,IF(AND(VLOOKUP($A28,BBG!$1:$1048576,MATCH(Activity!CJ$1,BBG!$1:$1,0)-1,0)&lt;&gt;"",VLOOKUP($A28,BBG!$1:$1048576,MATCH(Activity!CJ$1,BBG!$1:$1,0)+2,0)&lt;&gt;""),VLOOKUP($A28,BBG!$1:$1048576,MATCH(Activity!CJ$1,BBG!$1:$1,0)-1,0)+(VLOOKUP($A28,BBG!$1:$1048576,MATCH(Activity!CJ$1,BBG!$1:$1,0)+2,0)-VLOOKUP($A28,BBG!$1:$1048576,MATCH(Activity!CJ$1,BBG!$1:$1,0)-1,0))/3,VLOOKUP($A28,BBG!$1:$1048576,MATCH(Activity!CJ$1,BBG!$1:$1,0)-2,0)+(VLOOKUP($A28,BBG!$1:$1048576,MATCH(Activity!CJ$1,BBG!$1:$1,0)+1,0)-VLOOKUP($A28,BBG!$1:$1048576,MATCH(Activity!CJ$1,BBG!$1:$1,0)-2,0))*2/3)))/100</f>
        <v>0</v>
      </c>
      <c r="CK28" s="48">
        <f ca="1">IF(VLOOKUP($A28,BBG!$1:$1048576,MATCH(Activity!CK$1,BBG!$1:$1,0),0)&lt;&gt;"",VLOOKUP($A28,BBG!$1:$1048576,MATCH(Activity!CK$1,BBG!$1:$1,0),0),IF(AND(VLOOKUP($A28,BBG!$1:$1048576,MATCH(Activity!CK$1,BBG!$1:$1,0)-1,0)&lt;&gt;"",VLOOKUP($A28,BBG!$1:$1048576,MATCH(Activity!CK$1,BBG!$1:$1,0)+1,0)&lt;&gt;""),(VLOOKUP($A28,BBG!$1:$1048576,MATCH(Activity!CK$1,BBG!$1:$1,0)-1,0)+VLOOKUP($A28,BBG!$1:$1048576,MATCH(Activity!CK$1,BBG!$1:$1,0)+1,0))/2,IF(AND(VLOOKUP($A28,BBG!$1:$1048576,MATCH(Activity!CK$1,BBG!$1:$1,0)-1,0)&lt;&gt;"",VLOOKUP($A28,BBG!$1:$1048576,MATCH(Activity!CK$1,BBG!$1:$1,0)+2,0)&lt;&gt;""),VLOOKUP($A28,BBG!$1:$1048576,MATCH(Activity!CK$1,BBG!$1:$1,0)-1,0)+(VLOOKUP($A28,BBG!$1:$1048576,MATCH(Activity!CK$1,BBG!$1:$1,0)+2,0)-VLOOKUP($A28,BBG!$1:$1048576,MATCH(Activity!CK$1,BBG!$1:$1,0)-1,0))/3,VLOOKUP($A28,BBG!$1:$1048576,MATCH(Activity!CK$1,BBG!$1:$1,0)-2,0)+(VLOOKUP($A28,BBG!$1:$1048576,MATCH(Activity!CK$1,BBG!$1:$1,0)+1,0)-VLOOKUP($A28,BBG!$1:$1048576,MATCH(Activity!CK$1,BBG!$1:$1,0)-2,0))*2/3)))/100</f>
        <v>0</v>
      </c>
      <c r="CL28" s="48">
        <f ca="1">IF(VLOOKUP($A28,BBG!$1:$1048576,MATCH(Activity!CL$1,BBG!$1:$1,0),0)&lt;&gt;"",VLOOKUP($A28,BBG!$1:$1048576,MATCH(Activity!CL$1,BBG!$1:$1,0),0),IF(AND(VLOOKUP($A28,BBG!$1:$1048576,MATCH(Activity!CL$1,BBG!$1:$1,0)-1,0)&lt;&gt;"",VLOOKUP($A28,BBG!$1:$1048576,MATCH(Activity!CL$1,BBG!$1:$1,0)+1,0)&lt;&gt;""),(VLOOKUP($A28,BBG!$1:$1048576,MATCH(Activity!CL$1,BBG!$1:$1,0)-1,0)+VLOOKUP($A28,BBG!$1:$1048576,MATCH(Activity!CL$1,BBG!$1:$1,0)+1,0))/2,IF(AND(VLOOKUP($A28,BBG!$1:$1048576,MATCH(Activity!CL$1,BBG!$1:$1,0)-1,0)&lt;&gt;"",VLOOKUP($A28,BBG!$1:$1048576,MATCH(Activity!CL$1,BBG!$1:$1,0)+2,0)&lt;&gt;""),VLOOKUP($A28,BBG!$1:$1048576,MATCH(Activity!CL$1,BBG!$1:$1,0)-1,0)+(VLOOKUP($A28,BBG!$1:$1048576,MATCH(Activity!CL$1,BBG!$1:$1,0)+2,0)-VLOOKUP($A28,BBG!$1:$1048576,MATCH(Activity!CL$1,BBG!$1:$1,0)-1,0))/3,VLOOKUP($A28,BBG!$1:$1048576,MATCH(Activity!CL$1,BBG!$1:$1,0)-2,0)+(VLOOKUP($A28,BBG!$1:$1048576,MATCH(Activity!CL$1,BBG!$1:$1,0)+1,0)-VLOOKUP($A28,BBG!$1:$1048576,MATCH(Activity!CL$1,BBG!$1:$1,0)-2,0))*2/3)))/100</f>
        <v>0</v>
      </c>
      <c r="CM28" s="48">
        <f ca="1">IF(VLOOKUP($A28,BBG!$1:$1048576,MATCH(Activity!CM$1,BBG!$1:$1,0),0)&lt;&gt;"",VLOOKUP($A28,BBG!$1:$1048576,MATCH(Activity!CM$1,BBG!$1:$1,0),0),IF(AND(VLOOKUP($A28,BBG!$1:$1048576,MATCH(Activity!CM$1,BBG!$1:$1,0)-1,0)&lt;&gt;"",VLOOKUP($A28,BBG!$1:$1048576,MATCH(Activity!CM$1,BBG!$1:$1,0)+1,0)&lt;&gt;""),(VLOOKUP($A28,BBG!$1:$1048576,MATCH(Activity!CM$1,BBG!$1:$1,0)-1,0)+VLOOKUP($A28,BBG!$1:$1048576,MATCH(Activity!CM$1,BBG!$1:$1,0)+1,0))/2,IF(AND(VLOOKUP($A28,BBG!$1:$1048576,MATCH(Activity!CM$1,BBG!$1:$1,0)-1,0)&lt;&gt;"",VLOOKUP($A28,BBG!$1:$1048576,MATCH(Activity!CM$1,BBG!$1:$1,0)+2,0)&lt;&gt;""),VLOOKUP($A28,BBG!$1:$1048576,MATCH(Activity!CM$1,BBG!$1:$1,0)-1,0)+(VLOOKUP($A28,BBG!$1:$1048576,MATCH(Activity!CM$1,BBG!$1:$1,0)+2,0)-VLOOKUP($A28,BBG!$1:$1048576,MATCH(Activity!CM$1,BBG!$1:$1,0)-1,0))/3,VLOOKUP($A28,BBG!$1:$1048576,MATCH(Activity!CM$1,BBG!$1:$1,0)-2,0)+(VLOOKUP($A28,BBG!$1:$1048576,MATCH(Activity!CM$1,BBG!$1:$1,0)+1,0)-VLOOKUP($A28,BBG!$1:$1048576,MATCH(Activity!CM$1,BBG!$1:$1,0)-2,0))*2/3)))/100</f>
        <v>0</v>
      </c>
      <c r="CN28" s="48">
        <f ca="1">IF(VLOOKUP($A28,BBG!$1:$1048576,MATCH(Activity!CN$1,BBG!$1:$1,0),0)&lt;&gt;"",VLOOKUP($A28,BBG!$1:$1048576,MATCH(Activity!CN$1,BBG!$1:$1,0),0),IF(AND(VLOOKUP($A28,BBG!$1:$1048576,MATCH(Activity!CN$1,BBG!$1:$1,0)-1,0)&lt;&gt;"",VLOOKUP($A28,BBG!$1:$1048576,MATCH(Activity!CN$1,BBG!$1:$1,0)+1,0)&lt;&gt;""),(VLOOKUP($A28,BBG!$1:$1048576,MATCH(Activity!CN$1,BBG!$1:$1,0)-1,0)+VLOOKUP($A28,BBG!$1:$1048576,MATCH(Activity!CN$1,BBG!$1:$1,0)+1,0))/2,IF(AND(VLOOKUP($A28,BBG!$1:$1048576,MATCH(Activity!CN$1,BBG!$1:$1,0)-1,0)&lt;&gt;"",VLOOKUP($A28,BBG!$1:$1048576,MATCH(Activity!CN$1,BBG!$1:$1,0)+2,0)&lt;&gt;""),VLOOKUP($A28,BBG!$1:$1048576,MATCH(Activity!CN$1,BBG!$1:$1,0)-1,0)+(VLOOKUP($A28,BBG!$1:$1048576,MATCH(Activity!CN$1,BBG!$1:$1,0)+2,0)-VLOOKUP($A28,BBG!$1:$1048576,MATCH(Activity!CN$1,BBG!$1:$1,0)-1,0))/3,VLOOKUP($A28,BBG!$1:$1048576,MATCH(Activity!CN$1,BBG!$1:$1,0)-2,0)+(VLOOKUP($A28,BBG!$1:$1048576,MATCH(Activity!CN$1,BBG!$1:$1,0)+1,0)-VLOOKUP($A28,BBG!$1:$1048576,MATCH(Activity!CN$1,BBG!$1:$1,0)-2,0))*2/3)))/100</f>
        <v>0</v>
      </c>
      <c r="CO28" s="48">
        <f ca="1">IF(VLOOKUP($A28,BBG!$1:$1048576,MATCH(Activity!CO$1,BBG!$1:$1,0),0)&lt;&gt;"",VLOOKUP($A28,BBG!$1:$1048576,MATCH(Activity!CO$1,BBG!$1:$1,0),0),IF(AND(VLOOKUP($A28,BBG!$1:$1048576,MATCH(Activity!CO$1,BBG!$1:$1,0)-1,0)&lt;&gt;"",VLOOKUP($A28,BBG!$1:$1048576,MATCH(Activity!CO$1,BBG!$1:$1,0)+1,0)&lt;&gt;""),(VLOOKUP($A28,BBG!$1:$1048576,MATCH(Activity!CO$1,BBG!$1:$1,0)-1,0)+VLOOKUP($A28,BBG!$1:$1048576,MATCH(Activity!CO$1,BBG!$1:$1,0)+1,0))/2,IF(AND(VLOOKUP($A28,BBG!$1:$1048576,MATCH(Activity!CO$1,BBG!$1:$1,0)-1,0)&lt;&gt;"",VLOOKUP($A28,BBG!$1:$1048576,MATCH(Activity!CO$1,BBG!$1:$1,0)+2,0)&lt;&gt;""),VLOOKUP($A28,BBG!$1:$1048576,MATCH(Activity!CO$1,BBG!$1:$1,0)-1,0)+(VLOOKUP($A28,BBG!$1:$1048576,MATCH(Activity!CO$1,BBG!$1:$1,0)+2,0)-VLOOKUP($A28,BBG!$1:$1048576,MATCH(Activity!CO$1,BBG!$1:$1,0)-1,0))/3,VLOOKUP($A28,BBG!$1:$1048576,MATCH(Activity!CO$1,BBG!$1:$1,0)-2,0)+(VLOOKUP($A28,BBG!$1:$1048576,MATCH(Activity!CO$1,BBG!$1:$1,0)+1,0)-VLOOKUP($A28,BBG!$1:$1048576,MATCH(Activity!CO$1,BBG!$1:$1,0)-2,0))*2/3)))/100</f>
        <v>0</v>
      </c>
      <c r="CP28" s="48">
        <f ca="1">IF(VLOOKUP($A28,BBG!$1:$1048576,MATCH(Activity!CP$1,BBG!$1:$1,0),0)&lt;&gt;"",VLOOKUP($A28,BBG!$1:$1048576,MATCH(Activity!CP$1,BBG!$1:$1,0),0),IF(AND(VLOOKUP($A28,BBG!$1:$1048576,MATCH(Activity!CP$1,BBG!$1:$1,0)-1,0)&lt;&gt;"",VLOOKUP($A28,BBG!$1:$1048576,MATCH(Activity!CP$1,BBG!$1:$1,0)+1,0)&lt;&gt;""),(VLOOKUP($A28,BBG!$1:$1048576,MATCH(Activity!CP$1,BBG!$1:$1,0)-1,0)+VLOOKUP($A28,BBG!$1:$1048576,MATCH(Activity!CP$1,BBG!$1:$1,0)+1,0))/2,IF(AND(VLOOKUP($A28,BBG!$1:$1048576,MATCH(Activity!CP$1,BBG!$1:$1,0)-1,0)&lt;&gt;"",VLOOKUP($A28,BBG!$1:$1048576,MATCH(Activity!CP$1,BBG!$1:$1,0)+2,0)&lt;&gt;""),VLOOKUP($A28,BBG!$1:$1048576,MATCH(Activity!CP$1,BBG!$1:$1,0)-1,0)+(VLOOKUP($A28,BBG!$1:$1048576,MATCH(Activity!CP$1,BBG!$1:$1,0)+2,0)-VLOOKUP($A28,BBG!$1:$1048576,MATCH(Activity!CP$1,BBG!$1:$1,0)-1,0))/3,VLOOKUP($A28,BBG!$1:$1048576,MATCH(Activity!CP$1,BBG!$1:$1,0)-2,0)+(VLOOKUP($A28,BBG!$1:$1048576,MATCH(Activity!CP$1,BBG!$1:$1,0)+1,0)-VLOOKUP($A28,BBG!$1:$1048576,MATCH(Activity!CP$1,BBG!$1:$1,0)-2,0))*2/3)))/100</f>
        <v>0</v>
      </c>
      <c r="CQ28" s="48">
        <f ca="1">IF(VLOOKUP($A28,BBG!$1:$1048576,MATCH(Activity!CQ$1,BBG!$1:$1,0),0)&lt;&gt;"",VLOOKUP($A28,BBG!$1:$1048576,MATCH(Activity!CQ$1,BBG!$1:$1,0),0),IF(AND(VLOOKUP($A28,BBG!$1:$1048576,MATCH(Activity!CQ$1,BBG!$1:$1,0)-1,0)&lt;&gt;"",VLOOKUP($A28,BBG!$1:$1048576,MATCH(Activity!CQ$1,BBG!$1:$1,0)+1,0)&lt;&gt;""),(VLOOKUP($A28,BBG!$1:$1048576,MATCH(Activity!CQ$1,BBG!$1:$1,0)-1,0)+VLOOKUP($A28,BBG!$1:$1048576,MATCH(Activity!CQ$1,BBG!$1:$1,0)+1,0))/2,IF(AND(VLOOKUP($A28,BBG!$1:$1048576,MATCH(Activity!CQ$1,BBG!$1:$1,0)-1,0)&lt;&gt;"",VLOOKUP($A28,BBG!$1:$1048576,MATCH(Activity!CQ$1,BBG!$1:$1,0)+2,0)&lt;&gt;""),VLOOKUP($A28,BBG!$1:$1048576,MATCH(Activity!CQ$1,BBG!$1:$1,0)-1,0)+(VLOOKUP($A28,BBG!$1:$1048576,MATCH(Activity!CQ$1,BBG!$1:$1,0)+2,0)-VLOOKUP($A28,BBG!$1:$1048576,MATCH(Activity!CQ$1,BBG!$1:$1,0)-1,0))/3,VLOOKUP($A28,BBG!$1:$1048576,MATCH(Activity!CQ$1,BBG!$1:$1,0)-2,0)+(VLOOKUP($A28,BBG!$1:$1048576,MATCH(Activity!CQ$1,BBG!$1:$1,0)+1,0)-VLOOKUP($A28,BBG!$1:$1048576,MATCH(Activity!CQ$1,BBG!$1:$1,0)-2,0))*2/3)))/100</f>
        <v>0</v>
      </c>
      <c r="CR28" s="48">
        <f ca="1">IF(VLOOKUP($A28,BBG!$1:$1048576,MATCH(Activity!CR$1,BBG!$1:$1,0),0)&lt;&gt;"",VLOOKUP($A28,BBG!$1:$1048576,MATCH(Activity!CR$1,BBG!$1:$1,0),0),IF(AND(VLOOKUP($A28,BBG!$1:$1048576,MATCH(Activity!CR$1,BBG!$1:$1,0)-1,0)&lt;&gt;"",VLOOKUP($A28,BBG!$1:$1048576,MATCH(Activity!CR$1,BBG!$1:$1,0)+1,0)&lt;&gt;""),(VLOOKUP($A28,BBG!$1:$1048576,MATCH(Activity!CR$1,BBG!$1:$1,0)-1,0)+VLOOKUP($A28,BBG!$1:$1048576,MATCH(Activity!CR$1,BBG!$1:$1,0)+1,0))/2,IF(AND(VLOOKUP($A28,BBG!$1:$1048576,MATCH(Activity!CR$1,BBG!$1:$1,0)-1,0)&lt;&gt;"",VLOOKUP($A28,BBG!$1:$1048576,MATCH(Activity!CR$1,BBG!$1:$1,0)+2,0)&lt;&gt;""),VLOOKUP($A28,BBG!$1:$1048576,MATCH(Activity!CR$1,BBG!$1:$1,0)-1,0)+(VLOOKUP($A28,BBG!$1:$1048576,MATCH(Activity!CR$1,BBG!$1:$1,0)+2,0)-VLOOKUP($A28,BBG!$1:$1048576,MATCH(Activity!CR$1,BBG!$1:$1,0)-1,0))/3,VLOOKUP($A28,BBG!$1:$1048576,MATCH(Activity!CR$1,BBG!$1:$1,0)-2,0)+(VLOOKUP($A28,BBG!$1:$1048576,MATCH(Activity!CR$1,BBG!$1:$1,0)+1,0)-VLOOKUP($A28,BBG!$1:$1048576,MATCH(Activity!CR$1,BBG!$1:$1,0)-2,0))*2/3)))/100</f>
        <v>0</v>
      </c>
      <c r="CS28" s="48">
        <f ca="1">IF(VLOOKUP($A28,BBG!$1:$1048576,MATCH(Activity!CS$1,BBG!$1:$1,0),0)&lt;&gt;"",VLOOKUP($A28,BBG!$1:$1048576,MATCH(Activity!CS$1,BBG!$1:$1,0),0),IF(AND(VLOOKUP($A28,BBG!$1:$1048576,MATCH(Activity!CS$1,BBG!$1:$1,0)-1,0)&lt;&gt;"",VLOOKUP($A28,BBG!$1:$1048576,MATCH(Activity!CS$1,BBG!$1:$1,0)+1,0)&lt;&gt;""),(VLOOKUP($A28,BBG!$1:$1048576,MATCH(Activity!CS$1,BBG!$1:$1,0)-1,0)+VLOOKUP($A28,BBG!$1:$1048576,MATCH(Activity!CS$1,BBG!$1:$1,0)+1,0))/2,IF(AND(VLOOKUP($A28,BBG!$1:$1048576,MATCH(Activity!CS$1,BBG!$1:$1,0)-1,0)&lt;&gt;"",VLOOKUP($A28,BBG!$1:$1048576,MATCH(Activity!CS$1,BBG!$1:$1,0)+2,0)&lt;&gt;""),VLOOKUP($A28,BBG!$1:$1048576,MATCH(Activity!CS$1,BBG!$1:$1,0)-1,0)+(VLOOKUP($A28,BBG!$1:$1048576,MATCH(Activity!CS$1,BBG!$1:$1,0)+2,0)-VLOOKUP($A28,BBG!$1:$1048576,MATCH(Activity!CS$1,BBG!$1:$1,0)-1,0))/3,VLOOKUP($A28,BBG!$1:$1048576,MATCH(Activity!CS$1,BBG!$1:$1,0)-2,0)+(VLOOKUP($A28,BBG!$1:$1048576,MATCH(Activity!CS$1,BBG!$1:$1,0)+1,0)-VLOOKUP($A28,BBG!$1:$1048576,MATCH(Activity!CS$1,BBG!$1:$1,0)-2,0))*2/3)))/100</f>
        <v>0</v>
      </c>
      <c r="CT28" s="48">
        <f ca="1">IF(VLOOKUP($A28,BBG!$1:$1048576,MATCH(Activity!CT$1,BBG!$1:$1,0),0)&lt;&gt;"",VLOOKUP($A28,BBG!$1:$1048576,MATCH(Activity!CT$1,BBG!$1:$1,0),0),IF(AND(VLOOKUP($A28,BBG!$1:$1048576,MATCH(Activity!CT$1,BBG!$1:$1,0)-1,0)&lt;&gt;"",VLOOKUP($A28,BBG!$1:$1048576,MATCH(Activity!CT$1,BBG!$1:$1,0)+1,0)&lt;&gt;""),(VLOOKUP($A28,BBG!$1:$1048576,MATCH(Activity!CT$1,BBG!$1:$1,0)-1,0)+VLOOKUP($A28,BBG!$1:$1048576,MATCH(Activity!CT$1,BBG!$1:$1,0)+1,0))/2,IF(AND(VLOOKUP($A28,BBG!$1:$1048576,MATCH(Activity!CT$1,BBG!$1:$1,0)-1,0)&lt;&gt;"",VLOOKUP($A28,BBG!$1:$1048576,MATCH(Activity!CT$1,BBG!$1:$1,0)+2,0)&lt;&gt;""),VLOOKUP($A28,BBG!$1:$1048576,MATCH(Activity!CT$1,BBG!$1:$1,0)-1,0)+(VLOOKUP($A28,BBG!$1:$1048576,MATCH(Activity!CT$1,BBG!$1:$1,0)+2,0)-VLOOKUP($A28,BBG!$1:$1048576,MATCH(Activity!CT$1,BBG!$1:$1,0)-1,0))/3,VLOOKUP($A28,BBG!$1:$1048576,MATCH(Activity!CT$1,BBG!$1:$1,0)-2,0)+(VLOOKUP($A28,BBG!$1:$1048576,MATCH(Activity!CT$1,BBG!$1:$1,0)+1,0)-VLOOKUP($A28,BBG!$1:$1048576,MATCH(Activity!CT$1,BBG!$1:$1,0)-2,0))*2/3)))/100</f>
        <v>0</v>
      </c>
      <c r="CU28" s="48">
        <f ca="1">IF(VLOOKUP($A28,BBG!$1:$1048576,MATCH(Activity!CU$1,BBG!$1:$1,0),0)&lt;&gt;"",VLOOKUP($A28,BBG!$1:$1048576,MATCH(Activity!CU$1,BBG!$1:$1,0),0),IF(AND(VLOOKUP($A28,BBG!$1:$1048576,MATCH(Activity!CU$1,BBG!$1:$1,0)-1,0)&lt;&gt;"",VLOOKUP($A28,BBG!$1:$1048576,MATCH(Activity!CU$1,BBG!$1:$1,0)+1,0)&lt;&gt;""),(VLOOKUP($A28,BBG!$1:$1048576,MATCH(Activity!CU$1,BBG!$1:$1,0)-1,0)+VLOOKUP($A28,BBG!$1:$1048576,MATCH(Activity!CU$1,BBG!$1:$1,0)+1,0))/2,IF(AND(VLOOKUP($A28,BBG!$1:$1048576,MATCH(Activity!CU$1,BBG!$1:$1,0)-1,0)&lt;&gt;"",VLOOKUP($A28,BBG!$1:$1048576,MATCH(Activity!CU$1,BBG!$1:$1,0)+2,0)&lt;&gt;""),VLOOKUP($A28,BBG!$1:$1048576,MATCH(Activity!CU$1,BBG!$1:$1,0)-1,0)+(VLOOKUP($A28,BBG!$1:$1048576,MATCH(Activity!CU$1,BBG!$1:$1,0)+2,0)-VLOOKUP($A28,BBG!$1:$1048576,MATCH(Activity!CU$1,BBG!$1:$1,0)-1,0))/3,VLOOKUP($A28,BBG!$1:$1048576,MATCH(Activity!CU$1,BBG!$1:$1,0)-2,0)+(VLOOKUP($A28,BBG!$1:$1048576,MATCH(Activity!CU$1,BBG!$1:$1,0)+1,0)-VLOOKUP($A28,BBG!$1:$1048576,MATCH(Activity!CU$1,BBG!$1:$1,0)-2,0))*2/3)))/100</f>
        <v>0</v>
      </c>
      <c r="CV28" s="48">
        <f ca="1">IF(VLOOKUP($A28,BBG!$1:$1048576,MATCH(Activity!CV$1,BBG!$1:$1,0),0)&lt;&gt;"",VLOOKUP($A28,BBG!$1:$1048576,MATCH(Activity!CV$1,BBG!$1:$1,0),0),IF(AND(VLOOKUP($A28,BBG!$1:$1048576,MATCH(Activity!CV$1,BBG!$1:$1,0)-1,0)&lt;&gt;"",VLOOKUP($A28,BBG!$1:$1048576,MATCH(Activity!CV$1,BBG!$1:$1,0)+1,0)&lt;&gt;""),(VLOOKUP($A28,BBG!$1:$1048576,MATCH(Activity!CV$1,BBG!$1:$1,0)-1,0)+VLOOKUP($A28,BBG!$1:$1048576,MATCH(Activity!CV$1,BBG!$1:$1,0)+1,0))/2,IF(AND(VLOOKUP($A28,BBG!$1:$1048576,MATCH(Activity!CV$1,BBG!$1:$1,0)-1,0)&lt;&gt;"",VLOOKUP($A28,BBG!$1:$1048576,MATCH(Activity!CV$1,BBG!$1:$1,0)+2,0)&lt;&gt;""),VLOOKUP($A28,BBG!$1:$1048576,MATCH(Activity!CV$1,BBG!$1:$1,0)-1,0)+(VLOOKUP($A28,BBG!$1:$1048576,MATCH(Activity!CV$1,BBG!$1:$1,0)+2,0)-VLOOKUP($A28,BBG!$1:$1048576,MATCH(Activity!CV$1,BBG!$1:$1,0)-1,0))/3,VLOOKUP($A28,BBG!$1:$1048576,MATCH(Activity!CV$1,BBG!$1:$1,0)-2,0)+(VLOOKUP($A28,BBG!$1:$1048576,MATCH(Activity!CV$1,BBG!$1:$1,0)+1,0)-VLOOKUP($A28,BBG!$1:$1048576,MATCH(Activity!CV$1,BBG!$1:$1,0)-2,0))*2/3)))/100</f>
        <v>0</v>
      </c>
      <c r="CW28" s="48">
        <f ca="1">IF(VLOOKUP($A28,BBG!$1:$1048576,MATCH(Activity!CW$1,BBG!$1:$1,0),0)&lt;&gt;"",VLOOKUP($A28,BBG!$1:$1048576,MATCH(Activity!CW$1,BBG!$1:$1,0),0),IF(AND(VLOOKUP($A28,BBG!$1:$1048576,MATCH(Activity!CW$1,BBG!$1:$1,0)-1,0)&lt;&gt;"",VLOOKUP($A28,BBG!$1:$1048576,MATCH(Activity!CW$1,BBG!$1:$1,0)+1,0)&lt;&gt;""),(VLOOKUP($A28,BBG!$1:$1048576,MATCH(Activity!CW$1,BBG!$1:$1,0)-1,0)+VLOOKUP($A28,BBG!$1:$1048576,MATCH(Activity!CW$1,BBG!$1:$1,0)+1,0))/2,IF(AND(VLOOKUP($A28,BBG!$1:$1048576,MATCH(Activity!CW$1,BBG!$1:$1,0)-1,0)&lt;&gt;"",VLOOKUP($A28,BBG!$1:$1048576,MATCH(Activity!CW$1,BBG!$1:$1,0)+2,0)&lt;&gt;""),VLOOKUP($A28,BBG!$1:$1048576,MATCH(Activity!CW$1,BBG!$1:$1,0)-1,0)+(VLOOKUP($A28,BBG!$1:$1048576,MATCH(Activity!CW$1,BBG!$1:$1,0)+2,0)-VLOOKUP($A28,BBG!$1:$1048576,MATCH(Activity!CW$1,BBG!$1:$1,0)-1,0))/3,VLOOKUP($A28,BBG!$1:$1048576,MATCH(Activity!CW$1,BBG!$1:$1,0)-2,0)+(VLOOKUP($A28,BBG!$1:$1048576,MATCH(Activity!CW$1,BBG!$1:$1,0)+1,0)-VLOOKUP($A28,BBG!$1:$1048576,MATCH(Activity!CW$1,BBG!$1:$1,0)-2,0))*2/3)))/100</f>
        <v>0</v>
      </c>
      <c r="CX28" s="48">
        <f ca="1">IF(VLOOKUP($A28,BBG!$1:$1048576,MATCH(Activity!CX$1,BBG!$1:$1,0),0)&lt;&gt;"",VLOOKUP($A28,BBG!$1:$1048576,MATCH(Activity!CX$1,BBG!$1:$1,0),0),IF(AND(VLOOKUP($A28,BBG!$1:$1048576,MATCH(Activity!CX$1,BBG!$1:$1,0)-1,0)&lt;&gt;"",VLOOKUP($A28,BBG!$1:$1048576,MATCH(Activity!CX$1,BBG!$1:$1,0)+1,0)&lt;&gt;""),(VLOOKUP($A28,BBG!$1:$1048576,MATCH(Activity!CX$1,BBG!$1:$1,0)-1,0)+VLOOKUP($A28,BBG!$1:$1048576,MATCH(Activity!CX$1,BBG!$1:$1,0)+1,0))/2,IF(AND(VLOOKUP($A28,BBG!$1:$1048576,MATCH(Activity!CX$1,BBG!$1:$1,0)-1,0)&lt;&gt;"",VLOOKUP($A28,BBG!$1:$1048576,MATCH(Activity!CX$1,BBG!$1:$1,0)+2,0)&lt;&gt;""),VLOOKUP($A28,BBG!$1:$1048576,MATCH(Activity!CX$1,BBG!$1:$1,0)-1,0)+(VLOOKUP($A28,BBG!$1:$1048576,MATCH(Activity!CX$1,BBG!$1:$1,0)+2,0)-VLOOKUP($A28,BBG!$1:$1048576,MATCH(Activity!CX$1,BBG!$1:$1,0)-1,0))/3,VLOOKUP($A28,BBG!$1:$1048576,MATCH(Activity!CX$1,BBG!$1:$1,0)-2,0)+(VLOOKUP($A28,BBG!$1:$1048576,MATCH(Activity!CX$1,BBG!$1:$1,0)+1,0)-VLOOKUP($A28,BBG!$1:$1048576,MATCH(Activity!CX$1,BBG!$1:$1,0)-2,0))*2/3)))/100</f>
        <v>0</v>
      </c>
      <c r="CY28" s="48">
        <f ca="1">IF(VLOOKUP($A28,BBG!$1:$1048576,MATCH(Activity!CY$1,BBG!$1:$1,0),0)&lt;&gt;"",VLOOKUP($A28,BBG!$1:$1048576,MATCH(Activity!CY$1,BBG!$1:$1,0),0),IF(AND(VLOOKUP($A28,BBG!$1:$1048576,MATCH(Activity!CY$1,BBG!$1:$1,0)-1,0)&lt;&gt;"",VLOOKUP($A28,BBG!$1:$1048576,MATCH(Activity!CY$1,BBG!$1:$1,0)+1,0)&lt;&gt;""),(VLOOKUP($A28,BBG!$1:$1048576,MATCH(Activity!CY$1,BBG!$1:$1,0)-1,0)+VLOOKUP($A28,BBG!$1:$1048576,MATCH(Activity!CY$1,BBG!$1:$1,0)+1,0))/2,IF(AND(VLOOKUP($A28,BBG!$1:$1048576,MATCH(Activity!CY$1,BBG!$1:$1,0)-1,0)&lt;&gt;"",VLOOKUP($A28,BBG!$1:$1048576,MATCH(Activity!CY$1,BBG!$1:$1,0)+2,0)&lt;&gt;""),VLOOKUP($A28,BBG!$1:$1048576,MATCH(Activity!CY$1,BBG!$1:$1,0)-1,0)+(VLOOKUP($A28,BBG!$1:$1048576,MATCH(Activity!CY$1,BBG!$1:$1,0)+2,0)-VLOOKUP($A28,BBG!$1:$1048576,MATCH(Activity!CY$1,BBG!$1:$1,0)-1,0))/3,VLOOKUP($A28,BBG!$1:$1048576,MATCH(Activity!CY$1,BBG!$1:$1,0)-2,0)+(VLOOKUP($A28,BBG!$1:$1048576,MATCH(Activity!CY$1,BBG!$1:$1,0)+1,0)-VLOOKUP($A28,BBG!$1:$1048576,MATCH(Activity!CY$1,BBG!$1:$1,0)-2,0))*2/3)))/100</f>
        <v>0</v>
      </c>
      <c r="CZ28" s="48">
        <f ca="1">IF(VLOOKUP($A28,BBG!$1:$1048576,MATCH(Activity!CZ$1,BBG!$1:$1,0),0)&lt;&gt;"",VLOOKUP($A28,BBG!$1:$1048576,MATCH(Activity!CZ$1,BBG!$1:$1,0),0),IF(AND(VLOOKUP($A28,BBG!$1:$1048576,MATCH(Activity!CZ$1,BBG!$1:$1,0)-1,0)&lt;&gt;"",VLOOKUP($A28,BBG!$1:$1048576,MATCH(Activity!CZ$1,BBG!$1:$1,0)+1,0)&lt;&gt;""),(VLOOKUP($A28,BBG!$1:$1048576,MATCH(Activity!CZ$1,BBG!$1:$1,0)-1,0)+VLOOKUP($A28,BBG!$1:$1048576,MATCH(Activity!CZ$1,BBG!$1:$1,0)+1,0))/2,IF(AND(VLOOKUP($A28,BBG!$1:$1048576,MATCH(Activity!CZ$1,BBG!$1:$1,0)-1,0)&lt;&gt;"",VLOOKUP($A28,BBG!$1:$1048576,MATCH(Activity!CZ$1,BBG!$1:$1,0)+2,0)&lt;&gt;""),VLOOKUP($A28,BBG!$1:$1048576,MATCH(Activity!CZ$1,BBG!$1:$1,0)-1,0)+(VLOOKUP($A28,BBG!$1:$1048576,MATCH(Activity!CZ$1,BBG!$1:$1,0)+2,0)-VLOOKUP($A28,BBG!$1:$1048576,MATCH(Activity!CZ$1,BBG!$1:$1,0)-1,0))/3,VLOOKUP($A28,BBG!$1:$1048576,MATCH(Activity!CZ$1,BBG!$1:$1,0)-2,0)+(VLOOKUP($A28,BBG!$1:$1048576,MATCH(Activity!CZ$1,BBG!$1:$1,0)+1,0)-VLOOKUP($A28,BBG!$1:$1048576,MATCH(Activity!CZ$1,BBG!$1:$1,0)-2,0))*2/3)))/100</f>
        <v>0</v>
      </c>
      <c r="DA28" s="48">
        <f ca="1">IF(VLOOKUP($A28,BBG!$1:$1048576,MATCH(Activity!DA$1,BBG!$1:$1,0),0)&lt;&gt;"",VLOOKUP($A28,BBG!$1:$1048576,MATCH(Activity!DA$1,BBG!$1:$1,0),0),IF(AND(VLOOKUP($A28,BBG!$1:$1048576,MATCH(Activity!DA$1,BBG!$1:$1,0)-1,0)&lt;&gt;"",VLOOKUP($A28,BBG!$1:$1048576,MATCH(Activity!DA$1,BBG!$1:$1,0)+1,0)&lt;&gt;""),(VLOOKUP($A28,BBG!$1:$1048576,MATCH(Activity!DA$1,BBG!$1:$1,0)-1,0)+VLOOKUP($A28,BBG!$1:$1048576,MATCH(Activity!DA$1,BBG!$1:$1,0)+1,0))/2,IF(AND(VLOOKUP($A28,BBG!$1:$1048576,MATCH(Activity!DA$1,BBG!$1:$1,0)-1,0)&lt;&gt;"",VLOOKUP($A28,BBG!$1:$1048576,MATCH(Activity!DA$1,BBG!$1:$1,0)+2,0)&lt;&gt;""),VLOOKUP($A28,BBG!$1:$1048576,MATCH(Activity!DA$1,BBG!$1:$1,0)-1,0)+(VLOOKUP($A28,BBG!$1:$1048576,MATCH(Activity!DA$1,BBG!$1:$1,0)+2,0)-VLOOKUP($A28,BBG!$1:$1048576,MATCH(Activity!DA$1,BBG!$1:$1,0)-1,0))/3,VLOOKUP($A28,BBG!$1:$1048576,MATCH(Activity!DA$1,BBG!$1:$1,0)-2,0)+(VLOOKUP($A28,BBG!$1:$1048576,MATCH(Activity!DA$1,BBG!$1:$1,0)+1,0)-VLOOKUP($A28,BBG!$1:$1048576,MATCH(Activity!DA$1,BBG!$1:$1,0)-2,0))*2/3)))/100</f>
        <v>0</v>
      </c>
      <c r="DB28" s="48">
        <f ca="1">IF(VLOOKUP($A28,BBG!$1:$1048576,MATCH(Activity!DB$1,BBG!$1:$1,0),0)&lt;&gt;"",VLOOKUP($A28,BBG!$1:$1048576,MATCH(Activity!DB$1,BBG!$1:$1,0),0),IF(AND(VLOOKUP($A28,BBG!$1:$1048576,MATCH(Activity!DB$1,BBG!$1:$1,0)-1,0)&lt;&gt;"",VLOOKUP($A28,BBG!$1:$1048576,MATCH(Activity!DB$1,BBG!$1:$1,0)+1,0)&lt;&gt;""),(VLOOKUP($A28,BBG!$1:$1048576,MATCH(Activity!DB$1,BBG!$1:$1,0)-1,0)+VLOOKUP($A28,BBG!$1:$1048576,MATCH(Activity!DB$1,BBG!$1:$1,0)+1,0))/2,IF(AND(VLOOKUP($A28,BBG!$1:$1048576,MATCH(Activity!DB$1,BBG!$1:$1,0)-1,0)&lt;&gt;"",VLOOKUP($A28,BBG!$1:$1048576,MATCH(Activity!DB$1,BBG!$1:$1,0)+2,0)&lt;&gt;""),VLOOKUP($A28,BBG!$1:$1048576,MATCH(Activity!DB$1,BBG!$1:$1,0)-1,0)+(VLOOKUP($A28,BBG!$1:$1048576,MATCH(Activity!DB$1,BBG!$1:$1,0)+2,0)-VLOOKUP($A28,BBG!$1:$1048576,MATCH(Activity!DB$1,BBG!$1:$1,0)-1,0))/3,VLOOKUP($A28,BBG!$1:$1048576,MATCH(Activity!DB$1,BBG!$1:$1,0)-2,0)+(VLOOKUP($A28,BBG!$1:$1048576,MATCH(Activity!DB$1,BBG!$1:$1,0)+1,0)-VLOOKUP($A28,BBG!$1:$1048576,MATCH(Activity!DB$1,BBG!$1:$1,0)-2,0))*2/3)))/100</f>
        <v>0</v>
      </c>
      <c r="DC28" s="48">
        <f ca="1">IF(VLOOKUP($A28,BBG!$1:$1048576,MATCH(Activity!DC$1,BBG!$1:$1,0),0)&lt;&gt;"",VLOOKUP($A28,BBG!$1:$1048576,MATCH(Activity!DC$1,BBG!$1:$1,0),0),IF(AND(VLOOKUP($A28,BBG!$1:$1048576,MATCH(Activity!DC$1,BBG!$1:$1,0)-1,0)&lt;&gt;"",VLOOKUP($A28,BBG!$1:$1048576,MATCH(Activity!DC$1,BBG!$1:$1,0)+1,0)&lt;&gt;""),(VLOOKUP($A28,BBG!$1:$1048576,MATCH(Activity!DC$1,BBG!$1:$1,0)-1,0)+VLOOKUP($A28,BBG!$1:$1048576,MATCH(Activity!DC$1,BBG!$1:$1,0)+1,0))/2,IF(AND(VLOOKUP($A28,BBG!$1:$1048576,MATCH(Activity!DC$1,BBG!$1:$1,0)-1,0)&lt;&gt;"",VLOOKUP($A28,BBG!$1:$1048576,MATCH(Activity!DC$1,BBG!$1:$1,0)+2,0)&lt;&gt;""),VLOOKUP($A28,BBG!$1:$1048576,MATCH(Activity!DC$1,BBG!$1:$1,0)-1,0)+(VLOOKUP($A28,BBG!$1:$1048576,MATCH(Activity!DC$1,BBG!$1:$1,0)+2,0)-VLOOKUP($A28,BBG!$1:$1048576,MATCH(Activity!DC$1,BBG!$1:$1,0)-1,0))/3,VLOOKUP($A28,BBG!$1:$1048576,MATCH(Activity!DC$1,BBG!$1:$1,0)-2,0)+(VLOOKUP($A28,BBG!$1:$1048576,MATCH(Activity!DC$1,BBG!$1:$1,0)+1,0)-VLOOKUP($A28,BBG!$1:$1048576,MATCH(Activity!DC$1,BBG!$1:$1,0)-2,0))*2/3)))/100</f>
        <v>0</v>
      </c>
      <c r="DD28" s="48">
        <f ca="1">IF(VLOOKUP($A28,BBG!$1:$1048576,MATCH(Activity!DD$1,BBG!$1:$1,0),0)&lt;&gt;"",VLOOKUP($A28,BBG!$1:$1048576,MATCH(Activity!DD$1,BBG!$1:$1,0),0),IF(AND(VLOOKUP($A28,BBG!$1:$1048576,MATCH(Activity!DD$1,BBG!$1:$1,0)-1,0)&lt;&gt;"",VLOOKUP($A28,BBG!$1:$1048576,MATCH(Activity!DD$1,BBG!$1:$1,0)+1,0)&lt;&gt;""),(VLOOKUP($A28,BBG!$1:$1048576,MATCH(Activity!DD$1,BBG!$1:$1,0)-1,0)+VLOOKUP($A28,BBG!$1:$1048576,MATCH(Activity!DD$1,BBG!$1:$1,0)+1,0))/2,IF(AND(VLOOKUP($A28,BBG!$1:$1048576,MATCH(Activity!DD$1,BBG!$1:$1,0)-1,0)&lt;&gt;"",VLOOKUP($A28,BBG!$1:$1048576,MATCH(Activity!DD$1,BBG!$1:$1,0)+2,0)&lt;&gt;""),VLOOKUP($A28,BBG!$1:$1048576,MATCH(Activity!DD$1,BBG!$1:$1,0)-1,0)+(VLOOKUP($A28,BBG!$1:$1048576,MATCH(Activity!DD$1,BBG!$1:$1,0)+2,0)-VLOOKUP($A28,BBG!$1:$1048576,MATCH(Activity!DD$1,BBG!$1:$1,0)-1,0))/3,VLOOKUP($A28,BBG!$1:$1048576,MATCH(Activity!DD$1,BBG!$1:$1,0)-2,0)+(VLOOKUP($A28,BBG!$1:$1048576,MATCH(Activity!DD$1,BBG!$1:$1,0)+1,0)-VLOOKUP($A28,BBG!$1:$1048576,MATCH(Activity!DD$1,BBG!$1:$1,0)-2,0))*2/3)))/100</f>
        <v>0</v>
      </c>
      <c r="DE28" s="48">
        <f ca="1">IF(VLOOKUP($A28,BBG!$1:$1048576,MATCH(Activity!DE$1,BBG!$1:$1,0),0)&lt;&gt;"",VLOOKUP($A28,BBG!$1:$1048576,MATCH(Activity!DE$1,BBG!$1:$1,0),0),IF(AND(VLOOKUP($A28,BBG!$1:$1048576,MATCH(Activity!DE$1,BBG!$1:$1,0)-1,0)&lt;&gt;"",VLOOKUP($A28,BBG!$1:$1048576,MATCH(Activity!DE$1,BBG!$1:$1,0)+1,0)&lt;&gt;""),(VLOOKUP($A28,BBG!$1:$1048576,MATCH(Activity!DE$1,BBG!$1:$1,0)-1,0)+VLOOKUP($A28,BBG!$1:$1048576,MATCH(Activity!DE$1,BBG!$1:$1,0)+1,0))/2,IF(AND(VLOOKUP($A28,BBG!$1:$1048576,MATCH(Activity!DE$1,BBG!$1:$1,0)-1,0)&lt;&gt;"",VLOOKUP($A28,BBG!$1:$1048576,MATCH(Activity!DE$1,BBG!$1:$1,0)+2,0)&lt;&gt;""),VLOOKUP($A28,BBG!$1:$1048576,MATCH(Activity!DE$1,BBG!$1:$1,0)-1,0)+(VLOOKUP($A28,BBG!$1:$1048576,MATCH(Activity!DE$1,BBG!$1:$1,0)+2,0)-VLOOKUP($A28,BBG!$1:$1048576,MATCH(Activity!DE$1,BBG!$1:$1,0)-1,0))/3,VLOOKUP($A28,BBG!$1:$1048576,MATCH(Activity!DE$1,BBG!$1:$1,0)-2,0)+(VLOOKUP($A28,BBG!$1:$1048576,MATCH(Activity!DE$1,BBG!$1:$1,0)+1,0)-VLOOKUP($A28,BBG!$1:$1048576,MATCH(Activity!DE$1,BBG!$1:$1,0)-2,0))*2/3)))/100</f>
        <v>0</v>
      </c>
      <c r="DF28" s="48">
        <f ca="1">IF(VLOOKUP($A28,BBG!$1:$1048576,MATCH(Activity!DF$1,BBG!$1:$1,0),0)&lt;&gt;"",VLOOKUP($A28,BBG!$1:$1048576,MATCH(Activity!DF$1,BBG!$1:$1,0),0),IF(AND(VLOOKUP($A28,BBG!$1:$1048576,MATCH(Activity!DF$1,BBG!$1:$1,0)-1,0)&lt;&gt;"",VLOOKUP($A28,BBG!$1:$1048576,MATCH(Activity!DF$1,BBG!$1:$1,0)+1,0)&lt;&gt;""),(VLOOKUP($A28,BBG!$1:$1048576,MATCH(Activity!DF$1,BBG!$1:$1,0)-1,0)+VLOOKUP($A28,BBG!$1:$1048576,MATCH(Activity!DF$1,BBG!$1:$1,0)+1,0))/2,IF(AND(VLOOKUP($A28,BBG!$1:$1048576,MATCH(Activity!DF$1,BBG!$1:$1,0)-1,0)&lt;&gt;"",VLOOKUP($A28,BBG!$1:$1048576,MATCH(Activity!DF$1,BBG!$1:$1,0)+2,0)&lt;&gt;""),VLOOKUP($A28,BBG!$1:$1048576,MATCH(Activity!DF$1,BBG!$1:$1,0)-1,0)+(VLOOKUP($A28,BBG!$1:$1048576,MATCH(Activity!DF$1,BBG!$1:$1,0)+2,0)-VLOOKUP($A28,BBG!$1:$1048576,MATCH(Activity!DF$1,BBG!$1:$1,0)-1,0))/3,VLOOKUP($A28,BBG!$1:$1048576,MATCH(Activity!DF$1,BBG!$1:$1,0)-2,0)+(VLOOKUP($A28,BBG!$1:$1048576,MATCH(Activity!DF$1,BBG!$1:$1,0)+1,0)-VLOOKUP($A28,BBG!$1:$1048576,MATCH(Activity!DF$1,BBG!$1:$1,0)-2,0))*2/3)))/100</f>
        <v>0</v>
      </c>
      <c r="DG28" s="48">
        <f ca="1">IF(VLOOKUP($A28,BBG!$1:$1048576,MATCH(Activity!DG$1,BBG!$1:$1,0),0)&lt;&gt;"",VLOOKUP($A28,BBG!$1:$1048576,MATCH(Activity!DG$1,BBG!$1:$1,0),0),IF(AND(VLOOKUP($A28,BBG!$1:$1048576,MATCH(Activity!DG$1,BBG!$1:$1,0)-1,0)&lt;&gt;"",VLOOKUP($A28,BBG!$1:$1048576,MATCH(Activity!DG$1,BBG!$1:$1,0)+1,0)&lt;&gt;""),(VLOOKUP($A28,BBG!$1:$1048576,MATCH(Activity!DG$1,BBG!$1:$1,0)-1,0)+VLOOKUP($A28,BBG!$1:$1048576,MATCH(Activity!DG$1,BBG!$1:$1,0)+1,0))/2,IF(AND(VLOOKUP($A28,BBG!$1:$1048576,MATCH(Activity!DG$1,BBG!$1:$1,0)-1,0)&lt;&gt;"",VLOOKUP($A28,BBG!$1:$1048576,MATCH(Activity!DG$1,BBG!$1:$1,0)+2,0)&lt;&gt;""),VLOOKUP($A28,BBG!$1:$1048576,MATCH(Activity!DG$1,BBG!$1:$1,0)-1,0)+(VLOOKUP($A28,BBG!$1:$1048576,MATCH(Activity!DG$1,BBG!$1:$1,0)+2,0)-VLOOKUP($A28,BBG!$1:$1048576,MATCH(Activity!DG$1,BBG!$1:$1,0)-1,0))/3,VLOOKUP($A28,BBG!$1:$1048576,MATCH(Activity!DG$1,BBG!$1:$1,0)-2,0)+(VLOOKUP($A28,BBG!$1:$1048576,MATCH(Activity!DG$1,BBG!$1:$1,0)+1,0)-VLOOKUP($A28,BBG!$1:$1048576,MATCH(Activity!DG$1,BBG!$1:$1,0)-2,0))*2/3)))/100</f>
        <v>0</v>
      </c>
      <c r="DH28" s="48">
        <f ca="1">IF(VLOOKUP($A28,BBG!$1:$1048576,MATCH(Activity!DH$1,BBG!$1:$1,0),0)&lt;&gt;"",VLOOKUP($A28,BBG!$1:$1048576,MATCH(Activity!DH$1,BBG!$1:$1,0),0),IF(AND(VLOOKUP($A28,BBG!$1:$1048576,MATCH(Activity!DH$1,BBG!$1:$1,0)-1,0)&lt;&gt;"",VLOOKUP($A28,BBG!$1:$1048576,MATCH(Activity!DH$1,BBG!$1:$1,0)+1,0)&lt;&gt;""),(VLOOKUP($A28,BBG!$1:$1048576,MATCH(Activity!DH$1,BBG!$1:$1,0)-1,0)+VLOOKUP($A28,BBG!$1:$1048576,MATCH(Activity!DH$1,BBG!$1:$1,0)+1,0))/2,IF(AND(VLOOKUP($A28,BBG!$1:$1048576,MATCH(Activity!DH$1,BBG!$1:$1,0)-1,0)&lt;&gt;"",VLOOKUP($A28,BBG!$1:$1048576,MATCH(Activity!DH$1,BBG!$1:$1,0)+2,0)&lt;&gt;""),VLOOKUP($A28,BBG!$1:$1048576,MATCH(Activity!DH$1,BBG!$1:$1,0)-1,0)+(VLOOKUP($A28,BBG!$1:$1048576,MATCH(Activity!DH$1,BBG!$1:$1,0)+2,0)-VLOOKUP($A28,BBG!$1:$1048576,MATCH(Activity!DH$1,BBG!$1:$1,0)-1,0))/3,VLOOKUP($A28,BBG!$1:$1048576,MATCH(Activity!DH$1,BBG!$1:$1,0)-2,0)+(VLOOKUP($A28,BBG!$1:$1048576,MATCH(Activity!DH$1,BBG!$1:$1,0)+1,0)-VLOOKUP($A28,BBG!$1:$1048576,MATCH(Activity!DH$1,BBG!$1:$1,0)-2,0))*2/3)))/100</f>
        <v>0</v>
      </c>
      <c r="DI28" s="48">
        <f ca="1">IF(VLOOKUP($A28,BBG!$1:$1048576,MATCH(Activity!DI$1,BBG!$1:$1,0),0)&lt;&gt;"",VLOOKUP($A28,BBG!$1:$1048576,MATCH(Activity!DI$1,BBG!$1:$1,0),0),IF(AND(VLOOKUP($A28,BBG!$1:$1048576,MATCH(Activity!DI$1,BBG!$1:$1,0)-1,0)&lt;&gt;"",VLOOKUP($A28,BBG!$1:$1048576,MATCH(Activity!DI$1,BBG!$1:$1,0)+1,0)&lt;&gt;""),(VLOOKUP($A28,BBG!$1:$1048576,MATCH(Activity!DI$1,BBG!$1:$1,0)-1,0)+VLOOKUP($A28,BBG!$1:$1048576,MATCH(Activity!DI$1,BBG!$1:$1,0)+1,0))/2,IF(AND(VLOOKUP($A28,BBG!$1:$1048576,MATCH(Activity!DI$1,BBG!$1:$1,0)-1,0)&lt;&gt;"",VLOOKUP($A28,BBG!$1:$1048576,MATCH(Activity!DI$1,BBG!$1:$1,0)+2,0)&lt;&gt;""),VLOOKUP($A28,BBG!$1:$1048576,MATCH(Activity!DI$1,BBG!$1:$1,0)-1,0)+(VLOOKUP($A28,BBG!$1:$1048576,MATCH(Activity!DI$1,BBG!$1:$1,0)+2,0)-VLOOKUP($A28,BBG!$1:$1048576,MATCH(Activity!DI$1,BBG!$1:$1,0)-1,0))/3,VLOOKUP($A28,BBG!$1:$1048576,MATCH(Activity!DI$1,BBG!$1:$1,0)-2,0)+(VLOOKUP($A28,BBG!$1:$1048576,MATCH(Activity!DI$1,BBG!$1:$1,0)+1,0)-VLOOKUP($A28,BBG!$1:$1048576,MATCH(Activity!DI$1,BBG!$1:$1,0)-2,0))*2/3)))/100</f>
        <v>0</v>
      </c>
      <c r="DJ28" s="48">
        <f ca="1">IF(VLOOKUP($A28,BBG!$1:$1048576,MATCH(Activity!DJ$1,BBG!$1:$1,0),0)&lt;&gt;"",VLOOKUP($A28,BBG!$1:$1048576,MATCH(Activity!DJ$1,BBG!$1:$1,0),0),IF(AND(VLOOKUP($A28,BBG!$1:$1048576,MATCH(Activity!DJ$1,BBG!$1:$1,0)-1,0)&lt;&gt;"",VLOOKUP($A28,BBG!$1:$1048576,MATCH(Activity!DJ$1,BBG!$1:$1,0)+1,0)&lt;&gt;""),(VLOOKUP($A28,BBG!$1:$1048576,MATCH(Activity!DJ$1,BBG!$1:$1,0)-1,0)+VLOOKUP($A28,BBG!$1:$1048576,MATCH(Activity!DJ$1,BBG!$1:$1,0)+1,0))/2,IF(AND(VLOOKUP($A28,BBG!$1:$1048576,MATCH(Activity!DJ$1,BBG!$1:$1,0)-1,0)&lt;&gt;"",VLOOKUP($A28,BBG!$1:$1048576,MATCH(Activity!DJ$1,BBG!$1:$1,0)+2,0)&lt;&gt;""),VLOOKUP($A28,BBG!$1:$1048576,MATCH(Activity!DJ$1,BBG!$1:$1,0)-1,0)+(VLOOKUP($A28,BBG!$1:$1048576,MATCH(Activity!DJ$1,BBG!$1:$1,0)+2,0)-VLOOKUP($A28,BBG!$1:$1048576,MATCH(Activity!DJ$1,BBG!$1:$1,0)-1,0))/3,VLOOKUP($A28,BBG!$1:$1048576,MATCH(Activity!DJ$1,BBG!$1:$1,0)-2,0)+(VLOOKUP($A28,BBG!$1:$1048576,MATCH(Activity!DJ$1,BBG!$1:$1,0)+1,0)-VLOOKUP($A28,BBG!$1:$1048576,MATCH(Activity!DJ$1,BBG!$1:$1,0)-2,0))*2/3)))/100</f>
        <v>0</v>
      </c>
      <c r="DK28" s="48">
        <f ca="1">IF(VLOOKUP($A28,BBG!$1:$1048576,MATCH(Activity!DK$1,BBG!$1:$1,0),0)&lt;&gt;"",VLOOKUP($A28,BBG!$1:$1048576,MATCH(Activity!DK$1,BBG!$1:$1,0),0),IF(AND(VLOOKUP($A28,BBG!$1:$1048576,MATCH(Activity!DK$1,BBG!$1:$1,0)-1,0)&lt;&gt;"",VLOOKUP($A28,BBG!$1:$1048576,MATCH(Activity!DK$1,BBG!$1:$1,0)+1,0)&lt;&gt;""),(VLOOKUP($A28,BBG!$1:$1048576,MATCH(Activity!DK$1,BBG!$1:$1,0)-1,0)+VLOOKUP($A28,BBG!$1:$1048576,MATCH(Activity!DK$1,BBG!$1:$1,0)+1,0))/2,IF(AND(VLOOKUP($A28,BBG!$1:$1048576,MATCH(Activity!DK$1,BBG!$1:$1,0)-1,0)&lt;&gt;"",VLOOKUP($A28,BBG!$1:$1048576,MATCH(Activity!DK$1,BBG!$1:$1,0)+2,0)&lt;&gt;""),VLOOKUP($A28,BBG!$1:$1048576,MATCH(Activity!DK$1,BBG!$1:$1,0)-1,0)+(VLOOKUP($A28,BBG!$1:$1048576,MATCH(Activity!DK$1,BBG!$1:$1,0)+2,0)-VLOOKUP($A28,BBG!$1:$1048576,MATCH(Activity!DK$1,BBG!$1:$1,0)-1,0))/3,VLOOKUP($A28,BBG!$1:$1048576,MATCH(Activity!DK$1,BBG!$1:$1,0)-2,0)+(VLOOKUP($A28,BBG!$1:$1048576,MATCH(Activity!DK$1,BBG!$1:$1,0)+1,0)-VLOOKUP($A28,BBG!$1:$1048576,MATCH(Activity!DK$1,BBG!$1:$1,0)-2,0))*2/3)))/100</f>
        <v>0</v>
      </c>
      <c r="DL28" s="48">
        <f ca="1">IF(VLOOKUP($A28,BBG!$1:$1048576,MATCH(Activity!DL$1,BBG!$1:$1,0),0)&lt;&gt;"",VLOOKUP($A28,BBG!$1:$1048576,MATCH(Activity!DL$1,BBG!$1:$1,0),0),IF(AND(VLOOKUP($A28,BBG!$1:$1048576,MATCH(Activity!DL$1,BBG!$1:$1,0)-1,0)&lt;&gt;"",VLOOKUP($A28,BBG!$1:$1048576,MATCH(Activity!DL$1,BBG!$1:$1,0)+1,0)&lt;&gt;""),(VLOOKUP($A28,BBG!$1:$1048576,MATCH(Activity!DL$1,BBG!$1:$1,0)-1,0)+VLOOKUP($A28,BBG!$1:$1048576,MATCH(Activity!DL$1,BBG!$1:$1,0)+1,0))/2,IF(AND(VLOOKUP($A28,BBG!$1:$1048576,MATCH(Activity!DL$1,BBG!$1:$1,0)-1,0)&lt;&gt;"",VLOOKUP($A28,BBG!$1:$1048576,MATCH(Activity!DL$1,BBG!$1:$1,0)+2,0)&lt;&gt;""),VLOOKUP($A28,BBG!$1:$1048576,MATCH(Activity!DL$1,BBG!$1:$1,0)-1,0)+(VLOOKUP($A28,BBG!$1:$1048576,MATCH(Activity!DL$1,BBG!$1:$1,0)+2,0)-VLOOKUP($A28,BBG!$1:$1048576,MATCH(Activity!DL$1,BBG!$1:$1,0)-1,0))/3,VLOOKUP($A28,BBG!$1:$1048576,MATCH(Activity!DL$1,BBG!$1:$1,0)-2,0)+(VLOOKUP($A28,BBG!$1:$1048576,MATCH(Activity!DL$1,BBG!$1:$1,0)+1,0)-VLOOKUP($A28,BBG!$1:$1048576,MATCH(Activity!DL$1,BBG!$1:$1,0)-2,0))*2/3)))/100</f>
        <v>0</v>
      </c>
      <c r="DM28" s="48">
        <f ca="1">IF(VLOOKUP($A28,BBG!$1:$1048576,MATCH(Activity!DM$1,BBG!$1:$1,0),0)&lt;&gt;"",VLOOKUP($A28,BBG!$1:$1048576,MATCH(Activity!DM$1,BBG!$1:$1,0),0),IF(AND(VLOOKUP($A28,BBG!$1:$1048576,MATCH(Activity!DM$1,BBG!$1:$1,0)-1,0)&lt;&gt;"",VLOOKUP($A28,BBG!$1:$1048576,MATCH(Activity!DM$1,BBG!$1:$1,0)+1,0)&lt;&gt;""),(VLOOKUP($A28,BBG!$1:$1048576,MATCH(Activity!DM$1,BBG!$1:$1,0)-1,0)+VLOOKUP($A28,BBG!$1:$1048576,MATCH(Activity!DM$1,BBG!$1:$1,0)+1,0))/2,IF(AND(VLOOKUP($A28,BBG!$1:$1048576,MATCH(Activity!DM$1,BBG!$1:$1,0)-1,0)&lt;&gt;"",VLOOKUP($A28,BBG!$1:$1048576,MATCH(Activity!DM$1,BBG!$1:$1,0)+2,0)&lt;&gt;""),VLOOKUP($A28,BBG!$1:$1048576,MATCH(Activity!DM$1,BBG!$1:$1,0)-1,0)+(VLOOKUP($A28,BBG!$1:$1048576,MATCH(Activity!DM$1,BBG!$1:$1,0)+2,0)-VLOOKUP($A28,BBG!$1:$1048576,MATCH(Activity!DM$1,BBG!$1:$1,0)-1,0))/3,VLOOKUP($A28,BBG!$1:$1048576,MATCH(Activity!DM$1,BBG!$1:$1,0)-2,0)+(VLOOKUP($A28,BBG!$1:$1048576,MATCH(Activity!DM$1,BBG!$1:$1,0)+1,0)-VLOOKUP($A28,BBG!$1:$1048576,MATCH(Activity!DM$1,BBG!$1:$1,0)-2,0))*2/3)))/100</f>
        <v>0</v>
      </c>
      <c r="DN28" s="48">
        <f ca="1">IF(VLOOKUP($A28,BBG!$1:$1048576,MATCH(Activity!DN$1,BBG!$1:$1,0),0)&lt;&gt;"",VLOOKUP($A28,BBG!$1:$1048576,MATCH(Activity!DN$1,BBG!$1:$1,0),0),IF(AND(VLOOKUP($A28,BBG!$1:$1048576,MATCH(Activity!DN$1,BBG!$1:$1,0)-1,0)&lt;&gt;"",VLOOKUP($A28,BBG!$1:$1048576,MATCH(Activity!DN$1,BBG!$1:$1,0)+1,0)&lt;&gt;""),(VLOOKUP($A28,BBG!$1:$1048576,MATCH(Activity!DN$1,BBG!$1:$1,0)-1,0)+VLOOKUP($A28,BBG!$1:$1048576,MATCH(Activity!DN$1,BBG!$1:$1,0)+1,0))/2,IF(AND(VLOOKUP($A28,BBG!$1:$1048576,MATCH(Activity!DN$1,BBG!$1:$1,0)-1,0)&lt;&gt;"",VLOOKUP($A28,BBG!$1:$1048576,MATCH(Activity!DN$1,BBG!$1:$1,0)+2,0)&lt;&gt;""),VLOOKUP($A28,BBG!$1:$1048576,MATCH(Activity!DN$1,BBG!$1:$1,0)-1,0)+(VLOOKUP($A28,BBG!$1:$1048576,MATCH(Activity!DN$1,BBG!$1:$1,0)+2,0)-VLOOKUP($A28,BBG!$1:$1048576,MATCH(Activity!DN$1,BBG!$1:$1,0)-1,0))/3,VLOOKUP($A28,BBG!$1:$1048576,MATCH(Activity!DN$1,BBG!$1:$1,0)-2,0)+(VLOOKUP($A28,BBG!$1:$1048576,MATCH(Activity!DN$1,BBG!$1:$1,0)+1,0)-VLOOKUP($A28,BBG!$1:$1048576,MATCH(Activity!DN$1,BBG!$1:$1,0)-2,0))*2/3)))/100</f>
        <v>0</v>
      </c>
      <c r="DO28" s="48">
        <f ca="1">IF(VLOOKUP($A28,BBG!$1:$1048576,MATCH(Activity!DO$1,BBG!$1:$1,0),0)&lt;&gt;"",VLOOKUP($A28,BBG!$1:$1048576,MATCH(Activity!DO$1,BBG!$1:$1,0),0),IF(AND(VLOOKUP($A28,BBG!$1:$1048576,MATCH(Activity!DO$1,BBG!$1:$1,0)-1,0)&lt;&gt;"",VLOOKUP($A28,BBG!$1:$1048576,MATCH(Activity!DO$1,BBG!$1:$1,0)+1,0)&lt;&gt;""),(VLOOKUP($A28,BBG!$1:$1048576,MATCH(Activity!DO$1,BBG!$1:$1,0)-1,0)+VLOOKUP($A28,BBG!$1:$1048576,MATCH(Activity!DO$1,BBG!$1:$1,0)+1,0))/2,IF(AND(VLOOKUP($A28,BBG!$1:$1048576,MATCH(Activity!DO$1,BBG!$1:$1,0)-1,0)&lt;&gt;"",VLOOKUP($A28,BBG!$1:$1048576,MATCH(Activity!DO$1,BBG!$1:$1,0)+2,0)&lt;&gt;""),VLOOKUP($A28,BBG!$1:$1048576,MATCH(Activity!DO$1,BBG!$1:$1,0)-1,0)+(VLOOKUP($A28,BBG!$1:$1048576,MATCH(Activity!DO$1,BBG!$1:$1,0)+2,0)-VLOOKUP($A28,BBG!$1:$1048576,MATCH(Activity!DO$1,BBG!$1:$1,0)-1,0))/3,VLOOKUP($A28,BBG!$1:$1048576,MATCH(Activity!DO$1,BBG!$1:$1,0)-2,0)+(VLOOKUP($A28,BBG!$1:$1048576,MATCH(Activity!DO$1,BBG!$1:$1,0)+1,0)-VLOOKUP($A28,BBG!$1:$1048576,MATCH(Activity!DO$1,BBG!$1:$1,0)-2,0))*2/3)))/100</f>
        <v>0</v>
      </c>
      <c r="DP28" s="48">
        <f ca="1">IF(VLOOKUP($A28,BBG!$1:$1048576,MATCH(Activity!DP$1,BBG!$1:$1,0),0)&lt;&gt;"",VLOOKUP($A28,BBG!$1:$1048576,MATCH(Activity!DP$1,BBG!$1:$1,0),0),IF(AND(VLOOKUP($A28,BBG!$1:$1048576,MATCH(Activity!DP$1,BBG!$1:$1,0)-1,0)&lt;&gt;"",VLOOKUP($A28,BBG!$1:$1048576,MATCH(Activity!DP$1,BBG!$1:$1,0)+1,0)&lt;&gt;""),(VLOOKUP($A28,BBG!$1:$1048576,MATCH(Activity!DP$1,BBG!$1:$1,0)-1,0)+VLOOKUP($A28,BBG!$1:$1048576,MATCH(Activity!DP$1,BBG!$1:$1,0)+1,0))/2,IF(AND(VLOOKUP($A28,BBG!$1:$1048576,MATCH(Activity!DP$1,BBG!$1:$1,0)-1,0)&lt;&gt;"",VLOOKUP($A28,BBG!$1:$1048576,MATCH(Activity!DP$1,BBG!$1:$1,0)+2,0)&lt;&gt;""),VLOOKUP($A28,BBG!$1:$1048576,MATCH(Activity!DP$1,BBG!$1:$1,0)-1,0)+(VLOOKUP($A28,BBG!$1:$1048576,MATCH(Activity!DP$1,BBG!$1:$1,0)+2,0)-VLOOKUP($A28,BBG!$1:$1048576,MATCH(Activity!DP$1,BBG!$1:$1,0)-1,0))/3,VLOOKUP($A28,BBG!$1:$1048576,MATCH(Activity!DP$1,BBG!$1:$1,0)-2,0)+(VLOOKUP($A28,BBG!$1:$1048576,MATCH(Activity!DP$1,BBG!$1:$1,0)+1,0)-VLOOKUP($A28,BBG!$1:$1048576,MATCH(Activity!DP$1,BBG!$1:$1,0)-2,0))*2/3)))/100</f>
        <v>0</v>
      </c>
      <c r="DQ28" s="48">
        <f ca="1">IF(VLOOKUP($A28,BBG!$1:$1048576,MATCH(Activity!DQ$1,BBG!$1:$1,0),0)&lt;&gt;"",VLOOKUP($A28,BBG!$1:$1048576,MATCH(Activity!DQ$1,BBG!$1:$1,0),0),IF(AND(VLOOKUP($A28,BBG!$1:$1048576,MATCH(Activity!DQ$1,BBG!$1:$1,0)-1,0)&lt;&gt;"",VLOOKUP($A28,BBG!$1:$1048576,MATCH(Activity!DQ$1,BBG!$1:$1,0)+1,0)&lt;&gt;""),(VLOOKUP($A28,BBG!$1:$1048576,MATCH(Activity!DQ$1,BBG!$1:$1,0)-1,0)+VLOOKUP($A28,BBG!$1:$1048576,MATCH(Activity!DQ$1,BBG!$1:$1,0)+1,0))/2,IF(AND(VLOOKUP($A28,BBG!$1:$1048576,MATCH(Activity!DQ$1,BBG!$1:$1,0)-1,0)&lt;&gt;"",VLOOKUP($A28,BBG!$1:$1048576,MATCH(Activity!DQ$1,BBG!$1:$1,0)+2,0)&lt;&gt;""),VLOOKUP($A28,BBG!$1:$1048576,MATCH(Activity!DQ$1,BBG!$1:$1,0)-1,0)+(VLOOKUP($A28,BBG!$1:$1048576,MATCH(Activity!DQ$1,BBG!$1:$1,0)+2,0)-VLOOKUP($A28,BBG!$1:$1048576,MATCH(Activity!DQ$1,BBG!$1:$1,0)-1,0))/3,VLOOKUP($A28,BBG!$1:$1048576,MATCH(Activity!DQ$1,BBG!$1:$1,0)-2,0)+(VLOOKUP($A28,BBG!$1:$1048576,MATCH(Activity!DQ$1,BBG!$1:$1,0)+1,0)-VLOOKUP($A28,BBG!$1:$1048576,MATCH(Activity!DQ$1,BBG!$1:$1,0)-2,0))*2/3)))/100</f>
        <v>0</v>
      </c>
      <c r="DR28" s="48">
        <f ca="1">IF(VLOOKUP($A28,BBG!$1:$1048576,MATCH(Activity!DR$1,BBG!$1:$1,0),0)&lt;&gt;"",VLOOKUP($A28,BBG!$1:$1048576,MATCH(Activity!DR$1,BBG!$1:$1,0),0),IF(AND(VLOOKUP($A28,BBG!$1:$1048576,MATCH(Activity!DR$1,BBG!$1:$1,0)-1,0)&lt;&gt;"",VLOOKUP($A28,BBG!$1:$1048576,MATCH(Activity!DR$1,BBG!$1:$1,0)+1,0)&lt;&gt;""),(VLOOKUP($A28,BBG!$1:$1048576,MATCH(Activity!DR$1,BBG!$1:$1,0)-1,0)+VLOOKUP($A28,BBG!$1:$1048576,MATCH(Activity!DR$1,BBG!$1:$1,0)+1,0))/2,IF(AND(VLOOKUP($A28,BBG!$1:$1048576,MATCH(Activity!DR$1,BBG!$1:$1,0)-1,0)&lt;&gt;"",VLOOKUP($A28,BBG!$1:$1048576,MATCH(Activity!DR$1,BBG!$1:$1,0)+2,0)&lt;&gt;""),VLOOKUP($A28,BBG!$1:$1048576,MATCH(Activity!DR$1,BBG!$1:$1,0)-1,0)+(VLOOKUP($A28,BBG!$1:$1048576,MATCH(Activity!DR$1,BBG!$1:$1,0)+2,0)-VLOOKUP($A28,BBG!$1:$1048576,MATCH(Activity!DR$1,BBG!$1:$1,0)-1,0))/3,VLOOKUP($A28,BBG!$1:$1048576,MATCH(Activity!DR$1,BBG!$1:$1,0)-2,0)+(VLOOKUP($A28,BBG!$1:$1048576,MATCH(Activity!DR$1,BBG!$1:$1,0)+1,0)-VLOOKUP($A28,BBG!$1:$1048576,MATCH(Activity!DR$1,BBG!$1:$1,0)-2,0))*2/3)))/100</f>
        <v>0</v>
      </c>
      <c r="DS28" s="48">
        <f ca="1">IF(VLOOKUP($A28,BBG!$1:$1048576,MATCH(Activity!DS$1,BBG!$1:$1,0),0)&lt;&gt;"",VLOOKUP($A28,BBG!$1:$1048576,MATCH(Activity!DS$1,BBG!$1:$1,0),0),IF(AND(VLOOKUP($A28,BBG!$1:$1048576,MATCH(Activity!DS$1,BBG!$1:$1,0)-1,0)&lt;&gt;"",VLOOKUP($A28,BBG!$1:$1048576,MATCH(Activity!DS$1,BBG!$1:$1,0)+1,0)&lt;&gt;""),(VLOOKUP($A28,BBG!$1:$1048576,MATCH(Activity!DS$1,BBG!$1:$1,0)-1,0)+VLOOKUP($A28,BBG!$1:$1048576,MATCH(Activity!DS$1,BBG!$1:$1,0)+1,0))/2,IF(AND(VLOOKUP($A28,BBG!$1:$1048576,MATCH(Activity!DS$1,BBG!$1:$1,0)-1,0)&lt;&gt;"",VLOOKUP($A28,BBG!$1:$1048576,MATCH(Activity!DS$1,BBG!$1:$1,0)+2,0)&lt;&gt;""),VLOOKUP($A28,BBG!$1:$1048576,MATCH(Activity!DS$1,BBG!$1:$1,0)-1,0)+(VLOOKUP($A28,BBG!$1:$1048576,MATCH(Activity!DS$1,BBG!$1:$1,0)+2,0)-VLOOKUP($A28,BBG!$1:$1048576,MATCH(Activity!DS$1,BBG!$1:$1,0)-1,0))/3,VLOOKUP($A28,BBG!$1:$1048576,MATCH(Activity!DS$1,BBG!$1:$1,0)-2,0)+(VLOOKUP($A28,BBG!$1:$1048576,MATCH(Activity!DS$1,BBG!$1:$1,0)+1,0)-VLOOKUP($A28,BBG!$1:$1048576,MATCH(Activity!DS$1,BBG!$1:$1,0)-2,0))*2/3)))/100</f>
        <v>0</v>
      </c>
      <c r="DT28" s="48">
        <f ca="1">IF(VLOOKUP($A28,BBG!$1:$1048576,MATCH(Activity!DT$1,BBG!$1:$1,0),0)&lt;&gt;"",VLOOKUP($A28,BBG!$1:$1048576,MATCH(Activity!DT$1,BBG!$1:$1,0),0),IF(AND(VLOOKUP($A28,BBG!$1:$1048576,MATCH(Activity!DT$1,BBG!$1:$1,0)-1,0)&lt;&gt;"",VLOOKUP($A28,BBG!$1:$1048576,MATCH(Activity!DT$1,BBG!$1:$1,0)+1,0)&lt;&gt;""),(VLOOKUP($A28,BBG!$1:$1048576,MATCH(Activity!DT$1,BBG!$1:$1,0)-1,0)+VLOOKUP($A28,BBG!$1:$1048576,MATCH(Activity!DT$1,BBG!$1:$1,0)+1,0))/2,IF(AND(VLOOKUP($A28,BBG!$1:$1048576,MATCH(Activity!DT$1,BBG!$1:$1,0)-1,0)&lt;&gt;"",VLOOKUP($A28,BBG!$1:$1048576,MATCH(Activity!DT$1,BBG!$1:$1,0)+2,0)&lt;&gt;""),VLOOKUP($A28,BBG!$1:$1048576,MATCH(Activity!DT$1,BBG!$1:$1,0)-1,0)+(VLOOKUP($A28,BBG!$1:$1048576,MATCH(Activity!DT$1,BBG!$1:$1,0)+2,0)-VLOOKUP($A28,BBG!$1:$1048576,MATCH(Activity!DT$1,BBG!$1:$1,0)-1,0))/3,VLOOKUP($A28,BBG!$1:$1048576,MATCH(Activity!DT$1,BBG!$1:$1,0)-2,0)+(VLOOKUP($A28,BBG!$1:$1048576,MATCH(Activity!DT$1,BBG!$1:$1,0)+1,0)-VLOOKUP($A28,BBG!$1:$1048576,MATCH(Activity!DT$1,BBG!$1:$1,0)-2,0))*2/3)))/100</f>
        <v>0</v>
      </c>
      <c r="DU28" s="48">
        <f ca="1">IF(VLOOKUP($A28,BBG!$1:$1048576,MATCH(Activity!DU$1,BBG!$1:$1,0),0)&lt;&gt;"",VLOOKUP($A28,BBG!$1:$1048576,MATCH(Activity!DU$1,BBG!$1:$1,0),0),IF(AND(VLOOKUP($A28,BBG!$1:$1048576,MATCH(Activity!DU$1,BBG!$1:$1,0)-1,0)&lt;&gt;"",VLOOKUP($A28,BBG!$1:$1048576,MATCH(Activity!DU$1,BBG!$1:$1,0)+1,0)&lt;&gt;""),(VLOOKUP($A28,BBG!$1:$1048576,MATCH(Activity!DU$1,BBG!$1:$1,0)-1,0)+VLOOKUP($A28,BBG!$1:$1048576,MATCH(Activity!DU$1,BBG!$1:$1,0)+1,0))/2,IF(AND(VLOOKUP($A28,BBG!$1:$1048576,MATCH(Activity!DU$1,BBG!$1:$1,0)-1,0)&lt;&gt;"",VLOOKUP($A28,BBG!$1:$1048576,MATCH(Activity!DU$1,BBG!$1:$1,0)+2,0)&lt;&gt;""),VLOOKUP($A28,BBG!$1:$1048576,MATCH(Activity!DU$1,BBG!$1:$1,0)-1,0)+(VLOOKUP($A28,BBG!$1:$1048576,MATCH(Activity!DU$1,BBG!$1:$1,0)+2,0)-VLOOKUP($A28,BBG!$1:$1048576,MATCH(Activity!DU$1,BBG!$1:$1,0)-1,0))/3,VLOOKUP($A28,BBG!$1:$1048576,MATCH(Activity!DU$1,BBG!$1:$1,0)-2,0)+(VLOOKUP($A28,BBG!$1:$1048576,MATCH(Activity!DU$1,BBG!$1:$1,0)+1,0)-VLOOKUP($A28,BBG!$1:$1048576,MATCH(Activity!DU$1,BBG!$1:$1,0)-2,0))*2/3)))/100</f>
        <v>0</v>
      </c>
      <c r="DV28" s="48">
        <f ca="1">IF(VLOOKUP($A28,BBG!$1:$1048576,MATCH(Activity!DV$1,BBG!$1:$1,0),0)&lt;&gt;"",VLOOKUP($A28,BBG!$1:$1048576,MATCH(Activity!DV$1,BBG!$1:$1,0),0),IF(AND(VLOOKUP($A28,BBG!$1:$1048576,MATCH(Activity!DV$1,BBG!$1:$1,0)-1,0)&lt;&gt;"",VLOOKUP($A28,BBG!$1:$1048576,MATCH(Activity!DV$1,BBG!$1:$1,0)+1,0)&lt;&gt;""),(VLOOKUP($A28,BBG!$1:$1048576,MATCH(Activity!DV$1,BBG!$1:$1,0)-1,0)+VLOOKUP($A28,BBG!$1:$1048576,MATCH(Activity!DV$1,BBG!$1:$1,0)+1,0))/2,IF(AND(VLOOKUP($A28,BBG!$1:$1048576,MATCH(Activity!DV$1,BBG!$1:$1,0)-1,0)&lt;&gt;"",VLOOKUP($A28,BBG!$1:$1048576,MATCH(Activity!DV$1,BBG!$1:$1,0)+2,0)&lt;&gt;""),VLOOKUP($A28,BBG!$1:$1048576,MATCH(Activity!DV$1,BBG!$1:$1,0)-1,0)+(VLOOKUP($A28,BBG!$1:$1048576,MATCH(Activity!DV$1,BBG!$1:$1,0)+2,0)-VLOOKUP($A28,BBG!$1:$1048576,MATCH(Activity!DV$1,BBG!$1:$1,0)-1,0))/3,VLOOKUP($A28,BBG!$1:$1048576,MATCH(Activity!DV$1,BBG!$1:$1,0)-2,0)+(VLOOKUP($A28,BBG!$1:$1048576,MATCH(Activity!DV$1,BBG!$1:$1,0)+1,0)-VLOOKUP($A28,BBG!$1:$1048576,MATCH(Activity!DV$1,BBG!$1:$1,0)-2,0))*2/3)))/100</f>
        <v>0</v>
      </c>
      <c r="DW28" s="48">
        <f ca="1">IF(VLOOKUP($A28,BBG!$1:$1048576,MATCH(Activity!DW$1,BBG!$1:$1,0),0)&lt;&gt;"",VLOOKUP($A28,BBG!$1:$1048576,MATCH(Activity!DW$1,BBG!$1:$1,0),0),IF(AND(VLOOKUP($A28,BBG!$1:$1048576,MATCH(Activity!DW$1,BBG!$1:$1,0)-1,0)&lt;&gt;"",VLOOKUP($A28,BBG!$1:$1048576,MATCH(Activity!DW$1,BBG!$1:$1,0)+1,0)&lt;&gt;""),(VLOOKUP($A28,BBG!$1:$1048576,MATCH(Activity!DW$1,BBG!$1:$1,0)-1,0)+VLOOKUP($A28,BBG!$1:$1048576,MATCH(Activity!DW$1,BBG!$1:$1,0)+1,0))/2,IF(AND(VLOOKUP($A28,BBG!$1:$1048576,MATCH(Activity!DW$1,BBG!$1:$1,0)-1,0)&lt;&gt;"",VLOOKUP($A28,BBG!$1:$1048576,MATCH(Activity!DW$1,BBG!$1:$1,0)+2,0)&lt;&gt;""),VLOOKUP($A28,BBG!$1:$1048576,MATCH(Activity!DW$1,BBG!$1:$1,0)-1,0)+(VLOOKUP($A28,BBG!$1:$1048576,MATCH(Activity!DW$1,BBG!$1:$1,0)+2,0)-VLOOKUP($A28,BBG!$1:$1048576,MATCH(Activity!DW$1,BBG!$1:$1,0)-1,0))/3,VLOOKUP($A28,BBG!$1:$1048576,MATCH(Activity!DW$1,BBG!$1:$1,0)-2,0)+(VLOOKUP($A28,BBG!$1:$1048576,MATCH(Activity!DW$1,BBG!$1:$1,0)+1,0)-VLOOKUP($A28,BBG!$1:$1048576,MATCH(Activity!DW$1,BBG!$1:$1,0)-2,0))*2/3)))/100</f>
        <v>0</v>
      </c>
      <c r="DX28" s="48">
        <f ca="1">IF(VLOOKUP($A28,BBG!$1:$1048576,MATCH(Activity!DX$1,BBG!$1:$1,0),0)&lt;&gt;"",VLOOKUP($A28,BBG!$1:$1048576,MATCH(Activity!DX$1,BBG!$1:$1,0),0),IF(AND(VLOOKUP($A28,BBG!$1:$1048576,MATCH(Activity!DX$1,BBG!$1:$1,0)-1,0)&lt;&gt;"",VLOOKUP($A28,BBG!$1:$1048576,MATCH(Activity!DX$1,BBG!$1:$1,0)+1,0)&lt;&gt;""),(VLOOKUP($A28,BBG!$1:$1048576,MATCH(Activity!DX$1,BBG!$1:$1,0)-1,0)+VLOOKUP($A28,BBG!$1:$1048576,MATCH(Activity!DX$1,BBG!$1:$1,0)+1,0))/2,IF(AND(VLOOKUP($A28,BBG!$1:$1048576,MATCH(Activity!DX$1,BBG!$1:$1,0)-1,0)&lt;&gt;"",VLOOKUP($A28,BBG!$1:$1048576,MATCH(Activity!DX$1,BBG!$1:$1,0)+2,0)&lt;&gt;""),VLOOKUP($A28,BBG!$1:$1048576,MATCH(Activity!DX$1,BBG!$1:$1,0)-1,0)+(VLOOKUP($A28,BBG!$1:$1048576,MATCH(Activity!DX$1,BBG!$1:$1,0)+2,0)-VLOOKUP($A28,BBG!$1:$1048576,MATCH(Activity!DX$1,BBG!$1:$1,0)-1,0))/3,VLOOKUP($A28,BBG!$1:$1048576,MATCH(Activity!DX$1,BBG!$1:$1,0)-2,0)+(VLOOKUP($A28,BBG!$1:$1048576,MATCH(Activity!DX$1,BBG!$1:$1,0)+1,0)-VLOOKUP($A28,BBG!$1:$1048576,MATCH(Activity!DX$1,BBG!$1:$1,0)-2,0))*2/3)))/100</f>
        <v>0</v>
      </c>
      <c r="DY28" s="48">
        <f ca="1">IF(VLOOKUP($A28,BBG!$1:$1048576,MATCH(Activity!DY$1,BBG!$1:$1,0),0)&lt;&gt;"",VLOOKUP($A28,BBG!$1:$1048576,MATCH(Activity!DY$1,BBG!$1:$1,0),0),IF(AND(VLOOKUP($A28,BBG!$1:$1048576,MATCH(Activity!DY$1,BBG!$1:$1,0)-1,0)&lt;&gt;"",VLOOKUP($A28,BBG!$1:$1048576,MATCH(Activity!DY$1,BBG!$1:$1,0)+1,0)&lt;&gt;""),(VLOOKUP($A28,BBG!$1:$1048576,MATCH(Activity!DY$1,BBG!$1:$1,0)-1,0)+VLOOKUP($A28,BBG!$1:$1048576,MATCH(Activity!DY$1,BBG!$1:$1,0)+1,0))/2,IF(AND(VLOOKUP($A28,BBG!$1:$1048576,MATCH(Activity!DY$1,BBG!$1:$1,0)-1,0)&lt;&gt;"",VLOOKUP($A28,BBG!$1:$1048576,MATCH(Activity!DY$1,BBG!$1:$1,0)+2,0)&lt;&gt;""),VLOOKUP($A28,BBG!$1:$1048576,MATCH(Activity!DY$1,BBG!$1:$1,0)-1,0)+(VLOOKUP($A28,BBG!$1:$1048576,MATCH(Activity!DY$1,BBG!$1:$1,0)+2,0)-VLOOKUP($A28,BBG!$1:$1048576,MATCH(Activity!DY$1,BBG!$1:$1,0)-1,0))/3,VLOOKUP($A28,BBG!$1:$1048576,MATCH(Activity!DY$1,BBG!$1:$1,0)-2,0)+(VLOOKUP($A28,BBG!$1:$1048576,MATCH(Activity!DY$1,BBG!$1:$1,0)+1,0)-VLOOKUP($A28,BBG!$1:$1048576,MATCH(Activity!DY$1,BBG!$1:$1,0)-2,0))*2/3)))/100</f>
        <v>0</v>
      </c>
      <c r="DZ28" s="48">
        <f ca="1">IF(VLOOKUP($A28,BBG!$1:$1048576,MATCH(Activity!DZ$1,BBG!$1:$1,0),0)&lt;&gt;"",VLOOKUP($A28,BBG!$1:$1048576,MATCH(Activity!DZ$1,BBG!$1:$1,0),0),IF(AND(VLOOKUP($A28,BBG!$1:$1048576,MATCH(Activity!DZ$1,BBG!$1:$1,0)-1,0)&lt;&gt;"",VLOOKUP($A28,BBG!$1:$1048576,MATCH(Activity!DZ$1,BBG!$1:$1,0)+1,0)&lt;&gt;""),(VLOOKUP($A28,BBG!$1:$1048576,MATCH(Activity!DZ$1,BBG!$1:$1,0)-1,0)+VLOOKUP($A28,BBG!$1:$1048576,MATCH(Activity!DZ$1,BBG!$1:$1,0)+1,0))/2,IF(AND(VLOOKUP($A28,BBG!$1:$1048576,MATCH(Activity!DZ$1,BBG!$1:$1,0)-1,0)&lt;&gt;"",VLOOKUP($A28,BBG!$1:$1048576,MATCH(Activity!DZ$1,BBG!$1:$1,0)+2,0)&lt;&gt;""),VLOOKUP($A28,BBG!$1:$1048576,MATCH(Activity!DZ$1,BBG!$1:$1,0)-1,0)+(VLOOKUP($A28,BBG!$1:$1048576,MATCH(Activity!DZ$1,BBG!$1:$1,0)+2,0)-VLOOKUP($A28,BBG!$1:$1048576,MATCH(Activity!DZ$1,BBG!$1:$1,0)-1,0))/3,VLOOKUP($A28,BBG!$1:$1048576,MATCH(Activity!DZ$1,BBG!$1:$1,0)-2,0)+(VLOOKUP($A28,BBG!$1:$1048576,MATCH(Activity!DZ$1,BBG!$1:$1,0)+1,0)-VLOOKUP($A28,BBG!$1:$1048576,MATCH(Activity!DZ$1,BBG!$1:$1,0)-2,0))*2/3)))/100</f>
        <v>0</v>
      </c>
      <c r="EA28" s="48">
        <f ca="1">IF(VLOOKUP($A28,BBG!$1:$1048576,MATCH(Activity!EA$1,BBG!$1:$1,0),0)&lt;&gt;"",VLOOKUP($A28,BBG!$1:$1048576,MATCH(Activity!EA$1,BBG!$1:$1,0),0),IF(AND(VLOOKUP($A28,BBG!$1:$1048576,MATCH(Activity!EA$1,BBG!$1:$1,0)-1,0)&lt;&gt;"",VLOOKUP($A28,BBG!$1:$1048576,MATCH(Activity!EA$1,BBG!$1:$1,0)+1,0)&lt;&gt;""),(VLOOKUP($A28,BBG!$1:$1048576,MATCH(Activity!EA$1,BBG!$1:$1,0)-1,0)+VLOOKUP($A28,BBG!$1:$1048576,MATCH(Activity!EA$1,BBG!$1:$1,0)+1,0))/2,IF(AND(VLOOKUP($A28,BBG!$1:$1048576,MATCH(Activity!EA$1,BBG!$1:$1,0)-1,0)&lt;&gt;"",VLOOKUP($A28,BBG!$1:$1048576,MATCH(Activity!EA$1,BBG!$1:$1,0)+2,0)&lt;&gt;""),VLOOKUP($A28,BBG!$1:$1048576,MATCH(Activity!EA$1,BBG!$1:$1,0)-1,0)+(VLOOKUP($A28,BBG!$1:$1048576,MATCH(Activity!EA$1,BBG!$1:$1,0)+2,0)-VLOOKUP($A28,BBG!$1:$1048576,MATCH(Activity!EA$1,BBG!$1:$1,0)-1,0))/3,VLOOKUP($A28,BBG!$1:$1048576,MATCH(Activity!EA$1,BBG!$1:$1,0)-2,0)+(VLOOKUP($A28,BBG!$1:$1048576,MATCH(Activity!EA$1,BBG!$1:$1,0)+1,0)-VLOOKUP($A28,BBG!$1:$1048576,MATCH(Activity!EA$1,BBG!$1:$1,0)-2,0))*2/3)))/100</f>
        <v>0</v>
      </c>
      <c r="EB28" s="48">
        <f ca="1">IF(VLOOKUP($A28,BBG!$1:$1048576,MATCH(Activity!EB$1,BBG!$1:$1,0),0)&lt;&gt;"",VLOOKUP($A28,BBG!$1:$1048576,MATCH(Activity!EB$1,BBG!$1:$1,0),0),IF(AND(VLOOKUP($A28,BBG!$1:$1048576,MATCH(Activity!EB$1,BBG!$1:$1,0)-1,0)&lt;&gt;"",VLOOKUP($A28,BBG!$1:$1048576,MATCH(Activity!EB$1,BBG!$1:$1,0)+1,0)&lt;&gt;""),(VLOOKUP($A28,BBG!$1:$1048576,MATCH(Activity!EB$1,BBG!$1:$1,0)-1,0)+VLOOKUP($A28,BBG!$1:$1048576,MATCH(Activity!EB$1,BBG!$1:$1,0)+1,0))/2,IF(AND(VLOOKUP($A28,BBG!$1:$1048576,MATCH(Activity!EB$1,BBG!$1:$1,0)-1,0)&lt;&gt;"",VLOOKUP($A28,BBG!$1:$1048576,MATCH(Activity!EB$1,BBG!$1:$1,0)+2,0)&lt;&gt;""),VLOOKUP($A28,BBG!$1:$1048576,MATCH(Activity!EB$1,BBG!$1:$1,0)-1,0)+(VLOOKUP($A28,BBG!$1:$1048576,MATCH(Activity!EB$1,BBG!$1:$1,0)+2,0)-VLOOKUP($A28,BBG!$1:$1048576,MATCH(Activity!EB$1,BBG!$1:$1,0)-1,0))/3,VLOOKUP($A28,BBG!$1:$1048576,MATCH(Activity!EB$1,BBG!$1:$1,0)-2,0)+(VLOOKUP($A28,BBG!$1:$1048576,MATCH(Activity!EB$1,BBG!$1:$1,0)+1,0)-VLOOKUP($A28,BBG!$1:$1048576,MATCH(Activity!EB$1,BBG!$1:$1,0)-2,0))*2/3)))/100</f>
        <v>0</v>
      </c>
      <c r="EC28" s="48">
        <f ca="1">IF(VLOOKUP($A28,BBG!$1:$1048576,MATCH(Activity!EC$1,BBG!$1:$1,0),0)&lt;&gt;"",VLOOKUP($A28,BBG!$1:$1048576,MATCH(Activity!EC$1,BBG!$1:$1,0),0),IF(AND(VLOOKUP($A28,BBG!$1:$1048576,MATCH(Activity!EC$1,BBG!$1:$1,0)-1,0)&lt;&gt;"",VLOOKUP($A28,BBG!$1:$1048576,MATCH(Activity!EC$1,BBG!$1:$1,0)+1,0)&lt;&gt;""),(VLOOKUP($A28,BBG!$1:$1048576,MATCH(Activity!EC$1,BBG!$1:$1,0)-1,0)+VLOOKUP($A28,BBG!$1:$1048576,MATCH(Activity!EC$1,BBG!$1:$1,0)+1,0))/2,IF(AND(VLOOKUP($A28,BBG!$1:$1048576,MATCH(Activity!EC$1,BBG!$1:$1,0)-1,0)&lt;&gt;"",VLOOKUP($A28,BBG!$1:$1048576,MATCH(Activity!EC$1,BBG!$1:$1,0)+2,0)&lt;&gt;""),VLOOKUP($A28,BBG!$1:$1048576,MATCH(Activity!EC$1,BBG!$1:$1,0)-1,0)+(VLOOKUP($A28,BBG!$1:$1048576,MATCH(Activity!EC$1,BBG!$1:$1,0)+2,0)-VLOOKUP($A28,BBG!$1:$1048576,MATCH(Activity!EC$1,BBG!$1:$1,0)-1,0))/3,VLOOKUP($A28,BBG!$1:$1048576,MATCH(Activity!EC$1,BBG!$1:$1,0)-2,0)+(VLOOKUP($A28,BBG!$1:$1048576,MATCH(Activity!EC$1,BBG!$1:$1,0)+1,0)-VLOOKUP($A28,BBG!$1:$1048576,MATCH(Activity!EC$1,BBG!$1:$1,0)-2,0))*2/3)))/100</f>
        <v>0</v>
      </c>
      <c r="ED28" s="48">
        <f ca="1">IF(VLOOKUP($A28,BBG!$1:$1048576,MATCH(Activity!ED$1,BBG!$1:$1,0),0)&lt;&gt;"",VLOOKUP($A28,BBG!$1:$1048576,MATCH(Activity!ED$1,BBG!$1:$1,0),0),IF(AND(VLOOKUP($A28,BBG!$1:$1048576,MATCH(Activity!ED$1,BBG!$1:$1,0)-1,0)&lt;&gt;"",VLOOKUP($A28,BBG!$1:$1048576,MATCH(Activity!ED$1,BBG!$1:$1,0)+1,0)&lt;&gt;""),(VLOOKUP($A28,BBG!$1:$1048576,MATCH(Activity!ED$1,BBG!$1:$1,0)-1,0)+VLOOKUP($A28,BBG!$1:$1048576,MATCH(Activity!ED$1,BBG!$1:$1,0)+1,0))/2,IF(AND(VLOOKUP($A28,BBG!$1:$1048576,MATCH(Activity!ED$1,BBG!$1:$1,0)-1,0)&lt;&gt;"",VLOOKUP($A28,BBG!$1:$1048576,MATCH(Activity!ED$1,BBG!$1:$1,0)+2,0)&lt;&gt;""),VLOOKUP($A28,BBG!$1:$1048576,MATCH(Activity!ED$1,BBG!$1:$1,0)-1,0)+(VLOOKUP($A28,BBG!$1:$1048576,MATCH(Activity!ED$1,BBG!$1:$1,0)+2,0)-VLOOKUP($A28,BBG!$1:$1048576,MATCH(Activity!ED$1,BBG!$1:$1,0)-1,0))/3,VLOOKUP($A28,BBG!$1:$1048576,MATCH(Activity!ED$1,BBG!$1:$1,0)-2,0)+(VLOOKUP($A28,BBG!$1:$1048576,MATCH(Activity!ED$1,BBG!$1:$1,0)+1,0)-VLOOKUP($A28,BBG!$1:$1048576,MATCH(Activity!ED$1,BBG!$1:$1,0)-2,0))*2/3)))/100</f>
        <v>0</v>
      </c>
      <c r="EE28" s="48">
        <f ca="1">IF(VLOOKUP($A28,BBG!$1:$1048576,MATCH(Activity!EE$1,BBG!$1:$1,0),0)&lt;&gt;"",VLOOKUP($A28,BBG!$1:$1048576,MATCH(Activity!EE$1,BBG!$1:$1,0),0),IF(AND(VLOOKUP($A28,BBG!$1:$1048576,MATCH(Activity!EE$1,BBG!$1:$1,0)-1,0)&lt;&gt;"",VLOOKUP($A28,BBG!$1:$1048576,MATCH(Activity!EE$1,BBG!$1:$1,0)+1,0)&lt;&gt;""),(VLOOKUP($A28,BBG!$1:$1048576,MATCH(Activity!EE$1,BBG!$1:$1,0)-1,0)+VLOOKUP($A28,BBG!$1:$1048576,MATCH(Activity!EE$1,BBG!$1:$1,0)+1,0))/2,IF(AND(VLOOKUP($A28,BBG!$1:$1048576,MATCH(Activity!EE$1,BBG!$1:$1,0)-1,0)&lt;&gt;"",VLOOKUP($A28,BBG!$1:$1048576,MATCH(Activity!EE$1,BBG!$1:$1,0)+2,0)&lt;&gt;""),VLOOKUP($A28,BBG!$1:$1048576,MATCH(Activity!EE$1,BBG!$1:$1,0)-1,0)+(VLOOKUP($A28,BBG!$1:$1048576,MATCH(Activity!EE$1,BBG!$1:$1,0)+2,0)-VLOOKUP($A28,BBG!$1:$1048576,MATCH(Activity!EE$1,BBG!$1:$1,0)-1,0))/3,VLOOKUP($A28,BBG!$1:$1048576,MATCH(Activity!EE$1,BBG!$1:$1,0)-2,0)+(VLOOKUP($A28,BBG!$1:$1048576,MATCH(Activity!EE$1,BBG!$1:$1,0)+1,0)-VLOOKUP($A28,BBG!$1:$1048576,MATCH(Activity!EE$1,BBG!$1:$1,0)-2,0))*2/3)))/100</f>
        <v>0</v>
      </c>
      <c r="EF28" s="48">
        <f ca="1">IF(VLOOKUP($A28,BBG!$1:$1048576,MATCH(Activity!EF$1,BBG!$1:$1,0),0)&lt;&gt;"",VLOOKUP($A28,BBG!$1:$1048576,MATCH(Activity!EF$1,BBG!$1:$1,0),0),IF(AND(VLOOKUP($A28,BBG!$1:$1048576,MATCH(Activity!EF$1,BBG!$1:$1,0)-1,0)&lt;&gt;"",VLOOKUP($A28,BBG!$1:$1048576,MATCH(Activity!EF$1,BBG!$1:$1,0)+1,0)&lt;&gt;""),(VLOOKUP($A28,BBG!$1:$1048576,MATCH(Activity!EF$1,BBG!$1:$1,0)-1,0)+VLOOKUP($A28,BBG!$1:$1048576,MATCH(Activity!EF$1,BBG!$1:$1,0)+1,0))/2,IF(AND(VLOOKUP($A28,BBG!$1:$1048576,MATCH(Activity!EF$1,BBG!$1:$1,0)-1,0)&lt;&gt;"",VLOOKUP($A28,BBG!$1:$1048576,MATCH(Activity!EF$1,BBG!$1:$1,0)+2,0)&lt;&gt;""),VLOOKUP($A28,BBG!$1:$1048576,MATCH(Activity!EF$1,BBG!$1:$1,0)-1,0)+(VLOOKUP($A28,BBG!$1:$1048576,MATCH(Activity!EF$1,BBG!$1:$1,0)+2,0)-VLOOKUP($A28,BBG!$1:$1048576,MATCH(Activity!EF$1,BBG!$1:$1,0)-1,0))/3,VLOOKUP($A28,BBG!$1:$1048576,MATCH(Activity!EF$1,BBG!$1:$1,0)-2,0)+(VLOOKUP($A28,BBG!$1:$1048576,MATCH(Activity!EF$1,BBG!$1:$1,0)+1,0)-VLOOKUP($A28,BBG!$1:$1048576,MATCH(Activity!EF$1,BBG!$1:$1,0)-2,0))*2/3)))/100</f>
        <v>0</v>
      </c>
      <c r="EG28" s="48">
        <f ca="1">IF(VLOOKUP($A28,BBG!$1:$1048576,MATCH(Activity!EG$1,BBG!$1:$1,0),0)&lt;&gt;"",VLOOKUP($A28,BBG!$1:$1048576,MATCH(Activity!EG$1,BBG!$1:$1,0),0),IF(AND(VLOOKUP($A28,BBG!$1:$1048576,MATCH(Activity!EG$1,BBG!$1:$1,0)-1,0)&lt;&gt;"",VLOOKUP($A28,BBG!$1:$1048576,MATCH(Activity!EG$1,BBG!$1:$1,0)+1,0)&lt;&gt;""),(VLOOKUP($A28,BBG!$1:$1048576,MATCH(Activity!EG$1,BBG!$1:$1,0)-1,0)+VLOOKUP($A28,BBG!$1:$1048576,MATCH(Activity!EG$1,BBG!$1:$1,0)+1,0))/2,IF(AND(VLOOKUP($A28,BBG!$1:$1048576,MATCH(Activity!EG$1,BBG!$1:$1,0)-1,0)&lt;&gt;"",VLOOKUP($A28,BBG!$1:$1048576,MATCH(Activity!EG$1,BBG!$1:$1,0)+2,0)&lt;&gt;""),VLOOKUP($A28,BBG!$1:$1048576,MATCH(Activity!EG$1,BBG!$1:$1,0)-1,0)+(VLOOKUP($A28,BBG!$1:$1048576,MATCH(Activity!EG$1,BBG!$1:$1,0)+2,0)-VLOOKUP($A28,BBG!$1:$1048576,MATCH(Activity!EG$1,BBG!$1:$1,0)-1,0))/3,VLOOKUP($A28,BBG!$1:$1048576,MATCH(Activity!EG$1,BBG!$1:$1,0)-2,0)+(VLOOKUP($A28,BBG!$1:$1048576,MATCH(Activity!EG$1,BBG!$1:$1,0)+1,0)-VLOOKUP($A28,BBG!$1:$1048576,MATCH(Activity!EG$1,BBG!$1:$1,0)-2,0))*2/3)))/100</f>
        <v>0</v>
      </c>
      <c r="EH28" s="48">
        <f ca="1">IF(VLOOKUP($A28,BBG!$1:$1048576,MATCH(Activity!EH$1,BBG!$1:$1,0),0)&lt;&gt;"",VLOOKUP($A28,BBG!$1:$1048576,MATCH(Activity!EH$1,BBG!$1:$1,0),0),IF(AND(VLOOKUP($A28,BBG!$1:$1048576,MATCH(Activity!EH$1,BBG!$1:$1,0)-1,0)&lt;&gt;"",VLOOKUP($A28,BBG!$1:$1048576,MATCH(Activity!EH$1,BBG!$1:$1,0)+1,0)&lt;&gt;""),(VLOOKUP($A28,BBG!$1:$1048576,MATCH(Activity!EH$1,BBG!$1:$1,0)-1,0)+VLOOKUP($A28,BBG!$1:$1048576,MATCH(Activity!EH$1,BBG!$1:$1,0)+1,0))/2,IF(AND(VLOOKUP($A28,BBG!$1:$1048576,MATCH(Activity!EH$1,BBG!$1:$1,0)-1,0)&lt;&gt;"",VLOOKUP($A28,BBG!$1:$1048576,MATCH(Activity!EH$1,BBG!$1:$1,0)+2,0)&lt;&gt;""),VLOOKUP($A28,BBG!$1:$1048576,MATCH(Activity!EH$1,BBG!$1:$1,0)-1,0)+(VLOOKUP($A28,BBG!$1:$1048576,MATCH(Activity!EH$1,BBG!$1:$1,0)+2,0)-VLOOKUP($A28,BBG!$1:$1048576,MATCH(Activity!EH$1,BBG!$1:$1,0)-1,0))/3,VLOOKUP($A28,BBG!$1:$1048576,MATCH(Activity!EH$1,BBG!$1:$1,0)-2,0)+(VLOOKUP($A28,BBG!$1:$1048576,MATCH(Activity!EH$1,BBG!$1:$1,0)+1,0)-VLOOKUP($A28,BBG!$1:$1048576,MATCH(Activity!EH$1,BBG!$1:$1,0)-2,0))*2/3)))/100</f>
        <v>0</v>
      </c>
      <c r="EI28" s="48">
        <f ca="1">IF(VLOOKUP($A28,BBG!$1:$1048576,MATCH(Activity!EI$1,BBG!$1:$1,0),0)&lt;&gt;"",VLOOKUP($A28,BBG!$1:$1048576,MATCH(Activity!EI$1,BBG!$1:$1,0),0),IF(AND(VLOOKUP($A28,BBG!$1:$1048576,MATCH(Activity!EI$1,BBG!$1:$1,0)-1,0)&lt;&gt;"",VLOOKUP($A28,BBG!$1:$1048576,MATCH(Activity!EI$1,BBG!$1:$1,0)+1,0)&lt;&gt;""),(VLOOKUP($A28,BBG!$1:$1048576,MATCH(Activity!EI$1,BBG!$1:$1,0)-1,0)+VLOOKUP($A28,BBG!$1:$1048576,MATCH(Activity!EI$1,BBG!$1:$1,0)+1,0))/2,IF(AND(VLOOKUP($A28,BBG!$1:$1048576,MATCH(Activity!EI$1,BBG!$1:$1,0)-1,0)&lt;&gt;"",VLOOKUP($A28,BBG!$1:$1048576,MATCH(Activity!EI$1,BBG!$1:$1,0)+2,0)&lt;&gt;""),VLOOKUP($A28,BBG!$1:$1048576,MATCH(Activity!EI$1,BBG!$1:$1,0)-1,0)+(VLOOKUP($A28,BBG!$1:$1048576,MATCH(Activity!EI$1,BBG!$1:$1,0)+2,0)-VLOOKUP($A28,BBG!$1:$1048576,MATCH(Activity!EI$1,BBG!$1:$1,0)-1,0))/3,VLOOKUP($A28,BBG!$1:$1048576,MATCH(Activity!EI$1,BBG!$1:$1,0)-2,0)+(VLOOKUP($A28,BBG!$1:$1048576,MATCH(Activity!EI$1,BBG!$1:$1,0)+1,0)-VLOOKUP($A28,BBG!$1:$1048576,MATCH(Activity!EI$1,BBG!$1:$1,0)-2,0))*2/3)))/100</f>
        <v>0</v>
      </c>
      <c r="EJ28" s="48">
        <f ca="1">IF(VLOOKUP($A28,BBG!$1:$1048576,MATCH(Activity!EJ$1,BBG!$1:$1,0),0)&lt;&gt;"",VLOOKUP($A28,BBG!$1:$1048576,MATCH(Activity!EJ$1,BBG!$1:$1,0),0),IF(AND(VLOOKUP($A28,BBG!$1:$1048576,MATCH(Activity!EJ$1,BBG!$1:$1,0)-1,0)&lt;&gt;"",VLOOKUP($A28,BBG!$1:$1048576,MATCH(Activity!EJ$1,BBG!$1:$1,0)+1,0)&lt;&gt;""),(VLOOKUP($A28,BBG!$1:$1048576,MATCH(Activity!EJ$1,BBG!$1:$1,0)-1,0)+VLOOKUP($A28,BBG!$1:$1048576,MATCH(Activity!EJ$1,BBG!$1:$1,0)+1,0))/2,IF(AND(VLOOKUP($A28,BBG!$1:$1048576,MATCH(Activity!EJ$1,BBG!$1:$1,0)-1,0)&lt;&gt;"",VLOOKUP($A28,BBG!$1:$1048576,MATCH(Activity!EJ$1,BBG!$1:$1,0)+2,0)&lt;&gt;""),VLOOKUP($A28,BBG!$1:$1048576,MATCH(Activity!EJ$1,BBG!$1:$1,0)-1,0)+(VLOOKUP($A28,BBG!$1:$1048576,MATCH(Activity!EJ$1,BBG!$1:$1,0)+2,0)-VLOOKUP($A28,BBG!$1:$1048576,MATCH(Activity!EJ$1,BBG!$1:$1,0)-1,0))/3,VLOOKUP($A28,BBG!$1:$1048576,MATCH(Activity!EJ$1,BBG!$1:$1,0)-2,0)+(VLOOKUP($A28,BBG!$1:$1048576,MATCH(Activity!EJ$1,BBG!$1:$1,0)+1,0)-VLOOKUP($A28,BBG!$1:$1048576,MATCH(Activity!EJ$1,BBG!$1:$1,0)-2,0))*2/3)))/100</f>
        <v>0</v>
      </c>
      <c r="EK28" s="48">
        <f ca="1">IF(VLOOKUP($A28,BBG!$1:$1048576,MATCH(Activity!EK$1,BBG!$1:$1,0),0)&lt;&gt;"",VLOOKUP($A28,BBG!$1:$1048576,MATCH(Activity!EK$1,BBG!$1:$1,0),0),IF(AND(VLOOKUP($A28,BBG!$1:$1048576,MATCH(Activity!EK$1,BBG!$1:$1,0)-1,0)&lt;&gt;"",VLOOKUP($A28,BBG!$1:$1048576,MATCH(Activity!EK$1,BBG!$1:$1,0)+1,0)&lt;&gt;""),(VLOOKUP($A28,BBG!$1:$1048576,MATCH(Activity!EK$1,BBG!$1:$1,0)-1,0)+VLOOKUP($A28,BBG!$1:$1048576,MATCH(Activity!EK$1,BBG!$1:$1,0)+1,0))/2,IF(AND(VLOOKUP($A28,BBG!$1:$1048576,MATCH(Activity!EK$1,BBG!$1:$1,0)-1,0)&lt;&gt;"",VLOOKUP($A28,BBG!$1:$1048576,MATCH(Activity!EK$1,BBG!$1:$1,0)+2,0)&lt;&gt;""),VLOOKUP($A28,BBG!$1:$1048576,MATCH(Activity!EK$1,BBG!$1:$1,0)-1,0)+(VLOOKUP($A28,BBG!$1:$1048576,MATCH(Activity!EK$1,BBG!$1:$1,0)+2,0)-VLOOKUP($A28,BBG!$1:$1048576,MATCH(Activity!EK$1,BBG!$1:$1,0)-1,0))/3,VLOOKUP($A28,BBG!$1:$1048576,MATCH(Activity!EK$1,BBG!$1:$1,0)-2,0)+(VLOOKUP($A28,BBG!$1:$1048576,MATCH(Activity!EK$1,BBG!$1:$1,0)+1,0)-VLOOKUP($A28,BBG!$1:$1048576,MATCH(Activity!EK$1,BBG!$1:$1,0)-2,0))*2/3)))/100</f>
        <v>0</v>
      </c>
      <c r="EL28" s="48">
        <f ca="1">IF(VLOOKUP($A28,BBG!$1:$1048576,MATCH(Activity!EL$1,BBG!$1:$1,0),0)&lt;&gt;"",VLOOKUP($A28,BBG!$1:$1048576,MATCH(Activity!EL$1,BBG!$1:$1,0),0),IF(AND(VLOOKUP($A28,BBG!$1:$1048576,MATCH(Activity!EL$1,BBG!$1:$1,0)-1,0)&lt;&gt;"",VLOOKUP($A28,BBG!$1:$1048576,MATCH(Activity!EL$1,BBG!$1:$1,0)+1,0)&lt;&gt;""),(VLOOKUP($A28,BBG!$1:$1048576,MATCH(Activity!EL$1,BBG!$1:$1,0)-1,0)+VLOOKUP($A28,BBG!$1:$1048576,MATCH(Activity!EL$1,BBG!$1:$1,0)+1,0))/2,IF(AND(VLOOKUP($A28,BBG!$1:$1048576,MATCH(Activity!EL$1,BBG!$1:$1,0)-1,0)&lt;&gt;"",VLOOKUP($A28,BBG!$1:$1048576,MATCH(Activity!EL$1,BBG!$1:$1,0)+2,0)&lt;&gt;""),VLOOKUP($A28,BBG!$1:$1048576,MATCH(Activity!EL$1,BBG!$1:$1,0)-1,0)+(VLOOKUP($A28,BBG!$1:$1048576,MATCH(Activity!EL$1,BBG!$1:$1,0)+2,0)-VLOOKUP($A28,BBG!$1:$1048576,MATCH(Activity!EL$1,BBG!$1:$1,0)-1,0))/3,VLOOKUP($A28,BBG!$1:$1048576,MATCH(Activity!EL$1,BBG!$1:$1,0)-2,0)+(VLOOKUP($A28,BBG!$1:$1048576,MATCH(Activity!EL$1,BBG!$1:$1,0)+1,0)-VLOOKUP($A28,BBG!$1:$1048576,MATCH(Activity!EL$1,BBG!$1:$1,0)-2,0))*2/3)))/100</f>
        <v>0</v>
      </c>
      <c r="EM28" s="48">
        <f ca="1">IF(VLOOKUP($A28,BBG!$1:$1048576,MATCH(Activity!EM$1,BBG!$1:$1,0),0)&lt;&gt;"",VLOOKUP($A28,BBG!$1:$1048576,MATCH(Activity!EM$1,BBG!$1:$1,0),0),IF(AND(VLOOKUP($A28,BBG!$1:$1048576,MATCH(Activity!EM$1,BBG!$1:$1,0)-1,0)&lt;&gt;"",VLOOKUP($A28,BBG!$1:$1048576,MATCH(Activity!EM$1,BBG!$1:$1,0)+1,0)&lt;&gt;""),(VLOOKUP($A28,BBG!$1:$1048576,MATCH(Activity!EM$1,BBG!$1:$1,0)-1,0)+VLOOKUP($A28,BBG!$1:$1048576,MATCH(Activity!EM$1,BBG!$1:$1,0)+1,0))/2,IF(AND(VLOOKUP($A28,BBG!$1:$1048576,MATCH(Activity!EM$1,BBG!$1:$1,0)-1,0)&lt;&gt;"",VLOOKUP($A28,BBG!$1:$1048576,MATCH(Activity!EM$1,BBG!$1:$1,0)+2,0)&lt;&gt;""),VLOOKUP($A28,BBG!$1:$1048576,MATCH(Activity!EM$1,BBG!$1:$1,0)-1,0)+(VLOOKUP($A28,BBG!$1:$1048576,MATCH(Activity!EM$1,BBG!$1:$1,0)+2,0)-VLOOKUP($A28,BBG!$1:$1048576,MATCH(Activity!EM$1,BBG!$1:$1,0)-1,0))/3,VLOOKUP($A28,BBG!$1:$1048576,MATCH(Activity!EM$1,BBG!$1:$1,0)-2,0)+(VLOOKUP($A28,BBG!$1:$1048576,MATCH(Activity!EM$1,BBG!$1:$1,0)+1,0)-VLOOKUP($A28,BBG!$1:$1048576,MATCH(Activity!EM$1,BBG!$1:$1,0)-2,0))*2/3)))/100</f>
        <v>0</v>
      </c>
      <c r="EN28" s="48">
        <f ca="1">IF(VLOOKUP($A28,BBG!$1:$1048576,MATCH(Activity!EN$1,BBG!$1:$1,0),0)&lt;&gt;"",VLOOKUP($A28,BBG!$1:$1048576,MATCH(Activity!EN$1,BBG!$1:$1,0),0),IF(AND(VLOOKUP($A28,BBG!$1:$1048576,MATCH(Activity!EN$1,BBG!$1:$1,0)-1,0)&lt;&gt;"",VLOOKUP($A28,BBG!$1:$1048576,MATCH(Activity!EN$1,BBG!$1:$1,0)+1,0)&lt;&gt;""),(VLOOKUP($A28,BBG!$1:$1048576,MATCH(Activity!EN$1,BBG!$1:$1,0)-1,0)+VLOOKUP($A28,BBG!$1:$1048576,MATCH(Activity!EN$1,BBG!$1:$1,0)+1,0))/2,IF(AND(VLOOKUP($A28,BBG!$1:$1048576,MATCH(Activity!EN$1,BBG!$1:$1,0)-1,0)&lt;&gt;"",VLOOKUP($A28,BBG!$1:$1048576,MATCH(Activity!EN$1,BBG!$1:$1,0)+2,0)&lt;&gt;""),VLOOKUP($A28,BBG!$1:$1048576,MATCH(Activity!EN$1,BBG!$1:$1,0)-1,0)+(VLOOKUP($A28,BBG!$1:$1048576,MATCH(Activity!EN$1,BBG!$1:$1,0)+2,0)-VLOOKUP($A28,BBG!$1:$1048576,MATCH(Activity!EN$1,BBG!$1:$1,0)-1,0))/3,VLOOKUP($A28,BBG!$1:$1048576,MATCH(Activity!EN$1,BBG!$1:$1,0)-2,0)+(VLOOKUP($A28,BBG!$1:$1048576,MATCH(Activity!EN$1,BBG!$1:$1,0)+1,0)-VLOOKUP($A28,BBG!$1:$1048576,MATCH(Activity!EN$1,BBG!$1:$1,0)-2,0))*2/3)))/100</f>
        <v>0</v>
      </c>
      <c r="EO28" s="48">
        <f ca="1">IF(VLOOKUP($A28,BBG!$1:$1048576,MATCH(Activity!EO$1,BBG!$1:$1,0),0)&lt;&gt;"",VLOOKUP($A28,BBG!$1:$1048576,MATCH(Activity!EO$1,BBG!$1:$1,0),0),IF(AND(VLOOKUP($A28,BBG!$1:$1048576,MATCH(Activity!EO$1,BBG!$1:$1,0)-1,0)&lt;&gt;"",VLOOKUP($A28,BBG!$1:$1048576,MATCH(Activity!EO$1,BBG!$1:$1,0)+1,0)&lt;&gt;""),(VLOOKUP($A28,BBG!$1:$1048576,MATCH(Activity!EO$1,BBG!$1:$1,0)-1,0)+VLOOKUP($A28,BBG!$1:$1048576,MATCH(Activity!EO$1,BBG!$1:$1,0)+1,0))/2,IF(AND(VLOOKUP($A28,BBG!$1:$1048576,MATCH(Activity!EO$1,BBG!$1:$1,0)-1,0)&lt;&gt;"",VLOOKUP($A28,BBG!$1:$1048576,MATCH(Activity!EO$1,BBG!$1:$1,0)+2,0)&lt;&gt;""),VLOOKUP($A28,BBG!$1:$1048576,MATCH(Activity!EO$1,BBG!$1:$1,0)-1,0)+(VLOOKUP($A28,BBG!$1:$1048576,MATCH(Activity!EO$1,BBG!$1:$1,0)+2,0)-VLOOKUP($A28,BBG!$1:$1048576,MATCH(Activity!EO$1,BBG!$1:$1,0)-1,0))/3,VLOOKUP($A28,BBG!$1:$1048576,MATCH(Activity!EO$1,BBG!$1:$1,0)-2,0)+(VLOOKUP($A28,BBG!$1:$1048576,MATCH(Activity!EO$1,BBG!$1:$1,0)+1,0)-VLOOKUP($A28,BBG!$1:$1048576,MATCH(Activity!EO$1,BBG!$1:$1,0)-2,0))*2/3)))/100</f>
        <v>0</v>
      </c>
      <c r="EP28" s="48">
        <f ca="1">IF(VLOOKUP($A28,BBG!$1:$1048576,MATCH(Activity!EP$1,BBG!$1:$1,0),0)&lt;&gt;"",VLOOKUP($A28,BBG!$1:$1048576,MATCH(Activity!EP$1,BBG!$1:$1,0),0),IF(AND(VLOOKUP($A28,BBG!$1:$1048576,MATCH(Activity!EP$1,BBG!$1:$1,0)-1,0)&lt;&gt;"",VLOOKUP($A28,BBG!$1:$1048576,MATCH(Activity!EP$1,BBG!$1:$1,0)+1,0)&lt;&gt;""),(VLOOKUP($A28,BBG!$1:$1048576,MATCH(Activity!EP$1,BBG!$1:$1,0)-1,0)+VLOOKUP($A28,BBG!$1:$1048576,MATCH(Activity!EP$1,BBG!$1:$1,0)+1,0))/2,IF(AND(VLOOKUP($A28,BBG!$1:$1048576,MATCH(Activity!EP$1,BBG!$1:$1,0)-1,0)&lt;&gt;"",VLOOKUP($A28,BBG!$1:$1048576,MATCH(Activity!EP$1,BBG!$1:$1,0)+2,0)&lt;&gt;""),VLOOKUP($A28,BBG!$1:$1048576,MATCH(Activity!EP$1,BBG!$1:$1,0)-1,0)+(VLOOKUP($A28,BBG!$1:$1048576,MATCH(Activity!EP$1,BBG!$1:$1,0)+2,0)-VLOOKUP($A28,BBG!$1:$1048576,MATCH(Activity!EP$1,BBG!$1:$1,0)-1,0))/3,VLOOKUP($A28,BBG!$1:$1048576,MATCH(Activity!EP$1,BBG!$1:$1,0)-2,0)+(VLOOKUP($A28,BBG!$1:$1048576,MATCH(Activity!EP$1,BBG!$1:$1,0)+1,0)-VLOOKUP($A28,BBG!$1:$1048576,MATCH(Activity!EP$1,BBG!$1:$1,0)-2,0))*2/3)))/100</f>
        <v>0</v>
      </c>
      <c r="EQ28" s="48">
        <f ca="1">IF(VLOOKUP($A28,BBG!$1:$1048576,MATCH(Activity!EQ$1,BBG!$1:$1,0),0)&lt;&gt;"",VLOOKUP($A28,BBG!$1:$1048576,MATCH(Activity!EQ$1,BBG!$1:$1,0),0),IF(AND(VLOOKUP($A28,BBG!$1:$1048576,MATCH(Activity!EQ$1,BBG!$1:$1,0)-1,0)&lt;&gt;"",VLOOKUP($A28,BBG!$1:$1048576,MATCH(Activity!EQ$1,BBG!$1:$1,0)+1,0)&lt;&gt;""),(VLOOKUP($A28,BBG!$1:$1048576,MATCH(Activity!EQ$1,BBG!$1:$1,0)-1,0)+VLOOKUP($A28,BBG!$1:$1048576,MATCH(Activity!EQ$1,BBG!$1:$1,0)+1,0))/2,IF(AND(VLOOKUP($A28,BBG!$1:$1048576,MATCH(Activity!EQ$1,BBG!$1:$1,0)-1,0)&lt;&gt;"",VLOOKUP($A28,BBG!$1:$1048576,MATCH(Activity!EQ$1,BBG!$1:$1,0)+2,0)&lt;&gt;""),VLOOKUP($A28,BBG!$1:$1048576,MATCH(Activity!EQ$1,BBG!$1:$1,0)-1,0)+(VLOOKUP($A28,BBG!$1:$1048576,MATCH(Activity!EQ$1,BBG!$1:$1,0)+2,0)-VLOOKUP($A28,BBG!$1:$1048576,MATCH(Activity!EQ$1,BBG!$1:$1,0)-1,0))/3,VLOOKUP($A28,BBG!$1:$1048576,MATCH(Activity!EQ$1,BBG!$1:$1,0)-2,0)+(VLOOKUP($A28,BBG!$1:$1048576,MATCH(Activity!EQ$1,BBG!$1:$1,0)+1,0)-VLOOKUP($A28,BBG!$1:$1048576,MATCH(Activity!EQ$1,BBG!$1:$1,0)-2,0))*2/3)))/100</f>
        <v>0</v>
      </c>
      <c r="ER28" s="48">
        <f ca="1">IF(VLOOKUP($A28,BBG!$1:$1048576,MATCH(Activity!ER$1,BBG!$1:$1,0),0)&lt;&gt;"",VLOOKUP($A28,BBG!$1:$1048576,MATCH(Activity!ER$1,BBG!$1:$1,0),0),IF(AND(VLOOKUP($A28,BBG!$1:$1048576,MATCH(Activity!ER$1,BBG!$1:$1,0)-1,0)&lt;&gt;"",VLOOKUP($A28,BBG!$1:$1048576,MATCH(Activity!ER$1,BBG!$1:$1,0)+1,0)&lt;&gt;""),(VLOOKUP($A28,BBG!$1:$1048576,MATCH(Activity!ER$1,BBG!$1:$1,0)-1,0)+VLOOKUP($A28,BBG!$1:$1048576,MATCH(Activity!ER$1,BBG!$1:$1,0)+1,0))/2,IF(AND(VLOOKUP($A28,BBG!$1:$1048576,MATCH(Activity!ER$1,BBG!$1:$1,0)-1,0)&lt;&gt;"",VLOOKUP($A28,BBG!$1:$1048576,MATCH(Activity!ER$1,BBG!$1:$1,0)+2,0)&lt;&gt;""),VLOOKUP($A28,BBG!$1:$1048576,MATCH(Activity!ER$1,BBG!$1:$1,0)-1,0)+(VLOOKUP($A28,BBG!$1:$1048576,MATCH(Activity!ER$1,BBG!$1:$1,0)+2,0)-VLOOKUP($A28,BBG!$1:$1048576,MATCH(Activity!ER$1,BBG!$1:$1,0)-1,0))/3,VLOOKUP($A28,BBG!$1:$1048576,MATCH(Activity!ER$1,BBG!$1:$1,0)-2,0)+(VLOOKUP($A28,BBG!$1:$1048576,MATCH(Activity!ER$1,BBG!$1:$1,0)+1,0)-VLOOKUP($A28,BBG!$1:$1048576,MATCH(Activity!ER$1,BBG!$1:$1,0)-2,0))*2/3)))/100</f>
        <v>0</v>
      </c>
      <c r="ES28" s="48">
        <f ca="1">IF(VLOOKUP($A28,BBG!$1:$1048576,MATCH(Activity!ES$1,BBG!$1:$1,0),0)&lt;&gt;"",VLOOKUP($A28,BBG!$1:$1048576,MATCH(Activity!ES$1,BBG!$1:$1,0),0),IF(AND(VLOOKUP($A28,BBG!$1:$1048576,MATCH(Activity!ES$1,BBG!$1:$1,0)-1,0)&lt;&gt;"",VLOOKUP($A28,BBG!$1:$1048576,MATCH(Activity!ES$1,BBG!$1:$1,0)+1,0)&lt;&gt;""),(VLOOKUP($A28,BBG!$1:$1048576,MATCH(Activity!ES$1,BBG!$1:$1,0)-1,0)+VLOOKUP($A28,BBG!$1:$1048576,MATCH(Activity!ES$1,BBG!$1:$1,0)+1,0))/2,IF(AND(VLOOKUP($A28,BBG!$1:$1048576,MATCH(Activity!ES$1,BBG!$1:$1,0)-1,0)&lt;&gt;"",VLOOKUP($A28,BBG!$1:$1048576,MATCH(Activity!ES$1,BBG!$1:$1,0)+2,0)&lt;&gt;""),VLOOKUP($A28,BBG!$1:$1048576,MATCH(Activity!ES$1,BBG!$1:$1,0)-1,0)+(VLOOKUP($A28,BBG!$1:$1048576,MATCH(Activity!ES$1,BBG!$1:$1,0)+2,0)-VLOOKUP($A28,BBG!$1:$1048576,MATCH(Activity!ES$1,BBG!$1:$1,0)-1,0))/3,VLOOKUP($A28,BBG!$1:$1048576,MATCH(Activity!ES$1,BBG!$1:$1,0)-2,0)+(VLOOKUP($A28,BBG!$1:$1048576,MATCH(Activity!ES$1,BBG!$1:$1,0)+1,0)-VLOOKUP($A28,BBG!$1:$1048576,MATCH(Activity!ES$1,BBG!$1:$1,0)-2,0))*2/3)))/100</f>
        <v>0</v>
      </c>
      <c r="ET28" s="48">
        <f ca="1">IF(VLOOKUP($A28,BBG!$1:$1048576,MATCH(Activity!ET$1,BBG!$1:$1,0),0)&lt;&gt;"",VLOOKUP($A28,BBG!$1:$1048576,MATCH(Activity!ET$1,BBG!$1:$1,0),0),IF(AND(VLOOKUP($A28,BBG!$1:$1048576,MATCH(Activity!ET$1,BBG!$1:$1,0)-1,0)&lt;&gt;"",VLOOKUP($A28,BBG!$1:$1048576,MATCH(Activity!ET$1,BBG!$1:$1,0)+1,0)&lt;&gt;""),(VLOOKUP($A28,BBG!$1:$1048576,MATCH(Activity!ET$1,BBG!$1:$1,0)-1,0)+VLOOKUP($A28,BBG!$1:$1048576,MATCH(Activity!ET$1,BBG!$1:$1,0)+1,0))/2,IF(AND(VLOOKUP($A28,BBG!$1:$1048576,MATCH(Activity!ET$1,BBG!$1:$1,0)-1,0)&lt;&gt;"",VLOOKUP($A28,BBG!$1:$1048576,MATCH(Activity!ET$1,BBG!$1:$1,0)+2,0)&lt;&gt;""),VLOOKUP($A28,BBG!$1:$1048576,MATCH(Activity!ET$1,BBG!$1:$1,0)-1,0)+(VLOOKUP($A28,BBG!$1:$1048576,MATCH(Activity!ET$1,BBG!$1:$1,0)+2,0)-VLOOKUP($A28,BBG!$1:$1048576,MATCH(Activity!ET$1,BBG!$1:$1,0)-1,0))/3,VLOOKUP($A28,BBG!$1:$1048576,MATCH(Activity!ET$1,BBG!$1:$1,0)-2,0)+(VLOOKUP($A28,BBG!$1:$1048576,MATCH(Activity!ET$1,BBG!$1:$1,0)+1,0)-VLOOKUP($A28,BBG!$1:$1048576,MATCH(Activity!ET$1,BBG!$1:$1,0)-2,0))*2/3)))/100</f>
        <v>0</v>
      </c>
      <c r="EU28" s="48">
        <f ca="1">IF(VLOOKUP($A28,BBG!$1:$1048576,MATCH(Activity!EU$1,BBG!$1:$1,0),0)&lt;&gt;"",VLOOKUP($A28,BBG!$1:$1048576,MATCH(Activity!EU$1,BBG!$1:$1,0),0),IF(AND(VLOOKUP($A28,BBG!$1:$1048576,MATCH(Activity!EU$1,BBG!$1:$1,0)-1,0)&lt;&gt;"",VLOOKUP($A28,BBG!$1:$1048576,MATCH(Activity!EU$1,BBG!$1:$1,0)+1,0)&lt;&gt;""),(VLOOKUP($A28,BBG!$1:$1048576,MATCH(Activity!EU$1,BBG!$1:$1,0)-1,0)+VLOOKUP($A28,BBG!$1:$1048576,MATCH(Activity!EU$1,BBG!$1:$1,0)+1,0))/2,IF(AND(VLOOKUP($A28,BBG!$1:$1048576,MATCH(Activity!EU$1,BBG!$1:$1,0)-1,0)&lt;&gt;"",VLOOKUP($A28,BBG!$1:$1048576,MATCH(Activity!EU$1,BBG!$1:$1,0)+2,0)&lt;&gt;""),VLOOKUP($A28,BBG!$1:$1048576,MATCH(Activity!EU$1,BBG!$1:$1,0)-1,0)+(VLOOKUP($A28,BBG!$1:$1048576,MATCH(Activity!EU$1,BBG!$1:$1,0)+2,0)-VLOOKUP($A28,BBG!$1:$1048576,MATCH(Activity!EU$1,BBG!$1:$1,0)-1,0))/3,VLOOKUP($A28,BBG!$1:$1048576,MATCH(Activity!EU$1,BBG!$1:$1,0)-2,0)+(VLOOKUP($A28,BBG!$1:$1048576,MATCH(Activity!EU$1,BBG!$1:$1,0)+1,0)-VLOOKUP($A28,BBG!$1:$1048576,MATCH(Activity!EU$1,BBG!$1:$1,0)-2,0))*2/3)))/100</f>
        <v>0</v>
      </c>
      <c r="EV28" s="48">
        <f ca="1">IF(VLOOKUP($A28,BBG!$1:$1048576,MATCH(Activity!EV$1,BBG!$1:$1,0),0)&lt;&gt;"",VLOOKUP($A28,BBG!$1:$1048576,MATCH(Activity!EV$1,BBG!$1:$1,0),0),IF(AND(VLOOKUP($A28,BBG!$1:$1048576,MATCH(Activity!EV$1,BBG!$1:$1,0)-1,0)&lt;&gt;"",VLOOKUP($A28,BBG!$1:$1048576,MATCH(Activity!EV$1,BBG!$1:$1,0)+1,0)&lt;&gt;""),(VLOOKUP($A28,BBG!$1:$1048576,MATCH(Activity!EV$1,BBG!$1:$1,0)-1,0)+VLOOKUP($A28,BBG!$1:$1048576,MATCH(Activity!EV$1,BBG!$1:$1,0)+1,0))/2,IF(AND(VLOOKUP($A28,BBG!$1:$1048576,MATCH(Activity!EV$1,BBG!$1:$1,0)-1,0)&lt;&gt;"",VLOOKUP($A28,BBG!$1:$1048576,MATCH(Activity!EV$1,BBG!$1:$1,0)+2,0)&lt;&gt;""),VLOOKUP($A28,BBG!$1:$1048576,MATCH(Activity!EV$1,BBG!$1:$1,0)-1,0)+(VLOOKUP($A28,BBG!$1:$1048576,MATCH(Activity!EV$1,BBG!$1:$1,0)+2,0)-VLOOKUP($A28,BBG!$1:$1048576,MATCH(Activity!EV$1,BBG!$1:$1,0)-1,0))/3,VLOOKUP($A28,BBG!$1:$1048576,MATCH(Activity!EV$1,BBG!$1:$1,0)-2,0)+(VLOOKUP($A28,BBG!$1:$1048576,MATCH(Activity!EV$1,BBG!$1:$1,0)+1,0)-VLOOKUP($A28,BBG!$1:$1048576,MATCH(Activity!EV$1,BBG!$1:$1,0)-2,0))*2/3)))/100</f>
        <v>0</v>
      </c>
      <c r="EW28" s="48">
        <f ca="1">IF(VLOOKUP($A28,BBG!$1:$1048576,MATCH(Activity!EW$1,BBG!$1:$1,0),0)&lt;&gt;"",VLOOKUP($A28,BBG!$1:$1048576,MATCH(Activity!EW$1,BBG!$1:$1,0),0),IF(AND(VLOOKUP($A28,BBG!$1:$1048576,MATCH(Activity!EW$1,BBG!$1:$1,0)-1,0)&lt;&gt;"",VLOOKUP($A28,BBG!$1:$1048576,MATCH(Activity!EW$1,BBG!$1:$1,0)+1,0)&lt;&gt;""),(VLOOKUP($A28,BBG!$1:$1048576,MATCH(Activity!EW$1,BBG!$1:$1,0)-1,0)+VLOOKUP($A28,BBG!$1:$1048576,MATCH(Activity!EW$1,BBG!$1:$1,0)+1,0))/2,IF(AND(VLOOKUP($A28,BBG!$1:$1048576,MATCH(Activity!EW$1,BBG!$1:$1,0)-1,0)&lt;&gt;"",VLOOKUP($A28,BBG!$1:$1048576,MATCH(Activity!EW$1,BBG!$1:$1,0)+2,0)&lt;&gt;""),VLOOKUP($A28,BBG!$1:$1048576,MATCH(Activity!EW$1,BBG!$1:$1,0)-1,0)+(VLOOKUP($A28,BBG!$1:$1048576,MATCH(Activity!EW$1,BBG!$1:$1,0)+2,0)-VLOOKUP($A28,BBG!$1:$1048576,MATCH(Activity!EW$1,BBG!$1:$1,0)-1,0))/3,VLOOKUP($A28,BBG!$1:$1048576,MATCH(Activity!EW$1,BBG!$1:$1,0)-2,0)+(VLOOKUP($A28,BBG!$1:$1048576,MATCH(Activity!EW$1,BBG!$1:$1,0)+1,0)-VLOOKUP($A28,BBG!$1:$1048576,MATCH(Activity!EW$1,BBG!$1:$1,0)-2,0))*2/3)))/100</f>
        <v>0</v>
      </c>
      <c r="EX28" s="48">
        <f ca="1">IF(VLOOKUP($A28,BBG!$1:$1048576,MATCH(Activity!EX$1,BBG!$1:$1,0),0)&lt;&gt;"",VLOOKUP($A28,BBG!$1:$1048576,MATCH(Activity!EX$1,BBG!$1:$1,0),0),IF(AND(VLOOKUP($A28,BBG!$1:$1048576,MATCH(Activity!EX$1,BBG!$1:$1,0)-1,0)&lt;&gt;"",VLOOKUP($A28,BBG!$1:$1048576,MATCH(Activity!EX$1,BBG!$1:$1,0)+1,0)&lt;&gt;""),(VLOOKUP($A28,BBG!$1:$1048576,MATCH(Activity!EX$1,BBG!$1:$1,0)-1,0)+VLOOKUP($A28,BBG!$1:$1048576,MATCH(Activity!EX$1,BBG!$1:$1,0)+1,0))/2,IF(AND(VLOOKUP($A28,BBG!$1:$1048576,MATCH(Activity!EX$1,BBG!$1:$1,0)-1,0)&lt;&gt;"",VLOOKUP($A28,BBG!$1:$1048576,MATCH(Activity!EX$1,BBG!$1:$1,0)+2,0)&lt;&gt;""),VLOOKUP($A28,BBG!$1:$1048576,MATCH(Activity!EX$1,BBG!$1:$1,0)-1,0)+(VLOOKUP($A28,BBG!$1:$1048576,MATCH(Activity!EX$1,BBG!$1:$1,0)+2,0)-VLOOKUP($A28,BBG!$1:$1048576,MATCH(Activity!EX$1,BBG!$1:$1,0)-1,0))/3,VLOOKUP($A28,BBG!$1:$1048576,MATCH(Activity!EX$1,BBG!$1:$1,0)-2,0)+(VLOOKUP($A28,BBG!$1:$1048576,MATCH(Activity!EX$1,BBG!$1:$1,0)+1,0)-VLOOKUP($A28,BBG!$1:$1048576,MATCH(Activity!EX$1,BBG!$1:$1,0)-2,0))*2/3)))/100</f>
        <v>0</v>
      </c>
      <c r="EY28" s="48">
        <f ca="1">IF(VLOOKUP($A28,BBG!$1:$1048576,MATCH(Activity!EY$1,BBG!$1:$1,0),0)&lt;&gt;"",VLOOKUP($A28,BBG!$1:$1048576,MATCH(Activity!EY$1,BBG!$1:$1,0),0),IF(AND(VLOOKUP($A28,BBG!$1:$1048576,MATCH(Activity!EY$1,BBG!$1:$1,0)-1,0)&lt;&gt;"",VLOOKUP($A28,BBG!$1:$1048576,MATCH(Activity!EY$1,BBG!$1:$1,0)+1,0)&lt;&gt;""),(VLOOKUP($A28,BBG!$1:$1048576,MATCH(Activity!EY$1,BBG!$1:$1,0)-1,0)+VLOOKUP($A28,BBG!$1:$1048576,MATCH(Activity!EY$1,BBG!$1:$1,0)+1,0))/2,IF(AND(VLOOKUP($A28,BBG!$1:$1048576,MATCH(Activity!EY$1,BBG!$1:$1,0)-1,0)&lt;&gt;"",VLOOKUP($A28,BBG!$1:$1048576,MATCH(Activity!EY$1,BBG!$1:$1,0)+2,0)&lt;&gt;""),VLOOKUP($A28,BBG!$1:$1048576,MATCH(Activity!EY$1,BBG!$1:$1,0)-1,0)+(VLOOKUP($A28,BBG!$1:$1048576,MATCH(Activity!EY$1,BBG!$1:$1,0)+2,0)-VLOOKUP($A28,BBG!$1:$1048576,MATCH(Activity!EY$1,BBG!$1:$1,0)-1,0))/3,VLOOKUP($A28,BBG!$1:$1048576,MATCH(Activity!EY$1,BBG!$1:$1,0)-2,0)+(VLOOKUP($A28,BBG!$1:$1048576,MATCH(Activity!EY$1,BBG!$1:$1,0)+1,0)-VLOOKUP($A28,BBG!$1:$1048576,MATCH(Activity!EY$1,BBG!$1:$1,0)-2,0))*2/3)))/100</f>
        <v>0</v>
      </c>
      <c r="EZ28" s="48">
        <f ca="1">IF(VLOOKUP($A28,BBG!$1:$1048576,MATCH(Activity!EZ$1,BBG!$1:$1,0),0)&lt;&gt;"",VLOOKUP($A28,BBG!$1:$1048576,MATCH(Activity!EZ$1,BBG!$1:$1,0),0),IF(AND(VLOOKUP($A28,BBG!$1:$1048576,MATCH(Activity!EZ$1,BBG!$1:$1,0)-1,0)&lt;&gt;"",VLOOKUP($A28,BBG!$1:$1048576,MATCH(Activity!EZ$1,BBG!$1:$1,0)+1,0)&lt;&gt;""),(VLOOKUP($A28,BBG!$1:$1048576,MATCH(Activity!EZ$1,BBG!$1:$1,0)-1,0)+VLOOKUP($A28,BBG!$1:$1048576,MATCH(Activity!EZ$1,BBG!$1:$1,0)+1,0))/2,IF(AND(VLOOKUP($A28,BBG!$1:$1048576,MATCH(Activity!EZ$1,BBG!$1:$1,0)-1,0)&lt;&gt;"",VLOOKUP($A28,BBG!$1:$1048576,MATCH(Activity!EZ$1,BBG!$1:$1,0)+2,0)&lt;&gt;""),VLOOKUP($A28,BBG!$1:$1048576,MATCH(Activity!EZ$1,BBG!$1:$1,0)-1,0)+(VLOOKUP($A28,BBG!$1:$1048576,MATCH(Activity!EZ$1,BBG!$1:$1,0)+2,0)-VLOOKUP($A28,BBG!$1:$1048576,MATCH(Activity!EZ$1,BBG!$1:$1,0)-1,0))/3,VLOOKUP($A28,BBG!$1:$1048576,MATCH(Activity!EZ$1,BBG!$1:$1,0)-2,0)+(VLOOKUP($A28,BBG!$1:$1048576,MATCH(Activity!EZ$1,BBG!$1:$1,0)+1,0)-VLOOKUP($A28,BBG!$1:$1048576,MATCH(Activity!EZ$1,BBG!$1:$1,0)-2,0))*2/3)))/100</f>
        <v>0</v>
      </c>
      <c r="FA28" s="48">
        <f ca="1">IF(VLOOKUP($A28,BBG!$1:$1048576,MATCH(Activity!FA$1,BBG!$1:$1,0),0)&lt;&gt;"",VLOOKUP($A28,BBG!$1:$1048576,MATCH(Activity!FA$1,BBG!$1:$1,0),0),IF(AND(VLOOKUP($A28,BBG!$1:$1048576,MATCH(Activity!FA$1,BBG!$1:$1,0)-1,0)&lt;&gt;"",VLOOKUP($A28,BBG!$1:$1048576,MATCH(Activity!FA$1,BBG!$1:$1,0)+1,0)&lt;&gt;""),(VLOOKUP($A28,BBG!$1:$1048576,MATCH(Activity!FA$1,BBG!$1:$1,0)-1,0)+VLOOKUP($A28,BBG!$1:$1048576,MATCH(Activity!FA$1,BBG!$1:$1,0)+1,0))/2,IF(AND(VLOOKUP($A28,BBG!$1:$1048576,MATCH(Activity!FA$1,BBG!$1:$1,0)-1,0)&lt;&gt;"",VLOOKUP($A28,BBG!$1:$1048576,MATCH(Activity!FA$1,BBG!$1:$1,0)+2,0)&lt;&gt;""),VLOOKUP($A28,BBG!$1:$1048576,MATCH(Activity!FA$1,BBG!$1:$1,0)-1,0)+(VLOOKUP($A28,BBG!$1:$1048576,MATCH(Activity!FA$1,BBG!$1:$1,0)+2,0)-VLOOKUP($A28,BBG!$1:$1048576,MATCH(Activity!FA$1,BBG!$1:$1,0)-1,0))/3,VLOOKUP($A28,BBG!$1:$1048576,MATCH(Activity!FA$1,BBG!$1:$1,0)-2,0)+(VLOOKUP($A28,BBG!$1:$1048576,MATCH(Activity!FA$1,BBG!$1:$1,0)+1,0)-VLOOKUP($A28,BBG!$1:$1048576,MATCH(Activity!FA$1,BBG!$1:$1,0)-2,0))*2/3)))/100</f>
        <v>0</v>
      </c>
      <c r="FB28" s="48">
        <f ca="1">IF(VLOOKUP($A28,BBG!$1:$1048576,MATCH(Activity!FB$1,BBG!$1:$1,0),0)&lt;&gt;"",VLOOKUP($A28,BBG!$1:$1048576,MATCH(Activity!FB$1,BBG!$1:$1,0),0),IF(AND(VLOOKUP($A28,BBG!$1:$1048576,MATCH(Activity!FB$1,BBG!$1:$1,0)-1,0)&lt;&gt;"",VLOOKUP($A28,BBG!$1:$1048576,MATCH(Activity!FB$1,BBG!$1:$1,0)+1,0)&lt;&gt;""),(VLOOKUP($A28,BBG!$1:$1048576,MATCH(Activity!FB$1,BBG!$1:$1,0)-1,0)+VLOOKUP($A28,BBG!$1:$1048576,MATCH(Activity!FB$1,BBG!$1:$1,0)+1,0))/2,IF(AND(VLOOKUP($A28,BBG!$1:$1048576,MATCH(Activity!FB$1,BBG!$1:$1,0)-1,0)&lt;&gt;"",VLOOKUP($A28,BBG!$1:$1048576,MATCH(Activity!FB$1,BBG!$1:$1,0)+2,0)&lt;&gt;""),VLOOKUP($A28,BBG!$1:$1048576,MATCH(Activity!FB$1,BBG!$1:$1,0)-1,0)+(VLOOKUP($A28,BBG!$1:$1048576,MATCH(Activity!FB$1,BBG!$1:$1,0)+2,0)-VLOOKUP($A28,BBG!$1:$1048576,MATCH(Activity!FB$1,BBG!$1:$1,0)-1,0))/3,VLOOKUP($A28,BBG!$1:$1048576,MATCH(Activity!FB$1,BBG!$1:$1,0)-2,0)+(VLOOKUP($A28,BBG!$1:$1048576,MATCH(Activity!FB$1,BBG!$1:$1,0)+1,0)-VLOOKUP($A28,BBG!$1:$1048576,MATCH(Activity!FB$1,BBG!$1:$1,0)-2,0))*2/3)))/100</f>
        <v>0</v>
      </c>
      <c r="FC28" s="48">
        <f ca="1">IF(VLOOKUP($A28,BBG!$1:$1048576,MATCH(Activity!FC$1,BBG!$1:$1,0),0)&lt;&gt;"",VLOOKUP($A28,BBG!$1:$1048576,MATCH(Activity!FC$1,BBG!$1:$1,0),0),IF(AND(VLOOKUP($A28,BBG!$1:$1048576,MATCH(Activity!FC$1,BBG!$1:$1,0)-1,0)&lt;&gt;"",VLOOKUP($A28,BBG!$1:$1048576,MATCH(Activity!FC$1,BBG!$1:$1,0)+1,0)&lt;&gt;""),(VLOOKUP($A28,BBG!$1:$1048576,MATCH(Activity!FC$1,BBG!$1:$1,0)-1,0)+VLOOKUP($A28,BBG!$1:$1048576,MATCH(Activity!FC$1,BBG!$1:$1,0)+1,0))/2,IF(AND(VLOOKUP($A28,BBG!$1:$1048576,MATCH(Activity!FC$1,BBG!$1:$1,0)-1,0)&lt;&gt;"",VLOOKUP($A28,BBG!$1:$1048576,MATCH(Activity!FC$1,BBG!$1:$1,0)+2,0)&lt;&gt;""),VLOOKUP($A28,BBG!$1:$1048576,MATCH(Activity!FC$1,BBG!$1:$1,0)-1,0)+(VLOOKUP($A28,BBG!$1:$1048576,MATCH(Activity!FC$1,BBG!$1:$1,0)+2,0)-VLOOKUP($A28,BBG!$1:$1048576,MATCH(Activity!FC$1,BBG!$1:$1,0)-1,0))/3,VLOOKUP($A28,BBG!$1:$1048576,MATCH(Activity!FC$1,BBG!$1:$1,0)-2,0)+(VLOOKUP($A28,BBG!$1:$1048576,MATCH(Activity!FC$1,BBG!$1:$1,0)+1,0)-VLOOKUP($A28,BBG!$1:$1048576,MATCH(Activity!FC$1,BBG!$1:$1,0)-2,0))*2/3)))/100</f>
        <v>0</v>
      </c>
      <c r="FD28" s="48">
        <f ca="1">IF(VLOOKUP($A28,BBG!$1:$1048576,MATCH(Activity!FD$1,BBG!$1:$1,0),0)&lt;&gt;"",VLOOKUP($A28,BBG!$1:$1048576,MATCH(Activity!FD$1,BBG!$1:$1,0),0),IF(AND(VLOOKUP($A28,BBG!$1:$1048576,MATCH(Activity!FD$1,BBG!$1:$1,0)-1,0)&lt;&gt;"",VLOOKUP($A28,BBG!$1:$1048576,MATCH(Activity!FD$1,BBG!$1:$1,0)+1,0)&lt;&gt;""),(VLOOKUP($A28,BBG!$1:$1048576,MATCH(Activity!FD$1,BBG!$1:$1,0)-1,0)+VLOOKUP($A28,BBG!$1:$1048576,MATCH(Activity!FD$1,BBG!$1:$1,0)+1,0))/2,IF(AND(VLOOKUP($A28,BBG!$1:$1048576,MATCH(Activity!FD$1,BBG!$1:$1,0)-1,0)&lt;&gt;"",VLOOKUP($A28,BBG!$1:$1048576,MATCH(Activity!FD$1,BBG!$1:$1,0)+2,0)&lt;&gt;""),VLOOKUP($A28,BBG!$1:$1048576,MATCH(Activity!FD$1,BBG!$1:$1,0)-1,0)+(VLOOKUP($A28,BBG!$1:$1048576,MATCH(Activity!FD$1,BBG!$1:$1,0)+2,0)-VLOOKUP($A28,BBG!$1:$1048576,MATCH(Activity!FD$1,BBG!$1:$1,0)-1,0))/3,VLOOKUP($A28,BBG!$1:$1048576,MATCH(Activity!FD$1,BBG!$1:$1,0)-2,0)+(VLOOKUP($A28,BBG!$1:$1048576,MATCH(Activity!FD$1,BBG!$1:$1,0)+1,0)-VLOOKUP($A28,BBG!$1:$1048576,MATCH(Activity!FD$1,BBG!$1:$1,0)-2,0))*2/3)))/100</f>
        <v>0</v>
      </c>
      <c r="FE28" s="48">
        <f ca="1">IF(VLOOKUP($A28,BBG!$1:$1048576,MATCH(Activity!FE$1,BBG!$1:$1,0),0)&lt;&gt;"",VLOOKUP($A28,BBG!$1:$1048576,MATCH(Activity!FE$1,BBG!$1:$1,0),0),IF(AND(VLOOKUP($A28,BBG!$1:$1048576,MATCH(Activity!FE$1,BBG!$1:$1,0)-1,0)&lt;&gt;"",VLOOKUP($A28,BBG!$1:$1048576,MATCH(Activity!FE$1,BBG!$1:$1,0)+1,0)&lt;&gt;""),(VLOOKUP($A28,BBG!$1:$1048576,MATCH(Activity!FE$1,BBG!$1:$1,0)-1,0)+VLOOKUP($A28,BBG!$1:$1048576,MATCH(Activity!FE$1,BBG!$1:$1,0)+1,0))/2,IF(AND(VLOOKUP($A28,BBG!$1:$1048576,MATCH(Activity!FE$1,BBG!$1:$1,0)-1,0)&lt;&gt;"",VLOOKUP($A28,BBG!$1:$1048576,MATCH(Activity!FE$1,BBG!$1:$1,0)+2,0)&lt;&gt;""),VLOOKUP($A28,BBG!$1:$1048576,MATCH(Activity!FE$1,BBG!$1:$1,0)-1,0)+(VLOOKUP($A28,BBG!$1:$1048576,MATCH(Activity!FE$1,BBG!$1:$1,0)+2,0)-VLOOKUP($A28,BBG!$1:$1048576,MATCH(Activity!FE$1,BBG!$1:$1,0)-1,0))/3,VLOOKUP($A28,BBG!$1:$1048576,MATCH(Activity!FE$1,BBG!$1:$1,0)-2,0)+(VLOOKUP($A28,BBG!$1:$1048576,MATCH(Activity!FE$1,BBG!$1:$1,0)+1,0)-VLOOKUP($A28,BBG!$1:$1048576,MATCH(Activity!FE$1,BBG!$1:$1,0)-2,0))*2/3)))/100</f>
        <v>0</v>
      </c>
      <c r="FF28" s="48">
        <f ca="1">IF(VLOOKUP($A28,BBG!$1:$1048576,MATCH(Activity!FF$1,BBG!$1:$1,0),0)&lt;&gt;"",VLOOKUP($A28,BBG!$1:$1048576,MATCH(Activity!FF$1,BBG!$1:$1,0),0),IF(AND(VLOOKUP($A28,BBG!$1:$1048576,MATCH(Activity!FF$1,BBG!$1:$1,0)-1,0)&lt;&gt;"",VLOOKUP($A28,BBG!$1:$1048576,MATCH(Activity!FF$1,BBG!$1:$1,0)+1,0)&lt;&gt;""),(VLOOKUP($A28,BBG!$1:$1048576,MATCH(Activity!FF$1,BBG!$1:$1,0)-1,0)+VLOOKUP($A28,BBG!$1:$1048576,MATCH(Activity!FF$1,BBG!$1:$1,0)+1,0))/2,IF(AND(VLOOKUP($A28,BBG!$1:$1048576,MATCH(Activity!FF$1,BBG!$1:$1,0)-1,0)&lt;&gt;"",VLOOKUP($A28,BBG!$1:$1048576,MATCH(Activity!FF$1,BBG!$1:$1,0)+2,0)&lt;&gt;""),VLOOKUP($A28,BBG!$1:$1048576,MATCH(Activity!FF$1,BBG!$1:$1,0)-1,0)+(VLOOKUP($A28,BBG!$1:$1048576,MATCH(Activity!FF$1,BBG!$1:$1,0)+2,0)-VLOOKUP($A28,BBG!$1:$1048576,MATCH(Activity!FF$1,BBG!$1:$1,0)-1,0))/3,VLOOKUP($A28,BBG!$1:$1048576,MATCH(Activity!FF$1,BBG!$1:$1,0)-2,0)+(VLOOKUP($A28,BBG!$1:$1048576,MATCH(Activity!FF$1,BBG!$1:$1,0)+1,0)-VLOOKUP($A28,BBG!$1:$1048576,MATCH(Activity!FF$1,BBG!$1:$1,0)-2,0))*2/3)))/100</f>
        <v>0</v>
      </c>
      <c r="FG28" s="48">
        <f ca="1">IF(VLOOKUP($A28,BBG!$1:$1048576,MATCH(Activity!FG$1,BBG!$1:$1,0),0)&lt;&gt;"",VLOOKUP($A28,BBG!$1:$1048576,MATCH(Activity!FG$1,BBG!$1:$1,0),0),IF(AND(VLOOKUP($A28,BBG!$1:$1048576,MATCH(Activity!FG$1,BBG!$1:$1,0)-1,0)&lt;&gt;"",VLOOKUP($A28,BBG!$1:$1048576,MATCH(Activity!FG$1,BBG!$1:$1,0)+1,0)&lt;&gt;""),(VLOOKUP($A28,BBG!$1:$1048576,MATCH(Activity!FG$1,BBG!$1:$1,0)-1,0)+VLOOKUP($A28,BBG!$1:$1048576,MATCH(Activity!FG$1,BBG!$1:$1,0)+1,0))/2,IF(AND(VLOOKUP($A28,BBG!$1:$1048576,MATCH(Activity!FG$1,BBG!$1:$1,0)-1,0)&lt;&gt;"",VLOOKUP($A28,BBG!$1:$1048576,MATCH(Activity!FG$1,BBG!$1:$1,0)+2,0)&lt;&gt;""),VLOOKUP($A28,BBG!$1:$1048576,MATCH(Activity!FG$1,BBG!$1:$1,0)-1,0)+(VLOOKUP($A28,BBG!$1:$1048576,MATCH(Activity!FG$1,BBG!$1:$1,0)+2,0)-VLOOKUP($A28,BBG!$1:$1048576,MATCH(Activity!FG$1,BBG!$1:$1,0)-1,0))/3,VLOOKUP($A28,BBG!$1:$1048576,MATCH(Activity!FG$1,BBG!$1:$1,0)-2,0)+(VLOOKUP($A28,BBG!$1:$1048576,MATCH(Activity!FG$1,BBG!$1:$1,0)+1,0)-VLOOKUP($A28,BBG!$1:$1048576,MATCH(Activity!FG$1,BBG!$1:$1,0)-2,0))*2/3)))/100</f>
        <v>0</v>
      </c>
      <c r="FH28" s="48">
        <f ca="1">IF(VLOOKUP($A28,BBG!$1:$1048576,MATCH(Activity!FH$1,BBG!$1:$1,0),0)&lt;&gt;"",VLOOKUP($A28,BBG!$1:$1048576,MATCH(Activity!FH$1,BBG!$1:$1,0),0),IF(AND(VLOOKUP($A28,BBG!$1:$1048576,MATCH(Activity!FH$1,BBG!$1:$1,0)-1,0)&lt;&gt;"",VLOOKUP($A28,BBG!$1:$1048576,MATCH(Activity!FH$1,BBG!$1:$1,0)+1,0)&lt;&gt;""),(VLOOKUP($A28,BBG!$1:$1048576,MATCH(Activity!FH$1,BBG!$1:$1,0)-1,0)+VLOOKUP($A28,BBG!$1:$1048576,MATCH(Activity!FH$1,BBG!$1:$1,0)+1,0))/2,IF(AND(VLOOKUP($A28,BBG!$1:$1048576,MATCH(Activity!FH$1,BBG!$1:$1,0)-1,0)&lt;&gt;"",VLOOKUP($A28,BBG!$1:$1048576,MATCH(Activity!FH$1,BBG!$1:$1,0)+2,0)&lt;&gt;""),VLOOKUP($A28,BBG!$1:$1048576,MATCH(Activity!FH$1,BBG!$1:$1,0)-1,0)+(VLOOKUP($A28,BBG!$1:$1048576,MATCH(Activity!FH$1,BBG!$1:$1,0)+2,0)-VLOOKUP($A28,BBG!$1:$1048576,MATCH(Activity!FH$1,BBG!$1:$1,0)-1,0))/3,VLOOKUP($A28,BBG!$1:$1048576,MATCH(Activity!FH$1,BBG!$1:$1,0)-2,0)+(VLOOKUP($A28,BBG!$1:$1048576,MATCH(Activity!FH$1,BBG!$1:$1,0)+1,0)-VLOOKUP($A28,BBG!$1:$1048576,MATCH(Activity!FH$1,BBG!$1:$1,0)-2,0))*2/3)))/100</f>
        <v>0</v>
      </c>
      <c r="FI28" s="48">
        <f ca="1">IF(VLOOKUP($A28,BBG!$1:$1048576,MATCH(Activity!FI$1,BBG!$1:$1,0),0)&lt;&gt;"",VLOOKUP($A28,BBG!$1:$1048576,MATCH(Activity!FI$1,BBG!$1:$1,0),0),IF(AND(VLOOKUP($A28,BBG!$1:$1048576,MATCH(Activity!FI$1,BBG!$1:$1,0)-1,0)&lt;&gt;"",VLOOKUP($A28,BBG!$1:$1048576,MATCH(Activity!FI$1,BBG!$1:$1,0)+1,0)&lt;&gt;""),(VLOOKUP($A28,BBG!$1:$1048576,MATCH(Activity!FI$1,BBG!$1:$1,0)-1,0)+VLOOKUP($A28,BBG!$1:$1048576,MATCH(Activity!FI$1,BBG!$1:$1,0)+1,0))/2,IF(AND(VLOOKUP($A28,BBG!$1:$1048576,MATCH(Activity!FI$1,BBG!$1:$1,0)-1,0)&lt;&gt;"",VLOOKUP($A28,BBG!$1:$1048576,MATCH(Activity!FI$1,BBG!$1:$1,0)+2,0)&lt;&gt;""),VLOOKUP($A28,BBG!$1:$1048576,MATCH(Activity!FI$1,BBG!$1:$1,0)-1,0)+(VLOOKUP($A28,BBG!$1:$1048576,MATCH(Activity!FI$1,BBG!$1:$1,0)+2,0)-VLOOKUP($A28,BBG!$1:$1048576,MATCH(Activity!FI$1,BBG!$1:$1,0)-1,0))/3,VLOOKUP($A28,BBG!$1:$1048576,MATCH(Activity!FI$1,BBG!$1:$1,0)-2,0)+(VLOOKUP($A28,BBG!$1:$1048576,MATCH(Activity!FI$1,BBG!$1:$1,0)+1,0)-VLOOKUP($A28,BBG!$1:$1048576,MATCH(Activity!FI$1,BBG!$1:$1,0)-2,0))*2/3)))/100</f>
        <v>0</v>
      </c>
      <c r="FJ28" s="48">
        <f ca="1">IF(VLOOKUP($A28,BBG!$1:$1048576,MATCH(Activity!FJ$1,BBG!$1:$1,0),0)&lt;&gt;"",VLOOKUP($A28,BBG!$1:$1048576,MATCH(Activity!FJ$1,BBG!$1:$1,0),0),IF(AND(VLOOKUP($A28,BBG!$1:$1048576,MATCH(Activity!FJ$1,BBG!$1:$1,0)-1,0)&lt;&gt;"",VLOOKUP($A28,BBG!$1:$1048576,MATCH(Activity!FJ$1,BBG!$1:$1,0)+1,0)&lt;&gt;""),(VLOOKUP($A28,BBG!$1:$1048576,MATCH(Activity!FJ$1,BBG!$1:$1,0)-1,0)+VLOOKUP($A28,BBG!$1:$1048576,MATCH(Activity!FJ$1,BBG!$1:$1,0)+1,0))/2,IF(AND(VLOOKUP($A28,BBG!$1:$1048576,MATCH(Activity!FJ$1,BBG!$1:$1,0)-1,0)&lt;&gt;"",VLOOKUP($A28,BBG!$1:$1048576,MATCH(Activity!FJ$1,BBG!$1:$1,0)+2,0)&lt;&gt;""),VLOOKUP($A28,BBG!$1:$1048576,MATCH(Activity!FJ$1,BBG!$1:$1,0)-1,0)+(VLOOKUP($A28,BBG!$1:$1048576,MATCH(Activity!FJ$1,BBG!$1:$1,0)+2,0)-VLOOKUP($A28,BBG!$1:$1048576,MATCH(Activity!FJ$1,BBG!$1:$1,0)-1,0))/3,VLOOKUP($A28,BBG!$1:$1048576,MATCH(Activity!FJ$1,BBG!$1:$1,0)-2,0)+(VLOOKUP($A28,BBG!$1:$1048576,MATCH(Activity!FJ$1,BBG!$1:$1,0)+1,0)-VLOOKUP($A28,BBG!$1:$1048576,MATCH(Activity!FJ$1,BBG!$1:$1,0)-2,0))*2/3)))/100</f>
        <v>0</v>
      </c>
      <c r="FK28" s="48">
        <f ca="1">IF(VLOOKUP($A28,BBG!$1:$1048576,MATCH(Activity!FK$1,BBG!$1:$1,0),0)&lt;&gt;"",VLOOKUP($A28,BBG!$1:$1048576,MATCH(Activity!FK$1,BBG!$1:$1,0),0),IF(AND(VLOOKUP($A28,BBG!$1:$1048576,MATCH(Activity!FK$1,BBG!$1:$1,0)-1,0)&lt;&gt;"",VLOOKUP($A28,BBG!$1:$1048576,MATCH(Activity!FK$1,BBG!$1:$1,0)+1,0)&lt;&gt;""),(VLOOKUP($A28,BBG!$1:$1048576,MATCH(Activity!FK$1,BBG!$1:$1,0)-1,0)+VLOOKUP($A28,BBG!$1:$1048576,MATCH(Activity!FK$1,BBG!$1:$1,0)+1,0))/2,IF(AND(VLOOKUP($A28,BBG!$1:$1048576,MATCH(Activity!FK$1,BBG!$1:$1,0)-1,0)&lt;&gt;"",VLOOKUP($A28,BBG!$1:$1048576,MATCH(Activity!FK$1,BBG!$1:$1,0)+2,0)&lt;&gt;""),VLOOKUP($A28,BBG!$1:$1048576,MATCH(Activity!FK$1,BBG!$1:$1,0)-1,0)+(VLOOKUP($A28,BBG!$1:$1048576,MATCH(Activity!FK$1,BBG!$1:$1,0)+2,0)-VLOOKUP($A28,BBG!$1:$1048576,MATCH(Activity!FK$1,BBG!$1:$1,0)-1,0))/3,VLOOKUP($A28,BBG!$1:$1048576,MATCH(Activity!FK$1,BBG!$1:$1,0)-2,0)+(VLOOKUP($A28,BBG!$1:$1048576,MATCH(Activity!FK$1,BBG!$1:$1,0)+1,0)-VLOOKUP($A28,BBG!$1:$1048576,MATCH(Activity!FK$1,BBG!$1:$1,0)-2,0))*2/3)))/100</f>
        <v>0</v>
      </c>
      <c r="FL28" s="48">
        <f ca="1">IF(VLOOKUP($A28,BBG!$1:$1048576,MATCH(Activity!FL$1,BBG!$1:$1,0),0)&lt;&gt;"",VLOOKUP($A28,BBG!$1:$1048576,MATCH(Activity!FL$1,BBG!$1:$1,0),0),IF(AND(VLOOKUP($A28,BBG!$1:$1048576,MATCH(Activity!FL$1,BBG!$1:$1,0)-1,0)&lt;&gt;"",VLOOKUP($A28,BBG!$1:$1048576,MATCH(Activity!FL$1,BBG!$1:$1,0)+1,0)&lt;&gt;""),(VLOOKUP($A28,BBG!$1:$1048576,MATCH(Activity!FL$1,BBG!$1:$1,0)-1,0)+VLOOKUP($A28,BBG!$1:$1048576,MATCH(Activity!FL$1,BBG!$1:$1,0)+1,0))/2,IF(AND(VLOOKUP($A28,BBG!$1:$1048576,MATCH(Activity!FL$1,BBG!$1:$1,0)-1,0)&lt;&gt;"",VLOOKUP($A28,BBG!$1:$1048576,MATCH(Activity!FL$1,BBG!$1:$1,0)+2,0)&lt;&gt;""),VLOOKUP($A28,BBG!$1:$1048576,MATCH(Activity!FL$1,BBG!$1:$1,0)-1,0)+(VLOOKUP($A28,BBG!$1:$1048576,MATCH(Activity!FL$1,BBG!$1:$1,0)+2,0)-VLOOKUP($A28,BBG!$1:$1048576,MATCH(Activity!FL$1,BBG!$1:$1,0)-1,0))/3,VLOOKUP($A28,BBG!$1:$1048576,MATCH(Activity!FL$1,BBG!$1:$1,0)-2,0)+(VLOOKUP($A28,BBG!$1:$1048576,MATCH(Activity!FL$1,BBG!$1:$1,0)+1,0)-VLOOKUP($A28,BBG!$1:$1048576,MATCH(Activity!FL$1,BBG!$1:$1,0)-2,0))*2/3)))/100</f>
        <v>0</v>
      </c>
      <c r="FM28" s="48">
        <f ca="1">IF(VLOOKUP($A28,BBG!$1:$1048576,MATCH(Activity!FM$1,BBG!$1:$1,0),0)&lt;&gt;"",VLOOKUP($A28,BBG!$1:$1048576,MATCH(Activity!FM$1,BBG!$1:$1,0),0),IF(AND(VLOOKUP($A28,BBG!$1:$1048576,MATCH(Activity!FM$1,BBG!$1:$1,0)-1,0)&lt;&gt;"",VLOOKUP($A28,BBG!$1:$1048576,MATCH(Activity!FM$1,BBG!$1:$1,0)+1,0)&lt;&gt;""),(VLOOKUP($A28,BBG!$1:$1048576,MATCH(Activity!FM$1,BBG!$1:$1,0)-1,0)+VLOOKUP($A28,BBG!$1:$1048576,MATCH(Activity!FM$1,BBG!$1:$1,0)+1,0))/2,IF(AND(VLOOKUP($A28,BBG!$1:$1048576,MATCH(Activity!FM$1,BBG!$1:$1,0)-1,0)&lt;&gt;"",VLOOKUP($A28,BBG!$1:$1048576,MATCH(Activity!FM$1,BBG!$1:$1,0)+2,0)&lt;&gt;""),VLOOKUP($A28,BBG!$1:$1048576,MATCH(Activity!FM$1,BBG!$1:$1,0)-1,0)+(VLOOKUP($A28,BBG!$1:$1048576,MATCH(Activity!FM$1,BBG!$1:$1,0)+2,0)-VLOOKUP($A28,BBG!$1:$1048576,MATCH(Activity!FM$1,BBG!$1:$1,0)-1,0))/3,VLOOKUP($A28,BBG!$1:$1048576,MATCH(Activity!FM$1,BBG!$1:$1,0)-2,0)+(VLOOKUP($A28,BBG!$1:$1048576,MATCH(Activity!FM$1,BBG!$1:$1,0)+1,0)-VLOOKUP($A28,BBG!$1:$1048576,MATCH(Activity!FM$1,BBG!$1:$1,0)-2,0))*2/3)))/100</f>
        <v>0</v>
      </c>
      <c r="FN28" s="48">
        <f ca="1">IF(VLOOKUP($A28,BBG!$1:$1048576,MATCH(Activity!FN$1,BBG!$1:$1,0),0)&lt;&gt;"",VLOOKUP($A28,BBG!$1:$1048576,MATCH(Activity!FN$1,BBG!$1:$1,0),0),IF(AND(VLOOKUP($A28,BBG!$1:$1048576,MATCH(Activity!FN$1,BBG!$1:$1,0)-1,0)&lt;&gt;"",VLOOKUP($A28,BBG!$1:$1048576,MATCH(Activity!FN$1,BBG!$1:$1,0)+1,0)&lt;&gt;""),(VLOOKUP($A28,BBG!$1:$1048576,MATCH(Activity!FN$1,BBG!$1:$1,0)-1,0)+VLOOKUP($A28,BBG!$1:$1048576,MATCH(Activity!FN$1,BBG!$1:$1,0)+1,0))/2,IF(AND(VLOOKUP($A28,BBG!$1:$1048576,MATCH(Activity!FN$1,BBG!$1:$1,0)-1,0)&lt;&gt;"",VLOOKUP($A28,BBG!$1:$1048576,MATCH(Activity!FN$1,BBG!$1:$1,0)+2,0)&lt;&gt;""),VLOOKUP($A28,BBG!$1:$1048576,MATCH(Activity!FN$1,BBG!$1:$1,0)-1,0)+(VLOOKUP($A28,BBG!$1:$1048576,MATCH(Activity!FN$1,BBG!$1:$1,0)+2,0)-VLOOKUP($A28,BBG!$1:$1048576,MATCH(Activity!FN$1,BBG!$1:$1,0)-1,0))/3,VLOOKUP($A28,BBG!$1:$1048576,MATCH(Activity!FN$1,BBG!$1:$1,0)-2,0)+(VLOOKUP($A28,BBG!$1:$1048576,MATCH(Activity!FN$1,BBG!$1:$1,0)+1,0)-VLOOKUP($A28,BBG!$1:$1048576,MATCH(Activity!FN$1,BBG!$1:$1,0)-2,0))*2/3)))/100</f>
        <v>0</v>
      </c>
      <c r="FO28" s="48">
        <f ca="1">IF(VLOOKUP($A28,BBG!$1:$1048576,MATCH(Activity!FO$1,BBG!$1:$1,0),0)&lt;&gt;"",VLOOKUP($A28,BBG!$1:$1048576,MATCH(Activity!FO$1,BBG!$1:$1,0),0),IF(AND(VLOOKUP($A28,BBG!$1:$1048576,MATCH(Activity!FO$1,BBG!$1:$1,0)-1,0)&lt;&gt;"",VLOOKUP($A28,BBG!$1:$1048576,MATCH(Activity!FO$1,BBG!$1:$1,0)+1,0)&lt;&gt;""),(VLOOKUP($A28,BBG!$1:$1048576,MATCH(Activity!FO$1,BBG!$1:$1,0)-1,0)+VLOOKUP($A28,BBG!$1:$1048576,MATCH(Activity!FO$1,BBG!$1:$1,0)+1,0))/2,IF(AND(VLOOKUP($A28,BBG!$1:$1048576,MATCH(Activity!FO$1,BBG!$1:$1,0)-1,0)&lt;&gt;"",VLOOKUP($A28,BBG!$1:$1048576,MATCH(Activity!FO$1,BBG!$1:$1,0)+2,0)&lt;&gt;""),VLOOKUP($A28,BBG!$1:$1048576,MATCH(Activity!FO$1,BBG!$1:$1,0)-1,0)+(VLOOKUP($A28,BBG!$1:$1048576,MATCH(Activity!FO$1,BBG!$1:$1,0)+2,0)-VLOOKUP($A28,BBG!$1:$1048576,MATCH(Activity!FO$1,BBG!$1:$1,0)-1,0))/3,VLOOKUP($A28,BBG!$1:$1048576,MATCH(Activity!FO$1,BBG!$1:$1,0)-2,0)+(VLOOKUP($A28,BBG!$1:$1048576,MATCH(Activity!FO$1,BBG!$1:$1,0)+1,0)-VLOOKUP($A28,BBG!$1:$1048576,MATCH(Activity!FO$1,BBG!$1:$1,0)-2,0))*2/3)))/100</f>
        <v>0</v>
      </c>
      <c r="FP28" s="48">
        <f ca="1">IF(VLOOKUP($A28,BBG!$1:$1048576,MATCH(Activity!FP$1,BBG!$1:$1,0),0)&lt;&gt;"",VLOOKUP($A28,BBG!$1:$1048576,MATCH(Activity!FP$1,BBG!$1:$1,0),0),IF(AND(VLOOKUP($A28,BBG!$1:$1048576,MATCH(Activity!FP$1,BBG!$1:$1,0)-1,0)&lt;&gt;"",VLOOKUP($A28,BBG!$1:$1048576,MATCH(Activity!FP$1,BBG!$1:$1,0)+1,0)&lt;&gt;""),(VLOOKUP($A28,BBG!$1:$1048576,MATCH(Activity!FP$1,BBG!$1:$1,0)-1,0)+VLOOKUP($A28,BBG!$1:$1048576,MATCH(Activity!FP$1,BBG!$1:$1,0)+1,0))/2,IF(AND(VLOOKUP($A28,BBG!$1:$1048576,MATCH(Activity!FP$1,BBG!$1:$1,0)-1,0)&lt;&gt;"",VLOOKUP($A28,BBG!$1:$1048576,MATCH(Activity!FP$1,BBG!$1:$1,0)+2,0)&lt;&gt;""),VLOOKUP($A28,BBG!$1:$1048576,MATCH(Activity!FP$1,BBG!$1:$1,0)-1,0)+(VLOOKUP($A28,BBG!$1:$1048576,MATCH(Activity!FP$1,BBG!$1:$1,0)+2,0)-VLOOKUP($A28,BBG!$1:$1048576,MATCH(Activity!FP$1,BBG!$1:$1,0)-1,0))/3,VLOOKUP($A28,BBG!$1:$1048576,MATCH(Activity!FP$1,BBG!$1:$1,0)-2,0)+(VLOOKUP($A28,BBG!$1:$1048576,MATCH(Activity!FP$1,BBG!$1:$1,0)+1,0)-VLOOKUP($A28,BBG!$1:$1048576,MATCH(Activity!FP$1,BBG!$1:$1,0)-2,0))*2/3)))/100</f>
        <v>0</v>
      </c>
      <c r="FQ28" s="48">
        <f ca="1">IF(VLOOKUP($A28,BBG!$1:$1048576,MATCH(Activity!FQ$1,BBG!$1:$1,0),0)&lt;&gt;"",VLOOKUP($A28,BBG!$1:$1048576,MATCH(Activity!FQ$1,BBG!$1:$1,0),0),IF(AND(VLOOKUP($A28,BBG!$1:$1048576,MATCH(Activity!FQ$1,BBG!$1:$1,0)-1,0)&lt;&gt;"",VLOOKUP($A28,BBG!$1:$1048576,MATCH(Activity!FQ$1,BBG!$1:$1,0)+1,0)&lt;&gt;""),(VLOOKUP($A28,BBG!$1:$1048576,MATCH(Activity!FQ$1,BBG!$1:$1,0)-1,0)+VLOOKUP($A28,BBG!$1:$1048576,MATCH(Activity!FQ$1,BBG!$1:$1,0)+1,0))/2,IF(AND(VLOOKUP($A28,BBG!$1:$1048576,MATCH(Activity!FQ$1,BBG!$1:$1,0)-1,0)&lt;&gt;"",VLOOKUP($A28,BBG!$1:$1048576,MATCH(Activity!FQ$1,BBG!$1:$1,0)+2,0)&lt;&gt;""),VLOOKUP($A28,BBG!$1:$1048576,MATCH(Activity!FQ$1,BBG!$1:$1,0)-1,0)+(VLOOKUP($A28,BBG!$1:$1048576,MATCH(Activity!FQ$1,BBG!$1:$1,0)+2,0)-VLOOKUP($A28,BBG!$1:$1048576,MATCH(Activity!FQ$1,BBG!$1:$1,0)-1,0))/3,VLOOKUP($A28,BBG!$1:$1048576,MATCH(Activity!FQ$1,BBG!$1:$1,0)-2,0)+(VLOOKUP($A28,BBG!$1:$1048576,MATCH(Activity!FQ$1,BBG!$1:$1,0)+1,0)-VLOOKUP($A28,BBG!$1:$1048576,MATCH(Activity!FQ$1,BBG!$1:$1,0)-2,0))*2/3)))/100</f>
        <v>0</v>
      </c>
      <c r="FR28" s="48">
        <f ca="1">IF(VLOOKUP($A28,BBG!$1:$1048576,MATCH(Activity!FR$1,BBG!$1:$1,0),0)&lt;&gt;"",VLOOKUP($A28,BBG!$1:$1048576,MATCH(Activity!FR$1,BBG!$1:$1,0),0),IF(AND(VLOOKUP($A28,BBG!$1:$1048576,MATCH(Activity!FR$1,BBG!$1:$1,0)-1,0)&lt;&gt;"",VLOOKUP($A28,BBG!$1:$1048576,MATCH(Activity!FR$1,BBG!$1:$1,0)+1,0)&lt;&gt;""),(VLOOKUP($A28,BBG!$1:$1048576,MATCH(Activity!FR$1,BBG!$1:$1,0)-1,0)+VLOOKUP($A28,BBG!$1:$1048576,MATCH(Activity!FR$1,BBG!$1:$1,0)+1,0))/2,IF(AND(VLOOKUP($A28,BBG!$1:$1048576,MATCH(Activity!FR$1,BBG!$1:$1,0)-1,0)&lt;&gt;"",VLOOKUP($A28,BBG!$1:$1048576,MATCH(Activity!FR$1,BBG!$1:$1,0)+2,0)&lt;&gt;""),VLOOKUP($A28,BBG!$1:$1048576,MATCH(Activity!FR$1,BBG!$1:$1,0)-1,0)+(VLOOKUP($A28,BBG!$1:$1048576,MATCH(Activity!FR$1,BBG!$1:$1,0)+2,0)-VLOOKUP($A28,BBG!$1:$1048576,MATCH(Activity!FR$1,BBG!$1:$1,0)-1,0))/3,VLOOKUP($A28,BBG!$1:$1048576,MATCH(Activity!FR$1,BBG!$1:$1,0)-2,0)+(VLOOKUP($A28,BBG!$1:$1048576,MATCH(Activity!FR$1,BBG!$1:$1,0)+1,0)-VLOOKUP($A28,BBG!$1:$1048576,MATCH(Activity!FR$1,BBG!$1:$1,0)-2,0))*2/3)))/100</f>
        <v>0</v>
      </c>
      <c r="FS28" s="48">
        <f ca="1">IF(VLOOKUP($A28,BBG!$1:$1048576,MATCH(Activity!FS$1,BBG!$1:$1,0),0)&lt;&gt;"",VLOOKUP($A28,BBG!$1:$1048576,MATCH(Activity!FS$1,BBG!$1:$1,0),0),IF(AND(VLOOKUP($A28,BBG!$1:$1048576,MATCH(Activity!FS$1,BBG!$1:$1,0)-1,0)&lt;&gt;"",VLOOKUP($A28,BBG!$1:$1048576,MATCH(Activity!FS$1,BBG!$1:$1,0)+1,0)&lt;&gt;""),(VLOOKUP($A28,BBG!$1:$1048576,MATCH(Activity!FS$1,BBG!$1:$1,0)-1,0)+VLOOKUP($A28,BBG!$1:$1048576,MATCH(Activity!FS$1,BBG!$1:$1,0)+1,0))/2,IF(AND(VLOOKUP($A28,BBG!$1:$1048576,MATCH(Activity!FS$1,BBG!$1:$1,0)-1,0)&lt;&gt;"",VLOOKUP($A28,BBG!$1:$1048576,MATCH(Activity!FS$1,BBG!$1:$1,0)+2,0)&lt;&gt;""),VLOOKUP($A28,BBG!$1:$1048576,MATCH(Activity!FS$1,BBG!$1:$1,0)-1,0)+(VLOOKUP($A28,BBG!$1:$1048576,MATCH(Activity!FS$1,BBG!$1:$1,0)+2,0)-VLOOKUP($A28,BBG!$1:$1048576,MATCH(Activity!FS$1,BBG!$1:$1,0)-1,0))/3,VLOOKUP($A28,BBG!$1:$1048576,MATCH(Activity!FS$1,BBG!$1:$1,0)-2,0)+(VLOOKUP($A28,BBG!$1:$1048576,MATCH(Activity!FS$1,BBG!$1:$1,0)+1,0)-VLOOKUP($A28,BBG!$1:$1048576,MATCH(Activity!FS$1,BBG!$1:$1,0)-2,0))*2/3)))/100</f>
        <v>0</v>
      </c>
      <c r="FT28" s="48">
        <f ca="1">IF(VLOOKUP($A28,BBG!$1:$1048576,MATCH(Activity!FT$1,BBG!$1:$1,0),0)&lt;&gt;"",VLOOKUP($A28,BBG!$1:$1048576,MATCH(Activity!FT$1,BBG!$1:$1,0),0),IF(AND(VLOOKUP($A28,BBG!$1:$1048576,MATCH(Activity!FT$1,BBG!$1:$1,0)-1,0)&lt;&gt;"",VLOOKUP($A28,BBG!$1:$1048576,MATCH(Activity!FT$1,BBG!$1:$1,0)+1,0)&lt;&gt;""),(VLOOKUP($A28,BBG!$1:$1048576,MATCH(Activity!FT$1,BBG!$1:$1,0)-1,0)+VLOOKUP($A28,BBG!$1:$1048576,MATCH(Activity!FT$1,BBG!$1:$1,0)+1,0))/2,IF(AND(VLOOKUP($A28,BBG!$1:$1048576,MATCH(Activity!FT$1,BBG!$1:$1,0)-1,0)&lt;&gt;"",VLOOKUP($A28,BBG!$1:$1048576,MATCH(Activity!FT$1,BBG!$1:$1,0)+2,0)&lt;&gt;""),VLOOKUP($A28,BBG!$1:$1048576,MATCH(Activity!FT$1,BBG!$1:$1,0)-1,0)+(VLOOKUP($A28,BBG!$1:$1048576,MATCH(Activity!FT$1,BBG!$1:$1,0)+2,0)-VLOOKUP($A28,BBG!$1:$1048576,MATCH(Activity!FT$1,BBG!$1:$1,0)-1,0))/3,VLOOKUP($A28,BBG!$1:$1048576,MATCH(Activity!FT$1,BBG!$1:$1,0)-2,0)+(VLOOKUP($A28,BBG!$1:$1048576,MATCH(Activity!FT$1,BBG!$1:$1,0)+1,0)-VLOOKUP($A28,BBG!$1:$1048576,MATCH(Activity!FT$1,BBG!$1:$1,0)-2,0))*2/3)))/100</f>
        <v>0</v>
      </c>
      <c r="FU28" s="48">
        <f ca="1">IF(VLOOKUP($A28,BBG!$1:$1048576,MATCH(Activity!FU$1,BBG!$1:$1,0),0)&lt;&gt;"",VLOOKUP($A28,BBG!$1:$1048576,MATCH(Activity!FU$1,BBG!$1:$1,0),0),IF(AND(VLOOKUP($A28,BBG!$1:$1048576,MATCH(Activity!FU$1,BBG!$1:$1,0)-1,0)&lt;&gt;"",VLOOKUP($A28,BBG!$1:$1048576,MATCH(Activity!FU$1,BBG!$1:$1,0)+1,0)&lt;&gt;""),(VLOOKUP($A28,BBG!$1:$1048576,MATCH(Activity!FU$1,BBG!$1:$1,0)-1,0)+VLOOKUP($A28,BBG!$1:$1048576,MATCH(Activity!FU$1,BBG!$1:$1,0)+1,0))/2,IF(AND(VLOOKUP($A28,BBG!$1:$1048576,MATCH(Activity!FU$1,BBG!$1:$1,0)-1,0)&lt;&gt;"",VLOOKUP($A28,BBG!$1:$1048576,MATCH(Activity!FU$1,BBG!$1:$1,0)+2,0)&lt;&gt;""),VLOOKUP($A28,BBG!$1:$1048576,MATCH(Activity!FU$1,BBG!$1:$1,0)-1,0)+(VLOOKUP($A28,BBG!$1:$1048576,MATCH(Activity!FU$1,BBG!$1:$1,0)+2,0)-VLOOKUP($A28,BBG!$1:$1048576,MATCH(Activity!FU$1,BBG!$1:$1,0)-1,0))/3,VLOOKUP($A28,BBG!$1:$1048576,MATCH(Activity!FU$1,BBG!$1:$1,0)-2,0)+(VLOOKUP($A28,BBG!$1:$1048576,MATCH(Activity!FU$1,BBG!$1:$1,0)+1,0)-VLOOKUP($A28,BBG!$1:$1048576,MATCH(Activity!FU$1,BBG!$1:$1,0)-2,0))*2/3)))/100</f>
        <v>0</v>
      </c>
      <c r="FV28" s="48">
        <f ca="1">IF(VLOOKUP($A28,BBG!$1:$1048576,MATCH(Activity!FV$1,BBG!$1:$1,0),0)&lt;&gt;"",VLOOKUP($A28,BBG!$1:$1048576,MATCH(Activity!FV$1,BBG!$1:$1,0),0),IF(AND(VLOOKUP($A28,BBG!$1:$1048576,MATCH(Activity!FV$1,BBG!$1:$1,0)-1,0)&lt;&gt;"",VLOOKUP($A28,BBG!$1:$1048576,MATCH(Activity!FV$1,BBG!$1:$1,0)+1,0)&lt;&gt;""),(VLOOKUP($A28,BBG!$1:$1048576,MATCH(Activity!FV$1,BBG!$1:$1,0)-1,0)+VLOOKUP($A28,BBG!$1:$1048576,MATCH(Activity!FV$1,BBG!$1:$1,0)+1,0))/2,IF(AND(VLOOKUP($A28,BBG!$1:$1048576,MATCH(Activity!FV$1,BBG!$1:$1,0)-1,0)&lt;&gt;"",VLOOKUP($A28,BBG!$1:$1048576,MATCH(Activity!FV$1,BBG!$1:$1,0)+2,0)&lt;&gt;""),VLOOKUP($A28,BBG!$1:$1048576,MATCH(Activity!FV$1,BBG!$1:$1,0)-1,0)+(VLOOKUP($A28,BBG!$1:$1048576,MATCH(Activity!FV$1,BBG!$1:$1,0)+2,0)-VLOOKUP($A28,BBG!$1:$1048576,MATCH(Activity!FV$1,BBG!$1:$1,0)-1,0))/3,VLOOKUP($A28,BBG!$1:$1048576,MATCH(Activity!FV$1,BBG!$1:$1,0)-2,0)+(VLOOKUP($A28,BBG!$1:$1048576,MATCH(Activity!FV$1,BBG!$1:$1,0)+1,0)-VLOOKUP($A28,BBG!$1:$1048576,MATCH(Activity!FV$1,BBG!$1:$1,0)-2,0))*2/3)))/100</f>
        <v>0</v>
      </c>
      <c r="FW28" s="48">
        <f ca="1">IF(VLOOKUP($A28,BBG!$1:$1048576,MATCH(Activity!FW$1,BBG!$1:$1,0),0)&lt;&gt;"",VLOOKUP($A28,BBG!$1:$1048576,MATCH(Activity!FW$1,BBG!$1:$1,0),0),IF(AND(VLOOKUP($A28,BBG!$1:$1048576,MATCH(Activity!FW$1,BBG!$1:$1,0)-1,0)&lt;&gt;"",VLOOKUP($A28,BBG!$1:$1048576,MATCH(Activity!FW$1,BBG!$1:$1,0)+1,0)&lt;&gt;""),(VLOOKUP($A28,BBG!$1:$1048576,MATCH(Activity!FW$1,BBG!$1:$1,0)-1,0)+VLOOKUP($A28,BBG!$1:$1048576,MATCH(Activity!FW$1,BBG!$1:$1,0)+1,0))/2,IF(AND(VLOOKUP($A28,BBG!$1:$1048576,MATCH(Activity!FW$1,BBG!$1:$1,0)-1,0)&lt;&gt;"",VLOOKUP($A28,BBG!$1:$1048576,MATCH(Activity!FW$1,BBG!$1:$1,0)+2,0)&lt;&gt;""),VLOOKUP($A28,BBG!$1:$1048576,MATCH(Activity!FW$1,BBG!$1:$1,0)-1,0)+(VLOOKUP($A28,BBG!$1:$1048576,MATCH(Activity!FW$1,BBG!$1:$1,0)+2,0)-VLOOKUP($A28,BBG!$1:$1048576,MATCH(Activity!FW$1,BBG!$1:$1,0)-1,0))/3,VLOOKUP($A28,BBG!$1:$1048576,MATCH(Activity!FW$1,BBG!$1:$1,0)-2,0)+(VLOOKUP($A28,BBG!$1:$1048576,MATCH(Activity!FW$1,BBG!$1:$1,0)+1,0)-VLOOKUP($A28,BBG!$1:$1048576,MATCH(Activity!FW$1,BBG!$1:$1,0)-2,0))*2/3)))/100</f>
        <v>0</v>
      </c>
      <c r="FX28" s="48">
        <f ca="1">IF(VLOOKUP($A28,BBG!$1:$1048576,MATCH(Activity!FX$1,BBG!$1:$1,0),0)&lt;&gt;"",VLOOKUP($A28,BBG!$1:$1048576,MATCH(Activity!FX$1,BBG!$1:$1,0),0),IF(AND(VLOOKUP($A28,BBG!$1:$1048576,MATCH(Activity!FX$1,BBG!$1:$1,0)-1,0)&lt;&gt;"",VLOOKUP($A28,BBG!$1:$1048576,MATCH(Activity!FX$1,BBG!$1:$1,0)+1,0)&lt;&gt;""),(VLOOKUP($A28,BBG!$1:$1048576,MATCH(Activity!FX$1,BBG!$1:$1,0)-1,0)+VLOOKUP($A28,BBG!$1:$1048576,MATCH(Activity!FX$1,BBG!$1:$1,0)+1,0))/2,IF(AND(VLOOKUP($A28,BBG!$1:$1048576,MATCH(Activity!FX$1,BBG!$1:$1,0)-1,0)&lt;&gt;"",VLOOKUP($A28,BBG!$1:$1048576,MATCH(Activity!FX$1,BBG!$1:$1,0)+2,0)&lt;&gt;""),VLOOKUP($A28,BBG!$1:$1048576,MATCH(Activity!FX$1,BBG!$1:$1,0)-1,0)+(VLOOKUP($A28,BBG!$1:$1048576,MATCH(Activity!FX$1,BBG!$1:$1,0)+2,0)-VLOOKUP($A28,BBG!$1:$1048576,MATCH(Activity!FX$1,BBG!$1:$1,0)-1,0))/3,VLOOKUP($A28,BBG!$1:$1048576,MATCH(Activity!FX$1,BBG!$1:$1,0)-2,0)+(VLOOKUP($A28,BBG!$1:$1048576,MATCH(Activity!FX$1,BBG!$1:$1,0)+1,0)-VLOOKUP($A28,BBG!$1:$1048576,MATCH(Activity!FX$1,BBG!$1:$1,0)-2,0))*2/3)))/100</f>
        <v>0</v>
      </c>
      <c r="FY28" s="48">
        <f ca="1">IF(VLOOKUP($A28,BBG!$1:$1048576,MATCH(Activity!FY$1,BBG!$1:$1,0),0)&lt;&gt;"",VLOOKUP($A28,BBG!$1:$1048576,MATCH(Activity!FY$1,BBG!$1:$1,0),0),IF(AND(VLOOKUP($A28,BBG!$1:$1048576,MATCH(Activity!FY$1,BBG!$1:$1,0)-1,0)&lt;&gt;"",VLOOKUP($A28,BBG!$1:$1048576,MATCH(Activity!FY$1,BBG!$1:$1,0)+1,0)&lt;&gt;""),(VLOOKUP($A28,BBG!$1:$1048576,MATCH(Activity!FY$1,BBG!$1:$1,0)-1,0)+VLOOKUP($A28,BBG!$1:$1048576,MATCH(Activity!FY$1,BBG!$1:$1,0)+1,0))/2,IF(AND(VLOOKUP($A28,BBG!$1:$1048576,MATCH(Activity!FY$1,BBG!$1:$1,0)-1,0)&lt;&gt;"",VLOOKUP($A28,BBG!$1:$1048576,MATCH(Activity!FY$1,BBG!$1:$1,0)+2,0)&lt;&gt;""),VLOOKUP($A28,BBG!$1:$1048576,MATCH(Activity!FY$1,BBG!$1:$1,0)-1,0)+(VLOOKUP($A28,BBG!$1:$1048576,MATCH(Activity!FY$1,BBG!$1:$1,0)+2,0)-VLOOKUP($A28,BBG!$1:$1048576,MATCH(Activity!FY$1,BBG!$1:$1,0)-1,0))/3,VLOOKUP($A28,BBG!$1:$1048576,MATCH(Activity!FY$1,BBG!$1:$1,0)-2,0)+(VLOOKUP($A28,BBG!$1:$1048576,MATCH(Activity!FY$1,BBG!$1:$1,0)+1,0)-VLOOKUP($A28,BBG!$1:$1048576,MATCH(Activity!FY$1,BBG!$1:$1,0)-2,0))*2/3)))/100</f>
        <v>0</v>
      </c>
      <c r="FZ28" s="48">
        <f ca="1">IF(VLOOKUP($A28,BBG!$1:$1048576,MATCH(Activity!FZ$1,BBG!$1:$1,0),0)&lt;&gt;"",VLOOKUP($A28,BBG!$1:$1048576,MATCH(Activity!FZ$1,BBG!$1:$1,0),0),IF(AND(VLOOKUP($A28,BBG!$1:$1048576,MATCH(Activity!FZ$1,BBG!$1:$1,0)-1,0)&lt;&gt;"",VLOOKUP($A28,BBG!$1:$1048576,MATCH(Activity!FZ$1,BBG!$1:$1,0)+1,0)&lt;&gt;""),(VLOOKUP($A28,BBG!$1:$1048576,MATCH(Activity!FZ$1,BBG!$1:$1,0)-1,0)+VLOOKUP($A28,BBG!$1:$1048576,MATCH(Activity!FZ$1,BBG!$1:$1,0)+1,0))/2,IF(AND(VLOOKUP($A28,BBG!$1:$1048576,MATCH(Activity!FZ$1,BBG!$1:$1,0)-1,0)&lt;&gt;"",VLOOKUP($A28,BBG!$1:$1048576,MATCH(Activity!FZ$1,BBG!$1:$1,0)+2,0)&lt;&gt;""),VLOOKUP($A28,BBG!$1:$1048576,MATCH(Activity!FZ$1,BBG!$1:$1,0)-1,0)+(VLOOKUP($A28,BBG!$1:$1048576,MATCH(Activity!FZ$1,BBG!$1:$1,0)+2,0)-VLOOKUP($A28,BBG!$1:$1048576,MATCH(Activity!FZ$1,BBG!$1:$1,0)-1,0))/3,VLOOKUP($A28,BBG!$1:$1048576,MATCH(Activity!FZ$1,BBG!$1:$1,0)-2,0)+(VLOOKUP($A28,BBG!$1:$1048576,MATCH(Activity!FZ$1,BBG!$1:$1,0)+1,0)-VLOOKUP($A28,BBG!$1:$1048576,MATCH(Activity!FZ$1,BBG!$1:$1,0)-2,0))*2/3)))/100</f>
        <v>0</v>
      </c>
      <c r="GA28" s="48">
        <f ca="1">IF(VLOOKUP($A28,BBG!$1:$1048576,MATCH(Activity!GA$1,BBG!$1:$1,0),0)&lt;&gt;"",VLOOKUP($A28,BBG!$1:$1048576,MATCH(Activity!GA$1,BBG!$1:$1,0),0),IF(AND(VLOOKUP($A28,BBG!$1:$1048576,MATCH(Activity!GA$1,BBG!$1:$1,0)-1,0)&lt;&gt;"",VLOOKUP($A28,BBG!$1:$1048576,MATCH(Activity!GA$1,BBG!$1:$1,0)+1,0)&lt;&gt;""),(VLOOKUP($A28,BBG!$1:$1048576,MATCH(Activity!GA$1,BBG!$1:$1,0)-1,0)+VLOOKUP($A28,BBG!$1:$1048576,MATCH(Activity!GA$1,BBG!$1:$1,0)+1,0))/2,IF(AND(VLOOKUP($A28,BBG!$1:$1048576,MATCH(Activity!GA$1,BBG!$1:$1,0)-1,0)&lt;&gt;"",VLOOKUP($A28,BBG!$1:$1048576,MATCH(Activity!GA$1,BBG!$1:$1,0)+2,0)&lt;&gt;""),VLOOKUP($A28,BBG!$1:$1048576,MATCH(Activity!GA$1,BBG!$1:$1,0)-1,0)+(VLOOKUP($A28,BBG!$1:$1048576,MATCH(Activity!GA$1,BBG!$1:$1,0)+2,0)-VLOOKUP($A28,BBG!$1:$1048576,MATCH(Activity!GA$1,BBG!$1:$1,0)-1,0))/3,VLOOKUP($A28,BBG!$1:$1048576,MATCH(Activity!GA$1,BBG!$1:$1,0)-2,0)+(VLOOKUP($A28,BBG!$1:$1048576,MATCH(Activity!GA$1,BBG!$1:$1,0)+1,0)-VLOOKUP($A28,BBG!$1:$1048576,MATCH(Activity!GA$1,BBG!$1:$1,0)-2,0))*2/3)))/100</f>
        <v>0</v>
      </c>
      <c r="GB28" s="48">
        <f ca="1">IF(VLOOKUP($A28,BBG!$1:$1048576,MATCH(Activity!GB$1,BBG!$1:$1,0),0)&lt;&gt;"",VLOOKUP($A28,BBG!$1:$1048576,MATCH(Activity!GB$1,BBG!$1:$1,0),0),IF(AND(VLOOKUP($A28,BBG!$1:$1048576,MATCH(Activity!GB$1,BBG!$1:$1,0)-1,0)&lt;&gt;"",VLOOKUP($A28,BBG!$1:$1048576,MATCH(Activity!GB$1,BBG!$1:$1,0)+1,0)&lt;&gt;""),(VLOOKUP($A28,BBG!$1:$1048576,MATCH(Activity!GB$1,BBG!$1:$1,0)-1,0)+VLOOKUP($A28,BBG!$1:$1048576,MATCH(Activity!GB$1,BBG!$1:$1,0)+1,0))/2,IF(AND(VLOOKUP($A28,BBG!$1:$1048576,MATCH(Activity!GB$1,BBG!$1:$1,0)-1,0)&lt;&gt;"",VLOOKUP($A28,BBG!$1:$1048576,MATCH(Activity!GB$1,BBG!$1:$1,0)+2,0)&lt;&gt;""),VLOOKUP($A28,BBG!$1:$1048576,MATCH(Activity!GB$1,BBG!$1:$1,0)-1,0)+(VLOOKUP($A28,BBG!$1:$1048576,MATCH(Activity!GB$1,BBG!$1:$1,0)+2,0)-VLOOKUP($A28,BBG!$1:$1048576,MATCH(Activity!GB$1,BBG!$1:$1,0)-1,0))/3,VLOOKUP($A28,BBG!$1:$1048576,MATCH(Activity!GB$1,BBG!$1:$1,0)-2,0)+(VLOOKUP($A28,BBG!$1:$1048576,MATCH(Activity!GB$1,BBG!$1:$1,0)+1,0)-VLOOKUP($A28,BBG!$1:$1048576,MATCH(Activity!GB$1,BBG!$1:$1,0)-2,0))*2/3)))/100</f>
        <v>0</v>
      </c>
      <c r="GC28" s="48">
        <f ca="1">IF(VLOOKUP($A28,BBG!$1:$1048576,MATCH(Activity!GC$1,BBG!$1:$1,0),0)&lt;&gt;"",VLOOKUP($A28,BBG!$1:$1048576,MATCH(Activity!GC$1,BBG!$1:$1,0),0),IF(AND(VLOOKUP($A28,BBG!$1:$1048576,MATCH(Activity!GC$1,BBG!$1:$1,0)-1,0)&lt;&gt;"",VLOOKUP($A28,BBG!$1:$1048576,MATCH(Activity!GC$1,BBG!$1:$1,0)+1,0)&lt;&gt;""),(VLOOKUP($A28,BBG!$1:$1048576,MATCH(Activity!GC$1,BBG!$1:$1,0)-1,0)+VLOOKUP($A28,BBG!$1:$1048576,MATCH(Activity!GC$1,BBG!$1:$1,0)+1,0))/2,IF(AND(VLOOKUP($A28,BBG!$1:$1048576,MATCH(Activity!GC$1,BBG!$1:$1,0)-1,0)&lt;&gt;"",VLOOKUP($A28,BBG!$1:$1048576,MATCH(Activity!GC$1,BBG!$1:$1,0)+2,0)&lt;&gt;""),VLOOKUP($A28,BBG!$1:$1048576,MATCH(Activity!GC$1,BBG!$1:$1,0)-1,0)+(VLOOKUP($A28,BBG!$1:$1048576,MATCH(Activity!GC$1,BBG!$1:$1,0)+2,0)-VLOOKUP($A28,BBG!$1:$1048576,MATCH(Activity!GC$1,BBG!$1:$1,0)-1,0))/3,VLOOKUP($A28,BBG!$1:$1048576,MATCH(Activity!GC$1,BBG!$1:$1,0)-2,0)+(VLOOKUP($A28,BBG!$1:$1048576,MATCH(Activity!GC$1,BBG!$1:$1,0)+1,0)-VLOOKUP($A28,BBG!$1:$1048576,MATCH(Activity!GC$1,BBG!$1:$1,0)-2,0))*2/3)))/100</f>
        <v>0</v>
      </c>
      <c r="GD28" s="48">
        <f ca="1">IF(VLOOKUP($A28,BBG!$1:$1048576,MATCH(Activity!GD$1,BBG!$1:$1,0),0)&lt;&gt;"",VLOOKUP($A28,BBG!$1:$1048576,MATCH(Activity!GD$1,BBG!$1:$1,0),0),IF(AND(VLOOKUP($A28,BBG!$1:$1048576,MATCH(Activity!GD$1,BBG!$1:$1,0)-1,0)&lt;&gt;"",VLOOKUP($A28,BBG!$1:$1048576,MATCH(Activity!GD$1,BBG!$1:$1,0)+1,0)&lt;&gt;""),(VLOOKUP($A28,BBG!$1:$1048576,MATCH(Activity!GD$1,BBG!$1:$1,0)-1,0)+VLOOKUP($A28,BBG!$1:$1048576,MATCH(Activity!GD$1,BBG!$1:$1,0)+1,0))/2,IF(AND(VLOOKUP($A28,BBG!$1:$1048576,MATCH(Activity!GD$1,BBG!$1:$1,0)-1,0)&lt;&gt;"",VLOOKUP($A28,BBG!$1:$1048576,MATCH(Activity!GD$1,BBG!$1:$1,0)+2,0)&lt;&gt;""),VLOOKUP($A28,BBG!$1:$1048576,MATCH(Activity!GD$1,BBG!$1:$1,0)-1,0)+(VLOOKUP($A28,BBG!$1:$1048576,MATCH(Activity!GD$1,BBG!$1:$1,0)+2,0)-VLOOKUP($A28,BBG!$1:$1048576,MATCH(Activity!GD$1,BBG!$1:$1,0)-1,0))/3,VLOOKUP($A28,BBG!$1:$1048576,MATCH(Activity!GD$1,BBG!$1:$1,0)-2,0)+(VLOOKUP($A28,BBG!$1:$1048576,MATCH(Activity!GD$1,BBG!$1:$1,0)+1,0)-VLOOKUP($A28,BBG!$1:$1048576,MATCH(Activity!GD$1,BBG!$1:$1,0)-2,0))*2/3)))/100</f>
        <v>0</v>
      </c>
      <c r="GE28" s="48">
        <f ca="1">IF(VLOOKUP($A28,BBG!$1:$1048576,MATCH(Activity!GE$1,BBG!$1:$1,0),0)&lt;&gt;"",VLOOKUP($A28,BBG!$1:$1048576,MATCH(Activity!GE$1,BBG!$1:$1,0),0),IF(AND(VLOOKUP($A28,BBG!$1:$1048576,MATCH(Activity!GE$1,BBG!$1:$1,0)-1,0)&lt;&gt;"",VLOOKUP($A28,BBG!$1:$1048576,MATCH(Activity!GE$1,BBG!$1:$1,0)+1,0)&lt;&gt;""),(VLOOKUP($A28,BBG!$1:$1048576,MATCH(Activity!GE$1,BBG!$1:$1,0)-1,0)+VLOOKUP($A28,BBG!$1:$1048576,MATCH(Activity!GE$1,BBG!$1:$1,0)+1,0))/2,IF(AND(VLOOKUP($A28,BBG!$1:$1048576,MATCH(Activity!GE$1,BBG!$1:$1,0)-1,0)&lt;&gt;"",VLOOKUP($A28,BBG!$1:$1048576,MATCH(Activity!GE$1,BBG!$1:$1,0)+2,0)&lt;&gt;""),VLOOKUP($A28,BBG!$1:$1048576,MATCH(Activity!GE$1,BBG!$1:$1,0)-1,0)+(VLOOKUP($A28,BBG!$1:$1048576,MATCH(Activity!GE$1,BBG!$1:$1,0)+2,0)-VLOOKUP($A28,BBG!$1:$1048576,MATCH(Activity!GE$1,BBG!$1:$1,0)-1,0))/3,VLOOKUP($A28,BBG!$1:$1048576,MATCH(Activity!GE$1,BBG!$1:$1,0)-2,0)+(VLOOKUP($A28,BBG!$1:$1048576,MATCH(Activity!GE$1,BBG!$1:$1,0)+1,0)-VLOOKUP($A28,BBG!$1:$1048576,MATCH(Activity!GE$1,BBG!$1:$1,0)-2,0))*2/3)))/100</f>
        <v>0</v>
      </c>
      <c r="GF28" s="48">
        <f ca="1">IF(VLOOKUP($A28,BBG!$1:$1048576,MATCH(Activity!GF$1,BBG!$1:$1,0),0)&lt;&gt;"",VLOOKUP($A28,BBG!$1:$1048576,MATCH(Activity!GF$1,BBG!$1:$1,0),0),IF(AND(VLOOKUP($A28,BBG!$1:$1048576,MATCH(Activity!GF$1,BBG!$1:$1,0)-1,0)&lt;&gt;"",VLOOKUP($A28,BBG!$1:$1048576,MATCH(Activity!GF$1,BBG!$1:$1,0)+1,0)&lt;&gt;""),(VLOOKUP($A28,BBG!$1:$1048576,MATCH(Activity!GF$1,BBG!$1:$1,0)-1,0)+VLOOKUP($A28,BBG!$1:$1048576,MATCH(Activity!GF$1,BBG!$1:$1,0)+1,0))/2,IF(AND(VLOOKUP($A28,BBG!$1:$1048576,MATCH(Activity!GF$1,BBG!$1:$1,0)-1,0)&lt;&gt;"",VLOOKUP($A28,BBG!$1:$1048576,MATCH(Activity!GF$1,BBG!$1:$1,0)+2,0)&lt;&gt;""),VLOOKUP($A28,BBG!$1:$1048576,MATCH(Activity!GF$1,BBG!$1:$1,0)-1,0)+(VLOOKUP($A28,BBG!$1:$1048576,MATCH(Activity!GF$1,BBG!$1:$1,0)+2,0)-VLOOKUP($A28,BBG!$1:$1048576,MATCH(Activity!GF$1,BBG!$1:$1,0)-1,0))/3,VLOOKUP($A28,BBG!$1:$1048576,MATCH(Activity!GF$1,BBG!$1:$1,0)-2,0)+(VLOOKUP($A28,BBG!$1:$1048576,MATCH(Activity!GF$1,BBG!$1:$1,0)+1,0)-VLOOKUP($A28,BBG!$1:$1048576,MATCH(Activity!GF$1,BBG!$1:$1,0)-2,0))*2/3)))/100</f>
        <v>0</v>
      </c>
      <c r="GG28" s="48">
        <f ca="1">IF(VLOOKUP($A28,BBG!$1:$1048576,MATCH(Activity!GG$1,BBG!$1:$1,0),0)&lt;&gt;"",VLOOKUP($A28,BBG!$1:$1048576,MATCH(Activity!GG$1,BBG!$1:$1,0),0),IF(AND(VLOOKUP($A28,BBG!$1:$1048576,MATCH(Activity!GG$1,BBG!$1:$1,0)-1,0)&lt;&gt;"",VLOOKUP($A28,BBG!$1:$1048576,MATCH(Activity!GG$1,BBG!$1:$1,0)+1,0)&lt;&gt;""),(VLOOKUP($A28,BBG!$1:$1048576,MATCH(Activity!GG$1,BBG!$1:$1,0)-1,0)+VLOOKUP($A28,BBG!$1:$1048576,MATCH(Activity!GG$1,BBG!$1:$1,0)+1,0))/2,IF(AND(VLOOKUP($A28,BBG!$1:$1048576,MATCH(Activity!GG$1,BBG!$1:$1,0)-1,0)&lt;&gt;"",VLOOKUP($A28,BBG!$1:$1048576,MATCH(Activity!GG$1,BBG!$1:$1,0)+2,0)&lt;&gt;""),VLOOKUP($A28,BBG!$1:$1048576,MATCH(Activity!GG$1,BBG!$1:$1,0)-1,0)+(VLOOKUP($A28,BBG!$1:$1048576,MATCH(Activity!GG$1,BBG!$1:$1,0)+2,0)-VLOOKUP($A28,BBG!$1:$1048576,MATCH(Activity!GG$1,BBG!$1:$1,0)-1,0))/3,VLOOKUP($A28,BBG!$1:$1048576,MATCH(Activity!GG$1,BBG!$1:$1,0)-2,0)+(VLOOKUP($A28,BBG!$1:$1048576,MATCH(Activity!GG$1,BBG!$1:$1,0)+1,0)-VLOOKUP($A28,BBG!$1:$1048576,MATCH(Activity!GG$1,BBG!$1:$1,0)-2,0))*2/3)))/100</f>
        <v>0</v>
      </c>
      <c r="GH28" s="48">
        <f ca="1">IF(VLOOKUP($A28,BBG!$1:$1048576,MATCH(Activity!GH$1,BBG!$1:$1,0),0)&lt;&gt;"",VLOOKUP($A28,BBG!$1:$1048576,MATCH(Activity!GH$1,BBG!$1:$1,0),0),IF(AND(VLOOKUP($A28,BBG!$1:$1048576,MATCH(Activity!GH$1,BBG!$1:$1,0)-1,0)&lt;&gt;"",VLOOKUP($A28,BBG!$1:$1048576,MATCH(Activity!GH$1,BBG!$1:$1,0)+1,0)&lt;&gt;""),(VLOOKUP($A28,BBG!$1:$1048576,MATCH(Activity!GH$1,BBG!$1:$1,0)-1,0)+VLOOKUP($A28,BBG!$1:$1048576,MATCH(Activity!GH$1,BBG!$1:$1,0)+1,0))/2,IF(AND(VLOOKUP($A28,BBG!$1:$1048576,MATCH(Activity!GH$1,BBG!$1:$1,0)-1,0)&lt;&gt;"",VLOOKUP($A28,BBG!$1:$1048576,MATCH(Activity!GH$1,BBG!$1:$1,0)+2,0)&lt;&gt;""),VLOOKUP($A28,BBG!$1:$1048576,MATCH(Activity!GH$1,BBG!$1:$1,0)-1,0)+(VLOOKUP($A28,BBG!$1:$1048576,MATCH(Activity!GH$1,BBG!$1:$1,0)+2,0)-VLOOKUP($A28,BBG!$1:$1048576,MATCH(Activity!GH$1,BBG!$1:$1,0)-1,0))/3,VLOOKUP($A28,BBG!$1:$1048576,MATCH(Activity!GH$1,BBG!$1:$1,0)-2,0)+(VLOOKUP($A28,BBG!$1:$1048576,MATCH(Activity!GH$1,BBG!$1:$1,0)+1,0)-VLOOKUP($A28,BBG!$1:$1048576,MATCH(Activity!GH$1,BBG!$1:$1,0)-2,0))*2/3)))/100</f>
        <v>0</v>
      </c>
      <c r="GI28" s="48">
        <f ca="1">IF(VLOOKUP($A28,BBG!$1:$1048576,MATCH(Activity!GI$1,BBG!$1:$1,0),0)&lt;&gt;"",VLOOKUP($A28,BBG!$1:$1048576,MATCH(Activity!GI$1,BBG!$1:$1,0),0),IF(AND(VLOOKUP($A28,BBG!$1:$1048576,MATCH(Activity!GI$1,BBG!$1:$1,0)-1,0)&lt;&gt;"",VLOOKUP($A28,BBG!$1:$1048576,MATCH(Activity!GI$1,BBG!$1:$1,0)+1,0)&lt;&gt;""),(VLOOKUP($A28,BBG!$1:$1048576,MATCH(Activity!GI$1,BBG!$1:$1,0)-1,0)+VLOOKUP($A28,BBG!$1:$1048576,MATCH(Activity!GI$1,BBG!$1:$1,0)+1,0))/2,IF(AND(VLOOKUP($A28,BBG!$1:$1048576,MATCH(Activity!GI$1,BBG!$1:$1,0)-1,0)&lt;&gt;"",VLOOKUP($A28,BBG!$1:$1048576,MATCH(Activity!GI$1,BBG!$1:$1,0)+2,0)&lt;&gt;""),VLOOKUP($A28,BBG!$1:$1048576,MATCH(Activity!GI$1,BBG!$1:$1,0)-1,0)+(VLOOKUP($A28,BBG!$1:$1048576,MATCH(Activity!GI$1,BBG!$1:$1,0)+2,0)-VLOOKUP($A28,BBG!$1:$1048576,MATCH(Activity!GI$1,BBG!$1:$1,0)-1,0))/3,VLOOKUP($A28,BBG!$1:$1048576,MATCH(Activity!GI$1,BBG!$1:$1,0)-2,0)+(VLOOKUP($A28,BBG!$1:$1048576,MATCH(Activity!GI$1,BBG!$1:$1,0)+1,0)-VLOOKUP($A28,BBG!$1:$1048576,MATCH(Activity!GI$1,BBG!$1:$1,0)-2,0))*2/3)))/100</f>
        <v>0</v>
      </c>
      <c r="GJ28" s="48">
        <f ca="1">IF(VLOOKUP($A28,BBG!$1:$1048576,MATCH(Activity!GJ$1,BBG!$1:$1,0),0)&lt;&gt;"",VLOOKUP($A28,BBG!$1:$1048576,MATCH(Activity!GJ$1,BBG!$1:$1,0),0),IF(AND(VLOOKUP($A28,BBG!$1:$1048576,MATCH(Activity!GJ$1,BBG!$1:$1,0)-1,0)&lt;&gt;"",VLOOKUP($A28,BBG!$1:$1048576,MATCH(Activity!GJ$1,BBG!$1:$1,0)+1,0)&lt;&gt;""),(VLOOKUP($A28,BBG!$1:$1048576,MATCH(Activity!GJ$1,BBG!$1:$1,0)-1,0)+VLOOKUP($A28,BBG!$1:$1048576,MATCH(Activity!GJ$1,BBG!$1:$1,0)+1,0))/2,IF(AND(VLOOKUP($A28,BBG!$1:$1048576,MATCH(Activity!GJ$1,BBG!$1:$1,0)-1,0)&lt;&gt;"",VLOOKUP($A28,BBG!$1:$1048576,MATCH(Activity!GJ$1,BBG!$1:$1,0)+2,0)&lt;&gt;""),VLOOKUP($A28,BBG!$1:$1048576,MATCH(Activity!GJ$1,BBG!$1:$1,0)-1,0)+(VLOOKUP($A28,BBG!$1:$1048576,MATCH(Activity!GJ$1,BBG!$1:$1,0)+2,0)-VLOOKUP($A28,BBG!$1:$1048576,MATCH(Activity!GJ$1,BBG!$1:$1,0)-1,0))/3,VLOOKUP($A28,BBG!$1:$1048576,MATCH(Activity!GJ$1,BBG!$1:$1,0)-2,0)+(VLOOKUP($A28,BBG!$1:$1048576,MATCH(Activity!GJ$1,BBG!$1:$1,0)+1,0)-VLOOKUP($A28,BBG!$1:$1048576,MATCH(Activity!GJ$1,BBG!$1:$1,0)-2,0))*2/3)))/100</f>
        <v>0</v>
      </c>
      <c r="GK28" s="48">
        <f ca="1">IF(VLOOKUP($A28,BBG!$1:$1048576,MATCH(Activity!GK$1,BBG!$1:$1,0),0)&lt;&gt;"",VLOOKUP($A28,BBG!$1:$1048576,MATCH(Activity!GK$1,BBG!$1:$1,0),0),IF(AND(VLOOKUP($A28,BBG!$1:$1048576,MATCH(Activity!GK$1,BBG!$1:$1,0)-1,0)&lt;&gt;"",VLOOKUP($A28,BBG!$1:$1048576,MATCH(Activity!GK$1,BBG!$1:$1,0)+1,0)&lt;&gt;""),(VLOOKUP($A28,BBG!$1:$1048576,MATCH(Activity!GK$1,BBG!$1:$1,0)-1,0)+VLOOKUP($A28,BBG!$1:$1048576,MATCH(Activity!GK$1,BBG!$1:$1,0)+1,0))/2,IF(AND(VLOOKUP($A28,BBG!$1:$1048576,MATCH(Activity!GK$1,BBG!$1:$1,0)-1,0)&lt;&gt;"",VLOOKUP($A28,BBG!$1:$1048576,MATCH(Activity!GK$1,BBG!$1:$1,0)+2,0)&lt;&gt;""),VLOOKUP($A28,BBG!$1:$1048576,MATCH(Activity!GK$1,BBG!$1:$1,0)-1,0)+(VLOOKUP($A28,BBG!$1:$1048576,MATCH(Activity!GK$1,BBG!$1:$1,0)+2,0)-VLOOKUP($A28,BBG!$1:$1048576,MATCH(Activity!GK$1,BBG!$1:$1,0)-1,0))/3,VLOOKUP($A28,BBG!$1:$1048576,MATCH(Activity!GK$1,BBG!$1:$1,0)-2,0)+(VLOOKUP($A28,BBG!$1:$1048576,MATCH(Activity!GK$1,BBG!$1:$1,0)+1,0)-VLOOKUP($A28,BBG!$1:$1048576,MATCH(Activity!GK$1,BBG!$1:$1,0)-2,0))*2/3)))/100</f>
        <v>0</v>
      </c>
      <c r="GL28" s="48">
        <f ca="1">IF(VLOOKUP($A28,BBG!$1:$1048576,MATCH(Activity!GL$1,BBG!$1:$1,0),0)&lt;&gt;"",VLOOKUP($A28,BBG!$1:$1048576,MATCH(Activity!GL$1,BBG!$1:$1,0),0),IF(AND(VLOOKUP($A28,BBG!$1:$1048576,MATCH(Activity!GL$1,BBG!$1:$1,0)-1,0)&lt;&gt;"",VLOOKUP($A28,BBG!$1:$1048576,MATCH(Activity!GL$1,BBG!$1:$1,0)+1,0)&lt;&gt;""),(VLOOKUP($A28,BBG!$1:$1048576,MATCH(Activity!GL$1,BBG!$1:$1,0)-1,0)+VLOOKUP($A28,BBG!$1:$1048576,MATCH(Activity!GL$1,BBG!$1:$1,0)+1,0))/2,IF(AND(VLOOKUP($A28,BBG!$1:$1048576,MATCH(Activity!GL$1,BBG!$1:$1,0)-1,0)&lt;&gt;"",VLOOKUP($A28,BBG!$1:$1048576,MATCH(Activity!GL$1,BBG!$1:$1,0)+2,0)&lt;&gt;""),VLOOKUP($A28,BBG!$1:$1048576,MATCH(Activity!GL$1,BBG!$1:$1,0)-1,0)+(VLOOKUP($A28,BBG!$1:$1048576,MATCH(Activity!GL$1,BBG!$1:$1,0)+2,0)-VLOOKUP($A28,BBG!$1:$1048576,MATCH(Activity!GL$1,BBG!$1:$1,0)-1,0))/3,VLOOKUP($A28,BBG!$1:$1048576,MATCH(Activity!GL$1,BBG!$1:$1,0)-2,0)+(VLOOKUP($A28,BBG!$1:$1048576,MATCH(Activity!GL$1,BBG!$1:$1,0)+1,0)-VLOOKUP($A28,BBG!$1:$1048576,MATCH(Activity!GL$1,BBG!$1:$1,0)-2,0))*2/3)))/100</f>
        <v>0</v>
      </c>
      <c r="GM28" s="48">
        <f ca="1">IF(VLOOKUP($A28,BBG!$1:$1048576,MATCH(Activity!GM$1,BBG!$1:$1,0),0)&lt;&gt;"",VLOOKUP($A28,BBG!$1:$1048576,MATCH(Activity!GM$1,BBG!$1:$1,0),0),IF(AND(VLOOKUP($A28,BBG!$1:$1048576,MATCH(Activity!GM$1,BBG!$1:$1,0)-1,0)&lt;&gt;"",VLOOKUP($A28,BBG!$1:$1048576,MATCH(Activity!GM$1,BBG!$1:$1,0)+1,0)&lt;&gt;""),(VLOOKUP($A28,BBG!$1:$1048576,MATCH(Activity!GM$1,BBG!$1:$1,0)-1,0)+VLOOKUP($A28,BBG!$1:$1048576,MATCH(Activity!GM$1,BBG!$1:$1,0)+1,0))/2,IF(AND(VLOOKUP($A28,BBG!$1:$1048576,MATCH(Activity!GM$1,BBG!$1:$1,0)-1,0)&lt;&gt;"",VLOOKUP($A28,BBG!$1:$1048576,MATCH(Activity!GM$1,BBG!$1:$1,0)+2,0)&lt;&gt;""),VLOOKUP($A28,BBG!$1:$1048576,MATCH(Activity!GM$1,BBG!$1:$1,0)-1,0)+(VLOOKUP($A28,BBG!$1:$1048576,MATCH(Activity!GM$1,BBG!$1:$1,0)+2,0)-VLOOKUP($A28,BBG!$1:$1048576,MATCH(Activity!GM$1,BBG!$1:$1,0)-1,0))/3,VLOOKUP($A28,BBG!$1:$1048576,MATCH(Activity!GM$1,BBG!$1:$1,0)-2,0)+(VLOOKUP($A28,BBG!$1:$1048576,MATCH(Activity!GM$1,BBG!$1:$1,0)+1,0)-VLOOKUP($A28,BBG!$1:$1048576,MATCH(Activity!GM$1,BBG!$1:$1,0)-2,0))*2/3)))/100</f>
        <v>0</v>
      </c>
      <c r="GN28" s="48">
        <f ca="1">IF(VLOOKUP($A28,BBG!$1:$1048576,MATCH(Activity!GN$1,BBG!$1:$1,0),0)&lt;&gt;"",VLOOKUP($A28,BBG!$1:$1048576,MATCH(Activity!GN$1,BBG!$1:$1,0),0),IF(AND(VLOOKUP($A28,BBG!$1:$1048576,MATCH(Activity!GN$1,BBG!$1:$1,0)-1,0)&lt;&gt;"",VLOOKUP($A28,BBG!$1:$1048576,MATCH(Activity!GN$1,BBG!$1:$1,0)+1,0)&lt;&gt;""),(VLOOKUP($A28,BBG!$1:$1048576,MATCH(Activity!GN$1,BBG!$1:$1,0)-1,0)+VLOOKUP($A28,BBG!$1:$1048576,MATCH(Activity!GN$1,BBG!$1:$1,0)+1,0))/2,IF(AND(VLOOKUP($A28,BBG!$1:$1048576,MATCH(Activity!GN$1,BBG!$1:$1,0)-1,0)&lt;&gt;"",VLOOKUP($A28,BBG!$1:$1048576,MATCH(Activity!GN$1,BBG!$1:$1,0)+2,0)&lt;&gt;""),VLOOKUP($A28,BBG!$1:$1048576,MATCH(Activity!GN$1,BBG!$1:$1,0)-1,0)+(VLOOKUP($A28,BBG!$1:$1048576,MATCH(Activity!GN$1,BBG!$1:$1,0)+2,0)-VLOOKUP($A28,BBG!$1:$1048576,MATCH(Activity!GN$1,BBG!$1:$1,0)-1,0))/3,VLOOKUP($A28,BBG!$1:$1048576,MATCH(Activity!GN$1,BBG!$1:$1,0)-2,0)+(VLOOKUP($A28,BBG!$1:$1048576,MATCH(Activity!GN$1,BBG!$1:$1,0)+1,0)-VLOOKUP($A28,BBG!$1:$1048576,MATCH(Activity!GN$1,BBG!$1:$1,0)-2,0))*2/3)))/100</f>
        <v>0</v>
      </c>
      <c r="GO28" s="48">
        <f ca="1">IF(VLOOKUP($A28,BBG!$1:$1048576,MATCH(Activity!GO$1,BBG!$1:$1,0),0)&lt;&gt;"",VLOOKUP($A28,BBG!$1:$1048576,MATCH(Activity!GO$1,BBG!$1:$1,0),0),IF(AND(VLOOKUP($A28,BBG!$1:$1048576,MATCH(Activity!GO$1,BBG!$1:$1,0)-1,0)&lt;&gt;"",VLOOKUP($A28,BBG!$1:$1048576,MATCH(Activity!GO$1,BBG!$1:$1,0)+1,0)&lt;&gt;""),(VLOOKUP($A28,BBG!$1:$1048576,MATCH(Activity!GO$1,BBG!$1:$1,0)-1,0)+VLOOKUP($A28,BBG!$1:$1048576,MATCH(Activity!GO$1,BBG!$1:$1,0)+1,0))/2,IF(AND(VLOOKUP($A28,BBG!$1:$1048576,MATCH(Activity!GO$1,BBG!$1:$1,0)-1,0)&lt;&gt;"",VLOOKUP($A28,BBG!$1:$1048576,MATCH(Activity!GO$1,BBG!$1:$1,0)+2,0)&lt;&gt;""),VLOOKUP($A28,BBG!$1:$1048576,MATCH(Activity!GO$1,BBG!$1:$1,0)-1,0)+(VLOOKUP($A28,BBG!$1:$1048576,MATCH(Activity!GO$1,BBG!$1:$1,0)+2,0)-VLOOKUP($A28,BBG!$1:$1048576,MATCH(Activity!GO$1,BBG!$1:$1,0)-1,0))/3,VLOOKUP($A28,BBG!$1:$1048576,MATCH(Activity!GO$1,BBG!$1:$1,0)-2,0)+(VLOOKUP($A28,BBG!$1:$1048576,MATCH(Activity!GO$1,BBG!$1:$1,0)+1,0)-VLOOKUP($A28,BBG!$1:$1048576,MATCH(Activity!GO$1,BBG!$1:$1,0)-2,0))*2/3)))/100</f>
        <v>0</v>
      </c>
      <c r="GP28" s="48">
        <f ca="1">IF(VLOOKUP($A28,BBG!$1:$1048576,MATCH(Activity!GP$1,BBG!$1:$1,0),0)&lt;&gt;"",VLOOKUP($A28,BBG!$1:$1048576,MATCH(Activity!GP$1,BBG!$1:$1,0),0),IF(AND(VLOOKUP($A28,BBG!$1:$1048576,MATCH(Activity!GP$1,BBG!$1:$1,0)-1,0)&lt;&gt;"",VLOOKUP($A28,BBG!$1:$1048576,MATCH(Activity!GP$1,BBG!$1:$1,0)+1,0)&lt;&gt;""),(VLOOKUP($A28,BBG!$1:$1048576,MATCH(Activity!GP$1,BBG!$1:$1,0)-1,0)+VLOOKUP($A28,BBG!$1:$1048576,MATCH(Activity!GP$1,BBG!$1:$1,0)+1,0))/2,IF(AND(VLOOKUP($A28,BBG!$1:$1048576,MATCH(Activity!GP$1,BBG!$1:$1,0)-1,0)&lt;&gt;"",VLOOKUP($A28,BBG!$1:$1048576,MATCH(Activity!GP$1,BBG!$1:$1,0)+2,0)&lt;&gt;""),VLOOKUP($A28,BBG!$1:$1048576,MATCH(Activity!GP$1,BBG!$1:$1,0)-1,0)+(VLOOKUP($A28,BBG!$1:$1048576,MATCH(Activity!GP$1,BBG!$1:$1,0)+2,0)-VLOOKUP($A28,BBG!$1:$1048576,MATCH(Activity!GP$1,BBG!$1:$1,0)-1,0))/3,VLOOKUP($A28,BBG!$1:$1048576,MATCH(Activity!GP$1,BBG!$1:$1,0)-2,0)+(VLOOKUP($A28,BBG!$1:$1048576,MATCH(Activity!GP$1,BBG!$1:$1,0)+1,0)-VLOOKUP($A28,BBG!$1:$1048576,MATCH(Activity!GP$1,BBG!$1:$1,0)-2,0))*2/3)))/100</f>
        <v>0</v>
      </c>
      <c r="GQ28" s="48">
        <f ca="1">IF(VLOOKUP($A28,BBG!$1:$1048576,MATCH(Activity!GQ$1,BBG!$1:$1,0),0)&lt;&gt;"",VLOOKUP($A28,BBG!$1:$1048576,MATCH(Activity!GQ$1,BBG!$1:$1,0),0),IF(AND(VLOOKUP($A28,BBG!$1:$1048576,MATCH(Activity!GQ$1,BBG!$1:$1,0)-1,0)&lt;&gt;"",VLOOKUP($A28,BBG!$1:$1048576,MATCH(Activity!GQ$1,BBG!$1:$1,0)+1,0)&lt;&gt;""),(VLOOKUP($A28,BBG!$1:$1048576,MATCH(Activity!GQ$1,BBG!$1:$1,0)-1,0)+VLOOKUP($A28,BBG!$1:$1048576,MATCH(Activity!GQ$1,BBG!$1:$1,0)+1,0))/2,IF(AND(VLOOKUP($A28,BBG!$1:$1048576,MATCH(Activity!GQ$1,BBG!$1:$1,0)-1,0)&lt;&gt;"",VLOOKUP($A28,BBG!$1:$1048576,MATCH(Activity!GQ$1,BBG!$1:$1,0)+2,0)&lt;&gt;""),VLOOKUP($A28,BBG!$1:$1048576,MATCH(Activity!GQ$1,BBG!$1:$1,0)-1,0)+(VLOOKUP($A28,BBG!$1:$1048576,MATCH(Activity!GQ$1,BBG!$1:$1,0)+2,0)-VLOOKUP($A28,BBG!$1:$1048576,MATCH(Activity!GQ$1,BBG!$1:$1,0)-1,0))/3,VLOOKUP($A28,BBG!$1:$1048576,MATCH(Activity!GQ$1,BBG!$1:$1,0)-2,0)+(VLOOKUP($A28,BBG!$1:$1048576,MATCH(Activity!GQ$1,BBG!$1:$1,0)+1,0)-VLOOKUP($A28,BBG!$1:$1048576,MATCH(Activity!GQ$1,BBG!$1:$1,0)-2,0))*2/3)))/100</f>
        <v>0</v>
      </c>
      <c r="GR28" s="48">
        <f ca="1">IF(VLOOKUP($A28,BBG!$1:$1048576,MATCH(Activity!GR$1,BBG!$1:$1,0),0)&lt;&gt;"",VLOOKUP($A28,BBG!$1:$1048576,MATCH(Activity!GR$1,BBG!$1:$1,0),0),IF(AND(VLOOKUP($A28,BBG!$1:$1048576,MATCH(Activity!GR$1,BBG!$1:$1,0)-1,0)&lt;&gt;"",VLOOKUP($A28,BBG!$1:$1048576,MATCH(Activity!GR$1,BBG!$1:$1,0)+1,0)&lt;&gt;""),(VLOOKUP($A28,BBG!$1:$1048576,MATCH(Activity!GR$1,BBG!$1:$1,0)-1,0)+VLOOKUP($A28,BBG!$1:$1048576,MATCH(Activity!GR$1,BBG!$1:$1,0)+1,0))/2,IF(AND(VLOOKUP($A28,BBG!$1:$1048576,MATCH(Activity!GR$1,BBG!$1:$1,0)-1,0)&lt;&gt;"",VLOOKUP($A28,BBG!$1:$1048576,MATCH(Activity!GR$1,BBG!$1:$1,0)+2,0)&lt;&gt;""),VLOOKUP($A28,BBG!$1:$1048576,MATCH(Activity!GR$1,BBG!$1:$1,0)-1,0)+(VLOOKUP($A28,BBG!$1:$1048576,MATCH(Activity!GR$1,BBG!$1:$1,0)+2,0)-VLOOKUP($A28,BBG!$1:$1048576,MATCH(Activity!GR$1,BBG!$1:$1,0)-1,0))/3,VLOOKUP($A28,BBG!$1:$1048576,MATCH(Activity!GR$1,BBG!$1:$1,0)-2,0)+(VLOOKUP($A28,BBG!$1:$1048576,MATCH(Activity!GR$1,BBG!$1:$1,0)+1,0)-VLOOKUP($A28,BBG!$1:$1048576,MATCH(Activity!GR$1,BBG!$1:$1,0)-2,0))*2/3)))/100</f>
        <v>0</v>
      </c>
      <c r="GS28" s="48">
        <f ca="1">IF(VLOOKUP($A28,BBG!$1:$1048576,MATCH(Activity!GS$1,BBG!$1:$1,0),0)&lt;&gt;"",VLOOKUP($A28,BBG!$1:$1048576,MATCH(Activity!GS$1,BBG!$1:$1,0),0),IF(AND(VLOOKUP($A28,BBG!$1:$1048576,MATCH(Activity!GS$1,BBG!$1:$1,0)-1,0)&lt;&gt;"",VLOOKUP($A28,BBG!$1:$1048576,MATCH(Activity!GS$1,BBG!$1:$1,0)+1,0)&lt;&gt;""),(VLOOKUP($A28,BBG!$1:$1048576,MATCH(Activity!GS$1,BBG!$1:$1,0)-1,0)+VLOOKUP($A28,BBG!$1:$1048576,MATCH(Activity!GS$1,BBG!$1:$1,0)+1,0))/2,IF(AND(VLOOKUP($A28,BBG!$1:$1048576,MATCH(Activity!GS$1,BBG!$1:$1,0)-1,0)&lt;&gt;"",VLOOKUP($A28,BBG!$1:$1048576,MATCH(Activity!GS$1,BBG!$1:$1,0)+2,0)&lt;&gt;""),VLOOKUP($A28,BBG!$1:$1048576,MATCH(Activity!GS$1,BBG!$1:$1,0)-1,0)+(VLOOKUP($A28,BBG!$1:$1048576,MATCH(Activity!GS$1,BBG!$1:$1,0)+2,0)-VLOOKUP($A28,BBG!$1:$1048576,MATCH(Activity!GS$1,BBG!$1:$1,0)-1,0))/3,VLOOKUP($A28,BBG!$1:$1048576,MATCH(Activity!GS$1,BBG!$1:$1,0)-2,0)+(VLOOKUP($A28,BBG!$1:$1048576,MATCH(Activity!GS$1,BBG!$1:$1,0)+1,0)-VLOOKUP($A28,BBG!$1:$1048576,MATCH(Activity!GS$1,BBG!$1:$1,0)-2,0))*2/3)))/100</f>
        <v>0</v>
      </c>
      <c r="GT28" s="48">
        <f ca="1">IF(VLOOKUP($A28,BBG!$1:$1048576,MATCH(Activity!GT$1,BBG!$1:$1,0),0)&lt;&gt;"",VLOOKUP($A28,BBG!$1:$1048576,MATCH(Activity!GT$1,BBG!$1:$1,0),0),IF(AND(VLOOKUP($A28,BBG!$1:$1048576,MATCH(Activity!GT$1,BBG!$1:$1,0)-1,0)&lt;&gt;"",VLOOKUP($A28,BBG!$1:$1048576,MATCH(Activity!GT$1,BBG!$1:$1,0)+1,0)&lt;&gt;""),(VLOOKUP($A28,BBG!$1:$1048576,MATCH(Activity!GT$1,BBG!$1:$1,0)-1,0)+VLOOKUP($A28,BBG!$1:$1048576,MATCH(Activity!GT$1,BBG!$1:$1,0)+1,0))/2,IF(AND(VLOOKUP($A28,BBG!$1:$1048576,MATCH(Activity!GT$1,BBG!$1:$1,0)-1,0)&lt;&gt;"",VLOOKUP($A28,BBG!$1:$1048576,MATCH(Activity!GT$1,BBG!$1:$1,0)+2,0)&lt;&gt;""),VLOOKUP($A28,BBG!$1:$1048576,MATCH(Activity!GT$1,BBG!$1:$1,0)-1,0)+(VLOOKUP($A28,BBG!$1:$1048576,MATCH(Activity!GT$1,BBG!$1:$1,0)+2,0)-VLOOKUP($A28,BBG!$1:$1048576,MATCH(Activity!GT$1,BBG!$1:$1,0)-1,0))/3,VLOOKUP($A28,BBG!$1:$1048576,MATCH(Activity!GT$1,BBG!$1:$1,0)-2,0)+(VLOOKUP($A28,BBG!$1:$1048576,MATCH(Activity!GT$1,BBG!$1:$1,0)+1,0)-VLOOKUP($A28,BBG!$1:$1048576,MATCH(Activity!GT$1,BBG!$1:$1,0)-2,0))*2/3)))/100</f>
        <v>0</v>
      </c>
      <c r="GU28" s="48">
        <f ca="1">IF(VLOOKUP($A28,BBG!$1:$1048576,MATCH(Activity!GU$1,BBG!$1:$1,0),0)&lt;&gt;"",VLOOKUP($A28,BBG!$1:$1048576,MATCH(Activity!GU$1,BBG!$1:$1,0),0),IF(AND(VLOOKUP($A28,BBG!$1:$1048576,MATCH(Activity!GU$1,BBG!$1:$1,0)-1,0)&lt;&gt;"",VLOOKUP($A28,BBG!$1:$1048576,MATCH(Activity!GU$1,BBG!$1:$1,0)+1,0)&lt;&gt;""),(VLOOKUP($A28,BBG!$1:$1048576,MATCH(Activity!GU$1,BBG!$1:$1,0)-1,0)+VLOOKUP($A28,BBG!$1:$1048576,MATCH(Activity!GU$1,BBG!$1:$1,0)+1,0))/2,IF(AND(VLOOKUP($A28,BBG!$1:$1048576,MATCH(Activity!GU$1,BBG!$1:$1,0)-1,0)&lt;&gt;"",VLOOKUP($A28,BBG!$1:$1048576,MATCH(Activity!GU$1,BBG!$1:$1,0)+2,0)&lt;&gt;""),VLOOKUP($A28,BBG!$1:$1048576,MATCH(Activity!GU$1,BBG!$1:$1,0)-1,0)+(VLOOKUP($A28,BBG!$1:$1048576,MATCH(Activity!GU$1,BBG!$1:$1,0)+2,0)-VLOOKUP($A28,BBG!$1:$1048576,MATCH(Activity!GU$1,BBG!$1:$1,0)-1,0))/3,VLOOKUP($A28,BBG!$1:$1048576,MATCH(Activity!GU$1,BBG!$1:$1,0)-2,0)+(VLOOKUP($A28,BBG!$1:$1048576,MATCH(Activity!GU$1,BBG!$1:$1,0)+1,0)-VLOOKUP($A28,BBG!$1:$1048576,MATCH(Activity!GU$1,BBG!$1:$1,0)-2,0))*2/3)))/100</f>
        <v>0</v>
      </c>
      <c r="GV28" s="48">
        <f ca="1">IF(VLOOKUP($A28,BBG!$1:$1048576,MATCH(Activity!GV$1,BBG!$1:$1,0),0)&lt;&gt;"",VLOOKUP($A28,BBG!$1:$1048576,MATCH(Activity!GV$1,BBG!$1:$1,0),0),IF(AND(VLOOKUP($A28,BBG!$1:$1048576,MATCH(Activity!GV$1,BBG!$1:$1,0)-1,0)&lt;&gt;"",VLOOKUP($A28,BBG!$1:$1048576,MATCH(Activity!GV$1,BBG!$1:$1,0)+1,0)&lt;&gt;""),(VLOOKUP($A28,BBG!$1:$1048576,MATCH(Activity!GV$1,BBG!$1:$1,0)-1,0)+VLOOKUP($A28,BBG!$1:$1048576,MATCH(Activity!GV$1,BBG!$1:$1,0)+1,0))/2,IF(AND(VLOOKUP($A28,BBG!$1:$1048576,MATCH(Activity!GV$1,BBG!$1:$1,0)-1,0)&lt;&gt;"",VLOOKUP($A28,BBG!$1:$1048576,MATCH(Activity!GV$1,BBG!$1:$1,0)+2,0)&lt;&gt;""),VLOOKUP($A28,BBG!$1:$1048576,MATCH(Activity!GV$1,BBG!$1:$1,0)-1,0)+(VLOOKUP($A28,BBG!$1:$1048576,MATCH(Activity!GV$1,BBG!$1:$1,0)+2,0)-VLOOKUP($A28,BBG!$1:$1048576,MATCH(Activity!GV$1,BBG!$1:$1,0)-1,0))/3,VLOOKUP($A28,BBG!$1:$1048576,MATCH(Activity!GV$1,BBG!$1:$1,0)-2,0)+(VLOOKUP($A28,BBG!$1:$1048576,MATCH(Activity!GV$1,BBG!$1:$1,0)+1,0)-VLOOKUP($A28,BBG!$1:$1048576,MATCH(Activity!GV$1,BBG!$1:$1,0)-2,0))*2/3)))/100</f>
        <v>0</v>
      </c>
      <c r="GW28" s="48">
        <f ca="1">IF(VLOOKUP($A28,BBG!$1:$1048576,MATCH(Activity!GW$1,BBG!$1:$1,0),0)&lt;&gt;"",VLOOKUP($A28,BBG!$1:$1048576,MATCH(Activity!GW$1,BBG!$1:$1,0),0),IF(AND(VLOOKUP($A28,BBG!$1:$1048576,MATCH(Activity!GW$1,BBG!$1:$1,0)-1,0)&lt;&gt;"",VLOOKUP($A28,BBG!$1:$1048576,MATCH(Activity!GW$1,BBG!$1:$1,0)+1,0)&lt;&gt;""),(VLOOKUP($A28,BBG!$1:$1048576,MATCH(Activity!GW$1,BBG!$1:$1,0)-1,0)+VLOOKUP($A28,BBG!$1:$1048576,MATCH(Activity!GW$1,BBG!$1:$1,0)+1,0))/2,IF(AND(VLOOKUP($A28,BBG!$1:$1048576,MATCH(Activity!GW$1,BBG!$1:$1,0)-1,0)&lt;&gt;"",VLOOKUP($A28,BBG!$1:$1048576,MATCH(Activity!GW$1,BBG!$1:$1,0)+2,0)&lt;&gt;""),VLOOKUP($A28,BBG!$1:$1048576,MATCH(Activity!GW$1,BBG!$1:$1,0)-1,0)+(VLOOKUP($A28,BBG!$1:$1048576,MATCH(Activity!GW$1,BBG!$1:$1,0)+2,0)-VLOOKUP($A28,BBG!$1:$1048576,MATCH(Activity!GW$1,BBG!$1:$1,0)-1,0))/3,VLOOKUP($A28,BBG!$1:$1048576,MATCH(Activity!GW$1,BBG!$1:$1,0)-2,0)+(VLOOKUP($A28,BBG!$1:$1048576,MATCH(Activity!GW$1,BBG!$1:$1,0)+1,0)-VLOOKUP($A28,BBG!$1:$1048576,MATCH(Activity!GW$1,BBG!$1:$1,0)-2,0))*2/3)))/100</f>
        <v>0</v>
      </c>
      <c r="GX28" s="48">
        <f ca="1">IF(VLOOKUP($A28,BBG!$1:$1048576,MATCH(Activity!GX$1,BBG!$1:$1,0),0)&lt;&gt;"",VLOOKUP($A28,BBG!$1:$1048576,MATCH(Activity!GX$1,BBG!$1:$1,0),0),IF(AND(VLOOKUP($A28,BBG!$1:$1048576,MATCH(Activity!GX$1,BBG!$1:$1,0)-1,0)&lt;&gt;"",VLOOKUP($A28,BBG!$1:$1048576,MATCH(Activity!GX$1,BBG!$1:$1,0)+1,0)&lt;&gt;""),(VLOOKUP($A28,BBG!$1:$1048576,MATCH(Activity!GX$1,BBG!$1:$1,0)-1,0)+VLOOKUP($A28,BBG!$1:$1048576,MATCH(Activity!GX$1,BBG!$1:$1,0)+1,0))/2,IF(AND(VLOOKUP($A28,BBG!$1:$1048576,MATCH(Activity!GX$1,BBG!$1:$1,0)-1,0)&lt;&gt;"",VLOOKUP($A28,BBG!$1:$1048576,MATCH(Activity!GX$1,BBG!$1:$1,0)+2,0)&lt;&gt;""),VLOOKUP($A28,BBG!$1:$1048576,MATCH(Activity!GX$1,BBG!$1:$1,0)-1,0)+(VLOOKUP($A28,BBG!$1:$1048576,MATCH(Activity!GX$1,BBG!$1:$1,0)+2,0)-VLOOKUP($A28,BBG!$1:$1048576,MATCH(Activity!GX$1,BBG!$1:$1,0)-1,0))/3,VLOOKUP($A28,BBG!$1:$1048576,MATCH(Activity!GX$1,BBG!$1:$1,0)-2,0)+(VLOOKUP($A28,BBG!$1:$1048576,MATCH(Activity!GX$1,BBG!$1:$1,0)+1,0)-VLOOKUP($A28,BBG!$1:$1048576,MATCH(Activity!GX$1,BBG!$1:$1,0)-2,0))*2/3)))/100</f>
        <v>0</v>
      </c>
      <c r="GY28" s="48">
        <f ca="1">IF(VLOOKUP($A28,BBG!$1:$1048576,MATCH(Activity!GY$1,BBG!$1:$1,0),0)&lt;&gt;"",VLOOKUP($A28,BBG!$1:$1048576,MATCH(Activity!GY$1,BBG!$1:$1,0),0),IF(AND(VLOOKUP($A28,BBG!$1:$1048576,MATCH(Activity!GY$1,BBG!$1:$1,0)-1,0)&lt;&gt;"",VLOOKUP($A28,BBG!$1:$1048576,MATCH(Activity!GY$1,BBG!$1:$1,0)+1,0)&lt;&gt;""),(VLOOKUP($A28,BBG!$1:$1048576,MATCH(Activity!GY$1,BBG!$1:$1,0)-1,0)+VLOOKUP($A28,BBG!$1:$1048576,MATCH(Activity!GY$1,BBG!$1:$1,0)+1,0))/2,IF(AND(VLOOKUP($A28,BBG!$1:$1048576,MATCH(Activity!GY$1,BBG!$1:$1,0)-1,0)&lt;&gt;"",VLOOKUP($A28,BBG!$1:$1048576,MATCH(Activity!GY$1,BBG!$1:$1,0)+2,0)&lt;&gt;""),VLOOKUP($A28,BBG!$1:$1048576,MATCH(Activity!GY$1,BBG!$1:$1,0)-1,0)+(VLOOKUP($A28,BBG!$1:$1048576,MATCH(Activity!GY$1,BBG!$1:$1,0)+2,0)-VLOOKUP($A28,BBG!$1:$1048576,MATCH(Activity!GY$1,BBG!$1:$1,0)-1,0))/3,VLOOKUP($A28,BBG!$1:$1048576,MATCH(Activity!GY$1,BBG!$1:$1,0)-2,0)+(VLOOKUP($A28,BBG!$1:$1048576,MATCH(Activity!GY$1,BBG!$1:$1,0)+1,0)-VLOOKUP($A28,BBG!$1:$1048576,MATCH(Activity!GY$1,BBG!$1:$1,0)-2,0))*2/3)))/100</f>
        <v>0</v>
      </c>
      <c r="GZ28" s="48">
        <f ca="1">IF(VLOOKUP($A28,BBG!$1:$1048576,MATCH(Activity!GZ$1,BBG!$1:$1,0),0)&lt;&gt;"",VLOOKUP($A28,BBG!$1:$1048576,MATCH(Activity!GZ$1,BBG!$1:$1,0),0),IF(AND(VLOOKUP($A28,BBG!$1:$1048576,MATCH(Activity!GZ$1,BBG!$1:$1,0)-1,0)&lt;&gt;"",VLOOKUP($A28,BBG!$1:$1048576,MATCH(Activity!GZ$1,BBG!$1:$1,0)+1,0)&lt;&gt;""),(VLOOKUP($A28,BBG!$1:$1048576,MATCH(Activity!GZ$1,BBG!$1:$1,0)-1,0)+VLOOKUP($A28,BBG!$1:$1048576,MATCH(Activity!GZ$1,BBG!$1:$1,0)+1,0))/2,IF(AND(VLOOKUP($A28,BBG!$1:$1048576,MATCH(Activity!GZ$1,BBG!$1:$1,0)-1,0)&lt;&gt;"",VLOOKUP($A28,BBG!$1:$1048576,MATCH(Activity!GZ$1,BBG!$1:$1,0)+2,0)&lt;&gt;""),VLOOKUP($A28,BBG!$1:$1048576,MATCH(Activity!GZ$1,BBG!$1:$1,0)-1,0)+(VLOOKUP($A28,BBG!$1:$1048576,MATCH(Activity!GZ$1,BBG!$1:$1,0)+2,0)-VLOOKUP($A28,BBG!$1:$1048576,MATCH(Activity!GZ$1,BBG!$1:$1,0)-1,0))/3,VLOOKUP($A28,BBG!$1:$1048576,MATCH(Activity!GZ$1,BBG!$1:$1,0)-2,0)+(VLOOKUP($A28,BBG!$1:$1048576,MATCH(Activity!GZ$1,BBG!$1:$1,0)+1,0)-VLOOKUP($A28,BBG!$1:$1048576,MATCH(Activity!GZ$1,BBG!$1:$1,0)-2,0))*2/3)))/100</f>
        <v>0</v>
      </c>
      <c r="HA28" s="48">
        <f ca="1">IF(VLOOKUP($A28,BBG!$1:$1048576,MATCH(Activity!HA$1,BBG!$1:$1,0),0)&lt;&gt;"",VLOOKUP($A28,BBG!$1:$1048576,MATCH(Activity!HA$1,BBG!$1:$1,0),0),IF(AND(VLOOKUP($A28,BBG!$1:$1048576,MATCH(Activity!HA$1,BBG!$1:$1,0)-1,0)&lt;&gt;"",VLOOKUP($A28,BBG!$1:$1048576,MATCH(Activity!HA$1,BBG!$1:$1,0)+1,0)&lt;&gt;""),(VLOOKUP($A28,BBG!$1:$1048576,MATCH(Activity!HA$1,BBG!$1:$1,0)-1,0)+VLOOKUP($A28,BBG!$1:$1048576,MATCH(Activity!HA$1,BBG!$1:$1,0)+1,0))/2,IF(AND(VLOOKUP($A28,BBG!$1:$1048576,MATCH(Activity!HA$1,BBG!$1:$1,0)-1,0)&lt;&gt;"",VLOOKUP($A28,BBG!$1:$1048576,MATCH(Activity!HA$1,BBG!$1:$1,0)+2,0)&lt;&gt;""),VLOOKUP($A28,BBG!$1:$1048576,MATCH(Activity!HA$1,BBG!$1:$1,0)-1,0)+(VLOOKUP($A28,BBG!$1:$1048576,MATCH(Activity!HA$1,BBG!$1:$1,0)+2,0)-VLOOKUP($A28,BBG!$1:$1048576,MATCH(Activity!HA$1,BBG!$1:$1,0)-1,0))/3,VLOOKUP($A28,BBG!$1:$1048576,MATCH(Activity!HA$1,BBG!$1:$1,0)-2,0)+(VLOOKUP($A28,BBG!$1:$1048576,MATCH(Activity!HA$1,BBG!$1:$1,0)+1,0)-VLOOKUP($A28,BBG!$1:$1048576,MATCH(Activity!HA$1,BBG!$1:$1,0)-2,0))*2/3)))/100</f>
        <v>0</v>
      </c>
      <c r="HB28" s="48">
        <f ca="1">IF(VLOOKUP($A28,BBG!$1:$1048576,MATCH(Activity!HB$1,BBG!$1:$1,0),0)&lt;&gt;"",VLOOKUP($A28,BBG!$1:$1048576,MATCH(Activity!HB$1,BBG!$1:$1,0),0),IF(AND(VLOOKUP($A28,BBG!$1:$1048576,MATCH(Activity!HB$1,BBG!$1:$1,0)-1,0)&lt;&gt;"",VLOOKUP($A28,BBG!$1:$1048576,MATCH(Activity!HB$1,BBG!$1:$1,0)+1,0)&lt;&gt;""),(VLOOKUP($A28,BBG!$1:$1048576,MATCH(Activity!HB$1,BBG!$1:$1,0)-1,0)+VLOOKUP($A28,BBG!$1:$1048576,MATCH(Activity!HB$1,BBG!$1:$1,0)+1,0))/2,IF(AND(VLOOKUP($A28,BBG!$1:$1048576,MATCH(Activity!HB$1,BBG!$1:$1,0)-1,0)&lt;&gt;"",VLOOKUP($A28,BBG!$1:$1048576,MATCH(Activity!HB$1,BBG!$1:$1,0)+2,0)&lt;&gt;""),VLOOKUP($A28,BBG!$1:$1048576,MATCH(Activity!HB$1,BBG!$1:$1,0)-1,0)+(VLOOKUP($A28,BBG!$1:$1048576,MATCH(Activity!HB$1,BBG!$1:$1,0)+2,0)-VLOOKUP($A28,BBG!$1:$1048576,MATCH(Activity!HB$1,BBG!$1:$1,0)-1,0))/3,VLOOKUP($A28,BBG!$1:$1048576,MATCH(Activity!HB$1,BBG!$1:$1,0)-2,0)+(VLOOKUP($A28,BBG!$1:$1048576,MATCH(Activity!HB$1,BBG!$1:$1,0)+1,0)-VLOOKUP($A28,BBG!$1:$1048576,MATCH(Activity!HB$1,BBG!$1:$1,0)-2,0))*2/3)))/100</f>
        <v>0</v>
      </c>
      <c r="HC28" s="48">
        <f ca="1">IF(VLOOKUP($A28,BBG!$1:$1048576,MATCH(Activity!HC$1,BBG!$1:$1,0),0)&lt;&gt;"",VLOOKUP($A28,BBG!$1:$1048576,MATCH(Activity!HC$1,BBG!$1:$1,0),0),IF(AND(VLOOKUP($A28,BBG!$1:$1048576,MATCH(Activity!HC$1,BBG!$1:$1,0)-1,0)&lt;&gt;"",VLOOKUP($A28,BBG!$1:$1048576,MATCH(Activity!HC$1,BBG!$1:$1,0)+1,0)&lt;&gt;""),(VLOOKUP($A28,BBG!$1:$1048576,MATCH(Activity!HC$1,BBG!$1:$1,0)-1,0)+VLOOKUP($A28,BBG!$1:$1048576,MATCH(Activity!HC$1,BBG!$1:$1,0)+1,0))/2,IF(AND(VLOOKUP($A28,BBG!$1:$1048576,MATCH(Activity!HC$1,BBG!$1:$1,0)-1,0)&lt;&gt;"",VLOOKUP($A28,BBG!$1:$1048576,MATCH(Activity!HC$1,BBG!$1:$1,0)+2,0)&lt;&gt;""),VLOOKUP($A28,BBG!$1:$1048576,MATCH(Activity!HC$1,BBG!$1:$1,0)-1,0)+(VLOOKUP($A28,BBG!$1:$1048576,MATCH(Activity!HC$1,BBG!$1:$1,0)+2,0)-VLOOKUP($A28,BBG!$1:$1048576,MATCH(Activity!HC$1,BBG!$1:$1,0)-1,0))/3,VLOOKUP($A28,BBG!$1:$1048576,MATCH(Activity!HC$1,BBG!$1:$1,0)-2,0)+(VLOOKUP($A28,BBG!$1:$1048576,MATCH(Activity!HC$1,BBG!$1:$1,0)+1,0)-VLOOKUP($A28,BBG!$1:$1048576,MATCH(Activity!HC$1,BBG!$1:$1,0)-2,0))*2/3)))/100</f>
        <v>0</v>
      </c>
      <c r="HD28" s="48">
        <f ca="1">IF(VLOOKUP($A28,BBG!$1:$1048576,MATCH(Activity!HD$1,BBG!$1:$1,0),0)&lt;&gt;"",VLOOKUP($A28,BBG!$1:$1048576,MATCH(Activity!HD$1,BBG!$1:$1,0),0),IF(AND(VLOOKUP($A28,BBG!$1:$1048576,MATCH(Activity!HD$1,BBG!$1:$1,0)-1,0)&lt;&gt;"",VLOOKUP($A28,BBG!$1:$1048576,MATCH(Activity!HD$1,BBG!$1:$1,0)+1,0)&lt;&gt;""),(VLOOKUP($A28,BBG!$1:$1048576,MATCH(Activity!HD$1,BBG!$1:$1,0)-1,0)+VLOOKUP($A28,BBG!$1:$1048576,MATCH(Activity!HD$1,BBG!$1:$1,0)+1,0))/2,IF(AND(VLOOKUP($A28,BBG!$1:$1048576,MATCH(Activity!HD$1,BBG!$1:$1,0)-1,0)&lt;&gt;"",VLOOKUP($A28,BBG!$1:$1048576,MATCH(Activity!HD$1,BBG!$1:$1,0)+2,0)&lt;&gt;""),VLOOKUP($A28,BBG!$1:$1048576,MATCH(Activity!HD$1,BBG!$1:$1,0)-1,0)+(VLOOKUP($A28,BBG!$1:$1048576,MATCH(Activity!HD$1,BBG!$1:$1,0)+2,0)-VLOOKUP($A28,BBG!$1:$1048576,MATCH(Activity!HD$1,BBG!$1:$1,0)-1,0))/3,VLOOKUP($A28,BBG!$1:$1048576,MATCH(Activity!HD$1,BBG!$1:$1,0)-2,0)+(VLOOKUP($A28,BBG!$1:$1048576,MATCH(Activity!HD$1,BBG!$1:$1,0)+1,0)-VLOOKUP($A28,BBG!$1:$1048576,MATCH(Activity!HD$1,BBG!$1:$1,0)-2,0))*2/3)))/100</f>
        <v>0</v>
      </c>
      <c r="HE28" s="48">
        <f ca="1">IF(VLOOKUP($A28,BBG!$1:$1048576,MATCH(Activity!HE$1,BBG!$1:$1,0),0)&lt;&gt;"",VLOOKUP($A28,BBG!$1:$1048576,MATCH(Activity!HE$1,BBG!$1:$1,0),0),IF(AND(VLOOKUP($A28,BBG!$1:$1048576,MATCH(Activity!HE$1,BBG!$1:$1,0)-1,0)&lt;&gt;"",VLOOKUP($A28,BBG!$1:$1048576,MATCH(Activity!HE$1,BBG!$1:$1,0)+1,0)&lt;&gt;""),(VLOOKUP($A28,BBG!$1:$1048576,MATCH(Activity!HE$1,BBG!$1:$1,0)-1,0)+VLOOKUP($A28,BBG!$1:$1048576,MATCH(Activity!HE$1,BBG!$1:$1,0)+1,0))/2,IF(AND(VLOOKUP($A28,BBG!$1:$1048576,MATCH(Activity!HE$1,BBG!$1:$1,0)-1,0)&lt;&gt;"",VLOOKUP($A28,BBG!$1:$1048576,MATCH(Activity!HE$1,BBG!$1:$1,0)+2,0)&lt;&gt;""),VLOOKUP($A28,BBG!$1:$1048576,MATCH(Activity!HE$1,BBG!$1:$1,0)-1,0)+(VLOOKUP($A28,BBG!$1:$1048576,MATCH(Activity!HE$1,BBG!$1:$1,0)+2,0)-VLOOKUP($A28,BBG!$1:$1048576,MATCH(Activity!HE$1,BBG!$1:$1,0)-1,0))/3,VLOOKUP($A28,BBG!$1:$1048576,MATCH(Activity!HE$1,BBG!$1:$1,0)-2,0)+(VLOOKUP($A28,BBG!$1:$1048576,MATCH(Activity!HE$1,BBG!$1:$1,0)+1,0)-VLOOKUP($A28,BBG!$1:$1048576,MATCH(Activity!HE$1,BBG!$1:$1,0)-2,0))*2/3)))/100</f>
        <v>0</v>
      </c>
      <c r="HF28" s="48">
        <f ca="1">IF(VLOOKUP($A28,BBG!$1:$1048576,MATCH(Activity!HF$1,BBG!$1:$1,0),0)&lt;&gt;"",VLOOKUP($A28,BBG!$1:$1048576,MATCH(Activity!HF$1,BBG!$1:$1,0),0),IF(AND(VLOOKUP($A28,BBG!$1:$1048576,MATCH(Activity!HF$1,BBG!$1:$1,0)-1,0)&lt;&gt;"",VLOOKUP($A28,BBG!$1:$1048576,MATCH(Activity!HF$1,BBG!$1:$1,0)+1,0)&lt;&gt;""),(VLOOKUP($A28,BBG!$1:$1048576,MATCH(Activity!HF$1,BBG!$1:$1,0)-1,0)+VLOOKUP($A28,BBG!$1:$1048576,MATCH(Activity!HF$1,BBG!$1:$1,0)+1,0))/2,IF(AND(VLOOKUP($A28,BBG!$1:$1048576,MATCH(Activity!HF$1,BBG!$1:$1,0)-1,0)&lt;&gt;"",VLOOKUP($A28,BBG!$1:$1048576,MATCH(Activity!HF$1,BBG!$1:$1,0)+2,0)&lt;&gt;""),VLOOKUP($A28,BBG!$1:$1048576,MATCH(Activity!HF$1,BBG!$1:$1,0)-1,0)+(VLOOKUP($A28,BBG!$1:$1048576,MATCH(Activity!HF$1,BBG!$1:$1,0)+2,0)-VLOOKUP($A28,BBG!$1:$1048576,MATCH(Activity!HF$1,BBG!$1:$1,0)-1,0))/3,VLOOKUP($A28,BBG!$1:$1048576,MATCH(Activity!HF$1,BBG!$1:$1,0)-2,0)+(VLOOKUP($A28,BBG!$1:$1048576,MATCH(Activity!HF$1,BBG!$1:$1,0)+1,0)-VLOOKUP($A28,BBG!$1:$1048576,MATCH(Activity!HF$1,BBG!$1:$1,0)-2,0))*2/3)))/100</f>
        <v>0</v>
      </c>
      <c r="HG28" s="48">
        <f ca="1">IF(VLOOKUP($A28,BBG!$1:$1048576,MATCH(Activity!HG$1,BBG!$1:$1,0),0)&lt;&gt;"",VLOOKUP($A28,BBG!$1:$1048576,MATCH(Activity!HG$1,BBG!$1:$1,0),0),IF(AND(VLOOKUP($A28,BBG!$1:$1048576,MATCH(Activity!HG$1,BBG!$1:$1,0)-1,0)&lt;&gt;"",VLOOKUP($A28,BBG!$1:$1048576,MATCH(Activity!HG$1,BBG!$1:$1,0)+1,0)&lt;&gt;""),(VLOOKUP($A28,BBG!$1:$1048576,MATCH(Activity!HG$1,BBG!$1:$1,0)-1,0)+VLOOKUP($A28,BBG!$1:$1048576,MATCH(Activity!HG$1,BBG!$1:$1,0)+1,0))/2,IF(AND(VLOOKUP($A28,BBG!$1:$1048576,MATCH(Activity!HG$1,BBG!$1:$1,0)-1,0)&lt;&gt;"",VLOOKUP($A28,BBG!$1:$1048576,MATCH(Activity!HG$1,BBG!$1:$1,0)+2,0)&lt;&gt;""),VLOOKUP($A28,BBG!$1:$1048576,MATCH(Activity!HG$1,BBG!$1:$1,0)-1,0)+(VLOOKUP($A28,BBG!$1:$1048576,MATCH(Activity!HG$1,BBG!$1:$1,0)+2,0)-VLOOKUP($A28,BBG!$1:$1048576,MATCH(Activity!HG$1,BBG!$1:$1,0)-1,0))/3,VLOOKUP($A28,BBG!$1:$1048576,MATCH(Activity!HG$1,BBG!$1:$1,0)-2,0)+(VLOOKUP($A28,BBG!$1:$1048576,MATCH(Activity!HG$1,BBG!$1:$1,0)+1,0)-VLOOKUP($A28,BBG!$1:$1048576,MATCH(Activity!HG$1,BBG!$1:$1,0)-2,0))*2/3)))/100</f>
        <v>0</v>
      </c>
      <c r="HH28" s="48">
        <f ca="1">IF(VLOOKUP($A28,BBG!$1:$1048576,MATCH(Activity!HH$1,BBG!$1:$1,0),0)&lt;&gt;"",VLOOKUP($A28,BBG!$1:$1048576,MATCH(Activity!HH$1,BBG!$1:$1,0),0),IF(AND(VLOOKUP($A28,BBG!$1:$1048576,MATCH(Activity!HH$1,BBG!$1:$1,0)-1,0)&lt;&gt;"",VLOOKUP($A28,BBG!$1:$1048576,MATCH(Activity!HH$1,BBG!$1:$1,0)+1,0)&lt;&gt;""),(VLOOKUP($A28,BBG!$1:$1048576,MATCH(Activity!HH$1,BBG!$1:$1,0)-1,0)+VLOOKUP($A28,BBG!$1:$1048576,MATCH(Activity!HH$1,BBG!$1:$1,0)+1,0))/2,IF(AND(VLOOKUP($A28,BBG!$1:$1048576,MATCH(Activity!HH$1,BBG!$1:$1,0)-1,0)&lt;&gt;"",VLOOKUP($A28,BBG!$1:$1048576,MATCH(Activity!HH$1,BBG!$1:$1,0)+2,0)&lt;&gt;""),VLOOKUP($A28,BBG!$1:$1048576,MATCH(Activity!HH$1,BBG!$1:$1,0)-1,0)+(VLOOKUP($A28,BBG!$1:$1048576,MATCH(Activity!HH$1,BBG!$1:$1,0)+2,0)-VLOOKUP($A28,BBG!$1:$1048576,MATCH(Activity!HH$1,BBG!$1:$1,0)-1,0))/3,VLOOKUP($A28,BBG!$1:$1048576,MATCH(Activity!HH$1,BBG!$1:$1,0)-2,0)+(VLOOKUP($A28,BBG!$1:$1048576,MATCH(Activity!HH$1,BBG!$1:$1,0)+1,0)-VLOOKUP($A28,BBG!$1:$1048576,MATCH(Activity!HH$1,BBG!$1:$1,0)-2,0))*2/3)))/100</f>
        <v>0</v>
      </c>
      <c r="HI28" s="48">
        <f ca="1">IF(VLOOKUP($A28,BBG!$1:$1048576,MATCH(Activity!HI$1,BBG!$1:$1,0),0)&lt;&gt;"",VLOOKUP($A28,BBG!$1:$1048576,MATCH(Activity!HI$1,BBG!$1:$1,0),0),IF(AND(VLOOKUP($A28,BBG!$1:$1048576,MATCH(Activity!HI$1,BBG!$1:$1,0)-1,0)&lt;&gt;"",VLOOKUP($A28,BBG!$1:$1048576,MATCH(Activity!HI$1,BBG!$1:$1,0)+1,0)&lt;&gt;""),(VLOOKUP($A28,BBG!$1:$1048576,MATCH(Activity!HI$1,BBG!$1:$1,0)-1,0)+VLOOKUP($A28,BBG!$1:$1048576,MATCH(Activity!HI$1,BBG!$1:$1,0)+1,0))/2,IF(AND(VLOOKUP($A28,BBG!$1:$1048576,MATCH(Activity!HI$1,BBG!$1:$1,0)-1,0)&lt;&gt;"",VLOOKUP($A28,BBG!$1:$1048576,MATCH(Activity!HI$1,BBG!$1:$1,0)+2,0)&lt;&gt;""),VLOOKUP($A28,BBG!$1:$1048576,MATCH(Activity!HI$1,BBG!$1:$1,0)-1,0)+(VLOOKUP($A28,BBG!$1:$1048576,MATCH(Activity!HI$1,BBG!$1:$1,0)+2,0)-VLOOKUP($A28,BBG!$1:$1048576,MATCH(Activity!HI$1,BBG!$1:$1,0)-1,0))/3,VLOOKUP($A28,BBG!$1:$1048576,MATCH(Activity!HI$1,BBG!$1:$1,0)-2,0)+(VLOOKUP($A28,BBG!$1:$1048576,MATCH(Activity!HI$1,BBG!$1:$1,0)+1,0)-VLOOKUP($A28,BBG!$1:$1048576,MATCH(Activity!HI$1,BBG!$1:$1,0)-2,0))*2/3)))/100</f>
        <v>0</v>
      </c>
      <c r="HJ28" s="48">
        <f ca="1">IF(VLOOKUP($A28,BBG!$1:$1048576,MATCH(Activity!HJ$1,BBG!$1:$1,0),0)&lt;&gt;"",VLOOKUP($A28,BBG!$1:$1048576,MATCH(Activity!HJ$1,BBG!$1:$1,0),0),IF(AND(VLOOKUP($A28,BBG!$1:$1048576,MATCH(Activity!HJ$1,BBG!$1:$1,0)-1,0)&lt;&gt;"",VLOOKUP($A28,BBG!$1:$1048576,MATCH(Activity!HJ$1,BBG!$1:$1,0)+1,0)&lt;&gt;""),(VLOOKUP($A28,BBG!$1:$1048576,MATCH(Activity!HJ$1,BBG!$1:$1,0)-1,0)+VLOOKUP($A28,BBG!$1:$1048576,MATCH(Activity!HJ$1,BBG!$1:$1,0)+1,0))/2,IF(AND(VLOOKUP($A28,BBG!$1:$1048576,MATCH(Activity!HJ$1,BBG!$1:$1,0)-1,0)&lt;&gt;"",VLOOKUP($A28,BBG!$1:$1048576,MATCH(Activity!HJ$1,BBG!$1:$1,0)+2,0)&lt;&gt;""),VLOOKUP($A28,BBG!$1:$1048576,MATCH(Activity!HJ$1,BBG!$1:$1,0)-1,0)+(VLOOKUP($A28,BBG!$1:$1048576,MATCH(Activity!HJ$1,BBG!$1:$1,0)+2,0)-VLOOKUP($A28,BBG!$1:$1048576,MATCH(Activity!HJ$1,BBG!$1:$1,0)-1,0))/3,VLOOKUP($A28,BBG!$1:$1048576,MATCH(Activity!HJ$1,BBG!$1:$1,0)-2,0)+(VLOOKUP($A28,BBG!$1:$1048576,MATCH(Activity!HJ$1,BBG!$1:$1,0)+1,0)-VLOOKUP($A28,BBG!$1:$1048576,MATCH(Activity!HJ$1,BBG!$1:$1,0)-2,0))*2/3)))/100</f>
        <v>0</v>
      </c>
      <c r="HK28" s="48">
        <f ca="1">IF(VLOOKUP($A28,BBG!$1:$1048576,MATCH(Activity!HK$1,BBG!$1:$1,0),0)&lt;&gt;"",VLOOKUP($A28,BBG!$1:$1048576,MATCH(Activity!HK$1,BBG!$1:$1,0),0),IF(AND(VLOOKUP($A28,BBG!$1:$1048576,MATCH(Activity!HK$1,BBG!$1:$1,0)-1,0)&lt;&gt;"",VLOOKUP($A28,BBG!$1:$1048576,MATCH(Activity!HK$1,BBG!$1:$1,0)+1,0)&lt;&gt;""),(VLOOKUP($A28,BBG!$1:$1048576,MATCH(Activity!HK$1,BBG!$1:$1,0)-1,0)+VLOOKUP($A28,BBG!$1:$1048576,MATCH(Activity!HK$1,BBG!$1:$1,0)+1,0))/2,IF(AND(VLOOKUP($A28,BBG!$1:$1048576,MATCH(Activity!HK$1,BBG!$1:$1,0)-1,0)&lt;&gt;"",VLOOKUP($A28,BBG!$1:$1048576,MATCH(Activity!HK$1,BBG!$1:$1,0)+2,0)&lt;&gt;""),VLOOKUP($A28,BBG!$1:$1048576,MATCH(Activity!HK$1,BBG!$1:$1,0)-1,0)+(VLOOKUP($A28,BBG!$1:$1048576,MATCH(Activity!HK$1,BBG!$1:$1,0)+2,0)-VLOOKUP($A28,BBG!$1:$1048576,MATCH(Activity!HK$1,BBG!$1:$1,0)-1,0))/3,VLOOKUP($A28,BBG!$1:$1048576,MATCH(Activity!HK$1,BBG!$1:$1,0)-2,0)+(VLOOKUP($A28,BBG!$1:$1048576,MATCH(Activity!HK$1,BBG!$1:$1,0)+1,0)-VLOOKUP($A28,BBG!$1:$1048576,MATCH(Activity!HK$1,BBG!$1:$1,0)-2,0))*2/3)))/100</f>
        <v>0</v>
      </c>
      <c r="HL28" s="48">
        <f ca="1">IF(VLOOKUP($A28,BBG!$1:$1048576,MATCH(Activity!HL$1,BBG!$1:$1,0),0)&lt;&gt;"",VLOOKUP($A28,BBG!$1:$1048576,MATCH(Activity!HL$1,BBG!$1:$1,0),0),IF(AND(VLOOKUP($A28,BBG!$1:$1048576,MATCH(Activity!HL$1,BBG!$1:$1,0)-1,0)&lt;&gt;"",VLOOKUP($A28,BBG!$1:$1048576,MATCH(Activity!HL$1,BBG!$1:$1,0)+1,0)&lt;&gt;""),(VLOOKUP($A28,BBG!$1:$1048576,MATCH(Activity!HL$1,BBG!$1:$1,0)-1,0)+VLOOKUP($A28,BBG!$1:$1048576,MATCH(Activity!HL$1,BBG!$1:$1,0)+1,0))/2,IF(AND(VLOOKUP($A28,BBG!$1:$1048576,MATCH(Activity!HL$1,BBG!$1:$1,0)-1,0)&lt;&gt;"",VLOOKUP($A28,BBG!$1:$1048576,MATCH(Activity!HL$1,BBG!$1:$1,0)+2,0)&lt;&gt;""),VLOOKUP($A28,BBG!$1:$1048576,MATCH(Activity!HL$1,BBG!$1:$1,0)-1,0)+(VLOOKUP($A28,BBG!$1:$1048576,MATCH(Activity!HL$1,BBG!$1:$1,0)+2,0)-VLOOKUP($A28,BBG!$1:$1048576,MATCH(Activity!HL$1,BBG!$1:$1,0)-1,0))/3,VLOOKUP($A28,BBG!$1:$1048576,MATCH(Activity!HL$1,BBG!$1:$1,0)-2,0)+(VLOOKUP($A28,BBG!$1:$1048576,MATCH(Activity!HL$1,BBG!$1:$1,0)+1,0)-VLOOKUP($A28,BBG!$1:$1048576,MATCH(Activity!HL$1,BBG!$1:$1,0)-2,0))*2/3)))/100</f>
        <v>0</v>
      </c>
      <c r="HM28" s="48">
        <f ca="1">IF(VLOOKUP($A28,BBG!$1:$1048576,MATCH(Activity!HM$1,BBG!$1:$1,0),0)&lt;&gt;"",VLOOKUP($A28,BBG!$1:$1048576,MATCH(Activity!HM$1,BBG!$1:$1,0),0),IF(AND(VLOOKUP($A28,BBG!$1:$1048576,MATCH(Activity!HM$1,BBG!$1:$1,0)-1,0)&lt;&gt;"",VLOOKUP($A28,BBG!$1:$1048576,MATCH(Activity!HM$1,BBG!$1:$1,0)+1,0)&lt;&gt;""),(VLOOKUP($A28,BBG!$1:$1048576,MATCH(Activity!HM$1,BBG!$1:$1,0)-1,0)+VLOOKUP($A28,BBG!$1:$1048576,MATCH(Activity!HM$1,BBG!$1:$1,0)+1,0))/2,IF(AND(VLOOKUP($A28,BBG!$1:$1048576,MATCH(Activity!HM$1,BBG!$1:$1,0)-1,0)&lt;&gt;"",VLOOKUP($A28,BBG!$1:$1048576,MATCH(Activity!HM$1,BBG!$1:$1,0)+2,0)&lt;&gt;""),VLOOKUP($A28,BBG!$1:$1048576,MATCH(Activity!HM$1,BBG!$1:$1,0)-1,0)+(VLOOKUP($A28,BBG!$1:$1048576,MATCH(Activity!HM$1,BBG!$1:$1,0)+2,0)-VLOOKUP($A28,BBG!$1:$1048576,MATCH(Activity!HM$1,BBG!$1:$1,0)-1,0))/3,VLOOKUP($A28,BBG!$1:$1048576,MATCH(Activity!HM$1,BBG!$1:$1,0)-2,0)+(VLOOKUP($A28,BBG!$1:$1048576,MATCH(Activity!HM$1,BBG!$1:$1,0)+1,0)-VLOOKUP($A28,BBG!$1:$1048576,MATCH(Activity!HM$1,BBG!$1:$1,0)-2,0))*2/3)))/100</f>
        <v>0</v>
      </c>
      <c r="HN28" s="48">
        <f ca="1">IF(VLOOKUP($A28,BBG!$1:$1048576,MATCH(Activity!HN$1,BBG!$1:$1,0),0)&lt;&gt;"",VLOOKUP($A28,BBG!$1:$1048576,MATCH(Activity!HN$1,BBG!$1:$1,0),0),IF(AND(VLOOKUP($A28,BBG!$1:$1048576,MATCH(Activity!HN$1,BBG!$1:$1,0)-1,0)&lt;&gt;"",VLOOKUP($A28,BBG!$1:$1048576,MATCH(Activity!HN$1,BBG!$1:$1,0)+1,0)&lt;&gt;""),(VLOOKUP($A28,BBG!$1:$1048576,MATCH(Activity!HN$1,BBG!$1:$1,0)-1,0)+VLOOKUP($A28,BBG!$1:$1048576,MATCH(Activity!HN$1,BBG!$1:$1,0)+1,0))/2,IF(AND(VLOOKUP($A28,BBG!$1:$1048576,MATCH(Activity!HN$1,BBG!$1:$1,0)-1,0)&lt;&gt;"",VLOOKUP($A28,BBG!$1:$1048576,MATCH(Activity!HN$1,BBG!$1:$1,0)+2,0)&lt;&gt;""),VLOOKUP($A28,BBG!$1:$1048576,MATCH(Activity!HN$1,BBG!$1:$1,0)-1,0)+(VLOOKUP($A28,BBG!$1:$1048576,MATCH(Activity!HN$1,BBG!$1:$1,0)+2,0)-VLOOKUP($A28,BBG!$1:$1048576,MATCH(Activity!HN$1,BBG!$1:$1,0)-1,0))/3,VLOOKUP($A28,BBG!$1:$1048576,MATCH(Activity!HN$1,BBG!$1:$1,0)-2,0)+(VLOOKUP($A28,BBG!$1:$1048576,MATCH(Activity!HN$1,BBG!$1:$1,0)+1,0)-VLOOKUP($A28,BBG!$1:$1048576,MATCH(Activity!HN$1,BBG!$1:$1,0)-2,0))*2/3)))/100</f>
        <v>0</v>
      </c>
      <c r="HO28" s="48">
        <f ca="1">IF(VLOOKUP($A28,BBG!$1:$1048576,MATCH(Activity!HO$1,BBG!$1:$1,0),0)&lt;&gt;"",VLOOKUP($A28,BBG!$1:$1048576,MATCH(Activity!HO$1,BBG!$1:$1,0),0),IF(AND(VLOOKUP($A28,BBG!$1:$1048576,MATCH(Activity!HO$1,BBG!$1:$1,0)-1,0)&lt;&gt;"",VLOOKUP($A28,BBG!$1:$1048576,MATCH(Activity!HO$1,BBG!$1:$1,0)+1,0)&lt;&gt;""),(VLOOKUP($A28,BBG!$1:$1048576,MATCH(Activity!HO$1,BBG!$1:$1,0)-1,0)+VLOOKUP($A28,BBG!$1:$1048576,MATCH(Activity!HO$1,BBG!$1:$1,0)+1,0))/2,IF(AND(VLOOKUP($A28,BBG!$1:$1048576,MATCH(Activity!HO$1,BBG!$1:$1,0)-1,0)&lt;&gt;"",VLOOKUP($A28,BBG!$1:$1048576,MATCH(Activity!HO$1,BBG!$1:$1,0)+2,0)&lt;&gt;""),VLOOKUP($A28,BBG!$1:$1048576,MATCH(Activity!HO$1,BBG!$1:$1,0)-1,0)+(VLOOKUP($A28,BBG!$1:$1048576,MATCH(Activity!HO$1,BBG!$1:$1,0)+2,0)-VLOOKUP($A28,BBG!$1:$1048576,MATCH(Activity!HO$1,BBG!$1:$1,0)-1,0))/3,VLOOKUP($A28,BBG!$1:$1048576,MATCH(Activity!HO$1,BBG!$1:$1,0)-2,0)+(VLOOKUP($A28,BBG!$1:$1048576,MATCH(Activity!HO$1,BBG!$1:$1,0)+1,0)-VLOOKUP($A28,BBG!$1:$1048576,MATCH(Activity!HO$1,BBG!$1:$1,0)-2,0))*2/3)))/100</f>
        <v>0</v>
      </c>
      <c r="HP28" s="48">
        <f ca="1">IF(VLOOKUP($A28,BBG!$1:$1048576,MATCH(Activity!HP$1,BBG!$1:$1,0),0)&lt;&gt;"",VLOOKUP($A28,BBG!$1:$1048576,MATCH(Activity!HP$1,BBG!$1:$1,0),0),IF(AND(VLOOKUP($A28,BBG!$1:$1048576,MATCH(Activity!HP$1,BBG!$1:$1,0)-1,0)&lt;&gt;"",VLOOKUP($A28,BBG!$1:$1048576,MATCH(Activity!HP$1,BBG!$1:$1,0)+1,0)&lt;&gt;""),(VLOOKUP($A28,BBG!$1:$1048576,MATCH(Activity!HP$1,BBG!$1:$1,0)-1,0)+VLOOKUP($A28,BBG!$1:$1048576,MATCH(Activity!HP$1,BBG!$1:$1,0)+1,0))/2,IF(AND(VLOOKUP($A28,BBG!$1:$1048576,MATCH(Activity!HP$1,BBG!$1:$1,0)-1,0)&lt;&gt;"",VLOOKUP($A28,BBG!$1:$1048576,MATCH(Activity!HP$1,BBG!$1:$1,0)+2,0)&lt;&gt;""),VLOOKUP($A28,BBG!$1:$1048576,MATCH(Activity!HP$1,BBG!$1:$1,0)-1,0)+(VLOOKUP($A28,BBG!$1:$1048576,MATCH(Activity!HP$1,BBG!$1:$1,0)+2,0)-VLOOKUP($A28,BBG!$1:$1048576,MATCH(Activity!HP$1,BBG!$1:$1,0)-1,0))/3,VLOOKUP($A28,BBG!$1:$1048576,MATCH(Activity!HP$1,BBG!$1:$1,0)-2,0)+(VLOOKUP($A28,BBG!$1:$1048576,MATCH(Activity!HP$1,BBG!$1:$1,0)+1,0)-VLOOKUP($A28,BBG!$1:$1048576,MATCH(Activity!HP$1,BBG!$1:$1,0)-2,0))*2/3)))/100</f>
        <v>0</v>
      </c>
      <c r="HQ28" s="48">
        <f ca="1">IF(VLOOKUP($A28,BBG!$1:$1048576,MATCH(Activity!HQ$1,BBG!$1:$1,0),0)&lt;&gt;"",VLOOKUP($A28,BBG!$1:$1048576,MATCH(Activity!HQ$1,BBG!$1:$1,0),0),IF(AND(VLOOKUP($A28,BBG!$1:$1048576,MATCH(Activity!HQ$1,BBG!$1:$1,0)-1,0)&lt;&gt;"",VLOOKUP($A28,BBG!$1:$1048576,MATCH(Activity!HQ$1,BBG!$1:$1,0)+1,0)&lt;&gt;""),(VLOOKUP($A28,BBG!$1:$1048576,MATCH(Activity!HQ$1,BBG!$1:$1,0)-1,0)+VLOOKUP($A28,BBG!$1:$1048576,MATCH(Activity!HQ$1,BBG!$1:$1,0)+1,0))/2,IF(AND(VLOOKUP($A28,BBG!$1:$1048576,MATCH(Activity!HQ$1,BBG!$1:$1,0)-1,0)&lt;&gt;"",VLOOKUP($A28,BBG!$1:$1048576,MATCH(Activity!HQ$1,BBG!$1:$1,0)+2,0)&lt;&gt;""),VLOOKUP($A28,BBG!$1:$1048576,MATCH(Activity!HQ$1,BBG!$1:$1,0)-1,0)+(VLOOKUP($A28,BBG!$1:$1048576,MATCH(Activity!HQ$1,BBG!$1:$1,0)+2,0)-VLOOKUP($A28,BBG!$1:$1048576,MATCH(Activity!HQ$1,BBG!$1:$1,0)-1,0))/3,VLOOKUP($A28,BBG!$1:$1048576,MATCH(Activity!HQ$1,BBG!$1:$1,0)-2,0)+(VLOOKUP($A28,BBG!$1:$1048576,MATCH(Activity!HQ$1,BBG!$1:$1,0)+1,0)-VLOOKUP($A28,BBG!$1:$1048576,MATCH(Activity!HQ$1,BBG!$1:$1,0)-2,0))*2/3)))/100</f>
        <v>0</v>
      </c>
      <c r="HR28" s="48">
        <f ca="1">IF(VLOOKUP($A28,BBG!$1:$1048576,MATCH(Activity!HR$1,BBG!$1:$1,0),0)&lt;&gt;"",VLOOKUP($A28,BBG!$1:$1048576,MATCH(Activity!HR$1,BBG!$1:$1,0),0),IF(AND(VLOOKUP($A28,BBG!$1:$1048576,MATCH(Activity!HR$1,BBG!$1:$1,0)-1,0)&lt;&gt;"",VLOOKUP($A28,BBG!$1:$1048576,MATCH(Activity!HR$1,BBG!$1:$1,0)+1,0)&lt;&gt;""),(VLOOKUP($A28,BBG!$1:$1048576,MATCH(Activity!HR$1,BBG!$1:$1,0)-1,0)+VLOOKUP($A28,BBG!$1:$1048576,MATCH(Activity!HR$1,BBG!$1:$1,0)+1,0))/2,IF(AND(VLOOKUP($A28,BBG!$1:$1048576,MATCH(Activity!HR$1,BBG!$1:$1,0)-1,0)&lt;&gt;"",VLOOKUP($A28,BBG!$1:$1048576,MATCH(Activity!HR$1,BBG!$1:$1,0)+2,0)&lt;&gt;""),VLOOKUP($A28,BBG!$1:$1048576,MATCH(Activity!HR$1,BBG!$1:$1,0)-1,0)+(VLOOKUP($A28,BBG!$1:$1048576,MATCH(Activity!HR$1,BBG!$1:$1,0)+2,0)-VLOOKUP($A28,BBG!$1:$1048576,MATCH(Activity!HR$1,BBG!$1:$1,0)-1,0))/3,VLOOKUP($A28,BBG!$1:$1048576,MATCH(Activity!HR$1,BBG!$1:$1,0)-2,0)+(VLOOKUP($A28,BBG!$1:$1048576,MATCH(Activity!HR$1,BBG!$1:$1,0)+1,0)-VLOOKUP($A28,BBG!$1:$1048576,MATCH(Activity!HR$1,BBG!$1:$1,0)-2,0))*2/3)))/100</f>
        <v>0</v>
      </c>
      <c r="HS28" s="48">
        <f ca="1">IF(VLOOKUP($A28,BBG!$1:$1048576,MATCH(Activity!HS$1,BBG!$1:$1,0),0)&lt;&gt;"",VLOOKUP($A28,BBG!$1:$1048576,MATCH(Activity!HS$1,BBG!$1:$1,0),0),IF(AND(VLOOKUP($A28,BBG!$1:$1048576,MATCH(Activity!HS$1,BBG!$1:$1,0)-1,0)&lt;&gt;"",VLOOKUP($A28,BBG!$1:$1048576,MATCH(Activity!HS$1,BBG!$1:$1,0)+1,0)&lt;&gt;""),(VLOOKUP($A28,BBG!$1:$1048576,MATCH(Activity!HS$1,BBG!$1:$1,0)-1,0)+VLOOKUP($A28,BBG!$1:$1048576,MATCH(Activity!HS$1,BBG!$1:$1,0)+1,0))/2,IF(AND(VLOOKUP($A28,BBG!$1:$1048576,MATCH(Activity!HS$1,BBG!$1:$1,0)-1,0)&lt;&gt;"",VLOOKUP($A28,BBG!$1:$1048576,MATCH(Activity!HS$1,BBG!$1:$1,0)+2,0)&lt;&gt;""),VLOOKUP($A28,BBG!$1:$1048576,MATCH(Activity!HS$1,BBG!$1:$1,0)-1,0)+(VLOOKUP($A28,BBG!$1:$1048576,MATCH(Activity!HS$1,BBG!$1:$1,0)+2,0)-VLOOKUP($A28,BBG!$1:$1048576,MATCH(Activity!HS$1,BBG!$1:$1,0)-1,0))/3,VLOOKUP($A28,BBG!$1:$1048576,MATCH(Activity!HS$1,BBG!$1:$1,0)-2,0)+(VLOOKUP($A28,BBG!$1:$1048576,MATCH(Activity!HS$1,BBG!$1:$1,0)+1,0)-VLOOKUP($A28,BBG!$1:$1048576,MATCH(Activity!HS$1,BBG!$1:$1,0)-2,0))*2/3)))/100</f>
        <v>0</v>
      </c>
      <c r="HT28" s="48">
        <f ca="1">IF(VLOOKUP($A28,BBG!$1:$1048576,MATCH(Activity!HT$1,BBG!$1:$1,0),0)&lt;&gt;"",VLOOKUP($A28,BBG!$1:$1048576,MATCH(Activity!HT$1,BBG!$1:$1,0),0),IF(AND(VLOOKUP($A28,BBG!$1:$1048576,MATCH(Activity!HT$1,BBG!$1:$1,0)-1,0)&lt;&gt;"",VLOOKUP($A28,BBG!$1:$1048576,MATCH(Activity!HT$1,BBG!$1:$1,0)+1,0)&lt;&gt;""),(VLOOKUP($A28,BBG!$1:$1048576,MATCH(Activity!HT$1,BBG!$1:$1,0)-1,0)+VLOOKUP($A28,BBG!$1:$1048576,MATCH(Activity!HT$1,BBG!$1:$1,0)+1,0))/2,IF(AND(VLOOKUP($A28,BBG!$1:$1048576,MATCH(Activity!HT$1,BBG!$1:$1,0)-1,0)&lt;&gt;"",VLOOKUP($A28,BBG!$1:$1048576,MATCH(Activity!HT$1,BBG!$1:$1,0)+2,0)&lt;&gt;""),VLOOKUP($A28,BBG!$1:$1048576,MATCH(Activity!HT$1,BBG!$1:$1,0)-1,0)+(VLOOKUP($A28,BBG!$1:$1048576,MATCH(Activity!HT$1,BBG!$1:$1,0)+2,0)-VLOOKUP($A28,BBG!$1:$1048576,MATCH(Activity!HT$1,BBG!$1:$1,0)-1,0))/3,VLOOKUP($A28,BBG!$1:$1048576,MATCH(Activity!HT$1,BBG!$1:$1,0)-2,0)+(VLOOKUP($A28,BBG!$1:$1048576,MATCH(Activity!HT$1,BBG!$1:$1,0)+1,0)-VLOOKUP($A28,BBG!$1:$1048576,MATCH(Activity!HT$1,BBG!$1:$1,0)-2,0))*2/3)))/100</f>
        <v>0</v>
      </c>
      <c r="HU28" s="48">
        <f ca="1">IF(VLOOKUP($A28,BBG!$1:$1048576,MATCH(Activity!HU$1,BBG!$1:$1,0),0)&lt;&gt;"",VLOOKUP($A28,BBG!$1:$1048576,MATCH(Activity!HU$1,BBG!$1:$1,0),0),IF(AND(VLOOKUP($A28,BBG!$1:$1048576,MATCH(Activity!HU$1,BBG!$1:$1,0)-1,0)&lt;&gt;"",VLOOKUP($A28,BBG!$1:$1048576,MATCH(Activity!HU$1,BBG!$1:$1,0)+1,0)&lt;&gt;""),(VLOOKUP($A28,BBG!$1:$1048576,MATCH(Activity!HU$1,BBG!$1:$1,0)-1,0)+VLOOKUP($A28,BBG!$1:$1048576,MATCH(Activity!HU$1,BBG!$1:$1,0)+1,0))/2,IF(AND(VLOOKUP($A28,BBG!$1:$1048576,MATCH(Activity!HU$1,BBG!$1:$1,0)-1,0)&lt;&gt;"",VLOOKUP($A28,BBG!$1:$1048576,MATCH(Activity!HU$1,BBG!$1:$1,0)+2,0)&lt;&gt;""),VLOOKUP($A28,BBG!$1:$1048576,MATCH(Activity!HU$1,BBG!$1:$1,0)-1,0)+(VLOOKUP($A28,BBG!$1:$1048576,MATCH(Activity!HU$1,BBG!$1:$1,0)+2,0)-VLOOKUP($A28,BBG!$1:$1048576,MATCH(Activity!HU$1,BBG!$1:$1,0)-1,0))/3,VLOOKUP($A28,BBG!$1:$1048576,MATCH(Activity!HU$1,BBG!$1:$1,0)-2,0)+(VLOOKUP($A28,BBG!$1:$1048576,MATCH(Activity!HU$1,BBG!$1:$1,0)+1,0)-VLOOKUP($A28,BBG!$1:$1048576,MATCH(Activity!HU$1,BBG!$1:$1,0)-2,0))*2/3)))/100</f>
        <v>0</v>
      </c>
      <c r="HV28" s="48">
        <f ca="1">IF(VLOOKUP($A28,BBG!$1:$1048576,MATCH(Activity!HV$1,BBG!$1:$1,0),0)&lt;&gt;"",VLOOKUP($A28,BBG!$1:$1048576,MATCH(Activity!HV$1,BBG!$1:$1,0),0),IF(AND(VLOOKUP($A28,BBG!$1:$1048576,MATCH(Activity!HV$1,BBG!$1:$1,0)-1,0)&lt;&gt;"",VLOOKUP($A28,BBG!$1:$1048576,MATCH(Activity!HV$1,BBG!$1:$1,0)+1,0)&lt;&gt;""),(VLOOKUP($A28,BBG!$1:$1048576,MATCH(Activity!HV$1,BBG!$1:$1,0)-1,0)+VLOOKUP($A28,BBG!$1:$1048576,MATCH(Activity!HV$1,BBG!$1:$1,0)+1,0))/2,IF(AND(VLOOKUP($A28,BBG!$1:$1048576,MATCH(Activity!HV$1,BBG!$1:$1,0)-1,0)&lt;&gt;"",VLOOKUP($A28,BBG!$1:$1048576,MATCH(Activity!HV$1,BBG!$1:$1,0)+2,0)&lt;&gt;""),VLOOKUP($A28,BBG!$1:$1048576,MATCH(Activity!HV$1,BBG!$1:$1,0)-1,0)+(VLOOKUP($A28,BBG!$1:$1048576,MATCH(Activity!HV$1,BBG!$1:$1,0)+2,0)-VLOOKUP($A28,BBG!$1:$1048576,MATCH(Activity!HV$1,BBG!$1:$1,0)-1,0))/3,VLOOKUP($A28,BBG!$1:$1048576,MATCH(Activity!HV$1,BBG!$1:$1,0)-2,0)+(VLOOKUP($A28,BBG!$1:$1048576,MATCH(Activity!HV$1,BBG!$1:$1,0)+1,0)-VLOOKUP($A28,BBG!$1:$1048576,MATCH(Activity!HV$1,BBG!$1:$1,0)-2,0))*2/3)))/100</f>
        <v>0</v>
      </c>
      <c r="HW28" s="48">
        <f ca="1">IF(VLOOKUP($A28,BBG!$1:$1048576,MATCH(Activity!HW$1,BBG!$1:$1,0),0)&lt;&gt;"",VLOOKUP($A28,BBG!$1:$1048576,MATCH(Activity!HW$1,BBG!$1:$1,0),0),IF(AND(VLOOKUP($A28,BBG!$1:$1048576,MATCH(Activity!HW$1,BBG!$1:$1,0)-1,0)&lt;&gt;"",VLOOKUP($A28,BBG!$1:$1048576,MATCH(Activity!HW$1,BBG!$1:$1,0)+1,0)&lt;&gt;""),(VLOOKUP($A28,BBG!$1:$1048576,MATCH(Activity!HW$1,BBG!$1:$1,0)-1,0)+VLOOKUP($A28,BBG!$1:$1048576,MATCH(Activity!HW$1,BBG!$1:$1,0)+1,0))/2,IF(AND(VLOOKUP($A28,BBG!$1:$1048576,MATCH(Activity!HW$1,BBG!$1:$1,0)-1,0)&lt;&gt;"",VLOOKUP($A28,BBG!$1:$1048576,MATCH(Activity!HW$1,BBG!$1:$1,0)+2,0)&lt;&gt;""),VLOOKUP($A28,BBG!$1:$1048576,MATCH(Activity!HW$1,BBG!$1:$1,0)-1,0)+(VLOOKUP($A28,BBG!$1:$1048576,MATCH(Activity!HW$1,BBG!$1:$1,0)+2,0)-VLOOKUP($A28,BBG!$1:$1048576,MATCH(Activity!HW$1,BBG!$1:$1,0)-1,0))/3,VLOOKUP($A28,BBG!$1:$1048576,MATCH(Activity!HW$1,BBG!$1:$1,0)-2,0)+(VLOOKUP($A28,BBG!$1:$1048576,MATCH(Activity!HW$1,BBG!$1:$1,0)+1,0)-VLOOKUP($A28,BBG!$1:$1048576,MATCH(Activity!HW$1,BBG!$1:$1,0)-2,0))*2/3)))/100</f>
        <v>0</v>
      </c>
      <c r="HX28" s="48">
        <f ca="1">IF(VLOOKUP($A28,BBG!$1:$1048576,MATCH(Activity!HX$1,BBG!$1:$1,0),0)&lt;&gt;"",VLOOKUP($A28,BBG!$1:$1048576,MATCH(Activity!HX$1,BBG!$1:$1,0),0),IF(AND(VLOOKUP($A28,BBG!$1:$1048576,MATCH(Activity!HX$1,BBG!$1:$1,0)-1,0)&lt;&gt;"",VLOOKUP($A28,BBG!$1:$1048576,MATCH(Activity!HX$1,BBG!$1:$1,0)+1,0)&lt;&gt;""),(VLOOKUP($A28,BBG!$1:$1048576,MATCH(Activity!HX$1,BBG!$1:$1,0)-1,0)+VLOOKUP($A28,BBG!$1:$1048576,MATCH(Activity!HX$1,BBG!$1:$1,0)+1,0))/2,IF(AND(VLOOKUP($A28,BBG!$1:$1048576,MATCH(Activity!HX$1,BBG!$1:$1,0)-1,0)&lt;&gt;"",VLOOKUP($A28,BBG!$1:$1048576,MATCH(Activity!HX$1,BBG!$1:$1,0)+2,0)&lt;&gt;""),VLOOKUP($A28,BBG!$1:$1048576,MATCH(Activity!HX$1,BBG!$1:$1,0)-1,0)+(VLOOKUP($A28,BBG!$1:$1048576,MATCH(Activity!HX$1,BBG!$1:$1,0)+2,0)-VLOOKUP($A28,BBG!$1:$1048576,MATCH(Activity!HX$1,BBG!$1:$1,0)-1,0))/3,VLOOKUP($A28,BBG!$1:$1048576,MATCH(Activity!HX$1,BBG!$1:$1,0)-2,0)+(VLOOKUP($A28,BBG!$1:$1048576,MATCH(Activity!HX$1,BBG!$1:$1,0)+1,0)-VLOOKUP($A28,BBG!$1:$1048576,MATCH(Activity!HX$1,BBG!$1:$1,0)-2,0))*2/3)))/100</f>
        <v>0</v>
      </c>
      <c r="HY28" s="48">
        <f ca="1">IF(VLOOKUP($A28,BBG!$1:$1048576,MATCH(Activity!HY$1,BBG!$1:$1,0),0)&lt;&gt;"",VLOOKUP($A28,BBG!$1:$1048576,MATCH(Activity!HY$1,BBG!$1:$1,0),0),IF(AND(VLOOKUP($A28,BBG!$1:$1048576,MATCH(Activity!HY$1,BBG!$1:$1,0)-1,0)&lt;&gt;"",VLOOKUP($A28,BBG!$1:$1048576,MATCH(Activity!HY$1,BBG!$1:$1,0)+1,0)&lt;&gt;""),(VLOOKUP($A28,BBG!$1:$1048576,MATCH(Activity!HY$1,BBG!$1:$1,0)-1,0)+VLOOKUP($A28,BBG!$1:$1048576,MATCH(Activity!HY$1,BBG!$1:$1,0)+1,0))/2,IF(AND(VLOOKUP($A28,BBG!$1:$1048576,MATCH(Activity!HY$1,BBG!$1:$1,0)-1,0)&lt;&gt;"",VLOOKUP($A28,BBG!$1:$1048576,MATCH(Activity!HY$1,BBG!$1:$1,0)+2,0)&lt;&gt;""),VLOOKUP($A28,BBG!$1:$1048576,MATCH(Activity!HY$1,BBG!$1:$1,0)-1,0)+(VLOOKUP($A28,BBG!$1:$1048576,MATCH(Activity!HY$1,BBG!$1:$1,0)+2,0)-VLOOKUP($A28,BBG!$1:$1048576,MATCH(Activity!HY$1,BBG!$1:$1,0)-1,0))/3,VLOOKUP($A28,BBG!$1:$1048576,MATCH(Activity!HY$1,BBG!$1:$1,0)-2,0)+(VLOOKUP($A28,BBG!$1:$1048576,MATCH(Activity!HY$1,BBG!$1:$1,0)+1,0)-VLOOKUP($A28,BBG!$1:$1048576,MATCH(Activity!HY$1,BBG!$1:$1,0)-2,0))*2/3)))/100</f>
        <v>0</v>
      </c>
      <c r="HZ28" s="48">
        <f ca="1">IF(VLOOKUP($A28,BBG!$1:$1048576,MATCH(Activity!HZ$1,BBG!$1:$1,0),0)&lt;&gt;"",VLOOKUP($A28,BBG!$1:$1048576,MATCH(Activity!HZ$1,BBG!$1:$1,0),0),IF(AND(VLOOKUP($A28,BBG!$1:$1048576,MATCH(Activity!HZ$1,BBG!$1:$1,0)-1,0)&lt;&gt;"",VLOOKUP($A28,BBG!$1:$1048576,MATCH(Activity!HZ$1,BBG!$1:$1,0)+1,0)&lt;&gt;""),(VLOOKUP($A28,BBG!$1:$1048576,MATCH(Activity!HZ$1,BBG!$1:$1,0)-1,0)+VLOOKUP($A28,BBG!$1:$1048576,MATCH(Activity!HZ$1,BBG!$1:$1,0)+1,0))/2,IF(AND(VLOOKUP($A28,BBG!$1:$1048576,MATCH(Activity!HZ$1,BBG!$1:$1,0)-1,0)&lt;&gt;"",VLOOKUP($A28,BBG!$1:$1048576,MATCH(Activity!HZ$1,BBG!$1:$1,0)+2,0)&lt;&gt;""),VLOOKUP($A28,BBG!$1:$1048576,MATCH(Activity!HZ$1,BBG!$1:$1,0)-1,0)+(VLOOKUP($A28,BBG!$1:$1048576,MATCH(Activity!HZ$1,BBG!$1:$1,0)+2,0)-VLOOKUP($A28,BBG!$1:$1048576,MATCH(Activity!HZ$1,BBG!$1:$1,0)-1,0))/3,VLOOKUP($A28,BBG!$1:$1048576,MATCH(Activity!HZ$1,BBG!$1:$1,0)-2,0)+(VLOOKUP($A28,BBG!$1:$1048576,MATCH(Activity!HZ$1,BBG!$1:$1,0)+1,0)-VLOOKUP($A28,BBG!$1:$1048576,MATCH(Activity!HZ$1,BBG!$1:$1,0)-2,0))*2/3)))/100</f>
        <v>0</v>
      </c>
      <c r="IA28" s="48">
        <f ca="1">IF(VLOOKUP($A28,BBG!$1:$1048576,MATCH(Activity!IA$1,BBG!$1:$1,0),0)&lt;&gt;"",VLOOKUP($A28,BBG!$1:$1048576,MATCH(Activity!IA$1,BBG!$1:$1,0),0),IF(AND(VLOOKUP($A28,BBG!$1:$1048576,MATCH(Activity!IA$1,BBG!$1:$1,0)-1,0)&lt;&gt;"",VLOOKUP($A28,BBG!$1:$1048576,MATCH(Activity!IA$1,BBG!$1:$1,0)+1,0)&lt;&gt;""),(VLOOKUP($A28,BBG!$1:$1048576,MATCH(Activity!IA$1,BBG!$1:$1,0)-1,0)+VLOOKUP($A28,BBG!$1:$1048576,MATCH(Activity!IA$1,BBG!$1:$1,0)+1,0))/2,IF(AND(VLOOKUP($A28,BBG!$1:$1048576,MATCH(Activity!IA$1,BBG!$1:$1,0)-1,0)&lt;&gt;"",VLOOKUP($A28,BBG!$1:$1048576,MATCH(Activity!IA$1,BBG!$1:$1,0)+2,0)&lt;&gt;""),VLOOKUP($A28,BBG!$1:$1048576,MATCH(Activity!IA$1,BBG!$1:$1,0)-1,0)+(VLOOKUP($A28,BBG!$1:$1048576,MATCH(Activity!IA$1,BBG!$1:$1,0)+2,0)-VLOOKUP($A28,BBG!$1:$1048576,MATCH(Activity!IA$1,BBG!$1:$1,0)-1,0))/3,VLOOKUP($A28,BBG!$1:$1048576,MATCH(Activity!IA$1,BBG!$1:$1,0)-2,0)+(VLOOKUP($A28,BBG!$1:$1048576,MATCH(Activity!IA$1,BBG!$1:$1,0)+1,0)-VLOOKUP($A28,BBG!$1:$1048576,MATCH(Activity!IA$1,BBG!$1:$1,0)-2,0))*2/3)))/100</f>
        <v>0</v>
      </c>
      <c r="IB28" s="48">
        <f ca="1">IF(VLOOKUP($A28,BBG!$1:$1048576,MATCH(Activity!IB$1,BBG!$1:$1,0),0)&lt;&gt;"",VLOOKUP($A28,BBG!$1:$1048576,MATCH(Activity!IB$1,BBG!$1:$1,0),0),IF(AND(VLOOKUP($A28,BBG!$1:$1048576,MATCH(Activity!IB$1,BBG!$1:$1,0)-1,0)&lt;&gt;"",VLOOKUP($A28,BBG!$1:$1048576,MATCH(Activity!IB$1,BBG!$1:$1,0)+1,0)&lt;&gt;""),(VLOOKUP($A28,BBG!$1:$1048576,MATCH(Activity!IB$1,BBG!$1:$1,0)-1,0)+VLOOKUP($A28,BBG!$1:$1048576,MATCH(Activity!IB$1,BBG!$1:$1,0)+1,0))/2,IF(AND(VLOOKUP($A28,BBG!$1:$1048576,MATCH(Activity!IB$1,BBG!$1:$1,0)-1,0)&lt;&gt;"",VLOOKUP($A28,BBG!$1:$1048576,MATCH(Activity!IB$1,BBG!$1:$1,0)+2,0)&lt;&gt;""),VLOOKUP($A28,BBG!$1:$1048576,MATCH(Activity!IB$1,BBG!$1:$1,0)-1,0)+(VLOOKUP($A28,BBG!$1:$1048576,MATCH(Activity!IB$1,BBG!$1:$1,0)+2,0)-VLOOKUP($A28,BBG!$1:$1048576,MATCH(Activity!IB$1,BBG!$1:$1,0)-1,0))/3,VLOOKUP($A28,BBG!$1:$1048576,MATCH(Activity!IB$1,BBG!$1:$1,0)-2,0)+(VLOOKUP($A28,BBG!$1:$1048576,MATCH(Activity!IB$1,BBG!$1:$1,0)+1,0)-VLOOKUP($A28,BBG!$1:$1048576,MATCH(Activity!IB$1,BBG!$1:$1,0)-2,0))*2/3)))/100</f>
        <v>0</v>
      </c>
      <c r="IC28" s="48">
        <f ca="1">IF(VLOOKUP($A28,BBG!$1:$1048576,MATCH(Activity!IC$1,BBG!$1:$1,0),0)&lt;&gt;"",VLOOKUP($A28,BBG!$1:$1048576,MATCH(Activity!IC$1,BBG!$1:$1,0),0),IF(AND(VLOOKUP($A28,BBG!$1:$1048576,MATCH(Activity!IC$1,BBG!$1:$1,0)-1,0)&lt;&gt;"",VLOOKUP($A28,BBG!$1:$1048576,MATCH(Activity!IC$1,BBG!$1:$1,0)+1,0)&lt;&gt;""),(VLOOKUP($A28,BBG!$1:$1048576,MATCH(Activity!IC$1,BBG!$1:$1,0)-1,0)+VLOOKUP($A28,BBG!$1:$1048576,MATCH(Activity!IC$1,BBG!$1:$1,0)+1,0))/2,IF(AND(VLOOKUP($A28,BBG!$1:$1048576,MATCH(Activity!IC$1,BBG!$1:$1,0)-1,0)&lt;&gt;"",VLOOKUP($A28,BBG!$1:$1048576,MATCH(Activity!IC$1,BBG!$1:$1,0)+2,0)&lt;&gt;""),VLOOKUP($A28,BBG!$1:$1048576,MATCH(Activity!IC$1,BBG!$1:$1,0)-1,0)+(VLOOKUP($A28,BBG!$1:$1048576,MATCH(Activity!IC$1,BBG!$1:$1,0)+2,0)-VLOOKUP($A28,BBG!$1:$1048576,MATCH(Activity!IC$1,BBG!$1:$1,0)-1,0))/3,VLOOKUP($A28,BBG!$1:$1048576,MATCH(Activity!IC$1,BBG!$1:$1,0)-2,0)+(VLOOKUP($A28,BBG!$1:$1048576,MATCH(Activity!IC$1,BBG!$1:$1,0)+1,0)-VLOOKUP($A28,BBG!$1:$1048576,MATCH(Activity!IC$1,BBG!$1:$1,0)-2,0))*2/3)))/100</f>
        <v>0</v>
      </c>
      <c r="ID28" s="48">
        <f ca="1">IF(VLOOKUP($A28,BBG!$1:$1048576,MATCH(Activity!ID$1,BBG!$1:$1,0),0)&lt;&gt;"",VLOOKUP($A28,BBG!$1:$1048576,MATCH(Activity!ID$1,BBG!$1:$1,0),0),IF(AND(VLOOKUP($A28,BBG!$1:$1048576,MATCH(Activity!ID$1,BBG!$1:$1,0)-1,0)&lt;&gt;"",VLOOKUP($A28,BBG!$1:$1048576,MATCH(Activity!ID$1,BBG!$1:$1,0)+1,0)&lt;&gt;""),(VLOOKUP($A28,BBG!$1:$1048576,MATCH(Activity!ID$1,BBG!$1:$1,0)-1,0)+VLOOKUP($A28,BBG!$1:$1048576,MATCH(Activity!ID$1,BBG!$1:$1,0)+1,0))/2,IF(AND(VLOOKUP($A28,BBG!$1:$1048576,MATCH(Activity!ID$1,BBG!$1:$1,0)-1,0)&lt;&gt;"",VLOOKUP($A28,BBG!$1:$1048576,MATCH(Activity!ID$1,BBG!$1:$1,0)+2,0)&lt;&gt;""),VLOOKUP($A28,BBG!$1:$1048576,MATCH(Activity!ID$1,BBG!$1:$1,0)-1,0)+(VLOOKUP($A28,BBG!$1:$1048576,MATCH(Activity!ID$1,BBG!$1:$1,0)+2,0)-VLOOKUP($A28,BBG!$1:$1048576,MATCH(Activity!ID$1,BBG!$1:$1,0)-1,0))/3,VLOOKUP($A28,BBG!$1:$1048576,MATCH(Activity!ID$1,BBG!$1:$1,0)-2,0)+(VLOOKUP($A28,BBG!$1:$1048576,MATCH(Activity!ID$1,BBG!$1:$1,0)+1,0)-VLOOKUP($A28,BBG!$1:$1048576,MATCH(Activity!ID$1,BBG!$1:$1,0)-2,0))*2/3)))/100</f>
        <v>0</v>
      </c>
      <c r="IE28" s="48">
        <f ca="1">IF(VLOOKUP($A28,BBG!$1:$1048576,MATCH(Activity!IE$1,BBG!$1:$1,0),0)&lt;&gt;"",VLOOKUP($A28,BBG!$1:$1048576,MATCH(Activity!IE$1,BBG!$1:$1,0),0),IF(AND(VLOOKUP($A28,BBG!$1:$1048576,MATCH(Activity!IE$1,BBG!$1:$1,0)-1,0)&lt;&gt;"",VLOOKUP($A28,BBG!$1:$1048576,MATCH(Activity!IE$1,BBG!$1:$1,0)+1,0)&lt;&gt;""),(VLOOKUP($A28,BBG!$1:$1048576,MATCH(Activity!IE$1,BBG!$1:$1,0)-1,0)+VLOOKUP($A28,BBG!$1:$1048576,MATCH(Activity!IE$1,BBG!$1:$1,0)+1,0))/2,IF(AND(VLOOKUP($A28,BBG!$1:$1048576,MATCH(Activity!IE$1,BBG!$1:$1,0)-1,0)&lt;&gt;"",VLOOKUP($A28,BBG!$1:$1048576,MATCH(Activity!IE$1,BBG!$1:$1,0)+2,0)&lt;&gt;""),VLOOKUP($A28,BBG!$1:$1048576,MATCH(Activity!IE$1,BBG!$1:$1,0)-1,0)+(VLOOKUP($A28,BBG!$1:$1048576,MATCH(Activity!IE$1,BBG!$1:$1,0)+2,0)-VLOOKUP($A28,BBG!$1:$1048576,MATCH(Activity!IE$1,BBG!$1:$1,0)-1,0))/3,VLOOKUP($A28,BBG!$1:$1048576,MATCH(Activity!IE$1,BBG!$1:$1,0)-2,0)+(VLOOKUP($A28,BBG!$1:$1048576,MATCH(Activity!IE$1,BBG!$1:$1,0)+1,0)-VLOOKUP($A28,BBG!$1:$1048576,MATCH(Activity!IE$1,BBG!$1:$1,0)-2,0))*2/3)))/100</f>
        <v>0</v>
      </c>
      <c r="IF28" s="48">
        <f ca="1">IF(VLOOKUP($A28,BBG!$1:$1048576,MATCH(Activity!IF$1,BBG!$1:$1,0),0)&lt;&gt;"",VLOOKUP($A28,BBG!$1:$1048576,MATCH(Activity!IF$1,BBG!$1:$1,0),0),IF(AND(VLOOKUP($A28,BBG!$1:$1048576,MATCH(Activity!IF$1,BBG!$1:$1,0)-1,0)&lt;&gt;"",VLOOKUP($A28,BBG!$1:$1048576,MATCH(Activity!IF$1,BBG!$1:$1,0)+1,0)&lt;&gt;""),(VLOOKUP($A28,BBG!$1:$1048576,MATCH(Activity!IF$1,BBG!$1:$1,0)-1,0)+VLOOKUP($A28,BBG!$1:$1048576,MATCH(Activity!IF$1,BBG!$1:$1,0)+1,0))/2,IF(AND(VLOOKUP($A28,BBG!$1:$1048576,MATCH(Activity!IF$1,BBG!$1:$1,0)-1,0)&lt;&gt;"",VLOOKUP($A28,BBG!$1:$1048576,MATCH(Activity!IF$1,BBG!$1:$1,0)+2,0)&lt;&gt;""),VLOOKUP($A28,BBG!$1:$1048576,MATCH(Activity!IF$1,BBG!$1:$1,0)-1,0)+(VLOOKUP($A28,BBG!$1:$1048576,MATCH(Activity!IF$1,BBG!$1:$1,0)+2,0)-VLOOKUP($A28,BBG!$1:$1048576,MATCH(Activity!IF$1,BBG!$1:$1,0)-1,0))/3,VLOOKUP($A28,BBG!$1:$1048576,MATCH(Activity!IF$1,BBG!$1:$1,0)-2,0)+(VLOOKUP($A28,BBG!$1:$1048576,MATCH(Activity!IF$1,BBG!$1:$1,0)+1,0)-VLOOKUP($A28,BBG!$1:$1048576,MATCH(Activity!IF$1,BBG!$1:$1,0)-2,0))*2/3)))/100</f>
        <v>0</v>
      </c>
      <c r="IG28" s="48">
        <f ca="1">IF(VLOOKUP($A28,BBG!$1:$1048576,MATCH(Activity!IG$1,BBG!$1:$1,0),0)&lt;&gt;"",VLOOKUP($A28,BBG!$1:$1048576,MATCH(Activity!IG$1,BBG!$1:$1,0),0),IF(AND(VLOOKUP($A28,BBG!$1:$1048576,MATCH(Activity!IG$1,BBG!$1:$1,0)-1,0)&lt;&gt;"",VLOOKUP($A28,BBG!$1:$1048576,MATCH(Activity!IG$1,BBG!$1:$1,0)+1,0)&lt;&gt;""),(VLOOKUP($A28,BBG!$1:$1048576,MATCH(Activity!IG$1,BBG!$1:$1,0)-1,0)+VLOOKUP($A28,BBG!$1:$1048576,MATCH(Activity!IG$1,BBG!$1:$1,0)+1,0))/2,IF(AND(VLOOKUP($A28,BBG!$1:$1048576,MATCH(Activity!IG$1,BBG!$1:$1,0)-1,0)&lt;&gt;"",VLOOKUP($A28,BBG!$1:$1048576,MATCH(Activity!IG$1,BBG!$1:$1,0)+2,0)&lt;&gt;""),VLOOKUP($A28,BBG!$1:$1048576,MATCH(Activity!IG$1,BBG!$1:$1,0)-1,0)+(VLOOKUP($A28,BBG!$1:$1048576,MATCH(Activity!IG$1,BBG!$1:$1,0)+2,0)-VLOOKUP($A28,BBG!$1:$1048576,MATCH(Activity!IG$1,BBG!$1:$1,0)-1,0))/3,VLOOKUP($A28,BBG!$1:$1048576,MATCH(Activity!IG$1,BBG!$1:$1,0)-2,0)+(VLOOKUP($A28,BBG!$1:$1048576,MATCH(Activity!IG$1,BBG!$1:$1,0)+1,0)-VLOOKUP($A28,BBG!$1:$1048576,MATCH(Activity!IG$1,BBG!$1:$1,0)-2,0))*2/3)))/100</f>
        <v>0</v>
      </c>
      <c r="IH28" s="48">
        <f ca="1">IF(VLOOKUP($A28,BBG!$1:$1048576,MATCH(Activity!IH$1,BBG!$1:$1,0),0)&lt;&gt;"",VLOOKUP($A28,BBG!$1:$1048576,MATCH(Activity!IH$1,BBG!$1:$1,0),0),IF(AND(VLOOKUP($A28,BBG!$1:$1048576,MATCH(Activity!IH$1,BBG!$1:$1,0)-1,0)&lt;&gt;"",VLOOKUP($A28,BBG!$1:$1048576,MATCH(Activity!IH$1,BBG!$1:$1,0)+1,0)&lt;&gt;""),(VLOOKUP($A28,BBG!$1:$1048576,MATCH(Activity!IH$1,BBG!$1:$1,0)-1,0)+VLOOKUP($A28,BBG!$1:$1048576,MATCH(Activity!IH$1,BBG!$1:$1,0)+1,0))/2,IF(AND(VLOOKUP($A28,BBG!$1:$1048576,MATCH(Activity!IH$1,BBG!$1:$1,0)-1,0)&lt;&gt;"",VLOOKUP($A28,BBG!$1:$1048576,MATCH(Activity!IH$1,BBG!$1:$1,0)+2,0)&lt;&gt;""),VLOOKUP($A28,BBG!$1:$1048576,MATCH(Activity!IH$1,BBG!$1:$1,0)-1,0)+(VLOOKUP($A28,BBG!$1:$1048576,MATCH(Activity!IH$1,BBG!$1:$1,0)+2,0)-VLOOKUP($A28,BBG!$1:$1048576,MATCH(Activity!IH$1,BBG!$1:$1,0)-1,0))/3,VLOOKUP($A28,BBG!$1:$1048576,MATCH(Activity!IH$1,BBG!$1:$1,0)-2,0)+(VLOOKUP($A28,BBG!$1:$1048576,MATCH(Activity!IH$1,BBG!$1:$1,0)+1,0)-VLOOKUP($A28,BBG!$1:$1048576,MATCH(Activity!IH$1,BBG!$1:$1,0)-2,0))*2/3)))/100</f>
        <v>0</v>
      </c>
      <c r="II28" s="48">
        <f ca="1">IF(VLOOKUP($A28,BBG!$1:$1048576,MATCH(Activity!II$1,BBG!$1:$1,0),0)&lt;&gt;"",VLOOKUP($A28,BBG!$1:$1048576,MATCH(Activity!II$1,BBG!$1:$1,0),0),IF(AND(VLOOKUP($A28,BBG!$1:$1048576,MATCH(Activity!II$1,BBG!$1:$1,0)-1,0)&lt;&gt;"",VLOOKUP($A28,BBG!$1:$1048576,MATCH(Activity!II$1,BBG!$1:$1,0)+1,0)&lt;&gt;""),(VLOOKUP($A28,BBG!$1:$1048576,MATCH(Activity!II$1,BBG!$1:$1,0)-1,0)+VLOOKUP($A28,BBG!$1:$1048576,MATCH(Activity!II$1,BBG!$1:$1,0)+1,0))/2,IF(AND(VLOOKUP($A28,BBG!$1:$1048576,MATCH(Activity!II$1,BBG!$1:$1,0)-1,0)&lt;&gt;"",VLOOKUP($A28,BBG!$1:$1048576,MATCH(Activity!II$1,BBG!$1:$1,0)+2,0)&lt;&gt;""),VLOOKUP($A28,BBG!$1:$1048576,MATCH(Activity!II$1,BBG!$1:$1,0)-1,0)+(VLOOKUP($A28,BBG!$1:$1048576,MATCH(Activity!II$1,BBG!$1:$1,0)+2,0)-VLOOKUP($A28,BBG!$1:$1048576,MATCH(Activity!II$1,BBG!$1:$1,0)-1,0))/3,VLOOKUP($A28,BBG!$1:$1048576,MATCH(Activity!II$1,BBG!$1:$1,0)-2,0)+(VLOOKUP($A28,BBG!$1:$1048576,MATCH(Activity!II$1,BBG!$1:$1,0)+1,0)-VLOOKUP($A28,BBG!$1:$1048576,MATCH(Activity!II$1,BBG!$1:$1,0)-2,0))*2/3)))/100</f>
        <v>0</v>
      </c>
      <c r="IJ28" s="48">
        <f ca="1">IF(VLOOKUP($A28,BBG!$1:$1048576,MATCH(Activity!IJ$1,BBG!$1:$1,0),0)&lt;&gt;"",VLOOKUP($A28,BBG!$1:$1048576,MATCH(Activity!IJ$1,BBG!$1:$1,0),0),IF(AND(VLOOKUP($A28,BBG!$1:$1048576,MATCH(Activity!IJ$1,BBG!$1:$1,0)-1,0)&lt;&gt;"",VLOOKUP($A28,BBG!$1:$1048576,MATCH(Activity!IJ$1,BBG!$1:$1,0)+1,0)&lt;&gt;""),(VLOOKUP($A28,BBG!$1:$1048576,MATCH(Activity!IJ$1,BBG!$1:$1,0)-1,0)+VLOOKUP($A28,BBG!$1:$1048576,MATCH(Activity!IJ$1,BBG!$1:$1,0)+1,0))/2,IF(AND(VLOOKUP($A28,BBG!$1:$1048576,MATCH(Activity!IJ$1,BBG!$1:$1,0)-1,0)&lt;&gt;"",VLOOKUP($A28,BBG!$1:$1048576,MATCH(Activity!IJ$1,BBG!$1:$1,0)+2,0)&lt;&gt;""),VLOOKUP($A28,BBG!$1:$1048576,MATCH(Activity!IJ$1,BBG!$1:$1,0)-1,0)+(VLOOKUP($A28,BBG!$1:$1048576,MATCH(Activity!IJ$1,BBG!$1:$1,0)+2,0)-VLOOKUP($A28,BBG!$1:$1048576,MATCH(Activity!IJ$1,BBG!$1:$1,0)-1,0))/3,VLOOKUP($A28,BBG!$1:$1048576,MATCH(Activity!IJ$1,BBG!$1:$1,0)-2,0)+(VLOOKUP($A28,BBG!$1:$1048576,MATCH(Activity!IJ$1,BBG!$1:$1,0)+1,0)-VLOOKUP($A28,BBG!$1:$1048576,MATCH(Activity!IJ$1,BBG!$1:$1,0)-2,0))*2/3)))/100</f>
        <v>0</v>
      </c>
      <c r="IK28" s="48">
        <f ca="1">IF(VLOOKUP($A28,BBG!$1:$1048576,MATCH(Activity!IK$1,BBG!$1:$1,0),0)&lt;&gt;"",VLOOKUP($A28,BBG!$1:$1048576,MATCH(Activity!IK$1,BBG!$1:$1,0),0),IF(AND(VLOOKUP($A28,BBG!$1:$1048576,MATCH(Activity!IK$1,BBG!$1:$1,0)-1,0)&lt;&gt;"",VLOOKUP($A28,BBG!$1:$1048576,MATCH(Activity!IK$1,BBG!$1:$1,0)+1,0)&lt;&gt;""),(VLOOKUP($A28,BBG!$1:$1048576,MATCH(Activity!IK$1,BBG!$1:$1,0)-1,0)+VLOOKUP($A28,BBG!$1:$1048576,MATCH(Activity!IK$1,BBG!$1:$1,0)+1,0))/2,IF(AND(VLOOKUP($A28,BBG!$1:$1048576,MATCH(Activity!IK$1,BBG!$1:$1,0)-1,0)&lt;&gt;"",VLOOKUP($A28,BBG!$1:$1048576,MATCH(Activity!IK$1,BBG!$1:$1,0)+2,0)&lt;&gt;""),VLOOKUP($A28,BBG!$1:$1048576,MATCH(Activity!IK$1,BBG!$1:$1,0)-1,0)+(VLOOKUP($A28,BBG!$1:$1048576,MATCH(Activity!IK$1,BBG!$1:$1,0)+2,0)-VLOOKUP($A28,BBG!$1:$1048576,MATCH(Activity!IK$1,BBG!$1:$1,0)-1,0))/3,VLOOKUP($A28,BBG!$1:$1048576,MATCH(Activity!IK$1,BBG!$1:$1,0)-2,0)+(VLOOKUP($A28,BBG!$1:$1048576,MATCH(Activity!IK$1,BBG!$1:$1,0)+1,0)-VLOOKUP($A28,BBG!$1:$1048576,MATCH(Activity!IK$1,BBG!$1:$1,0)-2,0))*2/3)))/100</f>
        <v>0</v>
      </c>
      <c r="IL28" s="48">
        <f ca="1">IF(VLOOKUP($A28,BBG!$1:$1048576,MATCH(Activity!IL$1,BBG!$1:$1,0),0)&lt;&gt;"",VLOOKUP($A28,BBG!$1:$1048576,MATCH(Activity!IL$1,BBG!$1:$1,0),0),IF(AND(VLOOKUP($A28,BBG!$1:$1048576,MATCH(Activity!IL$1,BBG!$1:$1,0)-1,0)&lt;&gt;"",VLOOKUP($A28,BBG!$1:$1048576,MATCH(Activity!IL$1,BBG!$1:$1,0)+1,0)&lt;&gt;""),(VLOOKUP($A28,BBG!$1:$1048576,MATCH(Activity!IL$1,BBG!$1:$1,0)-1,0)+VLOOKUP($A28,BBG!$1:$1048576,MATCH(Activity!IL$1,BBG!$1:$1,0)+1,0))/2,IF(AND(VLOOKUP($A28,BBG!$1:$1048576,MATCH(Activity!IL$1,BBG!$1:$1,0)-1,0)&lt;&gt;"",VLOOKUP($A28,BBG!$1:$1048576,MATCH(Activity!IL$1,BBG!$1:$1,0)+2,0)&lt;&gt;""),VLOOKUP($A28,BBG!$1:$1048576,MATCH(Activity!IL$1,BBG!$1:$1,0)-1,0)+(VLOOKUP($A28,BBG!$1:$1048576,MATCH(Activity!IL$1,BBG!$1:$1,0)+2,0)-VLOOKUP($A28,BBG!$1:$1048576,MATCH(Activity!IL$1,BBG!$1:$1,0)-1,0))/3,VLOOKUP($A28,BBG!$1:$1048576,MATCH(Activity!IL$1,BBG!$1:$1,0)-2,0)+(VLOOKUP($A28,BBG!$1:$1048576,MATCH(Activity!IL$1,BBG!$1:$1,0)+1,0)-VLOOKUP($A28,BBG!$1:$1048576,MATCH(Activity!IL$1,BBG!$1:$1,0)-2,0))*2/3)))/100</f>
        <v>0</v>
      </c>
      <c r="IM28" s="48">
        <f ca="1">IF(VLOOKUP($A28,BBG!$1:$1048576,MATCH(Activity!IM$1,BBG!$1:$1,0),0)&lt;&gt;"",VLOOKUP($A28,BBG!$1:$1048576,MATCH(Activity!IM$1,BBG!$1:$1,0),0),IF(AND(VLOOKUP($A28,BBG!$1:$1048576,MATCH(Activity!IM$1,BBG!$1:$1,0)-1,0)&lt;&gt;"",VLOOKUP($A28,BBG!$1:$1048576,MATCH(Activity!IM$1,BBG!$1:$1,0)+1,0)&lt;&gt;""),(VLOOKUP($A28,BBG!$1:$1048576,MATCH(Activity!IM$1,BBG!$1:$1,0)-1,0)+VLOOKUP($A28,BBG!$1:$1048576,MATCH(Activity!IM$1,BBG!$1:$1,0)+1,0))/2,IF(AND(VLOOKUP($A28,BBG!$1:$1048576,MATCH(Activity!IM$1,BBG!$1:$1,0)-1,0)&lt;&gt;"",VLOOKUP($A28,BBG!$1:$1048576,MATCH(Activity!IM$1,BBG!$1:$1,0)+2,0)&lt;&gt;""),VLOOKUP($A28,BBG!$1:$1048576,MATCH(Activity!IM$1,BBG!$1:$1,0)-1,0)+(VLOOKUP($A28,BBG!$1:$1048576,MATCH(Activity!IM$1,BBG!$1:$1,0)+2,0)-VLOOKUP($A28,BBG!$1:$1048576,MATCH(Activity!IM$1,BBG!$1:$1,0)-1,0))/3,VLOOKUP($A28,BBG!$1:$1048576,MATCH(Activity!IM$1,BBG!$1:$1,0)-2,0)+(VLOOKUP($A28,BBG!$1:$1048576,MATCH(Activity!IM$1,BBG!$1:$1,0)+1,0)-VLOOKUP($A28,BBG!$1:$1048576,MATCH(Activity!IM$1,BBG!$1:$1,0)-2,0))*2/3)))/100</f>
        <v>0</v>
      </c>
      <c r="IN28" s="48">
        <f ca="1">IF(VLOOKUP($A28,BBG!$1:$1048576,MATCH(Activity!IN$1,BBG!$1:$1,0),0)&lt;&gt;"",VLOOKUP($A28,BBG!$1:$1048576,MATCH(Activity!IN$1,BBG!$1:$1,0),0),IF(AND(VLOOKUP($A28,BBG!$1:$1048576,MATCH(Activity!IN$1,BBG!$1:$1,0)-1,0)&lt;&gt;"",VLOOKUP($A28,BBG!$1:$1048576,MATCH(Activity!IN$1,BBG!$1:$1,0)+1,0)&lt;&gt;""),(VLOOKUP($A28,BBG!$1:$1048576,MATCH(Activity!IN$1,BBG!$1:$1,0)-1,0)+VLOOKUP($A28,BBG!$1:$1048576,MATCH(Activity!IN$1,BBG!$1:$1,0)+1,0))/2,IF(AND(VLOOKUP($A28,BBG!$1:$1048576,MATCH(Activity!IN$1,BBG!$1:$1,0)-1,0)&lt;&gt;"",VLOOKUP($A28,BBG!$1:$1048576,MATCH(Activity!IN$1,BBG!$1:$1,0)+2,0)&lt;&gt;""),VLOOKUP($A28,BBG!$1:$1048576,MATCH(Activity!IN$1,BBG!$1:$1,0)-1,0)+(VLOOKUP($A28,BBG!$1:$1048576,MATCH(Activity!IN$1,BBG!$1:$1,0)+2,0)-VLOOKUP($A28,BBG!$1:$1048576,MATCH(Activity!IN$1,BBG!$1:$1,0)-1,0))/3,VLOOKUP($A28,BBG!$1:$1048576,MATCH(Activity!IN$1,BBG!$1:$1,0)-2,0)+(VLOOKUP($A28,BBG!$1:$1048576,MATCH(Activity!IN$1,BBG!$1:$1,0)+1,0)-VLOOKUP($A28,BBG!$1:$1048576,MATCH(Activity!IN$1,BBG!$1:$1,0)-2,0))*2/3)))/100</f>
        <v>0</v>
      </c>
      <c r="IO28" s="48">
        <f ca="1">IF(VLOOKUP($A28,BBG!$1:$1048576,MATCH(Activity!IO$1,BBG!$1:$1,0),0)&lt;&gt;"",VLOOKUP($A28,BBG!$1:$1048576,MATCH(Activity!IO$1,BBG!$1:$1,0),0),IF(AND(VLOOKUP($A28,BBG!$1:$1048576,MATCH(Activity!IO$1,BBG!$1:$1,0)-1,0)&lt;&gt;"",VLOOKUP($A28,BBG!$1:$1048576,MATCH(Activity!IO$1,BBG!$1:$1,0)+1,0)&lt;&gt;""),(VLOOKUP($A28,BBG!$1:$1048576,MATCH(Activity!IO$1,BBG!$1:$1,0)-1,0)+VLOOKUP($A28,BBG!$1:$1048576,MATCH(Activity!IO$1,BBG!$1:$1,0)+1,0))/2,IF(AND(VLOOKUP($A28,BBG!$1:$1048576,MATCH(Activity!IO$1,BBG!$1:$1,0)-1,0)&lt;&gt;"",VLOOKUP($A28,BBG!$1:$1048576,MATCH(Activity!IO$1,BBG!$1:$1,0)+2,0)&lt;&gt;""),VLOOKUP($A28,BBG!$1:$1048576,MATCH(Activity!IO$1,BBG!$1:$1,0)-1,0)+(VLOOKUP($A28,BBG!$1:$1048576,MATCH(Activity!IO$1,BBG!$1:$1,0)+2,0)-VLOOKUP($A28,BBG!$1:$1048576,MATCH(Activity!IO$1,BBG!$1:$1,0)-1,0))/3,VLOOKUP($A28,BBG!$1:$1048576,MATCH(Activity!IO$1,BBG!$1:$1,0)-2,0)+(VLOOKUP($A28,BBG!$1:$1048576,MATCH(Activity!IO$1,BBG!$1:$1,0)+1,0)-VLOOKUP($A28,BBG!$1:$1048576,MATCH(Activity!IO$1,BBG!$1:$1,0)-2,0))*2/3)))/100</f>
        <v>0</v>
      </c>
      <c r="IP28" s="48">
        <f ca="1">IF(VLOOKUP($A28,BBG!$1:$1048576,MATCH(Activity!IP$1,BBG!$1:$1,0),0)&lt;&gt;"",VLOOKUP($A28,BBG!$1:$1048576,MATCH(Activity!IP$1,BBG!$1:$1,0),0),IF(AND(VLOOKUP($A28,BBG!$1:$1048576,MATCH(Activity!IP$1,BBG!$1:$1,0)-1,0)&lt;&gt;"",VLOOKUP($A28,BBG!$1:$1048576,MATCH(Activity!IP$1,BBG!$1:$1,0)+1,0)&lt;&gt;""),(VLOOKUP($A28,BBG!$1:$1048576,MATCH(Activity!IP$1,BBG!$1:$1,0)-1,0)+VLOOKUP($A28,BBG!$1:$1048576,MATCH(Activity!IP$1,BBG!$1:$1,0)+1,0))/2,IF(AND(VLOOKUP($A28,BBG!$1:$1048576,MATCH(Activity!IP$1,BBG!$1:$1,0)-1,0)&lt;&gt;"",VLOOKUP($A28,BBG!$1:$1048576,MATCH(Activity!IP$1,BBG!$1:$1,0)+2,0)&lt;&gt;""),VLOOKUP($A28,BBG!$1:$1048576,MATCH(Activity!IP$1,BBG!$1:$1,0)-1,0)+(VLOOKUP($A28,BBG!$1:$1048576,MATCH(Activity!IP$1,BBG!$1:$1,0)+2,0)-VLOOKUP($A28,BBG!$1:$1048576,MATCH(Activity!IP$1,BBG!$1:$1,0)-1,0))/3,VLOOKUP($A28,BBG!$1:$1048576,MATCH(Activity!IP$1,BBG!$1:$1,0)-2,0)+(VLOOKUP($A28,BBG!$1:$1048576,MATCH(Activity!IP$1,BBG!$1:$1,0)+1,0)-VLOOKUP($A28,BBG!$1:$1048576,MATCH(Activity!IP$1,BBG!$1:$1,0)-2,0))*2/3)))/100</f>
        <v>0</v>
      </c>
      <c r="IQ28" s="48">
        <f ca="1">IF(VLOOKUP($A28,BBG!$1:$1048576,MATCH(Activity!IQ$1,BBG!$1:$1,0),0)&lt;&gt;"",VLOOKUP($A28,BBG!$1:$1048576,MATCH(Activity!IQ$1,BBG!$1:$1,0),0),IF(AND(VLOOKUP($A28,BBG!$1:$1048576,MATCH(Activity!IQ$1,BBG!$1:$1,0)-1,0)&lt;&gt;"",VLOOKUP($A28,BBG!$1:$1048576,MATCH(Activity!IQ$1,BBG!$1:$1,0)+1,0)&lt;&gt;""),(VLOOKUP($A28,BBG!$1:$1048576,MATCH(Activity!IQ$1,BBG!$1:$1,0)-1,0)+VLOOKUP($A28,BBG!$1:$1048576,MATCH(Activity!IQ$1,BBG!$1:$1,0)+1,0))/2,IF(AND(VLOOKUP($A28,BBG!$1:$1048576,MATCH(Activity!IQ$1,BBG!$1:$1,0)-1,0)&lt;&gt;"",VLOOKUP($A28,BBG!$1:$1048576,MATCH(Activity!IQ$1,BBG!$1:$1,0)+2,0)&lt;&gt;""),VLOOKUP($A28,BBG!$1:$1048576,MATCH(Activity!IQ$1,BBG!$1:$1,0)-1,0)+(VLOOKUP($A28,BBG!$1:$1048576,MATCH(Activity!IQ$1,BBG!$1:$1,0)+2,0)-VLOOKUP($A28,BBG!$1:$1048576,MATCH(Activity!IQ$1,BBG!$1:$1,0)-1,0))/3,VLOOKUP($A28,BBG!$1:$1048576,MATCH(Activity!IQ$1,BBG!$1:$1,0)-2,0)+(VLOOKUP($A28,BBG!$1:$1048576,MATCH(Activity!IQ$1,BBG!$1:$1,0)+1,0)-VLOOKUP($A28,BBG!$1:$1048576,MATCH(Activity!IQ$1,BBG!$1:$1,0)-2,0))*2/3)))/100</f>
        <v>0</v>
      </c>
      <c r="IR28" s="48">
        <f ca="1">IF(VLOOKUP($A28,BBG!$1:$1048576,MATCH(Activity!IR$1,BBG!$1:$1,0),0)&lt;&gt;"",VLOOKUP($A28,BBG!$1:$1048576,MATCH(Activity!IR$1,BBG!$1:$1,0),0),IF(AND(VLOOKUP($A28,BBG!$1:$1048576,MATCH(Activity!IR$1,BBG!$1:$1,0)-1,0)&lt;&gt;"",VLOOKUP($A28,BBG!$1:$1048576,MATCH(Activity!IR$1,BBG!$1:$1,0)+1,0)&lt;&gt;""),(VLOOKUP($A28,BBG!$1:$1048576,MATCH(Activity!IR$1,BBG!$1:$1,0)-1,0)+VLOOKUP($A28,BBG!$1:$1048576,MATCH(Activity!IR$1,BBG!$1:$1,0)+1,0))/2,IF(AND(VLOOKUP($A28,BBG!$1:$1048576,MATCH(Activity!IR$1,BBG!$1:$1,0)-1,0)&lt;&gt;"",VLOOKUP($A28,BBG!$1:$1048576,MATCH(Activity!IR$1,BBG!$1:$1,0)+2,0)&lt;&gt;""),VLOOKUP($A28,BBG!$1:$1048576,MATCH(Activity!IR$1,BBG!$1:$1,0)-1,0)+(VLOOKUP($A28,BBG!$1:$1048576,MATCH(Activity!IR$1,BBG!$1:$1,0)+2,0)-VLOOKUP($A28,BBG!$1:$1048576,MATCH(Activity!IR$1,BBG!$1:$1,0)-1,0))/3,VLOOKUP($A28,BBG!$1:$1048576,MATCH(Activity!IR$1,BBG!$1:$1,0)-2,0)+(VLOOKUP($A28,BBG!$1:$1048576,MATCH(Activity!IR$1,BBG!$1:$1,0)+1,0)-VLOOKUP($A28,BBG!$1:$1048576,MATCH(Activity!IR$1,BBG!$1:$1,0)-2,0))*2/3)))/100</f>
        <v>0</v>
      </c>
      <c r="IS28" s="48">
        <f ca="1">IF(VLOOKUP($A28,BBG!$1:$1048576,MATCH(Activity!IS$1,BBG!$1:$1,0),0)&lt;&gt;"",VLOOKUP($A28,BBG!$1:$1048576,MATCH(Activity!IS$1,BBG!$1:$1,0),0),IF(AND(VLOOKUP($A28,BBG!$1:$1048576,MATCH(Activity!IS$1,BBG!$1:$1,0)-1,0)&lt;&gt;"",VLOOKUP($A28,BBG!$1:$1048576,MATCH(Activity!IS$1,BBG!$1:$1,0)+1,0)&lt;&gt;""),(VLOOKUP($A28,BBG!$1:$1048576,MATCH(Activity!IS$1,BBG!$1:$1,0)-1,0)+VLOOKUP($A28,BBG!$1:$1048576,MATCH(Activity!IS$1,BBG!$1:$1,0)+1,0))/2,IF(AND(VLOOKUP($A28,BBG!$1:$1048576,MATCH(Activity!IS$1,BBG!$1:$1,0)-1,0)&lt;&gt;"",VLOOKUP($A28,BBG!$1:$1048576,MATCH(Activity!IS$1,BBG!$1:$1,0)+2,0)&lt;&gt;""),VLOOKUP($A28,BBG!$1:$1048576,MATCH(Activity!IS$1,BBG!$1:$1,0)-1,0)+(VLOOKUP($A28,BBG!$1:$1048576,MATCH(Activity!IS$1,BBG!$1:$1,0)+2,0)-VLOOKUP($A28,BBG!$1:$1048576,MATCH(Activity!IS$1,BBG!$1:$1,0)-1,0))/3,VLOOKUP($A28,BBG!$1:$1048576,MATCH(Activity!IS$1,BBG!$1:$1,0)-2,0)+(VLOOKUP($A28,BBG!$1:$1048576,MATCH(Activity!IS$1,BBG!$1:$1,0)+1,0)-VLOOKUP($A28,BBG!$1:$1048576,MATCH(Activity!IS$1,BBG!$1:$1,0)-2,0))*2/3)))/100</f>
        <v>0</v>
      </c>
      <c r="IT28" s="48">
        <f ca="1">IF(VLOOKUP($A28,BBG!$1:$1048576,MATCH(Activity!IT$1,BBG!$1:$1,0),0)&lt;&gt;"",VLOOKUP($A28,BBG!$1:$1048576,MATCH(Activity!IT$1,BBG!$1:$1,0),0),IF(AND(VLOOKUP($A28,BBG!$1:$1048576,MATCH(Activity!IT$1,BBG!$1:$1,0)-1,0)&lt;&gt;"",VLOOKUP($A28,BBG!$1:$1048576,MATCH(Activity!IT$1,BBG!$1:$1,0)+1,0)&lt;&gt;""),(VLOOKUP($A28,BBG!$1:$1048576,MATCH(Activity!IT$1,BBG!$1:$1,0)-1,0)+VLOOKUP($A28,BBG!$1:$1048576,MATCH(Activity!IT$1,BBG!$1:$1,0)+1,0))/2,IF(AND(VLOOKUP($A28,BBG!$1:$1048576,MATCH(Activity!IT$1,BBG!$1:$1,0)-1,0)&lt;&gt;"",VLOOKUP($A28,BBG!$1:$1048576,MATCH(Activity!IT$1,BBG!$1:$1,0)+2,0)&lt;&gt;""),VLOOKUP($A28,BBG!$1:$1048576,MATCH(Activity!IT$1,BBG!$1:$1,0)-1,0)+(VLOOKUP($A28,BBG!$1:$1048576,MATCH(Activity!IT$1,BBG!$1:$1,0)+2,0)-VLOOKUP($A28,BBG!$1:$1048576,MATCH(Activity!IT$1,BBG!$1:$1,0)-1,0))/3,VLOOKUP($A28,BBG!$1:$1048576,MATCH(Activity!IT$1,BBG!$1:$1,0)-2,0)+(VLOOKUP($A28,BBG!$1:$1048576,MATCH(Activity!IT$1,BBG!$1:$1,0)+1,0)-VLOOKUP($A28,BBG!$1:$1048576,MATCH(Activity!IT$1,BBG!$1:$1,0)-2,0))*2/3)))/100</f>
        <v>0</v>
      </c>
      <c r="IU28" s="48">
        <f ca="1">IF(VLOOKUP($A28,BBG!$1:$1048576,MATCH(Activity!IU$1,BBG!$1:$1,0),0)&lt;&gt;"",VLOOKUP($A28,BBG!$1:$1048576,MATCH(Activity!IU$1,BBG!$1:$1,0),0),IF(AND(VLOOKUP($A28,BBG!$1:$1048576,MATCH(Activity!IU$1,BBG!$1:$1,0)-1,0)&lt;&gt;"",VLOOKUP($A28,BBG!$1:$1048576,MATCH(Activity!IU$1,BBG!$1:$1,0)+1,0)&lt;&gt;""),(VLOOKUP($A28,BBG!$1:$1048576,MATCH(Activity!IU$1,BBG!$1:$1,0)-1,0)+VLOOKUP($A28,BBG!$1:$1048576,MATCH(Activity!IU$1,BBG!$1:$1,0)+1,0))/2,IF(AND(VLOOKUP($A28,BBG!$1:$1048576,MATCH(Activity!IU$1,BBG!$1:$1,0)-1,0)&lt;&gt;"",VLOOKUP($A28,BBG!$1:$1048576,MATCH(Activity!IU$1,BBG!$1:$1,0)+2,0)&lt;&gt;""),VLOOKUP($A28,BBG!$1:$1048576,MATCH(Activity!IU$1,BBG!$1:$1,0)-1,0)+(VLOOKUP($A28,BBG!$1:$1048576,MATCH(Activity!IU$1,BBG!$1:$1,0)+2,0)-VLOOKUP($A28,BBG!$1:$1048576,MATCH(Activity!IU$1,BBG!$1:$1,0)-1,0))/3,VLOOKUP($A28,BBG!$1:$1048576,MATCH(Activity!IU$1,BBG!$1:$1,0)-2,0)+(VLOOKUP($A28,BBG!$1:$1048576,MATCH(Activity!IU$1,BBG!$1:$1,0)+1,0)-VLOOKUP($A28,BBG!$1:$1048576,MATCH(Activity!IU$1,BBG!$1:$1,0)-2,0))*2/3)))/100</f>
        <v>0</v>
      </c>
      <c r="IV28" s="48">
        <f ca="1">IF(VLOOKUP($A28,BBG!$1:$1048576,MATCH(Activity!IV$1,BBG!$1:$1,0),0)&lt;&gt;"",VLOOKUP($A28,BBG!$1:$1048576,MATCH(Activity!IV$1,BBG!$1:$1,0),0),IF(AND(VLOOKUP($A28,BBG!$1:$1048576,MATCH(Activity!IV$1,BBG!$1:$1,0)-1,0)&lt;&gt;"",VLOOKUP($A28,BBG!$1:$1048576,MATCH(Activity!IV$1,BBG!$1:$1,0)+1,0)&lt;&gt;""),(VLOOKUP($A28,BBG!$1:$1048576,MATCH(Activity!IV$1,BBG!$1:$1,0)-1,0)+VLOOKUP($A28,BBG!$1:$1048576,MATCH(Activity!IV$1,BBG!$1:$1,0)+1,0))/2,IF(AND(VLOOKUP($A28,BBG!$1:$1048576,MATCH(Activity!IV$1,BBG!$1:$1,0)-1,0)&lt;&gt;"",VLOOKUP($A28,BBG!$1:$1048576,MATCH(Activity!IV$1,BBG!$1:$1,0)+2,0)&lt;&gt;""),VLOOKUP($A28,BBG!$1:$1048576,MATCH(Activity!IV$1,BBG!$1:$1,0)-1,0)+(VLOOKUP($A28,BBG!$1:$1048576,MATCH(Activity!IV$1,BBG!$1:$1,0)+2,0)-VLOOKUP($A28,BBG!$1:$1048576,MATCH(Activity!IV$1,BBG!$1:$1,0)-1,0))/3,VLOOKUP($A28,BBG!$1:$1048576,MATCH(Activity!IV$1,BBG!$1:$1,0)-2,0)+(VLOOKUP($A28,BBG!$1:$1048576,MATCH(Activity!IV$1,BBG!$1:$1,0)+1,0)-VLOOKUP($A28,BBG!$1:$1048576,MATCH(Activity!IV$1,BBG!$1:$1,0)-2,0))*2/3)))/100</f>
        <v>0</v>
      </c>
      <c r="IW28" s="48">
        <f ca="1">IF(VLOOKUP($A28,BBG!$1:$1048576,MATCH(Activity!IW$1,BBG!$1:$1,0),0)&lt;&gt;"",VLOOKUP($A28,BBG!$1:$1048576,MATCH(Activity!IW$1,BBG!$1:$1,0),0),IF(AND(VLOOKUP($A28,BBG!$1:$1048576,MATCH(Activity!IW$1,BBG!$1:$1,0)-1,0)&lt;&gt;"",VLOOKUP($A28,BBG!$1:$1048576,MATCH(Activity!IW$1,BBG!$1:$1,0)+1,0)&lt;&gt;""),(VLOOKUP($A28,BBG!$1:$1048576,MATCH(Activity!IW$1,BBG!$1:$1,0)-1,0)+VLOOKUP($A28,BBG!$1:$1048576,MATCH(Activity!IW$1,BBG!$1:$1,0)+1,0))/2,IF(AND(VLOOKUP($A28,BBG!$1:$1048576,MATCH(Activity!IW$1,BBG!$1:$1,0)-1,0)&lt;&gt;"",VLOOKUP($A28,BBG!$1:$1048576,MATCH(Activity!IW$1,BBG!$1:$1,0)+2,0)&lt;&gt;""),VLOOKUP($A28,BBG!$1:$1048576,MATCH(Activity!IW$1,BBG!$1:$1,0)-1,0)+(VLOOKUP($A28,BBG!$1:$1048576,MATCH(Activity!IW$1,BBG!$1:$1,0)+2,0)-VLOOKUP($A28,BBG!$1:$1048576,MATCH(Activity!IW$1,BBG!$1:$1,0)-1,0))/3,VLOOKUP($A28,BBG!$1:$1048576,MATCH(Activity!IW$1,BBG!$1:$1,0)-2,0)+(VLOOKUP($A28,BBG!$1:$1048576,MATCH(Activity!IW$1,BBG!$1:$1,0)+1,0)-VLOOKUP($A28,BBG!$1:$1048576,MATCH(Activity!IW$1,BBG!$1:$1,0)-2,0))*2/3)))/100</f>
        <v>0</v>
      </c>
      <c r="IX28" s="48">
        <f ca="1">IF(VLOOKUP($A28,BBG!$1:$1048576,MATCH(Activity!IX$1,BBG!$1:$1,0),0)&lt;&gt;"",VLOOKUP($A28,BBG!$1:$1048576,MATCH(Activity!IX$1,BBG!$1:$1,0),0),IF(AND(VLOOKUP($A28,BBG!$1:$1048576,MATCH(Activity!IX$1,BBG!$1:$1,0)-1,0)&lt;&gt;"",VLOOKUP($A28,BBG!$1:$1048576,MATCH(Activity!IX$1,BBG!$1:$1,0)+1,0)&lt;&gt;""),(VLOOKUP($A28,BBG!$1:$1048576,MATCH(Activity!IX$1,BBG!$1:$1,0)-1,0)+VLOOKUP($A28,BBG!$1:$1048576,MATCH(Activity!IX$1,BBG!$1:$1,0)+1,0))/2,IF(AND(VLOOKUP($A28,BBG!$1:$1048576,MATCH(Activity!IX$1,BBG!$1:$1,0)-1,0)&lt;&gt;"",VLOOKUP($A28,BBG!$1:$1048576,MATCH(Activity!IX$1,BBG!$1:$1,0)+2,0)&lt;&gt;""),VLOOKUP($A28,BBG!$1:$1048576,MATCH(Activity!IX$1,BBG!$1:$1,0)-1,0)+(VLOOKUP($A28,BBG!$1:$1048576,MATCH(Activity!IX$1,BBG!$1:$1,0)+2,0)-VLOOKUP($A28,BBG!$1:$1048576,MATCH(Activity!IX$1,BBG!$1:$1,0)-1,0))/3,VLOOKUP($A28,BBG!$1:$1048576,MATCH(Activity!IX$1,BBG!$1:$1,0)-2,0)+(VLOOKUP($A28,BBG!$1:$1048576,MATCH(Activity!IX$1,BBG!$1:$1,0)+1,0)-VLOOKUP($A28,BBG!$1:$1048576,MATCH(Activity!IX$1,BBG!$1:$1,0)-2,0))*2/3)))/100</f>
        <v>0</v>
      </c>
      <c r="IY28" s="48">
        <f ca="1">IF(VLOOKUP($A28,BBG!$1:$1048576,MATCH(Activity!IY$1,BBG!$1:$1,0),0)&lt;&gt;"",VLOOKUP($A28,BBG!$1:$1048576,MATCH(Activity!IY$1,BBG!$1:$1,0),0),IF(AND(VLOOKUP($A28,BBG!$1:$1048576,MATCH(Activity!IY$1,BBG!$1:$1,0)-1,0)&lt;&gt;"",VLOOKUP($A28,BBG!$1:$1048576,MATCH(Activity!IY$1,BBG!$1:$1,0)+1,0)&lt;&gt;""),(VLOOKUP($A28,BBG!$1:$1048576,MATCH(Activity!IY$1,BBG!$1:$1,0)-1,0)+VLOOKUP($A28,BBG!$1:$1048576,MATCH(Activity!IY$1,BBG!$1:$1,0)+1,0))/2,IF(AND(VLOOKUP($A28,BBG!$1:$1048576,MATCH(Activity!IY$1,BBG!$1:$1,0)-1,0)&lt;&gt;"",VLOOKUP($A28,BBG!$1:$1048576,MATCH(Activity!IY$1,BBG!$1:$1,0)+2,0)&lt;&gt;""),VLOOKUP($A28,BBG!$1:$1048576,MATCH(Activity!IY$1,BBG!$1:$1,0)-1,0)+(VLOOKUP($A28,BBG!$1:$1048576,MATCH(Activity!IY$1,BBG!$1:$1,0)+2,0)-VLOOKUP($A28,BBG!$1:$1048576,MATCH(Activity!IY$1,BBG!$1:$1,0)-1,0))/3,VLOOKUP($A28,BBG!$1:$1048576,MATCH(Activity!IY$1,BBG!$1:$1,0)-2,0)+(VLOOKUP($A28,BBG!$1:$1048576,MATCH(Activity!IY$1,BBG!$1:$1,0)+1,0)-VLOOKUP($A28,BBG!$1:$1048576,MATCH(Activity!IY$1,BBG!$1:$1,0)-2,0))*2/3)))/100</f>
        <v>0</v>
      </c>
      <c r="IZ28" s="48">
        <f ca="1">IF(VLOOKUP($A28,BBG!$1:$1048576,MATCH(Activity!IZ$1,BBG!$1:$1,0),0)&lt;&gt;"",VLOOKUP($A28,BBG!$1:$1048576,MATCH(Activity!IZ$1,BBG!$1:$1,0),0),IF(AND(VLOOKUP($A28,BBG!$1:$1048576,MATCH(Activity!IZ$1,BBG!$1:$1,0)-1,0)&lt;&gt;"",VLOOKUP($A28,BBG!$1:$1048576,MATCH(Activity!IZ$1,BBG!$1:$1,0)+1,0)&lt;&gt;""),(VLOOKUP($A28,BBG!$1:$1048576,MATCH(Activity!IZ$1,BBG!$1:$1,0)-1,0)+VLOOKUP($A28,BBG!$1:$1048576,MATCH(Activity!IZ$1,BBG!$1:$1,0)+1,0))/2,IF(AND(VLOOKUP($A28,BBG!$1:$1048576,MATCH(Activity!IZ$1,BBG!$1:$1,0)-1,0)&lt;&gt;"",VLOOKUP($A28,BBG!$1:$1048576,MATCH(Activity!IZ$1,BBG!$1:$1,0)+2,0)&lt;&gt;""),VLOOKUP($A28,BBG!$1:$1048576,MATCH(Activity!IZ$1,BBG!$1:$1,0)-1,0)+(VLOOKUP($A28,BBG!$1:$1048576,MATCH(Activity!IZ$1,BBG!$1:$1,0)+2,0)-VLOOKUP($A28,BBG!$1:$1048576,MATCH(Activity!IZ$1,BBG!$1:$1,0)-1,0))/3,VLOOKUP($A28,BBG!$1:$1048576,MATCH(Activity!IZ$1,BBG!$1:$1,0)-2,0)+(VLOOKUP($A28,BBG!$1:$1048576,MATCH(Activity!IZ$1,BBG!$1:$1,0)+1,0)-VLOOKUP($A28,BBG!$1:$1048576,MATCH(Activity!IZ$1,BBG!$1:$1,0)-2,0))*2/3)))/100</f>
        <v>0</v>
      </c>
      <c r="JA28" s="48">
        <f ca="1">IF(VLOOKUP($A28,BBG!$1:$1048576,MATCH(Activity!JA$1,BBG!$1:$1,0),0)&lt;&gt;"",VLOOKUP($A28,BBG!$1:$1048576,MATCH(Activity!JA$1,BBG!$1:$1,0),0),IF(AND(VLOOKUP($A28,BBG!$1:$1048576,MATCH(Activity!JA$1,BBG!$1:$1,0)-1,0)&lt;&gt;"",VLOOKUP($A28,BBG!$1:$1048576,MATCH(Activity!JA$1,BBG!$1:$1,0)+1,0)&lt;&gt;""),(VLOOKUP($A28,BBG!$1:$1048576,MATCH(Activity!JA$1,BBG!$1:$1,0)-1,0)+VLOOKUP($A28,BBG!$1:$1048576,MATCH(Activity!JA$1,BBG!$1:$1,0)+1,0))/2,IF(AND(VLOOKUP($A28,BBG!$1:$1048576,MATCH(Activity!JA$1,BBG!$1:$1,0)-1,0)&lt;&gt;"",VLOOKUP($A28,BBG!$1:$1048576,MATCH(Activity!JA$1,BBG!$1:$1,0)+2,0)&lt;&gt;""),VLOOKUP($A28,BBG!$1:$1048576,MATCH(Activity!JA$1,BBG!$1:$1,0)-1,0)+(VLOOKUP($A28,BBG!$1:$1048576,MATCH(Activity!JA$1,BBG!$1:$1,0)+2,0)-VLOOKUP($A28,BBG!$1:$1048576,MATCH(Activity!JA$1,BBG!$1:$1,0)-1,0))/3,VLOOKUP($A28,BBG!$1:$1048576,MATCH(Activity!JA$1,BBG!$1:$1,0)-2,0)+(VLOOKUP($A28,BBG!$1:$1048576,MATCH(Activity!JA$1,BBG!$1:$1,0)+1,0)-VLOOKUP($A28,BBG!$1:$1048576,MATCH(Activity!JA$1,BBG!$1:$1,0)-2,0))*2/3)))/100</f>
        <v>0</v>
      </c>
      <c r="JB28" s="48">
        <f ca="1">IF(VLOOKUP($A28,BBG!$1:$1048576,MATCH(Activity!JB$1,BBG!$1:$1,0),0)&lt;&gt;"",VLOOKUP($A28,BBG!$1:$1048576,MATCH(Activity!JB$1,BBG!$1:$1,0),0),IF(AND(VLOOKUP($A28,BBG!$1:$1048576,MATCH(Activity!JB$1,BBG!$1:$1,0)-1,0)&lt;&gt;"",VLOOKUP($A28,BBG!$1:$1048576,MATCH(Activity!JB$1,BBG!$1:$1,0)+1,0)&lt;&gt;""),(VLOOKUP($A28,BBG!$1:$1048576,MATCH(Activity!JB$1,BBG!$1:$1,0)-1,0)+VLOOKUP($A28,BBG!$1:$1048576,MATCH(Activity!JB$1,BBG!$1:$1,0)+1,0))/2,IF(AND(VLOOKUP($A28,BBG!$1:$1048576,MATCH(Activity!JB$1,BBG!$1:$1,0)-1,0)&lt;&gt;"",VLOOKUP($A28,BBG!$1:$1048576,MATCH(Activity!JB$1,BBG!$1:$1,0)+2,0)&lt;&gt;""),VLOOKUP($A28,BBG!$1:$1048576,MATCH(Activity!JB$1,BBG!$1:$1,0)-1,0)+(VLOOKUP($A28,BBG!$1:$1048576,MATCH(Activity!JB$1,BBG!$1:$1,0)+2,0)-VLOOKUP($A28,BBG!$1:$1048576,MATCH(Activity!JB$1,BBG!$1:$1,0)-1,0))/3,VLOOKUP($A28,BBG!$1:$1048576,MATCH(Activity!JB$1,BBG!$1:$1,0)-2,0)+(VLOOKUP($A28,BBG!$1:$1048576,MATCH(Activity!JB$1,BBG!$1:$1,0)+1,0)-VLOOKUP($A28,BBG!$1:$1048576,MATCH(Activity!JB$1,BBG!$1:$1,0)-2,0))*2/3)))/100</f>
        <v>0</v>
      </c>
      <c r="JC28" s="48">
        <f ca="1">IF(VLOOKUP($A28,BBG!$1:$1048576,MATCH(Activity!JC$1,BBG!$1:$1,0),0)&lt;&gt;"",VLOOKUP($A28,BBG!$1:$1048576,MATCH(Activity!JC$1,BBG!$1:$1,0),0),IF(AND(VLOOKUP($A28,BBG!$1:$1048576,MATCH(Activity!JC$1,BBG!$1:$1,0)-1,0)&lt;&gt;"",VLOOKUP($A28,BBG!$1:$1048576,MATCH(Activity!JC$1,BBG!$1:$1,0)+1,0)&lt;&gt;""),(VLOOKUP($A28,BBG!$1:$1048576,MATCH(Activity!JC$1,BBG!$1:$1,0)-1,0)+VLOOKUP($A28,BBG!$1:$1048576,MATCH(Activity!JC$1,BBG!$1:$1,0)+1,0))/2,IF(AND(VLOOKUP($A28,BBG!$1:$1048576,MATCH(Activity!JC$1,BBG!$1:$1,0)-1,0)&lt;&gt;"",VLOOKUP($A28,BBG!$1:$1048576,MATCH(Activity!JC$1,BBG!$1:$1,0)+2,0)&lt;&gt;""),VLOOKUP($A28,BBG!$1:$1048576,MATCH(Activity!JC$1,BBG!$1:$1,0)-1,0)+(VLOOKUP($A28,BBG!$1:$1048576,MATCH(Activity!JC$1,BBG!$1:$1,0)+2,0)-VLOOKUP($A28,BBG!$1:$1048576,MATCH(Activity!JC$1,BBG!$1:$1,0)-1,0))/3,VLOOKUP($A28,BBG!$1:$1048576,MATCH(Activity!JC$1,BBG!$1:$1,0)-2,0)+(VLOOKUP($A28,BBG!$1:$1048576,MATCH(Activity!JC$1,BBG!$1:$1,0)+1,0)-VLOOKUP($A28,BBG!$1:$1048576,MATCH(Activity!JC$1,BBG!$1:$1,0)-2,0))*2/3)))/100</f>
        <v>0</v>
      </c>
      <c r="JD28" s="48">
        <f ca="1">IF(VLOOKUP($A28,BBG!$1:$1048576,MATCH(Activity!JD$1,BBG!$1:$1,0),0)&lt;&gt;"",VLOOKUP($A28,BBG!$1:$1048576,MATCH(Activity!JD$1,BBG!$1:$1,0),0),IF(AND(VLOOKUP($A28,BBG!$1:$1048576,MATCH(Activity!JD$1,BBG!$1:$1,0)-1,0)&lt;&gt;"",VLOOKUP($A28,BBG!$1:$1048576,MATCH(Activity!JD$1,BBG!$1:$1,0)+1,0)&lt;&gt;""),(VLOOKUP($A28,BBG!$1:$1048576,MATCH(Activity!JD$1,BBG!$1:$1,0)-1,0)+VLOOKUP($A28,BBG!$1:$1048576,MATCH(Activity!JD$1,BBG!$1:$1,0)+1,0))/2,IF(AND(VLOOKUP($A28,BBG!$1:$1048576,MATCH(Activity!JD$1,BBG!$1:$1,0)-1,0)&lt;&gt;"",VLOOKUP($A28,BBG!$1:$1048576,MATCH(Activity!JD$1,BBG!$1:$1,0)+2,0)&lt;&gt;""),VLOOKUP($A28,BBG!$1:$1048576,MATCH(Activity!JD$1,BBG!$1:$1,0)-1,0)+(VLOOKUP($A28,BBG!$1:$1048576,MATCH(Activity!JD$1,BBG!$1:$1,0)+2,0)-VLOOKUP($A28,BBG!$1:$1048576,MATCH(Activity!JD$1,BBG!$1:$1,0)-1,0))/3,VLOOKUP($A28,BBG!$1:$1048576,MATCH(Activity!JD$1,BBG!$1:$1,0)-2,0)+(VLOOKUP($A28,BBG!$1:$1048576,MATCH(Activity!JD$1,BBG!$1:$1,0)+1,0)-VLOOKUP($A28,BBG!$1:$1048576,MATCH(Activity!JD$1,BBG!$1:$1,0)-2,0))*2/3)))/100</f>
        <v>0</v>
      </c>
      <c r="JE28" s="48">
        <f ca="1">IF(VLOOKUP($A28,BBG!$1:$1048576,MATCH(Activity!JE$1,BBG!$1:$1,0),0)&lt;&gt;"",VLOOKUP($A28,BBG!$1:$1048576,MATCH(Activity!JE$1,BBG!$1:$1,0),0),IF(AND(VLOOKUP($A28,BBG!$1:$1048576,MATCH(Activity!JE$1,BBG!$1:$1,0)-1,0)&lt;&gt;"",VLOOKUP($A28,BBG!$1:$1048576,MATCH(Activity!JE$1,BBG!$1:$1,0)+1,0)&lt;&gt;""),(VLOOKUP($A28,BBG!$1:$1048576,MATCH(Activity!JE$1,BBG!$1:$1,0)-1,0)+VLOOKUP($A28,BBG!$1:$1048576,MATCH(Activity!JE$1,BBG!$1:$1,0)+1,0))/2,IF(AND(VLOOKUP($A28,BBG!$1:$1048576,MATCH(Activity!JE$1,BBG!$1:$1,0)-1,0)&lt;&gt;"",VLOOKUP($A28,BBG!$1:$1048576,MATCH(Activity!JE$1,BBG!$1:$1,0)+2,0)&lt;&gt;""),VLOOKUP($A28,BBG!$1:$1048576,MATCH(Activity!JE$1,BBG!$1:$1,0)-1,0)+(VLOOKUP($A28,BBG!$1:$1048576,MATCH(Activity!JE$1,BBG!$1:$1,0)+2,0)-VLOOKUP($A28,BBG!$1:$1048576,MATCH(Activity!JE$1,BBG!$1:$1,0)-1,0))/3,VLOOKUP($A28,BBG!$1:$1048576,MATCH(Activity!JE$1,BBG!$1:$1,0)-2,0)+(VLOOKUP($A28,BBG!$1:$1048576,MATCH(Activity!JE$1,BBG!$1:$1,0)+1,0)-VLOOKUP($A28,BBG!$1:$1048576,MATCH(Activity!JE$1,BBG!$1:$1,0)-2,0))*2/3)))/100</f>
        <v>0</v>
      </c>
      <c r="JF28" s="48">
        <f ca="1">IF(VLOOKUP($A28,BBG!$1:$1048576,MATCH(Activity!JF$1,BBG!$1:$1,0),0)&lt;&gt;"",VLOOKUP($A28,BBG!$1:$1048576,MATCH(Activity!JF$1,BBG!$1:$1,0),0),IF(AND(VLOOKUP($A28,BBG!$1:$1048576,MATCH(Activity!JF$1,BBG!$1:$1,0)-1,0)&lt;&gt;"",VLOOKUP($A28,BBG!$1:$1048576,MATCH(Activity!JF$1,BBG!$1:$1,0)+1,0)&lt;&gt;""),(VLOOKUP($A28,BBG!$1:$1048576,MATCH(Activity!JF$1,BBG!$1:$1,0)-1,0)+VLOOKUP($A28,BBG!$1:$1048576,MATCH(Activity!JF$1,BBG!$1:$1,0)+1,0))/2,IF(AND(VLOOKUP($A28,BBG!$1:$1048576,MATCH(Activity!JF$1,BBG!$1:$1,0)-1,0)&lt;&gt;"",VLOOKUP($A28,BBG!$1:$1048576,MATCH(Activity!JF$1,BBG!$1:$1,0)+2,0)&lt;&gt;""),VLOOKUP($A28,BBG!$1:$1048576,MATCH(Activity!JF$1,BBG!$1:$1,0)-1,0)+(VLOOKUP($A28,BBG!$1:$1048576,MATCH(Activity!JF$1,BBG!$1:$1,0)+2,0)-VLOOKUP($A28,BBG!$1:$1048576,MATCH(Activity!JF$1,BBG!$1:$1,0)-1,0))/3,VLOOKUP($A28,BBG!$1:$1048576,MATCH(Activity!JF$1,BBG!$1:$1,0)-2,0)+(VLOOKUP($A28,BBG!$1:$1048576,MATCH(Activity!JF$1,BBG!$1:$1,0)+1,0)-VLOOKUP($A28,BBG!$1:$1048576,MATCH(Activity!JF$1,BBG!$1:$1,0)-2,0))*2/3)))/100</f>
        <v>0</v>
      </c>
      <c r="JG28" s="48">
        <f ca="1">IF(VLOOKUP($A28,BBG!$1:$1048576,MATCH(Activity!JG$1,BBG!$1:$1,0),0)&lt;&gt;"",VLOOKUP($A28,BBG!$1:$1048576,MATCH(Activity!JG$1,BBG!$1:$1,0),0),IF(AND(VLOOKUP($A28,BBG!$1:$1048576,MATCH(Activity!JG$1,BBG!$1:$1,0)-1,0)&lt;&gt;"",VLOOKUP($A28,BBG!$1:$1048576,MATCH(Activity!JG$1,BBG!$1:$1,0)+1,0)&lt;&gt;""),(VLOOKUP($A28,BBG!$1:$1048576,MATCH(Activity!JG$1,BBG!$1:$1,0)-1,0)+VLOOKUP($A28,BBG!$1:$1048576,MATCH(Activity!JG$1,BBG!$1:$1,0)+1,0))/2,IF(AND(VLOOKUP($A28,BBG!$1:$1048576,MATCH(Activity!JG$1,BBG!$1:$1,0)-1,0)&lt;&gt;"",VLOOKUP($A28,BBG!$1:$1048576,MATCH(Activity!JG$1,BBG!$1:$1,0)+2,0)&lt;&gt;""),VLOOKUP($A28,BBG!$1:$1048576,MATCH(Activity!JG$1,BBG!$1:$1,0)-1,0)+(VLOOKUP($A28,BBG!$1:$1048576,MATCH(Activity!JG$1,BBG!$1:$1,0)+2,0)-VLOOKUP($A28,BBG!$1:$1048576,MATCH(Activity!JG$1,BBG!$1:$1,0)-1,0))/3,VLOOKUP($A28,BBG!$1:$1048576,MATCH(Activity!JG$1,BBG!$1:$1,0)-2,0)+(VLOOKUP($A28,BBG!$1:$1048576,MATCH(Activity!JG$1,BBG!$1:$1,0)+1,0)-VLOOKUP($A28,BBG!$1:$1048576,MATCH(Activity!JG$1,BBG!$1:$1,0)-2,0))*2/3)))/100</f>
        <v>0</v>
      </c>
      <c r="JH28" s="48">
        <f ca="1">IF(VLOOKUP($A28,BBG!$1:$1048576,MATCH(Activity!JH$1,BBG!$1:$1,0),0)&lt;&gt;"",VLOOKUP($A28,BBG!$1:$1048576,MATCH(Activity!JH$1,BBG!$1:$1,0),0),IF(AND(VLOOKUP($A28,BBG!$1:$1048576,MATCH(Activity!JH$1,BBG!$1:$1,0)-1,0)&lt;&gt;"",VLOOKUP($A28,BBG!$1:$1048576,MATCH(Activity!JH$1,BBG!$1:$1,0)+1,0)&lt;&gt;""),(VLOOKUP($A28,BBG!$1:$1048576,MATCH(Activity!JH$1,BBG!$1:$1,0)-1,0)+VLOOKUP($A28,BBG!$1:$1048576,MATCH(Activity!JH$1,BBG!$1:$1,0)+1,0))/2,IF(AND(VLOOKUP($A28,BBG!$1:$1048576,MATCH(Activity!JH$1,BBG!$1:$1,0)-1,0)&lt;&gt;"",VLOOKUP($A28,BBG!$1:$1048576,MATCH(Activity!JH$1,BBG!$1:$1,0)+2,0)&lt;&gt;""),VLOOKUP($A28,BBG!$1:$1048576,MATCH(Activity!JH$1,BBG!$1:$1,0)-1,0)+(VLOOKUP($A28,BBG!$1:$1048576,MATCH(Activity!JH$1,BBG!$1:$1,0)+2,0)-VLOOKUP($A28,BBG!$1:$1048576,MATCH(Activity!JH$1,BBG!$1:$1,0)-1,0))/3,VLOOKUP($A28,BBG!$1:$1048576,MATCH(Activity!JH$1,BBG!$1:$1,0)-2,0)+(VLOOKUP($A28,BBG!$1:$1048576,MATCH(Activity!JH$1,BBG!$1:$1,0)+1,0)-VLOOKUP($A28,BBG!$1:$1048576,MATCH(Activity!JH$1,BBG!$1:$1,0)-2,0))*2/3)))/100</f>
        <v>0</v>
      </c>
      <c r="JI28" s="48">
        <f ca="1">IF(VLOOKUP($A28,BBG!$1:$1048576,MATCH(Activity!JI$1,BBG!$1:$1,0),0)&lt;&gt;"",VLOOKUP($A28,BBG!$1:$1048576,MATCH(Activity!JI$1,BBG!$1:$1,0),0),IF(AND(VLOOKUP($A28,BBG!$1:$1048576,MATCH(Activity!JI$1,BBG!$1:$1,0)-1,0)&lt;&gt;"",VLOOKUP($A28,BBG!$1:$1048576,MATCH(Activity!JI$1,BBG!$1:$1,0)+1,0)&lt;&gt;""),(VLOOKUP($A28,BBG!$1:$1048576,MATCH(Activity!JI$1,BBG!$1:$1,0)-1,0)+VLOOKUP($A28,BBG!$1:$1048576,MATCH(Activity!JI$1,BBG!$1:$1,0)+1,0))/2,IF(AND(VLOOKUP($A28,BBG!$1:$1048576,MATCH(Activity!JI$1,BBG!$1:$1,0)-1,0)&lt;&gt;"",VLOOKUP($A28,BBG!$1:$1048576,MATCH(Activity!JI$1,BBG!$1:$1,0)+2,0)&lt;&gt;""),VLOOKUP($A28,BBG!$1:$1048576,MATCH(Activity!JI$1,BBG!$1:$1,0)-1,0)+(VLOOKUP($A28,BBG!$1:$1048576,MATCH(Activity!JI$1,BBG!$1:$1,0)+2,0)-VLOOKUP($A28,BBG!$1:$1048576,MATCH(Activity!JI$1,BBG!$1:$1,0)-1,0))/3,VLOOKUP($A28,BBG!$1:$1048576,MATCH(Activity!JI$1,BBG!$1:$1,0)-2,0)+(VLOOKUP($A28,BBG!$1:$1048576,MATCH(Activity!JI$1,BBG!$1:$1,0)+1,0)-VLOOKUP($A28,BBG!$1:$1048576,MATCH(Activity!JI$1,BBG!$1:$1,0)-2,0))*2/3)))/100</f>
        <v>0</v>
      </c>
      <c r="JJ28" s="48">
        <f ca="1">IF(VLOOKUP($A28,BBG!$1:$1048576,MATCH(Activity!JJ$1,BBG!$1:$1,0),0)&lt;&gt;"",VLOOKUP($A28,BBG!$1:$1048576,MATCH(Activity!JJ$1,BBG!$1:$1,0),0),IF(AND(VLOOKUP($A28,BBG!$1:$1048576,MATCH(Activity!JJ$1,BBG!$1:$1,0)-1,0)&lt;&gt;"",VLOOKUP($A28,BBG!$1:$1048576,MATCH(Activity!JJ$1,BBG!$1:$1,0)+1,0)&lt;&gt;""),(VLOOKUP($A28,BBG!$1:$1048576,MATCH(Activity!JJ$1,BBG!$1:$1,0)-1,0)+VLOOKUP($A28,BBG!$1:$1048576,MATCH(Activity!JJ$1,BBG!$1:$1,0)+1,0))/2,IF(AND(VLOOKUP($A28,BBG!$1:$1048576,MATCH(Activity!JJ$1,BBG!$1:$1,0)-1,0)&lt;&gt;"",VLOOKUP($A28,BBG!$1:$1048576,MATCH(Activity!JJ$1,BBG!$1:$1,0)+2,0)&lt;&gt;""),VLOOKUP($A28,BBG!$1:$1048576,MATCH(Activity!JJ$1,BBG!$1:$1,0)-1,0)+(VLOOKUP($A28,BBG!$1:$1048576,MATCH(Activity!JJ$1,BBG!$1:$1,0)+2,0)-VLOOKUP($A28,BBG!$1:$1048576,MATCH(Activity!JJ$1,BBG!$1:$1,0)-1,0))/3,VLOOKUP($A28,BBG!$1:$1048576,MATCH(Activity!JJ$1,BBG!$1:$1,0)-2,0)+(VLOOKUP($A28,BBG!$1:$1048576,MATCH(Activity!JJ$1,BBG!$1:$1,0)+1,0)-VLOOKUP($A28,BBG!$1:$1048576,MATCH(Activity!JJ$1,BBG!$1:$1,0)-2,0))*2/3)))/100</f>
        <v>0</v>
      </c>
      <c r="JK28" s="48">
        <f ca="1">IF(VLOOKUP($A28,BBG!$1:$1048576,MATCH(Activity!JK$1,BBG!$1:$1,0),0)&lt;&gt;"",VLOOKUP($A28,BBG!$1:$1048576,MATCH(Activity!JK$1,BBG!$1:$1,0),0),IF(AND(VLOOKUP($A28,BBG!$1:$1048576,MATCH(Activity!JK$1,BBG!$1:$1,0)-1,0)&lt;&gt;"",VLOOKUP($A28,BBG!$1:$1048576,MATCH(Activity!JK$1,BBG!$1:$1,0)+1,0)&lt;&gt;""),(VLOOKUP($A28,BBG!$1:$1048576,MATCH(Activity!JK$1,BBG!$1:$1,0)-1,0)+VLOOKUP($A28,BBG!$1:$1048576,MATCH(Activity!JK$1,BBG!$1:$1,0)+1,0))/2,IF(AND(VLOOKUP($A28,BBG!$1:$1048576,MATCH(Activity!JK$1,BBG!$1:$1,0)-1,0)&lt;&gt;"",VLOOKUP($A28,BBG!$1:$1048576,MATCH(Activity!JK$1,BBG!$1:$1,0)+2,0)&lt;&gt;""),VLOOKUP($A28,BBG!$1:$1048576,MATCH(Activity!JK$1,BBG!$1:$1,0)-1,0)+(VLOOKUP($A28,BBG!$1:$1048576,MATCH(Activity!JK$1,BBG!$1:$1,0)+2,0)-VLOOKUP($A28,BBG!$1:$1048576,MATCH(Activity!JK$1,BBG!$1:$1,0)-1,0))/3,VLOOKUP($A28,BBG!$1:$1048576,MATCH(Activity!JK$1,BBG!$1:$1,0)-2,0)+(VLOOKUP($A28,BBG!$1:$1048576,MATCH(Activity!JK$1,BBG!$1:$1,0)+1,0)-VLOOKUP($A28,BBG!$1:$1048576,MATCH(Activity!JK$1,BBG!$1:$1,0)-2,0))*2/3)))/100</f>
        <v>0</v>
      </c>
      <c r="JL28" s="48">
        <f ca="1">IF(VLOOKUP($A28,BBG!$1:$1048576,MATCH(Activity!JL$1,BBG!$1:$1,0),0)&lt;&gt;"",VLOOKUP($A28,BBG!$1:$1048576,MATCH(Activity!JL$1,BBG!$1:$1,0),0),IF(AND(VLOOKUP($A28,BBG!$1:$1048576,MATCH(Activity!JL$1,BBG!$1:$1,0)-1,0)&lt;&gt;"",VLOOKUP($A28,BBG!$1:$1048576,MATCH(Activity!JL$1,BBG!$1:$1,0)+1,0)&lt;&gt;""),(VLOOKUP($A28,BBG!$1:$1048576,MATCH(Activity!JL$1,BBG!$1:$1,0)-1,0)+VLOOKUP($A28,BBG!$1:$1048576,MATCH(Activity!JL$1,BBG!$1:$1,0)+1,0))/2,IF(AND(VLOOKUP($A28,BBG!$1:$1048576,MATCH(Activity!JL$1,BBG!$1:$1,0)-1,0)&lt;&gt;"",VLOOKUP($A28,BBG!$1:$1048576,MATCH(Activity!JL$1,BBG!$1:$1,0)+2,0)&lt;&gt;""),VLOOKUP($A28,BBG!$1:$1048576,MATCH(Activity!JL$1,BBG!$1:$1,0)-1,0)+(VLOOKUP($A28,BBG!$1:$1048576,MATCH(Activity!JL$1,BBG!$1:$1,0)+2,0)-VLOOKUP($A28,BBG!$1:$1048576,MATCH(Activity!JL$1,BBG!$1:$1,0)-1,0))/3,VLOOKUP($A28,BBG!$1:$1048576,MATCH(Activity!JL$1,BBG!$1:$1,0)-2,0)+(VLOOKUP($A28,BBG!$1:$1048576,MATCH(Activity!JL$1,BBG!$1:$1,0)+1,0)-VLOOKUP($A28,BBG!$1:$1048576,MATCH(Activity!JL$1,BBG!$1:$1,0)-2,0))*2/3)))/100</f>
        <v>0</v>
      </c>
      <c r="JM28" s="48">
        <f ca="1">IF(VLOOKUP($A28,BBG!$1:$1048576,MATCH(Activity!JM$1,BBG!$1:$1,0),0)&lt;&gt;"",VLOOKUP($A28,BBG!$1:$1048576,MATCH(Activity!JM$1,BBG!$1:$1,0),0),IF(AND(VLOOKUP($A28,BBG!$1:$1048576,MATCH(Activity!JM$1,BBG!$1:$1,0)-1,0)&lt;&gt;"",VLOOKUP($A28,BBG!$1:$1048576,MATCH(Activity!JM$1,BBG!$1:$1,0)+1,0)&lt;&gt;""),(VLOOKUP($A28,BBG!$1:$1048576,MATCH(Activity!JM$1,BBG!$1:$1,0)-1,0)+VLOOKUP($A28,BBG!$1:$1048576,MATCH(Activity!JM$1,BBG!$1:$1,0)+1,0))/2,IF(AND(VLOOKUP($A28,BBG!$1:$1048576,MATCH(Activity!JM$1,BBG!$1:$1,0)-1,0)&lt;&gt;"",VLOOKUP($A28,BBG!$1:$1048576,MATCH(Activity!JM$1,BBG!$1:$1,0)+2,0)&lt;&gt;""),VLOOKUP($A28,BBG!$1:$1048576,MATCH(Activity!JM$1,BBG!$1:$1,0)-1,0)+(VLOOKUP($A28,BBG!$1:$1048576,MATCH(Activity!JM$1,BBG!$1:$1,0)+2,0)-VLOOKUP($A28,BBG!$1:$1048576,MATCH(Activity!JM$1,BBG!$1:$1,0)-1,0))/3,VLOOKUP($A28,BBG!$1:$1048576,MATCH(Activity!JM$1,BBG!$1:$1,0)-2,0)+(VLOOKUP($A28,BBG!$1:$1048576,MATCH(Activity!JM$1,BBG!$1:$1,0)+1,0)-VLOOKUP($A28,BBG!$1:$1048576,MATCH(Activity!JM$1,BBG!$1:$1,0)-2,0))*2/3)))/100</f>
        <v>0</v>
      </c>
      <c r="JN28" s="48">
        <f ca="1">IF(VLOOKUP($A28,BBG!$1:$1048576,MATCH(Activity!JN$1,BBG!$1:$1,0),0)&lt;&gt;"",VLOOKUP($A28,BBG!$1:$1048576,MATCH(Activity!JN$1,BBG!$1:$1,0),0),IF(AND(VLOOKUP($A28,BBG!$1:$1048576,MATCH(Activity!JN$1,BBG!$1:$1,0)-1,0)&lt;&gt;"",VLOOKUP($A28,BBG!$1:$1048576,MATCH(Activity!JN$1,BBG!$1:$1,0)+1,0)&lt;&gt;""),(VLOOKUP($A28,BBG!$1:$1048576,MATCH(Activity!JN$1,BBG!$1:$1,0)-1,0)+VLOOKUP($A28,BBG!$1:$1048576,MATCH(Activity!JN$1,BBG!$1:$1,0)+1,0))/2,IF(AND(VLOOKUP($A28,BBG!$1:$1048576,MATCH(Activity!JN$1,BBG!$1:$1,0)-1,0)&lt;&gt;"",VLOOKUP($A28,BBG!$1:$1048576,MATCH(Activity!JN$1,BBG!$1:$1,0)+2,0)&lt;&gt;""),VLOOKUP($A28,BBG!$1:$1048576,MATCH(Activity!JN$1,BBG!$1:$1,0)-1,0)+(VLOOKUP($A28,BBG!$1:$1048576,MATCH(Activity!JN$1,BBG!$1:$1,0)+2,0)-VLOOKUP($A28,BBG!$1:$1048576,MATCH(Activity!JN$1,BBG!$1:$1,0)-1,0))/3,VLOOKUP($A28,BBG!$1:$1048576,MATCH(Activity!JN$1,BBG!$1:$1,0)-2,0)+(VLOOKUP($A28,BBG!$1:$1048576,MATCH(Activity!JN$1,BBG!$1:$1,0)+1,0)-VLOOKUP($A28,BBG!$1:$1048576,MATCH(Activity!JN$1,BBG!$1:$1,0)-2,0))*2/3)))/100</f>
        <v>0</v>
      </c>
      <c r="JO28" s="48">
        <f ca="1">IF(VLOOKUP($A28,BBG!$1:$1048576,MATCH(Activity!JO$1,BBG!$1:$1,0),0)&lt;&gt;"",VLOOKUP($A28,BBG!$1:$1048576,MATCH(Activity!JO$1,BBG!$1:$1,0),0),IF(AND(VLOOKUP($A28,BBG!$1:$1048576,MATCH(Activity!JO$1,BBG!$1:$1,0)-1,0)&lt;&gt;"",VLOOKUP($A28,BBG!$1:$1048576,MATCH(Activity!JO$1,BBG!$1:$1,0)+1,0)&lt;&gt;""),(VLOOKUP($A28,BBG!$1:$1048576,MATCH(Activity!JO$1,BBG!$1:$1,0)-1,0)+VLOOKUP($A28,BBG!$1:$1048576,MATCH(Activity!JO$1,BBG!$1:$1,0)+1,0))/2,IF(AND(VLOOKUP($A28,BBG!$1:$1048576,MATCH(Activity!JO$1,BBG!$1:$1,0)-1,0)&lt;&gt;"",VLOOKUP($A28,BBG!$1:$1048576,MATCH(Activity!JO$1,BBG!$1:$1,0)+2,0)&lt;&gt;""),VLOOKUP($A28,BBG!$1:$1048576,MATCH(Activity!JO$1,BBG!$1:$1,0)-1,0)+(VLOOKUP($A28,BBG!$1:$1048576,MATCH(Activity!JO$1,BBG!$1:$1,0)+2,0)-VLOOKUP($A28,BBG!$1:$1048576,MATCH(Activity!JO$1,BBG!$1:$1,0)-1,0))/3,VLOOKUP($A28,BBG!$1:$1048576,MATCH(Activity!JO$1,BBG!$1:$1,0)-2,0)+(VLOOKUP($A28,BBG!$1:$1048576,MATCH(Activity!JO$1,BBG!$1:$1,0)+1,0)-VLOOKUP($A28,BBG!$1:$1048576,MATCH(Activity!JO$1,BBG!$1:$1,0)-2,0))*2/3)))/100</f>
        <v>0</v>
      </c>
      <c r="JP28" s="48">
        <f ca="1">IF(VLOOKUP($A28,BBG!$1:$1048576,MATCH(Activity!JP$1,BBG!$1:$1,0),0)&lt;&gt;"",VLOOKUP($A28,BBG!$1:$1048576,MATCH(Activity!JP$1,BBG!$1:$1,0),0),IF(AND(VLOOKUP($A28,BBG!$1:$1048576,MATCH(Activity!JP$1,BBG!$1:$1,0)-1,0)&lt;&gt;"",VLOOKUP($A28,BBG!$1:$1048576,MATCH(Activity!JP$1,BBG!$1:$1,0)+1,0)&lt;&gt;""),(VLOOKUP($A28,BBG!$1:$1048576,MATCH(Activity!JP$1,BBG!$1:$1,0)-1,0)+VLOOKUP($A28,BBG!$1:$1048576,MATCH(Activity!JP$1,BBG!$1:$1,0)+1,0))/2,IF(AND(VLOOKUP($A28,BBG!$1:$1048576,MATCH(Activity!JP$1,BBG!$1:$1,0)-1,0)&lt;&gt;"",VLOOKUP($A28,BBG!$1:$1048576,MATCH(Activity!JP$1,BBG!$1:$1,0)+2,0)&lt;&gt;""),VLOOKUP($A28,BBG!$1:$1048576,MATCH(Activity!JP$1,BBG!$1:$1,0)-1,0)+(VLOOKUP($A28,BBG!$1:$1048576,MATCH(Activity!JP$1,BBG!$1:$1,0)+2,0)-VLOOKUP($A28,BBG!$1:$1048576,MATCH(Activity!JP$1,BBG!$1:$1,0)-1,0))/3,VLOOKUP($A28,BBG!$1:$1048576,MATCH(Activity!JP$1,BBG!$1:$1,0)-2,0)+(VLOOKUP($A28,BBG!$1:$1048576,MATCH(Activity!JP$1,BBG!$1:$1,0)+1,0)-VLOOKUP($A28,BBG!$1:$1048576,MATCH(Activity!JP$1,BBG!$1:$1,0)-2,0))*2/3)))/100</f>
        <v>0</v>
      </c>
      <c r="JQ28" s="48">
        <f ca="1">IF(VLOOKUP($A28,BBG!$1:$1048576,MATCH(Activity!JQ$1,BBG!$1:$1,0),0)&lt;&gt;"",VLOOKUP($A28,BBG!$1:$1048576,MATCH(Activity!JQ$1,BBG!$1:$1,0),0),IF(AND(VLOOKUP($A28,BBG!$1:$1048576,MATCH(Activity!JQ$1,BBG!$1:$1,0)-1,0)&lt;&gt;"",VLOOKUP($A28,BBG!$1:$1048576,MATCH(Activity!JQ$1,BBG!$1:$1,0)+1,0)&lt;&gt;""),(VLOOKUP($A28,BBG!$1:$1048576,MATCH(Activity!JQ$1,BBG!$1:$1,0)-1,0)+VLOOKUP($A28,BBG!$1:$1048576,MATCH(Activity!JQ$1,BBG!$1:$1,0)+1,0))/2,IF(AND(VLOOKUP($A28,BBG!$1:$1048576,MATCH(Activity!JQ$1,BBG!$1:$1,0)-1,0)&lt;&gt;"",VLOOKUP($A28,BBG!$1:$1048576,MATCH(Activity!JQ$1,BBG!$1:$1,0)+2,0)&lt;&gt;""),VLOOKUP($A28,BBG!$1:$1048576,MATCH(Activity!JQ$1,BBG!$1:$1,0)-1,0)+(VLOOKUP($A28,BBG!$1:$1048576,MATCH(Activity!JQ$1,BBG!$1:$1,0)+2,0)-VLOOKUP($A28,BBG!$1:$1048576,MATCH(Activity!JQ$1,BBG!$1:$1,0)-1,0))/3,VLOOKUP($A28,BBG!$1:$1048576,MATCH(Activity!JQ$1,BBG!$1:$1,0)-2,0)+(VLOOKUP($A28,BBG!$1:$1048576,MATCH(Activity!JQ$1,BBG!$1:$1,0)+1,0)-VLOOKUP($A28,BBG!$1:$1048576,MATCH(Activity!JQ$1,BBG!$1:$1,0)-2,0))*2/3)))/100</f>
        <v>0</v>
      </c>
      <c r="JR28" s="48">
        <f ca="1">IF(VLOOKUP($A28,BBG!$1:$1048576,MATCH(Activity!JR$1,BBG!$1:$1,0),0)&lt;&gt;"",VLOOKUP($A28,BBG!$1:$1048576,MATCH(Activity!JR$1,BBG!$1:$1,0),0),IF(AND(VLOOKUP($A28,BBG!$1:$1048576,MATCH(Activity!JR$1,BBG!$1:$1,0)-1,0)&lt;&gt;"",VLOOKUP($A28,BBG!$1:$1048576,MATCH(Activity!JR$1,BBG!$1:$1,0)+1,0)&lt;&gt;""),(VLOOKUP($A28,BBG!$1:$1048576,MATCH(Activity!JR$1,BBG!$1:$1,0)-1,0)+VLOOKUP($A28,BBG!$1:$1048576,MATCH(Activity!JR$1,BBG!$1:$1,0)+1,0))/2,IF(AND(VLOOKUP($A28,BBG!$1:$1048576,MATCH(Activity!JR$1,BBG!$1:$1,0)-1,0)&lt;&gt;"",VLOOKUP($A28,BBG!$1:$1048576,MATCH(Activity!JR$1,BBG!$1:$1,0)+2,0)&lt;&gt;""),VLOOKUP($A28,BBG!$1:$1048576,MATCH(Activity!JR$1,BBG!$1:$1,0)-1,0)+(VLOOKUP($A28,BBG!$1:$1048576,MATCH(Activity!JR$1,BBG!$1:$1,0)+2,0)-VLOOKUP($A28,BBG!$1:$1048576,MATCH(Activity!JR$1,BBG!$1:$1,0)-1,0))/3,VLOOKUP($A28,BBG!$1:$1048576,MATCH(Activity!JR$1,BBG!$1:$1,0)-2,0)+(VLOOKUP($A28,BBG!$1:$1048576,MATCH(Activity!JR$1,BBG!$1:$1,0)+1,0)-VLOOKUP($A28,BBG!$1:$1048576,MATCH(Activity!JR$1,BBG!$1:$1,0)-2,0))*2/3)))/100</f>
        <v>0</v>
      </c>
      <c r="JS28" s="48">
        <f ca="1">IF(VLOOKUP($A28,BBG!$1:$1048576,MATCH(Activity!JS$1,BBG!$1:$1,0),0)&lt;&gt;"",VLOOKUP($A28,BBG!$1:$1048576,MATCH(Activity!JS$1,BBG!$1:$1,0),0),IF(AND(VLOOKUP($A28,BBG!$1:$1048576,MATCH(Activity!JS$1,BBG!$1:$1,0)-1,0)&lt;&gt;"",VLOOKUP($A28,BBG!$1:$1048576,MATCH(Activity!JS$1,BBG!$1:$1,0)+1,0)&lt;&gt;""),(VLOOKUP($A28,BBG!$1:$1048576,MATCH(Activity!JS$1,BBG!$1:$1,0)-1,0)+VLOOKUP($A28,BBG!$1:$1048576,MATCH(Activity!JS$1,BBG!$1:$1,0)+1,0))/2,IF(AND(VLOOKUP($A28,BBG!$1:$1048576,MATCH(Activity!JS$1,BBG!$1:$1,0)-1,0)&lt;&gt;"",VLOOKUP($A28,BBG!$1:$1048576,MATCH(Activity!JS$1,BBG!$1:$1,0)+2,0)&lt;&gt;""),VLOOKUP($A28,BBG!$1:$1048576,MATCH(Activity!JS$1,BBG!$1:$1,0)-1,0)+(VLOOKUP($A28,BBG!$1:$1048576,MATCH(Activity!JS$1,BBG!$1:$1,0)+2,0)-VLOOKUP($A28,BBG!$1:$1048576,MATCH(Activity!JS$1,BBG!$1:$1,0)-1,0))/3,VLOOKUP($A28,BBG!$1:$1048576,MATCH(Activity!JS$1,BBG!$1:$1,0)-2,0)+(VLOOKUP($A28,BBG!$1:$1048576,MATCH(Activity!JS$1,BBG!$1:$1,0)+1,0)-VLOOKUP($A28,BBG!$1:$1048576,MATCH(Activity!JS$1,BBG!$1:$1,0)-2,0))*2/3)))/100</f>
        <v>0</v>
      </c>
      <c r="JT28" s="48">
        <f ca="1">IF(VLOOKUP($A28,BBG!$1:$1048576,MATCH(Activity!JT$1,BBG!$1:$1,0),0)&lt;&gt;"",VLOOKUP($A28,BBG!$1:$1048576,MATCH(Activity!JT$1,BBG!$1:$1,0),0),IF(AND(VLOOKUP($A28,BBG!$1:$1048576,MATCH(Activity!JT$1,BBG!$1:$1,0)-1,0)&lt;&gt;"",VLOOKUP($A28,BBG!$1:$1048576,MATCH(Activity!JT$1,BBG!$1:$1,0)+1,0)&lt;&gt;""),(VLOOKUP($A28,BBG!$1:$1048576,MATCH(Activity!JT$1,BBG!$1:$1,0)-1,0)+VLOOKUP($A28,BBG!$1:$1048576,MATCH(Activity!JT$1,BBG!$1:$1,0)+1,0))/2,IF(AND(VLOOKUP($A28,BBG!$1:$1048576,MATCH(Activity!JT$1,BBG!$1:$1,0)-1,0)&lt;&gt;"",VLOOKUP($A28,BBG!$1:$1048576,MATCH(Activity!JT$1,BBG!$1:$1,0)+2,0)&lt;&gt;""),VLOOKUP($A28,BBG!$1:$1048576,MATCH(Activity!JT$1,BBG!$1:$1,0)-1,0)+(VLOOKUP($A28,BBG!$1:$1048576,MATCH(Activity!JT$1,BBG!$1:$1,0)+2,0)-VLOOKUP($A28,BBG!$1:$1048576,MATCH(Activity!JT$1,BBG!$1:$1,0)-1,0))/3,VLOOKUP($A28,BBG!$1:$1048576,MATCH(Activity!JT$1,BBG!$1:$1,0)-2,0)+(VLOOKUP($A28,BBG!$1:$1048576,MATCH(Activity!JT$1,BBG!$1:$1,0)+1,0)-VLOOKUP($A28,BBG!$1:$1048576,MATCH(Activity!JT$1,BBG!$1:$1,0)-2,0))*2/3)))/100</f>
        <v>0</v>
      </c>
      <c r="JU28" s="48">
        <f ca="1">IF(VLOOKUP($A28,BBG!$1:$1048576,MATCH(Activity!JU$1,BBG!$1:$1,0),0)&lt;&gt;"",VLOOKUP($A28,BBG!$1:$1048576,MATCH(Activity!JU$1,BBG!$1:$1,0),0),IF(AND(VLOOKUP($A28,BBG!$1:$1048576,MATCH(Activity!JU$1,BBG!$1:$1,0)-1,0)&lt;&gt;"",VLOOKUP($A28,BBG!$1:$1048576,MATCH(Activity!JU$1,BBG!$1:$1,0)+1,0)&lt;&gt;""),(VLOOKUP($A28,BBG!$1:$1048576,MATCH(Activity!JU$1,BBG!$1:$1,0)-1,0)+VLOOKUP($A28,BBG!$1:$1048576,MATCH(Activity!JU$1,BBG!$1:$1,0)+1,0))/2,IF(AND(VLOOKUP($A28,BBG!$1:$1048576,MATCH(Activity!JU$1,BBG!$1:$1,0)-1,0)&lt;&gt;"",VLOOKUP($A28,BBG!$1:$1048576,MATCH(Activity!JU$1,BBG!$1:$1,0)+2,0)&lt;&gt;""),VLOOKUP($A28,BBG!$1:$1048576,MATCH(Activity!JU$1,BBG!$1:$1,0)-1,0)+(VLOOKUP($A28,BBG!$1:$1048576,MATCH(Activity!JU$1,BBG!$1:$1,0)+2,0)-VLOOKUP($A28,BBG!$1:$1048576,MATCH(Activity!JU$1,BBG!$1:$1,0)-1,0))/3,VLOOKUP($A28,BBG!$1:$1048576,MATCH(Activity!JU$1,BBG!$1:$1,0)-2,0)+(VLOOKUP($A28,BBG!$1:$1048576,MATCH(Activity!JU$1,BBG!$1:$1,0)+1,0)-VLOOKUP($A28,BBG!$1:$1048576,MATCH(Activity!JU$1,BBG!$1:$1,0)-2,0))*2/3)))/100</f>
        <v>0</v>
      </c>
      <c r="JV28" s="48">
        <f ca="1">IF(VLOOKUP($A28,BBG!$1:$1048576,MATCH(Activity!JV$1,BBG!$1:$1,0),0)&lt;&gt;"",VLOOKUP($A28,BBG!$1:$1048576,MATCH(Activity!JV$1,BBG!$1:$1,0),0),IF(AND(VLOOKUP($A28,BBG!$1:$1048576,MATCH(Activity!JV$1,BBG!$1:$1,0)-1,0)&lt;&gt;"",VLOOKUP($A28,BBG!$1:$1048576,MATCH(Activity!JV$1,BBG!$1:$1,0)+1,0)&lt;&gt;""),(VLOOKUP($A28,BBG!$1:$1048576,MATCH(Activity!JV$1,BBG!$1:$1,0)-1,0)+VLOOKUP($A28,BBG!$1:$1048576,MATCH(Activity!JV$1,BBG!$1:$1,0)+1,0))/2,IF(AND(VLOOKUP($A28,BBG!$1:$1048576,MATCH(Activity!JV$1,BBG!$1:$1,0)-1,0)&lt;&gt;"",VLOOKUP($A28,BBG!$1:$1048576,MATCH(Activity!JV$1,BBG!$1:$1,0)+2,0)&lt;&gt;""),VLOOKUP($A28,BBG!$1:$1048576,MATCH(Activity!JV$1,BBG!$1:$1,0)-1,0)+(VLOOKUP($A28,BBG!$1:$1048576,MATCH(Activity!JV$1,BBG!$1:$1,0)+2,0)-VLOOKUP($A28,BBG!$1:$1048576,MATCH(Activity!JV$1,BBG!$1:$1,0)-1,0))/3,VLOOKUP($A28,BBG!$1:$1048576,MATCH(Activity!JV$1,BBG!$1:$1,0)-2,0)+(VLOOKUP($A28,BBG!$1:$1048576,MATCH(Activity!JV$1,BBG!$1:$1,0)+1,0)-VLOOKUP($A28,BBG!$1:$1048576,MATCH(Activity!JV$1,BBG!$1:$1,0)-2,0))*2/3)))/100</f>
        <v>0</v>
      </c>
      <c r="JW28" s="48">
        <f ca="1">IF(VLOOKUP($A28,BBG!$1:$1048576,MATCH(Activity!JW$1,BBG!$1:$1,0),0)&lt;&gt;"",VLOOKUP($A28,BBG!$1:$1048576,MATCH(Activity!JW$1,BBG!$1:$1,0),0),IF(AND(VLOOKUP($A28,BBG!$1:$1048576,MATCH(Activity!JW$1,BBG!$1:$1,0)-1,0)&lt;&gt;"",VLOOKUP($A28,BBG!$1:$1048576,MATCH(Activity!JW$1,BBG!$1:$1,0)+1,0)&lt;&gt;""),(VLOOKUP($A28,BBG!$1:$1048576,MATCH(Activity!JW$1,BBG!$1:$1,0)-1,0)+VLOOKUP($A28,BBG!$1:$1048576,MATCH(Activity!JW$1,BBG!$1:$1,0)+1,0))/2,IF(AND(VLOOKUP($A28,BBG!$1:$1048576,MATCH(Activity!JW$1,BBG!$1:$1,0)-1,0)&lt;&gt;"",VLOOKUP($A28,BBG!$1:$1048576,MATCH(Activity!JW$1,BBG!$1:$1,0)+2,0)&lt;&gt;""),VLOOKUP($A28,BBG!$1:$1048576,MATCH(Activity!JW$1,BBG!$1:$1,0)-1,0)+(VLOOKUP($A28,BBG!$1:$1048576,MATCH(Activity!JW$1,BBG!$1:$1,0)+2,0)-VLOOKUP($A28,BBG!$1:$1048576,MATCH(Activity!JW$1,BBG!$1:$1,0)-1,0))/3,VLOOKUP($A28,BBG!$1:$1048576,MATCH(Activity!JW$1,BBG!$1:$1,0)-2,0)+(VLOOKUP($A28,BBG!$1:$1048576,MATCH(Activity!JW$1,BBG!$1:$1,0)+1,0)-VLOOKUP($A28,BBG!$1:$1048576,MATCH(Activity!JW$1,BBG!$1:$1,0)-2,0))*2/3)))/100</f>
        <v>0</v>
      </c>
      <c r="JX28" s="48">
        <f ca="1">IF(VLOOKUP($A28,BBG!$1:$1048576,MATCH(Activity!JX$1,BBG!$1:$1,0),0)&lt;&gt;"",VLOOKUP($A28,BBG!$1:$1048576,MATCH(Activity!JX$1,BBG!$1:$1,0),0),IF(AND(VLOOKUP($A28,BBG!$1:$1048576,MATCH(Activity!JX$1,BBG!$1:$1,0)-1,0)&lt;&gt;"",VLOOKUP($A28,BBG!$1:$1048576,MATCH(Activity!JX$1,BBG!$1:$1,0)+1,0)&lt;&gt;""),(VLOOKUP($A28,BBG!$1:$1048576,MATCH(Activity!JX$1,BBG!$1:$1,0)-1,0)+VLOOKUP($A28,BBG!$1:$1048576,MATCH(Activity!JX$1,BBG!$1:$1,0)+1,0))/2,IF(AND(VLOOKUP($A28,BBG!$1:$1048576,MATCH(Activity!JX$1,BBG!$1:$1,0)-1,0)&lt;&gt;"",VLOOKUP($A28,BBG!$1:$1048576,MATCH(Activity!JX$1,BBG!$1:$1,0)+2,0)&lt;&gt;""),VLOOKUP($A28,BBG!$1:$1048576,MATCH(Activity!JX$1,BBG!$1:$1,0)-1,0)+(VLOOKUP($A28,BBG!$1:$1048576,MATCH(Activity!JX$1,BBG!$1:$1,0)+2,0)-VLOOKUP($A28,BBG!$1:$1048576,MATCH(Activity!JX$1,BBG!$1:$1,0)-1,0))/3,VLOOKUP($A28,BBG!$1:$1048576,MATCH(Activity!JX$1,BBG!$1:$1,0)-2,0)+(VLOOKUP($A28,BBG!$1:$1048576,MATCH(Activity!JX$1,BBG!$1:$1,0)+1,0)-VLOOKUP($A28,BBG!$1:$1048576,MATCH(Activity!JX$1,BBG!$1:$1,0)-2,0))*2/3)))/100</f>
        <v>0</v>
      </c>
      <c r="JY28" s="48">
        <f ca="1">IF(VLOOKUP($A28,BBG!$1:$1048576,MATCH(Activity!JY$1,BBG!$1:$1,0),0)&lt;&gt;"",VLOOKUP($A28,BBG!$1:$1048576,MATCH(Activity!JY$1,BBG!$1:$1,0),0),IF(AND(VLOOKUP($A28,BBG!$1:$1048576,MATCH(Activity!JY$1,BBG!$1:$1,0)-1,0)&lt;&gt;"",VLOOKUP($A28,BBG!$1:$1048576,MATCH(Activity!JY$1,BBG!$1:$1,0)+1,0)&lt;&gt;""),(VLOOKUP($A28,BBG!$1:$1048576,MATCH(Activity!JY$1,BBG!$1:$1,0)-1,0)+VLOOKUP($A28,BBG!$1:$1048576,MATCH(Activity!JY$1,BBG!$1:$1,0)+1,0))/2,IF(AND(VLOOKUP($A28,BBG!$1:$1048576,MATCH(Activity!JY$1,BBG!$1:$1,0)-1,0)&lt;&gt;"",VLOOKUP($A28,BBG!$1:$1048576,MATCH(Activity!JY$1,BBG!$1:$1,0)+2,0)&lt;&gt;""),VLOOKUP($A28,BBG!$1:$1048576,MATCH(Activity!JY$1,BBG!$1:$1,0)-1,0)+(VLOOKUP($A28,BBG!$1:$1048576,MATCH(Activity!JY$1,BBG!$1:$1,0)+2,0)-VLOOKUP($A28,BBG!$1:$1048576,MATCH(Activity!JY$1,BBG!$1:$1,0)-1,0))/3,VLOOKUP($A28,BBG!$1:$1048576,MATCH(Activity!JY$1,BBG!$1:$1,0)-2,0)+(VLOOKUP($A28,BBG!$1:$1048576,MATCH(Activity!JY$1,BBG!$1:$1,0)+1,0)-VLOOKUP($A28,BBG!$1:$1048576,MATCH(Activity!JY$1,BBG!$1:$1,0)-2,0))*2/3)))/100</f>
        <v>0</v>
      </c>
      <c r="JZ28" s="48">
        <f ca="1">IF(VLOOKUP($A28,BBG!$1:$1048576,MATCH(Activity!JZ$1,BBG!$1:$1,0),0)&lt;&gt;"",VLOOKUP($A28,BBG!$1:$1048576,MATCH(Activity!JZ$1,BBG!$1:$1,0),0),IF(AND(VLOOKUP($A28,BBG!$1:$1048576,MATCH(Activity!JZ$1,BBG!$1:$1,0)-1,0)&lt;&gt;"",VLOOKUP($A28,BBG!$1:$1048576,MATCH(Activity!JZ$1,BBG!$1:$1,0)+1,0)&lt;&gt;""),(VLOOKUP($A28,BBG!$1:$1048576,MATCH(Activity!JZ$1,BBG!$1:$1,0)-1,0)+VLOOKUP($A28,BBG!$1:$1048576,MATCH(Activity!JZ$1,BBG!$1:$1,0)+1,0))/2,IF(AND(VLOOKUP($A28,BBG!$1:$1048576,MATCH(Activity!JZ$1,BBG!$1:$1,0)-1,0)&lt;&gt;"",VLOOKUP($A28,BBG!$1:$1048576,MATCH(Activity!JZ$1,BBG!$1:$1,0)+2,0)&lt;&gt;""),VLOOKUP($A28,BBG!$1:$1048576,MATCH(Activity!JZ$1,BBG!$1:$1,0)-1,0)+(VLOOKUP($A28,BBG!$1:$1048576,MATCH(Activity!JZ$1,BBG!$1:$1,0)+2,0)-VLOOKUP($A28,BBG!$1:$1048576,MATCH(Activity!JZ$1,BBG!$1:$1,0)-1,0))/3,VLOOKUP($A28,BBG!$1:$1048576,MATCH(Activity!JZ$1,BBG!$1:$1,0)-2,0)+(VLOOKUP($A28,BBG!$1:$1048576,MATCH(Activity!JZ$1,BBG!$1:$1,0)+1,0)-VLOOKUP($A28,BBG!$1:$1048576,MATCH(Activity!JZ$1,BBG!$1:$1,0)-2,0))*2/3)))/100</f>
        <v>0</v>
      </c>
      <c r="KA28" s="48">
        <f ca="1">IF(VLOOKUP($A28,BBG!$1:$1048576,MATCH(Activity!KA$1,BBG!$1:$1,0),0)&lt;&gt;"",VLOOKUP($A28,BBG!$1:$1048576,MATCH(Activity!KA$1,BBG!$1:$1,0),0),IF(AND(VLOOKUP($A28,BBG!$1:$1048576,MATCH(Activity!KA$1,BBG!$1:$1,0)-1,0)&lt;&gt;"",VLOOKUP($A28,BBG!$1:$1048576,MATCH(Activity!KA$1,BBG!$1:$1,0)+1,0)&lt;&gt;""),(VLOOKUP($A28,BBG!$1:$1048576,MATCH(Activity!KA$1,BBG!$1:$1,0)-1,0)+VLOOKUP($A28,BBG!$1:$1048576,MATCH(Activity!KA$1,BBG!$1:$1,0)+1,0))/2,IF(AND(VLOOKUP($A28,BBG!$1:$1048576,MATCH(Activity!KA$1,BBG!$1:$1,0)-1,0)&lt;&gt;"",VLOOKUP($A28,BBG!$1:$1048576,MATCH(Activity!KA$1,BBG!$1:$1,0)+2,0)&lt;&gt;""),VLOOKUP($A28,BBG!$1:$1048576,MATCH(Activity!KA$1,BBG!$1:$1,0)-1,0)+(VLOOKUP($A28,BBG!$1:$1048576,MATCH(Activity!KA$1,BBG!$1:$1,0)+2,0)-VLOOKUP($A28,BBG!$1:$1048576,MATCH(Activity!KA$1,BBG!$1:$1,0)-1,0))/3,VLOOKUP($A28,BBG!$1:$1048576,MATCH(Activity!KA$1,BBG!$1:$1,0)-2,0)+(VLOOKUP($A28,BBG!$1:$1048576,MATCH(Activity!KA$1,BBG!$1:$1,0)+1,0)-VLOOKUP($A28,BBG!$1:$1048576,MATCH(Activity!KA$1,BBG!$1:$1,0)-2,0))*2/3)))/100</f>
        <v>0</v>
      </c>
      <c r="KB28" s="48">
        <f ca="1">IF(VLOOKUP($A28,BBG!$1:$1048576,MATCH(Activity!KB$1,BBG!$1:$1,0),0)&lt;&gt;"",VLOOKUP($A28,BBG!$1:$1048576,MATCH(Activity!KB$1,BBG!$1:$1,0),0),IF(AND(VLOOKUP($A28,BBG!$1:$1048576,MATCH(Activity!KB$1,BBG!$1:$1,0)-1,0)&lt;&gt;"",VLOOKUP($A28,BBG!$1:$1048576,MATCH(Activity!KB$1,BBG!$1:$1,0)+1,0)&lt;&gt;""),(VLOOKUP($A28,BBG!$1:$1048576,MATCH(Activity!KB$1,BBG!$1:$1,0)-1,0)+VLOOKUP($A28,BBG!$1:$1048576,MATCH(Activity!KB$1,BBG!$1:$1,0)+1,0))/2,IF(AND(VLOOKUP($A28,BBG!$1:$1048576,MATCH(Activity!KB$1,BBG!$1:$1,0)-1,0)&lt;&gt;"",VLOOKUP($A28,BBG!$1:$1048576,MATCH(Activity!KB$1,BBG!$1:$1,0)+2,0)&lt;&gt;""),VLOOKUP($A28,BBG!$1:$1048576,MATCH(Activity!KB$1,BBG!$1:$1,0)-1,0)+(VLOOKUP($A28,BBG!$1:$1048576,MATCH(Activity!KB$1,BBG!$1:$1,0)+2,0)-VLOOKUP($A28,BBG!$1:$1048576,MATCH(Activity!KB$1,BBG!$1:$1,0)-1,0))/3,VLOOKUP($A28,BBG!$1:$1048576,MATCH(Activity!KB$1,BBG!$1:$1,0)-2,0)+(VLOOKUP($A28,BBG!$1:$1048576,MATCH(Activity!KB$1,BBG!$1:$1,0)+1,0)-VLOOKUP($A28,BBG!$1:$1048576,MATCH(Activity!KB$1,BBG!$1:$1,0)-2,0))*2/3)))/100</f>
        <v>0</v>
      </c>
      <c r="KC28" s="48">
        <f ca="1">IF(VLOOKUP($A28,BBG!$1:$1048576,MATCH(Activity!KC$1,BBG!$1:$1,0),0)&lt;&gt;"",VLOOKUP($A28,BBG!$1:$1048576,MATCH(Activity!KC$1,BBG!$1:$1,0),0),IF(AND(VLOOKUP($A28,BBG!$1:$1048576,MATCH(Activity!KC$1,BBG!$1:$1,0)-1,0)&lt;&gt;"",VLOOKUP($A28,BBG!$1:$1048576,MATCH(Activity!KC$1,BBG!$1:$1,0)+1,0)&lt;&gt;""),(VLOOKUP($A28,BBG!$1:$1048576,MATCH(Activity!KC$1,BBG!$1:$1,0)-1,0)+VLOOKUP($A28,BBG!$1:$1048576,MATCH(Activity!KC$1,BBG!$1:$1,0)+1,0))/2,IF(AND(VLOOKUP($A28,BBG!$1:$1048576,MATCH(Activity!KC$1,BBG!$1:$1,0)-1,0)&lt;&gt;"",VLOOKUP($A28,BBG!$1:$1048576,MATCH(Activity!KC$1,BBG!$1:$1,0)+2,0)&lt;&gt;""),VLOOKUP($A28,BBG!$1:$1048576,MATCH(Activity!KC$1,BBG!$1:$1,0)-1,0)+(VLOOKUP($A28,BBG!$1:$1048576,MATCH(Activity!KC$1,BBG!$1:$1,0)+2,0)-VLOOKUP($A28,BBG!$1:$1048576,MATCH(Activity!KC$1,BBG!$1:$1,0)-1,0))/3,VLOOKUP($A28,BBG!$1:$1048576,MATCH(Activity!KC$1,BBG!$1:$1,0)-2,0)+(VLOOKUP($A28,BBG!$1:$1048576,MATCH(Activity!KC$1,BBG!$1:$1,0)+1,0)-VLOOKUP($A28,BBG!$1:$1048576,MATCH(Activity!KC$1,BBG!$1:$1,0)-2,0))*2/3)))/100</f>
        <v>0</v>
      </c>
      <c r="KD28" s="48">
        <f ca="1">IF(VLOOKUP($A28,BBG!$1:$1048576,MATCH(Activity!KD$1,BBG!$1:$1,0),0)&lt;&gt;"",VLOOKUP($A28,BBG!$1:$1048576,MATCH(Activity!KD$1,BBG!$1:$1,0),0),IF(AND(VLOOKUP($A28,BBG!$1:$1048576,MATCH(Activity!KD$1,BBG!$1:$1,0)-1,0)&lt;&gt;"",VLOOKUP($A28,BBG!$1:$1048576,MATCH(Activity!KD$1,BBG!$1:$1,0)+1,0)&lt;&gt;""),(VLOOKUP($A28,BBG!$1:$1048576,MATCH(Activity!KD$1,BBG!$1:$1,0)-1,0)+VLOOKUP($A28,BBG!$1:$1048576,MATCH(Activity!KD$1,BBG!$1:$1,0)+1,0))/2,IF(AND(VLOOKUP($A28,BBG!$1:$1048576,MATCH(Activity!KD$1,BBG!$1:$1,0)-1,0)&lt;&gt;"",VLOOKUP($A28,BBG!$1:$1048576,MATCH(Activity!KD$1,BBG!$1:$1,0)+2,0)&lt;&gt;""),VLOOKUP($A28,BBG!$1:$1048576,MATCH(Activity!KD$1,BBG!$1:$1,0)-1,0)+(VLOOKUP($A28,BBG!$1:$1048576,MATCH(Activity!KD$1,BBG!$1:$1,0)+2,0)-VLOOKUP($A28,BBG!$1:$1048576,MATCH(Activity!KD$1,BBG!$1:$1,0)-1,0))/3,VLOOKUP($A28,BBG!$1:$1048576,MATCH(Activity!KD$1,BBG!$1:$1,0)-2,0)+(VLOOKUP($A28,BBG!$1:$1048576,MATCH(Activity!KD$1,BBG!$1:$1,0)+1,0)-VLOOKUP($A28,BBG!$1:$1048576,MATCH(Activity!KD$1,BBG!$1:$1,0)-2,0))*2/3)))/100</f>
        <v>0</v>
      </c>
      <c r="KE28" s="48">
        <f ca="1">IF(VLOOKUP($A28,BBG!$1:$1048576,MATCH(Activity!KE$1,BBG!$1:$1,0),0)&lt;&gt;"",VLOOKUP($A28,BBG!$1:$1048576,MATCH(Activity!KE$1,BBG!$1:$1,0),0),IF(AND(VLOOKUP($A28,BBG!$1:$1048576,MATCH(Activity!KE$1,BBG!$1:$1,0)-1,0)&lt;&gt;"",VLOOKUP($A28,BBG!$1:$1048576,MATCH(Activity!KE$1,BBG!$1:$1,0)+1,0)&lt;&gt;""),(VLOOKUP($A28,BBG!$1:$1048576,MATCH(Activity!KE$1,BBG!$1:$1,0)-1,0)+VLOOKUP($A28,BBG!$1:$1048576,MATCH(Activity!KE$1,BBG!$1:$1,0)+1,0))/2,IF(AND(VLOOKUP($A28,BBG!$1:$1048576,MATCH(Activity!KE$1,BBG!$1:$1,0)-1,0)&lt;&gt;"",VLOOKUP($A28,BBG!$1:$1048576,MATCH(Activity!KE$1,BBG!$1:$1,0)+2,0)&lt;&gt;""),VLOOKUP($A28,BBG!$1:$1048576,MATCH(Activity!KE$1,BBG!$1:$1,0)-1,0)+(VLOOKUP($A28,BBG!$1:$1048576,MATCH(Activity!KE$1,BBG!$1:$1,0)+2,0)-VLOOKUP($A28,BBG!$1:$1048576,MATCH(Activity!KE$1,BBG!$1:$1,0)-1,0))/3,VLOOKUP($A28,BBG!$1:$1048576,MATCH(Activity!KE$1,BBG!$1:$1,0)-2,0)+(VLOOKUP($A28,BBG!$1:$1048576,MATCH(Activity!KE$1,BBG!$1:$1,0)+1,0)-VLOOKUP($A28,BBG!$1:$1048576,MATCH(Activity!KE$1,BBG!$1:$1,0)-2,0))*2/3)))/100</f>
        <v>0</v>
      </c>
      <c r="KF28" s="48">
        <f ca="1">IF(VLOOKUP($A28,BBG!$1:$1048576,MATCH(Activity!KF$1,BBG!$1:$1,0),0)&lt;&gt;"",VLOOKUP($A28,BBG!$1:$1048576,MATCH(Activity!KF$1,BBG!$1:$1,0),0),IF(AND(VLOOKUP($A28,BBG!$1:$1048576,MATCH(Activity!KF$1,BBG!$1:$1,0)-1,0)&lt;&gt;"",VLOOKUP($A28,BBG!$1:$1048576,MATCH(Activity!KF$1,BBG!$1:$1,0)+1,0)&lt;&gt;""),(VLOOKUP($A28,BBG!$1:$1048576,MATCH(Activity!KF$1,BBG!$1:$1,0)-1,0)+VLOOKUP($A28,BBG!$1:$1048576,MATCH(Activity!KF$1,BBG!$1:$1,0)+1,0))/2,IF(AND(VLOOKUP($A28,BBG!$1:$1048576,MATCH(Activity!KF$1,BBG!$1:$1,0)-1,0)&lt;&gt;"",VLOOKUP($A28,BBG!$1:$1048576,MATCH(Activity!KF$1,BBG!$1:$1,0)+2,0)&lt;&gt;""),VLOOKUP($A28,BBG!$1:$1048576,MATCH(Activity!KF$1,BBG!$1:$1,0)-1,0)+(VLOOKUP($A28,BBG!$1:$1048576,MATCH(Activity!KF$1,BBG!$1:$1,0)+2,0)-VLOOKUP($A28,BBG!$1:$1048576,MATCH(Activity!KF$1,BBG!$1:$1,0)-1,0))/3,VLOOKUP($A28,BBG!$1:$1048576,MATCH(Activity!KF$1,BBG!$1:$1,0)-2,0)+(VLOOKUP($A28,BBG!$1:$1048576,MATCH(Activity!KF$1,BBG!$1:$1,0)+1,0)-VLOOKUP($A28,BBG!$1:$1048576,MATCH(Activity!KF$1,BBG!$1:$1,0)-2,0))*2/3)))/100</f>
        <v>0</v>
      </c>
      <c r="KG28" s="48">
        <f ca="1">IF(VLOOKUP($A28,BBG!$1:$1048576,MATCH(Activity!KG$1,BBG!$1:$1,0),0)&lt;&gt;"",VLOOKUP($A28,BBG!$1:$1048576,MATCH(Activity!KG$1,BBG!$1:$1,0),0),IF(AND(VLOOKUP($A28,BBG!$1:$1048576,MATCH(Activity!KG$1,BBG!$1:$1,0)-1,0)&lt;&gt;"",VLOOKUP($A28,BBG!$1:$1048576,MATCH(Activity!KG$1,BBG!$1:$1,0)+1,0)&lt;&gt;""),(VLOOKUP($A28,BBG!$1:$1048576,MATCH(Activity!KG$1,BBG!$1:$1,0)-1,0)+VLOOKUP($A28,BBG!$1:$1048576,MATCH(Activity!KG$1,BBG!$1:$1,0)+1,0))/2,IF(AND(VLOOKUP($A28,BBG!$1:$1048576,MATCH(Activity!KG$1,BBG!$1:$1,0)-1,0)&lt;&gt;"",VLOOKUP($A28,BBG!$1:$1048576,MATCH(Activity!KG$1,BBG!$1:$1,0)+2,0)&lt;&gt;""),VLOOKUP($A28,BBG!$1:$1048576,MATCH(Activity!KG$1,BBG!$1:$1,0)-1,0)+(VLOOKUP($A28,BBG!$1:$1048576,MATCH(Activity!KG$1,BBG!$1:$1,0)+2,0)-VLOOKUP($A28,BBG!$1:$1048576,MATCH(Activity!KG$1,BBG!$1:$1,0)-1,0))/3,VLOOKUP($A28,BBG!$1:$1048576,MATCH(Activity!KG$1,BBG!$1:$1,0)-2,0)+(VLOOKUP($A28,BBG!$1:$1048576,MATCH(Activity!KG$1,BBG!$1:$1,0)+1,0)-VLOOKUP($A28,BBG!$1:$1048576,MATCH(Activity!KG$1,BBG!$1:$1,0)-2,0))*2/3)))/100</f>
        <v>0</v>
      </c>
      <c r="KH28" s="48">
        <f ca="1">IF(VLOOKUP($A28,BBG!$1:$1048576,MATCH(Activity!KH$1,BBG!$1:$1,0),0)&lt;&gt;"",VLOOKUP($A28,BBG!$1:$1048576,MATCH(Activity!KH$1,BBG!$1:$1,0),0),IF(AND(VLOOKUP($A28,BBG!$1:$1048576,MATCH(Activity!KH$1,BBG!$1:$1,0)-1,0)&lt;&gt;"",VLOOKUP($A28,BBG!$1:$1048576,MATCH(Activity!KH$1,BBG!$1:$1,0)+1,0)&lt;&gt;""),(VLOOKUP($A28,BBG!$1:$1048576,MATCH(Activity!KH$1,BBG!$1:$1,0)-1,0)+VLOOKUP($A28,BBG!$1:$1048576,MATCH(Activity!KH$1,BBG!$1:$1,0)+1,0))/2,IF(AND(VLOOKUP($A28,BBG!$1:$1048576,MATCH(Activity!KH$1,BBG!$1:$1,0)-1,0)&lt;&gt;"",VLOOKUP($A28,BBG!$1:$1048576,MATCH(Activity!KH$1,BBG!$1:$1,0)+2,0)&lt;&gt;""),VLOOKUP($A28,BBG!$1:$1048576,MATCH(Activity!KH$1,BBG!$1:$1,0)-1,0)+(VLOOKUP($A28,BBG!$1:$1048576,MATCH(Activity!KH$1,BBG!$1:$1,0)+2,0)-VLOOKUP($A28,BBG!$1:$1048576,MATCH(Activity!KH$1,BBG!$1:$1,0)-1,0))/3,VLOOKUP($A28,BBG!$1:$1048576,MATCH(Activity!KH$1,BBG!$1:$1,0)-2,0)+(VLOOKUP($A28,BBG!$1:$1048576,MATCH(Activity!KH$1,BBG!$1:$1,0)+1,0)-VLOOKUP($A28,BBG!$1:$1048576,MATCH(Activity!KH$1,BBG!$1:$1,0)-2,0))*2/3)))/100</f>
        <v>0</v>
      </c>
      <c r="KI28" s="48">
        <f ca="1">IF(VLOOKUP($A28,BBG!$1:$1048576,MATCH(Activity!KI$1,BBG!$1:$1,0),0)&lt;&gt;"",VLOOKUP($A28,BBG!$1:$1048576,MATCH(Activity!KI$1,BBG!$1:$1,0),0),IF(AND(VLOOKUP($A28,BBG!$1:$1048576,MATCH(Activity!KI$1,BBG!$1:$1,0)-1,0)&lt;&gt;"",VLOOKUP($A28,BBG!$1:$1048576,MATCH(Activity!KI$1,BBG!$1:$1,0)+1,0)&lt;&gt;""),(VLOOKUP($A28,BBG!$1:$1048576,MATCH(Activity!KI$1,BBG!$1:$1,0)-1,0)+VLOOKUP($A28,BBG!$1:$1048576,MATCH(Activity!KI$1,BBG!$1:$1,0)+1,0))/2,IF(AND(VLOOKUP($A28,BBG!$1:$1048576,MATCH(Activity!KI$1,BBG!$1:$1,0)-1,0)&lt;&gt;"",VLOOKUP($A28,BBG!$1:$1048576,MATCH(Activity!KI$1,BBG!$1:$1,0)+2,0)&lt;&gt;""),VLOOKUP($A28,BBG!$1:$1048576,MATCH(Activity!KI$1,BBG!$1:$1,0)-1,0)+(VLOOKUP($A28,BBG!$1:$1048576,MATCH(Activity!KI$1,BBG!$1:$1,0)+2,0)-VLOOKUP($A28,BBG!$1:$1048576,MATCH(Activity!KI$1,BBG!$1:$1,0)-1,0))/3,VLOOKUP($A28,BBG!$1:$1048576,MATCH(Activity!KI$1,BBG!$1:$1,0)-2,0)+(VLOOKUP($A28,BBG!$1:$1048576,MATCH(Activity!KI$1,BBG!$1:$1,0)+1,0)-VLOOKUP($A28,BBG!$1:$1048576,MATCH(Activity!KI$1,BBG!$1:$1,0)-2,0))*2/3)))/100</f>
        <v>0</v>
      </c>
      <c r="KJ28" s="48">
        <f ca="1">IF(VLOOKUP($A28,BBG!$1:$1048576,MATCH(Activity!KJ$1,BBG!$1:$1,0),0)&lt;&gt;"",VLOOKUP($A28,BBG!$1:$1048576,MATCH(Activity!KJ$1,BBG!$1:$1,0),0),IF(AND(VLOOKUP($A28,BBG!$1:$1048576,MATCH(Activity!KJ$1,BBG!$1:$1,0)-1,0)&lt;&gt;"",VLOOKUP($A28,BBG!$1:$1048576,MATCH(Activity!KJ$1,BBG!$1:$1,0)+1,0)&lt;&gt;""),(VLOOKUP($A28,BBG!$1:$1048576,MATCH(Activity!KJ$1,BBG!$1:$1,0)-1,0)+VLOOKUP($A28,BBG!$1:$1048576,MATCH(Activity!KJ$1,BBG!$1:$1,0)+1,0))/2,IF(AND(VLOOKUP($A28,BBG!$1:$1048576,MATCH(Activity!KJ$1,BBG!$1:$1,0)-1,0)&lt;&gt;"",VLOOKUP($A28,BBG!$1:$1048576,MATCH(Activity!KJ$1,BBG!$1:$1,0)+2,0)&lt;&gt;""),VLOOKUP($A28,BBG!$1:$1048576,MATCH(Activity!KJ$1,BBG!$1:$1,0)-1,0)+(VLOOKUP($A28,BBG!$1:$1048576,MATCH(Activity!KJ$1,BBG!$1:$1,0)+2,0)-VLOOKUP($A28,BBG!$1:$1048576,MATCH(Activity!KJ$1,BBG!$1:$1,0)-1,0))/3,VLOOKUP($A28,BBG!$1:$1048576,MATCH(Activity!KJ$1,BBG!$1:$1,0)-2,0)+(VLOOKUP($A28,BBG!$1:$1048576,MATCH(Activity!KJ$1,BBG!$1:$1,0)+1,0)-VLOOKUP($A28,BBG!$1:$1048576,MATCH(Activity!KJ$1,BBG!$1:$1,0)-2,0))*2/3)))/100</f>
        <v>0</v>
      </c>
      <c r="KK28" s="48">
        <f ca="1">IF(VLOOKUP($A28,BBG!$1:$1048576,MATCH(Activity!KK$1,BBG!$1:$1,0),0)&lt;&gt;"",VLOOKUP($A28,BBG!$1:$1048576,MATCH(Activity!KK$1,BBG!$1:$1,0),0),IF(AND(VLOOKUP($A28,BBG!$1:$1048576,MATCH(Activity!KK$1,BBG!$1:$1,0)-1,0)&lt;&gt;"",VLOOKUP($A28,BBG!$1:$1048576,MATCH(Activity!KK$1,BBG!$1:$1,0)+1,0)&lt;&gt;""),(VLOOKUP($A28,BBG!$1:$1048576,MATCH(Activity!KK$1,BBG!$1:$1,0)-1,0)+VLOOKUP($A28,BBG!$1:$1048576,MATCH(Activity!KK$1,BBG!$1:$1,0)+1,0))/2,IF(AND(VLOOKUP($A28,BBG!$1:$1048576,MATCH(Activity!KK$1,BBG!$1:$1,0)-1,0)&lt;&gt;"",VLOOKUP($A28,BBG!$1:$1048576,MATCH(Activity!KK$1,BBG!$1:$1,0)+2,0)&lt;&gt;""),VLOOKUP($A28,BBG!$1:$1048576,MATCH(Activity!KK$1,BBG!$1:$1,0)-1,0)+(VLOOKUP($A28,BBG!$1:$1048576,MATCH(Activity!KK$1,BBG!$1:$1,0)+2,0)-VLOOKUP($A28,BBG!$1:$1048576,MATCH(Activity!KK$1,BBG!$1:$1,0)-1,0))/3,VLOOKUP($A28,BBG!$1:$1048576,MATCH(Activity!KK$1,BBG!$1:$1,0)-2,0)+(VLOOKUP($A28,BBG!$1:$1048576,MATCH(Activity!KK$1,BBG!$1:$1,0)+1,0)-VLOOKUP($A28,BBG!$1:$1048576,MATCH(Activity!KK$1,BBG!$1:$1,0)-2,0))*2/3)))/100</f>
        <v>0</v>
      </c>
      <c r="KL28" s="48">
        <f ca="1">IF(VLOOKUP($A28,BBG!$1:$1048576,MATCH(Activity!KL$1,BBG!$1:$1,0),0)&lt;&gt;"",VLOOKUP($A28,BBG!$1:$1048576,MATCH(Activity!KL$1,BBG!$1:$1,0),0),IF(AND(VLOOKUP($A28,BBG!$1:$1048576,MATCH(Activity!KL$1,BBG!$1:$1,0)-1,0)&lt;&gt;"",VLOOKUP($A28,BBG!$1:$1048576,MATCH(Activity!KL$1,BBG!$1:$1,0)+1,0)&lt;&gt;""),(VLOOKUP($A28,BBG!$1:$1048576,MATCH(Activity!KL$1,BBG!$1:$1,0)-1,0)+VLOOKUP($A28,BBG!$1:$1048576,MATCH(Activity!KL$1,BBG!$1:$1,0)+1,0))/2,IF(AND(VLOOKUP($A28,BBG!$1:$1048576,MATCH(Activity!KL$1,BBG!$1:$1,0)-1,0)&lt;&gt;"",VLOOKUP($A28,BBG!$1:$1048576,MATCH(Activity!KL$1,BBG!$1:$1,0)+2,0)&lt;&gt;""),VLOOKUP($A28,BBG!$1:$1048576,MATCH(Activity!KL$1,BBG!$1:$1,0)-1,0)+(VLOOKUP($A28,BBG!$1:$1048576,MATCH(Activity!KL$1,BBG!$1:$1,0)+2,0)-VLOOKUP($A28,BBG!$1:$1048576,MATCH(Activity!KL$1,BBG!$1:$1,0)-1,0))/3,VLOOKUP($A28,BBG!$1:$1048576,MATCH(Activity!KL$1,BBG!$1:$1,0)-2,0)+(VLOOKUP($A28,BBG!$1:$1048576,MATCH(Activity!KL$1,BBG!$1:$1,0)+1,0)-VLOOKUP($A28,BBG!$1:$1048576,MATCH(Activity!KL$1,BBG!$1:$1,0)-2,0))*2/3)))/100</f>
        <v>0</v>
      </c>
      <c r="KM28" s="48">
        <f ca="1">IF(VLOOKUP($A28,BBG!$1:$1048576,MATCH(Activity!KM$1,BBG!$1:$1,0),0)&lt;&gt;"",VLOOKUP($A28,BBG!$1:$1048576,MATCH(Activity!KM$1,BBG!$1:$1,0),0),IF(AND(VLOOKUP($A28,BBG!$1:$1048576,MATCH(Activity!KM$1,BBG!$1:$1,0)-1,0)&lt;&gt;"",VLOOKUP($A28,BBG!$1:$1048576,MATCH(Activity!KM$1,BBG!$1:$1,0)+1,0)&lt;&gt;""),(VLOOKUP($A28,BBG!$1:$1048576,MATCH(Activity!KM$1,BBG!$1:$1,0)-1,0)+VLOOKUP($A28,BBG!$1:$1048576,MATCH(Activity!KM$1,BBG!$1:$1,0)+1,0))/2,IF(AND(VLOOKUP($A28,BBG!$1:$1048576,MATCH(Activity!KM$1,BBG!$1:$1,0)-1,0)&lt;&gt;"",VLOOKUP($A28,BBG!$1:$1048576,MATCH(Activity!KM$1,BBG!$1:$1,0)+2,0)&lt;&gt;""),VLOOKUP($A28,BBG!$1:$1048576,MATCH(Activity!KM$1,BBG!$1:$1,0)-1,0)+(VLOOKUP($A28,BBG!$1:$1048576,MATCH(Activity!KM$1,BBG!$1:$1,0)+2,0)-VLOOKUP($A28,BBG!$1:$1048576,MATCH(Activity!KM$1,BBG!$1:$1,0)-1,0))/3,VLOOKUP($A28,BBG!$1:$1048576,MATCH(Activity!KM$1,BBG!$1:$1,0)-2,0)+(VLOOKUP($A28,BBG!$1:$1048576,MATCH(Activity!KM$1,BBG!$1:$1,0)+1,0)-VLOOKUP($A28,BBG!$1:$1048576,MATCH(Activity!KM$1,BBG!$1:$1,0)-2,0))*2/3)))/100</f>
        <v>0</v>
      </c>
      <c r="KN28" s="48">
        <f ca="1">IF(VLOOKUP($A28,BBG!$1:$1048576,MATCH(Activity!KN$1,BBG!$1:$1,0),0)&lt;&gt;"",VLOOKUP($A28,BBG!$1:$1048576,MATCH(Activity!KN$1,BBG!$1:$1,0),0),IF(AND(VLOOKUP($A28,BBG!$1:$1048576,MATCH(Activity!KN$1,BBG!$1:$1,0)-1,0)&lt;&gt;"",VLOOKUP($A28,BBG!$1:$1048576,MATCH(Activity!KN$1,BBG!$1:$1,0)+1,0)&lt;&gt;""),(VLOOKUP($A28,BBG!$1:$1048576,MATCH(Activity!KN$1,BBG!$1:$1,0)-1,0)+VLOOKUP($A28,BBG!$1:$1048576,MATCH(Activity!KN$1,BBG!$1:$1,0)+1,0))/2,IF(AND(VLOOKUP($A28,BBG!$1:$1048576,MATCH(Activity!KN$1,BBG!$1:$1,0)-1,0)&lt;&gt;"",VLOOKUP($A28,BBG!$1:$1048576,MATCH(Activity!KN$1,BBG!$1:$1,0)+2,0)&lt;&gt;""),VLOOKUP($A28,BBG!$1:$1048576,MATCH(Activity!KN$1,BBG!$1:$1,0)-1,0)+(VLOOKUP($A28,BBG!$1:$1048576,MATCH(Activity!KN$1,BBG!$1:$1,0)+2,0)-VLOOKUP($A28,BBG!$1:$1048576,MATCH(Activity!KN$1,BBG!$1:$1,0)-1,0))/3,VLOOKUP($A28,BBG!$1:$1048576,MATCH(Activity!KN$1,BBG!$1:$1,0)-2,0)+(VLOOKUP($A28,BBG!$1:$1048576,MATCH(Activity!KN$1,BBG!$1:$1,0)+1,0)-VLOOKUP($A28,BBG!$1:$1048576,MATCH(Activity!KN$1,BBG!$1:$1,0)-2,0))*2/3)))/100</f>
        <v>0</v>
      </c>
      <c r="KO28" s="48">
        <f ca="1">IF(VLOOKUP($A28,BBG!$1:$1048576,MATCH(Activity!KO$1,BBG!$1:$1,0),0)&lt;&gt;"",VLOOKUP($A28,BBG!$1:$1048576,MATCH(Activity!KO$1,BBG!$1:$1,0),0),IF(AND(VLOOKUP($A28,BBG!$1:$1048576,MATCH(Activity!KO$1,BBG!$1:$1,0)-1,0)&lt;&gt;"",VLOOKUP($A28,BBG!$1:$1048576,MATCH(Activity!KO$1,BBG!$1:$1,0)+1,0)&lt;&gt;""),(VLOOKUP($A28,BBG!$1:$1048576,MATCH(Activity!KO$1,BBG!$1:$1,0)-1,0)+VLOOKUP($A28,BBG!$1:$1048576,MATCH(Activity!KO$1,BBG!$1:$1,0)+1,0))/2,IF(AND(VLOOKUP($A28,BBG!$1:$1048576,MATCH(Activity!KO$1,BBG!$1:$1,0)-1,0)&lt;&gt;"",VLOOKUP($A28,BBG!$1:$1048576,MATCH(Activity!KO$1,BBG!$1:$1,0)+2,0)&lt;&gt;""),VLOOKUP($A28,BBG!$1:$1048576,MATCH(Activity!KO$1,BBG!$1:$1,0)-1,0)+(VLOOKUP($A28,BBG!$1:$1048576,MATCH(Activity!KO$1,BBG!$1:$1,0)+2,0)-VLOOKUP($A28,BBG!$1:$1048576,MATCH(Activity!KO$1,BBG!$1:$1,0)-1,0))/3,VLOOKUP($A28,BBG!$1:$1048576,MATCH(Activity!KO$1,BBG!$1:$1,0)-2,0)+(VLOOKUP($A28,BBG!$1:$1048576,MATCH(Activity!KO$1,BBG!$1:$1,0)+1,0)-VLOOKUP($A28,BBG!$1:$1048576,MATCH(Activity!KO$1,BBG!$1:$1,0)-2,0))*2/3)))/100</f>
        <v>0</v>
      </c>
      <c r="KP28" s="48">
        <f ca="1">IF(VLOOKUP($A28,BBG!$1:$1048576,MATCH(Activity!KP$1,BBG!$1:$1,0),0)&lt;&gt;"",VLOOKUP($A28,BBG!$1:$1048576,MATCH(Activity!KP$1,BBG!$1:$1,0),0),IF(AND(VLOOKUP($A28,BBG!$1:$1048576,MATCH(Activity!KP$1,BBG!$1:$1,0)-1,0)&lt;&gt;"",VLOOKUP($A28,BBG!$1:$1048576,MATCH(Activity!KP$1,BBG!$1:$1,0)+1,0)&lt;&gt;""),(VLOOKUP($A28,BBG!$1:$1048576,MATCH(Activity!KP$1,BBG!$1:$1,0)-1,0)+VLOOKUP($A28,BBG!$1:$1048576,MATCH(Activity!KP$1,BBG!$1:$1,0)+1,0))/2,IF(AND(VLOOKUP($A28,BBG!$1:$1048576,MATCH(Activity!KP$1,BBG!$1:$1,0)-1,0)&lt;&gt;"",VLOOKUP($A28,BBG!$1:$1048576,MATCH(Activity!KP$1,BBG!$1:$1,0)+2,0)&lt;&gt;""),VLOOKUP($A28,BBG!$1:$1048576,MATCH(Activity!KP$1,BBG!$1:$1,0)-1,0)+(VLOOKUP($A28,BBG!$1:$1048576,MATCH(Activity!KP$1,BBG!$1:$1,0)+2,0)-VLOOKUP($A28,BBG!$1:$1048576,MATCH(Activity!KP$1,BBG!$1:$1,0)-1,0))/3,VLOOKUP($A28,BBG!$1:$1048576,MATCH(Activity!KP$1,BBG!$1:$1,0)-2,0)+(VLOOKUP($A28,BBG!$1:$1048576,MATCH(Activity!KP$1,BBG!$1:$1,0)+1,0)-VLOOKUP($A28,BBG!$1:$1048576,MATCH(Activity!KP$1,BBG!$1:$1,0)-2,0))*2/3)))/100</f>
        <v>0</v>
      </c>
      <c r="KQ28" s="48">
        <f ca="1">IF(VLOOKUP($A28,BBG!$1:$1048576,MATCH(Activity!KQ$1,BBG!$1:$1,0),0)&lt;&gt;"",VLOOKUP($A28,BBG!$1:$1048576,MATCH(Activity!KQ$1,BBG!$1:$1,0),0),IF(AND(VLOOKUP($A28,BBG!$1:$1048576,MATCH(Activity!KQ$1,BBG!$1:$1,0)-1,0)&lt;&gt;"",VLOOKUP($A28,BBG!$1:$1048576,MATCH(Activity!KQ$1,BBG!$1:$1,0)+1,0)&lt;&gt;""),(VLOOKUP($A28,BBG!$1:$1048576,MATCH(Activity!KQ$1,BBG!$1:$1,0)-1,0)+VLOOKUP($A28,BBG!$1:$1048576,MATCH(Activity!KQ$1,BBG!$1:$1,0)+1,0))/2,IF(AND(VLOOKUP($A28,BBG!$1:$1048576,MATCH(Activity!KQ$1,BBG!$1:$1,0)-1,0)&lt;&gt;"",VLOOKUP($A28,BBG!$1:$1048576,MATCH(Activity!KQ$1,BBG!$1:$1,0)+2,0)&lt;&gt;""),VLOOKUP($A28,BBG!$1:$1048576,MATCH(Activity!KQ$1,BBG!$1:$1,0)-1,0)+(VLOOKUP($A28,BBG!$1:$1048576,MATCH(Activity!KQ$1,BBG!$1:$1,0)+2,0)-VLOOKUP($A28,BBG!$1:$1048576,MATCH(Activity!KQ$1,BBG!$1:$1,0)-1,0))/3,VLOOKUP($A28,BBG!$1:$1048576,MATCH(Activity!KQ$1,BBG!$1:$1,0)-2,0)+(VLOOKUP($A28,BBG!$1:$1048576,MATCH(Activity!KQ$1,BBG!$1:$1,0)+1,0)-VLOOKUP($A28,BBG!$1:$1048576,MATCH(Activity!KQ$1,BBG!$1:$1,0)-2,0))*2/3)))/100</f>
        <v>0</v>
      </c>
      <c r="KR28" s="48">
        <f ca="1">IF(VLOOKUP($A28,BBG!$1:$1048576,MATCH(Activity!KR$1,BBG!$1:$1,0),0)&lt;&gt;"",VLOOKUP($A28,BBG!$1:$1048576,MATCH(Activity!KR$1,BBG!$1:$1,0),0),IF(AND(VLOOKUP($A28,BBG!$1:$1048576,MATCH(Activity!KR$1,BBG!$1:$1,0)-1,0)&lt;&gt;"",VLOOKUP($A28,BBG!$1:$1048576,MATCH(Activity!KR$1,BBG!$1:$1,0)+1,0)&lt;&gt;""),(VLOOKUP($A28,BBG!$1:$1048576,MATCH(Activity!KR$1,BBG!$1:$1,0)-1,0)+VLOOKUP($A28,BBG!$1:$1048576,MATCH(Activity!KR$1,BBG!$1:$1,0)+1,0))/2,IF(AND(VLOOKUP($A28,BBG!$1:$1048576,MATCH(Activity!KR$1,BBG!$1:$1,0)-1,0)&lt;&gt;"",VLOOKUP($A28,BBG!$1:$1048576,MATCH(Activity!KR$1,BBG!$1:$1,0)+2,0)&lt;&gt;""),VLOOKUP($A28,BBG!$1:$1048576,MATCH(Activity!KR$1,BBG!$1:$1,0)-1,0)+(VLOOKUP($A28,BBG!$1:$1048576,MATCH(Activity!KR$1,BBG!$1:$1,0)+2,0)-VLOOKUP($A28,BBG!$1:$1048576,MATCH(Activity!KR$1,BBG!$1:$1,0)-1,0))/3,VLOOKUP($A28,BBG!$1:$1048576,MATCH(Activity!KR$1,BBG!$1:$1,0)-2,0)+(VLOOKUP($A28,BBG!$1:$1048576,MATCH(Activity!KR$1,BBG!$1:$1,0)+1,0)-VLOOKUP($A28,BBG!$1:$1048576,MATCH(Activity!KR$1,BBG!$1:$1,0)-2,0))*2/3)))/100</f>
        <v>0</v>
      </c>
      <c r="KS28" s="48">
        <f ca="1">IF(VLOOKUP($A28,BBG!$1:$1048576,MATCH(Activity!KS$1,BBG!$1:$1,0),0)&lt;&gt;"",VLOOKUP($A28,BBG!$1:$1048576,MATCH(Activity!KS$1,BBG!$1:$1,0),0),IF(AND(VLOOKUP($A28,BBG!$1:$1048576,MATCH(Activity!KS$1,BBG!$1:$1,0)-1,0)&lt;&gt;"",VLOOKUP($A28,BBG!$1:$1048576,MATCH(Activity!KS$1,BBG!$1:$1,0)+1,0)&lt;&gt;""),(VLOOKUP($A28,BBG!$1:$1048576,MATCH(Activity!KS$1,BBG!$1:$1,0)-1,0)+VLOOKUP($A28,BBG!$1:$1048576,MATCH(Activity!KS$1,BBG!$1:$1,0)+1,0))/2,IF(AND(VLOOKUP($A28,BBG!$1:$1048576,MATCH(Activity!KS$1,BBG!$1:$1,0)-1,0)&lt;&gt;"",VLOOKUP($A28,BBG!$1:$1048576,MATCH(Activity!KS$1,BBG!$1:$1,0)+2,0)&lt;&gt;""),VLOOKUP($A28,BBG!$1:$1048576,MATCH(Activity!KS$1,BBG!$1:$1,0)-1,0)+(VLOOKUP($A28,BBG!$1:$1048576,MATCH(Activity!KS$1,BBG!$1:$1,0)+2,0)-VLOOKUP($A28,BBG!$1:$1048576,MATCH(Activity!KS$1,BBG!$1:$1,0)-1,0))/3,VLOOKUP($A28,BBG!$1:$1048576,MATCH(Activity!KS$1,BBG!$1:$1,0)-2,0)+(VLOOKUP($A28,BBG!$1:$1048576,MATCH(Activity!KS$1,BBG!$1:$1,0)+1,0)-VLOOKUP($A28,BBG!$1:$1048576,MATCH(Activity!KS$1,BBG!$1:$1,0)-2,0))*2/3)))/100</f>
        <v>0</v>
      </c>
      <c r="KT28" s="48">
        <f ca="1">IF(VLOOKUP($A28,BBG!$1:$1048576,MATCH(Activity!KT$1,BBG!$1:$1,0),0)&lt;&gt;"",VLOOKUP($A28,BBG!$1:$1048576,MATCH(Activity!KT$1,BBG!$1:$1,0),0),IF(AND(VLOOKUP($A28,BBG!$1:$1048576,MATCH(Activity!KT$1,BBG!$1:$1,0)-1,0)&lt;&gt;"",VLOOKUP($A28,BBG!$1:$1048576,MATCH(Activity!KT$1,BBG!$1:$1,0)+1,0)&lt;&gt;""),(VLOOKUP($A28,BBG!$1:$1048576,MATCH(Activity!KT$1,BBG!$1:$1,0)-1,0)+VLOOKUP($A28,BBG!$1:$1048576,MATCH(Activity!KT$1,BBG!$1:$1,0)+1,0))/2,IF(AND(VLOOKUP($A28,BBG!$1:$1048576,MATCH(Activity!KT$1,BBG!$1:$1,0)-1,0)&lt;&gt;"",VLOOKUP($A28,BBG!$1:$1048576,MATCH(Activity!KT$1,BBG!$1:$1,0)+2,0)&lt;&gt;""),VLOOKUP($A28,BBG!$1:$1048576,MATCH(Activity!KT$1,BBG!$1:$1,0)-1,0)+(VLOOKUP($A28,BBG!$1:$1048576,MATCH(Activity!KT$1,BBG!$1:$1,0)+2,0)-VLOOKUP($A28,BBG!$1:$1048576,MATCH(Activity!KT$1,BBG!$1:$1,0)-1,0))/3,VLOOKUP($A28,BBG!$1:$1048576,MATCH(Activity!KT$1,BBG!$1:$1,0)-2,0)+(VLOOKUP($A28,BBG!$1:$1048576,MATCH(Activity!KT$1,BBG!$1:$1,0)+1,0)-VLOOKUP($A28,BBG!$1:$1048576,MATCH(Activity!KT$1,BBG!$1:$1,0)-2,0))*2/3)))/100</f>
        <v>0</v>
      </c>
      <c r="KU28" s="48">
        <f ca="1">IF(VLOOKUP($A28,BBG!$1:$1048576,MATCH(Activity!KU$1,BBG!$1:$1,0),0)&lt;&gt;"",VLOOKUP($A28,BBG!$1:$1048576,MATCH(Activity!KU$1,BBG!$1:$1,0),0),IF(AND(VLOOKUP($A28,BBG!$1:$1048576,MATCH(Activity!KU$1,BBG!$1:$1,0)-1,0)&lt;&gt;"",VLOOKUP($A28,BBG!$1:$1048576,MATCH(Activity!KU$1,BBG!$1:$1,0)+1,0)&lt;&gt;""),(VLOOKUP($A28,BBG!$1:$1048576,MATCH(Activity!KU$1,BBG!$1:$1,0)-1,0)+VLOOKUP($A28,BBG!$1:$1048576,MATCH(Activity!KU$1,BBG!$1:$1,0)+1,0))/2,IF(AND(VLOOKUP($A28,BBG!$1:$1048576,MATCH(Activity!KU$1,BBG!$1:$1,0)-1,0)&lt;&gt;"",VLOOKUP($A28,BBG!$1:$1048576,MATCH(Activity!KU$1,BBG!$1:$1,0)+2,0)&lt;&gt;""),VLOOKUP($A28,BBG!$1:$1048576,MATCH(Activity!KU$1,BBG!$1:$1,0)-1,0)+(VLOOKUP($A28,BBG!$1:$1048576,MATCH(Activity!KU$1,BBG!$1:$1,0)+2,0)-VLOOKUP($A28,BBG!$1:$1048576,MATCH(Activity!KU$1,BBG!$1:$1,0)-1,0))/3,VLOOKUP($A28,BBG!$1:$1048576,MATCH(Activity!KU$1,BBG!$1:$1,0)-2,0)+(VLOOKUP($A28,BBG!$1:$1048576,MATCH(Activity!KU$1,BBG!$1:$1,0)+1,0)-VLOOKUP($A28,BBG!$1:$1048576,MATCH(Activity!KU$1,BBG!$1:$1,0)-2,0))*2/3)))/100</f>
        <v>0</v>
      </c>
      <c r="KV28" s="48">
        <f ca="1">IF(VLOOKUP($A28,BBG!$1:$1048576,MATCH(Activity!KV$1,BBG!$1:$1,0),0)&lt;&gt;"",VLOOKUP($A28,BBG!$1:$1048576,MATCH(Activity!KV$1,BBG!$1:$1,0),0),IF(AND(VLOOKUP($A28,BBG!$1:$1048576,MATCH(Activity!KV$1,BBG!$1:$1,0)-1,0)&lt;&gt;"",VLOOKUP($A28,BBG!$1:$1048576,MATCH(Activity!KV$1,BBG!$1:$1,0)+1,0)&lt;&gt;""),(VLOOKUP($A28,BBG!$1:$1048576,MATCH(Activity!KV$1,BBG!$1:$1,0)-1,0)+VLOOKUP($A28,BBG!$1:$1048576,MATCH(Activity!KV$1,BBG!$1:$1,0)+1,0))/2,IF(AND(VLOOKUP($A28,BBG!$1:$1048576,MATCH(Activity!KV$1,BBG!$1:$1,0)-1,0)&lt;&gt;"",VLOOKUP($A28,BBG!$1:$1048576,MATCH(Activity!KV$1,BBG!$1:$1,0)+2,0)&lt;&gt;""),VLOOKUP($A28,BBG!$1:$1048576,MATCH(Activity!KV$1,BBG!$1:$1,0)-1,0)+(VLOOKUP($A28,BBG!$1:$1048576,MATCH(Activity!KV$1,BBG!$1:$1,0)+2,0)-VLOOKUP($A28,BBG!$1:$1048576,MATCH(Activity!KV$1,BBG!$1:$1,0)-1,0))/3,VLOOKUP($A28,BBG!$1:$1048576,MATCH(Activity!KV$1,BBG!$1:$1,0)-2,0)+(VLOOKUP($A28,BBG!$1:$1048576,MATCH(Activity!KV$1,BBG!$1:$1,0)+1,0)-VLOOKUP($A28,BBG!$1:$1048576,MATCH(Activity!KV$1,BBG!$1:$1,0)-2,0))*2/3)))/100</f>
        <v>0</v>
      </c>
      <c r="KW28" s="48">
        <f ca="1">IF(VLOOKUP($A28,BBG!$1:$1048576,MATCH(Activity!KW$1,BBG!$1:$1,0),0)&lt;&gt;"",VLOOKUP($A28,BBG!$1:$1048576,MATCH(Activity!KW$1,BBG!$1:$1,0),0),IF(AND(VLOOKUP($A28,BBG!$1:$1048576,MATCH(Activity!KW$1,BBG!$1:$1,0)-1,0)&lt;&gt;"",VLOOKUP($A28,BBG!$1:$1048576,MATCH(Activity!KW$1,BBG!$1:$1,0)+1,0)&lt;&gt;""),(VLOOKUP($A28,BBG!$1:$1048576,MATCH(Activity!KW$1,BBG!$1:$1,0)-1,0)+VLOOKUP($A28,BBG!$1:$1048576,MATCH(Activity!KW$1,BBG!$1:$1,0)+1,0))/2,IF(AND(VLOOKUP($A28,BBG!$1:$1048576,MATCH(Activity!KW$1,BBG!$1:$1,0)-1,0)&lt;&gt;"",VLOOKUP($A28,BBG!$1:$1048576,MATCH(Activity!KW$1,BBG!$1:$1,0)+2,0)&lt;&gt;""),VLOOKUP($A28,BBG!$1:$1048576,MATCH(Activity!KW$1,BBG!$1:$1,0)-1,0)+(VLOOKUP($A28,BBG!$1:$1048576,MATCH(Activity!KW$1,BBG!$1:$1,0)+2,0)-VLOOKUP($A28,BBG!$1:$1048576,MATCH(Activity!KW$1,BBG!$1:$1,0)-1,0))/3,VLOOKUP($A28,BBG!$1:$1048576,MATCH(Activity!KW$1,BBG!$1:$1,0)-2,0)+(VLOOKUP($A28,BBG!$1:$1048576,MATCH(Activity!KW$1,BBG!$1:$1,0)+1,0)-VLOOKUP($A28,BBG!$1:$1048576,MATCH(Activity!KW$1,BBG!$1:$1,0)-2,0))*2/3)))/100</f>
        <v>0</v>
      </c>
      <c r="KX28" s="48">
        <f ca="1">IF(VLOOKUP($A28,BBG!$1:$1048576,MATCH(Activity!KX$1,BBG!$1:$1,0),0)&lt;&gt;"",VLOOKUP($A28,BBG!$1:$1048576,MATCH(Activity!KX$1,BBG!$1:$1,0),0),IF(AND(VLOOKUP($A28,BBG!$1:$1048576,MATCH(Activity!KX$1,BBG!$1:$1,0)-1,0)&lt;&gt;"",VLOOKUP($A28,BBG!$1:$1048576,MATCH(Activity!KX$1,BBG!$1:$1,0)+1,0)&lt;&gt;""),(VLOOKUP($A28,BBG!$1:$1048576,MATCH(Activity!KX$1,BBG!$1:$1,0)-1,0)+VLOOKUP($A28,BBG!$1:$1048576,MATCH(Activity!KX$1,BBG!$1:$1,0)+1,0))/2,IF(AND(VLOOKUP($A28,BBG!$1:$1048576,MATCH(Activity!KX$1,BBG!$1:$1,0)-1,0)&lt;&gt;"",VLOOKUP($A28,BBG!$1:$1048576,MATCH(Activity!KX$1,BBG!$1:$1,0)+2,0)&lt;&gt;""),VLOOKUP($A28,BBG!$1:$1048576,MATCH(Activity!KX$1,BBG!$1:$1,0)-1,0)+(VLOOKUP($A28,BBG!$1:$1048576,MATCH(Activity!KX$1,BBG!$1:$1,0)+2,0)-VLOOKUP($A28,BBG!$1:$1048576,MATCH(Activity!KX$1,BBG!$1:$1,0)-1,0))/3,VLOOKUP($A28,BBG!$1:$1048576,MATCH(Activity!KX$1,BBG!$1:$1,0)-2,0)+(VLOOKUP($A28,BBG!$1:$1048576,MATCH(Activity!KX$1,BBG!$1:$1,0)+1,0)-VLOOKUP($A28,BBG!$1:$1048576,MATCH(Activity!KX$1,BBG!$1:$1,0)-2,0))*2/3)))/100</f>
        <v>0</v>
      </c>
      <c r="KY28" s="48">
        <f ca="1">IF(VLOOKUP($A28,BBG!$1:$1048576,MATCH(Activity!KY$1,BBG!$1:$1,0),0)&lt;&gt;"",VLOOKUP($A28,BBG!$1:$1048576,MATCH(Activity!KY$1,BBG!$1:$1,0),0),IF(AND(VLOOKUP($A28,BBG!$1:$1048576,MATCH(Activity!KY$1,BBG!$1:$1,0)-1,0)&lt;&gt;"",VLOOKUP($A28,BBG!$1:$1048576,MATCH(Activity!KY$1,BBG!$1:$1,0)+1,0)&lt;&gt;""),(VLOOKUP($A28,BBG!$1:$1048576,MATCH(Activity!KY$1,BBG!$1:$1,0)-1,0)+VLOOKUP($A28,BBG!$1:$1048576,MATCH(Activity!KY$1,BBG!$1:$1,0)+1,0))/2,IF(AND(VLOOKUP($A28,BBG!$1:$1048576,MATCH(Activity!KY$1,BBG!$1:$1,0)-1,0)&lt;&gt;"",VLOOKUP($A28,BBG!$1:$1048576,MATCH(Activity!KY$1,BBG!$1:$1,0)+2,0)&lt;&gt;""),VLOOKUP($A28,BBG!$1:$1048576,MATCH(Activity!KY$1,BBG!$1:$1,0)-1,0)+(VLOOKUP($A28,BBG!$1:$1048576,MATCH(Activity!KY$1,BBG!$1:$1,0)+2,0)-VLOOKUP($A28,BBG!$1:$1048576,MATCH(Activity!KY$1,BBG!$1:$1,0)-1,0))/3,VLOOKUP($A28,BBG!$1:$1048576,MATCH(Activity!KY$1,BBG!$1:$1,0)-2,0)+(VLOOKUP($A28,BBG!$1:$1048576,MATCH(Activity!KY$1,BBG!$1:$1,0)+1,0)-VLOOKUP($A28,BBG!$1:$1048576,MATCH(Activity!KY$1,BBG!$1:$1,0)-2,0))*2/3)))/100</f>
        <v>0</v>
      </c>
      <c r="KZ28" s="48">
        <f ca="1">IF(VLOOKUP($A28,BBG!$1:$1048576,MATCH(Activity!KZ$1,BBG!$1:$1,0),0)&lt;&gt;"",VLOOKUP($A28,BBG!$1:$1048576,MATCH(Activity!KZ$1,BBG!$1:$1,0),0),IF(AND(VLOOKUP($A28,BBG!$1:$1048576,MATCH(Activity!KZ$1,BBG!$1:$1,0)-1,0)&lt;&gt;"",VLOOKUP($A28,BBG!$1:$1048576,MATCH(Activity!KZ$1,BBG!$1:$1,0)+1,0)&lt;&gt;""),(VLOOKUP($A28,BBG!$1:$1048576,MATCH(Activity!KZ$1,BBG!$1:$1,0)-1,0)+VLOOKUP($A28,BBG!$1:$1048576,MATCH(Activity!KZ$1,BBG!$1:$1,0)+1,0))/2,IF(AND(VLOOKUP($A28,BBG!$1:$1048576,MATCH(Activity!KZ$1,BBG!$1:$1,0)-1,0)&lt;&gt;"",VLOOKUP($A28,BBG!$1:$1048576,MATCH(Activity!KZ$1,BBG!$1:$1,0)+2,0)&lt;&gt;""),VLOOKUP($A28,BBG!$1:$1048576,MATCH(Activity!KZ$1,BBG!$1:$1,0)-1,0)+(VLOOKUP($A28,BBG!$1:$1048576,MATCH(Activity!KZ$1,BBG!$1:$1,0)+2,0)-VLOOKUP($A28,BBG!$1:$1048576,MATCH(Activity!KZ$1,BBG!$1:$1,0)-1,0))/3,VLOOKUP($A28,BBG!$1:$1048576,MATCH(Activity!KZ$1,BBG!$1:$1,0)-2,0)+(VLOOKUP($A28,BBG!$1:$1048576,MATCH(Activity!KZ$1,BBG!$1:$1,0)+1,0)-VLOOKUP($A28,BBG!$1:$1048576,MATCH(Activity!KZ$1,BBG!$1:$1,0)-2,0))*2/3)))/100</f>
        <v>0</v>
      </c>
      <c r="LA28" s="48">
        <f ca="1">IF(VLOOKUP($A28,BBG!$1:$1048576,MATCH(Activity!LA$1,BBG!$1:$1,0),0)&lt;&gt;"",VLOOKUP($A28,BBG!$1:$1048576,MATCH(Activity!LA$1,BBG!$1:$1,0),0),IF(AND(VLOOKUP($A28,BBG!$1:$1048576,MATCH(Activity!LA$1,BBG!$1:$1,0)-1,0)&lt;&gt;"",VLOOKUP($A28,BBG!$1:$1048576,MATCH(Activity!LA$1,BBG!$1:$1,0)+1,0)&lt;&gt;""),(VLOOKUP($A28,BBG!$1:$1048576,MATCH(Activity!LA$1,BBG!$1:$1,0)-1,0)+VLOOKUP($A28,BBG!$1:$1048576,MATCH(Activity!LA$1,BBG!$1:$1,0)+1,0))/2,IF(AND(VLOOKUP($A28,BBG!$1:$1048576,MATCH(Activity!LA$1,BBG!$1:$1,0)-1,0)&lt;&gt;"",VLOOKUP($A28,BBG!$1:$1048576,MATCH(Activity!LA$1,BBG!$1:$1,0)+2,0)&lt;&gt;""),VLOOKUP($A28,BBG!$1:$1048576,MATCH(Activity!LA$1,BBG!$1:$1,0)-1,0)+(VLOOKUP($A28,BBG!$1:$1048576,MATCH(Activity!LA$1,BBG!$1:$1,0)+2,0)-VLOOKUP($A28,BBG!$1:$1048576,MATCH(Activity!LA$1,BBG!$1:$1,0)-1,0))/3,VLOOKUP($A28,BBG!$1:$1048576,MATCH(Activity!LA$1,BBG!$1:$1,0)-2,0)+(VLOOKUP($A28,BBG!$1:$1048576,MATCH(Activity!LA$1,BBG!$1:$1,0)+1,0)-VLOOKUP($A28,BBG!$1:$1048576,MATCH(Activity!LA$1,BBG!$1:$1,0)-2,0))*2/3)))/100</f>
        <v>0</v>
      </c>
      <c r="LB28" s="48">
        <f ca="1">IF(VLOOKUP($A28,BBG!$1:$1048576,MATCH(Activity!LB$1,BBG!$1:$1,0),0)&lt;&gt;"",VLOOKUP($A28,BBG!$1:$1048576,MATCH(Activity!LB$1,BBG!$1:$1,0),0),IF(AND(VLOOKUP($A28,BBG!$1:$1048576,MATCH(Activity!LB$1,BBG!$1:$1,0)-1,0)&lt;&gt;"",VLOOKUP($A28,BBG!$1:$1048576,MATCH(Activity!LB$1,BBG!$1:$1,0)+1,0)&lt;&gt;""),(VLOOKUP($A28,BBG!$1:$1048576,MATCH(Activity!LB$1,BBG!$1:$1,0)-1,0)+VLOOKUP($A28,BBG!$1:$1048576,MATCH(Activity!LB$1,BBG!$1:$1,0)+1,0))/2,IF(AND(VLOOKUP($A28,BBG!$1:$1048576,MATCH(Activity!LB$1,BBG!$1:$1,0)-1,0)&lt;&gt;"",VLOOKUP($A28,BBG!$1:$1048576,MATCH(Activity!LB$1,BBG!$1:$1,0)+2,0)&lt;&gt;""),VLOOKUP($A28,BBG!$1:$1048576,MATCH(Activity!LB$1,BBG!$1:$1,0)-1,0)+(VLOOKUP($A28,BBG!$1:$1048576,MATCH(Activity!LB$1,BBG!$1:$1,0)+2,0)-VLOOKUP($A28,BBG!$1:$1048576,MATCH(Activity!LB$1,BBG!$1:$1,0)-1,0))/3,VLOOKUP($A28,BBG!$1:$1048576,MATCH(Activity!LB$1,BBG!$1:$1,0)-2,0)+(VLOOKUP($A28,BBG!$1:$1048576,MATCH(Activity!LB$1,BBG!$1:$1,0)+1,0)-VLOOKUP($A28,BBG!$1:$1048576,MATCH(Activity!LB$1,BBG!$1:$1,0)-2,0))*2/3)))/100</f>
        <v>0</v>
      </c>
      <c r="LC28" s="48">
        <f ca="1">IF(VLOOKUP($A28,BBG!$1:$1048576,MATCH(Activity!LC$1,BBG!$1:$1,0),0)&lt;&gt;"",VLOOKUP($A28,BBG!$1:$1048576,MATCH(Activity!LC$1,BBG!$1:$1,0),0),IF(AND(VLOOKUP($A28,BBG!$1:$1048576,MATCH(Activity!LC$1,BBG!$1:$1,0)-1,0)&lt;&gt;"",VLOOKUP($A28,BBG!$1:$1048576,MATCH(Activity!LC$1,BBG!$1:$1,0)+1,0)&lt;&gt;""),(VLOOKUP($A28,BBG!$1:$1048576,MATCH(Activity!LC$1,BBG!$1:$1,0)-1,0)+VLOOKUP($A28,BBG!$1:$1048576,MATCH(Activity!LC$1,BBG!$1:$1,0)+1,0))/2,IF(AND(VLOOKUP($A28,BBG!$1:$1048576,MATCH(Activity!LC$1,BBG!$1:$1,0)-1,0)&lt;&gt;"",VLOOKUP($A28,BBG!$1:$1048576,MATCH(Activity!LC$1,BBG!$1:$1,0)+2,0)&lt;&gt;""),VLOOKUP($A28,BBG!$1:$1048576,MATCH(Activity!LC$1,BBG!$1:$1,0)-1,0)+(VLOOKUP($A28,BBG!$1:$1048576,MATCH(Activity!LC$1,BBG!$1:$1,0)+2,0)-VLOOKUP($A28,BBG!$1:$1048576,MATCH(Activity!LC$1,BBG!$1:$1,0)-1,0))/3,VLOOKUP($A28,BBG!$1:$1048576,MATCH(Activity!LC$1,BBG!$1:$1,0)-2,0)+(VLOOKUP($A28,BBG!$1:$1048576,MATCH(Activity!LC$1,BBG!$1:$1,0)+1,0)-VLOOKUP($A28,BBG!$1:$1048576,MATCH(Activity!LC$1,BBG!$1:$1,0)-2,0))*2/3)))/100</f>
        <v>0</v>
      </c>
      <c r="LD28" s="48">
        <f ca="1">IF(VLOOKUP($A28,BBG!$1:$1048576,MATCH(Activity!LD$1,BBG!$1:$1,0),0)&lt;&gt;"",VLOOKUP($A28,BBG!$1:$1048576,MATCH(Activity!LD$1,BBG!$1:$1,0),0),IF(AND(VLOOKUP($A28,BBG!$1:$1048576,MATCH(Activity!LD$1,BBG!$1:$1,0)-1,0)&lt;&gt;"",VLOOKUP($A28,BBG!$1:$1048576,MATCH(Activity!LD$1,BBG!$1:$1,0)+1,0)&lt;&gt;""),(VLOOKUP($A28,BBG!$1:$1048576,MATCH(Activity!LD$1,BBG!$1:$1,0)-1,0)+VLOOKUP($A28,BBG!$1:$1048576,MATCH(Activity!LD$1,BBG!$1:$1,0)+1,0))/2,IF(AND(VLOOKUP($A28,BBG!$1:$1048576,MATCH(Activity!LD$1,BBG!$1:$1,0)-1,0)&lt;&gt;"",VLOOKUP($A28,BBG!$1:$1048576,MATCH(Activity!LD$1,BBG!$1:$1,0)+2,0)&lt;&gt;""),VLOOKUP($A28,BBG!$1:$1048576,MATCH(Activity!LD$1,BBG!$1:$1,0)-1,0)+(VLOOKUP($A28,BBG!$1:$1048576,MATCH(Activity!LD$1,BBG!$1:$1,0)+2,0)-VLOOKUP($A28,BBG!$1:$1048576,MATCH(Activity!LD$1,BBG!$1:$1,0)-1,0))/3,VLOOKUP($A28,BBG!$1:$1048576,MATCH(Activity!LD$1,BBG!$1:$1,0)-2,0)+(VLOOKUP($A28,BBG!$1:$1048576,MATCH(Activity!LD$1,BBG!$1:$1,0)+1,0)-VLOOKUP($A28,BBG!$1:$1048576,MATCH(Activity!LD$1,BBG!$1:$1,0)-2,0))*2/3)))/100</f>
        <v>0</v>
      </c>
      <c r="LE28" s="48">
        <f ca="1">IF(VLOOKUP($A28,BBG!$1:$1048576,MATCH(Activity!LE$1,BBG!$1:$1,0),0)&lt;&gt;"",VLOOKUP($A28,BBG!$1:$1048576,MATCH(Activity!LE$1,BBG!$1:$1,0),0),IF(AND(VLOOKUP($A28,BBG!$1:$1048576,MATCH(Activity!LE$1,BBG!$1:$1,0)-1,0)&lt;&gt;"",VLOOKUP($A28,BBG!$1:$1048576,MATCH(Activity!LE$1,BBG!$1:$1,0)+1,0)&lt;&gt;""),(VLOOKUP($A28,BBG!$1:$1048576,MATCH(Activity!LE$1,BBG!$1:$1,0)-1,0)+VLOOKUP($A28,BBG!$1:$1048576,MATCH(Activity!LE$1,BBG!$1:$1,0)+1,0))/2,IF(AND(VLOOKUP($A28,BBG!$1:$1048576,MATCH(Activity!LE$1,BBG!$1:$1,0)-1,0)&lt;&gt;"",VLOOKUP($A28,BBG!$1:$1048576,MATCH(Activity!LE$1,BBG!$1:$1,0)+2,0)&lt;&gt;""),VLOOKUP($A28,BBG!$1:$1048576,MATCH(Activity!LE$1,BBG!$1:$1,0)-1,0)+(VLOOKUP($A28,BBG!$1:$1048576,MATCH(Activity!LE$1,BBG!$1:$1,0)+2,0)-VLOOKUP($A28,BBG!$1:$1048576,MATCH(Activity!LE$1,BBG!$1:$1,0)-1,0))/3,VLOOKUP($A28,BBG!$1:$1048576,MATCH(Activity!LE$1,BBG!$1:$1,0)-2,0)+(VLOOKUP($A28,BBG!$1:$1048576,MATCH(Activity!LE$1,BBG!$1:$1,0)+1,0)-VLOOKUP($A28,BBG!$1:$1048576,MATCH(Activity!LE$1,BBG!$1:$1,0)-2,0))*2/3)))/100</f>
        <v>0</v>
      </c>
      <c r="LF28" s="48">
        <f ca="1">IF(VLOOKUP($A28,BBG!$1:$1048576,MATCH(Activity!LF$1,BBG!$1:$1,0),0)&lt;&gt;"",VLOOKUP($A28,BBG!$1:$1048576,MATCH(Activity!LF$1,BBG!$1:$1,0),0),IF(AND(VLOOKUP($A28,BBG!$1:$1048576,MATCH(Activity!LF$1,BBG!$1:$1,0)-1,0)&lt;&gt;"",VLOOKUP($A28,BBG!$1:$1048576,MATCH(Activity!LF$1,BBG!$1:$1,0)+1,0)&lt;&gt;""),(VLOOKUP($A28,BBG!$1:$1048576,MATCH(Activity!LF$1,BBG!$1:$1,0)-1,0)+VLOOKUP($A28,BBG!$1:$1048576,MATCH(Activity!LF$1,BBG!$1:$1,0)+1,0))/2,IF(AND(VLOOKUP($A28,BBG!$1:$1048576,MATCH(Activity!LF$1,BBG!$1:$1,0)-1,0)&lt;&gt;"",VLOOKUP($A28,BBG!$1:$1048576,MATCH(Activity!LF$1,BBG!$1:$1,0)+2,0)&lt;&gt;""),VLOOKUP($A28,BBG!$1:$1048576,MATCH(Activity!LF$1,BBG!$1:$1,0)-1,0)+(VLOOKUP($A28,BBG!$1:$1048576,MATCH(Activity!LF$1,BBG!$1:$1,0)+2,0)-VLOOKUP($A28,BBG!$1:$1048576,MATCH(Activity!LF$1,BBG!$1:$1,0)-1,0))/3,VLOOKUP($A28,BBG!$1:$1048576,MATCH(Activity!LF$1,BBG!$1:$1,0)-2,0)+(VLOOKUP($A28,BBG!$1:$1048576,MATCH(Activity!LF$1,BBG!$1:$1,0)+1,0)-VLOOKUP($A28,BBG!$1:$1048576,MATCH(Activity!LF$1,BBG!$1:$1,0)-2,0))*2/3)))/100</f>
        <v>0</v>
      </c>
      <c r="LG28" s="48">
        <f ca="1">IF(VLOOKUP($A28,BBG!$1:$1048576,MATCH(Activity!LG$1,BBG!$1:$1,0),0)&lt;&gt;"",VLOOKUP($A28,BBG!$1:$1048576,MATCH(Activity!LG$1,BBG!$1:$1,0),0),IF(AND(VLOOKUP($A28,BBG!$1:$1048576,MATCH(Activity!LG$1,BBG!$1:$1,0)-1,0)&lt;&gt;"",VLOOKUP($A28,BBG!$1:$1048576,MATCH(Activity!LG$1,BBG!$1:$1,0)+1,0)&lt;&gt;""),(VLOOKUP($A28,BBG!$1:$1048576,MATCH(Activity!LG$1,BBG!$1:$1,0)-1,0)+VLOOKUP($A28,BBG!$1:$1048576,MATCH(Activity!LG$1,BBG!$1:$1,0)+1,0))/2,IF(AND(VLOOKUP($A28,BBG!$1:$1048576,MATCH(Activity!LG$1,BBG!$1:$1,0)-1,0)&lt;&gt;"",VLOOKUP($A28,BBG!$1:$1048576,MATCH(Activity!LG$1,BBG!$1:$1,0)+2,0)&lt;&gt;""),VLOOKUP($A28,BBG!$1:$1048576,MATCH(Activity!LG$1,BBG!$1:$1,0)-1,0)+(VLOOKUP($A28,BBG!$1:$1048576,MATCH(Activity!LG$1,BBG!$1:$1,0)+2,0)-VLOOKUP($A28,BBG!$1:$1048576,MATCH(Activity!LG$1,BBG!$1:$1,0)-1,0))/3,VLOOKUP($A28,BBG!$1:$1048576,MATCH(Activity!LG$1,BBG!$1:$1,0)-2,0)+(VLOOKUP($A28,BBG!$1:$1048576,MATCH(Activity!LG$1,BBG!$1:$1,0)+1,0)-VLOOKUP($A28,BBG!$1:$1048576,MATCH(Activity!LG$1,BBG!$1:$1,0)-2,0))*2/3)))/100</f>
        <v>0</v>
      </c>
      <c r="LH28" s="48">
        <f ca="1">IF(VLOOKUP($A28,BBG!$1:$1048576,MATCH(Activity!LH$1,BBG!$1:$1,0),0)&lt;&gt;"",VLOOKUP($A28,BBG!$1:$1048576,MATCH(Activity!LH$1,BBG!$1:$1,0),0),IF(AND(VLOOKUP($A28,BBG!$1:$1048576,MATCH(Activity!LH$1,BBG!$1:$1,0)-1,0)&lt;&gt;"",VLOOKUP($A28,BBG!$1:$1048576,MATCH(Activity!LH$1,BBG!$1:$1,0)+1,0)&lt;&gt;""),(VLOOKUP($A28,BBG!$1:$1048576,MATCH(Activity!LH$1,BBG!$1:$1,0)-1,0)+VLOOKUP($A28,BBG!$1:$1048576,MATCH(Activity!LH$1,BBG!$1:$1,0)+1,0))/2,IF(AND(VLOOKUP($A28,BBG!$1:$1048576,MATCH(Activity!LH$1,BBG!$1:$1,0)-1,0)&lt;&gt;"",VLOOKUP($A28,BBG!$1:$1048576,MATCH(Activity!LH$1,BBG!$1:$1,0)+2,0)&lt;&gt;""),VLOOKUP($A28,BBG!$1:$1048576,MATCH(Activity!LH$1,BBG!$1:$1,0)-1,0)+(VLOOKUP($A28,BBG!$1:$1048576,MATCH(Activity!LH$1,BBG!$1:$1,0)+2,0)-VLOOKUP($A28,BBG!$1:$1048576,MATCH(Activity!LH$1,BBG!$1:$1,0)-1,0))/3,VLOOKUP($A28,BBG!$1:$1048576,MATCH(Activity!LH$1,BBG!$1:$1,0)-2,0)+(VLOOKUP($A28,BBG!$1:$1048576,MATCH(Activity!LH$1,BBG!$1:$1,0)+1,0)-VLOOKUP($A28,BBG!$1:$1048576,MATCH(Activity!LH$1,BBG!$1:$1,0)-2,0))*2/3)))/100</f>
        <v>0</v>
      </c>
      <c r="LI28" s="48">
        <f ca="1">IF(VLOOKUP($A28,BBG!$1:$1048576,MATCH(Activity!LI$1,BBG!$1:$1,0),0)&lt;&gt;"",VLOOKUP($A28,BBG!$1:$1048576,MATCH(Activity!LI$1,BBG!$1:$1,0),0),IF(AND(VLOOKUP($A28,BBG!$1:$1048576,MATCH(Activity!LI$1,BBG!$1:$1,0)-1,0)&lt;&gt;"",VLOOKUP($A28,BBG!$1:$1048576,MATCH(Activity!LI$1,BBG!$1:$1,0)+1,0)&lt;&gt;""),(VLOOKUP($A28,BBG!$1:$1048576,MATCH(Activity!LI$1,BBG!$1:$1,0)-1,0)+VLOOKUP($A28,BBG!$1:$1048576,MATCH(Activity!LI$1,BBG!$1:$1,0)+1,0))/2,IF(AND(VLOOKUP($A28,BBG!$1:$1048576,MATCH(Activity!LI$1,BBG!$1:$1,0)-1,0)&lt;&gt;"",VLOOKUP($A28,BBG!$1:$1048576,MATCH(Activity!LI$1,BBG!$1:$1,0)+2,0)&lt;&gt;""),VLOOKUP($A28,BBG!$1:$1048576,MATCH(Activity!LI$1,BBG!$1:$1,0)-1,0)+(VLOOKUP($A28,BBG!$1:$1048576,MATCH(Activity!LI$1,BBG!$1:$1,0)+2,0)-VLOOKUP($A28,BBG!$1:$1048576,MATCH(Activity!LI$1,BBG!$1:$1,0)-1,0))/3,VLOOKUP($A28,BBG!$1:$1048576,MATCH(Activity!LI$1,BBG!$1:$1,0)-2,0)+(VLOOKUP($A28,BBG!$1:$1048576,MATCH(Activity!LI$1,BBG!$1:$1,0)+1,0)-VLOOKUP($A28,BBG!$1:$1048576,MATCH(Activity!LI$1,BBG!$1:$1,0)-2,0))*2/3)))/100</f>
        <v>0</v>
      </c>
      <c r="LJ28" s="48">
        <f ca="1">IF(VLOOKUP($A28,BBG!$1:$1048576,MATCH(Activity!LJ$1,BBG!$1:$1,0),0)&lt;&gt;"",VLOOKUP($A28,BBG!$1:$1048576,MATCH(Activity!LJ$1,BBG!$1:$1,0),0),IF(AND(VLOOKUP($A28,BBG!$1:$1048576,MATCH(Activity!LJ$1,BBG!$1:$1,0)-1,0)&lt;&gt;"",VLOOKUP($A28,BBG!$1:$1048576,MATCH(Activity!LJ$1,BBG!$1:$1,0)+1,0)&lt;&gt;""),(VLOOKUP($A28,BBG!$1:$1048576,MATCH(Activity!LJ$1,BBG!$1:$1,0)-1,0)+VLOOKUP($A28,BBG!$1:$1048576,MATCH(Activity!LJ$1,BBG!$1:$1,0)+1,0))/2,IF(AND(VLOOKUP($A28,BBG!$1:$1048576,MATCH(Activity!LJ$1,BBG!$1:$1,0)-1,0)&lt;&gt;"",VLOOKUP($A28,BBG!$1:$1048576,MATCH(Activity!LJ$1,BBG!$1:$1,0)+2,0)&lt;&gt;""),VLOOKUP($A28,BBG!$1:$1048576,MATCH(Activity!LJ$1,BBG!$1:$1,0)-1,0)+(VLOOKUP($A28,BBG!$1:$1048576,MATCH(Activity!LJ$1,BBG!$1:$1,0)+2,0)-VLOOKUP($A28,BBG!$1:$1048576,MATCH(Activity!LJ$1,BBG!$1:$1,0)-1,0))/3,VLOOKUP($A28,BBG!$1:$1048576,MATCH(Activity!LJ$1,BBG!$1:$1,0)-2,0)+(VLOOKUP($A28,BBG!$1:$1048576,MATCH(Activity!LJ$1,BBG!$1:$1,0)+1,0)-VLOOKUP($A28,BBG!$1:$1048576,MATCH(Activity!LJ$1,BBG!$1:$1,0)-2,0))*2/3)))/100</f>
        <v>0</v>
      </c>
      <c r="LK28" s="48">
        <f ca="1">IF(VLOOKUP($A28,BBG!$1:$1048576,MATCH(Activity!LK$1,BBG!$1:$1,0),0)&lt;&gt;"",VLOOKUP($A28,BBG!$1:$1048576,MATCH(Activity!LK$1,BBG!$1:$1,0),0),IF(AND(VLOOKUP($A28,BBG!$1:$1048576,MATCH(Activity!LK$1,BBG!$1:$1,0)-1,0)&lt;&gt;"",VLOOKUP($A28,BBG!$1:$1048576,MATCH(Activity!LK$1,BBG!$1:$1,0)+1,0)&lt;&gt;""),(VLOOKUP($A28,BBG!$1:$1048576,MATCH(Activity!LK$1,BBG!$1:$1,0)-1,0)+VLOOKUP($A28,BBG!$1:$1048576,MATCH(Activity!LK$1,BBG!$1:$1,0)+1,0))/2,IF(AND(VLOOKUP($A28,BBG!$1:$1048576,MATCH(Activity!LK$1,BBG!$1:$1,0)-1,0)&lt;&gt;"",VLOOKUP($A28,BBG!$1:$1048576,MATCH(Activity!LK$1,BBG!$1:$1,0)+2,0)&lt;&gt;""),VLOOKUP($A28,BBG!$1:$1048576,MATCH(Activity!LK$1,BBG!$1:$1,0)-1,0)+(VLOOKUP($A28,BBG!$1:$1048576,MATCH(Activity!LK$1,BBG!$1:$1,0)+2,0)-VLOOKUP($A28,BBG!$1:$1048576,MATCH(Activity!LK$1,BBG!$1:$1,0)-1,0))/3,VLOOKUP($A28,BBG!$1:$1048576,MATCH(Activity!LK$1,BBG!$1:$1,0)-2,0)+(VLOOKUP($A28,BBG!$1:$1048576,MATCH(Activity!LK$1,BBG!$1:$1,0)+1,0)-VLOOKUP($A28,BBG!$1:$1048576,MATCH(Activity!LK$1,BBG!$1:$1,0)-2,0))*2/3)))/100</f>
        <v>0</v>
      </c>
      <c r="LL28" s="48">
        <f ca="1">IF(VLOOKUP($A28,BBG!$1:$1048576,MATCH(Activity!LL$1,BBG!$1:$1,0),0)&lt;&gt;"",VLOOKUP($A28,BBG!$1:$1048576,MATCH(Activity!LL$1,BBG!$1:$1,0),0),IF(AND(VLOOKUP($A28,BBG!$1:$1048576,MATCH(Activity!LL$1,BBG!$1:$1,0)-1,0)&lt;&gt;"",VLOOKUP($A28,BBG!$1:$1048576,MATCH(Activity!LL$1,BBG!$1:$1,0)+1,0)&lt;&gt;""),(VLOOKUP($A28,BBG!$1:$1048576,MATCH(Activity!LL$1,BBG!$1:$1,0)-1,0)+VLOOKUP($A28,BBG!$1:$1048576,MATCH(Activity!LL$1,BBG!$1:$1,0)+1,0))/2,IF(AND(VLOOKUP($A28,BBG!$1:$1048576,MATCH(Activity!LL$1,BBG!$1:$1,0)-1,0)&lt;&gt;"",VLOOKUP($A28,BBG!$1:$1048576,MATCH(Activity!LL$1,BBG!$1:$1,0)+2,0)&lt;&gt;""),VLOOKUP($A28,BBG!$1:$1048576,MATCH(Activity!LL$1,BBG!$1:$1,0)-1,0)+(VLOOKUP($A28,BBG!$1:$1048576,MATCH(Activity!LL$1,BBG!$1:$1,0)+2,0)-VLOOKUP($A28,BBG!$1:$1048576,MATCH(Activity!LL$1,BBG!$1:$1,0)-1,0))/3,VLOOKUP($A28,BBG!$1:$1048576,MATCH(Activity!LL$1,BBG!$1:$1,0)-2,0)+(VLOOKUP($A28,BBG!$1:$1048576,MATCH(Activity!LL$1,BBG!$1:$1,0)+1,0)-VLOOKUP($A28,BBG!$1:$1048576,MATCH(Activity!LL$1,BBG!$1:$1,0)-2,0))*2/3)))/100</f>
        <v>0</v>
      </c>
      <c r="LM28" s="48">
        <f ca="1">IF(VLOOKUP($A28,BBG!$1:$1048576,MATCH(Activity!LM$1,BBG!$1:$1,0),0)&lt;&gt;"",VLOOKUP($A28,BBG!$1:$1048576,MATCH(Activity!LM$1,BBG!$1:$1,0),0),IF(AND(VLOOKUP($A28,BBG!$1:$1048576,MATCH(Activity!LM$1,BBG!$1:$1,0)-1,0)&lt;&gt;"",VLOOKUP($A28,BBG!$1:$1048576,MATCH(Activity!LM$1,BBG!$1:$1,0)+1,0)&lt;&gt;""),(VLOOKUP($A28,BBG!$1:$1048576,MATCH(Activity!LM$1,BBG!$1:$1,0)-1,0)+VLOOKUP($A28,BBG!$1:$1048576,MATCH(Activity!LM$1,BBG!$1:$1,0)+1,0))/2,IF(AND(VLOOKUP($A28,BBG!$1:$1048576,MATCH(Activity!LM$1,BBG!$1:$1,0)-1,0)&lt;&gt;"",VLOOKUP($A28,BBG!$1:$1048576,MATCH(Activity!LM$1,BBG!$1:$1,0)+2,0)&lt;&gt;""),VLOOKUP($A28,BBG!$1:$1048576,MATCH(Activity!LM$1,BBG!$1:$1,0)-1,0)+(VLOOKUP($A28,BBG!$1:$1048576,MATCH(Activity!LM$1,BBG!$1:$1,0)+2,0)-VLOOKUP($A28,BBG!$1:$1048576,MATCH(Activity!LM$1,BBG!$1:$1,0)-1,0))/3,VLOOKUP($A28,BBG!$1:$1048576,MATCH(Activity!LM$1,BBG!$1:$1,0)-2,0)+(VLOOKUP($A28,BBG!$1:$1048576,MATCH(Activity!LM$1,BBG!$1:$1,0)+1,0)-VLOOKUP($A28,BBG!$1:$1048576,MATCH(Activity!LM$1,BBG!$1:$1,0)-2,0))*2/3)))/100</f>
        <v>0</v>
      </c>
      <c r="LN28" s="48">
        <f ca="1">IF(VLOOKUP($A28,BBG!$1:$1048576,MATCH(Activity!LN$1,BBG!$1:$1,0),0)&lt;&gt;"",VLOOKUP($A28,BBG!$1:$1048576,MATCH(Activity!LN$1,BBG!$1:$1,0),0),IF(AND(VLOOKUP($A28,BBG!$1:$1048576,MATCH(Activity!LN$1,BBG!$1:$1,0)-1,0)&lt;&gt;"",VLOOKUP($A28,BBG!$1:$1048576,MATCH(Activity!LN$1,BBG!$1:$1,0)+1,0)&lt;&gt;""),(VLOOKUP($A28,BBG!$1:$1048576,MATCH(Activity!LN$1,BBG!$1:$1,0)-1,0)+VLOOKUP($A28,BBG!$1:$1048576,MATCH(Activity!LN$1,BBG!$1:$1,0)+1,0))/2,IF(AND(VLOOKUP($A28,BBG!$1:$1048576,MATCH(Activity!LN$1,BBG!$1:$1,0)-1,0)&lt;&gt;"",VLOOKUP($A28,BBG!$1:$1048576,MATCH(Activity!LN$1,BBG!$1:$1,0)+2,0)&lt;&gt;""),VLOOKUP($A28,BBG!$1:$1048576,MATCH(Activity!LN$1,BBG!$1:$1,0)-1,0)+(VLOOKUP($A28,BBG!$1:$1048576,MATCH(Activity!LN$1,BBG!$1:$1,0)+2,0)-VLOOKUP($A28,BBG!$1:$1048576,MATCH(Activity!LN$1,BBG!$1:$1,0)-1,0))/3,VLOOKUP($A28,BBG!$1:$1048576,MATCH(Activity!LN$1,BBG!$1:$1,0)-2,0)+(VLOOKUP($A28,BBG!$1:$1048576,MATCH(Activity!LN$1,BBG!$1:$1,0)+1,0)-VLOOKUP($A28,BBG!$1:$1048576,MATCH(Activity!LN$1,BBG!$1:$1,0)-2,0))*2/3)))/100</f>
        <v>0</v>
      </c>
      <c r="LO28" s="48">
        <f ca="1">IF(VLOOKUP($A28,BBG!$1:$1048576,MATCH(Activity!LO$1,BBG!$1:$1,0),0)&lt;&gt;"",VLOOKUP($A28,BBG!$1:$1048576,MATCH(Activity!LO$1,BBG!$1:$1,0),0),IF(AND(VLOOKUP($A28,BBG!$1:$1048576,MATCH(Activity!LO$1,BBG!$1:$1,0)-1,0)&lt;&gt;"",VLOOKUP($A28,BBG!$1:$1048576,MATCH(Activity!LO$1,BBG!$1:$1,0)+1,0)&lt;&gt;""),(VLOOKUP($A28,BBG!$1:$1048576,MATCH(Activity!LO$1,BBG!$1:$1,0)-1,0)+VLOOKUP($A28,BBG!$1:$1048576,MATCH(Activity!LO$1,BBG!$1:$1,0)+1,0))/2,IF(AND(VLOOKUP($A28,BBG!$1:$1048576,MATCH(Activity!LO$1,BBG!$1:$1,0)-1,0)&lt;&gt;"",VLOOKUP($A28,BBG!$1:$1048576,MATCH(Activity!LO$1,BBG!$1:$1,0)+2,0)&lt;&gt;""),VLOOKUP($A28,BBG!$1:$1048576,MATCH(Activity!LO$1,BBG!$1:$1,0)-1,0)+(VLOOKUP($A28,BBG!$1:$1048576,MATCH(Activity!LO$1,BBG!$1:$1,0)+2,0)-VLOOKUP($A28,BBG!$1:$1048576,MATCH(Activity!LO$1,BBG!$1:$1,0)-1,0))/3,VLOOKUP($A28,BBG!$1:$1048576,MATCH(Activity!LO$1,BBG!$1:$1,0)-2,0)+(VLOOKUP($A28,BBG!$1:$1048576,MATCH(Activity!LO$1,BBG!$1:$1,0)+1,0)-VLOOKUP($A28,BBG!$1:$1048576,MATCH(Activity!LO$1,BBG!$1:$1,0)-2,0))*2/3)))/100</f>
        <v>0</v>
      </c>
      <c r="LP28" s="48">
        <f ca="1">IF(VLOOKUP($A28,BBG!$1:$1048576,MATCH(Activity!LP$1,BBG!$1:$1,0),0)&lt;&gt;"",VLOOKUP($A28,BBG!$1:$1048576,MATCH(Activity!LP$1,BBG!$1:$1,0),0),IF(AND(VLOOKUP($A28,BBG!$1:$1048576,MATCH(Activity!LP$1,BBG!$1:$1,0)-1,0)&lt;&gt;"",VLOOKUP($A28,BBG!$1:$1048576,MATCH(Activity!LP$1,BBG!$1:$1,0)+1,0)&lt;&gt;""),(VLOOKUP($A28,BBG!$1:$1048576,MATCH(Activity!LP$1,BBG!$1:$1,0)-1,0)+VLOOKUP($A28,BBG!$1:$1048576,MATCH(Activity!LP$1,BBG!$1:$1,0)+1,0))/2,IF(AND(VLOOKUP($A28,BBG!$1:$1048576,MATCH(Activity!LP$1,BBG!$1:$1,0)-1,0)&lt;&gt;"",VLOOKUP($A28,BBG!$1:$1048576,MATCH(Activity!LP$1,BBG!$1:$1,0)+2,0)&lt;&gt;""),VLOOKUP($A28,BBG!$1:$1048576,MATCH(Activity!LP$1,BBG!$1:$1,0)-1,0)+(VLOOKUP($A28,BBG!$1:$1048576,MATCH(Activity!LP$1,BBG!$1:$1,0)+2,0)-VLOOKUP($A28,BBG!$1:$1048576,MATCH(Activity!LP$1,BBG!$1:$1,0)-1,0))/3,VLOOKUP($A28,BBG!$1:$1048576,MATCH(Activity!LP$1,BBG!$1:$1,0)-2,0)+(VLOOKUP($A28,BBG!$1:$1048576,MATCH(Activity!LP$1,BBG!$1:$1,0)+1,0)-VLOOKUP($A28,BBG!$1:$1048576,MATCH(Activity!LP$1,BBG!$1:$1,0)-2,0))*2/3)))/100</f>
        <v>0</v>
      </c>
      <c r="LQ28" s="48">
        <f ca="1">IF(VLOOKUP($A28,BBG!$1:$1048576,MATCH(Activity!LQ$1,BBG!$1:$1,0),0)&lt;&gt;"",VLOOKUP($A28,BBG!$1:$1048576,MATCH(Activity!LQ$1,BBG!$1:$1,0),0),IF(AND(VLOOKUP($A28,BBG!$1:$1048576,MATCH(Activity!LQ$1,BBG!$1:$1,0)-1,0)&lt;&gt;"",VLOOKUP($A28,BBG!$1:$1048576,MATCH(Activity!LQ$1,BBG!$1:$1,0)+1,0)&lt;&gt;""),(VLOOKUP($A28,BBG!$1:$1048576,MATCH(Activity!LQ$1,BBG!$1:$1,0)-1,0)+VLOOKUP($A28,BBG!$1:$1048576,MATCH(Activity!LQ$1,BBG!$1:$1,0)+1,0))/2,IF(AND(VLOOKUP($A28,BBG!$1:$1048576,MATCH(Activity!LQ$1,BBG!$1:$1,0)-1,0)&lt;&gt;"",VLOOKUP($A28,BBG!$1:$1048576,MATCH(Activity!LQ$1,BBG!$1:$1,0)+2,0)&lt;&gt;""),VLOOKUP($A28,BBG!$1:$1048576,MATCH(Activity!LQ$1,BBG!$1:$1,0)-1,0)+(VLOOKUP($A28,BBG!$1:$1048576,MATCH(Activity!LQ$1,BBG!$1:$1,0)+2,0)-VLOOKUP($A28,BBG!$1:$1048576,MATCH(Activity!LQ$1,BBG!$1:$1,0)-1,0))/3,VLOOKUP($A28,BBG!$1:$1048576,MATCH(Activity!LQ$1,BBG!$1:$1,0)-2,0)+(VLOOKUP($A28,BBG!$1:$1048576,MATCH(Activity!LQ$1,BBG!$1:$1,0)+1,0)-VLOOKUP($A28,BBG!$1:$1048576,MATCH(Activity!LQ$1,BBG!$1:$1,0)-2,0))*2/3)))/100</f>
        <v>0</v>
      </c>
      <c r="LR28" s="48">
        <f ca="1">IF(VLOOKUP($A28,BBG!$1:$1048576,MATCH(Activity!LR$1,BBG!$1:$1,0),0)&lt;&gt;"",VLOOKUP($A28,BBG!$1:$1048576,MATCH(Activity!LR$1,BBG!$1:$1,0),0),IF(AND(VLOOKUP($A28,BBG!$1:$1048576,MATCH(Activity!LR$1,BBG!$1:$1,0)-1,0)&lt;&gt;"",VLOOKUP($A28,BBG!$1:$1048576,MATCH(Activity!LR$1,BBG!$1:$1,0)+1,0)&lt;&gt;""),(VLOOKUP($A28,BBG!$1:$1048576,MATCH(Activity!LR$1,BBG!$1:$1,0)-1,0)+VLOOKUP($A28,BBG!$1:$1048576,MATCH(Activity!LR$1,BBG!$1:$1,0)+1,0))/2,IF(AND(VLOOKUP($A28,BBG!$1:$1048576,MATCH(Activity!LR$1,BBG!$1:$1,0)-1,0)&lt;&gt;"",VLOOKUP($A28,BBG!$1:$1048576,MATCH(Activity!LR$1,BBG!$1:$1,0)+2,0)&lt;&gt;""),VLOOKUP($A28,BBG!$1:$1048576,MATCH(Activity!LR$1,BBG!$1:$1,0)-1,0)+(VLOOKUP($A28,BBG!$1:$1048576,MATCH(Activity!LR$1,BBG!$1:$1,0)+2,0)-VLOOKUP($A28,BBG!$1:$1048576,MATCH(Activity!LR$1,BBG!$1:$1,0)-1,0))/3,VLOOKUP($A28,BBG!$1:$1048576,MATCH(Activity!LR$1,BBG!$1:$1,0)-2,0)+(VLOOKUP($A28,BBG!$1:$1048576,MATCH(Activity!LR$1,BBG!$1:$1,0)+1,0)-VLOOKUP($A28,BBG!$1:$1048576,MATCH(Activity!LR$1,BBG!$1:$1,0)-2,0))*2/3)))/100</f>
        <v>0</v>
      </c>
      <c r="LS28" s="48">
        <f ca="1">IF(VLOOKUP($A28,BBG!$1:$1048576,MATCH(Activity!LS$1,BBG!$1:$1,0),0)&lt;&gt;"",VLOOKUP($A28,BBG!$1:$1048576,MATCH(Activity!LS$1,BBG!$1:$1,0),0),IF(AND(VLOOKUP($A28,BBG!$1:$1048576,MATCH(Activity!LS$1,BBG!$1:$1,0)-1,0)&lt;&gt;"",VLOOKUP($A28,BBG!$1:$1048576,MATCH(Activity!LS$1,BBG!$1:$1,0)+1,0)&lt;&gt;""),(VLOOKUP($A28,BBG!$1:$1048576,MATCH(Activity!LS$1,BBG!$1:$1,0)-1,0)+VLOOKUP($A28,BBG!$1:$1048576,MATCH(Activity!LS$1,BBG!$1:$1,0)+1,0))/2,IF(AND(VLOOKUP($A28,BBG!$1:$1048576,MATCH(Activity!LS$1,BBG!$1:$1,0)-1,0)&lt;&gt;"",VLOOKUP($A28,BBG!$1:$1048576,MATCH(Activity!LS$1,BBG!$1:$1,0)+2,0)&lt;&gt;""),VLOOKUP($A28,BBG!$1:$1048576,MATCH(Activity!LS$1,BBG!$1:$1,0)-1,0)+(VLOOKUP($A28,BBG!$1:$1048576,MATCH(Activity!LS$1,BBG!$1:$1,0)+2,0)-VLOOKUP($A28,BBG!$1:$1048576,MATCH(Activity!LS$1,BBG!$1:$1,0)-1,0))/3,VLOOKUP($A28,BBG!$1:$1048576,MATCH(Activity!LS$1,BBG!$1:$1,0)-2,0)+(VLOOKUP($A28,BBG!$1:$1048576,MATCH(Activity!LS$1,BBG!$1:$1,0)+1,0)-VLOOKUP($A28,BBG!$1:$1048576,MATCH(Activity!LS$1,BBG!$1:$1,0)-2,0))*2/3)))/100</f>
        <v>0</v>
      </c>
      <c r="LT28" s="48">
        <f ca="1">IF(VLOOKUP($A28,BBG!$1:$1048576,MATCH(Activity!LT$1,BBG!$1:$1,0),0)&lt;&gt;"",VLOOKUP($A28,BBG!$1:$1048576,MATCH(Activity!LT$1,BBG!$1:$1,0),0),IF(AND(VLOOKUP($A28,BBG!$1:$1048576,MATCH(Activity!LT$1,BBG!$1:$1,0)-1,0)&lt;&gt;"",VLOOKUP($A28,BBG!$1:$1048576,MATCH(Activity!LT$1,BBG!$1:$1,0)+1,0)&lt;&gt;""),(VLOOKUP($A28,BBG!$1:$1048576,MATCH(Activity!LT$1,BBG!$1:$1,0)-1,0)+VLOOKUP($A28,BBG!$1:$1048576,MATCH(Activity!LT$1,BBG!$1:$1,0)+1,0))/2,IF(AND(VLOOKUP($A28,BBG!$1:$1048576,MATCH(Activity!LT$1,BBG!$1:$1,0)-1,0)&lt;&gt;"",VLOOKUP($A28,BBG!$1:$1048576,MATCH(Activity!LT$1,BBG!$1:$1,0)+2,0)&lt;&gt;""),VLOOKUP($A28,BBG!$1:$1048576,MATCH(Activity!LT$1,BBG!$1:$1,0)-1,0)+(VLOOKUP($A28,BBG!$1:$1048576,MATCH(Activity!LT$1,BBG!$1:$1,0)+2,0)-VLOOKUP($A28,BBG!$1:$1048576,MATCH(Activity!LT$1,BBG!$1:$1,0)-1,0))/3,VLOOKUP($A28,BBG!$1:$1048576,MATCH(Activity!LT$1,BBG!$1:$1,0)-2,0)+(VLOOKUP($A28,BBG!$1:$1048576,MATCH(Activity!LT$1,BBG!$1:$1,0)+1,0)-VLOOKUP($A28,BBG!$1:$1048576,MATCH(Activity!LT$1,BBG!$1:$1,0)-2,0))*2/3)))/100</f>
        <v>0</v>
      </c>
      <c r="LU28" s="48">
        <f ca="1">IF(VLOOKUP($A28,BBG!$1:$1048576,MATCH(Activity!LU$1,BBG!$1:$1,0),0)&lt;&gt;"",VLOOKUP($A28,BBG!$1:$1048576,MATCH(Activity!LU$1,BBG!$1:$1,0),0),IF(AND(VLOOKUP($A28,BBG!$1:$1048576,MATCH(Activity!LU$1,BBG!$1:$1,0)-1,0)&lt;&gt;"",VLOOKUP($A28,BBG!$1:$1048576,MATCH(Activity!LU$1,BBG!$1:$1,0)+1,0)&lt;&gt;""),(VLOOKUP($A28,BBG!$1:$1048576,MATCH(Activity!LU$1,BBG!$1:$1,0)-1,0)+VLOOKUP($A28,BBG!$1:$1048576,MATCH(Activity!LU$1,BBG!$1:$1,0)+1,0))/2,IF(AND(VLOOKUP($A28,BBG!$1:$1048576,MATCH(Activity!LU$1,BBG!$1:$1,0)-1,0)&lt;&gt;"",VLOOKUP($A28,BBG!$1:$1048576,MATCH(Activity!LU$1,BBG!$1:$1,0)+2,0)&lt;&gt;""),VLOOKUP($A28,BBG!$1:$1048576,MATCH(Activity!LU$1,BBG!$1:$1,0)-1,0)+(VLOOKUP($A28,BBG!$1:$1048576,MATCH(Activity!LU$1,BBG!$1:$1,0)+2,0)-VLOOKUP($A28,BBG!$1:$1048576,MATCH(Activity!LU$1,BBG!$1:$1,0)-1,0))/3,VLOOKUP($A28,BBG!$1:$1048576,MATCH(Activity!LU$1,BBG!$1:$1,0)-2,0)+(VLOOKUP($A28,BBG!$1:$1048576,MATCH(Activity!LU$1,BBG!$1:$1,0)+1,0)-VLOOKUP($A28,BBG!$1:$1048576,MATCH(Activity!LU$1,BBG!$1:$1,0)-2,0))*2/3)))/100</f>
        <v>0</v>
      </c>
      <c r="LV28" s="48">
        <f ca="1">IF(VLOOKUP($A28,BBG!$1:$1048576,MATCH(Activity!LV$1,BBG!$1:$1,0),0)&lt;&gt;"",VLOOKUP($A28,BBG!$1:$1048576,MATCH(Activity!LV$1,BBG!$1:$1,0),0),IF(AND(VLOOKUP($A28,BBG!$1:$1048576,MATCH(Activity!LV$1,BBG!$1:$1,0)-1,0)&lt;&gt;"",VLOOKUP($A28,BBG!$1:$1048576,MATCH(Activity!LV$1,BBG!$1:$1,0)+1,0)&lt;&gt;""),(VLOOKUP($A28,BBG!$1:$1048576,MATCH(Activity!LV$1,BBG!$1:$1,0)-1,0)+VLOOKUP($A28,BBG!$1:$1048576,MATCH(Activity!LV$1,BBG!$1:$1,0)+1,0))/2,IF(AND(VLOOKUP($A28,BBG!$1:$1048576,MATCH(Activity!LV$1,BBG!$1:$1,0)-1,0)&lt;&gt;"",VLOOKUP($A28,BBG!$1:$1048576,MATCH(Activity!LV$1,BBG!$1:$1,0)+2,0)&lt;&gt;""),VLOOKUP($A28,BBG!$1:$1048576,MATCH(Activity!LV$1,BBG!$1:$1,0)-1,0)+(VLOOKUP($A28,BBG!$1:$1048576,MATCH(Activity!LV$1,BBG!$1:$1,0)+2,0)-VLOOKUP($A28,BBG!$1:$1048576,MATCH(Activity!LV$1,BBG!$1:$1,0)-1,0))/3,VLOOKUP($A28,BBG!$1:$1048576,MATCH(Activity!LV$1,BBG!$1:$1,0)-2,0)+(VLOOKUP($A28,BBG!$1:$1048576,MATCH(Activity!LV$1,BBG!$1:$1,0)+1,0)-VLOOKUP($A28,BBG!$1:$1048576,MATCH(Activity!LV$1,BBG!$1:$1,0)-2,0))*2/3)))/100</f>
        <v>0</v>
      </c>
      <c r="LW28" s="48">
        <f ca="1">IF(VLOOKUP($A28,BBG!$1:$1048576,MATCH(Activity!LW$1,BBG!$1:$1,0),0)&lt;&gt;"",VLOOKUP($A28,BBG!$1:$1048576,MATCH(Activity!LW$1,BBG!$1:$1,0),0),IF(AND(VLOOKUP($A28,BBG!$1:$1048576,MATCH(Activity!LW$1,BBG!$1:$1,0)-1,0)&lt;&gt;"",VLOOKUP($A28,BBG!$1:$1048576,MATCH(Activity!LW$1,BBG!$1:$1,0)+1,0)&lt;&gt;""),(VLOOKUP($A28,BBG!$1:$1048576,MATCH(Activity!LW$1,BBG!$1:$1,0)-1,0)+VLOOKUP($A28,BBG!$1:$1048576,MATCH(Activity!LW$1,BBG!$1:$1,0)+1,0))/2,IF(AND(VLOOKUP($A28,BBG!$1:$1048576,MATCH(Activity!LW$1,BBG!$1:$1,0)-1,0)&lt;&gt;"",VLOOKUP($A28,BBG!$1:$1048576,MATCH(Activity!LW$1,BBG!$1:$1,0)+2,0)&lt;&gt;""),VLOOKUP($A28,BBG!$1:$1048576,MATCH(Activity!LW$1,BBG!$1:$1,0)-1,0)+(VLOOKUP($A28,BBG!$1:$1048576,MATCH(Activity!LW$1,BBG!$1:$1,0)+2,0)-VLOOKUP($A28,BBG!$1:$1048576,MATCH(Activity!LW$1,BBG!$1:$1,0)-1,0))/3,VLOOKUP($A28,BBG!$1:$1048576,MATCH(Activity!LW$1,BBG!$1:$1,0)-2,0)+(VLOOKUP($A28,BBG!$1:$1048576,MATCH(Activity!LW$1,BBG!$1:$1,0)+1,0)-VLOOKUP($A28,BBG!$1:$1048576,MATCH(Activity!LW$1,BBG!$1:$1,0)-2,0))*2/3)))/100</f>
        <v>0</v>
      </c>
      <c r="LX28" s="48">
        <f ca="1">IF(VLOOKUP($A28,BBG!$1:$1048576,MATCH(Activity!LX$1,BBG!$1:$1,0),0)&lt;&gt;"",VLOOKUP($A28,BBG!$1:$1048576,MATCH(Activity!LX$1,BBG!$1:$1,0),0),IF(AND(VLOOKUP($A28,BBG!$1:$1048576,MATCH(Activity!LX$1,BBG!$1:$1,0)-1,0)&lt;&gt;"",VLOOKUP($A28,BBG!$1:$1048576,MATCH(Activity!LX$1,BBG!$1:$1,0)+1,0)&lt;&gt;""),(VLOOKUP($A28,BBG!$1:$1048576,MATCH(Activity!LX$1,BBG!$1:$1,0)-1,0)+VLOOKUP($A28,BBG!$1:$1048576,MATCH(Activity!LX$1,BBG!$1:$1,0)+1,0))/2,IF(AND(VLOOKUP($A28,BBG!$1:$1048576,MATCH(Activity!LX$1,BBG!$1:$1,0)-1,0)&lt;&gt;"",VLOOKUP($A28,BBG!$1:$1048576,MATCH(Activity!LX$1,BBG!$1:$1,0)+2,0)&lt;&gt;""),VLOOKUP($A28,BBG!$1:$1048576,MATCH(Activity!LX$1,BBG!$1:$1,0)-1,0)+(VLOOKUP($A28,BBG!$1:$1048576,MATCH(Activity!LX$1,BBG!$1:$1,0)+2,0)-VLOOKUP($A28,BBG!$1:$1048576,MATCH(Activity!LX$1,BBG!$1:$1,0)-1,0))/3,VLOOKUP($A28,BBG!$1:$1048576,MATCH(Activity!LX$1,BBG!$1:$1,0)-2,0)+(VLOOKUP($A28,BBG!$1:$1048576,MATCH(Activity!LX$1,BBG!$1:$1,0)+1,0)-VLOOKUP($A28,BBG!$1:$1048576,MATCH(Activity!LX$1,BBG!$1:$1,0)-2,0))*2/3)))/100</f>
        <v>0</v>
      </c>
      <c r="LY28" s="48">
        <f ca="1">IF(VLOOKUP($A28,BBG!$1:$1048576,MATCH(Activity!LY$1,BBG!$1:$1,0),0)&lt;&gt;"",VLOOKUP($A28,BBG!$1:$1048576,MATCH(Activity!LY$1,BBG!$1:$1,0),0),IF(AND(VLOOKUP($A28,BBG!$1:$1048576,MATCH(Activity!LY$1,BBG!$1:$1,0)-1,0)&lt;&gt;"",VLOOKUP($A28,BBG!$1:$1048576,MATCH(Activity!LY$1,BBG!$1:$1,0)+1,0)&lt;&gt;""),(VLOOKUP($A28,BBG!$1:$1048576,MATCH(Activity!LY$1,BBG!$1:$1,0)-1,0)+VLOOKUP($A28,BBG!$1:$1048576,MATCH(Activity!LY$1,BBG!$1:$1,0)+1,0))/2,IF(AND(VLOOKUP($A28,BBG!$1:$1048576,MATCH(Activity!LY$1,BBG!$1:$1,0)-1,0)&lt;&gt;"",VLOOKUP($A28,BBG!$1:$1048576,MATCH(Activity!LY$1,BBG!$1:$1,0)+2,0)&lt;&gt;""),VLOOKUP($A28,BBG!$1:$1048576,MATCH(Activity!LY$1,BBG!$1:$1,0)-1,0)+(VLOOKUP($A28,BBG!$1:$1048576,MATCH(Activity!LY$1,BBG!$1:$1,0)+2,0)-VLOOKUP($A28,BBG!$1:$1048576,MATCH(Activity!LY$1,BBG!$1:$1,0)-1,0))/3,VLOOKUP($A28,BBG!$1:$1048576,MATCH(Activity!LY$1,BBG!$1:$1,0)-2,0)+(VLOOKUP($A28,BBG!$1:$1048576,MATCH(Activity!LY$1,BBG!$1:$1,0)+1,0)-VLOOKUP($A28,BBG!$1:$1048576,MATCH(Activity!LY$1,BBG!$1:$1,0)-2,0))*2/3)))/100</f>
        <v>0</v>
      </c>
      <c r="LZ28" s="48">
        <f ca="1">IF(VLOOKUP($A28,BBG!$1:$1048576,MATCH(Activity!LZ$1,BBG!$1:$1,0),0)&lt;&gt;"",VLOOKUP($A28,BBG!$1:$1048576,MATCH(Activity!LZ$1,BBG!$1:$1,0),0),IF(AND(VLOOKUP($A28,BBG!$1:$1048576,MATCH(Activity!LZ$1,BBG!$1:$1,0)-1,0)&lt;&gt;"",VLOOKUP($A28,BBG!$1:$1048576,MATCH(Activity!LZ$1,BBG!$1:$1,0)+1,0)&lt;&gt;""),(VLOOKUP($A28,BBG!$1:$1048576,MATCH(Activity!LZ$1,BBG!$1:$1,0)-1,0)+VLOOKUP($A28,BBG!$1:$1048576,MATCH(Activity!LZ$1,BBG!$1:$1,0)+1,0))/2,IF(AND(VLOOKUP($A28,BBG!$1:$1048576,MATCH(Activity!LZ$1,BBG!$1:$1,0)-1,0)&lt;&gt;"",VLOOKUP($A28,BBG!$1:$1048576,MATCH(Activity!LZ$1,BBG!$1:$1,0)+2,0)&lt;&gt;""),VLOOKUP($A28,BBG!$1:$1048576,MATCH(Activity!LZ$1,BBG!$1:$1,0)-1,0)+(VLOOKUP($A28,BBG!$1:$1048576,MATCH(Activity!LZ$1,BBG!$1:$1,0)+2,0)-VLOOKUP($A28,BBG!$1:$1048576,MATCH(Activity!LZ$1,BBG!$1:$1,0)-1,0))/3,VLOOKUP($A28,BBG!$1:$1048576,MATCH(Activity!LZ$1,BBG!$1:$1,0)-2,0)+(VLOOKUP($A28,BBG!$1:$1048576,MATCH(Activity!LZ$1,BBG!$1:$1,0)+1,0)-VLOOKUP($A28,BBG!$1:$1048576,MATCH(Activity!LZ$1,BBG!$1:$1,0)-2,0))*2/3)))/100</f>
        <v>0</v>
      </c>
      <c r="MA28" s="48">
        <f ca="1">IF(VLOOKUP($A28,BBG!$1:$1048576,MATCH(Activity!MA$1,BBG!$1:$1,0),0)&lt;&gt;"",VLOOKUP($A28,BBG!$1:$1048576,MATCH(Activity!MA$1,BBG!$1:$1,0),0),IF(AND(VLOOKUP($A28,BBG!$1:$1048576,MATCH(Activity!MA$1,BBG!$1:$1,0)-1,0)&lt;&gt;"",VLOOKUP($A28,BBG!$1:$1048576,MATCH(Activity!MA$1,BBG!$1:$1,0)+1,0)&lt;&gt;""),(VLOOKUP($A28,BBG!$1:$1048576,MATCH(Activity!MA$1,BBG!$1:$1,0)-1,0)+VLOOKUP($A28,BBG!$1:$1048576,MATCH(Activity!MA$1,BBG!$1:$1,0)+1,0))/2,IF(AND(VLOOKUP($A28,BBG!$1:$1048576,MATCH(Activity!MA$1,BBG!$1:$1,0)-1,0)&lt;&gt;"",VLOOKUP($A28,BBG!$1:$1048576,MATCH(Activity!MA$1,BBG!$1:$1,0)+2,0)&lt;&gt;""),VLOOKUP($A28,BBG!$1:$1048576,MATCH(Activity!MA$1,BBG!$1:$1,0)-1,0)+(VLOOKUP($A28,BBG!$1:$1048576,MATCH(Activity!MA$1,BBG!$1:$1,0)+2,0)-VLOOKUP($A28,BBG!$1:$1048576,MATCH(Activity!MA$1,BBG!$1:$1,0)-1,0))/3,VLOOKUP($A28,BBG!$1:$1048576,MATCH(Activity!MA$1,BBG!$1:$1,0)-2,0)+(VLOOKUP($A28,BBG!$1:$1048576,MATCH(Activity!MA$1,BBG!$1:$1,0)+1,0)-VLOOKUP($A28,BBG!$1:$1048576,MATCH(Activity!MA$1,BBG!$1:$1,0)-2,0))*2/3)))/100</f>
        <v>0</v>
      </c>
      <c r="MB28" s="48">
        <f ca="1">IF(VLOOKUP($A28,BBG!$1:$1048576,MATCH(Activity!MB$1,BBG!$1:$1,0),0)&lt;&gt;"",VLOOKUP($A28,BBG!$1:$1048576,MATCH(Activity!MB$1,BBG!$1:$1,0),0),IF(AND(VLOOKUP($A28,BBG!$1:$1048576,MATCH(Activity!MB$1,BBG!$1:$1,0)-1,0)&lt;&gt;"",VLOOKUP($A28,BBG!$1:$1048576,MATCH(Activity!MB$1,BBG!$1:$1,0)+1,0)&lt;&gt;""),(VLOOKUP($A28,BBG!$1:$1048576,MATCH(Activity!MB$1,BBG!$1:$1,0)-1,0)+VLOOKUP($A28,BBG!$1:$1048576,MATCH(Activity!MB$1,BBG!$1:$1,0)+1,0))/2,IF(AND(VLOOKUP($A28,BBG!$1:$1048576,MATCH(Activity!MB$1,BBG!$1:$1,0)-1,0)&lt;&gt;"",VLOOKUP($A28,BBG!$1:$1048576,MATCH(Activity!MB$1,BBG!$1:$1,0)+2,0)&lt;&gt;""),VLOOKUP($A28,BBG!$1:$1048576,MATCH(Activity!MB$1,BBG!$1:$1,0)-1,0)+(VLOOKUP($A28,BBG!$1:$1048576,MATCH(Activity!MB$1,BBG!$1:$1,0)+2,0)-VLOOKUP($A28,BBG!$1:$1048576,MATCH(Activity!MB$1,BBG!$1:$1,0)-1,0))/3,VLOOKUP($A28,BBG!$1:$1048576,MATCH(Activity!MB$1,BBG!$1:$1,0)-2,0)+(VLOOKUP($A28,BBG!$1:$1048576,MATCH(Activity!MB$1,BBG!$1:$1,0)+1,0)-VLOOKUP($A28,BBG!$1:$1048576,MATCH(Activity!MB$1,BBG!$1:$1,0)-2,0))*2/3)))/100</f>
        <v>0</v>
      </c>
      <c r="MC28" s="48">
        <f ca="1">IF(VLOOKUP($A28,BBG!$1:$1048576,MATCH(Activity!MC$1,BBG!$1:$1,0),0)&lt;&gt;"",VLOOKUP($A28,BBG!$1:$1048576,MATCH(Activity!MC$1,BBG!$1:$1,0),0),IF(AND(VLOOKUP($A28,BBG!$1:$1048576,MATCH(Activity!MC$1,BBG!$1:$1,0)-1,0)&lt;&gt;"",VLOOKUP($A28,BBG!$1:$1048576,MATCH(Activity!MC$1,BBG!$1:$1,0)+1,0)&lt;&gt;""),(VLOOKUP($A28,BBG!$1:$1048576,MATCH(Activity!MC$1,BBG!$1:$1,0)-1,0)+VLOOKUP($A28,BBG!$1:$1048576,MATCH(Activity!MC$1,BBG!$1:$1,0)+1,0))/2,IF(AND(VLOOKUP($A28,BBG!$1:$1048576,MATCH(Activity!MC$1,BBG!$1:$1,0)-1,0)&lt;&gt;"",VLOOKUP($A28,BBG!$1:$1048576,MATCH(Activity!MC$1,BBG!$1:$1,0)+2,0)&lt;&gt;""),VLOOKUP($A28,BBG!$1:$1048576,MATCH(Activity!MC$1,BBG!$1:$1,0)-1,0)+(VLOOKUP($A28,BBG!$1:$1048576,MATCH(Activity!MC$1,BBG!$1:$1,0)+2,0)-VLOOKUP($A28,BBG!$1:$1048576,MATCH(Activity!MC$1,BBG!$1:$1,0)-1,0))/3,VLOOKUP($A28,BBG!$1:$1048576,MATCH(Activity!MC$1,BBG!$1:$1,0)-2,0)+(VLOOKUP($A28,BBG!$1:$1048576,MATCH(Activity!MC$1,BBG!$1:$1,0)+1,0)-VLOOKUP($A28,BBG!$1:$1048576,MATCH(Activity!MC$1,BBG!$1:$1,0)-2,0))*2/3)))/100</f>
        <v>0</v>
      </c>
      <c r="MD28" s="48">
        <f ca="1">IF(VLOOKUP($A28,BBG!$1:$1048576,MATCH(Activity!MD$1,BBG!$1:$1,0),0)&lt;&gt;"",VLOOKUP($A28,BBG!$1:$1048576,MATCH(Activity!MD$1,BBG!$1:$1,0),0),IF(AND(VLOOKUP($A28,BBG!$1:$1048576,MATCH(Activity!MD$1,BBG!$1:$1,0)-1,0)&lt;&gt;"",VLOOKUP($A28,BBG!$1:$1048576,MATCH(Activity!MD$1,BBG!$1:$1,0)+1,0)&lt;&gt;""),(VLOOKUP($A28,BBG!$1:$1048576,MATCH(Activity!MD$1,BBG!$1:$1,0)-1,0)+VLOOKUP($A28,BBG!$1:$1048576,MATCH(Activity!MD$1,BBG!$1:$1,0)+1,0))/2,IF(AND(VLOOKUP($A28,BBG!$1:$1048576,MATCH(Activity!MD$1,BBG!$1:$1,0)-1,0)&lt;&gt;"",VLOOKUP($A28,BBG!$1:$1048576,MATCH(Activity!MD$1,BBG!$1:$1,0)+2,0)&lt;&gt;""),VLOOKUP($A28,BBG!$1:$1048576,MATCH(Activity!MD$1,BBG!$1:$1,0)-1,0)+(VLOOKUP($A28,BBG!$1:$1048576,MATCH(Activity!MD$1,BBG!$1:$1,0)+2,0)-VLOOKUP($A28,BBG!$1:$1048576,MATCH(Activity!MD$1,BBG!$1:$1,0)-1,0))/3,VLOOKUP($A28,BBG!$1:$1048576,MATCH(Activity!MD$1,BBG!$1:$1,0)-2,0)+(VLOOKUP($A28,BBG!$1:$1048576,MATCH(Activity!MD$1,BBG!$1:$1,0)+1,0)-VLOOKUP($A28,BBG!$1:$1048576,MATCH(Activity!MD$1,BBG!$1:$1,0)-2,0))*2/3)))/100</f>
        <v>0</v>
      </c>
      <c r="ME28" s="48">
        <f ca="1">IF(VLOOKUP($A28,BBG!$1:$1048576,MATCH(Activity!ME$1,BBG!$1:$1,0),0)&lt;&gt;"",VLOOKUP($A28,BBG!$1:$1048576,MATCH(Activity!ME$1,BBG!$1:$1,0),0),IF(AND(VLOOKUP($A28,BBG!$1:$1048576,MATCH(Activity!ME$1,BBG!$1:$1,0)-1,0)&lt;&gt;"",VLOOKUP($A28,BBG!$1:$1048576,MATCH(Activity!ME$1,BBG!$1:$1,0)+1,0)&lt;&gt;""),(VLOOKUP($A28,BBG!$1:$1048576,MATCH(Activity!ME$1,BBG!$1:$1,0)-1,0)+VLOOKUP($A28,BBG!$1:$1048576,MATCH(Activity!ME$1,BBG!$1:$1,0)+1,0))/2,IF(AND(VLOOKUP($A28,BBG!$1:$1048576,MATCH(Activity!ME$1,BBG!$1:$1,0)-1,0)&lt;&gt;"",VLOOKUP($A28,BBG!$1:$1048576,MATCH(Activity!ME$1,BBG!$1:$1,0)+2,0)&lt;&gt;""),VLOOKUP($A28,BBG!$1:$1048576,MATCH(Activity!ME$1,BBG!$1:$1,0)-1,0)+(VLOOKUP($A28,BBG!$1:$1048576,MATCH(Activity!ME$1,BBG!$1:$1,0)+2,0)-VLOOKUP($A28,BBG!$1:$1048576,MATCH(Activity!ME$1,BBG!$1:$1,0)-1,0))/3,VLOOKUP($A28,BBG!$1:$1048576,MATCH(Activity!ME$1,BBG!$1:$1,0)-2,0)+(VLOOKUP($A28,BBG!$1:$1048576,MATCH(Activity!ME$1,BBG!$1:$1,0)+1,0)-VLOOKUP($A28,BBG!$1:$1048576,MATCH(Activity!ME$1,BBG!$1:$1,0)-2,0))*2/3)))/100</f>
        <v>0</v>
      </c>
      <c r="MF28" s="48">
        <f ca="1">IF(VLOOKUP($A28,BBG!$1:$1048576,MATCH(Activity!MF$1,BBG!$1:$1,0),0)&lt;&gt;"",VLOOKUP($A28,BBG!$1:$1048576,MATCH(Activity!MF$1,BBG!$1:$1,0),0),IF(AND(VLOOKUP($A28,BBG!$1:$1048576,MATCH(Activity!MF$1,BBG!$1:$1,0)-1,0)&lt;&gt;"",VLOOKUP($A28,BBG!$1:$1048576,MATCH(Activity!MF$1,BBG!$1:$1,0)+1,0)&lt;&gt;""),(VLOOKUP($A28,BBG!$1:$1048576,MATCH(Activity!MF$1,BBG!$1:$1,0)-1,0)+VLOOKUP($A28,BBG!$1:$1048576,MATCH(Activity!MF$1,BBG!$1:$1,0)+1,0))/2,IF(AND(VLOOKUP($A28,BBG!$1:$1048576,MATCH(Activity!MF$1,BBG!$1:$1,0)-1,0)&lt;&gt;"",VLOOKUP($A28,BBG!$1:$1048576,MATCH(Activity!MF$1,BBG!$1:$1,0)+2,0)&lt;&gt;""),VLOOKUP($A28,BBG!$1:$1048576,MATCH(Activity!MF$1,BBG!$1:$1,0)-1,0)+(VLOOKUP($A28,BBG!$1:$1048576,MATCH(Activity!MF$1,BBG!$1:$1,0)+2,0)-VLOOKUP($A28,BBG!$1:$1048576,MATCH(Activity!MF$1,BBG!$1:$1,0)-1,0))/3,VLOOKUP($A28,BBG!$1:$1048576,MATCH(Activity!MF$1,BBG!$1:$1,0)-2,0)+(VLOOKUP($A28,BBG!$1:$1048576,MATCH(Activity!MF$1,BBG!$1:$1,0)+1,0)-VLOOKUP($A28,BBG!$1:$1048576,MATCH(Activity!MF$1,BBG!$1:$1,0)-2,0))*2/3)))/100</f>
        <v>0</v>
      </c>
      <c r="MG28" s="48">
        <f ca="1">IF(VLOOKUP($A28,BBG!$1:$1048576,MATCH(Activity!MG$1,BBG!$1:$1,0),0)&lt;&gt;"",VLOOKUP($A28,BBG!$1:$1048576,MATCH(Activity!MG$1,BBG!$1:$1,0),0),IF(AND(VLOOKUP($A28,BBG!$1:$1048576,MATCH(Activity!MG$1,BBG!$1:$1,0)-1,0)&lt;&gt;"",VLOOKUP($A28,BBG!$1:$1048576,MATCH(Activity!MG$1,BBG!$1:$1,0)+1,0)&lt;&gt;""),(VLOOKUP($A28,BBG!$1:$1048576,MATCH(Activity!MG$1,BBG!$1:$1,0)-1,0)+VLOOKUP($A28,BBG!$1:$1048576,MATCH(Activity!MG$1,BBG!$1:$1,0)+1,0))/2,IF(AND(VLOOKUP($A28,BBG!$1:$1048576,MATCH(Activity!MG$1,BBG!$1:$1,0)-1,0)&lt;&gt;"",VLOOKUP($A28,BBG!$1:$1048576,MATCH(Activity!MG$1,BBG!$1:$1,0)+2,0)&lt;&gt;""),VLOOKUP($A28,BBG!$1:$1048576,MATCH(Activity!MG$1,BBG!$1:$1,0)-1,0)+(VLOOKUP($A28,BBG!$1:$1048576,MATCH(Activity!MG$1,BBG!$1:$1,0)+2,0)-VLOOKUP($A28,BBG!$1:$1048576,MATCH(Activity!MG$1,BBG!$1:$1,0)-1,0))/3,VLOOKUP($A28,BBG!$1:$1048576,MATCH(Activity!MG$1,BBG!$1:$1,0)-2,0)+(VLOOKUP($A28,BBG!$1:$1048576,MATCH(Activity!MG$1,BBG!$1:$1,0)+1,0)-VLOOKUP($A28,BBG!$1:$1048576,MATCH(Activity!MG$1,BBG!$1:$1,0)-2,0))*2/3)))/100</f>
        <v>0</v>
      </c>
      <c r="MH28" s="48">
        <f ca="1">IF(VLOOKUP($A28,BBG!$1:$1048576,MATCH(Activity!MH$1,BBG!$1:$1,0),0)&lt;&gt;"",VLOOKUP($A28,BBG!$1:$1048576,MATCH(Activity!MH$1,BBG!$1:$1,0),0),IF(AND(VLOOKUP($A28,BBG!$1:$1048576,MATCH(Activity!MH$1,BBG!$1:$1,0)-1,0)&lt;&gt;"",VLOOKUP($A28,BBG!$1:$1048576,MATCH(Activity!MH$1,BBG!$1:$1,0)+1,0)&lt;&gt;""),(VLOOKUP($A28,BBG!$1:$1048576,MATCH(Activity!MH$1,BBG!$1:$1,0)-1,0)+VLOOKUP($A28,BBG!$1:$1048576,MATCH(Activity!MH$1,BBG!$1:$1,0)+1,0))/2,IF(AND(VLOOKUP($A28,BBG!$1:$1048576,MATCH(Activity!MH$1,BBG!$1:$1,0)-1,0)&lt;&gt;"",VLOOKUP($A28,BBG!$1:$1048576,MATCH(Activity!MH$1,BBG!$1:$1,0)+2,0)&lt;&gt;""),VLOOKUP($A28,BBG!$1:$1048576,MATCH(Activity!MH$1,BBG!$1:$1,0)-1,0)+(VLOOKUP($A28,BBG!$1:$1048576,MATCH(Activity!MH$1,BBG!$1:$1,0)+2,0)-VLOOKUP($A28,BBG!$1:$1048576,MATCH(Activity!MH$1,BBG!$1:$1,0)-1,0))/3,VLOOKUP($A28,BBG!$1:$1048576,MATCH(Activity!MH$1,BBG!$1:$1,0)-2,0)+(VLOOKUP($A28,BBG!$1:$1048576,MATCH(Activity!MH$1,BBG!$1:$1,0)+1,0)-VLOOKUP($A28,BBG!$1:$1048576,MATCH(Activity!MH$1,BBG!$1:$1,0)-2,0))*2/3)))/100</f>
        <v>0</v>
      </c>
      <c r="MI28" s="48">
        <f ca="1">IF(VLOOKUP($A28,BBG!$1:$1048576,MATCH(Activity!MI$1,BBG!$1:$1,0),0)&lt;&gt;"",VLOOKUP($A28,BBG!$1:$1048576,MATCH(Activity!MI$1,BBG!$1:$1,0),0),IF(AND(VLOOKUP($A28,BBG!$1:$1048576,MATCH(Activity!MI$1,BBG!$1:$1,0)-1,0)&lt;&gt;"",VLOOKUP($A28,BBG!$1:$1048576,MATCH(Activity!MI$1,BBG!$1:$1,0)+1,0)&lt;&gt;""),(VLOOKUP($A28,BBG!$1:$1048576,MATCH(Activity!MI$1,BBG!$1:$1,0)-1,0)+VLOOKUP($A28,BBG!$1:$1048576,MATCH(Activity!MI$1,BBG!$1:$1,0)+1,0))/2,IF(AND(VLOOKUP($A28,BBG!$1:$1048576,MATCH(Activity!MI$1,BBG!$1:$1,0)-1,0)&lt;&gt;"",VLOOKUP($A28,BBG!$1:$1048576,MATCH(Activity!MI$1,BBG!$1:$1,0)+2,0)&lt;&gt;""),VLOOKUP($A28,BBG!$1:$1048576,MATCH(Activity!MI$1,BBG!$1:$1,0)-1,0)+(VLOOKUP($A28,BBG!$1:$1048576,MATCH(Activity!MI$1,BBG!$1:$1,0)+2,0)-VLOOKUP($A28,BBG!$1:$1048576,MATCH(Activity!MI$1,BBG!$1:$1,0)-1,0))/3,VLOOKUP($A28,BBG!$1:$1048576,MATCH(Activity!MI$1,BBG!$1:$1,0)-2,0)+(VLOOKUP($A28,BBG!$1:$1048576,MATCH(Activity!MI$1,BBG!$1:$1,0)+1,0)-VLOOKUP($A28,BBG!$1:$1048576,MATCH(Activity!MI$1,BBG!$1:$1,0)-2,0))*2/3)))/100</f>
        <v>0</v>
      </c>
      <c r="MJ28" s="48">
        <f ca="1">IF(VLOOKUP($A28,BBG!$1:$1048576,MATCH(Activity!MJ$1,BBG!$1:$1,0),0)&lt;&gt;"",VLOOKUP($A28,BBG!$1:$1048576,MATCH(Activity!MJ$1,BBG!$1:$1,0),0),IF(AND(VLOOKUP($A28,BBG!$1:$1048576,MATCH(Activity!MJ$1,BBG!$1:$1,0)-1,0)&lt;&gt;"",VLOOKUP($A28,BBG!$1:$1048576,MATCH(Activity!MJ$1,BBG!$1:$1,0)+1,0)&lt;&gt;""),(VLOOKUP($A28,BBG!$1:$1048576,MATCH(Activity!MJ$1,BBG!$1:$1,0)-1,0)+VLOOKUP($A28,BBG!$1:$1048576,MATCH(Activity!MJ$1,BBG!$1:$1,0)+1,0))/2,IF(AND(VLOOKUP($A28,BBG!$1:$1048576,MATCH(Activity!MJ$1,BBG!$1:$1,0)-1,0)&lt;&gt;"",VLOOKUP($A28,BBG!$1:$1048576,MATCH(Activity!MJ$1,BBG!$1:$1,0)+2,0)&lt;&gt;""),VLOOKUP($A28,BBG!$1:$1048576,MATCH(Activity!MJ$1,BBG!$1:$1,0)-1,0)+(VLOOKUP($A28,BBG!$1:$1048576,MATCH(Activity!MJ$1,BBG!$1:$1,0)+2,0)-VLOOKUP($A28,BBG!$1:$1048576,MATCH(Activity!MJ$1,BBG!$1:$1,0)-1,0))/3,VLOOKUP($A28,BBG!$1:$1048576,MATCH(Activity!MJ$1,BBG!$1:$1,0)-2,0)+(VLOOKUP($A28,BBG!$1:$1048576,MATCH(Activity!MJ$1,BBG!$1:$1,0)+1,0)-VLOOKUP($A28,BBG!$1:$1048576,MATCH(Activity!MJ$1,BBG!$1:$1,0)-2,0))*2/3)))/100</f>
        <v>0</v>
      </c>
      <c r="MK28" s="48">
        <f ca="1">IF(VLOOKUP($A28,BBG!$1:$1048576,MATCH(Activity!MK$1,BBG!$1:$1,0),0)&lt;&gt;"",VLOOKUP($A28,BBG!$1:$1048576,MATCH(Activity!MK$1,BBG!$1:$1,0),0),IF(AND(VLOOKUP($A28,BBG!$1:$1048576,MATCH(Activity!MK$1,BBG!$1:$1,0)-1,0)&lt;&gt;"",VLOOKUP($A28,BBG!$1:$1048576,MATCH(Activity!MK$1,BBG!$1:$1,0)+1,0)&lt;&gt;""),(VLOOKUP($A28,BBG!$1:$1048576,MATCH(Activity!MK$1,BBG!$1:$1,0)-1,0)+VLOOKUP($A28,BBG!$1:$1048576,MATCH(Activity!MK$1,BBG!$1:$1,0)+1,0))/2,IF(AND(VLOOKUP($A28,BBG!$1:$1048576,MATCH(Activity!MK$1,BBG!$1:$1,0)-1,0)&lt;&gt;"",VLOOKUP($A28,BBG!$1:$1048576,MATCH(Activity!MK$1,BBG!$1:$1,0)+2,0)&lt;&gt;""),VLOOKUP($A28,BBG!$1:$1048576,MATCH(Activity!MK$1,BBG!$1:$1,0)-1,0)+(VLOOKUP($A28,BBG!$1:$1048576,MATCH(Activity!MK$1,BBG!$1:$1,0)+2,0)-VLOOKUP($A28,BBG!$1:$1048576,MATCH(Activity!MK$1,BBG!$1:$1,0)-1,0))/3,VLOOKUP($A28,BBG!$1:$1048576,MATCH(Activity!MK$1,BBG!$1:$1,0)-2,0)+(VLOOKUP($A28,BBG!$1:$1048576,MATCH(Activity!MK$1,BBG!$1:$1,0)+1,0)-VLOOKUP($A28,BBG!$1:$1048576,MATCH(Activity!MK$1,BBG!$1:$1,0)-2,0))*2/3)))/100</f>
        <v>0</v>
      </c>
      <c r="ML28" s="48">
        <f ca="1">IF(VLOOKUP($A28,BBG!$1:$1048576,MATCH(Activity!ML$1,BBG!$1:$1,0),0)&lt;&gt;"",VLOOKUP($A28,BBG!$1:$1048576,MATCH(Activity!ML$1,BBG!$1:$1,0),0),IF(AND(VLOOKUP($A28,BBG!$1:$1048576,MATCH(Activity!ML$1,BBG!$1:$1,0)-1,0)&lt;&gt;"",VLOOKUP($A28,BBG!$1:$1048576,MATCH(Activity!ML$1,BBG!$1:$1,0)+1,0)&lt;&gt;""),(VLOOKUP($A28,BBG!$1:$1048576,MATCH(Activity!ML$1,BBG!$1:$1,0)-1,0)+VLOOKUP($A28,BBG!$1:$1048576,MATCH(Activity!ML$1,BBG!$1:$1,0)+1,0))/2,IF(AND(VLOOKUP($A28,BBG!$1:$1048576,MATCH(Activity!ML$1,BBG!$1:$1,0)-1,0)&lt;&gt;"",VLOOKUP($A28,BBG!$1:$1048576,MATCH(Activity!ML$1,BBG!$1:$1,0)+2,0)&lt;&gt;""),VLOOKUP($A28,BBG!$1:$1048576,MATCH(Activity!ML$1,BBG!$1:$1,0)-1,0)+(VLOOKUP($A28,BBG!$1:$1048576,MATCH(Activity!ML$1,BBG!$1:$1,0)+2,0)-VLOOKUP($A28,BBG!$1:$1048576,MATCH(Activity!ML$1,BBG!$1:$1,0)-1,0))/3,VLOOKUP($A28,BBG!$1:$1048576,MATCH(Activity!ML$1,BBG!$1:$1,0)-2,0)+(VLOOKUP($A28,BBG!$1:$1048576,MATCH(Activity!ML$1,BBG!$1:$1,0)+1,0)-VLOOKUP($A28,BBG!$1:$1048576,MATCH(Activity!ML$1,BBG!$1:$1,0)-2,0))*2/3)))/100</f>
        <v>0</v>
      </c>
      <c r="MM28" s="48">
        <f ca="1">IF(VLOOKUP($A28,BBG!$1:$1048576,MATCH(Activity!MM$1,BBG!$1:$1,0),0)&lt;&gt;"",VLOOKUP($A28,BBG!$1:$1048576,MATCH(Activity!MM$1,BBG!$1:$1,0),0),IF(AND(VLOOKUP($A28,BBG!$1:$1048576,MATCH(Activity!MM$1,BBG!$1:$1,0)-1,0)&lt;&gt;"",VLOOKUP($A28,BBG!$1:$1048576,MATCH(Activity!MM$1,BBG!$1:$1,0)+1,0)&lt;&gt;""),(VLOOKUP($A28,BBG!$1:$1048576,MATCH(Activity!MM$1,BBG!$1:$1,0)-1,0)+VLOOKUP($A28,BBG!$1:$1048576,MATCH(Activity!MM$1,BBG!$1:$1,0)+1,0))/2,IF(AND(VLOOKUP($A28,BBG!$1:$1048576,MATCH(Activity!MM$1,BBG!$1:$1,0)-1,0)&lt;&gt;"",VLOOKUP($A28,BBG!$1:$1048576,MATCH(Activity!MM$1,BBG!$1:$1,0)+2,0)&lt;&gt;""),VLOOKUP($A28,BBG!$1:$1048576,MATCH(Activity!MM$1,BBG!$1:$1,0)-1,0)+(VLOOKUP($A28,BBG!$1:$1048576,MATCH(Activity!MM$1,BBG!$1:$1,0)+2,0)-VLOOKUP($A28,BBG!$1:$1048576,MATCH(Activity!MM$1,BBG!$1:$1,0)-1,0))/3,VLOOKUP($A28,BBG!$1:$1048576,MATCH(Activity!MM$1,BBG!$1:$1,0)-2,0)+(VLOOKUP($A28,BBG!$1:$1048576,MATCH(Activity!MM$1,BBG!$1:$1,0)+1,0)-VLOOKUP($A28,BBG!$1:$1048576,MATCH(Activity!MM$1,BBG!$1:$1,0)-2,0))*2/3)))/100</f>
        <v>0</v>
      </c>
      <c r="MN28" s="48">
        <f ca="1">IF(VLOOKUP($A28,BBG!$1:$1048576,MATCH(Activity!MN$1,BBG!$1:$1,0),0)&lt;&gt;"",VLOOKUP($A28,BBG!$1:$1048576,MATCH(Activity!MN$1,BBG!$1:$1,0),0),IF(AND(VLOOKUP($A28,BBG!$1:$1048576,MATCH(Activity!MN$1,BBG!$1:$1,0)-1,0)&lt;&gt;"",VLOOKUP($A28,BBG!$1:$1048576,MATCH(Activity!MN$1,BBG!$1:$1,0)+1,0)&lt;&gt;""),(VLOOKUP($A28,BBG!$1:$1048576,MATCH(Activity!MN$1,BBG!$1:$1,0)-1,0)+VLOOKUP($A28,BBG!$1:$1048576,MATCH(Activity!MN$1,BBG!$1:$1,0)+1,0))/2,IF(AND(VLOOKUP($A28,BBG!$1:$1048576,MATCH(Activity!MN$1,BBG!$1:$1,0)-1,0)&lt;&gt;"",VLOOKUP($A28,BBG!$1:$1048576,MATCH(Activity!MN$1,BBG!$1:$1,0)+2,0)&lt;&gt;""),VLOOKUP($A28,BBG!$1:$1048576,MATCH(Activity!MN$1,BBG!$1:$1,0)-1,0)+(VLOOKUP($A28,BBG!$1:$1048576,MATCH(Activity!MN$1,BBG!$1:$1,0)+2,0)-VLOOKUP($A28,BBG!$1:$1048576,MATCH(Activity!MN$1,BBG!$1:$1,0)-1,0))/3,VLOOKUP($A28,BBG!$1:$1048576,MATCH(Activity!MN$1,BBG!$1:$1,0)-2,0)+(VLOOKUP($A28,BBG!$1:$1048576,MATCH(Activity!MN$1,BBG!$1:$1,0)+1,0)-VLOOKUP($A28,BBG!$1:$1048576,MATCH(Activity!MN$1,BBG!$1:$1,0)-2,0))*2/3)))/100</f>
        <v>0</v>
      </c>
      <c r="MO28" s="48">
        <f ca="1">IF(VLOOKUP($A28,BBG!$1:$1048576,MATCH(Activity!MO$1,BBG!$1:$1,0),0)&lt;&gt;"",VLOOKUP($A28,BBG!$1:$1048576,MATCH(Activity!MO$1,BBG!$1:$1,0),0),IF(AND(VLOOKUP($A28,BBG!$1:$1048576,MATCH(Activity!MO$1,BBG!$1:$1,0)-1,0)&lt;&gt;"",VLOOKUP($A28,BBG!$1:$1048576,MATCH(Activity!MO$1,BBG!$1:$1,0)+1,0)&lt;&gt;""),(VLOOKUP($A28,BBG!$1:$1048576,MATCH(Activity!MO$1,BBG!$1:$1,0)-1,0)+VLOOKUP($A28,BBG!$1:$1048576,MATCH(Activity!MO$1,BBG!$1:$1,0)+1,0))/2,IF(AND(VLOOKUP($A28,BBG!$1:$1048576,MATCH(Activity!MO$1,BBG!$1:$1,0)-1,0)&lt;&gt;"",VLOOKUP($A28,BBG!$1:$1048576,MATCH(Activity!MO$1,BBG!$1:$1,0)+2,0)&lt;&gt;""),VLOOKUP($A28,BBG!$1:$1048576,MATCH(Activity!MO$1,BBG!$1:$1,0)-1,0)+(VLOOKUP($A28,BBG!$1:$1048576,MATCH(Activity!MO$1,BBG!$1:$1,0)+2,0)-VLOOKUP($A28,BBG!$1:$1048576,MATCH(Activity!MO$1,BBG!$1:$1,0)-1,0))/3,VLOOKUP($A28,BBG!$1:$1048576,MATCH(Activity!MO$1,BBG!$1:$1,0)-2,0)+(VLOOKUP($A28,BBG!$1:$1048576,MATCH(Activity!MO$1,BBG!$1:$1,0)+1,0)-VLOOKUP($A28,BBG!$1:$1048576,MATCH(Activity!MO$1,BBG!$1:$1,0)-2,0))*2/3)))/100</f>
        <v>0</v>
      </c>
      <c r="MP28" s="48">
        <f ca="1">IF(VLOOKUP($A28,BBG!$1:$1048576,MATCH(Activity!MP$1,BBG!$1:$1,0),0)&lt;&gt;"",VLOOKUP($A28,BBG!$1:$1048576,MATCH(Activity!MP$1,BBG!$1:$1,0),0),IF(AND(VLOOKUP($A28,BBG!$1:$1048576,MATCH(Activity!MP$1,BBG!$1:$1,0)-1,0)&lt;&gt;"",VLOOKUP($A28,BBG!$1:$1048576,MATCH(Activity!MP$1,BBG!$1:$1,0)+1,0)&lt;&gt;""),(VLOOKUP($A28,BBG!$1:$1048576,MATCH(Activity!MP$1,BBG!$1:$1,0)-1,0)+VLOOKUP($A28,BBG!$1:$1048576,MATCH(Activity!MP$1,BBG!$1:$1,0)+1,0))/2,IF(AND(VLOOKUP($A28,BBG!$1:$1048576,MATCH(Activity!MP$1,BBG!$1:$1,0)-1,0)&lt;&gt;"",VLOOKUP($A28,BBG!$1:$1048576,MATCH(Activity!MP$1,BBG!$1:$1,0)+2,0)&lt;&gt;""),VLOOKUP($A28,BBG!$1:$1048576,MATCH(Activity!MP$1,BBG!$1:$1,0)-1,0)+(VLOOKUP($A28,BBG!$1:$1048576,MATCH(Activity!MP$1,BBG!$1:$1,0)+2,0)-VLOOKUP($A28,BBG!$1:$1048576,MATCH(Activity!MP$1,BBG!$1:$1,0)-1,0))/3,VLOOKUP($A28,BBG!$1:$1048576,MATCH(Activity!MP$1,BBG!$1:$1,0)-2,0)+(VLOOKUP($A28,BBG!$1:$1048576,MATCH(Activity!MP$1,BBG!$1:$1,0)+1,0)-VLOOKUP($A28,BBG!$1:$1048576,MATCH(Activity!MP$1,BBG!$1:$1,0)-2,0))*2/3)))/100</f>
        <v>0</v>
      </c>
      <c r="MQ28" s="48">
        <f ca="1">IF(VLOOKUP($A28,BBG!$1:$1048576,MATCH(Activity!MQ$1,BBG!$1:$1,0),0)&lt;&gt;"",VLOOKUP($A28,BBG!$1:$1048576,MATCH(Activity!MQ$1,BBG!$1:$1,0),0),IF(AND(VLOOKUP($A28,BBG!$1:$1048576,MATCH(Activity!MQ$1,BBG!$1:$1,0)-1,0)&lt;&gt;"",VLOOKUP($A28,BBG!$1:$1048576,MATCH(Activity!MQ$1,BBG!$1:$1,0)+1,0)&lt;&gt;""),(VLOOKUP($A28,BBG!$1:$1048576,MATCH(Activity!MQ$1,BBG!$1:$1,0)-1,0)+VLOOKUP($A28,BBG!$1:$1048576,MATCH(Activity!MQ$1,BBG!$1:$1,0)+1,0))/2,IF(AND(VLOOKUP($A28,BBG!$1:$1048576,MATCH(Activity!MQ$1,BBG!$1:$1,0)-1,0)&lt;&gt;"",VLOOKUP($A28,BBG!$1:$1048576,MATCH(Activity!MQ$1,BBG!$1:$1,0)+2,0)&lt;&gt;""),VLOOKUP($A28,BBG!$1:$1048576,MATCH(Activity!MQ$1,BBG!$1:$1,0)-1,0)+(VLOOKUP($A28,BBG!$1:$1048576,MATCH(Activity!MQ$1,BBG!$1:$1,0)+2,0)-VLOOKUP($A28,BBG!$1:$1048576,MATCH(Activity!MQ$1,BBG!$1:$1,0)-1,0))/3,VLOOKUP($A28,BBG!$1:$1048576,MATCH(Activity!MQ$1,BBG!$1:$1,0)-2,0)+(VLOOKUP($A28,BBG!$1:$1048576,MATCH(Activity!MQ$1,BBG!$1:$1,0)+1,0)-VLOOKUP($A28,BBG!$1:$1048576,MATCH(Activity!MQ$1,BBG!$1:$1,0)-2,0))*2/3)))/100</f>
        <v>0</v>
      </c>
      <c r="MR28" s="48">
        <f ca="1">IF(VLOOKUP($A28,BBG!$1:$1048576,MATCH(Activity!MR$1,BBG!$1:$1,0),0)&lt;&gt;"",VLOOKUP($A28,BBG!$1:$1048576,MATCH(Activity!MR$1,BBG!$1:$1,0),0),IF(AND(VLOOKUP($A28,BBG!$1:$1048576,MATCH(Activity!MR$1,BBG!$1:$1,0)-1,0)&lt;&gt;"",VLOOKUP($A28,BBG!$1:$1048576,MATCH(Activity!MR$1,BBG!$1:$1,0)+1,0)&lt;&gt;""),(VLOOKUP($A28,BBG!$1:$1048576,MATCH(Activity!MR$1,BBG!$1:$1,0)-1,0)+VLOOKUP($A28,BBG!$1:$1048576,MATCH(Activity!MR$1,BBG!$1:$1,0)+1,0))/2,IF(AND(VLOOKUP($A28,BBG!$1:$1048576,MATCH(Activity!MR$1,BBG!$1:$1,0)-1,0)&lt;&gt;"",VLOOKUP($A28,BBG!$1:$1048576,MATCH(Activity!MR$1,BBG!$1:$1,0)+2,0)&lt;&gt;""),VLOOKUP($A28,BBG!$1:$1048576,MATCH(Activity!MR$1,BBG!$1:$1,0)-1,0)+(VLOOKUP($A28,BBG!$1:$1048576,MATCH(Activity!MR$1,BBG!$1:$1,0)+2,0)-VLOOKUP($A28,BBG!$1:$1048576,MATCH(Activity!MR$1,BBG!$1:$1,0)-1,0))/3,VLOOKUP($A28,BBG!$1:$1048576,MATCH(Activity!MR$1,BBG!$1:$1,0)-2,0)+(VLOOKUP($A28,BBG!$1:$1048576,MATCH(Activity!MR$1,BBG!$1:$1,0)+1,0)-VLOOKUP($A28,BBG!$1:$1048576,MATCH(Activity!MR$1,BBG!$1:$1,0)-2,0))*2/3)))/100</f>
        <v>0</v>
      </c>
      <c r="MS28" s="48">
        <f ca="1">IF(VLOOKUP($A28,BBG!$1:$1048576,MATCH(Activity!MS$1,BBG!$1:$1,0),0)&lt;&gt;"",VLOOKUP($A28,BBG!$1:$1048576,MATCH(Activity!MS$1,BBG!$1:$1,0),0),IF(AND(VLOOKUP($A28,BBG!$1:$1048576,MATCH(Activity!MS$1,BBG!$1:$1,0)-1,0)&lt;&gt;"",VLOOKUP($A28,BBG!$1:$1048576,MATCH(Activity!MS$1,BBG!$1:$1,0)+1,0)&lt;&gt;""),(VLOOKUP($A28,BBG!$1:$1048576,MATCH(Activity!MS$1,BBG!$1:$1,0)-1,0)+VLOOKUP($A28,BBG!$1:$1048576,MATCH(Activity!MS$1,BBG!$1:$1,0)+1,0))/2,IF(AND(VLOOKUP($A28,BBG!$1:$1048576,MATCH(Activity!MS$1,BBG!$1:$1,0)-1,0)&lt;&gt;"",VLOOKUP($A28,BBG!$1:$1048576,MATCH(Activity!MS$1,BBG!$1:$1,0)+2,0)&lt;&gt;""),VLOOKUP($A28,BBG!$1:$1048576,MATCH(Activity!MS$1,BBG!$1:$1,0)-1,0)+(VLOOKUP($A28,BBG!$1:$1048576,MATCH(Activity!MS$1,BBG!$1:$1,0)+2,0)-VLOOKUP($A28,BBG!$1:$1048576,MATCH(Activity!MS$1,BBG!$1:$1,0)-1,0))/3,VLOOKUP($A28,BBG!$1:$1048576,MATCH(Activity!MS$1,BBG!$1:$1,0)-2,0)+(VLOOKUP($A28,BBG!$1:$1048576,MATCH(Activity!MS$1,BBG!$1:$1,0)+1,0)-VLOOKUP($A28,BBG!$1:$1048576,MATCH(Activity!MS$1,BBG!$1:$1,0)-2,0))*2/3)))/100</f>
        <v>0</v>
      </c>
      <c r="MT28" s="48">
        <f ca="1">IF(VLOOKUP($A28,BBG!$1:$1048576,MATCH(Activity!MT$1,BBG!$1:$1,0),0)&lt;&gt;"",VLOOKUP($A28,BBG!$1:$1048576,MATCH(Activity!MT$1,BBG!$1:$1,0),0),IF(AND(VLOOKUP($A28,BBG!$1:$1048576,MATCH(Activity!MT$1,BBG!$1:$1,0)-1,0)&lt;&gt;"",VLOOKUP($A28,BBG!$1:$1048576,MATCH(Activity!MT$1,BBG!$1:$1,0)+1,0)&lt;&gt;""),(VLOOKUP($A28,BBG!$1:$1048576,MATCH(Activity!MT$1,BBG!$1:$1,0)-1,0)+VLOOKUP($A28,BBG!$1:$1048576,MATCH(Activity!MT$1,BBG!$1:$1,0)+1,0))/2,IF(AND(VLOOKUP($A28,BBG!$1:$1048576,MATCH(Activity!MT$1,BBG!$1:$1,0)-1,0)&lt;&gt;"",VLOOKUP($A28,BBG!$1:$1048576,MATCH(Activity!MT$1,BBG!$1:$1,0)+2,0)&lt;&gt;""),VLOOKUP($A28,BBG!$1:$1048576,MATCH(Activity!MT$1,BBG!$1:$1,0)-1,0)+(VLOOKUP($A28,BBG!$1:$1048576,MATCH(Activity!MT$1,BBG!$1:$1,0)+2,0)-VLOOKUP($A28,BBG!$1:$1048576,MATCH(Activity!MT$1,BBG!$1:$1,0)-1,0))/3,VLOOKUP($A28,BBG!$1:$1048576,MATCH(Activity!MT$1,BBG!$1:$1,0)-2,0)+(VLOOKUP($A28,BBG!$1:$1048576,MATCH(Activity!MT$1,BBG!$1:$1,0)+1,0)-VLOOKUP($A28,BBG!$1:$1048576,MATCH(Activity!MT$1,BBG!$1:$1,0)-2,0))*2/3)))/100</f>
        <v>0</v>
      </c>
      <c r="MU28" s="48">
        <f ca="1">IF(VLOOKUP($A28,BBG!$1:$1048576,MATCH(Activity!MU$1,BBG!$1:$1,0),0)&lt;&gt;"",VLOOKUP($A28,BBG!$1:$1048576,MATCH(Activity!MU$1,BBG!$1:$1,0),0),IF(AND(VLOOKUP($A28,BBG!$1:$1048576,MATCH(Activity!MU$1,BBG!$1:$1,0)-1,0)&lt;&gt;"",VLOOKUP($A28,BBG!$1:$1048576,MATCH(Activity!MU$1,BBG!$1:$1,0)+1,0)&lt;&gt;""),(VLOOKUP($A28,BBG!$1:$1048576,MATCH(Activity!MU$1,BBG!$1:$1,0)-1,0)+VLOOKUP($A28,BBG!$1:$1048576,MATCH(Activity!MU$1,BBG!$1:$1,0)+1,0))/2,IF(AND(VLOOKUP($A28,BBG!$1:$1048576,MATCH(Activity!MU$1,BBG!$1:$1,0)-1,0)&lt;&gt;"",VLOOKUP($A28,BBG!$1:$1048576,MATCH(Activity!MU$1,BBG!$1:$1,0)+2,0)&lt;&gt;""),VLOOKUP($A28,BBG!$1:$1048576,MATCH(Activity!MU$1,BBG!$1:$1,0)-1,0)+(VLOOKUP($A28,BBG!$1:$1048576,MATCH(Activity!MU$1,BBG!$1:$1,0)+2,0)-VLOOKUP($A28,BBG!$1:$1048576,MATCH(Activity!MU$1,BBG!$1:$1,0)-1,0))/3,VLOOKUP($A28,BBG!$1:$1048576,MATCH(Activity!MU$1,BBG!$1:$1,0)-2,0)+(VLOOKUP($A28,BBG!$1:$1048576,MATCH(Activity!MU$1,BBG!$1:$1,0)+1,0)-VLOOKUP($A28,BBG!$1:$1048576,MATCH(Activity!MU$1,BBG!$1:$1,0)-2,0))*2/3)))/100</f>
        <v>0</v>
      </c>
    </row>
    <row r="29" spans="1:359" s="12" customFormat="1">
      <c r="A29" s="20"/>
      <c r="B29" s="10" t="s">
        <v>211</v>
      </c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  <c r="AA29" s="48"/>
      <c r="AB29" s="48"/>
      <c r="AC29" s="48"/>
      <c r="AD29" s="48"/>
      <c r="AE29" s="48"/>
      <c r="AF29" s="48"/>
      <c r="AG29" s="48"/>
      <c r="AH29" s="48"/>
      <c r="AI29" s="48"/>
      <c r="AJ29" s="48"/>
      <c r="AK29" s="48"/>
      <c r="AL29" s="48"/>
      <c r="AM29" s="48"/>
      <c r="AN29" s="48"/>
      <c r="AO29" s="48"/>
      <c r="AP29" s="48"/>
      <c r="AQ29" s="48"/>
      <c r="AR29" s="48"/>
      <c r="AS29" s="48"/>
      <c r="AT29" s="48"/>
      <c r="AU29" s="48"/>
      <c r="AV29" s="48"/>
      <c r="AW29" s="48"/>
      <c r="AX29" s="48"/>
      <c r="AY29" s="48"/>
      <c r="AZ29" s="48"/>
      <c r="BA29" s="48"/>
      <c r="BB29" s="48"/>
      <c r="BC29" s="48"/>
      <c r="BD29" s="48"/>
      <c r="BE29" s="48"/>
      <c r="BF29" s="48"/>
      <c r="BG29" s="48"/>
      <c r="BH29" s="48"/>
      <c r="BI29" s="48"/>
      <c r="BJ29" s="48"/>
      <c r="BK29" s="48"/>
      <c r="BL29" s="48"/>
      <c r="BM29" s="48"/>
      <c r="BN29" s="48"/>
      <c r="BO29" s="48"/>
      <c r="BP29" s="48"/>
      <c r="BQ29" s="48"/>
      <c r="BR29" s="48"/>
      <c r="BS29" s="48"/>
      <c r="BT29" s="48"/>
      <c r="BU29" s="48"/>
      <c r="BV29" s="48"/>
      <c r="BW29" s="48"/>
      <c r="BX29" s="48"/>
      <c r="BY29" s="48"/>
      <c r="BZ29" s="48"/>
      <c r="CA29" s="48"/>
      <c r="CB29" s="48"/>
      <c r="CC29" s="48"/>
      <c r="CD29" s="48"/>
      <c r="CE29" s="48"/>
      <c r="CF29" s="48"/>
      <c r="CG29" s="48"/>
      <c r="CH29" s="48"/>
      <c r="CI29" s="48"/>
      <c r="CJ29" s="48"/>
      <c r="CK29" s="48">
        <f t="shared" ref="CK29" ca="1" si="641">AVERAGE(CI28:CK28)</f>
        <v>0</v>
      </c>
      <c r="CL29" s="48">
        <f t="shared" ref="CL29" ca="1" si="642">AVERAGE(CJ28:CL28)</f>
        <v>0</v>
      </c>
      <c r="CM29" s="48">
        <f t="shared" ref="CM29" ca="1" si="643">AVERAGE(CK28:CM28)</f>
        <v>0</v>
      </c>
      <c r="CN29" s="48">
        <f t="shared" ref="CN29" ca="1" si="644">AVERAGE(CL28:CN28)</f>
        <v>0</v>
      </c>
      <c r="CO29" s="48">
        <f t="shared" ref="CO29" ca="1" si="645">AVERAGE(CM28:CO28)</f>
        <v>0</v>
      </c>
      <c r="CP29" s="48">
        <f t="shared" ref="CP29" ca="1" si="646">AVERAGE(CN28:CP28)</f>
        <v>0</v>
      </c>
      <c r="CQ29" s="48">
        <f t="shared" ref="CQ29" ca="1" si="647">AVERAGE(CO28:CQ28)</f>
        <v>0</v>
      </c>
      <c r="CR29" s="48">
        <f t="shared" ref="CR29" ca="1" si="648">AVERAGE(CP28:CR28)</f>
        <v>0</v>
      </c>
      <c r="CS29" s="48">
        <f t="shared" ref="CS29" ca="1" si="649">AVERAGE(CQ28:CS28)</f>
        <v>0</v>
      </c>
      <c r="CT29" s="48">
        <f t="shared" ref="CT29" ca="1" si="650">AVERAGE(CR28:CT28)</f>
        <v>0</v>
      </c>
      <c r="CU29" s="48">
        <f t="shared" ref="CU29" ca="1" si="651">AVERAGE(CS28:CU28)</f>
        <v>0</v>
      </c>
      <c r="CV29" s="48">
        <f t="shared" ref="CV29" ca="1" si="652">AVERAGE(CT28:CV28)</f>
        <v>0</v>
      </c>
      <c r="CW29" s="48">
        <f t="shared" ref="CW29" ca="1" si="653">AVERAGE(CU28:CW28)</f>
        <v>0</v>
      </c>
      <c r="CX29" s="48">
        <f t="shared" ref="CX29" ca="1" si="654">AVERAGE(CV28:CX28)</f>
        <v>0</v>
      </c>
      <c r="CY29" s="48">
        <f t="shared" ref="CY29" ca="1" si="655">AVERAGE(CW28:CY28)</f>
        <v>0</v>
      </c>
      <c r="CZ29" s="48">
        <f t="shared" ref="CZ29" ca="1" si="656">AVERAGE(CX28:CZ28)</f>
        <v>0</v>
      </c>
      <c r="DA29" s="48">
        <f t="shared" ref="DA29" ca="1" si="657">AVERAGE(CY28:DA28)</f>
        <v>0</v>
      </c>
      <c r="DB29" s="48">
        <f t="shared" ref="DB29" ca="1" si="658">AVERAGE(CZ28:DB28)</f>
        <v>0</v>
      </c>
      <c r="DC29" s="48">
        <f t="shared" ref="DC29" ca="1" si="659">AVERAGE(DA28:DC28)</f>
        <v>0</v>
      </c>
      <c r="DD29" s="48">
        <f t="shared" ref="DD29" ca="1" si="660">AVERAGE(DB28:DD28)</f>
        <v>0</v>
      </c>
      <c r="DE29" s="48">
        <f t="shared" ref="DE29" ca="1" si="661">AVERAGE(DC28:DE28)</f>
        <v>0</v>
      </c>
      <c r="DF29" s="48">
        <f t="shared" ref="DF29" ca="1" si="662">AVERAGE(DD28:DF28)</f>
        <v>0</v>
      </c>
      <c r="DG29" s="48">
        <f t="shared" ref="DG29" ca="1" si="663">AVERAGE(DE28:DG28)</f>
        <v>0</v>
      </c>
      <c r="DH29" s="48">
        <f t="shared" ref="DH29" ca="1" si="664">AVERAGE(DF28:DH28)</f>
        <v>0</v>
      </c>
      <c r="DI29" s="48">
        <f t="shared" ref="DI29" ca="1" si="665">AVERAGE(DG28:DI28)</f>
        <v>0</v>
      </c>
      <c r="DJ29" s="48">
        <f t="shared" ref="DJ29" ca="1" si="666">AVERAGE(DH28:DJ28)</f>
        <v>0</v>
      </c>
      <c r="DK29" s="48">
        <f t="shared" ref="DK29" ca="1" si="667">AVERAGE(DI28:DK28)</f>
        <v>0</v>
      </c>
      <c r="DL29" s="48">
        <f t="shared" ref="DL29" ca="1" si="668">AVERAGE(DJ28:DL28)</f>
        <v>0</v>
      </c>
      <c r="DM29" s="48">
        <f t="shared" ref="DM29" ca="1" si="669">AVERAGE(DK28:DM28)</f>
        <v>0</v>
      </c>
      <c r="DN29" s="48">
        <f t="shared" ref="DN29" ca="1" si="670">AVERAGE(DL28:DN28)</f>
        <v>0</v>
      </c>
      <c r="DO29" s="48">
        <f t="shared" ref="DO29" ca="1" si="671">AVERAGE(DM28:DO28)</f>
        <v>0</v>
      </c>
      <c r="DP29" s="48">
        <f t="shared" ref="DP29" ca="1" si="672">AVERAGE(DN28:DP28)</f>
        <v>0</v>
      </c>
      <c r="DQ29" s="48">
        <f t="shared" ref="DQ29" ca="1" si="673">AVERAGE(DO28:DQ28)</f>
        <v>0</v>
      </c>
      <c r="DR29" s="48">
        <f t="shared" ref="DR29" ca="1" si="674">AVERAGE(DP28:DR28)</f>
        <v>0</v>
      </c>
      <c r="DS29" s="48">
        <f t="shared" ref="DS29" ca="1" si="675">AVERAGE(DQ28:DS28)</f>
        <v>0</v>
      </c>
      <c r="DT29" s="48">
        <f t="shared" ref="DT29" ca="1" si="676">AVERAGE(DR28:DT28)</f>
        <v>0</v>
      </c>
      <c r="DU29" s="48">
        <f t="shared" ref="DU29" ca="1" si="677">AVERAGE(DS28:DU28)</f>
        <v>0</v>
      </c>
      <c r="DV29" s="48">
        <f t="shared" ref="DV29" ca="1" si="678">AVERAGE(DT28:DV28)</f>
        <v>0</v>
      </c>
      <c r="DW29" s="48">
        <f t="shared" ref="DW29" ca="1" si="679">AVERAGE(DU28:DW28)</f>
        <v>0</v>
      </c>
      <c r="DX29" s="48">
        <f t="shared" ref="DX29" ca="1" si="680">AVERAGE(DV28:DX28)</f>
        <v>0</v>
      </c>
      <c r="DY29" s="48">
        <f t="shared" ref="DY29" ca="1" si="681">AVERAGE(DW28:DY28)</f>
        <v>0</v>
      </c>
      <c r="DZ29" s="48">
        <f t="shared" ref="DZ29" ca="1" si="682">AVERAGE(DX28:DZ28)</f>
        <v>0</v>
      </c>
      <c r="EA29" s="48">
        <f t="shared" ref="EA29" ca="1" si="683">AVERAGE(DY28:EA28)</f>
        <v>0</v>
      </c>
      <c r="EB29" s="48">
        <f t="shared" ref="EB29" ca="1" si="684">AVERAGE(DZ28:EB28)</f>
        <v>0</v>
      </c>
      <c r="EC29" s="48">
        <f t="shared" ref="EC29" ca="1" si="685">AVERAGE(EA28:EC28)</f>
        <v>0</v>
      </c>
      <c r="ED29" s="48">
        <f t="shared" ref="ED29" ca="1" si="686">AVERAGE(EB28:ED28)</f>
        <v>0</v>
      </c>
      <c r="EE29" s="48">
        <f t="shared" ref="EE29" ca="1" si="687">AVERAGE(EC28:EE28)</f>
        <v>0</v>
      </c>
      <c r="EF29" s="48">
        <f t="shared" ref="EF29" ca="1" si="688">AVERAGE(ED28:EF28)</f>
        <v>0</v>
      </c>
      <c r="EG29" s="48">
        <f t="shared" ref="EG29" ca="1" si="689">AVERAGE(EE28:EG28)</f>
        <v>0</v>
      </c>
      <c r="EH29" s="48">
        <f t="shared" ref="EH29" ca="1" si="690">AVERAGE(EF28:EH28)</f>
        <v>0</v>
      </c>
      <c r="EI29" s="48">
        <f t="shared" ref="EI29" ca="1" si="691">AVERAGE(EG28:EI28)</f>
        <v>0</v>
      </c>
      <c r="EJ29" s="48">
        <f t="shared" ref="EJ29" ca="1" si="692">AVERAGE(EH28:EJ28)</f>
        <v>0</v>
      </c>
      <c r="EK29" s="48">
        <f t="shared" ref="EK29" ca="1" si="693">AVERAGE(EI28:EK28)</f>
        <v>0</v>
      </c>
      <c r="EL29" s="48">
        <f t="shared" ref="EL29" ca="1" si="694">AVERAGE(EJ28:EL28)</f>
        <v>0</v>
      </c>
      <c r="EM29" s="48">
        <f t="shared" ref="EM29" ca="1" si="695">AVERAGE(EK28:EM28)</f>
        <v>0</v>
      </c>
      <c r="EN29" s="48">
        <f t="shared" ref="EN29" ca="1" si="696">AVERAGE(EL28:EN28)</f>
        <v>0</v>
      </c>
      <c r="EO29" s="48">
        <f t="shared" ref="EO29" ca="1" si="697">AVERAGE(EM28:EO28)</f>
        <v>0</v>
      </c>
      <c r="EP29" s="48">
        <f t="shared" ref="EP29" ca="1" si="698">AVERAGE(EN28:EP28)</f>
        <v>0</v>
      </c>
      <c r="EQ29" s="48">
        <f t="shared" ref="EQ29" ca="1" si="699">AVERAGE(EO28:EQ28)</f>
        <v>0</v>
      </c>
      <c r="ER29" s="48">
        <f t="shared" ref="ER29" ca="1" si="700">AVERAGE(EP28:ER28)</f>
        <v>0</v>
      </c>
      <c r="ES29" s="48">
        <f t="shared" ref="ES29" ca="1" si="701">AVERAGE(EQ28:ES28)</f>
        <v>0</v>
      </c>
      <c r="ET29" s="48">
        <f t="shared" ref="ET29" ca="1" si="702">AVERAGE(ER28:ET28)</f>
        <v>0</v>
      </c>
      <c r="EU29" s="48">
        <f t="shared" ref="EU29" ca="1" si="703">AVERAGE(ES28:EU28)</f>
        <v>0</v>
      </c>
      <c r="EV29" s="48">
        <f t="shared" ref="EV29" ca="1" si="704">AVERAGE(ET28:EV28)</f>
        <v>0</v>
      </c>
      <c r="EW29" s="48">
        <f t="shared" ref="EW29" ca="1" si="705">AVERAGE(EU28:EW28)</f>
        <v>0</v>
      </c>
      <c r="EX29" s="48">
        <f t="shared" ref="EX29" ca="1" si="706">AVERAGE(EV28:EX28)</f>
        <v>0</v>
      </c>
      <c r="EY29" s="48">
        <f t="shared" ref="EY29" ca="1" si="707">AVERAGE(EW28:EY28)</f>
        <v>0</v>
      </c>
      <c r="EZ29" s="48">
        <f t="shared" ref="EZ29" ca="1" si="708">AVERAGE(EX28:EZ28)</f>
        <v>0</v>
      </c>
      <c r="FA29" s="48">
        <f t="shared" ref="FA29" ca="1" si="709">AVERAGE(EY28:FA28)</f>
        <v>0</v>
      </c>
      <c r="FB29" s="48">
        <f t="shared" ref="FB29" ca="1" si="710">AVERAGE(EZ28:FB28)</f>
        <v>0</v>
      </c>
      <c r="FC29" s="48">
        <f t="shared" ref="FC29" ca="1" si="711">AVERAGE(FA28:FC28)</f>
        <v>0</v>
      </c>
      <c r="FD29" s="48">
        <f t="shared" ref="FD29" ca="1" si="712">AVERAGE(FB28:FD28)</f>
        <v>0</v>
      </c>
      <c r="FE29" s="48">
        <f t="shared" ref="FE29" ca="1" si="713">AVERAGE(FC28:FE28)</f>
        <v>0</v>
      </c>
      <c r="FF29" s="48">
        <f t="shared" ref="FF29" ca="1" si="714">AVERAGE(FD28:FF28)</f>
        <v>0</v>
      </c>
      <c r="FG29" s="48">
        <f t="shared" ref="FG29" ca="1" si="715">AVERAGE(FE28:FG28)</f>
        <v>0</v>
      </c>
      <c r="FH29" s="48">
        <f t="shared" ref="FH29" ca="1" si="716">AVERAGE(FF28:FH28)</f>
        <v>0</v>
      </c>
      <c r="FI29" s="48">
        <f t="shared" ref="FI29" ca="1" si="717">AVERAGE(FG28:FI28)</f>
        <v>0</v>
      </c>
      <c r="FJ29" s="48">
        <f t="shared" ref="FJ29" ca="1" si="718">AVERAGE(FH28:FJ28)</f>
        <v>0</v>
      </c>
      <c r="FK29" s="48">
        <f t="shared" ref="FK29" ca="1" si="719">AVERAGE(FI28:FK28)</f>
        <v>0</v>
      </c>
      <c r="FL29" s="48">
        <f t="shared" ref="FL29" ca="1" si="720">AVERAGE(FJ28:FL28)</f>
        <v>0</v>
      </c>
      <c r="FM29" s="48">
        <f t="shared" ref="FM29" ca="1" si="721">AVERAGE(FK28:FM28)</f>
        <v>0</v>
      </c>
      <c r="FN29" s="48">
        <f t="shared" ref="FN29" ca="1" si="722">AVERAGE(FL28:FN28)</f>
        <v>0</v>
      </c>
      <c r="FO29" s="48">
        <f t="shared" ref="FO29" ca="1" si="723">AVERAGE(FM28:FO28)</f>
        <v>0</v>
      </c>
      <c r="FP29" s="48">
        <f t="shared" ref="FP29" ca="1" si="724">AVERAGE(FN28:FP28)</f>
        <v>0</v>
      </c>
      <c r="FQ29" s="48">
        <f t="shared" ref="FQ29" ca="1" si="725">AVERAGE(FO28:FQ28)</f>
        <v>0</v>
      </c>
      <c r="FR29" s="48">
        <f t="shared" ref="FR29" ca="1" si="726">AVERAGE(FP28:FR28)</f>
        <v>0</v>
      </c>
      <c r="FS29" s="48">
        <f t="shared" ref="FS29" ca="1" si="727">AVERAGE(FQ28:FS28)</f>
        <v>0</v>
      </c>
      <c r="FT29" s="48">
        <f t="shared" ref="FT29" ca="1" si="728">AVERAGE(FR28:FT28)</f>
        <v>0</v>
      </c>
      <c r="FU29" s="48">
        <f t="shared" ref="FU29" ca="1" si="729">AVERAGE(FS28:FU28)</f>
        <v>0</v>
      </c>
      <c r="FV29" s="48">
        <f t="shared" ref="FV29" ca="1" si="730">AVERAGE(FT28:FV28)</f>
        <v>0</v>
      </c>
      <c r="FW29" s="48">
        <f t="shared" ref="FW29" ca="1" si="731">AVERAGE(FU28:FW28)</f>
        <v>0</v>
      </c>
      <c r="FX29" s="48">
        <f t="shared" ref="FX29" ca="1" si="732">AVERAGE(FV28:FX28)</f>
        <v>0</v>
      </c>
      <c r="FY29" s="48">
        <f t="shared" ref="FY29" ca="1" si="733">AVERAGE(FW28:FY28)</f>
        <v>0</v>
      </c>
      <c r="FZ29" s="48">
        <f t="shared" ref="FZ29" ca="1" si="734">AVERAGE(FX28:FZ28)</f>
        <v>0</v>
      </c>
      <c r="GA29" s="48">
        <f t="shared" ref="GA29" ca="1" si="735">AVERAGE(FY28:GA28)</f>
        <v>0</v>
      </c>
      <c r="GB29" s="48">
        <f t="shared" ref="GB29" ca="1" si="736">AVERAGE(FZ28:GB28)</f>
        <v>0</v>
      </c>
      <c r="GC29" s="48">
        <f t="shared" ref="GC29" ca="1" si="737">AVERAGE(GA28:GC28)</f>
        <v>0</v>
      </c>
      <c r="GD29" s="48">
        <f t="shared" ref="GD29" ca="1" si="738">AVERAGE(GB28:GD28)</f>
        <v>0</v>
      </c>
      <c r="GE29" s="48">
        <f t="shared" ref="GE29" ca="1" si="739">AVERAGE(GC28:GE28)</f>
        <v>0</v>
      </c>
      <c r="GF29" s="48">
        <f t="shared" ref="GF29" ca="1" si="740">AVERAGE(GD28:GF28)</f>
        <v>0</v>
      </c>
      <c r="GG29" s="48">
        <f t="shared" ref="GG29" ca="1" si="741">AVERAGE(GE28:GG28)</f>
        <v>0</v>
      </c>
      <c r="GH29" s="48">
        <f t="shared" ref="GH29" ca="1" si="742">AVERAGE(GF28:GH28)</f>
        <v>0</v>
      </c>
      <c r="GI29" s="48">
        <f t="shared" ref="GI29" ca="1" si="743">AVERAGE(GG28:GI28)</f>
        <v>0</v>
      </c>
      <c r="GJ29" s="48">
        <f t="shared" ref="GJ29" ca="1" si="744">AVERAGE(GH28:GJ28)</f>
        <v>0</v>
      </c>
      <c r="GK29" s="48">
        <f t="shared" ref="GK29" ca="1" si="745">AVERAGE(GI28:GK28)</f>
        <v>0</v>
      </c>
      <c r="GL29" s="48">
        <f t="shared" ref="GL29" ca="1" si="746">AVERAGE(GJ28:GL28)</f>
        <v>0</v>
      </c>
      <c r="GM29" s="48">
        <f t="shared" ref="GM29" ca="1" si="747">AVERAGE(GK28:GM28)</f>
        <v>0</v>
      </c>
      <c r="GN29" s="48">
        <f t="shared" ref="GN29" ca="1" si="748">AVERAGE(GL28:GN28)</f>
        <v>0</v>
      </c>
      <c r="GO29" s="48">
        <f t="shared" ref="GO29" ca="1" si="749">AVERAGE(GM28:GO28)</f>
        <v>0</v>
      </c>
      <c r="GP29" s="48">
        <f t="shared" ref="GP29" ca="1" si="750">AVERAGE(GN28:GP28)</f>
        <v>0</v>
      </c>
      <c r="GQ29" s="48">
        <f t="shared" ref="GQ29" ca="1" si="751">AVERAGE(GO28:GQ28)</f>
        <v>0</v>
      </c>
      <c r="GR29" s="48">
        <f t="shared" ref="GR29" ca="1" si="752">AVERAGE(GP28:GR28)</f>
        <v>0</v>
      </c>
      <c r="GS29" s="48">
        <f t="shared" ref="GS29" ca="1" si="753">AVERAGE(GQ28:GS28)</f>
        <v>0</v>
      </c>
      <c r="GT29" s="48">
        <f t="shared" ref="GT29" ca="1" si="754">AVERAGE(GR28:GT28)</f>
        <v>0</v>
      </c>
      <c r="GU29" s="48">
        <f t="shared" ref="GU29" ca="1" si="755">AVERAGE(GS28:GU28)</f>
        <v>0</v>
      </c>
      <c r="GV29" s="48">
        <f t="shared" ref="GV29" ca="1" si="756">AVERAGE(GT28:GV28)</f>
        <v>0</v>
      </c>
      <c r="GW29" s="48">
        <f t="shared" ref="GW29" ca="1" si="757">AVERAGE(GU28:GW28)</f>
        <v>0</v>
      </c>
      <c r="GX29" s="48">
        <f t="shared" ref="GX29" ca="1" si="758">AVERAGE(GV28:GX28)</f>
        <v>0</v>
      </c>
      <c r="GY29" s="48">
        <f t="shared" ref="GY29" ca="1" si="759">AVERAGE(GW28:GY28)</f>
        <v>0</v>
      </c>
      <c r="GZ29" s="48">
        <f t="shared" ref="GZ29" ca="1" si="760">AVERAGE(GX28:GZ28)</f>
        <v>0</v>
      </c>
      <c r="HA29" s="48">
        <f t="shared" ref="HA29" ca="1" si="761">AVERAGE(GY28:HA28)</f>
        <v>0</v>
      </c>
      <c r="HB29" s="48">
        <f t="shared" ref="HB29" ca="1" si="762">AVERAGE(GZ28:HB28)</f>
        <v>0</v>
      </c>
      <c r="HC29" s="48">
        <f t="shared" ref="HC29" ca="1" si="763">AVERAGE(HA28:HC28)</f>
        <v>0</v>
      </c>
      <c r="HD29" s="48">
        <f t="shared" ref="HD29" ca="1" si="764">AVERAGE(HB28:HD28)</f>
        <v>0</v>
      </c>
      <c r="HE29" s="48">
        <f t="shared" ref="HE29" ca="1" si="765">AVERAGE(HC28:HE28)</f>
        <v>0</v>
      </c>
      <c r="HF29" s="48">
        <f t="shared" ref="HF29" ca="1" si="766">AVERAGE(HD28:HF28)</f>
        <v>0</v>
      </c>
      <c r="HG29" s="48">
        <f t="shared" ref="HG29" ca="1" si="767">AVERAGE(HE28:HG28)</f>
        <v>0</v>
      </c>
      <c r="HH29" s="48">
        <f t="shared" ref="HH29" ca="1" si="768">AVERAGE(HF28:HH28)</f>
        <v>0</v>
      </c>
      <c r="HI29" s="48">
        <f t="shared" ref="HI29" ca="1" si="769">AVERAGE(HG28:HI28)</f>
        <v>0</v>
      </c>
      <c r="HJ29" s="48">
        <f t="shared" ref="HJ29" ca="1" si="770">AVERAGE(HH28:HJ28)</f>
        <v>0</v>
      </c>
      <c r="HK29" s="48">
        <f t="shared" ref="HK29" ca="1" si="771">AVERAGE(HI28:HK28)</f>
        <v>0</v>
      </c>
      <c r="HL29" s="48">
        <f t="shared" ref="HL29" ca="1" si="772">AVERAGE(HJ28:HL28)</f>
        <v>0</v>
      </c>
      <c r="HM29" s="48">
        <f t="shared" ref="HM29" ca="1" si="773">AVERAGE(HK28:HM28)</f>
        <v>0</v>
      </c>
      <c r="HN29" s="48">
        <f t="shared" ref="HN29" ca="1" si="774">AVERAGE(HL28:HN28)</f>
        <v>0</v>
      </c>
      <c r="HO29" s="48">
        <f t="shared" ref="HO29" ca="1" si="775">AVERAGE(HM28:HO28)</f>
        <v>0</v>
      </c>
      <c r="HP29" s="48">
        <f t="shared" ref="HP29" ca="1" si="776">AVERAGE(HN28:HP28)</f>
        <v>0</v>
      </c>
      <c r="HQ29" s="48">
        <f t="shared" ref="HQ29" ca="1" si="777">AVERAGE(HO28:HQ28)</f>
        <v>0</v>
      </c>
      <c r="HR29" s="48">
        <f t="shared" ref="HR29" ca="1" si="778">AVERAGE(HP28:HR28)</f>
        <v>0</v>
      </c>
      <c r="HS29" s="48">
        <f t="shared" ref="HS29" ca="1" si="779">AVERAGE(HQ28:HS28)</f>
        <v>0</v>
      </c>
      <c r="HT29" s="48">
        <f t="shared" ref="HT29" ca="1" si="780">AVERAGE(HR28:HT28)</f>
        <v>0</v>
      </c>
      <c r="HU29" s="48">
        <f t="shared" ref="HU29" ca="1" si="781">AVERAGE(HS28:HU28)</f>
        <v>0</v>
      </c>
      <c r="HV29" s="48">
        <f t="shared" ref="HV29" ca="1" si="782">AVERAGE(HT28:HV28)</f>
        <v>0</v>
      </c>
      <c r="HW29" s="48">
        <f t="shared" ref="HW29" ca="1" si="783">AVERAGE(HU28:HW28)</f>
        <v>0</v>
      </c>
      <c r="HX29" s="48">
        <f t="shared" ref="HX29" ca="1" si="784">AVERAGE(HV28:HX28)</f>
        <v>0</v>
      </c>
      <c r="HY29" s="48">
        <f t="shared" ref="HY29" ca="1" si="785">AVERAGE(HW28:HY28)</f>
        <v>0</v>
      </c>
      <c r="HZ29" s="48">
        <f t="shared" ref="HZ29" ca="1" si="786">AVERAGE(HX28:HZ28)</f>
        <v>0</v>
      </c>
      <c r="IA29" s="48">
        <f t="shared" ref="IA29" ca="1" si="787">AVERAGE(HY28:IA28)</f>
        <v>0</v>
      </c>
      <c r="IB29" s="48">
        <f t="shared" ref="IB29" ca="1" si="788">AVERAGE(HZ28:IB28)</f>
        <v>0</v>
      </c>
      <c r="IC29" s="48">
        <f t="shared" ref="IC29" ca="1" si="789">AVERAGE(IA28:IC28)</f>
        <v>0</v>
      </c>
      <c r="ID29" s="48">
        <f t="shared" ref="ID29" ca="1" si="790">AVERAGE(IB28:ID28)</f>
        <v>0</v>
      </c>
      <c r="IE29" s="48">
        <f t="shared" ref="IE29" ca="1" si="791">AVERAGE(IC28:IE28)</f>
        <v>0</v>
      </c>
      <c r="IF29" s="48">
        <f t="shared" ref="IF29" ca="1" si="792">AVERAGE(ID28:IF28)</f>
        <v>0</v>
      </c>
      <c r="IG29" s="48">
        <f t="shared" ref="IG29" ca="1" si="793">AVERAGE(IE28:IG28)</f>
        <v>0</v>
      </c>
      <c r="IH29" s="48">
        <f t="shared" ref="IH29" ca="1" si="794">AVERAGE(IF28:IH28)</f>
        <v>0</v>
      </c>
      <c r="II29" s="48">
        <f t="shared" ref="II29" ca="1" si="795">AVERAGE(IG28:II28)</f>
        <v>0</v>
      </c>
      <c r="IJ29" s="48">
        <f t="shared" ref="IJ29" ca="1" si="796">AVERAGE(IH28:IJ28)</f>
        <v>0</v>
      </c>
      <c r="IK29" s="48">
        <f t="shared" ref="IK29" ca="1" si="797">AVERAGE(II28:IK28)</f>
        <v>0</v>
      </c>
      <c r="IL29" s="48">
        <f t="shared" ref="IL29" ca="1" si="798">AVERAGE(IJ28:IL28)</f>
        <v>0</v>
      </c>
      <c r="IM29" s="48">
        <f t="shared" ref="IM29" ca="1" si="799">AVERAGE(IK28:IM28)</f>
        <v>0</v>
      </c>
      <c r="IN29" s="48">
        <f t="shared" ref="IN29" ca="1" si="800">AVERAGE(IL28:IN28)</f>
        <v>0</v>
      </c>
      <c r="IO29" s="48">
        <f t="shared" ref="IO29" ca="1" si="801">AVERAGE(IM28:IO28)</f>
        <v>0</v>
      </c>
      <c r="IP29" s="48">
        <f t="shared" ref="IP29" ca="1" si="802">AVERAGE(IN28:IP28)</f>
        <v>0</v>
      </c>
      <c r="IQ29" s="48">
        <f t="shared" ref="IQ29" ca="1" si="803">AVERAGE(IO28:IQ28)</f>
        <v>0</v>
      </c>
      <c r="IR29" s="48">
        <f t="shared" ref="IR29" ca="1" si="804">AVERAGE(IP28:IR28)</f>
        <v>0</v>
      </c>
      <c r="IS29" s="48">
        <f t="shared" ref="IS29" ca="1" si="805">AVERAGE(IQ28:IS28)</f>
        <v>0</v>
      </c>
      <c r="IT29" s="48">
        <f t="shared" ref="IT29" ca="1" si="806">AVERAGE(IR28:IT28)</f>
        <v>0</v>
      </c>
      <c r="IU29" s="48">
        <f t="shared" ref="IU29" ca="1" si="807">AVERAGE(IS28:IU28)</f>
        <v>0</v>
      </c>
      <c r="IV29" s="48">
        <f t="shared" ref="IV29" ca="1" si="808">AVERAGE(IT28:IV28)</f>
        <v>0</v>
      </c>
      <c r="IW29" s="48">
        <f t="shared" ref="IW29" ca="1" si="809">AVERAGE(IU28:IW28)</f>
        <v>0</v>
      </c>
      <c r="IX29" s="48">
        <f t="shared" ref="IX29" ca="1" si="810">AVERAGE(IV28:IX28)</f>
        <v>0</v>
      </c>
      <c r="IY29" s="48">
        <f t="shared" ref="IY29" ca="1" si="811">AVERAGE(IW28:IY28)</f>
        <v>0</v>
      </c>
      <c r="IZ29" s="48">
        <f t="shared" ref="IZ29" ca="1" si="812">AVERAGE(IX28:IZ28)</f>
        <v>0</v>
      </c>
      <c r="JA29" s="48">
        <f t="shared" ref="JA29" ca="1" si="813">AVERAGE(IY28:JA28)</f>
        <v>0</v>
      </c>
      <c r="JB29" s="48">
        <f t="shared" ref="JB29" ca="1" si="814">AVERAGE(IZ28:JB28)</f>
        <v>0</v>
      </c>
      <c r="JC29" s="48">
        <f t="shared" ref="JC29" ca="1" si="815">AVERAGE(JA28:JC28)</f>
        <v>0</v>
      </c>
      <c r="JD29" s="48">
        <f t="shared" ref="JD29" ca="1" si="816">AVERAGE(JB28:JD28)</f>
        <v>0</v>
      </c>
      <c r="JE29" s="48">
        <f t="shared" ref="JE29" ca="1" si="817">AVERAGE(JC28:JE28)</f>
        <v>0</v>
      </c>
      <c r="JF29" s="48">
        <f t="shared" ref="JF29" ca="1" si="818">AVERAGE(JD28:JF28)</f>
        <v>0</v>
      </c>
      <c r="JG29" s="48">
        <f t="shared" ref="JG29" ca="1" si="819">AVERAGE(JE28:JG28)</f>
        <v>0</v>
      </c>
      <c r="JH29" s="48">
        <f t="shared" ref="JH29" ca="1" si="820">AVERAGE(JF28:JH28)</f>
        <v>0</v>
      </c>
      <c r="JI29" s="48">
        <f t="shared" ref="JI29" ca="1" si="821">AVERAGE(JG28:JI28)</f>
        <v>0</v>
      </c>
      <c r="JJ29" s="48">
        <f t="shared" ref="JJ29" ca="1" si="822">AVERAGE(JH28:JJ28)</f>
        <v>0</v>
      </c>
      <c r="JK29" s="48">
        <f t="shared" ref="JK29" ca="1" si="823">AVERAGE(JI28:JK28)</f>
        <v>0</v>
      </c>
      <c r="JL29" s="48">
        <f t="shared" ref="JL29" ca="1" si="824">AVERAGE(JJ28:JL28)</f>
        <v>0</v>
      </c>
      <c r="JM29" s="48">
        <f t="shared" ref="JM29" ca="1" si="825">AVERAGE(JK28:JM28)</f>
        <v>0</v>
      </c>
      <c r="JN29" s="48">
        <f t="shared" ref="JN29" ca="1" si="826">AVERAGE(JL28:JN28)</f>
        <v>0</v>
      </c>
      <c r="JO29" s="48">
        <f t="shared" ref="JO29" ca="1" si="827">AVERAGE(JM28:JO28)</f>
        <v>0</v>
      </c>
      <c r="JP29" s="48">
        <f t="shared" ref="JP29" ca="1" si="828">AVERAGE(JN28:JP28)</f>
        <v>0</v>
      </c>
      <c r="JQ29" s="48">
        <f t="shared" ref="JQ29" ca="1" si="829">AVERAGE(JO28:JQ28)</f>
        <v>0</v>
      </c>
      <c r="JR29" s="48">
        <f t="shared" ref="JR29" ca="1" si="830">AVERAGE(JP28:JR28)</f>
        <v>0</v>
      </c>
      <c r="JS29" s="48">
        <f t="shared" ref="JS29" ca="1" si="831">AVERAGE(JQ28:JS28)</f>
        <v>0</v>
      </c>
      <c r="JT29" s="48">
        <f t="shared" ref="JT29" ca="1" si="832">AVERAGE(JR28:JT28)</f>
        <v>0</v>
      </c>
      <c r="JU29" s="48">
        <f t="shared" ref="JU29" ca="1" si="833">AVERAGE(JS28:JU28)</f>
        <v>0</v>
      </c>
      <c r="JV29" s="48">
        <f t="shared" ref="JV29" ca="1" si="834">AVERAGE(JT28:JV28)</f>
        <v>0</v>
      </c>
      <c r="JW29" s="48">
        <f t="shared" ref="JW29" ca="1" si="835">AVERAGE(JU28:JW28)</f>
        <v>0</v>
      </c>
      <c r="JX29" s="48">
        <f t="shared" ref="JX29" ca="1" si="836">AVERAGE(JV28:JX28)</f>
        <v>0</v>
      </c>
      <c r="JY29" s="48">
        <f t="shared" ref="JY29" ca="1" si="837">AVERAGE(JW28:JY28)</f>
        <v>0</v>
      </c>
      <c r="JZ29" s="48">
        <f t="shared" ref="JZ29" ca="1" si="838">AVERAGE(JX28:JZ28)</f>
        <v>0</v>
      </c>
      <c r="KA29" s="48">
        <f t="shared" ref="KA29" ca="1" si="839">AVERAGE(JY28:KA28)</f>
        <v>0</v>
      </c>
      <c r="KB29" s="48">
        <f t="shared" ref="KB29" ca="1" si="840">AVERAGE(JZ28:KB28)</f>
        <v>0</v>
      </c>
      <c r="KC29" s="48">
        <f t="shared" ref="KC29" ca="1" si="841">AVERAGE(KA28:KC28)</f>
        <v>0</v>
      </c>
      <c r="KD29" s="48">
        <f t="shared" ref="KD29" ca="1" si="842">AVERAGE(KB28:KD28)</f>
        <v>0</v>
      </c>
      <c r="KE29" s="48">
        <f t="shared" ref="KE29" ca="1" si="843">AVERAGE(KC28:KE28)</f>
        <v>0</v>
      </c>
      <c r="KF29" s="48">
        <f t="shared" ref="KF29" ca="1" si="844">AVERAGE(KD28:KF28)</f>
        <v>0</v>
      </c>
      <c r="KG29" s="48">
        <f t="shared" ref="KG29" ca="1" si="845">AVERAGE(KE28:KG28)</f>
        <v>0</v>
      </c>
      <c r="KH29" s="48">
        <f t="shared" ref="KH29" ca="1" si="846">AVERAGE(KF28:KH28)</f>
        <v>0</v>
      </c>
      <c r="KI29" s="48">
        <f t="shared" ref="KI29" ca="1" si="847">AVERAGE(KG28:KI28)</f>
        <v>0</v>
      </c>
      <c r="KJ29" s="48">
        <f t="shared" ref="KJ29" ca="1" si="848">AVERAGE(KH28:KJ28)</f>
        <v>0</v>
      </c>
      <c r="KK29" s="48">
        <f t="shared" ref="KK29" ca="1" si="849">AVERAGE(KI28:KK28)</f>
        <v>0</v>
      </c>
      <c r="KL29" s="48">
        <f t="shared" ref="KL29" ca="1" si="850">AVERAGE(KJ28:KL28)</f>
        <v>0</v>
      </c>
      <c r="KM29" s="48">
        <f t="shared" ref="KM29" ca="1" si="851">AVERAGE(KK28:KM28)</f>
        <v>0</v>
      </c>
      <c r="KN29" s="48">
        <f t="shared" ref="KN29" ca="1" si="852">AVERAGE(KL28:KN28)</f>
        <v>0</v>
      </c>
      <c r="KO29" s="48">
        <f t="shared" ref="KO29" ca="1" si="853">AVERAGE(KM28:KO28)</f>
        <v>0</v>
      </c>
      <c r="KP29" s="48">
        <f t="shared" ref="KP29" ca="1" si="854">AVERAGE(KN28:KP28)</f>
        <v>0</v>
      </c>
      <c r="KQ29" s="48">
        <f t="shared" ref="KQ29" ca="1" si="855">AVERAGE(KO28:KQ28)</f>
        <v>0</v>
      </c>
      <c r="KR29" s="48">
        <f t="shared" ref="KR29" ca="1" si="856">AVERAGE(KP28:KR28)</f>
        <v>0</v>
      </c>
      <c r="KS29" s="48">
        <f t="shared" ref="KS29" ca="1" si="857">AVERAGE(KQ28:KS28)</f>
        <v>0</v>
      </c>
      <c r="KT29" s="48">
        <f t="shared" ref="KT29" ca="1" si="858">AVERAGE(KR28:KT28)</f>
        <v>0</v>
      </c>
      <c r="KU29" s="48">
        <f t="shared" ref="KU29" ca="1" si="859">AVERAGE(KS28:KU28)</f>
        <v>0</v>
      </c>
      <c r="KV29" s="48">
        <f t="shared" ref="KV29" ca="1" si="860">AVERAGE(KT28:KV28)</f>
        <v>0</v>
      </c>
      <c r="KW29" s="48">
        <f t="shared" ref="KW29" ca="1" si="861">AVERAGE(KU28:KW28)</f>
        <v>0</v>
      </c>
      <c r="KX29" s="48">
        <f t="shared" ref="KX29" ca="1" si="862">AVERAGE(KV28:KX28)</f>
        <v>0</v>
      </c>
      <c r="KY29" s="48">
        <f t="shared" ref="KY29" ca="1" si="863">AVERAGE(KW28:KY28)</f>
        <v>0</v>
      </c>
      <c r="KZ29" s="48">
        <f t="shared" ref="KZ29" ca="1" si="864">AVERAGE(KX28:KZ28)</f>
        <v>0</v>
      </c>
      <c r="LA29" s="48">
        <f t="shared" ref="LA29" ca="1" si="865">AVERAGE(KY28:LA28)</f>
        <v>0</v>
      </c>
      <c r="LB29" s="48">
        <f t="shared" ref="LB29" ca="1" si="866">AVERAGE(KZ28:LB28)</f>
        <v>0</v>
      </c>
      <c r="LC29" s="48">
        <f t="shared" ref="LC29" ca="1" si="867">AVERAGE(LA28:LC28)</f>
        <v>0</v>
      </c>
      <c r="LD29" s="48">
        <f t="shared" ref="LD29" ca="1" si="868">AVERAGE(LB28:LD28)</f>
        <v>0</v>
      </c>
      <c r="LE29" s="48">
        <f t="shared" ref="LE29" ca="1" si="869">AVERAGE(LC28:LE28)</f>
        <v>0</v>
      </c>
      <c r="LF29" s="48">
        <f t="shared" ref="LF29" ca="1" si="870">AVERAGE(LD28:LF28)</f>
        <v>0</v>
      </c>
      <c r="LG29" s="48">
        <f t="shared" ref="LG29" ca="1" si="871">AVERAGE(LE28:LG28)</f>
        <v>0</v>
      </c>
      <c r="LH29" s="48">
        <f t="shared" ref="LH29" ca="1" si="872">AVERAGE(LF28:LH28)</f>
        <v>0</v>
      </c>
      <c r="LI29" s="48">
        <f t="shared" ref="LI29" ca="1" si="873">AVERAGE(LG28:LI28)</f>
        <v>0</v>
      </c>
      <c r="LJ29" s="48">
        <f t="shared" ref="LJ29" ca="1" si="874">AVERAGE(LH28:LJ28)</f>
        <v>0</v>
      </c>
      <c r="LK29" s="48">
        <f t="shared" ref="LK29" ca="1" si="875">AVERAGE(LI28:LK28)</f>
        <v>0</v>
      </c>
      <c r="LL29" s="48">
        <f t="shared" ref="LL29" ca="1" si="876">AVERAGE(LJ28:LL28)</f>
        <v>0</v>
      </c>
      <c r="LM29" s="48">
        <f t="shared" ref="LM29" ca="1" si="877">AVERAGE(LK28:LM28)</f>
        <v>0</v>
      </c>
      <c r="LN29" s="48">
        <f t="shared" ref="LN29" ca="1" si="878">AVERAGE(LL28:LN28)</f>
        <v>0</v>
      </c>
      <c r="LO29" s="48">
        <f t="shared" ref="LO29" ca="1" si="879">AVERAGE(LM28:LO28)</f>
        <v>0</v>
      </c>
      <c r="LP29" s="48">
        <f t="shared" ref="LP29" ca="1" si="880">AVERAGE(LN28:LP28)</f>
        <v>0</v>
      </c>
      <c r="LQ29" s="48">
        <f t="shared" ref="LQ29" ca="1" si="881">AVERAGE(LO28:LQ28)</f>
        <v>0</v>
      </c>
      <c r="LR29" s="48">
        <f t="shared" ref="LR29" ca="1" si="882">AVERAGE(LP28:LR28)</f>
        <v>0</v>
      </c>
      <c r="LS29" s="48">
        <f t="shared" ref="LS29" ca="1" si="883">AVERAGE(LQ28:LS28)</f>
        <v>0</v>
      </c>
      <c r="LT29" s="48">
        <f t="shared" ref="LT29" ca="1" si="884">AVERAGE(LR28:LT28)</f>
        <v>0</v>
      </c>
      <c r="LU29" s="48">
        <f t="shared" ref="LU29" ca="1" si="885">AVERAGE(LS28:LU28)</f>
        <v>0</v>
      </c>
      <c r="LV29" s="48">
        <f t="shared" ref="LV29" ca="1" si="886">AVERAGE(LT28:LV28)</f>
        <v>0</v>
      </c>
      <c r="LW29" s="48">
        <f t="shared" ref="LW29" ca="1" si="887">AVERAGE(LU28:LW28)</f>
        <v>0</v>
      </c>
      <c r="LX29" s="48">
        <f t="shared" ref="LX29" ca="1" si="888">AVERAGE(LV28:LX28)</f>
        <v>0</v>
      </c>
      <c r="LY29" s="48">
        <f t="shared" ref="LY29" ca="1" si="889">AVERAGE(LW28:LY28)</f>
        <v>0</v>
      </c>
      <c r="LZ29" s="48">
        <f t="shared" ref="LZ29" ca="1" si="890">AVERAGE(LX28:LZ28)</f>
        <v>0</v>
      </c>
      <c r="MA29" s="48">
        <f t="shared" ref="MA29" ca="1" si="891">AVERAGE(LY28:MA28)</f>
        <v>0</v>
      </c>
      <c r="MB29" s="48">
        <f t="shared" ref="MB29" ca="1" si="892">AVERAGE(LZ28:MB28)</f>
        <v>0</v>
      </c>
      <c r="MC29" s="48">
        <f t="shared" ref="MC29" ca="1" si="893">AVERAGE(MA28:MC28)</f>
        <v>0</v>
      </c>
      <c r="MD29" s="48">
        <f t="shared" ref="MD29" ca="1" si="894">AVERAGE(MB28:MD28)</f>
        <v>0</v>
      </c>
      <c r="ME29" s="48">
        <f t="shared" ref="ME29" ca="1" si="895">AVERAGE(MC28:ME28)</f>
        <v>0</v>
      </c>
      <c r="MF29" s="48">
        <f t="shared" ref="MF29" ca="1" si="896">AVERAGE(MD28:MF28)</f>
        <v>0</v>
      </c>
      <c r="MG29" s="48">
        <f t="shared" ref="MG29" ca="1" si="897">AVERAGE(ME28:MG28)</f>
        <v>0</v>
      </c>
      <c r="MH29" s="48">
        <f t="shared" ref="MH29" ca="1" si="898">AVERAGE(MF28:MH28)</f>
        <v>0</v>
      </c>
      <c r="MI29" s="48">
        <f t="shared" ref="MI29" ca="1" si="899">AVERAGE(MG28:MI28)</f>
        <v>0</v>
      </c>
      <c r="MJ29" s="48">
        <f t="shared" ref="MJ29" ca="1" si="900">AVERAGE(MH28:MJ28)</f>
        <v>0</v>
      </c>
      <c r="MK29" s="48">
        <f t="shared" ref="MK29" ca="1" si="901">AVERAGE(MI28:MK28)</f>
        <v>0</v>
      </c>
      <c r="ML29" s="48">
        <f t="shared" ref="ML29" ca="1" si="902">AVERAGE(MJ28:ML28)</f>
        <v>0</v>
      </c>
      <c r="MM29" s="48">
        <f t="shared" ref="MM29" ca="1" si="903">AVERAGE(MK28:MM28)</f>
        <v>0</v>
      </c>
      <c r="MN29" s="48">
        <f t="shared" ref="MN29" ca="1" si="904">AVERAGE(ML28:MN28)</f>
        <v>0</v>
      </c>
      <c r="MO29" s="48">
        <f t="shared" ref="MO29" ca="1" si="905">AVERAGE(MM28:MO28)</f>
        <v>0</v>
      </c>
      <c r="MP29" s="48">
        <f t="shared" ref="MP29" ca="1" si="906">AVERAGE(MN28:MP28)</f>
        <v>0</v>
      </c>
      <c r="MQ29" s="48">
        <f t="shared" ref="MQ29" ca="1" si="907">AVERAGE(MO28:MQ28)</f>
        <v>0</v>
      </c>
      <c r="MR29" s="48">
        <f t="shared" ref="MR29" ca="1" si="908">AVERAGE(MP28:MR28)</f>
        <v>0</v>
      </c>
      <c r="MS29" s="48">
        <f t="shared" ref="MS29" ca="1" si="909">AVERAGE(MQ28:MS28)</f>
        <v>0</v>
      </c>
      <c r="MT29" s="48">
        <f t="shared" ref="MT29" ca="1" si="910">AVERAGE(MR28:MT28)</f>
        <v>0</v>
      </c>
      <c r="MU29" s="48">
        <f ca="1">AVERAGE(MS28:MU28)</f>
        <v>0</v>
      </c>
    </row>
    <row r="30" spans="1:359" s="12" customFormat="1">
      <c r="A30" s="46" t="s">
        <v>96</v>
      </c>
      <c r="B30" s="10" t="s">
        <v>208</v>
      </c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  <c r="AA30" s="48"/>
      <c r="AB30" s="48"/>
      <c r="AC30" s="48"/>
      <c r="AD30" s="48"/>
      <c r="AE30" s="48"/>
      <c r="AF30" s="48"/>
      <c r="AG30" s="48"/>
      <c r="AH30" s="48"/>
      <c r="AI30" s="48"/>
      <c r="AJ30" s="48"/>
      <c r="AK30" s="48"/>
      <c r="AL30" s="48"/>
      <c r="AM30" s="48"/>
      <c r="AN30" s="48"/>
      <c r="AO30" s="48"/>
      <c r="AP30" s="48"/>
      <c r="AQ30" s="48"/>
      <c r="AR30" s="48"/>
      <c r="AS30" s="48"/>
      <c r="AT30" s="48"/>
      <c r="AU30" s="48"/>
      <c r="AV30" s="48"/>
      <c r="AW30" s="48"/>
      <c r="AX30" s="48"/>
      <c r="AY30" s="48"/>
      <c r="AZ30" s="48"/>
      <c r="BA30" s="48"/>
      <c r="BB30" s="48"/>
      <c r="BC30" s="48"/>
      <c r="BD30" s="48"/>
      <c r="BE30" s="48"/>
      <c r="BF30" s="48"/>
      <c r="BG30" s="48"/>
      <c r="BH30" s="48"/>
      <c r="BI30" s="48"/>
      <c r="BJ30" s="34"/>
      <c r="BK30" s="34">
        <f ca="1">IF(VLOOKUP($A30,BBG!$1:$1048576,MATCH(Activity!BK$1,BBG!$1:$1,0),0)&lt;&gt;"",VLOOKUP($A30,BBG!$1:$1048576,MATCH(Activity!BK$1,BBG!$1:$1,0),0),IF(AND(VLOOKUP($A30,BBG!$1:$1048576,MATCH(Activity!BK$1,BBG!$1:$1,0)-1,0)&lt;&gt;"",VLOOKUP($A30,BBG!$1:$1048576,MATCH(Activity!BK$1,BBG!$1:$1,0)+1,0)&lt;&gt;""),(VLOOKUP($A30,BBG!$1:$1048576,MATCH(Activity!BK$1,BBG!$1:$1,0)-1,0)+VLOOKUP($A30,BBG!$1:$1048576,MATCH(Activity!BK$1,BBG!$1:$1,0)+1,0))/2,IF(AND(VLOOKUP($A30,BBG!$1:$1048576,MATCH(Activity!BK$1,BBG!$1:$1,0)-1,0)&lt;&gt;"",VLOOKUP($A30,BBG!$1:$1048576,MATCH(Activity!BK$1,BBG!$1:$1,0)+2,0)&lt;&gt;""),VLOOKUP($A30,BBG!$1:$1048576,MATCH(Activity!BK$1,BBG!$1:$1,0)-1,0)+(VLOOKUP($A30,BBG!$1:$1048576,MATCH(Activity!BK$1,BBG!$1:$1,0)+2,0)-VLOOKUP($A30,BBG!$1:$1048576,MATCH(Activity!BK$1,BBG!$1:$1,0)-1,0))/3,VLOOKUP($A30,BBG!$1:$1048576,MATCH(Activity!BK$1,BBG!$1:$1,0)-2,0)+(VLOOKUP($A30,BBG!$1:$1048576,MATCH(Activity!BK$1,BBG!$1:$1,0)+1,0)-VLOOKUP($A30,BBG!$1:$1048576,MATCH(Activity!BK$1,BBG!$1:$1,0)-2,0))*2/3)))/100</f>
        <v>0</v>
      </c>
      <c r="BL30" s="34">
        <f ca="1">IF(VLOOKUP($A30,BBG!$1:$1048576,MATCH(Activity!BL$1,BBG!$1:$1,0),0)&lt;&gt;"",VLOOKUP($A30,BBG!$1:$1048576,MATCH(Activity!BL$1,BBG!$1:$1,0),0),IF(AND(VLOOKUP($A30,BBG!$1:$1048576,MATCH(Activity!BL$1,BBG!$1:$1,0)-1,0)&lt;&gt;"",VLOOKUP($A30,BBG!$1:$1048576,MATCH(Activity!BL$1,BBG!$1:$1,0)+1,0)&lt;&gt;""),(VLOOKUP($A30,BBG!$1:$1048576,MATCH(Activity!BL$1,BBG!$1:$1,0)-1,0)+VLOOKUP($A30,BBG!$1:$1048576,MATCH(Activity!BL$1,BBG!$1:$1,0)+1,0))/2,IF(AND(VLOOKUP($A30,BBG!$1:$1048576,MATCH(Activity!BL$1,BBG!$1:$1,0)-1,0)&lt;&gt;"",VLOOKUP($A30,BBG!$1:$1048576,MATCH(Activity!BL$1,BBG!$1:$1,0)+2,0)&lt;&gt;""),VLOOKUP($A30,BBG!$1:$1048576,MATCH(Activity!BL$1,BBG!$1:$1,0)-1,0)+(VLOOKUP($A30,BBG!$1:$1048576,MATCH(Activity!BL$1,BBG!$1:$1,0)+2,0)-VLOOKUP($A30,BBG!$1:$1048576,MATCH(Activity!BL$1,BBG!$1:$1,0)-1,0))/3,VLOOKUP($A30,BBG!$1:$1048576,MATCH(Activity!BL$1,BBG!$1:$1,0)-2,0)+(VLOOKUP($A30,BBG!$1:$1048576,MATCH(Activity!BL$1,BBG!$1:$1,0)+1,0)-VLOOKUP($A30,BBG!$1:$1048576,MATCH(Activity!BL$1,BBG!$1:$1,0)-2,0))*2/3)))/100</f>
        <v>0</v>
      </c>
      <c r="BM30" s="34">
        <f ca="1">IF(VLOOKUP($A30,BBG!$1:$1048576,MATCH(Activity!BM$1,BBG!$1:$1,0),0)&lt;&gt;"",VLOOKUP($A30,BBG!$1:$1048576,MATCH(Activity!BM$1,BBG!$1:$1,0),0),IF(AND(VLOOKUP($A30,BBG!$1:$1048576,MATCH(Activity!BM$1,BBG!$1:$1,0)-1,0)&lt;&gt;"",VLOOKUP($A30,BBG!$1:$1048576,MATCH(Activity!BM$1,BBG!$1:$1,0)+1,0)&lt;&gt;""),(VLOOKUP($A30,BBG!$1:$1048576,MATCH(Activity!BM$1,BBG!$1:$1,0)-1,0)+VLOOKUP($A30,BBG!$1:$1048576,MATCH(Activity!BM$1,BBG!$1:$1,0)+1,0))/2,IF(AND(VLOOKUP($A30,BBG!$1:$1048576,MATCH(Activity!BM$1,BBG!$1:$1,0)-1,0)&lt;&gt;"",VLOOKUP($A30,BBG!$1:$1048576,MATCH(Activity!BM$1,BBG!$1:$1,0)+2,0)&lt;&gt;""),VLOOKUP($A30,BBG!$1:$1048576,MATCH(Activity!BM$1,BBG!$1:$1,0)-1,0)+(VLOOKUP($A30,BBG!$1:$1048576,MATCH(Activity!BM$1,BBG!$1:$1,0)+2,0)-VLOOKUP($A30,BBG!$1:$1048576,MATCH(Activity!BM$1,BBG!$1:$1,0)-1,0))/3,VLOOKUP($A30,BBG!$1:$1048576,MATCH(Activity!BM$1,BBG!$1:$1,0)-2,0)+(VLOOKUP($A30,BBG!$1:$1048576,MATCH(Activity!BM$1,BBG!$1:$1,0)+1,0)-VLOOKUP($A30,BBG!$1:$1048576,MATCH(Activity!BM$1,BBG!$1:$1,0)-2,0))*2/3)))/100</f>
        <v>0</v>
      </c>
      <c r="BN30" s="34">
        <f ca="1">IF(VLOOKUP($A30,BBG!$1:$1048576,MATCH(Activity!BN$1,BBG!$1:$1,0),0)&lt;&gt;"",VLOOKUP($A30,BBG!$1:$1048576,MATCH(Activity!BN$1,BBG!$1:$1,0),0),IF(AND(VLOOKUP($A30,BBG!$1:$1048576,MATCH(Activity!BN$1,BBG!$1:$1,0)-1,0)&lt;&gt;"",VLOOKUP($A30,BBG!$1:$1048576,MATCH(Activity!BN$1,BBG!$1:$1,0)+1,0)&lt;&gt;""),(VLOOKUP($A30,BBG!$1:$1048576,MATCH(Activity!BN$1,BBG!$1:$1,0)-1,0)+VLOOKUP($A30,BBG!$1:$1048576,MATCH(Activity!BN$1,BBG!$1:$1,0)+1,0))/2,IF(AND(VLOOKUP($A30,BBG!$1:$1048576,MATCH(Activity!BN$1,BBG!$1:$1,0)-1,0)&lt;&gt;"",VLOOKUP($A30,BBG!$1:$1048576,MATCH(Activity!BN$1,BBG!$1:$1,0)+2,0)&lt;&gt;""),VLOOKUP($A30,BBG!$1:$1048576,MATCH(Activity!BN$1,BBG!$1:$1,0)-1,0)+(VLOOKUP($A30,BBG!$1:$1048576,MATCH(Activity!BN$1,BBG!$1:$1,0)+2,0)-VLOOKUP($A30,BBG!$1:$1048576,MATCH(Activity!BN$1,BBG!$1:$1,0)-1,0))/3,VLOOKUP($A30,BBG!$1:$1048576,MATCH(Activity!BN$1,BBG!$1:$1,0)-2,0)+(VLOOKUP($A30,BBG!$1:$1048576,MATCH(Activity!BN$1,BBG!$1:$1,0)+1,0)-VLOOKUP($A30,BBG!$1:$1048576,MATCH(Activity!BN$1,BBG!$1:$1,0)-2,0))*2/3)))/100</f>
        <v>0</v>
      </c>
      <c r="BO30" s="34">
        <f ca="1">IF(VLOOKUP($A30,BBG!$1:$1048576,MATCH(Activity!BO$1,BBG!$1:$1,0),0)&lt;&gt;"",VLOOKUP($A30,BBG!$1:$1048576,MATCH(Activity!BO$1,BBG!$1:$1,0),0),IF(AND(VLOOKUP($A30,BBG!$1:$1048576,MATCH(Activity!BO$1,BBG!$1:$1,0)-1,0)&lt;&gt;"",VLOOKUP($A30,BBG!$1:$1048576,MATCH(Activity!BO$1,BBG!$1:$1,0)+1,0)&lt;&gt;""),(VLOOKUP($A30,BBG!$1:$1048576,MATCH(Activity!BO$1,BBG!$1:$1,0)-1,0)+VLOOKUP($A30,BBG!$1:$1048576,MATCH(Activity!BO$1,BBG!$1:$1,0)+1,0))/2,IF(AND(VLOOKUP($A30,BBG!$1:$1048576,MATCH(Activity!BO$1,BBG!$1:$1,0)-1,0)&lt;&gt;"",VLOOKUP($A30,BBG!$1:$1048576,MATCH(Activity!BO$1,BBG!$1:$1,0)+2,0)&lt;&gt;""),VLOOKUP($A30,BBG!$1:$1048576,MATCH(Activity!BO$1,BBG!$1:$1,0)-1,0)+(VLOOKUP($A30,BBG!$1:$1048576,MATCH(Activity!BO$1,BBG!$1:$1,0)+2,0)-VLOOKUP($A30,BBG!$1:$1048576,MATCH(Activity!BO$1,BBG!$1:$1,0)-1,0))/3,VLOOKUP($A30,BBG!$1:$1048576,MATCH(Activity!BO$1,BBG!$1:$1,0)-2,0)+(VLOOKUP($A30,BBG!$1:$1048576,MATCH(Activity!BO$1,BBG!$1:$1,0)+1,0)-VLOOKUP($A30,BBG!$1:$1048576,MATCH(Activity!BO$1,BBG!$1:$1,0)-2,0))*2/3)))/100</f>
        <v>0</v>
      </c>
      <c r="BP30" s="34">
        <f ca="1">IF(VLOOKUP($A30,BBG!$1:$1048576,MATCH(Activity!BP$1,BBG!$1:$1,0),0)&lt;&gt;"",VLOOKUP($A30,BBG!$1:$1048576,MATCH(Activity!BP$1,BBG!$1:$1,0),0),IF(AND(VLOOKUP($A30,BBG!$1:$1048576,MATCH(Activity!BP$1,BBG!$1:$1,0)-1,0)&lt;&gt;"",VLOOKUP($A30,BBG!$1:$1048576,MATCH(Activity!BP$1,BBG!$1:$1,0)+1,0)&lt;&gt;""),(VLOOKUP($A30,BBG!$1:$1048576,MATCH(Activity!BP$1,BBG!$1:$1,0)-1,0)+VLOOKUP($A30,BBG!$1:$1048576,MATCH(Activity!BP$1,BBG!$1:$1,0)+1,0))/2,IF(AND(VLOOKUP($A30,BBG!$1:$1048576,MATCH(Activity!BP$1,BBG!$1:$1,0)-1,0)&lt;&gt;"",VLOOKUP($A30,BBG!$1:$1048576,MATCH(Activity!BP$1,BBG!$1:$1,0)+2,0)&lt;&gt;""),VLOOKUP($A30,BBG!$1:$1048576,MATCH(Activity!BP$1,BBG!$1:$1,0)-1,0)+(VLOOKUP($A30,BBG!$1:$1048576,MATCH(Activity!BP$1,BBG!$1:$1,0)+2,0)-VLOOKUP($A30,BBG!$1:$1048576,MATCH(Activity!BP$1,BBG!$1:$1,0)-1,0))/3,VLOOKUP($A30,BBG!$1:$1048576,MATCH(Activity!BP$1,BBG!$1:$1,0)-2,0)+(VLOOKUP($A30,BBG!$1:$1048576,MATCH(Activity!BP$1,BBG!$1:$1,0)+1,0)-VLOOKUP($A30,BBG!$1:$1048576,MATCH(Activity!BP$1,BBG!$1:$1,0)-2,0))*2/3)))/100</f>
        <v>0</v>
      </c>
      <c r="BQ30" s="34">
        <f ca="1">IF(VLOOKUP($A30,BBG!$1:$1048576,MATCH(Activity!BQ$1,BBG!$1:$1,0),0)&lt;&gt;"",VLOOKUP($A30,BBG!$1:$1048576,MATCH(Activity!BQ$1,BBG!$1:$1,0),0),IF(AND(VLOOKUP($A30,BBG!$1:$1048576,MATCH(Activity!BQ$1,BBG!$1:$1,0)-1,0)&lt;&gt;"",VLOOKUP($A30,BBG!$1:$1048576,MATCH(Activity!BQ$1,BBG!$1:$1,0)+1,0)&lt;&gt;""),(VLOOKUP($A30,BBG!$1:$1048576,MATCH(Activity!BQ$1,BBG!$1:$1,0)-1,0)+VLOOKUP($A30,BBG!$1:$1048576,MATCH(Activity!BQ$1,BBG!$1:$1,0)+1,0))/2,IF(AND(VLOOKUP($A30,BBG!$1:$1048576,MATCH(Activity!BQ$1,BBG!$1:$1,0)-1,0)&lt;&gt;"",VLOOKUP($A30,BBG!$1:$1048576,MATCH(Activity!BQ$1,BBG!$1:$1,0)+2,0)&lt;&gt;""),VLOOKUP($A30,BBG!$1:$1048576,MATCH(Activity!BQ$1,BBG!$1:$1,0)-1,0)+(VLOOKUP($A30,BBG!$1:$1048576,MATCH(Activity!BQ$1,BBG!$1:$1,0)+2,0)-VLOOKUP($A30,BBG!$1:$1048576,MATCH(Activity!BQ$1,BBG!$1:$1,0)-1,0))/3,VLOOKUP($A30,BBG!$1:$1048576,MATCH(Activity!BQ$1,BBG!$1:$1,0)-2,0)+(VLOOKUP($A30,BBG!$1:$1048576,MATCH(Activity!BQ$1,BBG!$1:$1,0)+1,0)-VLOOKUP($A30,BBG!$1:$1048576,MATCH(Activity!BQ$1,BBG!$1:$1,0)-2,0))*2/3)))/100</f>
        <v>0</v>
      </c>
      <c r="BR30" s="34">
        <f ca="1">IF(VLOOKUP($A30,BBG!$1:$1048576,MATCH(Activity!BR$1,BBG!$1:$1,0),0)&lt;&gt;"",VLOOKUP($A30,BBG!$1:$1048576,MATCH(Activity!BR$1,BBG!$1:$1,0),0),IF(AND(VLOOKUP($A30,BBG!$1:$1048576,MATCH(Activity!BR$1,BBG!$1:$1,0)-1,0)&lt;&gt;"",VLOOKUP($A30,BBG!$1:$1048576,MATCH(Activity!BR$1,BBG!$1:$1,0)+1,0)&lt;&gt;""),(VLOOKUP($A30,BBG!$1:$1048576,MATCH(Activity!BR$1,BBG!$1:$1,0)-1,0)+VLOOKUP($A30,BBG!$1:$1048576,MATCH(Activity!BR$1,BBG!$1:$1,0)+1,0))/2,IF(AND(VLOOKUP($A30,BBG!$1:$1048576,MATCH(Activity!BR$1,BBG!$1:$1,0)-1,0)&lt;&gt;"",VLOOKUP($A30,BBG!$1:$1048576,MATCH(Activity!BR$1,BBG!$1:$1,0)+2,0)&lt;&gt;""),VLOOKUP($A30,BBG!$1:$1048576,MATCH(Activity!BR$1,BBG!$1:$1,0)-1,0)+(VLOOKUP($A30,BBG!$1:$1048576,MATCH(Activity!BR$1,BBG!$1:$1,0)+2,0)-VLOOKUP($A30,BBG!$1:$1048576,MATCH(Activity!BR$1,BBG!$1:$1,0)-1,0))/3,VLOOKUP($A30,BBG!$1:$1048576,MATCH(Activity!BR$1,BBG!$1:$1,0)-2,0)+(VLOOKUP($A30,BBG!$1:$1048576,MATCH(Activity!BR$1,BBG!$1:$1,0)+1,0)-VLOOKUP($A30,BBG!$1:$1048576,MATCH(Activity!BR$1,BBG!$1:$1,0)-2,0))*2/3)))/100</f>
        <v>0</v>
      </c>
      <c r="BS30" s="34">
        <f ca="1">IF(VLOOKUP($A30,BBG!$1:$1048576,MATCH(Activity!BS$1,BBG!$1:$1,0),0)&lt;&gt;"",VLOOKUP($A30,BBG!$1:$1048576,MATCH(Activity!BS$1,BBG!$1:$1,0),0),IF(AND(VLOOKUP($A30,BBG!$1:$1048576,MATCH(Activity!BS$1,BBG!$1:$1,0)-1,0)&lt;&gt;"",VLOOKUP($A30,BBG!$1:$1048576,MATCH(Activity!BS$1,BBG!$1:$1,0)+1,0)&lt;&gt;""),(VLOOKUP($A30,BBG!$1:$1048576,MATCH(Activity!BS$1,BBG!$1:$1,0)-1,0)+VLOOKUP($A30,BBG!$1:$1048576,MATCH(Activity!BS$1,BBG!$1:$1,0)+1,0))/2,IF(AND(VLOOKUP($A30,BBG!$1:$1048576,MATCH(Activity!BS$1,BBG!$1:$1,0)-1,0)&lt;&gt;"",VLOOKUP($A30,BBG!$1:$1048576,MATCH(Activity!BS$1,BBG!$1:$1,0)+2,0)&lt;&gt;""),VLOOKUP($A30,BBG!$1:$1048576,MATCH(Activity!BS$1,BBG!$1:$1,0)-1,0)+(VLOOKUP($A30,BBG!$1:$1048576,MATCH(Activity!BS$1,BBG!$1:$1,0)+2,0)-VLOOKUP($A30,BBG!$1:$1048576,MATCH(Activity!BS$1,BBG!$1:$1,0)-1,0))/3,VLOOKUP($A30,BBG!$1:$1048576,MATCH(Activity!BS$1,BBG!$1:$1,0)-2,0)+(VLOOKUP($A30,BBG!$1:$1048576,MATCH(Activity!BS$1,BBG!$1:$1,0)+1,0)-VLOOKUP($A30,BBG!$1:$1048576,MATCH(Activity!BS$1,BBG!$1:$1,0)-2,0))*2/3)))/100</f>
        <v>0</v>
      </c>
      <c r="BT30" s="34">
        <f ca="1">IF(VLOOKUP($A30,BBG!$1:$1048576,MATCH(Activity!BT$1,BBG!$1:$1,0),0)&lt;&gt;"",VLOOKUP($A30,BBG!$1:$1048576,MATCH(Activity!BT$1,BBG!$1:$1,0),0),IF(AND(VLOOKUP($A30,BBG!$1:$1048576,MATCH(Activity!BT$1,BBG!$1:$1,0)-1,0)&lt;&gt;"",VLOOKUP($A30,BBG!$1:$1048576,MATCH(Activity!BT$1,BBG!$1:$1,0)+1,0)&lt;&gt;""),(VLOOKUP($A30,BBG!$1:$1048576,MATCH(Activity!BT$1,BBG!$1:$1,0)-1,0)+VLOOKUP($A30,BBG!$1:$1048576,MATCH(Activity!BT$1,BBG!$1:$1,0)+1,0))/2,IF(AND(VLOOKUP($A30,BBG!$1:$1048576,MATCH(Activity!BT$1,BBG!$1:$1,0)-1,0)&lt;&gt;"",VLOOKUP($A30,BBG!$1:$1048576,MATCH(Activity!BT$1,BBG!$1:$1,0)+2,0)&lt;&gt;""),VLOOKUP($A30,BBG!$1:$1048576,MATCH(Activity!BT$1,BBG!$1:$1,0)-1,0)+(VLOOKUP($A30,BBG!$1:$1048576,MATCH(Activity!BT$1,BBG!$1:$1,0)+2,0)-VLOOKUP($A30,BBG!$1:$1048576,MATCH(Activity!BT$1,BBG!$1:$1,0)-1,0))/3,VLOOKUP($A30,BBG!$1:$1048576,MATCH(Activity!BT$1,BBG!$1:$1,0)-2,0)+(VLOOKUP($A30,BBG!$1:$1048576,MATCH(Activity!BT$1,BBG!$1:$1,0)+1,0)-VLOOKUP($A30,BBG!$1:$1048576,MATCH(Activity!BT$1,BBG!$1:$1,0)-2,0))*2/3)))/100</f>
        <v>0</v>
      </c>
      <c r="BU30" s="34">
        <f ca="1">IF(VLOOKUP($A30,BBG!$1:$1048576,MATCH(Activity!BU$1,BBG!$1:$1,0),0)&lt;&gt;"",VLOOKUP($A30,BBG!$1:$1048576,MATCH(Activity!BU$1,BBG!$1:$1,0),0),IF(AND(VLOOKUP($A30,BBG!$1:$1048576,MATCH(Activity!BU$1,BBG!$1:$1,0)-1,0)&lt;&gt;"",VLOOKUP($A30,BBG!$1:$1048576,MATCH(Activity!BU$1,BBG!$1:$1,0)+1,0)&lt;&gt;""),(VLOOKUP($A30,BBG!$1:$1048576,MATCH(Activity!BU$1,BBG!$1:$1,0)-1,0)+VLOOKUP($A30,BBG!$1:$1048576,MATCH(Activity!BU$1,BBG!$1:$1,0)+1,0))/2,IF(AND(VLOOKUP($A30,BBG!$1:$1048576,MATCH(Activity!BU$1,BBG!$1:$1,0)-1,0)&lt;&gt;"",VLOOKUP($A30,BBG!$1:$1048576,MATCH(Activity!BU$1,BBG!$1:$1,0)+2,0)&lt;&gt;""),VLOOKUP($A30,BBG!$1:$1048576,MATCH(Activity!BU$1,BBG!$1:$1,0)-1,0)+(VLOOKUP($A30,BBG!$1:$1048576,MATCH(Activity!BU$1,BBG!$1:$1,0)+2,0)-VLOOKUP($A30,BBG!$1:$1048576,MATCH(Activity!BU$1,BBG!$1:$1,0)-1,0))/3,VLOOKUP($A30,BBG!$1:$1048576,MATCH(Activity!BU$1,BBG!$1:$1,0)-2,0)+(VLOOKUP($A30,BBG!$1:$1048576,MATCH(Activity!BU$1,BBG!$1:$1,0)+1,0)-VLOOKUP($A30,BBG!$1:$1048576,MATCH(Activity!BU$1,BBG!$1:$1,0)-2,0))*2/3)))/100</f>
        <v>0</v>
      </c>
      <c r="BV30" s="34">
        <f ca="1">IF(VLOOKUP($A30,BBG!$1:$1048576,MATCH(Activity!BV$1,BBG!$1:$1,0),0)&lt;&gt;"",VLOOKUP($A30,BBG!$1:$1048576,MATCH(Activity!BV$1,BBG!$1:$1,0),0),IF(AND(VLOOKUP($A30,BBG!$1:$1048576,MATCH(Activity!BV$1,BBG!$1:$1,0)-1,0)&lt;&gt;"",VLOOKUP($A30,BBG!$1:$1048576,MATCH(Activity!BV$1,BBG!$1:$1,0)+1,0)&lt;&gt;""),(VLOOKUP($A30,BBG!$1:$1048576,MATCH(Activity!BV$1,BBG!$1:$1,0)-1,0)+VLOOKUP($A30,BBG!$1:$1048576,MATCH(Activity!BV$1,BBG!$1:$1,0)+1,0))/2,IF(AND(VLOOKUP($A30,BBG!$1:$1048576,MATCH(Activity!BV$1,BBG!$1:$1,0)-1,0)&lt;&gt;"",VLOOKUP($A30,BBG!$1:$1048576,MATCH(Activity!BV$1,BBG!$1:$1,0)+2,0)&lt;&gt;""),VLOOKUP($A30,BBG!$1:$1048576,MATCH(Activity!BV$1,BBG!$1:$1,0)-1,0)+(VLOOKUP($A30,BBG!$1:$1048576,MATCH(Activity!BV$1,BBG!$1:$1,0)+2,0)-VLOOKUP($A30,BBG!$1:$1048576,MATCH(Activity!BV$1,BBG!$1:$1,0)-1,0))/3,VLOOKUP($A30,BBG!$1:$1048576,MATCH(Activity!BV$1,BBG!$1:$1,0)-2,0)+(VLOOKUP($A30,BBG!$1:$1048576,MATCH(Activity!BV$1,BBG!$1:$1,0)+1,0)-VLOOKUP($A30,BBG!$1:$1048576,MATCH(Activity!BV$1,BBG!$1:$1,0)-2,0))*2/3)))/100</f>
        <v>0</v>
      </c>
      <c r="BW30" s="34">
        <f ca="1">IF(VLOOKUP($A30,BBG!$1:$1048576,MATCH(Activity!BW$1,BBG!$1:$1,0),0)&lt;&gt;"",VLOOKUP($A30,BBG!$1:$1048576,MATCH(Activity!BW$1,BBG!$1:$1,0),0),IF(AND(VLOOKUP($A30,BBG!$1:$1048576,MATCH(Activity!BW$1,BBG!$1:$1,0)-1,0)&lt;&gt;"",VLOOKUP($A30,BBG!$1:$1048576,MATCH(Activity!BW$1,BBG!$1:$1,0)+1,0)&lt;&gt;""),(VLOOKUP($A30,BBG!$1:$1048576,MATCH(Activity!BW$1,BBG!$1:$1,0)-1,0)+VLOOKUP($A30,BBG!$1:$1048576,MATCH(Activity!BW$1,BBG!$1:$1,0)+1,0))/2,IF(AND(VLOOKUP($A30,BBG!$1:$1048576,MATCH(Activity!BW$1,BBG!$1:$1,0)-1,0)&lt;&gt;"",VLOOKUP($A30,BBG!$1:$1048576,MATCH(Activity!BW$1,BBG!$1:$1,0)+2,0)&lt;&gt;""),VLOOKUP($A30,BBG!$1:$1048576,MATCH(Activity!BW$1,BBG!$1:$1,0)-1,0)+(VLOOKUP($A30,BBG!$1:$1048576,MATCH(Activity!BW$1,BBG!$1:$1,0)+2,0)-VLOOKUP($A30,BBG!$1:$1048576,MATCH(Activity!BW$1,BBG!$1:$1,0)-1,0))/3,VLOOKUP($A30,BBG!$1:$1048576,MATCH(Activity!BW$1,BBG!$1:$1,0)-2,0)+(VLOOKUP($A30,BBG!$1:$1048576,MATCH(Activity!BW$1,BBG!$1:$1,0)+1,0)-VLOOKUP($A30,BBG!$1:$1048576,MATCH(Activity!BW$1,BBG!$1:$1,0)-2,0))*2/3)))/100</f>
        <v>0</v>
      </c>
      <c r="BX30" s="34">
        <f ca="1">IF(VLOOKUP($A30,BBG!$1:$1048576,MATCH(Activity!BX$1,BBG!$1:$1,0),0)&lt;&gt;"",VLOOKUP($A30,BBG!$1:$1048576,MATCH(Activity!BX$1,BBG!$1:$1,0),0),IF(AND(VLOOKUP($A30,BBG!$1:$1048576,MATCH(Activity!BX$1,BBG!$1:$1,0)-1,0)&lt;&gt;"",VLOOKUP($A30,BBG!$1:$1048576,MATCH(Activity!BX$1,BBG!$1:$1,0)+1,0)&lt;&gt;""),(VLOOKUP($A30,BBG!$1:$1048576,MATCH(Activity!BX$1,BBG!$1:$1,0)-1,0)+VLOOKUP($A30,BBG!$1:$1048576,MATCH(Activity!BX$1,BBG!$1:$1,0)+1,0))/2,IF(AND(VLOOKUP($A30,BBG!$1:$1048576,MATCH(Activity!BX$1,BBG!$1:$1,0)-1,0)&lt;&gt;"",VLOOKUP($A30,BBG!$1:$1048576,MATCH(Activity!BX$1,BBG!$1:$1,0)+2,0)&lt;&gt;""),VLOOKUP($A30,BBG!$1:$1048576,MATCH(Activity!BX$1,BBG!$1:$1,0)-1,0)+(VLOOKUP($A30,BBG!$1:$1048576,MATCH(Activity!BX$1,BBG!$1:$1,0)+2,0)-VLOOKUP($A30,BBG!$1:$1048576,MATCH(Activity!BX$1,BBG!$1:$1,0)-1,0))/3,VLOOKUP($A30,BBG!$1:$1048576,MATCH(Activity!BX$1,BBG!$1:$1,0)-2,0)+(VLOOKUP($A30,BBG!$1:$1048576,MATCH(Activity!BX$1,BBG!$1:$1,0)+1,0)-VLOOKUP($A30,BBG!$1:$1048576,MATCH(Activity!BX$1,BBG!$1:$1,0)-2,0))*2/3)))/100</f>
        <v>0</v>
      </c>
      <c r="BY30" s="34">
        <f ca="1">IF(VLOOKUP($A30,BBG!$1:$1048576,MATCH(Activity!BY$1,BBG!$1:$1,0),0)&lt;&gt;"",VLOOKUP($A30,BBG!$1:$1048576,MATCH(Activity!BY$1,BBG!$1:$1,0),0),IF(AND(VLOOKUP($A30,BBG!$1:$1048576,MATCH(Activity!BY$1,BBG!$1:$1,0)-1,0)&lt;&gt;"",VLOOKUP($A30,BBG!$1:$1048576,MATCH(Activity!BY$1,BBG!$1:$1,0)+1,0)&lt;&gt;""),(VLOOKUP($A30,BBG!$1:$1048576,MATCH(Activity!BY$1,BBG!$1:$1,0)-1,0)+VLOOKUP($A30,BBG!$1:$1048576,MATCH(Activity!BY$1,BBG!$1:$1,0)+1,0))/2,IF(AND(VLOOKUP($A30,BBG!$1:$1048576,MATCH(Activity!BY$1,BBG!$1:$1,0)-1,0)&lt;&gt;"",VLOOKUP($A30,BBG!$1:$1048576,MATCH(Activity!BY$1,BBG!$1:$1,0)+2,0)&lt;&gt;""),VLOOKUP($A30,BBG!$1:$1048576,MATCH(Activity!BY$1,BBG!$1:$1,0)-1,0)+(VLOOKUP($A30,BBG!$1:$1048576,MATCH(Activity!BY$1,BBG!$1:$1,0)+2,0)-VLOOKUP($A30,BBG!$1:$1048576,MATCH(Activity!BY$1,BBG!$1:$1,0)-1,0))/3,VLOOKUP($A30,BBG!$1:$1048576,MATCH(Activity!BY$1,BBG!$1:$1,0)-2,0)+(VLOOKUP($A30,BBG!$1:$1048576,MATCH(Activity!BY$1,BBG!$1:$1,0)+1,0)-VLOOKUP($A30,BBG!$1:$1048576,MATCH(Activity!BY$1,BBG!$1:$1,0)-2,0))*2/3)))/100</f>
        <v>0</v>
      </c>
      <c r="BZ30" s="34">
        <f ca="1">IF(VLOOKUP($A30,BBG!$1:$1048576,MATCH(Activity!BZ$1,BBG!$1:$1,0),0)&lt;&gt;"",VLOOKUP($A30,BBG!$1:$1048576,MATCH(Activity!BZ$1,BBG!$1:$1,0),0),IF(AND(VLOOKUP($A30,BBG!$1:$1048576,MATCH(Activity!BZ$1,BBG!$1:$1,0)-1,0)&lt;&gt;"",VLOOKUP($A30,BBG!$1:$1048576,MATCH(Activity!BZ$1,BBG!$1:$1,0)+1,0)&lt;&gt;""),(VLOOKUP($A30,BBG!$1:$1048576,MATCH(Activity!BZ$1,BBG!$1:$1,0)-1,0)+VLOOKUP($A30,BBG!$1:$1048576,MATCH(Activity!BZ$1,BBG!$1:$1,0)+1,0))/2,IF(AND(VLOOKUP($A30,BBG!$1:$1048576,MATCH(Activity!BZ$1,BBG!$1:$1,0)-1,0)&lt;&gt;"",VLOOKUP($A30,BBG!$1:$1048576,MATCH(Activity!BZ$1,BBG!$1:$1,0)+2,0)&lt;&gt;""),VLOOKUP($A30,BBG!$1:$1048576,MATCH(Activity!BZ$1,BBG!$1:$1,0)-1,0)+(VLOOKUP($A30,BBG!$1:$1048576,MATCH(Activity!BZ$1,BBG!$1:$1,0)+2,0)-VLOOKUP($A30,BBG!$1:$1048576,MATCH(Activity!BZ$1,BBG!$1:$1,0)-1,0))/3,VLOOKUP($A30,BBG!$1:$1048576,MATCH(Activity!BZ$1,BBG!$1:$1,0)-2,0)+(VLOOKUP($A30,BBG!$1:$1048576,MATCH(Activity!BZ$1,BBG!$1:$1,0)+1,0)-VLOOKUP($A30,BBG!$1:$1048576,MATCH(Activity!BZ$1,BBG!$1:$1,0)-2,0))*2/3)))/100</f>
        <v>0</v>
      </c>
      <c r="CA30" s="34">
        <f ca="1">IF(VLOOKUP($A30,BBG!$1:$1048576,MATCH(Activity!CA$1,BBG!$1:$1,0),0)&lt;&gt;"",VLOOKUP($A30,BBG!$1:$1048576,MATCH(Activity!CA$1,BBG!$1:$1,0),0),IF(AND(VLOOKUP($A30,BBG!$1:$1048576,MATCH(Activity!CA$1,BBG!$1:$1,0)-1,0)&lt;&gt;"",VLOOKUP($A30,BBG!$1:$1048576,MATCH(Activity!CA$1,BBG!$1:$1,0)+1,0)&lt;&gt;""),(VLOOKUP($A30,BBG!$1:$1048576,MATCH(Activity!CA$1,BBG!$1:$1,0)-1,0)+VLOOKUP($A30,BBG!$1:$1048576,MATCH(Activity!CA$1,BBG!$1:$1,0)+1,0))/2,IF(AND(VLOOKUP($A30,BBG!$1:$1048576,MATCH(Activity!CA$1,BBG!$1:$1,0)-1,0)&lt;&gt;"",VLOOKUP($A30,BBG!$1:$1048576,MATCH(Activity!CA$1,BBG!$1:$1,0)+2,0)&lt;&gt;""),VLOOKUP($A30,BBG!$1:$1048576,MATCH(Activity!CA$1,BBG!$1:$1,0)-1,0)+(VLOOKUP($A30,BBG!$1:$1048576,MATCH(Activity!CA$1,BBG!$1:$1,0)+2,0)-VLOOKUP($A30,BBG!$1:$1048576,MATCH(Activity!CA$1,BBG!$1:$1,0)-1,0))/3,VLOOKUP($A30,BBG!$1:$1048576,MATCH(Activity!CA$1,BBG!$1:$1,0)-2,0)+(VLOOKUP($A30,BBG!$1:$1048576,MATCH(Activity!CA$1,BBG!$1:$1,0)+1,0)-VLOOKUP($A30,BBG!$1:$1048576,MATCH(Activity!CA$1,BBG!$1:$1,0)-2,0))*2/3)))/100</f>
        <v>0</v>
      </c>
      <c r="CB30" s="34">
        <f ca="1">IF(VLOOKUP($A30,BBG!$1:$1048576,MATCH(Activity!CB$1,BBG!$1:$1,0),0)&lt;&gt;"",VLOOKUP($A30,BBG!$1:$1048576,MATCH(Activity!CB$1,BBG!$1:$1,0),0),IF(AND(VLOOKUP($A30,BBG!$1:$1048576,MATCH(Activity!CB$1,BBG!$1:$1,0)-1,0)&lt;&gt;"",VLOOKUP($A30,BBG!$1:$1048576,MATCH(Activity!CB$1,BBG!$1:$1,0)+1,0)&lt;&gt;""),(VLOOKUP($A30,BBG!$1:$1048576,MATCH(Activity!CB$1,BBG!$1:$1,0)-1,0)+VLOOKUP($A30,BBG!$1:$1048576,MATCH(Activity!CB$1,BBG!$1:$1,0)+1,0))/2,IF(AND(VLOOKUP($A30,BBG!$1:$1048576,MATCH(Activity!CB$1,BBG!$1:$1,0)-1,0)&lt;&gt;"",VLOOKUP($A30,BBG!$1:$1048576,MATCH(Activity!CB$1,BBG!$1:$1,0)+2,0)&lt;&gt;""),VLOOKUP($A30,BBG!$1:$1048576,MATCH(Activity!CB$1,BBG!$1:$1,0)-1,0)+(VLOOKUP($A30,BBG!$1:$1048576,MATCH(Activity!CB$1,BBG!$1:$1,0)+2,0)-VLOOKUP($A30,BBG!$1:$1048576,MATCH(Activity!CB$1,BBG!$1:$1,0)-1,0))/3,VLOOKUP($A30,BBG!$1:$1048576,MATCH(Activity!CB$1,BBG!$1:$1,0)-2,0)+(VLOOKUP($A30,BBG!$1:$1048576,MATCH(Activity!CB$1,BBG!$1:$1,0)+1,0)-VLOOKUP($A30,BBG!$1:$1048576,MATCH(Activity!CB$1,BBG!$1:$1,0)-2,0))*2/3)))/100</f>
        <v>0</v>
      </c>
      <c r="CC30" s="34">
        <f ca="1">IF(VLOOKUP($A30,BBG!$1:$1048576,MATCH(Activity!CC$1,BBG!$1:$1,0),0)&lt;&gt;"",VLOOKUP($A30,BBG!$1:$1048576,MATCH(Activity!CC$1,BBG!$1:$1,0),0),IF(AND(VLOOKUP($A30,BBG!$1:$1048576,MATCH(Activity!CC$1,BBG!$1:$1,0)-1,0)&lt;&gt;"",VLOOKUP($A30,BBG!$1:$1048576,MATCH(Activity!CC$1,BBG!$1:$1,0)+1,0)&lt;&gt;""),(VLOOKUP($A30,BBG!$1:$1048576,MATCH(Activity!CC$1,BBG!$1:$1,0)-1,0)+VLOOKUP($A30,BBG!$1:$1048576,MATCH(Activity!CC$1,BBG!$1:$1,0)+1,0))/2,IF(AND(VLOOKUP($A30,BBG!$1:$1048576,MATCH(Activity!CC$1,BBG!$1:$1,0)-1,0)&lt;&gt;"",VLOOKUP($A30,BBG!$1:$1048576,MATCH(Activity!CC$1,BBG!$1:$1,0)+2,0)&lt;&gt;""),VLOOKUP($A30,BBG!$1:$1048576,MATCH(Activity!CC$1,BBG!$1:$1,0)-1,0)+(VLOOKUP($A30,BBG!$1:$1048576,MATCH(Activity!CC$1,BBG!$1:$1,0)+2,0)-VLOOKUP($A30,BBG!$1:$1048576,MATCH(Activity!CC$1,BBG!$1:$1,0)-1,0))/3,VLOOKUP($A30,BBG!$1:$1048576,MATCH(Activity!CC$1,BBG!$1:$1,0)-2,0)+(VLOOKUP($A30,BBG!$1:$1048576,MATCH(Activity!CC$1,BBG!$1:$1,0)+1,0)-VLOOKUP($A30,BBG!$1:$1048576,MATCH(Activity!CC$1,BBG!$1:$1,0)-2,0))*2/3)))/100</f>
        <v>0</v>
      </c>
      <c r="CD30" s="34">
        <f ca="1">IF(VLOOKUP($A30,BBG!$1:$1048576,MATCH(Activity!CD$1,BBG!$1:$1,0),0)&lt;&gt;"",VLOOKUP($A30,BBG!$1:$1048576,MATCH(Activity!CD$1,BBG!$1:$1,0),0),IF(AND(VLOOKUP($A30,BBG!$1:$1048576,MATCH(Activity!CD$1,BBG!$1:$1,0)-1,0)&lt;&gt;"",VLOOKUP($A30,BBG!$1:$1048576,MATCH(Activity!CD$1,BBG!$1:$1,0)+1,0)&lt;&gt;""),(VLOOKUP($A30,BBG!$1:$1048576,MATCH(Activity!CD$1,BBG!$1:$1,0)-1,0)+VLOOKUP($A30,BBG!$1:$1048576,MATCH(Activity!CD$1,BBG!$1:$1,0)+1,0))/2,IF(AND(VLOOKUP($A30,BBG!$1:$1048576,MATCH(Activity!CD$1,BBG!$1:$1,0)-1,0)&lt;&gt;"",VLOOKUP($A30,BBG!$1:$1048576,MATCH(Activity!CD$1,BBG!$1:$1,0)+2,0)&lt;&gt;""),VLOOKUP($A30,BBG!$1:$1048576,MATCH(Activity!CD$1,BBG!$1:$1,0)-1,0)+(VLOOKUP($A30,BBG!$1:$1048576,MATCH(Activity!CD$1,BBG!$1:$1,0)+2,0)-VLOOKUP($A30,BBG!$1:$1048576,MATCH(Activity!CD$1,BBG!$1:$1,0)-1,0))/3,VLOOKUP($A30,BBG!$1:$1048576,MATCH(Activity!CD$1,BBG!$1:$1,0)-2,0)+(VLOOKUP($A30,BBG!$1:$1048576,MATCH(Activity!CD$1,BBG!$1:$1,0)+1,0)-VLOOKUP($A30,BBG!$1:$1048576,MATCH(Activity!CD$1,BBG!$1:$1,0)-2,0))*2/3)))/100</f>
        <v>0</v>
      </c>
      <c r="CE30" s="34">
        <f ca="1">IF(VLOOKUP($A30,BBG!$1:$1048576,MATCH(Activity!CE$1,BBG!$1:$1,0),0)&lt;&gt;"",VLOOKUP($A30,BBG!$1:$1048576,MATCH(Activity!CE$1,BBG!$1:$1,0),0),IF(AND(VLOOKUP($A30,BBG!$1:$1048576,MATCH(Activity!CE$1,BBG!$1:$1,0)-1,0)&lt;&gt;"",VLOOKUP($A30,BBG!$1:$1048576,MATCH(Activity!CE$1,BBG!$1:$1,0)+1,0)&lt;&gt;""),(VLOOKUP($A30,BBG!$1:$1048576,MATCH(Activity!CE$1,BBG!$1:$1,0)-1,0)+VLOOKUP($A30,BBG!$1:$1048576,MATCH(Activity!CE$1,BBG!$1:$1,0)+1,0))/2,IF(AND(VLOOKUP($A30,BBG!$1:$1048576,MATCH(Activity!CE$1,BBG!$1:$1,0)-1,0)&lt;&gt;"",VLOOKUP($A30,BBG!$1:$1048576,MATCH(Activity!CE$1,BBG!$1:$1,0)+2,0)&lt;&gt;""),VLOOKUP($A30,BBG!$1:$1048576,MATCH(Activity!CE$1,BBG!$1:$1,0)-1,0)+(VLOOKUP($A30,BBG!$1:$1048576,MATCH(Activity!CE$1,BBG!$1:$1,0)+2,0)-VLOOKUP($A30,BBG!$1:$1048576,MATCH(Activity!CE$1,BBG!$1:$1,0)-1,0))/3,VLOOKUP($A30,BBG!$1:$1048576,MATCH(Activity!CE$1,BBG!$1:$1,0)-2,0)+(VLOOKUP($A30,BBG!$1:$1048576,MATCH(Activity!CE$1,BBG!$1:$1,0)+1,0)-VLOOKUP($A30,BBG!$1:$1048576,MATCH(Activity!CE$1,BBG!$1:$1,0)-2,0))*2/3)))/100</f>
        <v>0</v>
      </c>
      <c r="CF30" s="34">
        <f ca="1">IF(VLOOKUP($A30,BBG!$1:$1048576,MATCH(Activity!CF$1,BBG!$1:$1,0),0)&lt;&gt;"",VLOOKUP($A30,BBG!$1:$1048576,MATCH(Activity!CF$1,BBG!$1:$1,0),0),IF(AND(VLOOKUP($A30,BBG!$1:$1048576,MATCH(Activity!CF$1,BBG!$1:$1,0)-1,0)&lt;&gt;"",VLOOKUP($A30,BBG!$1:$1048576,MATCH(Activity!CF$1,BBG!$1:$1,0)+1,0)&lt;&gt;""),(VLOOKUP($A30,BBG!$1:$1048576,MATCH(Activity!CF$1,BBG!$1:$1,0)-1,0)+VLOOKUP($A30,BBG!$1:$1048576,MATCH(Activity!CF$1,BBG!$1:$1,0)+1,0))/2,IF(AND(VLOOKUP($A30,BBG!$1:$1048576,MATCH(Activity!CF$1,BBG!$1:$1,0)-1,0)&lt;&gt;"",VLOOKUP($A30,BBG!$1:$1048576,MATCH(Activity!CF$1,BBG!$1:$1,0)+2,0)&lt;&gt;""),VLOOKUP($A30,BBG!$1:$1048576,MATCH(Activity!CF$1,BBG!$1:$1,0)-1,0)+(VLOOKUP($A30,BBG!$1:$1048576,MATCH(Activity!CF$1,BBG!$1:$1,0)+2,0)-VLOOKUP($A30,BBG!$1:$1048576,MATCH(Activity!CF$1,BBG!$1:$1,0)-1,0))/3,VLOOKUP($A30,BBG!$1:$1048576,MATCH(Activity!CF$1,BBG!$1:$1,0)-2,0)+(VLOOKUP($A30,BBG!$1:$1048576,MATCH(Activity!CF$1,BBG!$1:$1,0)+1,0)-VLOOKUP($A30,BBG!$1:$1048576,MATCH(Activity!CF$1,BBG!$1:$1,0)-2,0))*2/3)))/100</f>
        <v>0</v>
      </c>
      <c r="CG30" s="34">
        <f ca="1">IF(VLOOKUP($A30,BBG!$1:$1048576,MATCH(Activity!CG$1,BBG!$1:$1,0),0)&lt;&gt;"",VLOOKUP($A30,BBG!$1:$1048576,MATCH(Activity!CG$1,BBG!$1:$1,0),0),IF(AND(VLOOKUP($A30,BBG!$1:$1048576,MATCH(Activity!CG$1,BBG!$1:$1,0)-1,0)&lt;&gt;"",VLOOKUP($A30,BBG!$1:$1048576,MATCH(Activity!CG$1,BBG!$1:$1,0)+1,0)&lt;&gt;""),(VLOOKUP($A30,BBG!$1:$1048576,MATCH(Activity!CG$1,BBG!$1:$1,0)-1,0)+VLOOKUP($A30,BBG!$1:$1048576,MATCH(Activity!CG$1,BBG!$1:$1,0)+1,0))/2,IF(AND(VLOOKUP($A30,BBG!$1:$1048576,MATCH(Activity!CG$1,BBG!$1:$1,0)-1,0)&lt;&gt;"",VLOOKUP($A30,BBG!$1:$1048576,MATCH(Activity!CG$1,BBG!$1:$1,0)+2,0)&lt;&gt;""),VLOOKUP($A30,BBG!$1:$1048576,MATCH(Activity!CG$1,BBG!$1:$1,0)-1,0)+(VLOOKUP($A30,BBG!$1:$1048576,MATCH(Activity!CG$1,BBG!$1:$1,0)+2,0)-VLOOKUP($A30,BBG!$1:$1048576,MATCH(Activity!CG$1,BBG!$1:$1,0)-1,0))/3,VLOOKUP($A30,BBG!$1:$1048576,MATCH(Activity!CG$1,BBG!$1:$1,0)-2,0)+(VLOOKUP($A30,BBG!$1:$1048576,MATCH(Activity!CG$1,BBG!$1:$1,0)+1,0)-VLOOKUP($A30,BBG!$1:$1048576,MATCH(Activity!CG$1,BBG!$1:$1,0)-2,0))*2/3)))/100</f>
        <v>0</v>
      </c>
      <c r="CH30" s="34">
        <f ca="1">IF(VLOOKUP($A30,BBG!$1:$1048576,MATCH(Activity!CH$1,BBG!$1:$1,0),0)&lt;&gt;"",VLOOKUP($A30,BBG!$1:$1048576,MATCH(Activity!CH$1,BBG!$1:$1,0),0),IF(AND(VLOOKUP($A30,BBG!$1:$1048576,MATCH(Activity!CH$1,BBG!$1:$1,0)-1,0)&lt;&gt;"",VLOOKUP($A30,BBG!$1:$1048576,MATCH(Activity!CH$1,BBG!$1:$1,0)+1,0)&lt;&gt;""),(VLOOKUP($A30,BBG!$1:$1048576,MATCH(Activity!CH$1,BBG!$1:$1,0)-1,0)+VLOOKUP($A30,BBG!$1:$1048576,MATCH(Activity!CH$1,BBG!$1:$1,0)+1,0))/2,IF(AND(VLOOKUP($A30,BBG!$1:$1048576,MATCH(Activity!CH$1,BBG!$1:$1,0)-1,0)&lt;&gt;"",VLOOKUP($A30,BBG!$1:$1048576,MATCH(Activity!CH$1,BBG!$1:$1,0)+2,0)&lt;&gt;""),VLOOKUP($A30,BBG!$1:$1048576,MATCH(Activity!CH$1,BBG!$1:$1,0)-1,0)+(VLOOKUP($A30,BBG!$1:$1048576,MATCH(Activity!CH$1,BBG!$1:$1,0)+2,0)-VLOOKUP($A30,BBG!$1:$1048576,MATCH(Activity!CH$1,BBG!$1:$1,0)-1,0))/3,VLOOKUP($A30,BBG!$1:$1048576,MATCH(Activity!CH$1,BBG!$1:$1,0)-2,0)+(VLOOKUP($A30,BBG!$1:$1048576,MATCH(Activity!CH$1,BBG!$1:$1,0)+1,0)-VLOOKUP($A30,BBG!$1:$1048576,MATCH(Activity!CH$1,BBG!$1:$1,0)-2,0))*2/3)))/100</f>
        <v>0</v>
      </c>
      <c r="CI30" s="34">
        <f ca="1">IF(VLOOKUP($A30,BBG!$1:$1048576,MATCH(Activity!CI$1,BBG!$1:$1,0),0)&lt;&gt;"",VLOOKUP($A30,BBG!$1:$1048576,MATCH(Activity!CI$1,BBG!$1:$1,0),0),IF(AND(VLOOKUP($A30,BBG!$1:$1048576,MATCH(Activity!CI$1,BBG!$1:$1,0)-1,0)&lt;&gt;"",VLOOKUP($A30,BBG!$1:$1048576,MATCH(Activity!CI$1,BBG!$1:$1,0)+1,0)&lt;&gt;""),(VLOOKUP($A30,BBG!$1:$1048576,MATCH(Activity!CI$1,BBG!$1:$1,0)-1,0)+VLOOKUP($A30,BBG!$1:$1048576,MATCH(Activity!CI$1,BBG!$1:$1,0)+1,0))/2,IF(AND(VLOOKUP($A30,BBG!$1:$1048576,MATCH(Activity!CI$1,BBG!$1:$1,0)-1,0)&lt;&gt;"",VLOOKUP($A30,BBG!$1:$1048576,MATCH(Activity!CI$1,BBG!$1:$1,0)+2,0)&lt;&gt;""),VLOOKUP($A30,BBG!$1:$1048576,MATCH(Activity!CI$1,BBG!$1:$1,0)-1,0)+(VLOOKUP($A30,BBG!$1:$1048576,MATCH(Activity!CI$1,BBG!$1:$1,0)+2,0)-VLOOKUP($A30,BBG!$1:$1048576,MATCH(Activity!CI$1,BBG!$1:$1,0)-1,0))/3,VLOOKUP($A30,BBG!$1:$1048576,MATCH(Activity!CI$1,BBG!$1:$1,0)-2,0)+(VLOOKUP($A30,BBG!$1:$1048576,MATCH(Activity!CI$1,BBG!$1:$1,0)+1,0)-VLOOKUP($A30,BBG!$1:$1048576,MATCH(Activity!CI$1,BBG!$1:$1,0)-2,0))*2/3)))/100</f>
        <v>0</v>
      </c>
      <c r="CJ30" s="34">
        <f ca="1">IF(VLOOKUP($A30,BBG!$1:$1048576,MATCH(Activity!CJ$1,BBG!$1:$1,0),0)&lt;&gt;"",VLOOKUP($A30,BBG!$1:$1048576,MATCH(Activity!CJ$1,BBG!$1:$1,0),0),IF(AND(VLOOKUP($A30,BBG!$1:$1048576,MATCH(Activity!CJ$1,BBG!$1:$1,0)-1,0)&lt;&gt;"",VLOOKUP($A30,BBG!$1:$1048576,MATCH(Activity!CJ$1,BBG!$1:$1,0)+1,0)&lt;&gt;""),(VLOOKUP($A30,BBG!$1:$1048576,MATCH(Activity!CJ$1,BBG!$1:$1,0)-1,0)+VLOOKUP($A30,BBG!$1:$1048576,MATCH(Activity!CJ$1,BBG!$1:$1,0)+1,0))/2,IF(AND(VLOOKUP($A30,BBG!$1:$1048576,MATCH(Activity!CJ$1,BBG!$1:$1,0)-1,0)&lt;&gt;"",VLOOKUP($A30,BBG!$1:$1048576,MATCH(Activity!CJ$1,BBG!$1:$1,0)+2,0)&lt;&gt;""),VLOOKUP($A30,BBG!$1:$1048576,MATCH(Activity!CJ$1,BBG!$1:$1,0)-1,0)+(VLOOKUP($A30,BBG!$1:$1048576,MATCH(Activity!CJ$1,BBG!$1:$1,0)+2,0)-VLOOKUP($A30,BBG!$1:$1048576,MATCH(Activity!CJ$1,BBG!$1:$1,0)-1,0))/3,VLOOKUP($A30,BBG!$1:$1048576,MATCH(Activity!CJ$1,BBG!$1:$1,0)-2,0)+(VLOOKUP($A30,BBG!$1:$1048576,MATCH(Activity!CJ$1,BBG!$1:$1,0)+1,0)-VLOOKUP($A30,BBG!$1:$1048576,MATCH(Activity!CJ$1,BBG!$1:$1,0)-2,0))*2/3)))/100</f>
        <v>0</v>
      </c>
      <c r="CK30" s="34">
        <f ca="1">IF(VLOOKUP($A30,BBG!$1:$1048576,MATCH(Activity!CK$1,BBG!$1:$1,0),0)&lt;&gt;"",VLOOKUP($A30,BBG!$1:$1048576,MATCH(Activity!CK$1,BBG!$1:$1,0),0),IF(AND(VLOOKUP($A30,BBG!$1:$1048576,MATCH(Activity!CK$1,BBG!$1:$1,0)-1,0)&lt;&gt;"",VLOOKUP($A30,BBG!$1:$1048576,MATCH(Activity!CK$1,BBG!$1:$1,0)+1,0)&lt;&gt;""),(VLOOKUP($A30,BBG!$1:$1048576,MATCH(Activity!CK$1,BBG!$1:$1,0)-1,0)+VLOOKUP($A30,BBG!$1:$1048576,MATCH(Activity!CK$1,BBG!$1:$1,0)+1,0))/2,IF(AND(VLOOKUP($A30,BBG!$1:$1048576,MATCH(Activity!CK$1,BBG!$1:$1,0)-1,0)&lt;&gt;"",VLOOKUP($A30,BBG!$1:$1048576,MATCH(Activity!CK$1,BBG!$1:$1,0)+2,0)&lt;&gt;""),VLOOKUP($A30,BBG!$1:$1048576,MATCH(Activity!CK$1,BBG!$1:$1,0)-1,0)+(VLOOKUP($A30,BBG!$1:$1048576,MATCH(Activity!CK$1,BBG!$1:$1,0)+2,0)-VLOOKUP($A30,BBG!$1:$1048576,MATCH(Activity!CK$1,BBG!$1:$1,0)-1,0))/3,VLOOKUP($A30,BBG!$1:$1048576,MATCH(Activity!CK$1,BBG!$1:$1,0)-2,0)+(VLOOKUP($A30,BBG!$1:$1048576,MATCH(Activity!CK$1,BBG!$1:$1,0)+1,0)-VLOOKUP($A30,BBG!$1:$1048576,MATCH(Activity!CK$1,BBG!$1:$1,0)-2,0))*2/3)))/100</f>
        <v>0</v>
      </c>
      <c r="CL30" s="34">
        <f ca="1">IF(VLOOKUP($A30,BBG!$1:$1048576,MATCH(Activity!CL$1,BBG!$1:$1,0),0)&lt;&gt;"",VLOOKUP($A30,BBG!$1:$1048576,MATCH(Activity!CL$1,BBG!$1:$1,0),0),IF(AND(VLOOKUP($A30,BBG!$1:$1048576,MATCH(Activity!CL$1,BBG!$1:$1,0)-1,0)&lt;&gt;"",VLOOKUP($A30,BBG!$1:$1048576,MATCH(Activity!CL$1,BBG!$1:$1,0)+1,0)&lt;&gt;""),(VLOOKUP($A30,BBG!$1:$1048576,MATCH(Activity!CL$1,BBG!$1:$1,0)-1,0)+VLOOKUP($A30,BBG!$1:$1048576,MATCH(Activity!CL$1,BBG!$1:$1,0)+1,0))/2,IF(AND(VLOOKUP($A30,BBG!$1:$1048576,MATCH(Activity!CL$1,BBG!$1:$1,0)-1,0)&lt;&gt;"",VLOOKUP($A30,BBG!$1:$1048576,MATCH(Activity!CL$1,BBG!$1:$1,0)+2,0)&lt;&gt;""),VLOOKUP($A30,BBG!$1:$1048576,MATCH(Activity!CL$1,BBG!$1:$1,0)-1,0)+(VLOOKUP($A30,BBG!$1:$1048576,MATCH(Activity!CL$1,BBG!$1:$1,0)+2,0)-VLOOKUP($A30,BBG!$1:$1048576,MATCH(Activity!CL$1,BBG!$1:$1,0)-1,0))/3,VLOOKUP($A30,BBG!$1:$1048576,MATCH(Activity!CL$1,BBG!$1:$1,0)-2,0)+(VLOOKUP($A30,BBG!$1:$1048576,MATCH(Activity!CL$1,BBG!$1:$1,0)+1,0)-VLOOKUP($A30,BBG!$1:$1048576,MATCH(Activity!CL$1,BBG!$1:$1,0)-2,0))*2/3)))/100</f>
        <v>0</v>
      </c>
      <c r="CM30" s="34">
        <f ca="1">IF(VLOOKUP($A30,BBG!$1:$1048576,MATCH(Activity!CM$1,BBG!$1:$1,0),0)&lt;&gt;"",VLOOKUP($A30,BBG!$1:$1048576,MATCH(Activity!CM$1,BBG!$1:$1,0),0),IF(AND(VLOOKUP($A30,BBG!$1:$1048576,MATCH(Activity!CM$1,BBG!$1:$1,0)-1,0)&lt;&gt;"",VLOOKUP($A30,BBG!$1:$1048576,MATCH(Activity!CM$1,BBG!$1:$1,0)+1,0)&lt;&gt;""),(VLOOKUP($A30,BBG!$1:$1048576,MATCH(Activity!CM$1,BBG!$1:$1,0)-1,0)+VLOOKUP($A30,BBG!$1:$1048576,MATCH(Activity!CM$1,BBG!$1:$1,0)+1,0))/2,IF(AND(VLOOKUP($A30,BBG!$1:$1048576,MATCH(Activity!CM$1,BBG!$1:$1,0)-1,0)&lt;&gt;"",VLOOKUP($A30,BBG!$1:$1048576,MATCH(Activity!CM$1,BBG!$1:$1,0)+2,0)&lt;&gt;""),VLOOKUP($A30,BBG!$1:$1048576,MATCH(Activity!CM$1,BBG!$1:$1,0)-1,0)+(VLOOKUP($A30,BBG!$1:$1048576,MATCH(Activity!CM$1,BBG!$1:$1,0)+2,0)-VLOOKUP($A30,BBG!$1:$1048576,MATCH(Activity!CM$1,BBG!$1:$1,0)-1,0))/3,VLOOKUP($A30,BBG!$1:$1048576,MATCH(Activity!CM$1,BBG!$1:$1,0)-2,0)+(VLOOKUP($A30,BBG!$1:$1048576,MATCH(Activity!CM$1,BBG!$1:$1,0)+1,0)-VLOOKUP($A30,BBG!$1:$1048576,MATCH(Activity!CM$1,BBG!$1:$1,0)-2,0))*2/3)))/100</f>
        <v>0</v>
      </c>
      <c r="CN30" s="34">
        <f ca="1">IF(VLOOKUP($A30,BBG!$1:$1048576,MATCH(Activity!CN$1,BBG!$1:$1,0),0)&lt;&gt;"",VLOOKUP($A30,BBG!$1:$1048576,MATCH(Activity!CN$1,BBG!$1:$1,0),0),IF(AND(VLOOKUP($A30,BBG!$1:$1048576,MATCH(Activity!CN$1,BBG!$1:$1,0)-1,0)&lt;&gt;"",VLOOKUP($A30,BBG!$1:$1048576,MATCH(Activity!CN$1,BBG!$1:$1,0)+1,0)&lt;&gt;""),(VLOOKUP($A30,BBG!$1:$1048576,MATCH(Activity!CN$1,BBG!$1:$1,0)-1,0)+VLOOKUP($A30,BBG!$1:$1048576,MATCH(Activity!CN$1,BBG!$1:$1,0)+1,0))/2,IF(AND(VLOOKUP($A30,BBG!$1:$1048576,MATCH(Activity!CN$1,BBG!$1:$1,0)-1,0)&lt;&gt;"",VLOOKUP($A30,BBG!$1:$1048576,MATCH(Activity!CN$1,BBG!$1:$1,0)+2,0)&lt;&gt;""),VLOOKUP($A30,BBG!$1:$1048576,MATCH(Activity!CN$1,BBG!$1:$1,0)-1,0)+(VLOOKUP($A30,BBG!$1:$1048576,MATCH(Activity!CN$1,BBG!$1:$1,0)+2,0)-VLOOKUP($A30,BBG!$1:$1048576,MATCH(Activity!CN$1,BBG!$1:$1,0)-1,0))/3,VLOOKUP($A30,BBG!$1:$1048576,MATCH(Activity!CN$1,BBG!$1:$1,0)-2,0)+(VLOOKUP($A30,BBG!$1:$1048576,MATCH(Activity!CN$1,BBG!$1:$1,0)+1,0)-VLOOKUP($A30,BBG!$1:$1048576,MATCH(Activity!CN$1,BBG!$1:$1,0)-2,0))*2/3)))/100</f>
        <v>0</v>
      </c>
      <c r="CO30" s="34">
        <f ca="1">IF(VLOOKUP($A30,BBG!$1:$1048576,MATCH(Activity!CO$1,BBG!$1:$1,0),0)&lt;&gt;"",VLOOKUP($A30,BBG!$1:$1048576,MATCH(Activity!CO$1,BBG!$1:$1,0),0),IF(AND(VLOOKUP($A30,BBG!$1:$1048576,MATCH(Activity!CO$1,BBG!$1:$1,0)-1,0)&lt;&gt;"",VLOOKUP($A30,BBG!$1:$1048576,MATCH(Activity!CO$1,BBG!$1:$1,0)+1,0)&lt;&gt;""),(VLOOKUP($A30,BBG!$1:$1048576,MATCH(Activity!CO$1,BBG!$1:$1,0)-1,0)+VLOOKUP($A30,BBG!$1:$1048576,MATCH(Activity!CO$1,BBG!$1:$1,0)+1,0))/2,IF(AND(VLOOKUP($A30,BBG!$1:$1048576,MATCH(Activity!CO$1,BBG!$1:$1,0)-1,0)&lt;&gt;"",VLOOKUP($A30,BBG!$1:$1048576,MATCH(Activity!CO$1,BBG!$1:$1,0)+2,0)&lt;&gt;""),VLOOKUP($A30,BBG!$1:$1048576,MATCH(Activity!CO$1,BBG!$1:$1,0)-1,0)+(VLOOKUP($A30,BBG!$1:$1048576,MATCH(Activity!CO$1,BBG!$1:$1,0)+2,0)-VLOOKUP($A30,BBG!$1:$1048576,MATCH(Activity!CO$1,BBG!$1:$1,0)-1,0))/3,VLOOKUP($A30,BBG!$1:$1048576,MATCH(Activity!CO$1,BBG!$1:$1,0)-2,0)+(VLOOKUP($A30,BBG!$1:$1048576,MATCH(Activity!CO$1,BBG!$1:$1,0)+1,0)-VLOOKUP($A30,BBG!$1:$1048576,MATCH(Activity!CO$1,BBG!$1:$1,0)-2,0))*2/3)))/100</f>
        <v>0</v>
      </c>
      <c r="CP30" s="34">
        <f ca="1">IF(VLOOKUP($A30,BBG!$1:$1048576,MATCH(Activity!CP$1,BBG!$1:$1,0),0)&lt;&gt;"",VLOOKUP($A30,BBG!$1:$1048576,MATCH(Activity!CP$1,BBG!$1:$1,0),0),IF(AND(VLOOKUP($A30,BBG!$1:$1048576,MATCH(Activity!CP$1,BBG!$1:$1,0)-1,0)&lt;&gt;"",VLOOKUP($A30,BBG!$1:$1048576,MATCH(Activity!CP$1,BBG!$1:$1,0)+1,0)&lt;&gt;""),(VLOOKUP($A30,BBG!$1:$1048576,MATCH(Activity!CP$1,BBG!$1:$1,0)-1,0)+VLOOKUP($A30,BBG!$1:$1048576,MATCH(Activity!CP$1,BBG!$1:$1,0)+1,0))/2,IF(AND(VLOOKUP($A30,BBG!$1:$1048576,MATCH(Activity!CP$1,BBG!$1:$1,0)-1,0)&lt;&gt;"",VLOOKUP($A30,BBG!$1:$1048576,MATCH(Activity!CP$1,BBG!$1:$1,0)+2,0)&lt;&gt;""),VLOOKUP($A30,BBG!$1:$1048576,MATCH(Activity!CP$1,BBG!$1:$1,0)-1,0)+(VLOOKUP($A30,BBG!$1:$1048576,MATCH(Activity!CP$1,BBG!$1:$1,0)+2,0)-VLOOKUP($A30,BBG!$1:$1048576,MATCH(Activity!CP$1,BBG!$1:$1,0)-1,0))/3,VLOOKUP($A30,BBG!$1:$1048576,MATCH(Activity!CP$1,BBG!$1:$1,0)-2,0)+(VLOOKUP($A30,BBG!$1:$1048576,MATCH(Activity!CP$1,BBG!$1:$1,0)+1,0)-VLOOKUP($A30,BBG!$1:$1048576,MATCH(Activity!CP$1,BBG!$1:$1,0)-2,0))*2/3)))/100</f>
        <v>0</v>
      </c>
      <c r="CQ30" s="34">
        <f ca="1">IF(VLOOKUP($A30,BBG!$1:$1048576,MATCH(Activity!CQ$1,BBG!$1:$1,0),0)&lt;&gt;"",VLOOKUP($A30,BBG!$1:$1048576,MATCH(Activity!CQ$1,BBG!$1:$1,0),0),IF(AND(VLOOKUP($A30,BBG!$1:$1048576,MATCH(Activity!CQ$1,BBG!$1:$1,0)-1,0)&lt;&gt;"",VLOOKUP($A30,BBG!$1:$1048576,MATCH(Activity!CQ$1,BBG!$1:$1,0)+1,0)&lt;&gt;""),(VLOOKUP($A30,BBG!$1:$1048576,MATCH(Activity!CQ$1,BBG!$1:$1,0)-1,0)+VLOOKUP($A30,BBG!$1:$1048576,MATCH(Activity!CQ$1,BBG!$1:$1,0)+1,0))/2,IF(AND(VLOOKUP($A30,BBG!$1:$1048576,MATCH(Activity!CQ$1,BBG!$1:$1,0)-1,0)&lt;&gt;"",VLOOKUP($A30,BBG!$1:$1048576,MATCH(Activity!CQ$1,BBG!$1:$1,0)+2,0)&lt;&gt;""),VLOOKUP($A30,BBG!$1:$1048576,MATCH(Activity!CQ$1,BBG!$1:$1,0)-1,0)+(VLOOKUP($A30,BBG!$1:$1048576,MATCH(Activity!CQ$1,BBG!$1:$1,0)+2,0)-VLOOKUP($A30,BBG!$1:$1048576,MATCH(Activity!CQ$1,BBG!$1:$1,0)-1,0))/3,VLOOKUP($A30,BBG!$1:$1048576,MATCH(Activity!CQ$1,BBG!$1:$1,0)-2,0)+(VLOOKUP($A30,BBG!$1:$1048576,MATCH(Activity!CQ$1,BBG!$1:$1,0)+1,0)-VLOOKUP($A30,BBG!$1:$1048576,MATCH(Activity!CQ$1,BBG!$1:$1,0)-2,0))*2/3)))/100</f>
        <v>0</v>
      </c>
      <c r="CR30" s="34">
        <f ca="1">IF(VLOOKUP($A30,BBG!$1:$1048576,MATCH(Activity!CR$1,BBG!$1:$1,0),0)&lt;&gt;"",VLOOKUP($A30,BBG!$1:$1048576,MATCH(Activity!CR$1,BBG!$1:$1,0),0),IF(AND(VLOOKUP($A30,BBG!$1:$1048576,MATCH(Activity!CR$1,BBG!$1:$1,0)-1,0)&lt;&gt;"",VLOOKUP($A30,BBG!$1:$1048576,MATCH(Activity!CR$1,BBG!$1:$1,0)+1,0)&lt;&gt;""),(VLOOKUP($A30,BBG!$1:$1048576,MATCH(Activity!CR$1,BBG!$1:$1,0)-1,0)+VLOOKUP($A30,BBG!$1:$1048576,MATCH(Activity!CR$1,BBG!$1:$1,0)+1,0))/2,IF(AND(VLOOKUP($A30,BBG!$1:$1048576,MATCH(Activity!CR$1,BBG!$1:$1,0)-1,0)&lt;&gt;"",VLOOKUP($A30,BBG!$1:$1048576,MATCH(Activity!CR$1,BBG!$1:$1,0)+2,0)&lt;&gt;""),VLOOKUP($A30,BBG!$1:$1048576,MATCH(Activity!CR$1,BBG!$1:$1,0)-1,0)+(VLOOKUP($A30,BBG!$1:$1048576,MATCH(Activity!CR$1,BBG!$1:$1,0)+2,0)-VLOOKUP($A30,BBG!$1:$1048576,MATCH(Activity!CR$1,BBG!$1:$1,0)-1,0))/3,VLOOKUP($A30,BBG!$1:$1048576,MATCH(Activity!CR$1,BBG!$1:$1,0)-2,0)+(VLOOKUP($A30,BBG!$1:$1048576,MATCH(Activity!CR$1,BBG!$1:$1,0)+1,0)-VLOOKUP($A30,BBG!$1:$1048576,MATCH(Activity!CR$1,BBG!$1:$1,0)-2,0))*2/3)))/100</f>
        <v>0</v>
      </c>
      <c r="CS30" s="34">
        <f ca="1">IF(VLOOKUP($A30,BBG!$1:$1048576,MATCH(Activity!CS$1,BBG!$1:$1,0),0)&lt;&gt;"",VLOOKUP($A30,BBG!$1:$1048576,MATCH(Activity!CS$1,BBG!$1:$1,0),0),IF(AND(VLOOKUP($A30,BBG!$1:$1048576,MATCH(Activity!CS$1,BBG!$1:$1,0)-1,0)&lt;&gt;"",VLOOKUP($A30,BBG!$1:$1048576,MATCH(Activity!CS$1,BBG!$1:$1,0)+1,0)&lt;&gt;""),(VLOOKUP($A30,BBG!$1:$1048576,MATCH(Activity!CS$1,BBG!$1:$1,0)-1,0)+VLOOKUP($A30,BBG!$1:$1048576,MATCH(Activity!CS$1,BBG!$1:$1,0)+1,0))/2,IF(AND(VLOOKUP($A30,BBG!$1:$1048576,MATCH(Activity!CS$1,BBG!$1:$1,0)-1,0)&lt;&gt;"",VLOOKUP($A30,BBG!$1:$1048576,MATCH(Activity!CS$1,BBG!$1:$1,0)+2,0)&lt;&gt;""),VLOOKUP($A30,BBG!$1:$1048576,MATCH(Activity!CS$1,BBG!$1:$1,0)-1,0)+(VLOOKUP($A30,BBG!$1:$1048576,MATCH(Activity!CS$1,BBG!$1:$1,0)+2,0)-VLOOKUP($A30,BBG!$1:$1048576,MATCH(Activity!CS$1,BBG!$1:$1,0)-1,0))/3,VLOOKUP($A30,BBG!$1:$1048576,MATCH(Activity!CS$1,BBG!$1:$1,0)-2,0)+(VLOOKUP($A30,BBG!$1:$1048576,MATCH(Activity!CS$1,BBG!$1:$1,0)+1,0)-VLOOKUP($A30,BBG!$1:$1048576,MATCH(Activity!CS$1,BBG!$1:$1,0)-2,0))*2/3)))/100</f>
        <v>0</v>
      </c>
      <c r="CT30" s="34">
        <f ca="1">IF(VLOOKUP($A30,BBG!$1:$1048576,MATCH(Activity!CT$1,BBG!$1:$1,0),0)&lt;&gt;"",VLOOKUP($A30,BBG!$1:$1048576,MATCH(Activity!CT$1,BBG!$1:$1,0),0),IF(AND(VLOOKUP($A30,BBG!$1:$1048576,MATCH(Activity!CT$1,BBG!$1:$1,0)-1,0)&lt;&gt;"",VLOOKUP($A30,BBG!$1:$1048576,MATCH(Activity!CT$1,BBG!$1:$1,0)+1,0)&lt;&gt;""),(VLOOKUP($A30,BBG!$1:$1048576,MATCH(Activity!CT$1,BBG!$1:$1,0)-1,0)+VLOOKUP($A30,BBG!$1:$1048576,MATCH(Activity!CT$1,BBG!$1:$1,0)+1,0))/2,IF(AND(VLOOKUP($A30,BBG!$1:$1048576,MATCH(Activity!CT$1,BBG!$1:$1,0)-1,0)&lt;&gt;"",VLOOKUP($A30,BBG!$1:$1048576,MATCH(Activity!CT$1,BBG!$1:$1,0)+2,0)&lt;&gt;""),VLOOKUP($A30,BBG!$1:$1048576,MATCH(Activity!CT$1,BBG!$1:$1,0)-1,0)+(VLOOKUP($A30,BBG!$1:$1048576,MATCH(Activity!CT$1,BBG!$1:$1,0)+2,0)-VLOOKUP($A30,BBG!$1:$1048576,MATCH(Activity!CT$1,BBG!$1:$1,0)-1,0))/3,VLOOKUP($A30,BBG!$1:$1048576,MATCH(Activity!CT$1,BBG!$1:$1,0)-2,0)+(VLOOKUP($A30,BBG!$1:$1048576,MATCH(Activity!CT$1,BBG!$1:$1,0)+1,0)-VLOOKUP($A30,BBG!$1:$1048576,MATCH(Activity!CT$1,BBG!$1:$1,0)-2,0))*2/3)))/100</f>
        <v>0</v>
      </c>
      <c r="CU30" s="34">
        <f ca="1">IF(VLOOKUP($A30,BBG!$1:$1048576,MATCH(Activity!CU$1,BBG!$1:$1,0),0)&lt;&gt;"",VLOOKUP($A30,BBG!$1:$1048576,MATCH(Activity!CU$1,BBG!$1:$1,0),0),IF(AND(VLOOKUP($A30,BBG!$1:$1048576,MATCH(Activity!CU$1,BBG!$1:$1,0)-1,0)&lt;&gt;"",VLOOKUP($A30,BBG!$1:$1048576,MATCH(Activity!CU$1,BBG!$1:$1,0)+1,0)&lt;&gt;""),(VLOOKUP($A30,BBG!$1:$1048576,MATCH(Activity!CU$1,BBG!$1:$1,0)-1,0)+VLOOKUP($A30,BBG!$1:$1048576,MATCH(Activity!CU$1,BBG!$1:$1,0)+1,0))/2,IF(AND(VLOOKUP($A30,BBG!$1:$1048576,MATCH(Activity!CU$1,BBG!$1:$1,0)-1,0)&lt;&gt;"",VLOOKUP($A30,BBG!$1:$1048576,MATCH(Activity!CU$1,BBG!$1:$1,0)+2,0)&lt;&gt;""),VLOOKUP($A30,BBG!$1:$1048576,MATCH(Activity!CU$1,BBG!$1:$1,0)-1,0)+(VLOOKUP($A30,BBG!$1:$1048576,MATCH(Activity!CU$1,BBG!$1:$1,0)+2,0)-VLOOKUP($A30,BBG!$1:$1048576,MATCH(Activity!CU$1,BBG!$1:$1,0)-1,0))/3,VLOOKUP($A30,BBG!$1:$1048576,MATCH(Activity!CU$1,BBG!$1:$1,0)-2,0)+(VLOOKUP($A30,BBG!$1:$1048576,MATCH(Activity!CU$1,BBG!$1:$1,0)+1,0)-VLOOKUP($A30,BBG!$1:$1048576,MATCH(Activity!CU$1,BBG!$1:$1,0)-2,0))*2/3)))/100</f>
        <v>0</v>
      </c>
      <c r="CV30" s="34">
        <f ca="1">IF(VLOOKUP($A30,BBG!$1:$1048576,MATCH(Activity!CV$1,BBG!$1:$1,0),0)&lt;&gt;"",VLOOKUP($A30,BBG!$1:$1048576,MATCH(Activity!CV$1,BBG!$1:$1,0),0),IF(AND(VLOOKUP($A30,BBG!$1:$1048576,MATCH(Activity!CV$1,BBG!$1:$1,0)-1,0)&lt;&gt;"",VLOOKUP($A30,BBG!$1:$1048576,MATCH(Activity!CV$1,BBG!$1:$1,0)+1,0)&lt;&gt;""),(VLOOKUP($A30,BBG!$1:$1048576,MATCH(Activity!CV$1,BBG!$1:$1,0)-1,0)+VLOOKUP($A30,BBG!$1:$1048576,MATCH(Activity!CV$1,BBG!$1:$1,0)+1,0))/2,IF(AND(VLOOKUP($A30,BBG!$1:$1048576,MATCH(Activity!CV$1,BBG!$1:$1,0)-1,0)&lt;&gt;"",VLOOKUP($A30,BBG!$1:$1048576,MATCH(Activity!CV$1,BBG!$1:$1,0)+2,0)&lt;&gt;""),VLOOKUP($A30,BBG!$1:$1048576,MATCH(Activity!CV$1,BBG!$1:$1,0)-1,0)+(VLOOKUP($A30,BBG!$1:$1048576,MATCH(Activity!CV$1,BBG!$1:$1,0)+2,0)-VLOOKUP($A30,BBG!$1:$1048576,MATCH(Activity!CV$1,BBG!$1:$1,0)-1,0))/3,VLOOKUP($A30,BBG!$1:$1048576,MATCH(Activity!CV$1,BBG!$1:$1,0)-2,0)+(VLOOKUP($A30,BBG!$1:$1048576,MATCH(Activity!CV$1,BBG!$1:$1,0)+1,0)-VLOOKUP($A30,BBG!$1:$1048576,MATCH(Activity!CV$1,BBG!$1:$1,0)-2,0))*2/3)))/100</f>
        <v>0</v>
      </c>
      <c r="CW30" s="34">
        <f ca="1">IF(VLOOKUP($A30,BBG!$1:$1048576,MATCH(Activity!CW$1,BBG!$1:$1,0),0)&lt;&gt;"",VLOOKUP($A30,BBG!$1:$1048576,MATCH(Activity!CW$1,BBG!$1:$1,0),0),IF(AND(VLOOKUP($A30,BBG!$1:$1048576,MATCH(Activity!CW$1,BBG!$1:$1,0)-1,0)&lt;&gt;"",VLOOKUP($A30,BBG!$1:$1048576,MATCH(Activity!CW$1,BBG!$1:$1,0)+1,0)&lt;&gt;""),(VLOOKUP($A30,BBG!$1:$1048576,MATCH(Activity!CW$1,BBG!$1:$1,0)-1,0)+VLOOKUP($A30,BBG!$1:$1048576,MATCH(Activity!CW$1,BBG!$1:$1,0)+1,0))/2,IF(AND(VLOOKUP($A30,BBG!$1:$1048576,MATCH(Activity!CW$1,BBG!$1:$1,0)-1,0)&lt;&gt;"",VLOOKUP($A30,BBG!$1:$1048576,MATCH(Activity!CW$1,BBG!$1:$1,0)+2,0)&lt;&gt;""),VLOOKUP($A30,BBG!$1:$1048576,MATCH(Activity!CW$1,BBG!$1:$1,0)-1,0)+(VLOOKUP($A30,BBG!$1:$1048576,MATCH(Activity!CW$1,BBG!$1:$1,0)+2,0)-VLOOKUP($A30,BBG!$1:$1048576,MATCH(Activity!CW$1,BBG!$1:$1,0)-1,0))/3,VLOOKUP($A30,BBG!$1:$1048576,MATCH(Activity!CW$1,BBG!$1:$1,0)-2,0)+(VLOOKUP($A30,BBG!$1:$1048576,MATCH(Activity!CW$1,BBG!$1:$1,0)+1,0)-VLOOKUP($A30,BBG!$1:$1048576,MATCH(Activity!CW$1,BBG!$1:$1,0)-2,0))*2/3)))/100</f>
        <v>0</v>
      </c>
      <c r="CX30" s="34">
        <f ca="1">IF(VLOOKUP($A30,BBG!$1:$1048576,MATCH(Activity!CX$1,BBG!$1:$1,0),0)&lt;&gt;"",VLOOKUP($A30,BBG!$1:$1048576,MATCH(Activity!CX$1,BBG!$1:$1,0),0),IF(AND(VLOOKUP($A30,BBG!$1:$1048576,MATCH(Activity!CX$1,BBG!$1:$1,0)-1,0)&lt;&gt;"",VLOOKUP($A30,BBG!$1:$1048576,MATCH(Activity!CX$1,BBG!$1:$1,0)+1,0)&lt;&gt;""),(VLOOKUP($A30,BBG!$1:$1048576,MATCH(Activity!CX$1,BBG!$1:$1,0)-1,0)+VLOOKUP($A30,BBG!$1:$1048576,MATCH(Activity!CX$1,BBG!$1:$1,0)+1,0))/2,IF(AND(VLOOKUP($A30,BBG!$1:$1048576,MATCH(Activity!CX$1,BBG!$1:$1,0)-1,0)&lt;&gt;"",VLOOKUP($A30,BBG!$1:$1048576,MATCH(Activity!CX$1,BBG!$1:$1,0)+2,0)&lt;&gt;""),VLOOKUP($A30,BBG!$1:$1048576,MATCH(Activity!CX$1,BBG!$1:$1,0)-1,0)+(VLOOKUP($A30,BBG!$1:$1048576,MATCH(Activity!CX$1,BBG!$1:$1,0)+2,0)-VLOOKUP($A30,BBG!$1:$1048576,MATCH(Activity!CX$1,BBG!$1:$1,0)-1,0))/3,VLOOKUP($A30,BBG!$1:$1048576,MATCH(Activity!CX$1,BBG!$1:$1,0)-2,0)+(VLOOKUP($A30,BBG!$1:$1048576,MATCH(Activity!CX$1,BBG!$1:$1,0)+1,0)-VLOOKUP($A30,BBG!$1:$1048576,MATCH(Activity!CX$1,BBG!$1:$1,0)-2,0))*2/3)))/100</f>
        <v>0</v>
      </c>
      <c r="CY30" s="34">
        <f ca="1">IF(VLOOKUP($A30,BBG!$1:$1048576,MATCH(Activity!CY$1,BBG!$1:$1,0),0)&lt;&gt;"",VLOOKUP($A30,BBG!$1:$1048576,MATCH(Activity!CY$1,BBG!$1:$1,0),0),IF(AND(VLOOKUP($A30,BBG!$1:$1048576,MATCH(Activity!CY$1,BBG!$1:$1,0)-1,0)&lt;&gt;"",VLOOKUP($A30,BBG!$1:$1048576,MATCH(Activity!CY$1,BBG!$1:$1,0)+1,0)&lt;&gt;""),(VLOOKUP($A30,BBG!$1:$1048576,MATCH(Activity!CY$1,BBG!$1:$1,0)-1,0)+VLOOKUP($A30,BBG!$1:$1048576,MATCH(Activity!CY$1,BBG!$1:$1,0)+1,0))/2,IF(AND(VLOOKUP($A30,BBG!$1:$1048576,MATCH(Activity!CY$1,BBG!$1:$1,0)-1,0)&lt;&gt;"",VLOOKUP($A30,BBG!$1:$1048576,MATCH(Activity!CY$1,BBG!$1:$1,0)+2,0)&lt;&gt;""),VLOOKUP($A30,BBG!$1:$1048576,MATCH(Activity!CY$1,BBG!$1:$1,0)-1,0)+(VLOOKUP($A30,BBG!$1:$1048576,MATCH(Activity!CY$1,BBG!$1:$1,0)+2,0)-VLOOKUP($A30,BBG!$1:$1048576,MATCH(Activity!CY$1,BBG!$1:$1,0)-1,0))/3,VLOOKUP($A30,BBG!$1:$1048576,MATCH(Activity!CY$1,BBG!$1:$1,0)-2,0)+(VLOOKUP($A30,BBG!$1:$1048576,MATCH(Activity!CY$1,BBG!$1:$1,0)+1,0)-VLOOKUP($A30,BBG!$1:$1048576,MATCH(Activity!CY$1,BBG!$1:$1,0)-2,0))*2/3)))/100</f>
        <v>0</v>
      </c>
      <c r="CZ30" s="34">
        <f ca="1">IF(VLOOKUP($A30,BBG!$1:$1048576,MATCH(Activity!CZ$1,BBG!$1:$1,0),0)&lt;&gt;"",VLOOKUP($A30,BBG!$1:$1048576,MATCH(Activity!CZ$1,BBG!$1:$1,0),0),IF(AND(VLOOKUP($A30,BBG!$1:$1048576,MATCH(Activity!CZ$1,BBG!$1:$1,0)-1,0)&lt;&gt;"",VLOOKUP($A30,BBG!$1:$1048576,MATCH(Activity!CZ$1,BBG!$1:$1,0)+1,0)&lt;&gt;""),(VLOOKUP($A30,BBG!$1:$1048576,MATCH(Activity!CZ$1,BBG!$1:$1,0)-1,0)+VLOOKUP($A30,BBG!$1:$1048576,MATCH(Activity!CZ$1,BBG!$1:$1,0)+1,0))/2,IF(AND(VLOOKUP($A30,BBG!$1:$1048576,MATCH(Activity!CZ$1,BBG!$1:$1,0)-1,0)&lt;&gt;"",VLOOKUP($A30,BBG!$1:$1048576,MATCH(Activity!CZ$1,BBG!$1:$1,0)+2,0)&lt;&gt;""),VLOOKUP($A30,BBG!$1:$1048576,MATCH(Activity!CZ$1,BBG!$1:$1,0)-1,0)+(VLOOKUP($A30,BBG!$1:$1048576,MATCH(Activity!CZ$1,BBG!$1:$1,0)+2,0)-VLOOKUP($A30,BBG!$1:$1048576,MATCH(Activity!CZ$1,BBG!$1:$1,0)-1,0))/3,VLOOKUP($A30,BBG!$1:$1048576,MATCH(Activity!CZ$1,BBG!$1:$1,0)-2,0)+(VLOOKUP($A30,BBG!$1:$1048576,MATCH(Activity!CZ$1,BBG!$1:$1,0)+1,0)-VLOOKUP($A30,BBG!$1:$1048576,MATCH(Activity!CZ$1,BBG!$1:$1,0)-2,0))*2/3)))/100</f>
        <v>0</v>
      </c>
      <c r="DA30" s="34">
        <f ca="1">IF(VLOOKUP($A30,BBG!$1:$1048576,MATCH(Activity!DA$1,BBG!$1:$1,0),0)&lt;&gt;"",VLOOKUP($A30,BBG!$1:$1048576,MATCH(Activity!DA$1,BBG!$1:$1,0),0),IF(AND(VLOOKUP($A30,BBG!$1:$1048576,MATCH(Activity!DA$1,BBG!$1:$1,0)-1,0)&lt;&gt;"",VLOOKUP($A30,BBG!$1:$1048576,MATCH(Activity!DA$1,BBG!$1:$1,0)+1,0)&lt;&gt;""),(VLOOKUP($A30,BBG!$1:$1048576,MATCH(Activity!DA$1,BBG!$1:$1,0)-1,0)+VLOOKUP($A30,BBG!$1:$1048576,MATCH(Activity!DA$1,BBG!$1:$1,0)+1,0))/2,IF(AND(VLOOKUP($A30,BBG!$1:$1048576,MATCH(Activity!DA$1,BBG!$1:$1,0)-1,0)&lt;&gt;"",VLOOKUP($A30,BBG!$1:$1048576,MATCH(Activity!DA$1,BBG!$1:$1,0)+2,0)&lt;&gt;""),VLOOKUP($A30,BBG!$1:$1048576,MATCH(Activity!DA$1,BBG!$1:$1,0)-1,0)+(VLOOKUP($A30,BBG!$1:$1048576,MATCH(Activity!DA$1,BBG!$1:$1,0)+2,0)-VLOOKUP($A30,BBG!$1:$1048576,MATCH(Activity!DA$1,BBG!$1:$1,0)-1,0))/3,VLOOKUP($A30,BBG!$1:$1048576,MATCH(Activity!DA$1,BBG!$1:$1,0)-2,0)+(VLOOKUP($A30,BBG!$1:$1048576,MATCH(Activity!DA$1,BBG!$1:$1,0)+1,0)-VLOOKUP($A30,BBG!$1:$1048576,MATCH(Activity!DA$1,BBG!$1:$1,0)-2,0))*2/3)))/100</f>
        <v>0</v>
      </c>
      <c r="DB30" s="34">
        <f ca="1">IF(VLOOKUP($A30,BBG!$1:$1048576,MATCH(Activity!DB$1,BBG!$1:$1,0),0)&lt;&gt;"",VLOOKUP($A30,BBG!$1:$1048576,MATCH(Activity!DB$1,BBG!$1:$1,0),0),IF(AND(VLOOKUP($A30,BBG!$1:$1048576,MATCH(Activity!DB$1,BBG!$1:$1,0)-1,0)&lt;&gt;"",VLOOKUP($A30,BBG!$1:$1048576,MATCH(Activity!DB$1,BBG!$1:$1,0)+1,0)&lt;&gt;""),(VLOOKUP($A30,BBG!$1:$1048576,MATCH(Activity!DB$1,BBG!$1:$1,0)-1,0)+VLOOKUP($A30,BBG!$1:$1048576,MATCH(Activity!DB$1,BBG!$1:$1,0)+1,0))/2,IF(AND(VLOOKUP($A30,BBG!$1:$1048576,MATCH(Activity!DB$1,BBG!$1:$1,0)-1,0)&lt;&gt;"",VLOOKUP($A30,BBG!$1:$1048576,MATCH(Activity!DB$1,BBG!$1:$1,0)+2,0)&lt;&gt;""),VLOOKUP($A30,BBG!$1:$1048576,MATCH(Activity!DB$1,BBG!$1:$1,0)-1,0)+(VLOOKUP($A30,BBG!$1:$1048576,MATCH(Activity!DB$1,BBG!$1:$1,0)+2,0)-VLOOKUP($A30,BBG!$1:$1048576,MATCH(Activity!DB$1,BBG!$1:$1,0)-1,0))/3,VLOOKUP($A30,BBG!$1:$1048576,MATCH(Activity!DB$1,BBG!$1:$1,0)-2,0)+(VLOOKUP($A30,BBG!$1:$1048576,MATCH(Activity!DB$1,BBG!$1:$1,0)+1,0)-VLOOKUP($A30,BBG!$1:$1048576,MATCH(Activity!DB$1,BBG!$1:$1,0)-2,0))*2/3)))/100</f>
        <v>0</v>
      </c>
      <c r="DC30" s="34">
        <f ca="1">IF(VLOOKUP($A30,BBG!$1:$1048576,MATCH(Activity!DC$1,BBG!$1:$1,0),0)&lt;&gt;"",VLOOKUP($A30,BBG!$1:$1048576,MATCH(Activity!DC$1,BBG!$1:$1,0),0),IF(AND(VLOOKUP($A30,BBG!$1:$1048576,MATCH(Activity!DC$1,BBG!$1:$1,0)-1,0)&lt;&gt;"",VLOOKUP($A30,BBG!$1:$1048576,MATCH(Activity!DC$1,BBG!$1:$1,0)+1,0)&lt;&gt;""),(VLOOKUP($A30,BBG!$1:$1048576,MATCH(Activity!DC$1,BBG!$1:$1,0)-1,0)+VLOOKUP($A30,BBG!$1:$1048576,MATCH(Activity!DC$1,BBG!$1:$1,0)+1,0))/2,IF(AND(VLOOKUP($A30,BBG!$1:$1048576,MATCH(Activity!DC$1,BBG!$1:$1,0)-1,0)&lt;&gt;"",VLOOKUP($A30,BBG!$1:$1048576,MATCH(Activity!DC$1,BBG!$1:$1,0)+2,0)&lt;&gt;""),VLOOKUP($A30,BBG!$1:$1048576,MATCH(Activity!DC$1,BBG!$1:$1,0)-1,0)+(VLOOKUP($A30,BBG!$1:$1048576,MATCH(Activity!DC$1,BBG!$1:$1,0)+2,0)-VLOOKUP($A30,BBG!$1:$1048576,MATCH(Activity!DC$1,BBG!$1:$1,0)-1,0))/3,VLOOKUP($A30,BBG!$1:$1048576,MATCH(Activity!DC$1,BBG!$1:$1,0)-2,0)+(VLOOKUP($A30,BBG!$1:$1048576,MATCH(Activity!DC$1,BBG!$1:$1,0)+1,0)-VLOOKUP($A30,BBG!$1:$1048576,MATCH(Activity!DC$1,BBG!$1:$1,0)-2,0))*2/3)))/100</f>
        <v>0</v>
      </c>
      <c r="DD30" s="34">
        <f ca="1">IF(VLOOKUP($A30,BBG!$1:$1048576,MATCH(Activity!DD$1,BBG!$1:$1,0),0)&lt;&gt;"",VLOOKUP($A30,BBG!$1:$1048576,MATCH(Activity!DD$1,BBG!$1:$1,0),0),IF(AND(VLOOKUP($A30,BBG!$1:$1048576,MATCH(Activity!DD$1,BBG!$1:$1,0)-1,0)&lt;&gt;"",VLOOKUP($A30,BBG!$1:$1048576,MATCH(Activity!DD$1,BBG!$1:$1,0)+1,0)&lt;&gt;""),(VLOOKUP($A30,BBG!$1:$1048576,MATCH(Activity!DD$1,BBG!$1:$1,0)-1,0)+VLOOKUP($A30,BBG!$1:$1048576,MATCH(Activity!DD$1,BBG!$1:$1,0)+1,0))/2,IF(AND(VLOOKUP($A30,BBG!$1:$1048576,MATCH(Activity!DD$1,BBG!$1:$1,0)-1,0)&lt;&gt;"",VLOOKUP($A30,BBG!$1:$1048576,MATCH(Activity!DD$1,BBG!$1:$1,0)+2,0)&lt;&gt;""),VLOOKUP($A30,BBG!$1:$1048576,MATCH(Activity!DD$1,BBG!$1:$1,0)-1,0)+(VLOOKUP($A30,BBG!$1:$1048576,MATCH(Activity!DD$1,BBG!$1:$1,0)+2,0)-VLOOKUP($A30,BBG!$1:$1048576,MATCH(Activity!DD$1,BBG!$1:$1,0)-1,0))/3,VLOOKUP($A30,BBG!$1:$1048576,MATCH(Activity!DD$1,BBG!$1:$1,0)-2,0)+(VLOOKUP($A30,BBG!$1:$1048576,MATCH(Activity!DD$1,BBG!$1:$1,0)+1,0)-VLOOKUP($A30,BBG!$1:$1048576,MATCH(Activity!DD$1,BBG!$1:$1,0)-2,0))*2/3)))/100</f>
        <v>0</v>
      </c>
      <c r="DE30" s="34">
        <f ca="1">IF(VLOOKUP($A30,BBG!$1:$1048576,MATCH(Activity!DE$1,BBG!$1:$1,0),0)&lt;&gt;"",VLOOKUP($A30,BBG!$1:$1048576,MATCH(Activity!DE$1,BBG!$1:$1,0),0),IF(AND(VLOOKUP($A30,BBG!$1:$1048576,MATCH(Activity!DE$1,BBG!$1:$1,0)-1,0)&lt;&gt;"",VLOOKUP($A30,BBG!$1:$1048576,MATCH(Activity!DE$1,BBG!$1:$1,0)+1,0)&lt;&gt;""),(VLOOKUP($A30,BBG!$1:$1048576,MATCH(Activity!DE$1,BBG!$1:$1,0)-1,0)+VLOOKUP($A30,BBG!$1:$1048576,MATCH(Activity!DE$1,BBG!$1:$1,0)+1,0))/2,IF(AND(VLOOKUP($A30,BBG!$1:$1048576,MATCH(Activity!DE$1,BBG!$1:$1,0)-1,0)&lt;&gt;"",VLOOKUP($A30,BBG!$1:$1048576,MATCH(Activity!DE$1,BBG!$1:$1,0)+2,0)&lt;&gt;""),VLOOKUP($A30,BBG!$1:$1048576,MATCH(Activity!DE$1,BBG!$1:$1,0)-1,0)+(VLOOKUP($A30,BBG!$1:$1048576,MATCH(Activity!DE$1,BBG!$1:$1,0)+2,0)-VLOOKUP($A30,BBG!$1:$1048576,MATCH(Activity!DE$1,BBG!$1:$1,0)-1,0))/3,VLOOKUP($A30,BBG!$1:$1048576,MATCH(Activity!DE$1,BBG!$1:$1,0)-2,0)+(VLOOKUP($A30,BBG!$1:$1048576,MATCH(Activity!DE$1,BBG!$1:$1,0)+1,0)-VLOOKUP($A30,BBG!$1:$1048576,MATCH(Activity!DE$1,BBG!$1:$1,0)-2,0))*2/3)))/100</f>
        <v>0</v>
      </c>
      <c r="DF30" s="34">
        <f ca="1">IF(VLOOKUP($A30,BBG!$1:$1048576,MATCH(Activity!DF$1,BBG!$1:$1,0),0)&lt;&gt;"",VLOOKUP($A30,BBG!$1:$1048576,MATCH(Activity!DF$1,BBG!$1:$1,0),0),IF(AND(VLOOKUP($A30,BBG!$1:$1048576,MATCH(Activity!DF$1,BBG!$1:$1,0)-1,0)&lt;&gt;"",VLOOKUP($A30,BBG!$1:$1048576,MATCH(Activity!DF$1,BBG!$1:$1,0)+1,0)&lt;&gt;""),(VLOOKUP($A30,BBG!$1:$1048576,MATCH(Activity!DF$1,BBG!$1:$1,0)-1,0)+VLOOKUP($A30,BBG!$1:$1048576,MATCH(Activity!DF$1,BBG!$1:$1,0)+1,0))/2,IF(AND(VLOOKUP($A30,BBG!$1:$1048576,MATCH(Activity!DF$1,BBG!$1:$1,0)-1,0)&lt;&gt;"",VLOOKUP($A30,BBG!$1:$1048576,MATCH(Activity!DF$1,BBG!$1:$1,0)+2,0)&lt;&gt;""),VLOOKUP($A30,BBG!$1:$1048576,MATCH(Activity!DF$1,BBG!$1:$1,0)-1,0)+(VLOOKUP($A30,BBG!$1:$1048576,MATCH(Activity!DF$1,BBG!$1:$1,0)+2,0)-VLOOKUP($A30,BBG!$1:$1048576,MATCH(Activity!DF$1,BBG!$1:$1,0)-1,0))/3,VLOOKUP($A30,BBG!$1:$1048576,MATCH(Activity!DF$1,BBG!$1:$1,0)-2,0)+(VLOOKUP($A30,BBG!$1:$1048576,MATCH(Activity!DF$1,BBG!$1:$1,0)+1,0)-VLOOKUP($A30,BBG!$1:$1048576,MATCH(Activity!DF$1,BBG!$1:$1,0)-2,0))*2/3)))/100</f>
        <v>0</v>
      </c>
      <c r="DG30" s="34">
        <f ca="1">IF(VLOOKUP($A30,BBG!$1:$1048576,MATCH(Activity!DG$1,BBG!$1:$1,0),0)&lt;&gt;"",VLOOKUP($A30,BBG!$1:$1048576,MATCH(Activity!DG$1,BBG!$1:$1,0),0),IF(AND(VLOOKUP($A30,BBG!$1:$1048576,MATCH(Activity!DG$1,BBG!$1:$1,0)-1,0)&lt;&gt;"",VLOOKUP($A30,BBG!$1:$1048576,MATCH(Activity!DG$1,BBG!$1:$1,0)+1,0)&lt;&gt;""),(VLOOKUP($A30,BBG!$1:$1048576,MATCH(Activity!DG$1,BBG!$1:$1,0)-1,0)+VLOOKUP($A30,BBG!$1:$1048576,MATCH(Activity!DG$1,BBG!$1:$1,0)+1,0))/2,IF(AND(VLOOKUP($A30,BBG!$1:$1048576,MATCH(Activity!DG$1,BBG!$1:$1,0)-1,0)&lt;&gt;"",VLOOKUP($A30,BBG!$1:$1048576,MATCH(Activity!DG$1,BBG!$1:$1,0)+2,0)&lt;&gt;""),VLOOKUP($A30,BBG!$1:$1048576,MATCH(Activity!DG$1,BBG!$1:$1,0)-1,0)+(VLOOKUP($A30,BBG!$1:$1048576,MATCH(Activity!DG$1,BBG!$1:$1,0)+2,0)-VLOOKUP($A30,BBG!$1:$1048576,MATCH(Activity!DG$1,BBG!$1:$1,0)-1,0))/3,VLOOKUP($A30,BBG!$1:$1048576,MATCH(Activity!DG$1,BBG!$1:$1,0)-2,0)+(VLOOKUP($A30,BBG!$1:$1048576,MATCH(Activity!DG$1,BBG!$1:$1,0)+1,0)-VLOOKUP($A30,BBG!$1:$1048576,MATCH(Activity!DG$1,BBG!$1:$1,0)-2,0))*2/3)))/100</f>
        <v>0</v>
      </c>
      <c r="DH30" s="34">
        <f ca="1">IF(VLOOKUP($A30,BBG!$1:$1048576,MATCH(Activity!DH$1,BBG!$1:$1,0),0)&lt;&gt;"",VLOOKUP($A30,BBG!$1:$1048576,MATCH(Activity!DH$1,BBG!$1:$1,0),0),IF(AND(VLOOKUP($A30,BBG!$1:$1048576,MATCH(Activity!DH$1,BBG!$1:$1,0)-1,0)&lt;&gt;"",VLOOKUP($A30,BBG!$1:$1048576,MATCH(Activity!DH$1,BBG!$1:$1,0)+1,0)&lt;&gt;""),(VLOOKUP($A30,BBG!$1:$1048576,MATCH(Activity!DH$1,BBG!$1:$1,0)-1,0)+VLOOKUP($A30,BBG!$1:$1048576,MATCH(Activity!DH$1,BBG!$1:$1,0)+1,0))/2,IF(AND(VLOOKUP($A30,BBG!$1:$1048576,MATCH(Activity!DH$1,BBG!$1:$1,0)-1,0)&lt;&gt;"",VLOOKUP($A30,BBG!$1:$1048576,MATCH(Activity!DH$1,BBG!$1:$1,0)+2,0)&lt;&gt;""),VLOOKUP($A30,BBG!$1:$1048576,MATCH(Activity!DH$1,BBG!$1:$1,0)-1,0)+(VLOOKUP($A30,BBG!$1:$1048576,MATCH(Activity!DH$1,BBG!$1:$1,0)+2,0)-VLOOKUP($A30,BBG!$1:$1048576,MATCH(Activity!DH$1,BBG!$1:$1,0)-1,0))/3,VLOOKUP($A30,BBG!$1:$1048576,MATCH(Activity!DH$1,BBG!$1:$1,0)-2,0)+(VLOOKUP($A30,BBG!$1:$1048576,MATCH(Activity!DH$1,BBG!$1:$1,0)+1,0)-VLOOKUP($A30,BBG!$1:$1048576,MATCH(Activity!DH$1,BBG!$1:$1,0)-2,0))*2/3)))/100</f>
        <v>0</v>
      </c>
      <c r="DI30" s="34">
        <f ca="1">IF(VLOOKUP($A30,BBG!$1:$1048576,MATCH(Activity!DI$1,BBG!$1:$1,0),0)&lt;&gt;"",VLOOKUP($A30,BBG!$1:$1048576,MATCH(Activity!DI$1,BBG!$1:$1,0),0),IF(AND(VLOOKUP($A30,BBG!$1:$1048576,MATCH(Activity!DI$1,BBG!$1:$1,0)-1,0)&lt;&gt;"",VLOOKUP($A30,BBG!$1:$1048576,MATCH(Activity!DI$1,BBG!$1:$1,0)+1,0)&lt;&gt;""),(VLOOKUP($A30,BBG!$1:$1048576,MATCH(Activity!DI$1,BBG!$1:$1,0)-1,0)+VLOOKUP($A30,BBG!$1:$1048576,MATCH(Activity!DI$1,BBG!$1:$1,0)+1,0))/2,IF(AND(VLOOKUP($A30,BBG!$1:$1048576,MATCH(Activity!DI$1,BBG!$1:$1,0)-1,0)&lt;&gt;"",VLOOKUP($A30,BBG!$1:$1048576,MATCH(Activity!DI$1,BBG!$1:$1,0)+2,0)&lt;&gt;""),VLOOKUP($A30,BBG!$1:$1048576,MATCH(Activity!DI$1,BBG!$1:$1,0)-1,0)+(VLOOKUP($A30,BBG!$1:$1048576,MATCH(Activity!DI$1,BBG!$1:$1,0)+2,0)-VLOOKUP($A30,BBG!$1:$1048576,MATCH(Activity!DI$1,BBG!$1:$1,0)-1,0))/3,VLOOKUP($A30,BBG!$1:$1048576,MATCH(Activity!DI$1,BBG!$1:$1,0)-2,0)+(VLOOKUP($A30,BBG!$1:$1048576,MATCH(Activity!DI$1,BBG!$1:$1,0)+1,0)-VLOOKUP($A30,BBG!$1:$1048576,MATCH(Activity!DI$1,BBG!$1:$1,0)-2,0))*2/3)))/100</f>
        <v>0</v>
      </c>
      <c r="DJ30" s="34">
        <f ca="1">IF(VLOOKUP($A30,BBG!$1:$1048576,MATCH(Activity!DJ$1,BBG!$1:$1,0),0)&lt;&gt;"",VLOOKUP($A30,BBG!$1:$1048576,MATCH(Activity!DJ$1,BBG!$1:$1,0),0),IF(AND(VLOOKUP($A30,BBG!$1:$1048576,MATCH(Activity!DJ$1,BBG!$1:$1,0)-1,0)&lt;&gt;"",VLOOKUP($A30,BBG!$1:$1048576,MATCH(Activity!DJ$1,BBG!$1:$1,0)+1,0)&lt;&gt;""),(VLOOKUP($A30,BBG!$1:$1048576,MATCH(Activity!DJ$1,BBG!$1:$1,0)-1,0)+VLOOKUP($A30,BBG!$1:$1048576,MATCH(Activity!DJ$1,BBG!$1:$1,0)+1,0))/2,IF(AND(VLOOKUP($A30,BBG!$1:$1048576,MATCH(Activity!DJ$1,BBG!$1:$1,0)-1,0)&lt;&gt;"",VLOOKUP($A30,BBG!$1:$1048576,MATCH(Activity!DJ$1,BBG!$1:$1,0)+2,0)&lt;&gt;""),VLOOKUP($A30,BBG!$1:$1048576,MATCH(Activity!DJ$1,BBG!$1:$1,0)-1,0)+(VLOOKUP($A30,BBG!$1:$1048576,MATCH(Activity!DJ$1,BBG!$1:$1,0)+2,0)-VLOOKUP($A30,BBG!$1:$1048576,MATCH(Activity!DJ$1,BBG!$1:$1,0)-1,0))/3,VLOOKUP($A30,BBG!$1:$1048576,MATCH(Activity!DJ$1,BBG!$1:$1,0)-2,0)+(VLOOKUP($A30,BBG!$1:$1048576,MATCH(Activity!DJ$1,BBG!$1:$1,0)+1,0)-VLOOKUP($A30,BBG!$1:$1048576,MATCH(Activity!DJ$1,BBG!$1:$1,0)-2,0))*2/3)))/100</f>
        <v>0</v>
      </c>
      <c r="DK30" s="34">
        <f ca="1">IF(VLOOKUP($A30,BBG!$1:$1048576,MATCH(Activity!DK$1,BBG!$1:$1,0),0)&lt;&gt;"",VLOOKUP($A30,BBG!$1:$1048576,MATCH(Activity!DK$1,BBG!$1:$1,0),0),IF(AND(VLOOKUP($A30,BBG!$1:$1048576,MATCH(Activity!DK$1,BBG!$1:$1,0)-1,0)&lt;&gt;"",VLOOKUP($A30,BBG!$1:$1048576,MATCH(Activity!DK$1,BBG!$1:$1,0)+1,0)&lt;&gt;""),(VLOOKUP($A30,BBG!$1:$1048576,MATCH(Activity!DK$1,BBG!$1:$1,0)-1,0)+VLOOKUP($A30,BBG!$1:$1048576,MATCH(Activity!DK$1,BBG!$1:$1,0)+1,0))/2,IF(AND(VLOOKUP($A30,BBG!$1:$1048576,MATCH(Activity!DK$1,BBG!$1:$1,0)-1,0)&lt;&gt;"",VLOOKUP($A30,BBG!$1:$1048576,MATCH(Activity!DK$1,BBG!$1:$1,0)+2,0)&lt;&gt;""),VLOOKUP($A30,BBG!$1:$1048576,MATCH(Activity!DK$1,BBG!$1:$1,0)-1,0)+(VLOOKUP($A30,BBG!$1:$1048576,MATCH(Activity!DK$1,BBG!$1:$1,0)+2,0)-VLOOKUP($A30,BBG!$1:$1048576,MATCH(Activity!DK$1,BBG!$1:$1,0)-1,0))/3,VLOOKUP($A30,BBG!$1:$1048576,MATCH(Activity!DK$1,BBG!$1:$1,0)-2,0)+(VLOOKUP($A30,BBG!$1:$1048576,MATCH(Activity!DK$1,BBG!$1:$1,0)+1,0)-VLOOKUP($A30,BBG!$1:$1048576,MATCH(Activity!DK$1,BBG!$1:$1,0)-2,0))*2/3)))/100</f>
        <v>0</v>
      </c>
      <c r="DL30" s="34">
        <f ca="1">IF(VLOOKUP($A30,BBG!$1:$1048576,MATCH(Activity!DL$1,BBG!$1:$1,0),0)&lt;&gt;"",VLOOKUP($A30,BBG!$1:$1048576,MATCH(Activity!DL$1,BBG!$1:$1,0),0),IF(AND(VLOOKUP($A30,BBG!$1:$1048576,MATCH(Activity!DL$1,BBG!$1:$1,0)-1,0)&lt;&gt;"",VLOOKUP($A30,BBG!$1:$1048576,MATCH(Activity!DL$1,BBG!$1:$1,0)+1,0)&lt;&gt;""),(VLOOKUP($A30,BBG!$1:$1048576,MATCH(Activity!DL$1,BBG!$1:$1,0)-1,0)+VLOOKUP($A30,BBG!$1:$1048576,MATCH(Activity!DL$1,BBG!$1:$1,0)+1,0))/2,IF(AND(VLOOKUP($A30,BBG!$1:$1048576,MATCH(Activity!DL$1,BBG!$1:$1,0)-1,0)&lt;&gt;"",VLOOKUP($A30,BBG!$1:$1048576,MATCH(Activity!DL$1,BBG!$1:$1,0)+2,0)&lt;&gt;""),VLOOKUP($A30,BBG!$1:$1048576,MATCH(Activity!DL$1,BBG!$1:$1,0)-1,0)+(VLOOKUP($A30,BBG!$1:$1048576,MATCH(Activity!DL$1,BBG!$1:$1,0)+2,0)-VLOOKUP($A30,BBG!$1:$1048576,MATCH(Activity!DL$1,BBG!$1:$1,0)-1,0))/3,VLOOKUP($A30,BBG!$1:$1048576,MATCH(Activity!DL$1,BBG!$1:$1,0)-2,0)+(VLOOKUP($A30,BBG!$1:$1048576,MATCH(Activity!DL$1,BBG!$1:$1,0)+1,0)-VLOOKUP($A30,BBG!$1:$1048576,MATCH(Activity!DL$1,BBG!$1:$1,0)-2,0))*2/3)))/100</f>
        <v>0</v>
      </c>
      <c r="DM30" s="34">
        <f ca="1">IF(VLOOKUP($A30,BBG!$1:$1048576,MATCH(Activity!DM$1,BBG!$1:$1,0),0)&lt;&gt;"",VLOOKUP($A30,BBG!$1:$1048576,MATCH(Activity!DM$1,BBG!$1:$1,0),0),IF(AND(VLOOKUP($A30,BBG!$1:$1048576,MATCH(Activity!DM$1,BBG!$1:$1,0)-1,0)&lt;&gt;"",VLOOKUP($A30,BBG!$1:$1048576,MATCH(Activity!DM$1,BBG!$1:$1,0)+1,0)&lt;&gt;""),(VLOOKUP($A30,BBG!$1:$1048576,MATCH(Activity!DM$1,BBG!$1:$1,0)-1,0)+VLOOKUP($A30,BBG!$1:$1048576,MATCH(Activity!DM$1,BBG!$1:$1,0)+1,0))/2,IF(AND(VLOOKUP($A30,BBG!$1:$1048576,MATCH(Activity!DM$1,BBG!$1:$1,0)-1,0)&lt;&gt;"",VLOOKUP($A30,BBG!$1:$1048576,MATCH(Activity!DM$1,BBG!$1:$1,0)+2,0)&lt;&gt;""),VLOOKUP($A30,BBG!$1:$1048576,MATCH(Activity!DM$1,BBG!$1:$1,0)-1,0)+(VLOOKUP($A30,BBG!$1:$1048576,MATCH(Activity!DM$1,BBG!$1:$1,0)+2,0)-VLOOKUP($A30,BBG!$1:$1048576,MATCH(Activity!DM$1,BBG!$1:$1,0)-1,0))/3,VLOOKUP($A30,BBG!$1:$1048576,MATCH(Activity!DM$1,BBG!$1:$1,0)-2,0)+(VLOOKUP($A30,BBG!$1:$1048576,MATCH(Activity!DM$1,BBG!$1:$1,0)+1,0)-VLOOKUP($A30,BBG!$1:$1048576,MATCH(Activity!DM$1,BBG!$1:$1,0)-2,0))*2/3)))/100</f>
        <v>0</v>
      </c>
      <c r="DN30" s="34">
        <f ca="1">IF(VLOOKUP($A30,BBG!$1:$1048576,MATCH(Activity!DN$1,BBG!$1:$1,0),0)&lt;&gt;"",VLOOKUP($A30,BBG!$1:$1048576,MATCH(Activity!DN$1,BBG!$1:$1,0),0),IF(AND(VLOOKUP($A30,BBG!$1:$1048576,MATCH(Activity!DN$1,BBG!$1:$1,0)-1,0)&lt;&gt;"",VLOOKUP($A30,BBG!$1:$1048576,MATCH(Activity!DN$1,BBG!$1:$1,0)+1,0)&lt;&gt;""),(VLOOKUP($A30,BBG!$1:$1048576,MATCH(Activity!DN$1,BBG!$1:$1,0)-1,0)+VLOOKUP($A30,BBG!$1:$1048576,MATCH(Activity!DN$1,BBG!$1:$1,0)+1,0))/2,IF(AND(VLOOKUP($A30,BBG!$1:$1048576,MATCH(Activity!DN$1,BBG!$1:$1,0)-1,0)&lt;&gt;"",VLOOKUP($A30,BBG!$1:$1048576,MATCH(Activity!DN$1,BBG!$1:$1,0)+2,0)&lt;&gt;""),VLOOKUP($A30,BBG!$1:$1048576,MATCH(Activity!DN$1,BBG!$1:$1,0)-1,0)+(VLOOKUP($A30,BBG!$1:$1048576,MATCH(Activity!DN$1,BBG!$1:$1,0)+2,0)-VLOOKUP($A30,BBG!$1:$1048576,MATCH(Activity!DN$1,BBG!$1:$1,0)-1,0))/3,VLOOKUP($A30,BBG!$1:$1048576,MATCH(Activity!DN$1,BBG!$1:$1,0)-2,0)+(VLOOKUP($A30,BBG!$1:$1048576,MATCH(Activity!DN$1,BBG!$1:$1,0)+1,0)-VLOOKUP($A30,BBG!$1:$1048576,MATCH(Activity!DN$1,BBG!$1:$1,0)-2,0))*2/3)))/100</f>
        <v>0</v>
      </c>
      <c r="DO30" s="34">
        <f ca="1">IF(VLOOKUP($A30,BBG!$1:$1048576,MATCH(Activity!DO$1,BBG!$1:$1,0),0)&lt;&gt;"",VLOOKUP($A30,BBG!$1:$1048576,MATCH(Activity!DO$1,BBG!$1:$1,0),0),IF(AND(VLOOKUP($A30,BBG!$1:$1048576,MATCH(Activity!DO$1,BBG!$1:$1,0)-1,0)&lt;&gt;"",VLOOKUP($A30,BBG!$1:$1048576,MATCH(Activity!DO$1,BBG!$1:$1,0)+1,0)&lt;&gt;""),(VLOOKUP($A30,BBG!$1:$1048576,MATCH(Activity!DO$1,BBG!$1:$1,0)-1,0)+VLOOKUP($A30,BBG!$1:$1048576,MATCH(Activity!DO$1,BBG!$1:$1,0)+1,0))/2,IF(AND(VLOOKUP($A30,BBG!$1:$1048576,MATCH(Activity!DO$1,BBG!$1:$1,0)-1,0)&lt;&gt;"",VLOOKUP($A30,BBG!$1:$1048576,MATCH(Activity!DO$1,BBG!$1:$1,0)+2,0)&lt;&gt;""),VLOOKUP($A30,BBG!$1:$1048576,MATCH(Activity!DO$1,BBG!$1:$1,0)-1,0)+(VLOOKUP($A30,BBG!$1:$1048576,MATCH(Activity!DO$1,BBG!$1:$1,0)+2,0)-VLOOKUP($A30,BBG!$1:$1048576,MATCH(Activity!DO$1,BBG!$1:$1,0)-1,0))/3,VLOOKUP($A30,BBG!$1:$1048576,MATCH(Activity!DO$1,BBG!$1:$1,0)-2,0)+(VLOOKUP($A30,BBG!$1:$1048576,MATCH(Activity!DO$1,BBG!$1:$1,0)+1,0)-VLOOKUP($A30,BBG!$1:$1048576,MATCH(Activity!DO$1,BBG!$1:$1,0)-2,0))*2/3)))/100</f>
        <v>0</v>
      </c>
      <c r="DP30" s="34">
        <f ca="1">IF(VLOOKUP($A30,BBG!$1:$1048576,MATCH(Activity!DP$1,BBG!$1:$1,0),0)&lt;&gt;"",VLOOKUP($A30,BBG!$1:$1048576,MATCH(Activity!DP$1,BBG!$1:$1,0),0),IF(AND(VLOOKUP($A30,BBG!$1:$1048576,MATCH(Activity!DP$1,BBG!$1:$1,0)-1,0)&lt;&gt;"",VLOOKUP($A30,BBG!$1:$1048576,MATCH(Activity!DP$1,BBG!$1:$1,0)+1,0)&lt;&gt;""),(VLOOKUP($A30,BBG!$1:$1048576,MATCH(Activity!DP$1,BBG!$1:$1,0)-1,0)+VLOOKUP($A30,BBG!$1:$1048576,MATCH(Activity!DP$1,BBG!$1:$1,0)+1,0))/2,IF(AND(VLOOKUP($A30,BBG!$1:$1048576,MATCH(Activity!DP$1,BBG!$1:$1,0)-1,0)&lt;&gt;"",VLOOKUP($A30,BBG!$1:$1048576,MATCH(Activity!DP$1,BBG!$1:$1,0)+2,0)&lt;&gt;""),VLOOKUP($A30,BBG!$1:$1048576,MATCH(Activity!DP$1,BBG!$1:$1,0)-1,0)+(VLOOKUP($A30,BBG!$1:$1048576,MATCH(Activity!DP$1,BBG!$1:$1,0)+2,0)-VLOOKUP($A30,BBG!$1:$1048576,MATCH(Activity!DP$1,BBG!$1:$1,0)-1,0))/3,VLOOKUP($A30,BBG!$1:$1048576,MATCH(Activity!DP$1,BBG!$1:$1,0)-2,0)+(VLOOKUP($A30,BBG!$1:$1048576,MATCH(Activity!DP$1,BBG!$1:$1,0)+1,0)-VLOOKUP($A30,BBG!$1:$1048576,MATCH(Activity!DP$1,BBG!$1:$1,0)-2,0))*2/3)))/100</f>
        <v>0</v>
      </c>
      <c r="DQ30" s="34">
        <f ca="1">IF(VLOOKUP($A30,BBG!$1:$1048576,MATCH(Activity!DQ$1,BBG!$1:$1,0),0)&lt;&gt;"",VLOOKUP($A30,BBG!$1:$1048576,MATCH(Activity!DQ$1,BBG!$1:$1,0),0),IF(AND(VLOOKUP($A30,BBG!$1:$1048576,MATCH(Activity!DQ$1,BBG!$1:$1,0)-1,0)&lt;&gt;"",VLOOKUP($A30,BBG!$1:$1048576,MATCH(Activity!DQ$1,BBG!$1:$1,0)+1,0)&lt;&gt;""),(VLOOKUP($A30,BBG!$1:$1048576,MATCH(Activity!DQ$1,BBG!$1:$1,0)-1,0)+VLOOKUP($A30,BBG!$1:$1048576,MATCH(Activity!DQ$1,BBG!$1:$1,0)+1,0))/2,IF(AND(VLOOKUP($A30,BBG!$1:$1048576,MATCH(Activity!DQ$1,BBG!$1:$1,0)-1,0)&lt;&gt;"",VLOOKUP($A30,BBG!$1:$1048576,MATCH(Activity!DQ$1,BBG!$1:$1,0)+2,0)&lt;&gt;""),VLOOKUP($A30,BBG!$1:$1048576,MATCH(Activity!DQ$1,BBG!$1:$1,0)-1,0)+(VLOOKUP($A30,BBG!$1:$1048576,MATCH(Activity!DQ$1,BBG!$1:$1,0)+2,0)-VLOOKUP($A30,BBG!$1:$1048576,MATCH(Activity!DQ$1,BBG!$1:$1,0)-1,0))/3,VLOOKUP($A30,BBG!$1:$1048576,MATCH(Activity!DQ$1,BBG!$1:$1,0)-2,0)+(VLOOKUP($A30,BBG!$1:$1048576,MATCH(Activity!DQ$1,BBG!$1:$1,0)+1,0)-VLOOKUP($A30,BBG!$1:$1048576,MATCH(Activity!DQ$1,BBG!$1:$1,0)-2,0))*2/3)))/100</f>
        <v>0</v>
      </c>
      <c r="DR30" s="34">
        <f ca="1">IF(VLOOKUP($A30,BBG!$1:$1048576,MATCH(Activity!DR$1,BBG!$1:$1,0),0)&lt;&gt;"",VLOOKUP($A30,BBG!$1:$1048576,MATCH(Activity!DR$1,BBG!$1:$1,0),0),IF(AND(VLOOKUP($A30,BBG!$1:$1048576,MATCH(Activity!DR$1,BBG!$1:$1,0)-1,0)&lt;&gt;"",VLOOKUP($A30,BBG!$1:$1048576,MATCH(Activity!DR$1,BBG!$1:$1,0)+1,0)&lt;&gt;""),(VLOOKUP($A30,BBG!$1:$1048576,MATCH(Activity!DR$1,BBG!$1:$1,0)-1,0)+VLOOKUP($A30,BBG!$1:$1048576,MATCH(Activity!DR$1,BBG!$1:$1,0)+1,0))/2,IF(AND(VLOOKUP($A30,BBG!$1:$1048576,MATCH(Activity!DR$1,BBG!$1:$1,0)-1,0)&lt;&gt;"",VLOOKUP($A30,BBG!$1:$1048576,MATCH(Activity!DR$1,BBG!$1:$1,0)+2,0)&lt;&gt;""),VLOOKUP($A30,BBG!$1:$1048576,MATCH(Activity!DR$1,BBG!$1:$1,0)-1,0)+(VLOOKUP($A30,BBG!$1:$1048576,MATCH(Activity!DR$1,BBG!$1:$1,0)+2,0)-VLOOKUP($A30,BBG!$1:$1048576,MATCH(Activity!DR$1,BBG!$1:$1,0)-1,0))/3,VLOOKUP($A30,BBG!$1:$1048576,MATCH(Activity!DR$1,BBG!$1:$1,0)-2,0)+(VLOOKUP($A30,BBG!$1:$1048576,MATCH(Activity!DR$1,BBG!$1:$1,0)+1,0)-VLOOKUP($A30,BBG!$1:$1048576,MATCH(Activity!DR$1,BBG!$1:$1,0)-2,0))*2/3)))/100</f>
        <v>0</v>
      </c>
      <c r="DS30" s="34">
        <f ca="1">IF(VLOOKUP($A30,BBG!$1:$1048576,MATCH(Activity!DS$1,BBG!$1:$1,0),0)&lt;&gt;"",VLOOKUP($A30,BBG!$1:$1048576,MATCH(Activity!DS$1,BBG!$1:$1,0),0),IF(AND(VLOOKUP($A30,BBG!$1:$1048576,MATCH(Activity!DS$1,BBG!$1:$1,0)-1,0)&lt;&gt;"",VLOOKUP($A30,BBG!$1:$1048576,MATCH(Activity!DS$1,BBG!$1:$1,0)+1,0)&lt;&gt;""),(VLOOKUP($A30,BBG!$1:$1048576,MATCH(Activity!DS$1,BBG!$1:$1,0)-1,0)+VLOOKUP($A30,BBG!$1:$1048576,MATCH(Activity!DS$1,BBG!$1:$1,0)+1,0))/2,IF(AND(VLOOKUP($A30,BBG!$1:$1048576,MATCH(Activity!DS$1,BBG!$1:$1,0)-1,0)&lt;&gt;"",VLOOKUP($A30,BBG!$1:$1048576,MATCH(Activity!DS$1,BBG!$1:$1,0)+2,0)&lt;&gt;""),VLOOKUP($A30,BBG!$1:$1048576,MATCH(Activity!DS$1,BBG!$1:$1,0)-1,0)+(VLOOKUP($A30,BBG!$1:$1048576,MATCH(Activity!DS$1,BBG!$1:$1,0)+2,0)-VLOOKUP($A30,BBG!$1:$1048576,MATCH(Activity!DS$1,BBG!$1:$1,0)-1,0))/3,VLOOKUP($A30,BBG!$1:$1048576,MATCH(Activity!DS$1,BBG!$1:$1,0)-2,0)+(VLOOKUP($A30,BBG!$1:$1048576,MATCH(Activity!DS$1,BBG!$1:$1,0)+1,0)-VLOOKUP($A30,BBG!$1:$1048576,MATCH(Activity!DS$1,BBG!$1:$1,0)-2,0))*2/3)))/100</f>
        <v>0</v>
      </c>
      <c r="DT30" s="34">
        <f ca="1">IF(VLOOKUP($A30,BBG!$1:$1048576,MATCH(Activity!DT$1,BBG!$1:$1,0),0)&lt;&gt;"",VLOOKUP($A30,BBG!$1:$1048576,MATCH(Activity!DT$1,BBG!$1:$1,0),0),IF(AND(VLOOKUP($A30,BBG!$1:$1048576,MATCH(Activity!DT$1,BBG!$1:$1,0)-1,0)&lt;&gt;"",VLOOKUP($A30,BBG!$1:$1048576,MATCH(Activity!DT$1,BBG!$1:$1,0)+1,0)&lt;&gt;""),(VLOOKUP($A30,BBG!$1:$1048576,MATCH(Activity!DT$1,BBG!$1:$1,0)-1,0)+VLOOKUP($A30,BBG!$1:$1048576,MATCH(Activity!DT$1,BBG!$1:$1,0)+1,0))/2,IF(AND(VLOOKUP($A30,BBG!$1:$1048576,MATCH(Activity!DT$1,BBG!$1:$1,0)-1,0)&lt;&gt;"",VLOOKUP($A30,BBG!$1:$1048576,MATCH(Activity!DT$1,BBG!$1:$1,0)+2,0)&lt;&gt;""),VLOOKUP($A30,BBG!$1:$1048576,MATCH(Activity!DT$1,BBG!$1:$1,0)-1,0)+(VLOOKUP($A30,BBG!$1:$1048576,MATCH(Activity!DT$1,BBG!$1:$1,0)+2,0)-VLOOKUP($A30,BBG!$1:$1048576,MATCH(Activity!DT$1,BBG!$1:$1,0)-1,0))/3,VLOOKUP($A30,BBG!$1:$1048576,MATCH(Activity!DT$1,BBG!$1:$1,0)-2,0)+(VLOOKUP($A30,BBG!$1:$1048576,MATCH(Activity!DT$1,BBG!$1:$1,0)+1,0)-VLOOKUP($A30,BBG!$1:$1048576,MATCH(Activity!DT$1,BBG!$1:$1,0)-2,0))*2/3)))/100</f>
        <v>0</v>
      </c>
      <c r="DU30" s="34">
        <f ca="1">IF(VLOOKUP($A30,BBG!$1:$1048576,MATCH(Activity!DU$1,BBG!$1:$1,0),0)&lt;&gt;"",VLOOKUP($A30,BBG!$1:$1048576,MATCH(Activity!DU$1,BBG!$1:$1,0),0),IF(AND(VLOOKUP($A30,BBG!$1:$1048576,MATCH(Activity!DU$1,BBG!$1:$1,0)-1,0)&lt;&gt;"",VLOOKUP($A30,BBG!$1:$1048576,MATCH(Activity!DU$1,BBG!$1:$1,0)+1,0)&lt;&gt;""),(VLOOKUP($A30,BBG!$1:$1048576,MATCH(Activity!DU$1,BBG!$1:$1,0)-1,0)+VLOOKUP($A30,BBG!$1:$1048576,MATCH(Activity!DU$1,BBG!$1:$1,0)+1,0))/2,IF(AND(VLOOKUP($A30,BBG!$1:$1048576,MATCH(Activity!DU$1,BBG!$1:$1,0)-1,0)&lt;&gt;"",VLOOKUP($A30,BBG!$1:$1048576,MATCH(Activity!DU$1,BBG!$1:$1,0)+2,0)&lt;&gt;""),VLOOKUP($A30,BBG!$1:$1048576,MATCH(Activity!DU$1,BBG!$1:$1,0)-1,0)+(VLOOKUP($A30,BBG!$1:$1048576,MATCH(Activity!DU$1,BBG!$1:$1,0)+2,0)-VLOOKUP($A30,BBG!$1:$1048576,MATCH(Activity!DU$1,BBG!$1:$1,0)-1,0))/3,VLOOKUP($A30,BBG!$1:$1048576,MATCH(Activity!DU$1,BBG!$1:$1,0)-2,0)+(VLOOKUP($A30,BBG!$1:$1048576,MATCH(Activity!DU$1,BBG!$1:$1,0)+1,0)-VLOOKUP($A30,BBG!$1:$1048576,MATCH(Activity!DU$1,BBG!$1:$1,0)-2,0))*2/3)))/100</f>
        <v>0</v>
      </c>
      <c r="DV30" s="34">
        <f ca="1">IF(VLOOKUP($A30,BBG!$1:$1048576,MATCH(Activity!DV$1,BBG!$1:$1,0),0)&lt;&gt;"",VLOOKUP($A30,BBG!$1:$1048576,MATCH(Activity!DV$1,BBG!$1:$1,0),0),IF(AND(VLOOKUP($A30,BBG!$1:$1048576,MATCH(Activity!DV$1,BBG!$1:$1,0)-1,0)&lt;&gt;"",VLOOKUP($A30,BBG!$1:$1048576,MATCH(Activity!DV$1,BBG!$1:$1,0)+1,0)&lt;&gt;""),(VLOOKUP($A30,BBG!$1:$1048576,MATCH(Activity!DV$1,BBG!$1:$1,0)-1,0)+VLOOKUP($A30,BBG!$1:$1048576,MATCH(Activity!DV$1,BBG!$1:$1,0)+1,0))/2,IF(AND(VLOOKUP($A30,BBG!$1:$1048576,MATCH(Activity!DV$1,BBG!$1:$1,0)-1,0)&lt;&gt;"",VLOOKUP($A30,BBG!$1:$1048576,MATCH(Activity!DV$1,BBG!$1:$1,0)+2,0)&lt;&gt;""),VLOOKUP($A30,BBG!$1:$1048576,MATCH(Activity!DV$1,BBG!$1:$1,0)-1,0)+(VLOOKUP($A30,BBG!$1:$1048576,MATCH(Activity!DV$1,BBG!$1:$1,0)+2,0)-VLOOKUP($A30,BBG!$1:$1048576,MATCH(Activity!DV$1,BBG!$1:$1,0)-1,0))/3,VLOOKUP($A30,BBG!$1:$1048576,MATCH(Activity!DV$1,BBG!$1:$1,0)-2,0)+(VLOOKUP($A30,BBG!$1:$1048576,MATCH(Activity!DV$1,BBG!$1:$1,0)+1,0)-VLOOKUP($A30,BBG!$1:$1048576,MATCH(Activity!DV$1,BBG!$1:$1,0)-2,0))*2/3)))/100</f>
        <v>0</v>
      </c>
      <c r="DW30" s="34">
        <f ca="1">IF(VLOOKUP($A30,BBG!$1:$1048576,MATCH(Activity!DW$1,BBG!$1:$1,0),0)&lt;&gt;"",VLOOKUP($A30,BBG!$1:$1048576,MATCH(Activity!DW$1,BBG!$1:$1,0),0),IF(AND(VLOOKUP($A30,BBG!$1:$1048576,MATCH(Activity!DW$1,BBG!$1:$1,0)-1,0)&lt;&gt;"",VLOOKUP($A30,BBG!$1:$1048576,MATCH(Activity!DW$1,BBG!$1:$1,0)+1,0)&lt;&gt;""),(VLOOKUP($A30,BBG!$1:$1048576,MATCH(Activity!DW$1,BBG!$1:$1,0)-1,0)+VLOOKUP($A30,BBG!$1:$1048576,MATCH(Activity!DW$1,BBG!$1:$1,0)+1,0))/2,IF(AND(VLOOKUP($A30,BBG!$1:$1048576,MATCH(Activity!DW$1,BBG!$1:$1,0)-1,0)&lt;&gt;"",VLOOKUP($A30,BBG!$1:$1048576,MATCH(Activity!DW$1,BBG!$1:$1,0)+2,0)&lt;&gt;""),VLOOKUP($A30,BBG!$1:$1048576,MATCH(Activity!DW$1,BBG!$1:$1,0)-1,0)+(VLOOKUP($A30,BBG!$1:$1048576,MATCH(Activity!DW$1,BBG!$1:$1,0)+2,0)-VLOOKUP($A30,BBG!$1:$1048576,MATCH(Activity!DW$1,BBG!$1:$1,0)-1,0))/3,VLOOKUP($A30,BBG!$1:$1048576,MATCH(Activity!DW$1,BBG!$1:$1,0)-2,0)+(VLOOKUP($A30,BBG!$1:$1048576,MATCH(Activity!DW$1,BBG!$1:$1,0)+1,0)-VLOOKUP($A30,BBG!$1:$1048576,MATCH(Activity!DW$1,BBG!$1:$1,0)-2,0))*2/3)))/100</f>
        <v>0</v>
      </c>
      <c r="DX30" s="34">
        <f ca="1">IF(VLOOKUP($A30,BBG!$1:$1048576,MATCH(Activity!DX$1,BBG!$1:$1,0),0)&lt;&gt;"",VLOOKUP($A30,BBG!$1:$1048576,MATCH(Activity!DX$1,BBG!$1:$1,0),0),IF(AND(VLOOKUP($A30,BBG!$1:$1048576,MATCH(Activity!DX$1,BBG!$1:$1,0)-1,0)&lt;&gt;"",VLOOKUP($A30,BBG!$1:$1048576,MATCH(Activity!DX$1,BBG!$1:$1,0)+1,0)&lt;&gt;""),(VLOOKUP($A30,BBG!$1:$1048576,MATCH(Activity!DX$1,BBG!$1:$1,0)-1,0)+VLOOKUP($A30,BBG!$1:$1048576,MATCH(Activity!DX$1,BBG!$1:$1,0)+1,0))/2,IF(AND(VLOOKUP($A30,BBG!$1:$1048576,MATCH(Activity!DX$1,BBG!$1:$1,0)-1,0)&lt;&gt;"",VLOOKUP($A30,BBG!$1:$1048576,MATCH(Activity!DX$1,BBG!$1:$1,0)+2,0)&lt;&gt;""),VLOOKUP($A30,BBG!$1:$1048576,MATCH(Activity!DX$1,BBG!$1:$1,0)-1,0)+(VLOOKUP($A30,BBG!$1:$1048576,MATCH(Activity!DX$1,BBG!$1:$1,0)+2,0)-VLOOKUP($A30,BBG!$1:$1048576,MATCH(Activity!DX$1,BBG!$1:$1,0)-1,0))/3,VLOOKUP($A30,BBG!$1:$1048576,MATCH(Activity!DX$1,BBG!$1:$1,0)-2,0)+(VLOOKUP($A30,BBG!$1:$1048576,MATCH(Activity!DX$1,BBG!$1:$1,0)+1,0)-VLOOKUP($A30,BBG!$1:$1048576,MATCH(Activity!DX$1,BBG!$1:$1,0)-2,0))*2/3)))/100</f>
        <v>0</v>
      </c>
      <c r="DY30" s="34">
        <f ca="1">IF(VLOOKUP($A30,BBG!$1:$1048576,MATCH(Activity!DY$1,BBG!$1:$1,0),0)&lt;&gt;"",VLOOKUP($A30,BBG!$1:$1048576,MATCH(Activity!DY$1,BBG!$1:$1,0),0),IF(AND(VLOOKUP($A30,BBG!$1:$1048576,MATCH(Activity!DY$1,BBG!$1:$1,0)-1,0)&lt;&gt;"",VLOOKUP($A30,BBG!$1:$1048576,MATCH(Activity!DY$1,BBG!$1:$1,0)+1,0)&lt;&gt;""),(VLOOKUP($A30,BBG!$1:$1048576,MATCH(Activity!DY$1,BBG!$1:$1,0)-1,0)+VLOOKUP($A30,BBG!$1:$1048576,MATCH(Activity!DY$1,BBG!$1:$1,0)+1,0))/2,IF(AND(VLOOKUP($A30,BBG!$1:$1048576,MATCH(Activity!DY$1,BBG!$1:$1,0)-1,0)&lt;&gt;"",VLOOKUP($A30,BBG!$1:$1048576,MATCH(Activity!DY$1,BBG!$1:$1,0)+2,0)&lt;&gt;""),VLOOKUP($A30,BBG!$1:$1048576,MATCH(Activity!DY$1,BBG!$1:$1,0)-1,0)+(VLOOKUP($A30,BBG!$1:$1048576,MATCH(Activity!DY$1,BBG!$1:$1,0)+2,0)-VLOOKUP($A30,BBG!$1:$1048576,MATCH(Activity!DY$1,BBG!$1:$1,0)-1,0))/3,VLOOKUP($A30,BBG!$1:$1048576,MATCH(Activity!DY$1,BBG!$1:$1,0)-2,0)+(VLOOKUP($A30,BBG!$1:$1048576,MATCH(Activity!DY$1,BBG!$1:$1,0)+1,0)-VLOOKUP($A30,BBG!$1:$1048576,MATCH(Activity!DY$1,BBG!$1:$1,0)-2,0))*2/3)))/100</f>
        <v>0</v>
      </c>
      <c r="DZ30" s="34">
        <f ca="1">IF(VLOOKUP($A30,BBG!$1:$1048576,MATCH(Activity!DZ$1,BBG!$1:$1,0),0)&lt;&gt;"",VLOOKUP($A30,BBG!$1:$1048576,MATCH(Activity!DZ$1,BBG!$1:$1,0),0),IF(AND(VLOOKUP($A30,BBG!$1:$1048576,MATCH(Activity!DZ$1,BBG!$1:$1,0)-1,0)&lt;&gt;"",VLOOKUP($A30,BBG!$1:$1048576,MATCH(Activity!DZ$1,BBG!$1:$1,0)+1,0)&lt;&gt;""),(VLOOKUP($A30,BBG!$1:$1048576,MATCH(Activity!DZ$1,BBG!$1:$1,0)-1,0)+VLOOKUP($A30,BBG!$1:$1048576,MATCH(Activity!DZ$1,BBG!$1:$1,0)+1,0))/2,IF(AND(VLOOKUP($A30,BBG!$1:$1048576,MATCH(Activity!DZ$1,BBG!$1:$1,0)-1,0)&lt;&gt;"",VLOOKUP($A30,BBG!$1:$1048576,MATCH(Activity!DZ$1,BBG!$1:$1,0)+2,0)&lt;&gt;""),VLOOKUP($A30,BBG!$1:$1048576,MATCH(Activity!DZ$1,BBG!$1:$1,0)-1,0)+(VLOOKUP($A30,BBG!$1:$1048576,MATCH(Activity!DZ$1,BBG!$1:$1,0)+2,0)-VLOOKUP($A30,BBG!$1:$1048576,MATCH(Activity!DZ$1,BBG!$1:$1,0)-1,0))/3,VLOOKUP($A30,BBG!$1:$1048576,MATCH(Activity!DZ$1,BBG!$1:$1,0)-2,0)+(VLOOKUP($A30,BBG!$1:$1048576,MATCH(Activity!DZ$1,BBG!$1:$1,0)+1,0)-VLOOKUP($A30,BBG!$1:$1048576,MATCH(Activity!DZ$1,BBG!$1:$1,0)-2,0))*2/3)))/100</f>
        <v>0</v>
      </c>
      <c r="EA30" s="34">
        <f ca="1">IF(VLOOKUP($A30,BBG!$1:$1048576,MATCH(Activity!EA$1,BBG!$1:$1,0),0)&lt;&gt;"",VLOOKUP($A30,BBG!$1:$1048576,MATCH(Activity!EA$1,BBG!$1:$1,0),0),IF(AND(VLOOKUP($A30,BBG!$1:$1048576,MATCH(Activity!EA$1,BBG!$1:$1,0)-1,0)&lt;&gt;"",VLOOKUP($A30,BBG!$1:$1048576,MATCH(Activity!EA$1,BBG!$1:$1,0)+1,0)&lt;&gt;""),(VLOOKUP($A30,BBG!$1:$1048576,MATCH(Activity!EA$1,BBG!$1:$1,0)-1,0)+VLOOKUP($A30,BBG!$1:$1048576,MATCH(Activity!EA$1,BBG!$1:$1,0)+1,0))/2,IF(AND(VLOOKUP($A30,BBG!$1:$1048576,MATCH(Activity!EA$1,BBG!$1:$1,0)-1,0)&lt;&gt;"",VLOOKUP($A30,BBG!$1:$1048576,MATCH(Activity!EA$1,BBG!$1:$1,0)+2,0)&lt;&gt;""),VLOOKUP($A30,BBG!$1:$1048576,MATCH(Activity!EA$1,BBG!$1:$1,0)-1,0)+(VLOOKUP($A30,BBG!$1:$1048576,MATCH(Activity!EA$1,BBG!$1:$1,0)+2,0)-VLOOKUP($A30,BBG!$1:$1048576,MATCH(Activity!EA$1,BBG!$1:$1,0)-1,0))/3,VLOOKUP($A30,BBG!$1:$1048576,MATCH(Activity!EA$1,BBG!$1:$1,0)-2,0)+(VLOOKUP($A30,BBG!$1:$1048576,MATCH(Activity!EA$1,BBG!$1:$1,0)+1,0)-VLOOKUP($A30,BBG!$1:$1048576,MATCH(Activity!EA$1,BBG!$1:$1,0)-2,0))*2/3)))/100</f>
        <v>0</v>
      </c>
      <c r="EB30" s="34">
        <f ca="1">IF(VLOOKUP($A30,BBG!$1:$1048576,MATCH(Activity!EB$1,BBG!$1:$1,0),0)&lt;&gt;"",VLOOKUP($A30,BBG!$1:$1048576,MATCH(Activity!EB$1,BBG!$1:$1,0),0),IF(AND(VLOOKUP($A30,BBG!$1:$1048576,MATCH(Activity!EB$1,BBG!$1:$1,0)-1,0)&lt;&gt;"",VLOOKUP($A30,BBG!$1:$1048576,MATCH(Activity!EB$1,BBG!$1:$1,0)+1,0)&lt;&gt;""),(VLOOKUP($A30,BBG!$1:$1048576,MATCH(Activity!EB$1,BBG!$1:$1,0)-1,0)+VLOOKUP($A30,BBG!$1:$1048576,MATCH(Activity!EB$1,BBG!$1:$1,0)+1,0))/2,IF(AND(VLOOKUP($A30,BBG!$1:$1048576,MATCH(Activity!EB$1,BBG!$1:$1,0)-1,0)&lt;&gt;"",VLOOKUP($A30,BBG!$1:$1048576,MATCH(Activity!EB$1,BBG!$1:$1,0)+2,0)&lt;&gt;""),VLOOKUP($A30,BBG!$1:$1048576,MATCH(Activity!EB$1,BBG!$1:$1,0)-1,0)+(VLOOKUP($A30,BBG!$1:$1048576,MATCH(Activity!EB$1,BBG!$1:$1,0)+2,0)-VLOOKUP($A30,BBG!$1:$1048576,MATCH(Activity!EB$1,BBG!$1:$1,0)-1,0))/3,VLOOKUP($A30,BBG!$1:$1048576,MATCH(Activity!EB$1,BBG!$1:$1,0)-2,0)+(VLOOKUP($A30,BBG!$1:$1048576,MATCH(Activity!EB$1,BBG!$1:$1,0)+1,0)-VLOOKUP($A30,BBG!$1:$1048576,MATCH(Activity!EB$1,BBG!$1:$1,0)-2,0))*2/3)))/100</f>
        <v>0</v>
      </c>
      <c r="EC30" s="34">
        <f ca="1">IF(VLOOKUP($A30,BBG!$1:$1048576,MATCH(Activity!EC$1,BBG!$1:$1,0),0)&lt;&gt;"",VLOOKUP($A30,BBG!$1:$1048576,MATCH(Activity!EC$1,BBG!$1:$1,0),0),IF(AND(VLOOKUP($A30,BBG!$1:$1048576,MATCH(Activity!EC$1,BBG!$1:$1,0)-1,0)&lt;&gt;"",VLOOKUP($A30,BBG!$1:$1048576,MATCH(Activity!EC$1,BBG!$1:$1,0)+1,0)&lt;&gt;""),(VLOOKUP($A30,BBG!$1:$1048576,MATCH(Activity!EC$1,BBG!$1:$1,0)-1,0)+VLOOKUP($A30,BBG!$1:$1048576,MATCH(Activity!EC$1,BBG!$1:$1,0)+1,0))/2,IF(AND(VLOOKUP($A30,BBG!$1:$1048576,MATCH(Activity!EC$1,BBG!$1:$1,0)-1,0)&lt;&gt;"",VLOOKUP($A30,BBG!$1:$1048576,MATCH(Activity!EC$1,BBG!$1:$1,0)+2,0)&lt;&gt;""),VLOOKUP($A30,BBG!$1:$1048576,MATCH(Activity!EC$1,BBG!$1:$1,0)-1,0)+(VLOOKUP($A30,BBG!$1:$1048576,MATCH(Activity!EC$1,BBG!$1:$1,0)+2,0)-VLOOKUP($A30,BBG!$1:$1048576,MATCH(Activity!EC$1,BBG!$1:$1,0)-1,0))/3,VLOOKUP($A30,BBG!$1:$1048576,MATCH(Activity!EC$1,BBG!$1:$1,0)-2,0)+(VLOOKUP($A30,BBG!$1:$1048576,MATCH(Activity!EC$1,BBG!$1:$1,0)+1,0)-VLOOKUP($A30,BBG!$1:$1048576,MATCH(Activity!EC$1,BBG!$1:$1,0)-2,0))*2/3)))/100</f>
        <v>0</v>
      </c>
      <c r="ED30" s="34">
        <f ca="1">IF(VLOOKUP($A30,BBG!$1:$1048576,MATCH(Activity!ED$1,BBG!$1:$1,0),0)&lt;&gt;"",VLOOKUP($A30,BBG!$1:$1048576,MATCH(Activity!ED$1,BBG!$1:$1,0),0),IF(AND(VLOOKUP($A30,BBG!$1:$1048576,MATCH(Activity!ED$1,BBG!$1:$1,0)-1,0)&lt;&gt;"",VLOOKUP($A30,BBG!$1:$1048576,MATCH(Activity!ED$1,BBG!$1:$1,0)+1,0)&lt;&gt;""),(VLOOKUP($A30,BBG!$1:$1048576,MATCH(Activity!ED$1,BBG!$1:$1,0)-1,0)+VLOOKUP($A30,BBG!$1:$1048576,MATCH(Activity!ED$1,BBG!$1:$1,0)+1,0))/2,IF(AND(VLOOKUP($A30,BBG!$1:$1048576,MATCH(Activity!ED$1,BBG!$1:$1,0)-1,0)&lt;&gt;"",VLOOKUP($A30,BBG!$1:$1048576,MATCH(Activity!ED$1,BBG!$1:$1,0)+2,0)&lt;&gt;""),VLOOKUP($A30,BBG!$1:$1048576,MATCH(Activity!ED$1,BBG!$1:$1,0)-1,0)+(VLOOKUP($A30,BBG!$1:$1048576,MATCH(Activity!ED$1,BBG!$1:$1,0)+2,0)-VLOOKUP($A30,BBG!$1:$1048576,MATCH(Activity!ED$1,BBG!$1:$1,0)-1,0))/3,VLOOKUP($A30,BBG!$1:$1048576,MATCH(Activity!ED$1,BBG!$1:$1,0)-2,0)+(VLOOKUP($A30,BBG!$1:$1048576,MATCH(Activity!ED$1,BBG!$1:$1,0)+1,0)-VLOOKUP($A30,BBG!$1:$1048576,MATCH(Activity!ED$1,BBG!$1:$1,0)-2,0))*2/3)))/100</f>
        <v>0</v>
      </c>
      <c r="EE30" s="34">
        <f ca="1">IF(VLOOKUP($A30,BBG!$1:$1048576,MATCH(Activity!EE$1,BBG!$1:$1,0),0)&lt;&gt;"",VLOOKUP($A30,BBG!$1:$1048576,MATCH(Activity!EE$1,BBG!$1:$1,0),0),IF(AND(VLOOKUP($A30,BBG!$1:$1048576,MATCH(Activity!EE$1,BBG!$1:$1,0)-1,0)&lt;&gt;"",VLOOKUP($A30,BBG!$1:$1048576,MATCH(Activity!EE$1,BBG!$1:$1,0)+1,0)&lt;&gt;""),(VLOOKUP($A30,BBG!$1:$1048576,MATCH(Activity!EE$1,BBG!$1:$1,0)-1,0)+VLOOKUP($A30,BBG!$1:$1048576,MATCH(Activity!EE$1,BBG!$1:$1,0)+1,0))/2,IF(AND(VLOOKUP($A30,BBG!$1:$1048576,MATCH(Activity!EE$1,BBG!$1:$1,0)-1,0)&lt;&gt;"",VLOOKUP($A30,BBG!$1:$1048576,MATCH(Activity!EE$1,BBG!$1:$1,0)+2,0)&lt;&gt;""),VLOOKUP($A30,BBG!$1:$1048576,MATCH(Activity!EE$1,BBG!$1:$1,0)-1,0)+(VLOOKUP($A30,BBG!$1:$1048576,MATCH(Activity!EE$1,BBG!$1:$1,0)+2,0)-VLOOKUP($A30,BBG!$1:$1048576,MATCH(Activity!EE$1,BBG!$1:$1,0)-1,0))/3,VLOOKUP($A30,BBG!$1:$1048576,MATCH(Activity!EE$1,BBG!$1:$1,0)-2,0)+(VLOOKUP($A30,BBG!$1:$1048576,MATCH(Activity!EE$1,BBG!$1:$1,0)+1,0)-VLOOKUP($A30,BBG!$1:$1048576,MATCH(Activity!EE$1,BBG!$1:$1,0)-2,0))*2/3)))/100</f>
        <v>0</v>
      </c>
      <c r="EF30" s="34">
        <f ca="1">IF(VLOOKUP($A30,BBG!$1:$1048576,MATCH(Activity!EF$1,BBG!$1:$1,0),0)&lt;&gt;"",VLOOKUP($A30,BBG!$1:$1048576,MATCH(Activity!EF$1,BBG!$1:$1,0),0),IF(AND(VLOOKUP($A30,BBG!$1:$1048576,MATCH(Activity!EF$1,BBG!$1:$1,0)-1,0)&lt;&gt;"",VLOOKUP($A30,BBG!$1:$1048576,MATCH(Activity!EF$1,BBG!$1:$1,0)+1,0)&lt;&gt;""),(VLOOKUP($A30,BBG!$1:$1048576,MATCH(Activity!EF$1,BBG!$1:$1,0)-1,0)+VLOOKUP($A30,BBG!$1:$1048576,MATCH(Activity!EF$1,BBG!$1:$1,0)+1,0))/2,IF(AND(VLOOKUP($A30,BBG!$1:$1048576,MATCH(Activity!EF$1,BBG!$1:$1,0)-1,0)&lt;&gt;"",VLOOKUP($A30,BBG!$1:$1048576,MATCH(Activity!EF$1,BBG!$1:$1,0)+2,0)&lt;&gt;""),VLOOKUP($A30,BBG!$1:$1048576,MATCH(Activity!EF$1,BBG!$1:$1,0)-1,0)+(VLOOKUP($A30,BBG!$1:$1048576,MATCH(Activity!EF$1,BBG!$1:$1,0)+2,0)-VLOOKUP($A30,BBG!$1:$1048576,MATCH(Activity!EF$1,BBG!$1:$1,0)-1,0))/3,VLOOKUP($A30,BBG!$1:$1048576,MATCH(Activity!EF$1,BBG!$1:$1,0)-2,0)+(VLOOKUP($A30,BBG!$1:$1048576,MATCH(Activity!EF$1,BBG!$1:$1,0)+1,0)-VLOOKUP($A30,BBG!$1:$1048576,MATCH(Activity!EF$1,BBG!$1:$1,0)-2,0))*2/3)))/100</f>
        <v>0</v>
      </c>
      <c r="EG30" s="34">
        <f ca="1">IF(VLOOKUP($A30,BBG!$1:$1048576,MATCH(Activity!EG$1,BBG!$1:$1,0),0)&lt;&gt;"",VLOOKUP($A30,BBG!$1:$1048576,MATCH(Activity!EG$1,BBG!$1:$1,0),0),IF(AND(VLOOKUP($A30,BBG!$1:$1048576,MATCH(Activity!EG$1,BBG!$1:$1,0)-1,0)&lt;&gt;"",VLOOKUP($A30,BBG!$1:$1048576,MATCH(Activity!EG$1,BBG!$1:$1,0)+1,0)&lt;&gt;""),(VLOOKUP($A30,BBG!$1:$1048576,MATCH(Activity!EG$1,BBG!$1:$1,0)-1,0)+VLOOKUP($A30,BBG!$1:$1048576,MATCH(Activity!EG$1,BBG!$1:$1,0)+1,0))/2,IF(AND(VLOOKUP($A30,BBG!$1:$1048576,MATCH(Activity!EG$1,BBG!$1:$1,0)-1,0)&lt;&gt;"",VLOOKUP($A30,BBG!$1:$1048576,MATCH(Activity!EG$1,BBG!$1:$1,0)+2,0)&lt;&gt;""),VLOOKUP($A30,BBG!$1:$1048576,MATCH(Activity!EG$1,BBG!$1:$1,0)-1,0)+(VLOOKUP($A30,BBG!$1:$1048576,MATCH(Activity!EG$1,BBG!$1:$1,0)+2,0)-VLOOKUP($A30,BBG!$1:$1048576,MATCH(Activity!EG$1,BBG!$1:$1,0)-1,0))/3,VLOOKUP($A30,BBG!$1:$1048576,MATCH(Activity!EG$1,BBG!$1:$1,0)-2,0)+(VLOOKUP($A30,BBG!$1:$1048576,MATCH(Activity!EG$1,BBG!$1:$1,0)+1,0)-VLOOKUP($A30,BBG!$1:$1048576,MATCH(Activity!EG$1,BBG!$1:$1,0)-2,0))*2/3)))/100</f>
        <v>0</v>
      </c>
      <c r="EH30" s="34">
        <f ca="1">IF(VLOOKUP($A30,BBG!$1:$1048576,MATCH(Activity!EH$1,BBG!$1:$1,0),0)&lt;&gt;"",VLOOKUP($A30,BBG!$1:$1048576,MATCH(Activity!EH$1,BBG!$1:$1,0),0),IF(AND(VLOOKUP($A30,BBG!$1:$1048576,MATCH(Activity!EH$1,BBG!$1:$1,0)-1,0)&lt;&gt;"",VLOOKUP($A30,BBG!$1:$1048576,MATCH(Activity!EH$1,BBG!$1:$1,0)+1,0)&lt;&gt;""),(VLOOKUP($A30,BBG!$1:$1048576,MATCH(Activity!EH$1,BBG!$1:$1,0)-1,0)+VLOOKUP($A30,BBG!$1:$1048576,MATCH(Activity!EH$1,BBG!$1:$1,0)+1,0))/2,IF(AND(VLOOKUP($A30,BBG!$1:$1048576,MATCH(Activity!EH$1,BBG!$1:$1,0)-1,0)&lt;&gt;"",VLOOKUP($A30,BBG!$1:$1048576,MATCH(Activity!EH$1,BBG!$1:$1,0)+2,0)&lt;&gt;""),VLOOKUP($A30,BBG!$1:$1048576,MATCH(Activity!EH$1,BBG!$1:$1,0)-1,0)+(VLOOKUP($A30,BBG!$1:$1048576,MATCH(Activity!EH$1,BBG!$1:$1,0)+2,0)-VLOOKUP($A30,BBG!$1:$1048576,MATCH(Activity!EH$1,BBG!$1:$1,0)-1,0))/3,VLOOKUP($A30,BBG!$1:$1048576,MATCH(Activity!EH$1,BBG!$1:$1,0)-2,0)+(VLOOKUP($A30,BBG!$1:$1048576,MATCH(Activity!EH$1,BBG!$1:$1,0)+1,0)-VLOOKUP($A30,BBG!$1:$1048576,MATCH(Activity!EH$1,BBG!$1:$1,0)-2,0))*2/3)))/100</f>
        <v>0</v>
      </c>
      <c r="EI30" s="34">
        <f ca="1">IF(VLOOKUP($A30,BBG!$1:$1048576,MATCH(Activity!EI$1,BBG!$1:$1,0),0)&lt;&gt;"",VLOOKUP($A30,BBG!$1:$1048576,MATCH(Activity!EI$1,BBG!$1:$1,0),0),IF(AND(VLOOKUP($A30,BBG!$1:$1048576,MATCH(Activity!EI$1,BBG!$1:$1,0)-1,0)&lt;&gt;"",VLOOKUP($A30,BBG!$1:$1048576,MATCH(Activity!EI$1,BBG!$1:$1,0)+1,0)&lt;&gt;""),(VLOOKUP($A30,BBG!$1:$1048576,MATCH(Activity!EI$1,BBG!$1:$1,0)-1,0)+VLOOKUP($A30,BBG!$1:$1048576,MATCH(Activity!EI$1,BBG!$1:$1,0)+1,0))/2,IF(AND(VLOOKUP($A30,BBG!$1:$1048576,MATCH(Activity!EI$1,BBG!$1:$1,0)-1,0)&lt;&gt;"",VLOOKUP($A30,BBG!$1:$1048576,MATCH(Activity!EI$1,BBG!$1:$1,0)+2,0)&lt;&gt;""),VLOOKUP($A30,BBG!$1:$1048576,MATCH(Activity!EI$1,BBG!$1:$1,0)-1,0)+(VLOOKUP($A30,BBG!$1:$1048576,MATCH(Activity!EI$1,BBG!$1:$1,0)+2,0)-VLOOKUP($A30,BBG!$1:$1048576,MATCH(Activity!EI$1,BBG!$1:$1,0)-1,0))/3,VLOOKUP($A30,BBG!$1:$1048576,MATCH(Activity!EI$1,BBG!$1:$1,0)-2,0)+(VLOOKUP($A30,BBG!$1:$1048576,MATCH(Activity!EI$1,BBG!$1:$1,0)+1,0)-VLOOKUP($A30,BBG!$1:$1048576,MATCH(Activity!EI$1,BBG!$1:$1,0)-2,0))*2/3)))/100</f>
        <v>0</v>
      </c>
      <c r="EJ30" s="34">
        <f ca="1">IF(VLOOKUP($A30,BBG!$1:$1048576,MATCH(Activity!EJ$1,BBG!$1:$1,0),0)&lt;&gt;"",VLOOKUP($A30,BBG!$1:$1048576,MATCH(Activity!EJ$1,BBG!$1:$1,0),0),IF(AND(VLOOKUP($A30,BBG!$1:$1048576,MATCH(Activity!EJ$1,BBG!$1:$1,0)-1,0)&lt;&gt;"",VLOOKUP($A30,BBG!$1:$1048576,MATCH(Activity!EJ$1,BBG!$1:$1,0)+1,0)&lt;&gt;""),(VLOOKUP($A30,BBG!$1:$1048576,MATCH(Activity!EJ$1,BBG!$1:$1,0)-1,0)+VLOOKUP($A30,BBG!$1:$1048576,MATCH(Activity!EJ$1,BBG!$1:$1,0)+1,0))/2,IF(AND(VLOOKUP($A30,BBG!$1:$1048576,MATCH(Activity!EJ$1,BBG!$1:$1,0)-1,0)&lt;&gt;"",VLOOKUP($A30,BBG!$1:$1048576,MATCH(Activity!EJ$1,BBG!$1:$1,0)+2,0)&lt;&gt;""),VLOOKUP($A30,BBG!$1:$1048576,MATCH(Activity!EJ$1,BBG!$1:$1,0)-1,0)+(VLOOKUP($A30,BBG!$1:$1048576,MATCH(Activity!EJ$1,BBG!$1:$1,0)+2,0)-VLOOKUP($A30,BBG!$1:$1048576,MATCH(Activity!EJ$1,BBG!$1:$1,0)-1,0))/3,VLOOKUP($A30,BBG!$1:$1048576,MATCH(Activity!EJ$1,BBG!$1:$1,0)-2,0)+(VLOOKUP($A30,BBG!$1:$1048576,MATCH(Activity!EJ$1,BBG!$1:$1,0)+1,0)-VLOOKUP($A30,BBG!$1:$1048576,MATCH(Activity!EJ$1,BBG!$1:$1,0)-2,0))*2/3)))/100</f>
        <v>0</v>
      </c>
      <c r="EK30" s="34">
        <f ca="1">IF(VLOOKUP($A30,BBG!$1:$1048576,MATCH(Activity!EK$1,BBG!$1:$1,0),0)&lt;&gt;"",VLOOKUP($A30,BBG!$1:$1048576,MATCH(Activity!EK$1,BBG!$1:$1,0),0),IF(AND(VLOOKUP($A30,BBG!$1:$1048576,MATCH(Activity!EK$1,BBG!$1:$1,0)-1,0)&lt;&gt;"",VLOOKUP($A30,BBG!$1:$1048576,MATCH(Activity!EK$1,BBG!$1:$1,0)+1,0)&lt;&gt;""),(VLOOKUP($A30,BBG!$1:$1048576,MATCH(Activity!EK$1,BBG!$1:$1,0)-1,0)+VLOOKUP($A30,BBG!$1:$1048576,MATCH(Activity!EK$1,BBG!$1:$1,0)+1,0))/2,IF(AND(VLOOKUP($A30,BBG!$1:$1048576,MATCH(Activity!EK$1,BBG!$1:$1,0)-1,0)&lt;&gt;"",VLOOKUP($A30,BBG!$1:$1048576,MATCH(Activity!EK$1,BBG!$1:$1,0)+2,0)&lt;&gt;""),VLOOKUP($A30,BBG!$1:$1048576,MATCH(Activity!EK$1,BBG!$1:$1,0)-1,0)+(VLOOKUP($A30,BBG!$1:$1048576,MATCH(Activity!EK$1,BBG!$1:$1,0)+2,0)-VLOOKUP($A30,BBG!$1:$1048576,MATCH(Activity!EK$1,BBG!$1:$1,0)-1,0))/3,VLOOKUP($A30,BBG!$1:$1048576,MATCH(Activity!EK$1,BBG!$1:$1,0)-2,0)+(VLOOKUP($A30,BBG!$1:$1048576,MATCH(Activity!EK$1,BBG!$1:$1,0)+1,0)-VLOOKUP($A30,BBG!$1:$1048576,MATCH(Activity!EK$1,BBG!$1:$1,0)-2,0))*2/3)))/100</f>
        <v>0</v>
      </c>
      <c r="EL30" s="34">
        <f ca="1">IF(VLOOKUP($A30,BBG!$1:$1048576,MATCH(Activity!EL$1,BBG!$1:$1,0),0)&lt;&gt;"",VLOOKUP($A30,BBG!$1:$1048576,MATCH(Activity!EL$1,BBG!$1:$1,0),0),IF(AND(VLOOKUP($A30,BBG!$1:$1048576,MATCH(Activity!EL$1,BBG!$1:$1,0)-1,0)&lt;&gt;"",VLOOKUP($A30,BBG!$1:$1048576,MATCH(Activity!EL$1,BBG!$1:$1,0)+1,0)&lt;&gt;""),(VLOOKUP($A30,BBG!$1:$1048576,MATCH(Activity!EL$1,BBG!$1:$1,0)-1,0)+VLOOKUP($A30,BBG!$1:$1048576,MATCH(Activity!EL$1,BBG!$1:$1,0)+1,0))/2,IF(AND(VLOOKUP($A30,BBG!$1:$1048576,MATCH(Activity!EL$1,BBG!$1:$1,0)-1,0)&lt;&gt;"",VLOOKUP($A30,BBG!$1:$1048576,MATCH(Activity!EL$1,BBG!$1:$1,0)+2,0)&lt;&gt;""),VLOOKUP($A30,BBG!$1:$1048576,MATCH(Activity!EL$1,BBG!$1:$1,0)-1,0)+(VLOOKUP($A30,BBG!$1:$1048576,MATCH(Activity!EL$1,BBG!$1:$1,0)+2,0)-VLOOKUP($A30,BBG!$1:$1048576,MATCH(Activity!EL$1,BBG!$1:$1,0)-1,0))/3,VLOOKUP($A30,BBG!$1:$1048576,MATCH(Activity!EL$1,BBG!$1:$1,0)-2,0)+(VLOOKUP($A30,BBG!$1:$1048576,MATCH(Activity!EL$1,BBG!$1:$1,0)+1,0)-VLOOKUP($A30,BBG!$1:$1048576,MATCH(Activity!EL$1,BBG!$1:$1,0)-2,0))*2/3)))/100</f>
        <v>0</v>
      </c>
      <c r="EM30" s="34">
        <f ca="1">IF(VLOOKUP($A30,BBG!$1:$1048576,MATCH(Activity!EM$1,BBG!$1:$1,0),0)&lt;&gt;"",VLOOKUP($A30,BBG!$1:$1048576,MATCH(Activity!EM$1,BBG!$1:$1,0),0),IF(AND(VLOOKUP($A30,BBG!$1:$1048576,MATCH(Activity!EM$1,BBG!$1:$1,0)-1,0)&lt;&gt;"",VLOOKUP($A30,BBG!$1:$1048576,MATCH(Activity!EM$1,BBG!$1:$1,0)+1,0)&lt;&gt;""),(VLOOKUP($A30,BBG!$1:$1048576,MATCH(Activity!EM$1,BBG!$1:$1,0)-1,0)+VLOOKUP($A30,BBG!$1:$1048576,MATCH(Activity!EM$1,BBG!$1:$1,0)+1,0))/2,IF(AND(VLOOKUP($A30,BBG!$1:$1048576,MATCH(Activity!EM$1,BBG!$1:$1,0)-1,0)&lt;&gt;"",VLOOKUP($A30,BBG!$1:$1048576,MATCH(Activity!EM$1,BBG!$1:$1,0)+2,0)&lt;&gt;""),VLOOKUP($A30,BBG!$1:$1048576,MATCH(Activity!EM$1,BBG!$1:$1,0)-1,0)+(VLOOKUP($A30,BBG!$1:$1048576,MATCH(Activity!EM$1,BBG!$1:$1,0)+2,0)-VLOOKUP($A30,BBG!$1:$1048576,MATCH(Activity!EM$1,BBG!$1:$1,0)-1,0))/3,VLOOKUP($A30,BBG!$1:$1048576,MATCH(Activity!EM$1,BBG!$1:$1,0)-2,0)+(VLOOKUP($A30,BBG!$1:$1048576,MATCH(Activity!EM$1,BBG!$1:$1,0)+1,0)-VLOOKUP($A30,BBG!$1:$1048576,MATCH(Activity!EM$1,BBG!$1:$1,0)-2,0))*2/3)))/100</f>
        <v>0</v>
      </c>
      <c r="EN30" s="34">
        <f ca="1">IF(VLOOKUP($A30,BBG!$1:$1048576,MATCH(Activity!EN$1,BBG!$1:$1,0),0)&lt;&gt;"",VLOOKUP($A30,BBG!$1:$1048576,MATCH(Activity!EN$1,BBG!$1:$1,0),0),IF(AND(VLOOKUP($A30,BBG!$1:$1048576,MATCH(Activity!EN$1,BBG!$1:$1,0)-1,0)&lt;&gt;"",VLOOKUP($A30,BBG!$1:$1048576,MATCH(Activity!EN$1,BBG!$1:$1,0)+1,0)&lt;&gt;""),(VLOOKUP($A30,BBG!$1:$1048576,MATCH(Activity!EN$1,BBG!$1:$1,0)-1,0)+VLOOKUP($A30,BBG!$1:$1048576,MATCH(Activity!EN$1,BBG!$1:$1,0)+1,0))/2,IF(AND(VLOOKUP($A30,BBG!$1:$1048576,MATCH(Activity!EN$1,BBG!$1:$1,0)-1,0)&lt;&gt;"",VLOOKUP($A30,BBG!$1:$1048576,MATCH(Activity!EN$1,BBG!$1:$1,0)+2,0)&lt;&gt;""),VLOOKUP($A30,BBG!$1:$1048576,MATCH(Activity!EN$1,BBG!$1:$1,0)-1,0)+(VLOOKUP($A30,BBG!$1:$1048576,MATCH(Activity!EN$1,BBG!$1:$1,0)+2,0)-VLOOKUP($A30,BBG!$1:$1048576,MATCH(Activity!EN$1,BBG!$1:$1,0)-1,0))/3,VLOOKUP($A30,BBG!$1:$1048576,MATCH(Activity!EN$1,BBG!$1:$1,0)-2,0)+(VLOOKUP($A30,BBG!$1:$1048576,MATCH(Activity!EN$1,BBG!$1:$1,0)+1,0)-VLOOKUP($A30,BBG!$1:$1048576,MATCH(Activity!EN$1,BBG!$1:$1,0)-2,0))*2/3)))/100</f>
        <v>0</v>
      </c>
      <c r="EO30" s="34">
        <f ca="1">IF(VLOOKUP($A30,BBG!$1:$1048576,MATCH(Activity!EO$1,BBG!$1:$1,0),0)&lt;&gt;"",VLOOKUP($A30,BBG!$1:$1048576,MATCH(Activity!EO$1,BBG!$1:$1,0),0),IF(AND(VLOOKUP($A30,BBG!$1:$1048576,MATCH(Activity!EO$1,BBG!$1:$1,0)-1,0)&lt;&gt;"",VLOOKUP($A30,BBG!$1:$1048576,MATCH(Activity!EO$1,BBG!$1:$1,0)+1,0)&lt;&gt;""),(VLOOKUP($A30,BBG!$1:$1048576,MATCH(Activity!EO$1,BBG!$1:$1,0)-1,0)+VLOOKUP($A30,BBG!$1:$1048576,MATCH(Activity!EO$1,BBG!$1:$1,0)+1,0))/2,IF(AND(VLOOKUP($A30,BBG!$1:$1048576,MATCH(Activity!EO$1,BBG!$1:$1,0)-1,0)&lt;&gt;"",VLOOKUP($A30,BBG!$1:$1048576,MATCH(Activity!EO$1,BBG!$1:$1,0)+2,0)&lt;&gt;""),VLOOKUP($A30,BBG!$1:$1048576,MATCH(Activity!EO$1,BBG!$1:$1,0)-1,0)+(VLOOKUP($A30,BBG!$1:$1048576,MATCH(Activity!EO$1,BBG!$1:$1,0)+2,0)-VLOOKUP($A30,BBG!$1:$1048576,MATCH(Activity!EO$1,BBG!$1:$1,0)-1,0))/3,VLOOKUP($A30,BBG!$1:$1048576,MATCH(Activity!EO$1,BBG!$1:$1,0)-2,0)+(VLOOKUP($A30,BBG!$1:$1048576,MATCH(Activity!EO$1,BBG!$1:$1,0)+1,0)-VLOOKUP($A30,BBG!$1:$1048576,MATCH(Activity!EO$1,BBG!$1:$1,0)-2,0))*2/3)))/100</f>
        <v>0</v>
      </c>
      <c r="EP30" s="34">
        <f ca="1">IF(VLOOKUP($A30,BBG!$1:$1048576,MATCH(Activity!EP$1,BBG!$1:$1,0),0)&lt;&gt;"",VLOOKUP($A30,BBG!$1:$1048576,MATCH(Activity!EP$1,BBG!$1:$1,0),0),IF(AND(VLOOKUP($A30,BBG!$1:$1048576,MATCH(Activity!EP$1,BBG!$1:$1,0)-1,0)&lt;&gt;"",VLOOKUP($A30,BBG!$1:$1048576,MATCH(Activity!EP$1,BBG!$1:$1,0)+1,0)&lt;&gt;""),(VLOOKUP($A30,BBG!$1:$1048576,MATCH(Activity!EP$1,BBG!$1:$1,0)-1,0)+VLOOKUP($A30,BBG!$1:$1048576,MATCH(Activity!EP$1,BBG!$1:$1,0)+1,0))/2,IF(AND(VLOOKUP($A30,BBG!$1:$1048576,MATCH(Activity!EP$1,BBG!$1:$1,0)-1,0)&lt;&gt;"",VLOOKUP($A30,BBG!$1:$1048576,MATCH(Activity!EP$1,BBG!$1:$1,0)+2,0)&lt;&gt;""),VLOOKUP($A30,BBG!$1:$1048576,MATCH(Activity!EP$1,BBG!$1:$1,0)-1,0)+(VLOOKUP($A30,BBG!$1:$1048576,MATCH(Activity!EP$1,BBG!$1:$1,0)+2,0)-VLOOKUP($A30,BBG!$1:$1048576,MATCH(Activity!EP$1,BBG!$1:$1,0)-1,0))/3,VLOOKUP($A30,BBG!$1:$1048576,MATCH(Activity!EP$1,BBG!$1:$1,0)-2,0)+(VLOOKUP($A30,BBG!$1:$1048576,MATCH(Activity!EP$1,BBG!$1:$1,0)+1,0)-VLOOKUP($A30,BBG!$1:$1048576,MATCH(Activity!EP$1,BBG!$1:$1,0)-2,0))*2/3)))/100</f>
        <v>0</v>
      </c>
      <c r="EQ30" s="34">
        <f ca="1">IF(VLOOKUP($A30,BBG!$1:$1048576,MATCH(Activity!EQ$1,BBG!$1:$1,0),0)&lt;&gt;"",VLOOKUP($A30,BBG!$1:$1048576,MATCH(Activity!EQ$1,BBG!$1:$1,0),0),IF(AND(VLOOKUP($A30,BBG!$1:$1048576,MATCH(Activity!EQ$1,BBG!$1:$1,0)-1,0)&lt;&gt;"",VLOOKUP($A30,BBG!$1:$1048576,MATCH(Activity!EQ$1,BBG!$1:$1,0)+1,0)&lt;&gt;""),(VLOOKUP($A30,BBG!$1:$1048576,MATCH(Activity!EQ$1,BBG!$1:$1,0)-1,0)+VLOOKUP($A30,BBG!$1:$1048576,MATCH(Activity!EQ$1,BBG!$1:$1,0)+1,0))/2,IF(AND(VLOOKUP($A30,BBG!$1:$1048576,MATCH(Activity!EQ$1,BBG!$1:$1,0)-1,0)&lt;&gt;"",VLOOKUP($A30,BBG!$1:$1048576,MATCH(Activity!EQ$1,BBG!$1:$1,0)+2,0)&lt;&gt;""),VLOOKUP($A30,BBG!$1:$1048576,MATCH(Activity!EQ$1,BBG!$1:$1,0)-1,0)+(VLOOKUP($A30,BBG!$1:$1048576,MATCH(Activity!EQ$1,BBG!$1:$1,0)+2,0)-VLOOKUP($A30,BBG!$1:$1048576,MATCH(Activity!EQ$1,BBG!$1:$1,0)-1,0))/3,VLOOKUP($A30,BBG!$1:$1048576,MATCH(Activity!EQ$1,BBG!$1:$1,0)-2,0)+(VLOOKUP($A30,BBG!$1:$1048576,MATCH(Activity!EQ$1,BBG!$1:$1,0)+1,0)-VLOOKUP($A30,BBG!$1:$1048576,MATCH(Activity!EQ$1,BBG!$1:$1,0)-2,0))*2/3)))/100</f>
        <v>0</v>
      </c>
      <c r="ER30" s="34">
        <f ca="1">IF(VLOOKUP($A30,BBG!$1:$1048576,MATCH(Activity!ER$1,BBG!$1:$1,0),0)&lt;&gt;"",VLOOKUP($A30,BBG!$1:$1048576,MATCH(Activity!ER$1,BBG!$1:$1,0),0),IF(AND(VLOOKUP($A30,BBG!$1:$1048576,MATCH(Activity!ER$1,BBG!$1:$1,0)-1,0)&lt;&gt;"",VLOOKUP($A30,BBG!$1:$1048576,MATCH(Activity!ER$1,BBG!$1:$1,0)+1,0)&lt;&gt;""),(VLOOKUP($A30,BBG!$1:$1048576,MATCH(Activity!ER$1,BBG!$1:$1,0)-1,0)+VLOOKUP($A30,BBG!$1:$1048576,MATCH(Activity!ER$1,BBG!$1:$1,0)+1,0))/2,IF(AND(VLOOKUP($A30,BBG!$1:$1048576,MATCH(Activity!ER$1,BBG!$1:$1,0)-1,0)&lt;&gt;"",VLOOKUP($A30,BBG!$1:$1048576,MATCH(Activity!ER$1,BBG!$1:$1,0)+2,0)&lt;&gt;""),VLOOKUP($A30,BBG!$1:$1048576,MATCH(Activity!ER$1,BBG!$1:$1,0)-1,0)+(VLOOKUP($A30,BBG!$1:$1048576,MATCH(Activity!ER$1,BBG!$1:$1,0)+2,0)-VLOOKUP($A30,BBG!$1:$1048576,MATCH(Activity!ER$1,BBG!$1:$1,0)-1,0))/3,VLOOKUP($A30,BBG!$1:$1048576,MATCH(Activity!ER$1,BBG!$1:$1,0)-2,0)+(VLOOKUP($A30,BBG!$1:$1048576,MATCH(Activity!ER$1,BBG!$1:$1,0)+1,0)-VLOOKUP($A30,BBG!$1:$1048576,MATCH(Activity!ER$1,BBG!$1:$1,0)-2,0))*2/3)))/100</f>
        <v>0</v>
      </c>
      <c r="ES30" s="34">
        <f ca="1">IF(VLOOKUP($A30,BBG!$1:$1048576,MATCH(Activity!ES$1,BBG!$1:$1,0),0)&lt;&gt;"",VLOOKUP($A30,BBG!$1:$1048576,MATCH(Activity!ES$1,BBG!$1:$1,0),0),IF(AND(VLOOKUP($A30,BBG!$1:$1048576,MATCH(Activity!ES$1,BBG!$1:$1,0)-1,0)&lt;&gt;"",VLOOKUP($A30,BBG!$1:$1048576,MATCH(Activity!ES$1,BBG!$1:$1,0)+1,0)&lt;&gt;""),(VLOOKUP($A30,BBG!$1:$1048576,MATCH(Activity!ES$1,BBG!$1:$1,0)-1,0)+VLOOKUP($A30,BBG!$1:$1048576,MATCH(Activity!ES$1,BBG!$1:$1,0)+1,0))/2,IF(AND(VLOOKUP($A30,BBG!$1:$1048576,MATCH(Activity!ES$1,BBG!$1:$1,0)-1,0)&lt;&gt;"",VLOOKUP($A30,BBG!$1:$1048576,MATCH(Activity!ES$1,BBG!$1:$1,0)+2,0)&lt;&gt;""),VLOOKUP($A30,BBG!$1:$1048576,MATCH(Activity!ES$1,BBG!$1:$1,0)-1,0)+(VLOOKUP($A30,BBG!$1:$1048576,MATCH(Activity!ES$1,BBG!$1:$1,0)+2,0)-VLOOKUP($A30,BBG!$1:$1048576,MATCH(Activity!ES$1,BBG!$1:$1,0)-1,0))/3,VLOOKUP($A30,BBG!$1:$1048576,MATCH(Activity!ES$1,BBG!$1:$1,0)-2,0)+(VLOOKUP($A30,BBG!$1:$1048576,MATCH(Activity!ES$1,BBG!$1:$1,0)+1,0)-VLOOKUP($A30,BBG!$1:$1048576,MATCH(Activity!ES$1,BBG!$1:$1,0)-2,0))*2/3)))/100</f>
        <v>0</v>
      </c>
      <c r="ET30" s="34">
        <f ca="1">IF(VLOOKUP($A30,BBG!$1:$1048576,MATCH(Activity!ET$1,BBG!$1:$1,0),0)&lt;&gt;"",VLOOKUP($A30,BBG!$1:$1048576,MATCH(Activity!ET$1,BBG!$1:$1,0),0),IF(AND(VLOOKUP($A30,BBG!$1:$1048576,MATCH(Activity!ET$1,BBG!$1:$1,0)-1,0)&lt;&gt;"",VLOOKUP($A30,BBG!$1:$1048576,MATCH(Activity!ET$1,BBG!$1:$1,0)+1,0)&lt;&gt;""),(VLOOKUP($A30,BBG!$1:$1048576,MATCH(Activity!ET$1,BBG!$1:$1,0)-1,0)+VLOOKUP($A30,BBG!$1:$1048576,MATCH(Activity!ET$1,BBG!$1:$1,0)+1,0))/2,IF(AND(VLOOKUP($A30,BBG!$1:$1048576,MATCH(Activity!ET$1,BBG!$1:$1,0)-1,0)&lt;&gt;"",VLOOKUP($A30,BBG!$1:$1048576,MATCH(Activity!ET$1,BBG!$1:$1,0)+2,0)&lt;&gt;""),VLOOKUP($A30,BBG!$1:$1048576,MATCH(Activity!ET$1,BBG!$1:$1,0)-1,0)+(VLOOKUP($A30,BBG!$1:$1048576,MATCH(Activity!ET$1,BBG!$1:$1,0)+2,0)-VLOOKUP($A30,BBG!$1:$1048576,MATCH(Activity!ET$1,BBG!$1:$1,0)-1,0))/3,VLOOKUP($A30,BBG!$1:$1048576,MATCH(Activity!ET$1,BBG!$1:$1,0)-2,0)+(VLOOKUP($A30,BBG!$1:$1048576,MATCH(Activity!ET$1,BBG!$1:$1,0)+1,0)-VLOOKUP($A30,BBG!$1:$1048576,MATCH(Activity!ET$1,BBG!$1:$1,0)-2,0))*2/3)))/100</f>
        <v>0</v>
      </c>
      <c r="EU30" s="34">
        <f ca="1">IF(VLOOKUP($A30,BBG!$1:$1048576,MATCH(Activity!EU$1,BBG!$1:$1,0),0)&lt;&gt;"",VLOOKUP($A30,BBG!$1:$1048576,MATCH(Activity!EU$1,BBG!$1:$1,0),0),IF(AND(VLOOKUP($A30,BBG!$1:$1048576,MATCH(Activity!EU$1,BBG!$1:$1,0)-1,0)&lt;&gt;"",VLOOKUP($A30,BBG!$1:$1048576,MATCH(Activity!EU$1,BBG!$1:$1,0)+1,0)&lt;&gt;""),(VLOOKUP($A30,BBG!$1:$1048576,MATCH(Activity!EU$1,BBG!$1:$1,0)-1,0)+VLOOKUP($A30,BBG!$1:$1048576,MATCH(Activity!EU$1,BBG!$1:$1,0)+1,0))/2,IF(AND(VLOOKUP($A30,BBG!$1:$1048576,MATCH(Activity!EU$1,BBG!$1:$1,0)-1,0)&lt;&gt;"",VLOOKUP($A30,BBG!$1:$1048576,MATCH(Activity!EU$1,BBG!$1:$1,0)+2,0)&lt;&gt;""),VLOOKUP($A30,BBG!$1:$1048576,MATCH(Activity!EU$1,BBG!$1:$1,0)-1,0)+(VLOOKUP($A30,BBG!$1:$1048576,MATCH(Activity!EU$1,BBG!$1:$1,0)+2,0)-VLOOKUP($A30,BBG!$1:$1048576,MATCH(Activity!EU$1,BBG!$1:$1,0)-1,0))/3,VLOOKUP($A30,BBG!$1:$1048576,MATCH(Activity!EU$1,BBG!$1:$1,0)-2,0)+(VLOOKUP($A30,BBG!$1:$1048576,MATCH(Activity!EU$1,BBG!$1:$1,0)+1,0)-VLOOKUP($A30,BBG!$1:$1048576,MATCH(Activity!EU$1,BBG!$1:$1,0)-2,0))*2/3)))/100</f>
        <v>0</v>
      </c>
      <c r="EV30" s="34">
        <f ca="1">IF(VLOOKUP($A30,BBG!$1:$1048576,MATCH(Activity!EV$1,BBG!$1:$1,0),0)&lt;&gt;"",VLOOKUP($A30,BBG!$1:$1048576,MATCH(Activity!EV$1,BBG!$1:$1,0),0),IF(AND(VLOOKUP($A30,BBG!$1:$1048576,MATCH(Activity!EV$1,BBG!$1:$1,0)-1,0)&lt;&gt;"",VLOOKUP($A30,BBG!$1:$1048576,MATCH(Activity!EV$1,BBG!$1:$1,0)+1,0)&lt;&gt;""),(VLOOKUP($A30,BBG!$1:$1048576,MATCH(Activity!EV$1,BBG!$1:$1,0)-1,0)+VLOOKUP($A30,BBG!$1:$1048576,MATCH(Activity!EV$1,BBG!$1:$1,0)+1,0))/2,IF(AND(VLOOKUP($A30,BBG!$1:$1048576,MATCH(Activity!EV$1,BBG!$1:$1,0)-1,0)&lt;&gt;"",VLOOKUP($A30,BBG!$1:$1048576,MATCH(Activity!EV$1,BBG!$1:$1,0)+2,0)&lt;&gt;""),VLOOKUP($A30,BBG!$1:$1048576,MATCH(Activity!EV$1,BBG!$1:$1,0)-1,0)+(VLOOKUP($A30,BBG!$1:$1048576,MATCH(Activity!EV$1,BBG!$1:$1,0)+2,0)-VLOOKUP($A30,BBG!$1:$1048576,MATCH(Activity!EV$1,BBG!$1:$1,0)-1,0))/3,VLOOKUP($A30,BBG!$1:$1048576,MATCH(Activity!EV$1,BBG!$1:$1,0)-2,0)+(VLOOKUP($A30,BBG!$1:$1048576,MATCH(Activity!EV$1,BBG!$1:$1,0)+1,0)-VLOOKUP($A30,BBG!$1:$1048576,MATCH(Activity!EV$1,BBG!$1:$1,0)-2,0))*2/3)))/100</f>
        <v>0</v>
      </c>
      <c r="EW30" s="34">
        <f ca="1">IF(VLOOKUP($A30,BBG!$1:$1048576,MATCH(Activity!EW$1,BBG!$1:$1,0),0)&lt;&gt;"",VLOOKUP($A30,BBG!$1:$1048576,MATCH(Activity!EW$1,BBG!$1:$1,0),0),IF(AND(VLOOKUP($A30,BBG!$1:$1048576,MATCH(Activity!EW$1,BBG!$1:$1,0)-1,0)&lt;&gt;"",VLOOKUP($A30,BBG!$1:$1048576,MATCH(Activity!EW$1,BBG!$1:$1,0)+1,0)&lt;&gt;""),(VLOOKUP($A30,BBG!$1:$1048576,MATCH(Activity!EW$1,BBG!$1:$1,0)-1,0)+VLOOKUP($A30,BBG!$1:$1048576,MATCH(Activity!EW$1,BBG!$1:$1,0)+1,0))/2,IF(AND(VLOOKUP($A30,BBG!$1:$1048576,MATCH(Activity!EW$1,BBG!$1:$1,0)-1,0)&lt;&gt;"",VLOOKUP($A30,BBG!$1:$1048576,MATCH(Activity!EW$1,BBG!$1:$1,0)+2,0)&lt;&gt;""),VLOOKUP($A30,BBG!$1:$1048576,MATCH(Activity!EW$1,BBG!$1:$1,0)-1,0)+(VLOOKUP($A30,BBG!$1:$1048576,MATCH(Activity!EW$1,BBG!$1:$1,0)+2,0)-VLOOKUP($A30,BBG!$1:$1048576,MATCH(Activity!EW$1,BBG!$1:$1,0)-1,0))/3,VLOOKUP($A30,BBG!$1:$1048576,MATCH(Activity!EW$1,BBG!$1:$1,0)-2,0)+(VLOOKUP($A30,BBG!$1:$1048576,MATCH(Activity!EW$1,BBG!$1:$1,0)+1,0)-VLOOKUP($A30,BBG!$1:$1048576,MATCH(Activity!EW$1,BBG!$1:$1,0)-2,0))*2/3)))/100</f>
        <v>0</v>
      </c>
      <c r="EX30" s="34">
        <f ca="1">IF(VLOOKUP($A30,BBG!$1:$1048576,MATCH(Activity!EX$1,BBG!$1:$1,0),0)&lt;&gt;"",VLOOKUP($A30,BBG!$1:$1048576,MATCH(Activity!EX$1,BBG!$1:$1,0),0),IF(AND(VLOOKUP($A30,BBG!$1:$1048576,MATCH(Activity!EX$1,BBG!$1:$1,0)-1,0)&lt;&gt;"",VLOOKUP($A30,BBG!$1:$1048576,MATCH(Activity!EX$1,BBG!$1:$1,0)+1,0)&lt;&gt;""),(VLOOKUP($A30,BBG!$1:$1048576,MATCH(Activity!EX$1,BBG!$1:$1,0)-1,0)+VLOOKUP($A30,BBG!$1:$1048576,MATCH(Activity!EX$1,BBG!$1:$1,0)+1,0))/2,IF(AND(VLOOKUP($A30,BBG!$1:$1048576,MATCH(Activity!EX$1,BBG!$1:$1,0)-1,0)&lt;&gt;"",VLOOKUP($A30,BBG!$1:$1048576,MATCH(Activity!EX$1,BBG!$1:$1,0)+2,0)&lt;&gt;""),VLOOKUP($A30,BBG!$1:$1048576,MATCH(Activity!EX$1,BBG!$1:$1,0)-1,0)+(VLOOKUP($A30,BBG!$1:$1048576,MATCH(Activity!EX$1,BBG!$1:$1,0)+2,0)-VLOOKUP($A30,BBG!$1:$1048576,MATCH(Activity!EX$1,BBG!$1:$1,0)-1,0))/3,VLOOKUP($A30,BBG!$1:$1048576,MATCH(Activity!EX$1,BBG!$1:$1,0)-2,0)+(VLOOKUP($A30,BBG!$1:$1048576,MATCH(Activity!EX$1,BBG!$1:$1,0)+1,0)-VLOOKUP($A30,BBG!$1:$1048576,MATCH(Activity!EX$1,BBG!$1:$1,0)-2,0))*2/3)))/100</f>
        <v>0</v>
      </c>
      <c r="EY30" s="34">
        <f ca="1">IF(VLOOKUP($A30,BBG!$1:$1048576,MATCH(Activity!EY$1,BBG!$1:$1,0),0)&lt;&gt;"",VLOOKUP($A30,BBG!$1:$1048576,MATCH(Activity!EY$1,BBG!$1:$1,0),0),IF(AND(VLOOKUP($A30,BBG!$1:$1048576,MATCH(Activity!EY$1,BBG!$1:$1,0)-1,0)&lt;&gt;"",VLOOKUP($A30,BBG!$1:$1048576,MATCH(Activity!EY$1,BBG!$1:$1,0)+1,0)&lt;&gt;""),(VLOOKUP($A30,BBG!$1:$1048576,MATCH(Activity!EY$1,BBG!$1:$1,0)-1,0)+VLOOKUP($A30,BBG!$1:$1048576,MATCH(Activity!EY$1,BBG!$1:$1,0)+1,0))/2,IF(AND(VLOOKUP($A30,BBG!$1:$1048576,MATCH(Activity!EY$1,BBG!$1:$1,0)-1,0)&lt;&gt;"",VLOOKUP($A30,BBG!$1:$1048576,MATCH(Activity!EY$1,BBG!$1:$1,0)+2,0)&lt;&gt;""),VLOOKUP($A30,BBG!$1:$1048576,MATCH(Activity!EY$1,BBG!$1:$1,0)-1,0)+(VLOOKUP($A30,BBG!$1:$1048576,MATCH(Activity!EY$1,BBG!$1:$1,0)+2,0)-VLOOKUP($A30,BBG!$1:$1048576,MATCH(Activity!EY$1,BBG!$1:$1,0)-1,0))/3,VLOOKUP($A30,BBG!$1:$1048576,MATCH(Activity!EY$1,BBG!$1:$1,0)-2,0)+(VLOOKUP($A30,BBG!$1:$1048576,MATCH(Activity!EY$1,BBG!$1:$1,0)+1,0)-VLOOKUP($A30,BBG!$1:$1048576,MATCH(Activity!EY$1,BBG!$1:$1,0)-2,0))*2/3)))/100</f>
        <v>0</v>
      </c>
      <c r="EZ30" s="34">
        <f ca="1">IF(VLOOKUP($A30,BBG!$1:$1048576,MATCH(Activity!EZ$1,BBG!$1:$1,0),0)&lt;&gt;"",VLOOKUP($A30,BBG!$1:$1048576,MATCH(Activity!EZ$1,BBG!$1:$1,0),0),IF(AND(VLOOKUP($A30,BBG!$1:$1048576,MATCH(Activity!EZ$1,BBG!$1:$1,0)-1,0)&lt;&gt;"",VLOOKUP($A30,BBG!$1:$1048576,MATCH(Activity!EZ$1,BBG!$1:$1,0)+1,0)&lt;&gt;""),(VLOOKUP($A30,BBG!$1:$1048576,MATCH(Activity!EZ$1,BBG!$1:$1,0)-1,0)+VLOOKUP($A30,BBG!$1:$1048576,MATCH(Activity!EZ$1,BBG!$1:$1,0)+1,0))/2,IF(AND(VLOOKUP($A30,BBG!$1:$1048576,MATCH(Activity!EZ$1,BBG!$1:$1,0)-1,0)&lt;&gt;"",VLOOKUP($A30,BBG!$1:$1048576,MATCH(Activity!EZ$1,BBG!$1:$1,0)+2,0)&lt;&gt;""),VLOOKUP($A30,BBG!$1:$1048576,MATCH(Activity!EZ$1,BBG!$1:$1,0)-1,0)+(VLOOKUP($A30,BBG!$1:$1048576,MATCH(Activity!EZ$1,BBG!$1:$1,0)+2,0)-VLOOKUP($A30,BBG!$1:$1048576,MATCH(Activity!EZ$1,BBG!$1:$1,0)-1,0))/3,VLOOKUP($A30,BBG!$1:$1048576,MATCH(Activity!EZ$1,BBG!$1:$1,0)-2,0)+(VLOOKUP($A30,BBG!$1:$1048576,MATCH(Activity!EZ$1,BBG!$1:$1,0)+1,0)-VLOOKUP($A30,BBG!$1:$1048576,MATCH(Activity!EZ$1,BBG!$1:$1,0)-2,0))*2/3)))/100</f>
        <v>0</v>
      </c>
      <c r="FA30" s="34">
        <f ca="1">IF(VLOOKUP($A30,BBG!$1:$1048576,MATCH(Activity!FA$1,BBG!$1:$1,0),0)&lt;&gt;"",VLOOKUP($A30,BBG!$1:$1048576,MATCH(Activity!FA$1,BBG!$1:$1,0),0),IF(AND(VLOOKUP($A30,BBG!$1:$1048576,MATCH(Activity!FA$1,BBG!$1:$1,0)-1,0)&lt;&gt;"",VLOOKUP($A30,BBG!$1:$1048576,MATCH(Activity!FA$1,BBG!$1:$1,0)+1,0)&lt;&gt;""),(VLOOKUP($A30,BBG!$1:$1048576,MATCH(Activity!FA$1,BBG!$1:$1,0)-1,0)+VLOOKUP($A30,BBG!$1:$1048576,MATCH(Activity!FA$1,BBG!$1:$1,0)+1,0))/2,IF(AND(VLOOKUP($A30,BBG!$1:$1048576,MATCH(Activity!FA$1,BBG!$1:$1,0)-1,0)&lt;&gt;"",VLOOKUP($A30,BBG!$1:$1048576,MATCH(Activity!FA$1,BBG!$1:$1,0)+2,0)&lt;&gt;""),VLOOKUP($A30,BBG!$1:$1048576,MATCH(Activity!FA$1,BBG!$1:$1,0)-1,0)+(VLOOKUP($A30,BBG!$1:$1048576,MATCH(Activity!FA$1,BBG!$1:$1,0)+2,0)-VLOOKUP($A30,BBG!$1:$1048576,MATCH(Activity!FA$1,BBG!$1:$1,0)-1,0))/3,VLOOKUP($A30,BBG!$1:$1048576,MATCH(Activity!FA$1,BBG!$1:$1,0)-2,0)+(VLOOKUP($A30,BBG!$1:$1048576,MATCH(Activity!FA$1,BBG!$1:$1,0)+1,0)-VLOOKUP($A30,BBG!$1:$1048576,MATCH(Activity!FA$1,BBG!$1:$1,0)-2,0))*2/3)))/100</f>
        <v>0</v>
      </c>
      <c r="FB30" s="34">
        <f ca="1">IF(VLOOKUP($A30,BBG!$1:$1048576,MATCH(Activity!FB$1,BBG!$1:$1,0),0)&lt;&gt;"",VLOOKUP($A30,BBG!$1:$1048576,MATCH(Activity!FB$1,BBG!$1:$1,0),0),IF(AND(VLOOKUP($A30,BBG!$1:$1048576,MATCH(Activity!FB$1,BBG!$1:$1,0)-1,0)&lt;&gt;"",VLOOKUP($A30,BBG!$1:$1048576,MATCH(Activity!FB$1,BBG!$1:$1,0)+1,0)&lt;&gt;""),(VLOOKUP($A30,BBG!$1:$1048576,MATCH(Activity!FB$1,BBG!$1:$1,0)-1,0)+VLOOKUP($A30,BBG!$1:$1048576,MATCH(Activity!FB$1,BBG!$1:$1,0)+1,0))/2,IF(AND(VLOOKUP($A30,BBG!$1:$1048576,MATCH(Activity!FB$1,BBG!$1:$1,0)-1,0)&lt;&gt;"",VLOOKUP($A30,BBG!$1:$1048576,MATCH(Activity!FB$1,BBG!$1:$1,0)+2,0)&lt;&gt;""),VLOOKUP($A30,BBG!$1:$1048576,MATCH(Activity!FB$1,BBG!$1:$1,0)-1,0)+(VLOOKUP($A30,BBG!$1:$1048576,MATCH(Activity!FB$1,BBG!$1:$1,0)+2,0)-VLOOKUP($A30,BBG!$1:$1048576,MATCH(Activity!FB$1,BBG!$1:$1,0)-1,0))/3,VLOOKUP($A30,BBG!$1:$1048576,MATCH(Activity!FB$1,BBG!$1:$1,0)-2,0)+(VLOOKUP($A30,BBG!$1:$1048576,MATCH(Activity!FB$1,BBG!$1:$1,0)+1,0)-VLOOKUP($A30,BBG!$1:$1048576,MATCH(Activity!FB$1,BBG!$1:$1,0)-2,0))*2/3)))/100</f>
        <v>0</v>
      </c>
      <c r="FC30" s="34">
        <f ca="1">IF(VLOOKUP($A30,BBG!$1:$1048576,MATCH(Activity!FC$1,BBG!$1:$1,0),0)&lt;&gt;"",VLOOKUP($A30,BBG!$1:$1048576,MATCH(Activity!FC$1,BBG!$1:$1,0),0),IF(AND(VLOOKUP($A30,BBG!$1:$1048576,MATCH(Activity!FC$1,BBG!$1:$1,0)-1,0)&lt;&gt;"",VLOOKUP($A30,BBG!$1:$1048576,MATCH(Activity!FC$1,BBG!$1:$1,0)+1,0)&lt;&gt;""),(VLOOKUP($A30,BBG!$1:$1048576,MATCH(Activity!FC$1,BBG!$1:$1,0)-1,0)+VLOOKUP($A30,BBG!$1:$1048576,MATCH(Activity!FC$1,BBG!$1:$1,0)+1,0))/2,IF(AND(VLOOKUP($A30,BBG!$1:$1048576,MATCH(Activity!FC$1,BBG!$1:$1,0)-1,0)&lt;&gt;"",VLOOKUP($A30,BBG!$1:$1048576,MATCH(Activity!FC$1,BBG!$1:$1,0)+2,0)&lt;&gt;""),VLOOKUP($A30,BBG!$1:$1048576,MATCH(Activity!FC$1,BBG!$1:$1,0)-1,0)+(VLOOKUP($A30,BBG!$1:$1048576,MATCH(Activity!FC$1,BBG!$1:$1,0)+2,0)-VLOOKUP($A30,BBG!$1:$1048576,MATCH(Activity!FC$1,BBG!$1:$1,0)-1,0))/3,VLOOKUP($A30,BBG!$1:$1048576,MATCH(Activity!FC$1,BBG!$1:$1,0)-2,0)+(VLOOKUP($A30,BBG!$1:$1048576,MATCH(Activity!FC$1,BBG!$1:$1,0)+1,0)-VLOOKUP($A30,BBG!$1:$1048576,MATCH(Activity!FC$1,BBG!$1:$1,0)-2,0))*2/3)))/100</f>
        <v>0</v>
      </c>
      <c r="FD30" s="34">
        <f ca="1">IF(VLOOKUP($A30,BBG!$1:$1048576,MATCH(Activity!FD$1,BBG!$1:$1,0),0)&lt;&gt;"",VLOOKUP($A30,BBG!$1:$1048576,MATCH(Activity!FD$1,BBG!$1:$1,0),0),IF(AND(VLOOKUP($A30,BBG!$1:$1048576,MATCH(Activity!FD$1,BBG!$1:$1,0)-1,0)&lt;&gt;"",VLOOKUP($A30,BBG!$1:$1048576,MATCH(Activity!FD$1,BBG!$1:$1,0)+1,0)&lt;&gt;""),(VLOOKUP($A30,BBG!$1:$1048576,MATCH(Activity!FD$1,BBG!$1:$1,0)-1,0)+VLOOKUP($A30,BBG!$1:$1048576,MATCH(Activity!FD$1,BBG!$1:$1,0)+1,0))/2,IF(AND(VLOOKUP($A30,BBG!$1:$1048576,MATCH(Activity!FD$1,BBG!$1:$1,0)-1,0)&lt;&gt;"",VLOOKUP($A30,BBG!$1:$1048576,MATCH(Activity!FD$1,BBG!$1:$1,0)+2,0)&lt;&gt;""),VLOOKUP($A30,BBG!$1:$1048576,MATCH(Activity!FD$1,BBG!$1:$1,0)-1,0)+(VLOOKUP($A30,BBG!$1:$1048576,MATCH(Activity!FD$1,BBG!$1:$1,0)+2,0)-VLOOKUP($A30,BBG!$1:$1048576,MATCH(Activity!FD$1,BBG!$1:$1,0)-1,0))/3,VLOOKUP($A30,BBG!$1:$1048576,MATCH(Activity!FD$1,BBG!$1:$1,0)-2,0)+(VLOOKUP($A30,BBG!$1:$1048576,MATCH(Activity!FD$1,BBG!$1:$1,0)+1,0)-VLOOKUP($A30,BBG!$1:$1048576,MATCH(Activity!FD$1,BBG!$1:$1,0)-2,0))*2/3)))/100</f>
        <v>0</v>
      </c>
      <c r="FE30" s="34">
        <f ca="1">IF(VLOOKUP($A30,BBG!$1:$1048576,MATCH(Activity!FE$1,BBG!$1:$1,0),0)&lt;&gt;"",VLOOKUP($A30,BBG!$1:$1048576,MATCH(Activity!FE$1,BBG!$1:$1,0),0),IF(AND(VLOOKUP($A30,BBG!$1:$1048576,MATCH(Activity!FE$1,BBG!$1:$1,0)-1,0)&lt;&gt;"",VLOOKUP($A30,BBG!$1:$1048576,MATCH(Activity!FE$1,BBG!$1:$1,0)+1,0)&lt;&gt;""),(VLOOKUP($A30,BBG!$1:$1048576,MATCH(Activity!FE$1,BBG!$1:$1,0)-1,0)+VLOOKUP($A30,BBG!$1:$1048576,MATCH(Activity!FE$1,BBG!$1:$1,0)+1,0))/2,IF(AND(VLOOKUP($A30,BBG!$1:$1048576,MATCH(Activity!FE$1,BBG!$1:$1,0)-1,0)&lt;&gt;"",VLOOKUP($A30,BBG!$1:$1048576,MATCH(Activity!FE$1,BBG!$1:$1,0)+2,0)&lt;&gt;""),VLOOKUP($A30,BBG!$1:$1048576,MATCH(Activity!FE$1,BBG!$1:$1,0)-1,0)+(VLOOKUP($A30,BBG!$1:$1048576,MATCH(Activity!FE$1,BBG!$1:$1,0)+2,0)-VLOOKUP($A30,BBG!$1:$1048576,MATCH(Activity!FE$1,BBG!$1:$1,0)-1,0))/3,VLOOKUP($A30,BBG!$1:$1048576,MATCH(Activity!FE$1,BBG!$1:$1,0)-2,0)+(VLOOKUP($A30,BBG!$1:$1048576,MATCH(Activity!FE$1,BBG!$1:$1,0)+1,0)-VLOOKUP($A30,BBG!$1:$1048576,MATCH(Activity!FE$1,BBG!$1:$1,0)-2,0))*2/3)))/100</f>
        <v>0</v>
      </c>
      <c r="FF30" s="34">
        <f ca="1">IF(VLOOKUP($A30,BBG!$1:$1048576,MATCH(Activity!FF$1,BBG!$1:$1,0),0)&lt;&gt;"",VLOOKUP($A30,BBG!$1:$1048576,MATCH(Activity!FF$1,BBG!$1:$1,0),0),IF(AND(VLOOKUP($A30,BBG!$1:$1048576,MATCH(Activity!FF$1,BBG!$1:$1,0)-1,0)&lt;&gt;"",VLOOKUP($A30,BBG!$1:$1048576,MATCH(Activity!FF$1,BBG!$1:$1,0)+1,0)&lt;&gt;""),(VLOOKUP($A30,BBG!$1:$1048576,MATCH(Activity!FF$1,BBG!$1:$1,0)-1,0)+VLOOKUP($A30,BBG!$1:$1048576,MATCH(Activity!FF$1,BBG!$1:$1,0)+1,0))/2,IF(AND(VLOOKUP($A30,BBG!$1:$1048576,MATCH(Activity!FF$1,BBG!$1:$1,0)-1,0)&lt;&gt;"",VLOOKUP($A30,BBG!$1:$1048576,MATCH(Activity!FF$1,BBG!$1:$1,0)+2,0)&lt;&gt;""),VLOOKUP($A30,BBG!$1:$1048576,MATCH(Activity!FF$1,BBG!$1:$1,0)-1,0)+(VLOOKUP($A30,BBG!$1:$1048576,MATCH(Activity!FF$1,BBG!$1:$1,0)+2,0)-VLOOKUP($A30,BBG!$1:$1048576,MATCH(Activity!FF$1,BBG!$1:$1,0)-1,0))/3,VLOOKUP($A30,BBG!$1:$1048576,MATCH(Activity!FF$1,BBG!$1:$1,0)-2,0)+(VLOOKUP($A30,BBG!$1:$1048576,MATCH(Activity!FF$1,BBG!$1:$1,0)+1,0)-VLOOKUP($A30,BBG!$1:$1048576,MATCH(Activity!FF$1,BBG!$1:$1,0)-2,0))*2/3)))/100</f>
        <v>0</v>
      </c>
      <c r="FG30" s="34">
        <f ca="1">IF(VLOOKUP($A30,BBG!$1:$1048576,MATCH(Activity!FG$1,BBG!$1:$1,0),0)&lt;&gt;"",VLOOKUP($A30,BBG!$1:$1048576,MATCH(Activity!FG$1,BBG!$1:$1,0),0),IF(AND(VLOOKUP($A30,BBG!$1:$1048576,MATCH(Activity!FG$1,BBG!$1:$1,0)-1,0)&lt;&gt;"",VLOOKUP($A30,BBG!$1:$1048576,MATCH(Activity!FG$1,BBG!$1:$1,0)+1,0)&lt;&gt;""),(VLOOKUP($A30,BBG!$1:$1048576,MATCH(Activity!FG$1,BBG!$1:$1,0)-1,0)+VLOOKUP($A30,BBG!$1:$1048576,MATCH(Activity!FG$1,BBG!$1:$1,0)+1,0))/2,IF(AND(VLOOKUP($A30,BBG!$1:$1048576,MATCH(Activity!FG$1,BBG!$1:$1,0)-1,0)&lt;&gt;"",VLOOKUP($A30,BBG!$1:$1048576,MATCH(Activity!FG$1,BBG!$1:$1,0)+2,0)&lt;&gt;""),VLOOKUP($A30,BBG!$1:$1048576,MATCH(Activity!FG$1,BBG!$1:$1,0)-1,0)+(VLOOKUP($A30,BBG!$1:$1048576,MATCH(Activity!FG$1,BBG!$1:$1,0)+2,0)-VLOOKUP($A30,BBG!$1:$1048576,MATCH(Activity!FG$1,BBG!$1:$1,0)-1,0))/3,VLOOKUP($A30,BBG!$1:$1048576,MATCH(Activity!FG$1,BBG!$1:$1,0)-2,0)+(VLOOKUP($A30,BBG!$1:$1048576,MATCH(Activity!FG$1,BBG!$1:$1,0)+1,0)-VLOOKUP($A30,BBG!$1:$1048576,MATCH(Activity!FG$1,BBG!$1:$1,0)-2,0))*2/3)))/100</f>
        <v>0</v>
      </c>
      <c r="FH30" s="34">
        <f ca="1">IF(VLOOKUP($A30,BBG!$1:$1048576,MATCH(Activity!FH$1,BBG!$1:$1,0),0)&lt;&gt;"",VLOOKUP($A30,BBG!$1:$1048576,MATCH(Activity!FH$1,BBG!$1:$1,0),0),IF(AND(VLOOKUP($A30,BBG!$1:$1048576,MATCH(Activity!FH$1,BBG!$1:$1,0)-1,0)&lt;&gt;"",VLOOKUP($A30,BBG!$1:$1048576,MATCH(Activity!FH$1,BBG!$1:$1,0)+1,0)&lt;&gt;""),(VLOOKUP($A30,BBG!$1:$1048576,MATCH(Activity!FH$1,BBG!$1:$1,0)-1,0)+VLOOKUP($A30,BBG!$1:$1048576,MATCH(Activity!FH$1,BBG!$1:$1,0)+1,0))/2,IF(AND(VLOOKUP($A30,BBG!$1:$1048576,MATCH(Activity!FH$1,BBG!$1:$1,0)-1,0)&lt;&gt;"",VLOOKUP($A30,BBG!$1:$1048576,MATCH(Activity!FH$1,BBG!$1:$1,0)+2,0)&lt;&gt;""),VLOOKUP($A30,BBG!$1:$1048576,MATCH(Activity!FH$1,BBG!$1:$1,0)-1,0)+(VLOOKUP($A30,BBG!$1:$1048576,MATCH(Activity!FH$1,BBG!$1:$1,0)+2,0)-VLOOKUP($A30,BBG!$1:$1048576,MATCH(Activity!FH$1,BBG!$1:$1,0)-1,0))/3,VLOOKUP($A30,BBG!$1:$1048576,MATCH(Activity!FH$1,BBG!$1:$1,0)-2,0)+(VLOOKUP($A30,BBG!$1:$1048576,MATCH(Activity!FH$1,BBG!$1:$1,0)+1,0)-VLOOKUP($A30,BBG!$1:$1048576,MATCH(Activity!FH$1,BBG!$1:$1,0)-2,0))*2/3)))/100</f>
        <v>0</v>
      </c>
      <c r="FI30" s="34">
        <f ca="1">IF(VLOOKUP($A30,BBG!$1:$1048576,MATCH(Activity!FI$1,BBG!$1:$1,0),0)&lt;&gt;"",VLOOKUP($A30,BBG!$1:$1048576,MATCH(Activity!FI$1,BBG!$1:$1,0),0),IF(AND(VLOOKUP($A30,BBG!$1:$1048576,MATCH(Activity!FI$1,BBG!$1:$1,0)-1,0)&lt;&gt;"",VLOOKUP($A30,BBG!$1:$1048576,MATCH(Activity!FI$1,BBG!$1:$1,0)+1,0)&lt;&gt;""),(VLOOKUP($A30,BBG!$1:$1048576,MATCH(Activity!FI$1,BBG!$1:$1,0)-1,0)+VLOOKUP($A30,BBG!$1:$1048576,MATCH(Activity!FI$1,BBG!$1:$1,0)+1,0))/2,IF(AND(VLOOKUP($A30,BBG!$1:$1048576,MATCH(Activity!FI$1,BBG!$1:$1,0)-1,0)&lt;&gt;"",VLOOKUP($A30,BBG!$1:$1048576,MATCH(Activity!FI$1,BBG!$1:$1,0)+2,0)&lt;&gt;""),VLOOKUP($A30,BBG!$1:$1048576,MATCH(Activity!FI$1,BBG!$1:$1,0)-1,0)+(VLOOKUP($A30,BBG!$1:$1048576,MATCH(Activity!FI$1,BBG!$1:$1,0)+2,0)-VLOOKUP($A30,BBG!$1:$1048576,MATCH(Activity!FI$1,BBG!$1:$1,0)-1,0))/3,VLOOKUP($A30,BBG!$1:$1048576,MATCH(Activity!FI$1,BBG!$1:$1,0)-2,0)+(VLOOKUP($A30,BBG!$1:$1048576,MATCH(Activity!FI$1,BBG!$1:$1,0)+1,0)-VLOOKUP($A30,BBG!$1:$1048576,MATCH(Activity!FI$1,BBG!$1:$1,0)-2,0))*2/3)))/100</f>
        <v>0</v>
      </c>
      <c r="FJ30" s="34">
        <f ca="1">IF(VLOOKUP($A30,BBG!$1:$1048576,MATCH(Activity!FJ$1,BBG!$1:$1,0),0)&lt;&gt;"",VLOOKUP($A30,BBG!$1:$1048576,MATCH(Activity!FJ$1,BBG!$1:$1,0),0),IF(AND(VLOOKUP($A30,BBG!$1:$1048576,MATCH(Activity!FJ$1,BBG!$1:$1,0)-1,0)&lt;&gt;"",VLOOKUP($A30,BBG!$1:$1048576,MATCH(Activity!FJ$1,BBG!$1:$1,0)+1,0)&lt;&gt;""),(VLOOKUP($A30,BBG!$1:$1048576,MATCH(Activity!FJ$1,BBG!$1:$1,0)-1,0)+VLOOKUP($A30,BBG!$1:$1048576,MATCH(Activity!FJ$1,BBG!$1:$1,0)+1,0))/2,IF(AND(VLOOKUP($A30,BBG!$1:$1048576,MATCH(Activity!FJ$1,BBG!$1:$1,0)-1,0)&lt;&gt;"",VLOOKUP($A30,BBG!$1:$1048576,MATCH(Activity!FJ$1,BBG!$1:$1,0)+2,0)&lt;&gt;""),VLOOKUP($A30,BBG!$1:$1048576,MATCH(Activity!FJ$1,BBG!$1:$1,0)-1,0)+(VLOOKUP($A30,BBG!$1:$1048576,MATCH(Activity!FJ$1,BBG!$1:$1,0)+2,0)-VLOOKUP($A30,BBG!$1:$1048576,MATCH(Activity!FJ$1,BBG!$1:$1,0)-1,0))/3,VLOOKUP($A30,BBG!$1:$1048576,MATCH(Activity!FJ$1,BBG!$1:$1,0)-2,0)+(VLOOKUP($A30,BBG!$1:$1048576,MATCH(Activity!FJ$1,BBG!$1:$1,0)+1,0)-VLOOKUP($A30,BBG!$1:$1048576,MATCH(Activity!FJ$1,BBG!$1:$1,0)-2,0))*2/3)))/100</f>
        <v>0</v>
      </c>
      <c r="FK30" s="34">
        <f ca="1">IF(VLOOKUP($A30,BBG!$1:$1048576,MATCH(Activity!FK$1,BBG!$1:$1,0),0)&lt;&gt;"",VLOOKUP($A30,BBG!$1:$1048576,MATCH(Activity!FK$1,BBG!$1:$1,0),0),IF(AND(VLOOKUP($A30,BBG!$1:$1048576,MATCH(Activity!FK$1,BBG!$1:$1,0)-1,0)&lt;&gt;"",VLOOKUP($A30,BBG!$1:$1048576,MATCH(Activity!FK$1,BBG!$1:$1,0)+1,0)&lt;&gt;""),(VLOOKUP($A30,BBG!$1:$1048576,MATCH(Activity!FK$1,BBG!$1:$1,0)-1,0)+VLOOKUP($A30,BBG!$1:$1048576,MATCH(Activity!FK$1,BBG!$1:$1,0)+1,0))/2,IF(AND(VLOOKUP($A30,BBG!$1:$1048576,MATCH(Activity!FK$1,BBG!$1:$1,0)-1,0)&lt;&gt;"",VLOOKUP($A30,BBG!$1:$1048576,MATCH(Activity!FK$1,BBG!$1:$1,0)+2,0)&lt;&gt;""),VLOOKUP($A30,BBG!$1:$1048576,MATCH(Activity!FK$1,BBG!$1:$1,0)-1,0)+(VLOOKUP($A30,BBG!$1:$1048576,MATCH(Activity!FK$1,BBG!$1:$1,0)+2,0)-VLOOKUP($A30,BBG!$1:$1048576,MATCH(Activity!FK$1,BBG!$1:$1,0)-1,0))/3,VLOOKUP($A30,BBG!$1:$1048576,MATCH(Activity!FK$1,BBG!$1:$1,0)-2,0)+(VLOOKUP($A30,BBG!$1:$1048576,MATCH(Activity!FK$1,BBG!$1:$1,0)+1,0)-VLOOKUP($A30,BBG!$1:$1048576,MATCH(Activity!FK$1,BBG!$1:$1,0)-2,0))*2/3)))/100</f>
        <v>0</v>
      </c>
      <c r="FL30" s="34">
        <f ca="1">IF(VLOOKUP($A30,BBG!$1:$1048576,MATCH(Activity!FL$1,BBG!$1:$1,0),0)&lt;&gt;"",VLOOKUP($A30,BBG!$1:$1048576,MATCH(Activity!FL$1,BBG!$1:$1,0),0),IF(AND(VLOOKUP($A30,BBG!$1:$1048576,MATCH(Activity!FL$1,BBG!$1:$1,0)-1,0)&lt;&gt;"",VLOOKUP($A30,BBG!$1:$1048576,MATCH(Activity!FL$1,BBG!$1:$1,0)+1,0)&lt;&gt;""),(VLOOKUP($A30,BBG!$1:$1048576,MATCH(Activity!FL$1,BBG!$1:$1,0)-1,0)+VLOOKUP($A30,BBG!$1:$1048576,MATCH(Activity!FL$1,BBG!$1:$1,0)+1,0))/2,IF(AND(VLOOKUP($A30,BBG!$1:$1048576,MATCH(Activity!FL$1,BBG!$1:$1,0)-1,0)&lt;&gt;"",VLOOKUP($A30,BBG!$1:$1048576,MATCH(Activity!FL$1,BBG!$1:$1,0)+2,0)&lt;&gt;""),VLOOKUP($A30,BBG!$1:$1048576,MATCH(Activity!FL$1,BBG!$1:$1,0)-1,0)+(VLOOKUP($A30,BBG!$1:$1048576,MATCH(Activity!FL$1,BBG!$1:$1,0)+2,0)-VLOOKUP($A30,BBG!$1:$1048576,MATCH(Activity!FL$1,BBG!$1:$1,0)-1,0))/3,VLOOKUP($A30,BBG!$1:$1048576,MATCH(Activity!FL$1,BBG!$1:$1,0)-2,0)+(VLOOKUP($A30,BBG!$1:$1048576,MATCH(Activity!FL$1,BBG!$1:$1,0)+1,0)-VLOOKUP($A30,BBG!$1:$1048576,MATCH(Activity!FL$1,BBG!$1:$1,0)-2,0))*2/3)))/100</f>
        <v>0</v>
      </c>
      <c r="FM30" s="34">
        <f ca="1">IF(VLOOKUP($A30,BBG!$1:$1048576,MATCH(Activity!FM$1,BBG!$1:$1,0),0)&lt;&gt;"",VLOOKUP($A30,BBG!$1:$1048576,MATCH(Activity!FM$1,BBG!$1:$1,0),0),IF(AND(VLOOKUP($A30,BBG!$1:$1048576,MATCH(Activity!FM$1,BBG!$1:$1,0)-1,0)&lt;&gt;"",VLOOKUP($A30,BBG!$1:$1048576,MATCH(Activity!FM$1,BBG!$1:$1,0)+1,0)&lt;&gt;""),(VLOOKUP($A30,BBG!$1:$1048576,MATCH(Activity!FM$1,BBG!$1:$1,0)-1,0)+VLOOKUP($A30,BBG!$1:$1048576,MATCH(Activity!FM$1,BBG!$1:$1,0)+1,0))/2,IF(AND(VLOOKUP($A30,BBG!$1:$1048576,MATCH(Activity!FM$1,BBG!$1:$1,0)-1,0)&lt;&gt;"",VLOOKUP($A30,BBG!$1:$1048576,MATCH(Activity!FM$1,BBG!$1:$1,0)+2,0)&lt;&gt;""),VLOOKUP($A30,BBG!$1:$1048576,MATCH(Activity!FM$1,BBG!$1:$1,0)-1,0)+(VLOOKUP($A30,BBG!$1:$1048576,MATCH(Activity!FM$1,BBG!$1:$1,0)+2,0)-VLOOKUP($A30,BBG!$1:$1048576,MATCH(Activity!FM$1,BBG!$1:$1,0)-1,0))/3,VLOOKUP($A30,BBG!$1:$1048576,MATCH(Activity!FM$1,BBG!$1:$1,0)-2,0)+(VLOOKUP($A30,BBG!$1:$1048576,MATCH(Activity!FM$1,BBG!$1:$1,0)+1,0)-VLOOKUP($A30,BBG!$1:$1048576,MATCH(Activity!FM$1,BBG!$1:$1,0)-2,0))*2/3)))/100</f>
        <v>0</v>
      </c>
      <c r="FN30" s="34">
        <f ca="1">IF(VLOOKUP($A30,BBG!$1:$1048576,MATCH(Activity!FN$1,BBG!$1:$1,0),0)&lt;&gt;"",VLOOKUP($A30,BBG!$1:$1048576,MATCH(Activity!FN$1,BBG!$1:$1,0),0),IF(AND(VLOOKUP($A30,BBG!$1:$1048576,MATCH(Activity!FN$1,BBG!$1:$1,0)-1,0)&lt;&gt;"",VLOOKUP($A30,BBG!$1:$1048576,MATCH(Activity!FN$1,BBG!$1:$1,0)+1,0)&lt;&gt;""),(VLOOKUP($A30,BBG!$1:$1048576,MATCH(Activity!FN$1,BBG!$1:$1,0)-1,0)+VLOOKUP($A30,BBG!$1:$1048576,MATCH(Activity!FN$1,BBG!$1:$1,0)+1,0))/2,IF(AND(VLOOKUP($A30,BBG!$1:$1048576,MATCH(Activity!FN$1,BBG!$1:$1,0)-1,0)&lt;&gt;"",VLOOKUP($A30,BBG!$1:$1048576,MATCH(Activity!FN$1,BBG!$1:$1,0)+2,0)&lt;&gt;""),VLOOKUP($A30,BBG!$1:$1048576,MATCH(Activity!FN$1,BBG!$1:$1,0)-1,0)+(VLOOKUP($A30,BBG!$1:$1048576,MATCH(Activity!FN$1,BBG!$1:$1,0)+2,0)-VLOOKUP($A30,BBG!$1:$1048576,MATCH(Activity!FN$1,BBG!$1:$1,0)-1,0))/3,VLOOKUP($A30,BBG!$1:$1048576,MATCH(Activity!FN$1,BBG!$1:$1,0)-2,0)+(VLOOKUP($A30,BBG!$1:$1048576,MATCH(Activity!FN$1,BBG!$1:$1,0)+1,0)-VLOOKUP($A30,BBG!$1:$1048576,MATCH(Activity!FN$1,BBG!$1:$1,0)-2,0))*2/3)))/100</f>
        <v>0</v>
      </c>
      <c r="FO30" s="34">
        <f ca="1">IF(VLOOKUP($A30,BBG!$1:$1048576,MATCH(Activity!FO$1,BBG!$1:$1,0),0)&lt;&gt;"",VLOOKUP($A30,BBG!$1:$1048576,MATCH(Activity!FO$1,BBG!$1:$1,0),0),IF(AND(VLOOKUP($A30,BBG!$1:$1048576,MATCH(Activity!FO$1,BBG!$1:$1,0)-1,0)&lt;&gt;"",VLOOKUP($A30,BBG!$1:$1048576,MATCH(Activity!FO$1,BBG!$1:$1,0)+1,0)&lt;&gt;""),(VLOOKUP($A30,BBG!$1:$1048576,MATCH(Activity!FO$1,BBG!$1:$1,0)-1,0)+VLOOKUP($A30,BBG!$1:$1048576,MATCH(Activity!FO$1,BBG!$1:$1,0)+1,0))/2,IF(AND(VLOOKUP($A30,BBG!$1:$1048576,MATCH(Activity!FO$1,BBG!$1:$1,0)-1,0)&lt;&gt;"",VLOOKUP($A30,BBG!$1:$1048576,MATCH(Activity!FO$1,BBG!$1:$1,0)+2,0)&lt;&gt;""),VLOOKUP($A30,BBG!$1:$1048576,MATCH(Activity!FO$1,BBG!$1:$1,0)-1,0)+(VLOOKUP($A30,BBG!$1:$1048576,MATCH(Activity!FO$1,BBG!$1:$1,0)+2,0)-VLOOKUP($A30,BBG!$1:$1048576,MATCH(Activity!FO$1,BBG!$1:$1,0)-1,0))/3,VLOOKUP($A30,BBG!$1:$1048576,MATCH(Activity!FO$1,BBG!$1:$1,0)-2,0)+(VLOOKUP($A30,BBG!$1:$1048576,MATCH(Activity!FO$1,BBG!$1:$1,0)+1,0)-VLOOKUP($A30,BBG!$1:$1048576,MATCH(Activity!FO$1,BBG!$1:$1,0)-2,0))*2/3)))/100</f>
        <v>0</v>
      </c>
      <c r="FP30" s="34">
        <f ca="1">IF(VLOOKUP($A30,BBG!$1:$1048576,MATCH(Activity!FP$1,BBG!$1:$1,0),0)&lt;&gt;"",VLOOKUP($A30,BBG!$1:$1048576,MATCH(Activity!FP$1,BBG!$1:$1,0),0),IF(AND(VLOOKUP($A30,BBG!$1:$1048576,MATCH(Activity!FP$1,BBG!$1:$1,0)-1,0)&lt;&gt;"",VLOOKUP($A30,BBG!$1:$1048576,MATCH(Activity!FP$1,BBG!$1:$1,0)+1,0)&lt;&gt;""),(VLOOKUP($A30,BBG!$1:$1048576,MATCH(Activity!FP$1,BBG!$1:$1,0)-1,0)+VLOOKUP($A30,BBG!$1:$1048576,MATCH(Activity!FP$1,BBG!$1:$1,0)+1,0))/2,IF(AND(VLOOKUP($A30,BBG!$1:$1048576,MATCH(Activity!FP$1,BBG!$1:$1,0)-1,0)&lt;&gt;"",VLOOKUP($A30,BBG!$1:$1048576,MATCH(Activity!FP$1,BBG!$1:$1,0)+2,0)&lt;&gt;""),VLOOKUP($A30,BBG!$1:$1048576,MATCH(Activity!FP$1,BBG!$1:$1,0)-1,0)+(VLOOKUP($A30,BBG!$1:$1048576,MATCH(Activity!FP$1,BBG!$1:$1,0)+2,0)-VLOOKUP($A30,BBG!$1:$1048576,MATCH(Activity!FP$1,BBG!$1:$1,0)-1,0))/3,VLOOKUP($A30,BBG!$1:$1048576,MATCH(Activity!FP$1,BBG!$1:$1,0)-2,0)+(VLOOKUP($A30,BBG!$1:$1048576,MATCH(Activity!FP$1,BBG!$1:$1,0)+1,0)-VLOOKUP($A30,BBG!$1:$1048576,MATCH(Activity!FP$1,BBG!$1:$1,0)-2,0))*2/3)))/100</f>
        <v>0</v>
      </c>
      <c r="FQ30" s="34">
        <f ca="1">IF(VLOOKUP($A30,BBG!$1:$1048576,MATCH(Activity!FQ$1,BBG!$1:$1,0),0)&lt;&gt;"",VLOOKUP($A30,BBG!$1:$1048576,MATCH(Activity!FQ$1,BBG!$1:$1,0),0),IF(AND(VLOOKUP($A30,BBG!$1:$1048576,MATCH(Activity!FQ$1,BBG!$1:$1,0)-1,0)&lt;&gt;"",VLOOKUP($A30,BBG!$1:$1048576,MATCH(Activity!FQ$1,BBG!$1:$1,0)+1,0)&lt;&gt;""),(VLOOKUP($A30,BBG!$1:$1048576,MATCH(Activity!FQ$1,BBG!$1:$1,0)-1,0)+VLOOKUP($A30,BBG!$1:$1048576,MATCH(Activity!FQ$1,BBG!$1:$1,0)+1,0))/2,IF(AND(VLOOKUP($A30,BBG!$1:$1048576,MATCH(Activity!FQ$1,BBG!$1:$1,0)-1,0)&lt;&gt;"",VLOOKUP($A30,BBG!$1:$1048576,MATCH(Activity!FQ$1,BBG!$1:$1,0)+2,0)&lt;&gt;""),VLOOKUP($A30,BBG!$1:$1048576,MATCH(Activity!FQ$1,BBG!$1:$1,0)-1,0)+(VLOOKUP($A30,BBG!$1:$1048576,MATCH(Activity!FQ$1,BBG!$1:$1,0)+2,0)-VLOOKUP($A30,BBG!$1:$1048576,MATCH(Activity!FQ$1,BBG!$1:$1,0)-1,0))/3,VLOOKUP($A30,BBG!$1:$1048576,MATCH(Activity!FQ$1,BBG!$1:$1,0)-2,0)+(VLOOKUP($A30,BBG!$1:$1048576,MATCH(Activity!FQ$1,BBG!$1:$1,0)+1,0)-VLOOKUP($A30,BBG!$1:$1048576,MATCH(Activity!FQ$1,BBG!$1:$1,0)-2,0))*2/3)))/100</f>
        <v>0</v>
      </c>
      <c r="FR30" s="34">
        <f ca="1">IF(VLOOKUP($A30,BBG!$1:$1048576,MATCH(Activity!FR$1,BBG!$1:$1,0),0)&lt;&gt;"",VLOOKUP($A30,BBG!$1:$1048576,MATCH(Activity!FR$1,BBG!$1:$1,0),0),IF(AND(VLOOKUP($A30,BBG!$1:$1048576,MATCH(Activity!FR$1,BBG!$1:$1,0)-1,0)&lt;&gt;"",VLOOKUP($A30,BBG!$1:$1048576,MATCH(Activity!FR$1,BBG!$1:$1,0)+1,0)&lt;&gt;""),(VLOOKUP($A30,BBG!$1:$1048576,MATCH(Activity!FR$1,BBG!$1:$1,0)-1,0)+VLOOKUP($A30,BBG!$1:$1048576,MATCH(Activity!FR$1,BBG!$1:$1,0)+1,0))/2,IF(AND(VLOOKUP($A30,BBG!$1:$1048576,MATCH(Activity!FR$1,BBG!$1:$1,0)-1,0)&lt;&gt;"",VLOOKUP($A30,BBG!$1:$1048576,MATCH(Activity!FR$1,BBG!$1:$1,0)+2,0)&lt;&gt;""),VLOOKUP($A30,BBG!$1:$1048576,MATCH(Activity!FR$1,BBG!$1:$1,0)-1,0)+(VLOOKUP($A30,BBG!$1:$1048576,MATCH(Activity!FR$1,BBG!$1:$1,0)+2,0)-VLOOKUP($A30,BBG!$1:$1048576,MATCH(Activity!FR$1,BBG!$1:$1,0)-1,0))/3,VLOOKUP($A30,BBG!$1:$1048576,MATCH(Activity!FR$1,BBG!$1:$1,0)-2,0)+(VLOOKUP($A30,BBG!$1:$1048576,MATCH(Activity!FR$1,BBG!$1:$1,0)+1,0)-VLOOKUP($A30,BBG!$1:$1048576,MATCH(Activity!FR$1,BBG!$1:$1,0)-2,0))*2/3)))/100</f>
        <v>0</v>
      </c>
      <c r="FS30" s="34">
        <f ca="1">IF(VLOOKUP($A30,BBG!$1:$1048576,MATCH(Activity!FS$1,BBG!$1:$1,0),0)&lt;&gt;"",VLOOKUP($A30,BBG!$1:$1048576,MATCH(Activity!FS$1,BBG!$1:$1,0),0),IF(AND(VLOOKUP($A30,BBG!$1:$1048576,MATCH(Activity!FS$1,BBG!$1:$1,0)-1,0)&lt;&gt;"",VLOOKUP($A30,BBG!$1:$1048576,MATCH(Activity!FS$1,BBG!$1:$1,0)+1,0)&lt;&gt;""),(VLOOKUP($A30,BBG!$1:$1048576,MATCH(Activity!FS$1,BBG!$1:$1,0)-1,0)+VLOOKUP($A30,BBG!$1:$1048576,MATCH(Activity!FS$1,BBG!$1:$1,0)+1,0))/2,IF(AND(VLOOKUP($A30,BBG!$1:$1048576,MATCH(Activity!FS$1,BBG!$1:$1,0)-1,0)&lt;&gt;"",VLOOKUP($A30,BBG!$1:$1048576,MATCH(Activity!FS$1,BBG!$1:$1,0)+2,0)&lt;&gt;""),VLOOKUP($A30,BBG!$1:$1048576,MATCH(Activity!FS$1,BBG!$1:$1,0)-1,0)+(VLOOKUP($A30,BBG!$1:$1048576,MATCH(Activity!FS$1,BBG!$1:$1,0)+2,0)-VLOOKUP($A30,BBG!$1:$1048576,MATCH(Activity!FS$1,BBG!$1:$1,0)-1,0))/3,VLOOKUP($A30,BBG!$1:$1048576,MATCH(Activity!FS$1,BBG!$1:$1,0)-2,0)+(VLOOKUP($A30,BBG!$1:$1048576,MATCH(Activity!FS$1,BBG!$1:$1,0)+1,0)-VLOOKUP($A30,BBG!$1:$1048576,MATCH(Activity!FS$1,BBG!$1:$1,0)-2,0))*2/3)))/100</f>
        <v>0</v>
      </c>
      <c r="FT30" s="34">
        <f ca="1">IF(VLOOKUP($A30,BBG!$1:$1048576,MATCH(Activity!FT$1,BBG!$1:$1,0),0)&lt;&gt;"",VLOOKUP($A30,BBG!$1:$1048576,MATCH(Activity!FT$1,BBG!$1:$1,0),0),IF(AND(VLOOKUP($A30,BBG!$1:$1048576,MATCH(Activity!FT$1,BBG!$1:$1,0)-1,0)&lt;&gt;"",VLOOKUP($A30,BBG!$1:$1048576,MATCH(Activity!FT$1,BBG!$1:$1,0)+1,0)&lt;&gt;""),(VLOOKUP($A30,BBG!$1:$1048576,MATCH(Activity!FT$1,BBG!$1:$1,0)-1,0)+VLOOKUP($A30,BBG!$1:$1048576,MATCH(Activity!FT$1,BBG!$1:$1,0)+1,0))/2,IF(AND(VLOOKUP($A30,BBG!$1:$1048576,MATCH(Activity!FT$1,BBG!$1:$1,0)-1,0)&lt;&gt;"",VLOOKUP($A30,BBG!$1:$1048576,MATCH(Activity!FT$1,BBG!$1:$1,0)+2,0)&lt;&gt;""),VLOOKUP($A30,BBG!$1:$1048576,MATCH(Activity!FT$1,BBG!$1:$1,0)-1,0)+(VLOOKUP($A30,BBG!$1:$1048576,MATCH(Activity!FT$1,BBG!$1:$1,0)+2,0)-VLOOKUP($A30,BBG!$1:$1048576,MATCH(Activity!FT$1,BBG!$1:$1,0)-1,0))/3,VLOOKUP($A30,BBG!$1:$1048576,MATCH(Activity!FT$1,BBG!$1:$1,0)-2,0)+(VLOOKUP($A30,BBG!$1:$1048576,MATCH(Activity!FT$1,BBG!$1:$1,0)+1,0)-VLOOKUP($A30,BBG!$1:$1048576,MATCH(Activity!FT$1,BBG!$1:$1,0)-2,0))*2/3)))/100</f>
        <v>0</v>
      </c>
      <c r="FU30" s="34">
        <f ca="1">IF(VLOOKUP($A30,BBG!$1:$1048576,MATCH(Activity!FU$1,BBG!$1:$1,0),0)&lt;&gt;"",VLOOKUP($A30,BBG!$1:$1048576,MATCH(Activity!FU$1,BBG!$1:$1,0),0),IF(AND(VLOOKUP($A30,BBG!$1:$1048576,MATCH(Activity!FU$1,BBG!$1:$1,0)-1,0)&lt;&gt;"",VLOOKUP($A30,BBG!$1:$1048576,MATCH(Activity!FU$1,BBG!$1:$1,0)+1,0)&lt;&gt;""),(VLOOKUP($A30,BBG!$1:$1048576,MATCH(Activity!FU$1,BBG!$1:$1,0)-1,0)+VLOOKUP($A30,BBG!$1:$1048576,MATCH(Activity!FU$1,BBG!$1:$1,0)+1,0))/2,IF(AND(VLOOKUP($A30,BBG!$1:$1048576,MATCH(Activity!FU$1,BBG!$1:$1,0)-1,0)&lt;&gt;"",VLOOKUP($A30,BBG!$1:$1048576,MATCH(Activity!FU$1,BBG!$1:$1,0)+2,0)&lt;&gt;""),VLOOKUP($A30,BBG!$1:$1048576,MATCH(Activity!FU$1,BBG!$1:$1,0)-1,0)+(VLOOKUP($A30,BBG!$1:$1048576,MATCH(Activity!FU$1,BBG!$1:$1,0)+2,0)-VLOOKUP($A30,BBG!$1:$1048576,MATCH(Activity!FU$1,BBG!$1:$1,0)-1,0))/3,VLOOKUP($A30,BBG!$1:$1048576,MATCH(Activity!FU$1,BBG!$1:$1,0)-2,0)+(VLOOKUP($A30,BBG!$1:$1048576,MATCH(Activity!FU$1,BBG!$1:$1,0)+1,0)-VLOOKUP($A30,BBG!$1:$1048576,MATCH(Activity!FU$1,BBG!$1:$1,0)-2,0))*2/3)))/100</f>
        <v>0</v>
      </c>
      <c r="FV30" s="34">
        <f ca="1">IF(VLOOKUP($A30,BBG!$1:$1048576,MATCH(Activity!FV$1,BBG!$1:$1,0),0)&lt;&gt;"",VLOOKUP($A30,BBG!$1:$1048576,MATCH(Activity!FV$1,BBG!$1:$1,0),0),IF(AND(VLOOKUP($A30,BBG!$1:$1048576,MATCH(Activity!FV$1,BBG!$1:$1,0)-1,0)&lt;&gt;"",VLOOKUP($A30,BBG!$1:$1048576,MATCH(Activity!FV$1,BBG!$1:$1,0)+1,0)&lt;&gt;""),(VLOOKUP($A30,BBG!$1:$1048576,MATCH(Activity!FV$1,BBG!$1:$1,0)-1,0)+VLOOKUP($A30,BBG!$1:$1048576,MATCH(Activity!FV$1,BBG!$1:$1,0)+1,0))/2,IF(AND(VLOOKUP($A30,BBG!$1:$1048576,MATCH(Activity!FV$1,BBG!$1:$1,0)-1,0)&lt;&gt;"",VLOOKUP($A30,BBG!$1:$1048576,MATCH(Activity!FV$1,BBG!$1:$1,0)+2,0)&lt;&gt;""),VLOOKUP($A30,BBG!$1:$1048576,MATCH(Activity!FV$1,BBG!$1:$1,0)-1,0)+(VLOOKUP($A30,BBG!$1:$1048576,MATCH(Activity!FV$1,BBG!$1:$1,0)+2,0)-VLOOKUP($A30,BBG!$1:$1048576,MATCH(Activity!FV$1,BBG!$1:$1,0)-1,0))/3,VLOOKUP($A30,BBG!$1:$1048576,MATCH(Activity!FV$1,BBG!$1:$1,0)-2,0)+(VLOOKUP($A30,BBG!$1:$1048576,MATCH(Activity!FV$1,BBG!$1:$1,0)+1,0)-VLOOKUP($A30,BBG!$1:$1048576,MATCH(Activity!FV$1,BBG!$1:$1,0)-2,0))*2/3)))/100</f>
        <v>0</v>
      </c>
      <c r="FW30" s="34">
        <f ca="1">IF(VLOOKUP($A30,BBG!$1:$1048576,MATCH(Activity!FW$1,BBG!$1:$1,0),0)&lt;&gt;"",VLOOKUP($A30,BBG!$1:$1048576,MATCH(Activity!FW$1,BBG!$1:$1,0),0),IF(AND(VLOOKUP($A30,BBG!$1:$1048576,MATCH(Activity!FW$1,BBG!$1:$1,0)-1,0)&lt;&gt;"",VLOOKUP($A30,BBG!$1:$1048576,MATCH(Activity!FW$1,BBG!$1:$1,0)+1,0)&lt;&gt;""),(VLOOKUP($A30,BBG!$1:$1048576,MATCH(Activity!FW$1,BBG!$1:$1,0)-1,0)+VLOOKUP($A30,BBG!$1:$1048576,MATCH(Activity!FW$1,BBG!$1:$1,0)+1,0))/2,IF(AND(VLOOKUP($A30,BBG!$1:$1048576,MATCH(Activity!FW$1,BBG!$1:$1,0)-1,0)&lt;&gt;"",VLOOKUP($A30,BBG!$1:$1048576,MATCH(Activity!FW$1,BBG!$1:$1,0)+2,0)&lt;&gt;""),VLOOKUP($A30,BBG!$1:$1048576,MATCH(Activity!FW$1,BBG!$1:$1,0)-1,0)+(VLOOKUP($A30,BBG!$1:$1048576,MATCH(Activity!FW$1,BBG!$1:$1,0)+2,0)-VLOOKUP($A30,BBG!$1:$1048576,MATCH(Activity!FW$1,BBG!$1:$1,0)-1,0))/3,VLOOKUP($A30,BBG!$1:$1048576,MATCH(Activity!FW$1,BBG!$1:$1,0)-2,0)+(VLOOKUP($A30,BBG!$1:$1048576,MATCH(Activity!FW$1,BBG!$1:$1,0)+1,0)-VLOOKUP($A30,BBG!$1:$1048576,MATCH(Activity!FW$1,BBG!$1:$1,0)-2,0))*2/3)))/100</f>
        <v>0</v>
      </c>
      <c r="FX30" s="34">
        <f ca="1">IF(VLOOKUP($A30,BBG!$1:$1048576,MATCH(Activity!FX$1,BBG!$1:$1,0),0)&lt;&gt;"",VLOOKUP($A30,BBG!$1:$1048576,MATCH(Activity!FX$1,BBG!$1:$1,0),0),IF(AND(VLOOKUP($A30,BBG!$1:$1048576,MATCH(Activity!FX$1,BBG!$1:$1,0)-1,0)&lt;&gt;"",VLOOKUP($A30,BBG!$1:$1048576,MATCH(Activity!FX$1,BBG!$1:$1,0)+1,0)&lt;&gt;""),(VLOOKUP($A30,BBG!$1:$1048576,MATCH(Activity!FX$1,BBG!$1:$1,0)-1,0)+VLOOKUP($A30,BBG!$1:$1048576,MATCH(Activity!FX$1,BBG!$1:$1,0)+1,0))/2,IF(AND(VLOOKUP($A30,BBG!$1:$1048576,MATCH(Activity!FX$1,BBG!$1:$1,0)-1,0)&lt;&gt;"",VLOOKUP($A30,BBG!$1:$1048576,MATCH(Activity!FX$1,BBG!$1:$1,0)+2,0)&lt;&gt;""),VLOOKUP($A30,BBG!$1:$1048576,MATCH(Activity!FX$1,BBG!$1:$1,0)-1,0)+(VLOOKUP($A30,BBG!$1:$1048576,MATCH(Activity!FX$1,BBG!$1:$1,0)+2,0)-VLOOKUP($A30,BBG!$1:$1048576,MATCH(Activity!FX$1,BBG!$1:$1,0)-1,0))/3,VLOOKUP($A30,BBG!$1:$1048576,MATCH(Activity!FX$1,BBG!$1:$1,0)-2,0)+(VLOOKUP($A30,BBG!$1:$1048576,MATCH(Activity!FX$1,BBG!$1:$1,0)+1,0)-VLOOKUP($A30,BBG!$1:$1048576,MATCH(Activity!FX$1,BBG!$1:$1,0)-2,0))*2/3)))/100</f>
        <v>0</v>
      </c>
      <c r="FY30" s="34">
        <f ca="1">IF(VLOOKUP($A30,BBG!$1:$1048576,MATCH(Activity!FY$1,BBG!$1:$1,0),0)&lt;&gt;"",VLOOKUP($A30,BBG!$1:$1048576,MATCH(Activity!FY$1,BBG!$1:$1,0),0),IF(AND(VLOOKUP($A30,BBG!$1:$1048576,MATCH(Activity!FY$1,BBG!$1:$1,0)-1,0)&lt;&gt;"",VLOOKUP($A30,BBG!$1:$1048576,MATCH(Activity!FY$1,BBG!$1:$1,0)+1,0)&lt;&gt;""),(VLOOKUP($A30,BBG!$1:$1048576,MATCH(Activity!FY$1,BBG!$1:$1,0)-1,0)+VLOOKUP($A30,BBG!$1:$1048576,MATCH(Activity!FY$1,BBG!$1:$1,0)+1,0))/2,IF(AND(VLOOKUP($A30,BBG!$1:$1048576,MATCH(Activity!FY$1,BBG!$1:$1,0)-1,0)&lt;&gt;"",VLOOKUP($A30,BBG!$1:$1048576,MATCH(Activity!FY$1,BBG!$1:$1,0)+2,0)&lt;&gt;""),VLOOKUP($A30,BBG!$1:$1048576,MATCH(Activity!FY$1,BBG!$1:$1,0)-1,0)+(VLOOKUP($A30,BBG!$1:$1048576,MATCH(Activity!FY$1,BBG!$1:$1,0)+2,0)-VLOOKUP($A30,BBG!$1:$1048576,MATCH(Activity!FY$1,BBG!$1:$1,0)-1,0))/3,VLOOKUP($A30,BBG!$1:$1048576,MATCH(Activity!FY$1,BBG!$1:$1,0)-2,0)+(VLOOKUP($A30,BBG!$1:$1048576,MATCH(Activity!FY$1,BBG!$1:$1,0)+1,0)-VLOOKUP($A30,BBG!$1:$1048576,MATCH(Activity!FY$1,BBG!$1:$1,0)-2,0))*2/3)))/100</f>
        <v>0</v>
      </c>
      <c r="FZ30" s="34">
        <f ca="1">IF(VLOOKUP($A30,BBG!$1:$1048576,MATCH(Activity!FZ$1,BBG!$1:$1,0),0)&lt;&gt;"",VLOOKUP($A30,BBG!$1:$1048576,MATCH(Activity!FZ$1,BBG!$1:$1,0),0),IF(AND(VLOOKUP($A30,BBG!$1:$1048576,MATCH(Activity!FZ$1,BBG!$1:$1,0)-1,0)&lt;&gt;"",VLOOKUP($A30,BBG!$1:$1048576,MATCH(Activity!FZ$1,BBG!$1:$1,0)+1,0)&lt;&gt;""),(VLOOKUP($A30,BBG!$1:$1048576,MATCH(Activity!FZ$1,BBG!$1:$1,0)-1,0)+VLOOKUP($A30,BBG!$1:$1048576,MATCH(Activity!FZ$1,BBG!$1:$1,0)+1,0))/2,IF(AND(VLOOKUP($A30,BBG!$1:$1048576,MATCH(Activity!FZ$1,BBG!$1:$1,0)-1,0)&lt;&gt;"",VLOOKUP($A30,BBG!$1:$1048576,MATCH(Activity!FZ$1,BBG!$1:$1,0)+2,0)&lt;&gt;""),VLOOKUP($A30,BBG!$1:$1048576,MATCH(Activity!FZ$1,BBG!$1:$1,0)-1,0)+(VLOOKUP($A30,BBG!$1:$1048576,MATCH(Activity!FZ$1,BBG!$1:$1,0)+2,0)-VLOOKUP($A30,BBG!$1:$1048576,MATCH(Activity!FZ$1,BBG!$1:$1,0)-1,0))/3,VLOOKUP($A30,BBG!$1:$1048576,MATCH(Activity!FZ$1,BBG!$1:$1,0)-2,0)+(VLOOKUP($A30,BBG!$1:$1048576,MATCH(Activity!FZ$1,BBG!$1:$1,0)+1,0)-VLOOKUP($A30,BBG!$1:$1048576,MATCH(Activity!FZ$1,BBG!$1:$1,0)-2,0))*2/3)))/100</f>
        <v>0</v>
      </c>
      <c r="GA30" s="34">
        <f ca="1">IF(VLOOKUP($A30,BBG!$1:$1048576,MATCH(Activity!GA$1,BBG!$1:$1,0),0)&lt;&gt;"",VLOOKUP($A30,BBG!$1:$1048576,MATCH(Activity!GA$1,BBG!$1:$1,0),0),IF(AND(VLOOKUP($A30,BBG!$1:$1048576,MATCH(Activity!GA$1,BBG!$1:$1,0)-1,0)&lt;&gt;"",VLOOKUP($A30,BBG!$1:$1048576,MATCH(Activity!GA$1,BBG!$1:$1,0)+1,0)&lt;&gt;""),(VLOOKUP($A30,BBG!$1:$1048576,MATCH(Activity!GA$1,BBG!$1:$1,0)-1,0)+VLOOKUP($A30,BBG!$1:$1048576,MATCH(Activity!GA$1,BBG!$1:$1,0)+1,0))/2,IF(AND(VLOOKUP($A30,BBG!$1:$1048576,MATCH(Activity!GA$1,BBG!$1:$1,0)-1,0)&lt;&gt;"",VLOOKUP($A30,BBG!$1:$1048576,MATCH(Activity!GA$1,BBG!$1:$1,0)+2,0)&lt;&gt;""),VLOOKUP($A30,BBG!$1:$1048576,MATCH(Activity!GA$1,BBG!$1:$1,0)-1,0)+(VLOOKUP($A30,BBG!$1:$1048576,MATCH(Activity!GA$1,BBG!$1:$1,0)+2,0)-VLOOKUP($A30,BBG!$1:$1048576,MATCH(Activity!GA$1,BBG!$1:$1,0)-1,0))/3,VLOOKUP($A30,BBG!$1:$1048576,MATCH(Activity!GA$1,BBG!$1:$1,0)-2,0)+(VLOOKUP($A30,BBG!$1:$1048576,MATCH(Activity!GA$1,BBG!$1:$1,0)+1,0)-VLOOKUP($A30,BBG!$1:$1048576,MATCH(Activity!GA$1,BBG!$1:$1,0)-2,0))*2/3)))/100</f>
        <v>0</v>
      </c>
      <c r="GB30" s="34">
        <f ca="1">IF(VLOOKUP($A30,BBG!$1:$1048576,MATCH(Activity!GB$1,BBG!$1:$1,0),0)&lt;&gt;"",VLOOKUP($A30,BBG!$1:$1048576,MATCH(Activity!GB$1,BBG!$1:$1,0),0),IF(AND(VLOOKUP($A30,BBG!$1:$1048576,MATCH(Activity!GB$1,BBG!$1:$1,0)-1,0)&lt;&gt;"",VLOOKUP($A30,BBG!$1:$1048576,MATCH(Activity!GB$1,BBG!$1:$1,0)+1,0)&lt;&gt;""),(VLOOKUP($A30,BBG!$1:$1048576,MATCH(Activity!GB$1,BBG!$1:$1,0)-1,0)+VLOOKUP($A30,BBG!$1:$1048576,MATCH(Activity!GB$1,BBG!$1:$1,0)+1,0))/2,IF(AND(VLOOKUP($A30,BBG!$1:$1048576,MATCH(Activity!GB$1,BBG!$1:$1,0)-1,0)&lt;&gt;"",VLOOKUP($A30,BBG!$1:$1048576,MATCH(Activity!GB$1,BBG!$1:$1,0)+2,0)&lt;&gt;""),VLOOKUP($A30,BBG!$1:$1048576,MATCH(Activity!GB$1,BBG!$1:$1,0)-1,0)+(VLOOKUP($A30,BBG!$1:$1048576,MATCH(Activity!GB$1,BBG!$1:$1,0)+2,0)-VLOOKUP($A30,BBG!$1:$1048576,MATCH(Activity!GB$1,BBG!$1:$1,0)-1,0))/3,VLOOKUP($A30,BBG!$1:$1048576,MATCH(Activity!GB$1,BBG!$1:$1,0)-2,0)+(VLOOKUP($A30,BBG!$1:$1048576,MATCH(Activity!GB$1,BBG!$1:$1,0)+1,0)-VLOOKUP($A30,BBG!$1:$1048576,MATCH(Activity!GB$1,BBG!$1:$1,0)-2,0))*2/3)))/100</f>
        <v>0</v>
      </c>
      <c r="GC30" s="34">
        <f ca="1">IF(VLOOKUP($A30,BBG!$1:$1048576,MATCH(Activity!GC$1,BBG!$1:$1,0),0)&lt;&gt;"",VLOOKUP($A30,BBG!$1:$1048576,MATCH(Activity!GC$1,BBG!$1:$1,0),0),IF(AND(VLOOKUP($A30,BBG!$1:$1048576,MATCH(Activity!GC$1,BBG!$1:$1,0)-1,0)&lt;&gt;"",VLOOKUP($A30,BBG!$1:$1048576,MATCH(Activity!GC$1,BBG!$1:$1,0)+1,0)&lt;&gt;""),(VLOOKUP($A30,BBG!$1:$1048576,MATCH(Activity!GC$1,BBG!$1:$1,0)-1,0)+VLOOKUP($A30,BBG!$1:$1048576,MATCH(Activity!GC$1,BBG!$1:$1,0)+1,0))/2,IF(AND(VLOOKUP($A30,BBG!$1:$1048576,MATCH(Activity!GC$1,BBG!$1:$1,0)-1,0)&lt;&gt;"",VLOOKUP($A30,BBG!$1:$1048576,MATCH(Activity!GC$1,BBG!$1:$1,0)+2,0)&lt;&gt;""),VLOOKUP($A30,BBG!$1:$1048576,MATCH(Activity!GC$1,BBG!$1:$1,0)-1,0)+(VLOOKUP($A30,BBG!$1:$1048576,MATCH(Activity!GC$1,BBG!$1:$1,0)+2,0)-VLOOKUP($A30,BBG!$1:$1048576,MATCH(Activity!GC$1,BBG!$1:$1,0)-1,0))/3,VLOOKUP($A30,BBG!$1:$1048576,MATCH(Activity!GC$1,BBG!$1:$1,0)-2,0)+(VLOOKUP($A30,BBG!$1:$1048576,MATCH(Activity!GC$1,BBG!$1:$1,0)+1,0)-VLOOKUP($A30,BBG!$1:$1048576,MATCH(Activity!GC$1,BBG!$1:$1,0)-2,0))*2/3)))/100</f>
        <v>0</v>
      </c>
      <c r="GD30" s="34">
        <f ca="1">IF(VLOOKUP($A30,BBG!$1:$1048576,MATCH(Activity!GD$1,BBG!$1:$1,0),0)&lt;&gt;"",VLOOKUP($A30,BBG!$1:$1048576,MATCH(Activity!GD$1,BBG!$1:$1,0),0),IF(AND(VLOOKUP($A30,BBG!$1:$1048576,MATCH(Activity!GD$1,BBG!$1:$1,0)-1,0)&lt;&gt;"",VLOOKUP($A30,BBG!$1:$1048576,MATCH(Activity!GD$1,BBG!$1:$1,0)+1,0)&lt;&gt;""),(VLOOKUP($A30,BBG!$1:$1048576,MATCH(Activity!GD$1,BBG!$1:$1,0)-1,0)+VLOOKUP($A30,BBG!$1:$1048576,MATCH(Activity!GD$1,BBG!$1:$1,0)+1,0))/2,IF(AND(VLOOKUP($A30,BBG!$1:$1048576,MATCH(Activity!GD$1,BBG!$1:$1,0)-1,0)&lt;&gt;"",VLOOKUP($A30,BBG!$1:$1048576,MATCH(Activity!GD$1,BBG!$1:$1,0)+2,0)&lt;&gt;""),VLOOKUP($A30,BBG!$1:$1048576,MATCH(Activity!GD$1,BBG!$1:$1,0)-1,0)+(VLOOKUP($A30,BBG!$1:$1048576,MATCH(Activity!GD$1,BBG!$1:$1,0)+2,0)-VLOOKUP($A30,BBG!$1:$1048576,MATCH(Activity!GD$1,BBG!$1:$1,0)-1,0))/3,VLOOKUP($A30,BBG!$1:$1048576,MATCH(Activity!GD$1,BBG!$1:$1,0)-2,0)+(VLOOKUP($A30,BBG!$1:$1048576,MATCH(Activity!GD$1,BBG!$1:$1,0)+1,0)-VLOOKUP($A30,BBG!$1:$1048576,MATCH(Activity!GD$1,BBG!$1:$1,0)-2,0))*2/3)))/100</f>
        <v>0</v>
      </c>
      <c r="GE30" s="34">
        <f ca="1">IF(VLOOKUP($A30,BBG!$1:$1048576,MATCH(Activity!GE$1,BBG!$1:$1,0),0)&lt;&gt;"",VLOOKUP($A30,BBG!$1:$1048576,MATCH(Activity!GE$1,BBG!$1:$1,0),0),IF(AND(VLOOKUP($A30,BBG!$1:$1048576,MATCH(Activity!GE$1,BBG!$1:$1,0)-1,0)&lt;&gt;"",VLOOKUP($A30,BBG!$1:$1048576,MATCH(Activity!GE$1,BBG!$1:$1,0)+1,0)&lt;&gt;""),(VLOOKUP($A30,BBG!$1:$1048576,MATCH(Activity!GE$1,BBG!$1:$1,0)-1,0)+VLOOKUP($A30,BBG!$1:$1048576,MATCH(Activity!GE$1,BBG!$1:$1,0)+1,0))/2,IF(AND(VLOOKUP($A30,BBG!$1:$1048576,MATCH(Activity!GE$1,BBG!$1:$1,0)-1,0)&lt;&gt;"",VLOOKUP($A30,BBG!$1:$1048576,MATCH(Activity!GE$1,BBG!$1:$1,0)+2,0)&lt;&gt;""),VLOOKUP($A30,BBG!$1:$1048576,MATCH(Activity!GE$1,BBG!$1:$1,0)-1,0)+(VLOOKUP($A30,BBG!$1:$1048576,MATCH(Activity!GE$1,BBG!$1:$1,0)+2,0)-VLOOKUP($A30,BBG!$1:$1048576,MATCH(Activity!GE$1,BBG!$1:$1,0)-1,0))/3,VLOOKUP($A30,BBG!$1:$1048576,MATCH(Activity!GE$1,BBG!$1:$1,0)-2,0)+(VLOOKUP($A30,BBG!$1:$1048576,MATCH(Activity!GE$1,BBG!$1:$1,0)+1,0)-VLOOKUP($A30,BBG!$1:$1048576,MATCH(Activity!GE$1,BBG!$1:$1,0)-2,0))*2/3)))/100</f>
        <v>0</v>
      </c>
      <c r="GF30" s="34">
        <f ca="1">IF(VLOOKUP($A30,BBG!$1:$1048576,MATCH(Activity!GF$1,BBG!$1:$1,0),0)&lt;&gt;"",VLOOKUP($A30,BBG!$1:$1048576,MATCH(Activity!GF$1,BBG!$1:$1,0),0),IF(AND(VLOOKUP($A30,BBG!$1:$1048576,MATCH(Activity!GF$1,BBG!$1:$1,0)-1,0)&lt;&gt;"",VLOOKUP($A30,BBG!$1:$1048576,MATCH(Activity!GF$1,BBG!$1:$1,0)+1,0)&lt;&gt;""),(VLOOKUP($A30,BBG!$1:$1048576,MATCH(Activity!GF$1,BBG!$1:$1,0)-1,0)+VLOOKUP($A30,BBG!$1:$1048576,MATCH(Activity!GF$1,BBG!$1:$1,0)+1,0))/2,IF(AND(VLOOKUP($A30,BBG!$1:$1048576,MATCH(Activity!GF$1,BBG!$1:$1,0)-1,0)&lt;&gt;"",VLOOKUP($A30,BBG!$1:$1048576,MATCH(Activity!GF$1,BBG!$1:$1,0)+2,0)&lt;&gt;""),VLOOKUP($A30,BBG!$1:$1048576,MATCH(Activity!GF$1,BBG!$1:$1,0)-1,0)+(VLOOKUP($A30,BBG!$1:$1048576,MATCH(Activity!GF$1,BBG!$1:$1,0)+2,0)-VLOOKUP($A30,BBG!$1:$1048576,MATCH(Activity!GF$1,BBG!$1:$1,0)-1,0))/3,VLOOKUP($A30,BBG!$1:$1048576,MATCH(Activity!GF$1,BBG!$1:$1,0)-2,0)+(VLOOKUP($A30,BBG!$1:$1048576,MATCH(Activity!GF$1,BBG!$1:$1,0)+1,0)-VLOOKUP($A30,BBG!$1:$1048576,MATCH(Activity!GF$1,BBG!$1:$1,0)-2,0))*2/3)))/100</f>
        <v>0</v>
      </c>
      <c r="GG30" s="34">
        <f ca="1">IF(VLOOKUP($A30,BBG!$1:$1048576,MATCH(Activity!GG$1,BBG!$1:$1,0),0)&lt;&gt;"",VLOOKUP($A30,BBG!$1:$1048576,MATCH(Activity!GG$1,BBG!$1:$1,0),0),IF(AND(VLOOKUP($A30,BBG!$1:$1048576,MATCH(Activity!GG$1,BBG!$1:$1,0)-1,0)&lt;&gt;"",VLOOKUP($A30,BBG!$1:$1048576,MATCH(Activity!GG$1,BBG!$1:$1,0)+1,0)&lt;&gt;""),(VLOOKUP($A30,BBG!$1:$1048576,MATCH(Activity!GG$1,BBG!$1:$1,0)-1,0)+VLOOKUP($A30,BBG!$1:$1048576,MATCH(Activity!GG$1,BBG!$1:$1,0)+1,0))/2,IF(AND(VLOOKUP($A30,BBG!$1:$1048576,MATCH(Activity!GG$1,BBG!$1:$1,0)-1,0)&lt;&gt;"",VLOOKUP($A30,BBG!$1:$1048576,MATCH(Activity!GG$1,BBG!$1:$1,0)+2,0)&lt;&gt;""),VLOOKUP($A30,BBG!$1:$1048576,MATCH(Activity!GG$1,BBG!$1:$1,0)-1,0)+(VLOOKUP($A30,BBG!$1:$1048576,MATCH(Activity!GG$1,BBG!$1:$1,0)+2,0)-VLOOKUP($A30,BBG!$1:$1048576,MATCH(Activity!GG$1,BBG!$1:$1,0)-1,0))/3,VLOOKUP($A30,BBG!$1:$1048576,MATCH(Activity!GG$1,BBG!$1:$1,0)-2,0)+(VLOOKUP($A30,BBG!$1:$1048576,MATCH(Activity!GG$1,BBG!$1:$1,0)+1,0)-VLOOKUP($A30,BBG!$1:$1048576,MATCH(Activity!GG$1,BBG!$1:$1,0)-2,0))*2/3)))/100</f>
        <v>0</v>
      </c>
      <c r="GH30" s="34">
        <f ca="1">IF(VLOOKUP($A30,BBG!$1:$1048576,MATCH(Activity!GH$1,BBG!$1:$1,0),0)&lt;&gt;"",VLOOKUP($A30,BBG!$1:$1048576,MATCH(Activity!GH$1,BBG!$1:$1,0),0),IF(AND(VLOOKUP($A30,BBG!$1:$1048576,MATCH(Activity!GH$1,BBG!$1:$1,0)-1,0)&lt;&gt;"",VLOOKUP($A30,BBG!$1:$1048576,MATCH(Activity!GH$1,BBG!$1:$1,0)+1,0)&lt;&gt;""),(VLOOKUP($A30,BBG!$1:$1048576,MATCH(Activity!GH$1,BBG!$1:$1,0)-1,0)+VLOOKUP($A30,BBG!$1:$1048576,MATCH(Activity!GH$1,BBG!$1:$1,0)+1,0))/2,IF(AND(VLOOKUP($A30,BBG!$1:$1048576,MATCH(Activity!GH$1,BBG!$1:$1,0)-1,0)&lt;&gt;"",VLOOKUP($A30,BBG!$1:$1048576,MATCH(Activity!GH$1,BBG!$1:$1,0)+2,0)&lt;&gt;""),VLOOKUP($A30,BBG!$1:$1048576,MATCH(Activity!GH$1,BBG!$1:$1,0)-1,0)+(VLOOKUP($A30,BBG!$1:$1048576,MATCH(Activity!GH$1,BBG!$1:$1,0)+2,0)-VLOOKUP($A30,BBG!$1:$1048576,MATCH(Activity!GH$1,BBG!$1:$1,0)-1,0))/3,VLOOKUP($A30,BBG!$1:$1048576,MATCH(Activity!GH$1,BBG!$1:$1,0)-2,0)+(VLOOKUP($A30,BBG!$1:$1048576,MATCH(Activity!GH$1,BBG!$1:$1,0)+1,0)-VLOOKUP($A30,BBG!$1:$1048576,MATCH(Activity!GH$1,BBG!$1:$1,0)-2,0))*2/3)))/100</f>
        <v>0</v>
      </c>
      <c r="GI30" s="34">
        <f ca="1">IF(VLOOKUP($A30,BBG!$1:$1048576,MATCH(Activity!GI$1,BBG!$1:$1,0),0)&lt;&gt;"",VLOOKUP($A30,BBG!$1:$1048576,MATCH(Activity!GI$1,BBG!$1:$1,0),0),IF(AND(VLOOKUP($A30,BBG!$1:$1048576,MATCH(Activity!GI$1,BBG!$1:$1,0)-1,0)&lt;&gt;"",VLOOKUP($A30,BBG!$1:$1048576,MATCH(Activity!GI$1,BBG!$1:$1,0)+1,0)&lt;&gt;""),(VLOOKUP($A30,BBG!$1:$1048576,MATCH(Activity!GI$1,BBG!$1:$1,0)-1,0)+VLOOKUP($A30,BBG!$1:$1048576,MATCH(Activity!GI$1,BBG!$1:$1,0)+1,0))/2,IF(AND(VLOOKUP($A30,BBG!$1:$1048576,MATCH(Activity!GI$1,BBG!$1:$1,0)-1,0)&lt;&gt;"",VLOOKUP($A30,BBG!$1:$1048576,MATCH(Activity!GI$1,BBG!$1:$1,0)+2,0)&lt;&gt;""),VLOOKUP($A30,BBG!$1:$1048576,MATCH(Activity!GI$1,BBG!$1:$1,0)-1,0)+(VLOOKUP($A30,BBG!$1:$1048576,MATCH(Activity!GI$1,BBG!$1:$1,0)+2,0)-VLOOKUP($A30,BBG!$1:$1048576,MATCH(Activity!GI$1,BBG!$1:$1,0)-1,0))/3,VLOOKUP($A30,BBG!$1:$1048576,MATCH(Activity!GI$1,BBG!$1:$1,0)-2,0)+(VLOOKUP($A30,BBG!$1:$1048576,MATCH(Activity!GI$1,BBG!$1:$1,0)+1,0)-VLOOKUP($A30,BBG!$1:$1048576,MATCH(Activity!GI$1,BBG!$1:$1,0)-2,0))*2/3)))/100</f>
        <v>0</v>
      </c>
      <c r="GJ30" s="34">
        <f ca="1">IF(VLOOKUP($A30,BBG!$1:$1048576,MATCH(Activity!GJ$1,BBG!$1:$1,0),0)&lt;&gt;"",VLOOKUP($A30,BBG!$1:$1048576,MATCH(Activity!GJ$1,BBG!$1:$1,0),0),IF(AND(VLOOKUP($A30,BBG!$1:$1048576,MATCH(Activity!GJ$1,BBG!$1:$1,0)-1,0)&lt;&gt;"",VLOOKUP($A30,BBG!$1:$1048576,MATCH(Activity!GJ$1,BBG!$1:$1,0)+1,0)&lt;&gt;""),(VLOOKUP($A30,BBG!$1:$1048576,MATCH(Activity!GJ$1,BBG!$1:$1,0)-1,0)+VLOOKUP($A30,BBG!$1:$1048576,MATCH(Activity!GJ$1,BBG!$1:$1,0)+1,0))/2,IF(AND(VLOOKUP($A30,BBG!$1:$1048576,MATCH(Activity!GJ$1,BBG!$1:$1,0)-1,0)&lt;&gt;"",VLOOKUP($A30,BBG!$1:$1048576,MATCH(Activity!GJ$1,BBG!$1:$1,0)+2,0)&lt;&gt;""),VLOOKUP($A30,BBG!$1:$1048576,MATCH(Activity!GJ$1,BBG!$1:$1,0)-1,0)+(VLOOKUP($A30,BBG!$1:$1048576,MATCH(Activity!GJ$1,BBG!$1:$1,0)+2,0)-VLOOKUP($A30,BBG!$1:$1048576,MATCH(Activity!GJ$1,BBG!$1:$1,0)-1,0))/3,VLOOKUP($A30,BBG!$1:$1048576,MATCH(Activity!GJ$1,BBG!$1:$1,0)-2,0)+(VLOOKUP($A30,BBG!$1:$1048576,MATCH(Activity!GJ$1,BBG!$1:$1,0)+1,0)-VLOOKUP($A30,BBG!$1:$1048576,MATCH(Activity!GJ$1,BBG!$1:$1,0)-2,0))*2/3)))/100</f>
        <v>0</v>
      </c>
      <c r="GK30" s="34">
        <f ca="1">IF(VLOOKUP($A30,BBG!$1:$1048576,MATCH(Activity!GK$1,BBG!$1:$1,0),0)&lt;&gt;"",VLOOKUP($A30,BBG!$1:$1048576,MATCH(Activity!GK$1,BBG!$1:$1,0),0),IF(AND(VLOOKUP($A30,BBG!$1:$1048576,MATCH(Activity!GK$1,BBG!$1:$1,0)-1,0)&lt;&gt;"",VLOOKUP($A30,BBG!$1:$1048576,MATCH(Activity!GK$1,BBG!$1:$1,0)+1,0)&lt;&gt;""),(VLOOKUP($A30,BBG!$1:$1048576,MATCH(Activity!GK$1,BBG!$1:$1,0)-1,0)+VLOOKUP($A30,BBG!$1:$1048576,MATCH(Activity!GK$1,BBG!$1:$1,0)+1,0))/2,IF(AND(VLOOKUP($A30,BBG!$1:$1048576,MATCH(Activity!GK$1,BBG!$1:$1,0)-1,0)&lt;&gt;"",VLOOKUP($A30,BBG!$1:$1048576,MATCH(Activity!GK$1,BBG!$1:$1,0)+2,0)&lt;&gt;""),VLOOKUP($A30,BBG!$1:$1048576,MATCH(Activity!GK$1,BBG!$1:$1,0)-1,0)+(VLOOKUP($A30,BBG!$1:$1048576,MATCH(Activity!GK$1,BBG!$1:$1,0)+2,0)-VLOOKUP($A30,BBG!$1:$1048576,MATCH(Activity!GK$1,BBG!$1:$1,0)-1,0))/3,VLOOKUP($A30,BBG!$1:$1048576,MATCH(Activity!GK$1,BBG!$1:$1,0)-2,0)+(VLOOKUP($A30,BBG!$1:$1048576,MATCH(Activity!GK$1,BBG!$1:$1,0)+1,0)-VLOOKUP($A30,BBG!$1:$1048576,MATCH(Activity!GK$1,BBG!$1:$1,0)-2,0))*2/3)))/100</f>
        <v>0</v>
      </c>
      <c r="GL30" s="34">
        <f ca="1">IF(VLOOKUP($A30,BBG!$1:$1048576,MATCH(Activity!GL$1,BBG!$1:$1,0),0)&lt;&gt;"",VLOOKUP($A30,BBG!$1:$1048576,MATCH(Activity!GL$1,BBG!$1:$1,0),0),IF(AND(VLOOKUP($A30,BBG!$1:$1048576,MATCH(Activity!GL$1,BBG!$1:$1,0)-1,0)&lt;&gt;"",VLOOKUP($A30,BBG!$1:$1048576,MATCH(Activity!GL$1,BBG!$1:$1,0)+1,0)&lt;&gt;""),(VLOOKUP($A30,BBG!$1:$1048576,MATCH(Activity!GL$1,BBG!$1:$1,0)-1,0)+VLOOKUP($A30,BBG!$1:$1048576,MATCH(Activity!GL$1,BBG!$1:$1,0)+1,0))/2,IF(AND(VLOOKUP($A30,BBG!$1:$1048576,MATCH(Activity!GL$1,BBG!$1:$1,0)-1,0)&lt;&gt;"",VLOOKUP($A30,BBG!$1:$1048576,MATCH(Activity!GL$1,BBG!$1:$1,0)+2,0)&lt;&gt;""),VLOOKUP($A30,BBG!$1:$1048576,MATCH(Activity!GL$1,BBG!$1:$1,0)-1,0)+(VLOOKUP($A30,BBG!$1:$1048576,MATCH(Activity!GL$1,BBG!$1:$1,0)+2,0)-VLOOKUP($A30,BBG!$1:$1048576,MATCH(Activity!GL$1,BBG!$1:$1,0)-1,0))/3,VLOOKUP($A30,BBG!$1:$1048576,MATCH(Activity!GL$1,BBG!$1:$1,0)-2,0)+(VLOOKUP($A30,BBG!$1:$1048576,MATCH(Activity!GL$1,BBG!$1:$1,0)+1,0)-VLOOKUP($A30,BBG!$1:$1048576,MATCH(Activity!GL$1,BBG!$1:$1,0)-2,0))*2/3)))/100</f>
        <v>0</v>
      </c>
      <c r="GM30" s="34">
        <f ca="1">IF(VLOOKUP($A30,BBG!$1:$1048576,MATCH(Activity!GM$1,BBG!$1:$1,0),0)&lt;&gt;"",VLOOKUP($A30,BBG!$1:$1048576,MATCH(Activity!GM$1,BBG!$1:$1,0),0),IF(AND(VLOOKUP($A30,BBG!$1:$1048576,MATCH(Activity!GM$1,BBG!$1:$1,0)-1,0)&lt;&gt;"",VLOOKUP($A30,BBG!$1:$1048576,MATCH(Activity!GM$1,BBG!$1:$1,0)+1,0)&lt;&gt;""),(VLOOKUP($A30,BBG!$1:$1048576,MATCH(Activity!GM$1,BBG!$1:$1,0)-1,0)+VLOOKUP($A30,BBG!$1:$1048576,MATCH(Activity!GM$1,BBG!$1:$1,0)+1,0))/2,IF(AND(VLOOKUP($A30,BBG!$1:$1048576,MATCH(Activity!GM$1,BBG!$1:$1,0)-1,0)&lt;&gt;"",VLOOKUP($A30,BBG!$1:$1048576,MATCH(Activity!GM$1,BBG!$1:$1,0)+2,0)&lt;&gt;""),VLOOKUP($A30,BBG!$1:$1048576,MATCH(Activity!GM$1,BBG!$1:$1,0)-1,0)+(VLOOKUP($A30,BBG!$1:$1048576,MATCH(Activity!GM$1,BBG!$1:$1,0)+2,0)-VLOOKUP($A30,BBG!$1:$1048576,MATCH(Activity!GM$1,BBG!$1:$1,0)-1,0))/3,VLOOKUP($A30,BBG!$1:$1048576,MATCH(Activity!GM$1,BBG!$1:$1,0)-2,0)+(VLOOKUP($A30,BBG!$1:$1048576,MATCH(Activity!GM$1,BBG!$1:$1,0)+1,0)-VLOOKUP($A30,BBG!$1:$1048576,MATCH(Activity!GM$1,BBG!$1:$1,0)-2,0))*2/3)))/100</f>
        <v>0</v>
      </c>
      <c r="GN30" s="34">
        <f ca="1">IF(VLOOKUP($A30,BBG!$1:$1048576,MATCH(Activity!GN$1,BBG!$1:$1,0),0)&lt;&gt;"",VLOOKUP($A30,BBG!$1:$1048576,MATCH(Activity!GN$1,BBG!$1:$1,0),0),IF(AND(VLOOKUP($A30,BBG!$1:$1048576,MATCH(Activity!GN$1,BBG!$1:$1,0)-1,0)&lt;&gt;"",VLOOKUP($A30,BBG!$1:$1048576,MATCH(Activity!GN$1,BBG!$1:$1,0)+1,0)&lt;&gt;""),(VLOOKUP($A30,BBG!$1:$1048576,MATCH(Activity!GN$1,BBG!$1:$1,0)-1,0)+VLOOKUP($A30,BBG!$1:$1048576,MATCH(Activity!GN$1,BBG!$1:$1,0)+1,0))/2,IF(AND(VLOOKUP($A30,BBG!$1:$1048576,MATCH(Activity!GN$1,BBG!$1:$1,0)-1,0)&lt;&gt;"",VLOOKUP($A30,BBG!$1:$1048576,MATCH(Activity!GN$1,BBG!$1:$1,0)+2,0)&lt;&gt;""),VLOOKUP($A30,BBG!$1:$1048576,MATCH(Activity!GN$1,BBG!$1:$1,0)-1,0)+(VLOOKUP($A30,BBG!$1:$1048576,MATCH(Activity!GN$1,BBG!$1:$1,0)+2,0)-VLOOKUP($A30,BBG!$1:$1048576,MATCH(Activity!GN$1,BBG!$1:$1,0)-1,0))/3,VLOOKUP($A30,BBG!$1:$1048576,MATCH(Activity!GN$1,BBG!$1:$1,0)-2,0)+(VLOOKUP($A30,BBG!$1:$1048576,MATCH(Activity!GN$1,BBG!$1:$1,0)+1,0)-VLOOKUP($A30,BBG!$1:$1048576,MATCH(Activity!GN$1,BBG!$1:$1,0)-2,0))*2/3)))/100</f>
        <v>0</v>
      </c>
      <c r="GO30" s="34">
        <f ca="1">IF(VLOOKUP($A30,BBG!$1:$1048576,MATCH(Activity!GO$1,BBG!$1:$1,0),0)&lt;&gt;"",VLOOKUP($A30,BBG!$1:$1048576,MATCH(Activity!GO$1,BBG!$1:$1,0),0),IF(AND(VLOOKUP($A30,BBG!$1:$1048576,MATCH(Activity!GO$1,BBG!$1:$1,0)-1,0)&lt;&gt;"",VLOOKUP($A30,BBG!$1:$1048576,MATCH(Activity!GO$1,BBG!$1:$1,0)+1,0)&lt;&gt;""),(VLOOKUP($A30,BBG!$1:$1048576,MATCH(Activity!GO$1,BBG!$1:$1,0)-1,0)+VLOOKUP($A30,BBG!$1:$1048576,MATCH(Activity!GO$1,BBG!$1:$1,0)+1,0))/2,IF(AND(VLOOKUP($A30,BBG!$1:$1048576,MATCH(Activity!GO$1,BBG!$1:$1,0)-1,0)&lt;&gt;"",VLOOKUP($A30,BBG!$1:$1048576,MATCH(Activity!GO$1,BBG!$1:$1,0)+2,0)&lt;&gt;""),VLOOKUP($A30,BBG!$1:$1048576,MATCH(Activity!GO$1,BBG!$1:$1,0)-1,0)+(VLOOKUP($A30,BBG!$1:$1048576,MATCH(Activity!GO$1,BBG!$1:$1,0)+2,0)-VLOOKUP($A30,BBG!$1:$1048576,MATCH(Activity!GO$1,BBG!$1:$1,0)-1,0))/3,VLOOKUP($A30,BBG!$1:$1048576,MATCH(Activity!GO$1,BBG!$1:$1,0)-2,0)+(VLOOKUP($A30,BBG!$1:$1048576,MATCH(Activity!GO$1,BBG!$1:$1,0)+1,0)-VLOOKUP($A30,BBG!$1:$1048576,MATCH(Activity!GO$1,BBG!$1:$1,0)-2,0))*2/3)))/100</f>
        <v>0</v>
      </c>
      <c r="GP30" s="34">
        <f ca="1">IF(VLOOKUP($A30,BBG!$1:$1048576,MATCH(Activity!GP$1,BBG!$1:$1,0),0)&lt;&gt;"",VLOOKUP($A30,BBG!$1:$1048576,MATCH(Activity!GP$1,BBG!$1:$1,0),0),IF(AND(VLOOKUP($A30,BBG!$1:$1048576,MATCH(Activity!GP$1,BBG!$1:$1,0)-1,0)&lt;&gt;"",VLOOKUP($A30,BBG!$1:$1048576,MATCH(Activity!GP$1,BBG!$1:$1,0)+1,0)&lt;&gt;""),(VLOOKUP($A30,BBG!$1:$1048576,MATCH(Activity!GP$1,BBG!$1:$1,0)-1,0)+VLOOKUP($A30,BBG!$1:$1048576,MATCH(Activity!GP$1,BBG!$1:$1,0)+1,0))/2,IF(AND(VLOOKUP($A30,BBG!$1:$1048576,MATCH(Activity!GP$1,BBG!$1:$1,0)-1,0)&lt;&gt;"",VLOOKUP($A30,BBG!$1:$1048576,MATCH(Activity!GP$1,BBG!$1:$1,0)+2,0)&lt;&gt;""),VLOOKUP($A30,BBG!$1:$1048576,MATCH(Activity!GP$1,BBG!$1:$1,0)-1,0)+(VLOOKUP($A30,BBG!$1:$1048576,MATCH(Activity!GP$1,BBG!$1:$1,0)+2,0)-VLOOKUP($A30,BBG!$1:$1048576,MATCH(Activity!GP$1,BBG!$1:$1,0)-1,0))/3,VLOOKUP($A30,BBG!$1:$1048576,MATCH(Activity!GP$1,BBG!$1:$1,0)-2,0)+(VLOOKUP($A30,BBG!$1:$1048576,MATCH(Activity!GP$1,BBG!$1:$1,0)+1,0)-VLOOKUP($A30,BBG!$1:$1048576,MATCH(Activity!GP$1,BBG!$1:$1,0)-2,0))*2/3)))/100</f>
        <v>0</v>
      </c>
      <c r="GQ30" s="34">
        <f ca="1">IF(VLOOKUP($A30,BBG!$1:$1048576,MATCH(Activity!GQ$1,BBG!$1:$1,0),0)&lt;&gt;"",VLOOKUP($A30,BBG!$1:$1048576,MATCH(Activity!GQ$1,BBG!$1:$1,0),0),IF(AND(VLOOKUP($A30,BBG!$1:$1048576,MATCH(Activity!GQ$1,BBG!$1:$1,0)-1,0)&lt;&gt;"",VLOOKUP($A30,BBG!$1:$1048576,MATCH(Activity!GQ$1,BBG!$1:$1,0)+1,0)&lt;&gt;""),(VLOOKUP($A30,BBG!$1:$1048576,MATCH(Activity!GQ$1,BBG!$1:$1,0)-1,0)+VLOOKUP($A30,BBG!$1:$1048576,MATCH(Activity!GQ$1,BBG!$1:$1,0)+1,0))/2,IF(AND(VLOOKUP($A30,BBG!$1:$1048576,MATCH(Activity!GQ$1,BBG!$1:$1,0)-1,0)&lt;&gt;"",VLOOKUP($A30,BBG!$1:$1048576,MATCH(Activity!GQ$1,BBG!$1:$1,0)+2,0)&lt;&gt;""),VLOOKUP($A30,BBG!$1:$1048576,MATCH(Activity!GQ$1,BBG!$1:$1,0)-1,0)+(VLOOKUP($A30,BBG!$1:$1048576,MATCH(Activity!GQ$1,BBG!$1:$1,0)+2,0)-VLOOKUP($A30,BBG!$1:$1048576,MATCH(Activity!GQ$1,BBG!$1:$1,0)-1,0))/3,VLOOKUP($A30,BBG!$1:$1048576,MATCH(Activity!GQ$1,BBG!$1:$1,0)-2,0)+(VLOOKUP($A30,BBG!$1:$1048576,MATCH(Activity!GQ$1,BBG!$1:$1,0)+1,0)-VLOOKUP($A30,BBG!$1:$1048576,MATCH(Activity!GQ$1,BBG!$1:$1,0)-2,0))*2/3)))/100</f>
        <v>0</v>
      </c>
      <c r="GR30" s="34">
        <f ca="1">IF(VLOOKUP($A30,BBG!$1:$1048576,MATCH(Activity!GR$1,BBG!$1:$1,0),0)&lt;&gt;"",VLOOKUP($A30,BBG!$1:$1048576,MATCH(Activity!GR$1,BBG!$1:$1,0),0),IF(AND(VLOOKUP($A30,BBG!$1:$1048576,MATCH(Activity!GR$1,BBG!$1:$1,0)-1,0)&lt;&gt;"",VLOOKUP($A30,BBG!$1:$1048576,MATCH(Activity!GR$1,BBG!$1:$1,0)+1,0)&lt;&gt;""),(VLOOKUP($A30,BBG!$1:$1048576,MATCH(Activity!GR$1,BBG!$1:$1,0)-1,0)+VLOOKUP($A30,BBG!$1:$1048576,MATCH(Activity!GR$1,BBG!$1:$1,0)+1,0))/2,IF(AND(VLOOKUP($A30,BBG!$1:$1048576,MATCH(Activity!GR$1,BBG!$1:$1,0)-1,0)&lt;&gt;"",VLOOKUP($A30,BBG!$1:$1048576,MATCH(Activity!GR$1,BBG!$1:$1,0)+2,0)&lt;&gt;""),VLOOKUP($A30,BBG!$1:$1048576,MATCH(Activity!GR$1,BBG!$1:$1,0)-1,0)+(VLOOKUP($A30,BBG!$1:$1048576,MATCH(Activity!GR$1,BBG!$1:$1,0)+2,0)-VLOOKUP($A30,BBG!$1:$1048576,MATCH(Activity!GR$1,BBG!$1:$1,0)-1,0))/3,VLOOKUP($A30,BBG!$1:$1048576,MATCH(Activity!GR$1,BBG!$1:$1,0)-2,0)+(VLOOKUP($A30,BBG!$1:$1048576,MATCH(Activity!GR$1,BBG!$1:$1,0)+1,0)-VLOOKUP($A30,BBG!$1:$1048576,MATCH(Activity!GR$1,BBG!$1:$1,0)-2,0))*2/3)))/100</f>
        <v>0</v>
      </c>
      <c r="GS30" s="34">
        <f ca="1">IF(VLOOKUP($A30,BBG!$1:$1048576,MATCH(Activity!GS$1,BBG!$1:$1,0),0)&lt;&gt;"",VLOOKUP($A30,BBG!$1:$1048576,MATCH(Activity!GS$1,BBG!$1:$1,0),0),IF(AND(VLOOKUP($A30,BBG!$1:$1048576,MATCH(Activity!GS$1,BBG!$1:$1,0)-1,0)&lt;&gt;"",VLOOKUP($A30,BBG!$1:$1048576,MATCH(Activity!GS$1,BBG!$1:$1,0)+1,0)&lt;&gt;""),(VLOOKUP($A30,BBG!$1:$1048576,MATCH(Activity!GS$1,BBG!$1:$1,0)-1,0)+VLOOKUP($A30,BBG!$1:$1048576,MATCH(Activity!GS$1,BBG!$1:$1,0)+1,0))/2,IF(AND(VLOOKUP($A30,BBG!$1:$1048576,MATCH(Activity!GS$1,BBG!$1:$1,0)-1,0)&lt;&gt;"",VLOOKUP($A30,BBG!$1:$1048576,MATCH(Activity!GS$1,BBG!$1:$1,0)+2,0)&lt;&gt;""),VLOOKUP($A30,BBG!$1:$1048576,MATCH(Activity!GS$1,BBG!$1:$1,0)-1,0)+(VLOOKUP($A30,BBG!$1:$1048576,MATCH(Activity!GS$1,BBG!$1:$1,0)+2,0)-VLOOKUP($A30,BBG!$1:$1048576,MATCH(Activity!GS$1,BBG!$1:$1,0)-1,0))/3,VLOOKUP($A30,BBG!$1:$1048576,MATCH(Activity!GS$1,BBG!$1:$1,0)-2,0)+(VLOOKUP($A30,BBG!$1:$1048576,MATCH(Activity!GS$1,BBG!$1:$1,0)+1,0)-VLOOKUP($A30,BBG!$1:$1048576,MATCH(Activity!GS$1,BBG!$1:$1,0)-2,0))*2/3)))/100</f>
        <v>0</v>
      </c>
      <c r="GT30" s="34">
        <f ca="1">IF(VLOOKUP($A30,BBG!$1:$1048576,MATCH(Activity!GT$1,BBG!$1:$1,0),0)&lt;&gt;"",VLOOKUP($A30,BBG!$1:$1048576,MATCH(Activity!GT$1,BBG!$1:$1,0),0),IF(AND(VLOOKUP($A30,BBG!$1:$1048576,MATCH(Activity!GT$1,BBG!$1:$1,0)-1,0)&lt;&gt;"",VLOOKUP($A30,BBG!$1:$1048576,MATCH(Activity!GT$1,BBG!$1:$1,0)+1,0)&lt;&gt;""),(VLOOKUP($A30,BBG!$1:$1048576,MATCH(Activity!GT$1,BBG!$1:$1,0)-1,0)+VLOOKUP($A30,BBG!$1:$1048576,MATCH(Activity!GT$1,BBG!$1:$1,0)+1,0))/2,IF(AND(VLOOKUP($A30,BBG!$1:$1048576,MATCH(Activity!GT$1,BBG!$1:$1,0)-1,0)&lt;&gt;"",VLOOKUP($A30,BBG!$1:$1048576,MATCH(Activity!GT$1,BBG!$1:$1,0)+2,0)&lt;&gt;""),VLOOKUP($A30,BBG!$1:$1048576,MATCH(Activity!GT$1,BBG!$1:$1,0)-1,0)+(VLOOKUP($A30,BBG!$1:$1048576,MATCH(Activity!GT$1,BBG!$1:$1,0)+2,0)-VLOOKUP($A30,BBG!$1:$1048576,MATCH(Activity!GT$1,BBG!$1:$1,0)-1,0))/3,VLOOKUP($A30,BBG!$1:$1048576,MATCH(Activity!GT$1,BBG!$1:$1,0)-2,0)+(VLOOKUP($A30,BBG!$1:$1048576,MATCH(Activity!GT$1,BBG!$1:$1,0)+1,0)-VLOOKUP($A30,BBG!$1:$1048576,MATCH(Activity!GT$1,BBG!$1:$1,0)-2,0))*2/3)))/100</f>
        <v>0</v>
      </c>
      <c r="GU30" s="34">
        <f ca="1">IF(VLOOKUP($A30,BBG!$1:$1048576,MATCH(Activity!GU$1,BBG!$1:$1,0),0)&lt;&gt;"",VLOOKUP($A30,BBG!$1:$1048576,MATCH(Activity!GU$1,BBG!$1:$1,0),0),IF(AND(VLOOKUP($A30,BBG!$1:$1048576,MATCH(Activity!GU$1,BBG!$1:$1,0)-1,0)&lt;&gt;"",VLOOKUP($A30,BBG!$1:$1048576,MATCH(Activity!GU$1,BBG!$1:$1,0)+1,0)&lt;&gt;""),(VLOOKUP($A30,BBG!$1:$1048576,MATCH(Activity!GU$1,BBG!$1:$1,0)-1,0)+VLOOKUP($A30,BBG!$1:$1048576,MATCH(Activity!GU$1,BBG!$1:$1,0)+1,0))/2,IF(AND(VLOOKUP($A30,BBG!$1:$1048576,MATCH(Activity!GU$1,BBG!$1:$1,0)-1,0)&lt;&gt;"",VLOOKUP($A30,BBG!$1:$1048576,MATCH(Activity!GU$1,BBG!$1:$1,0)+2,0)&lt;&gt;""),VLOOKUP($A30,BBG!$1:$1048576,MATCH(Activity!GU$1,BBG!$1:$1,0)-1,0)+(VLOOKUP($A30,BBG!$1:$1048576,MATCH(Activity!GU$1,BBG!$1:$1,0)+2,0)-VLOOKUP($A30,BBG!$1:$1048576,MATCH(Activity!GU$1,BBG!$1:$1,0)-1,0))/3,VLOOKUP($A30,BBG!$1:$1048576,MATCH(Activity!GU$1,BBG!$1:$1,0)-2,0)+(VLOOKUP($A30,BBG!$1:$1048576,MATCH(Activity!GU$1,BBG!$1:$1,0)+1,0)-VLOOKUP($A30,BBG!$1:$1048576,MATCH(Activity!GU$1,BBG!$1:$1,0)-2,0))*2/3)))/100</f>
        <v>0</v>
      </c>
      <c r="GV30" s="34">
        <f ca="1">IF(VLOOKUP($A30,BBG!$1:$1048576,MATCH(Activity!GV$1,BBG!$1:$1,0),0)&lt;&gt;"",VLOOKUP($A30,BBG!$1:$1048576,MATCH(Activity!GV$1,BBG!$1:$1,0),0),IF(AND(VLOOKUP($A30,BBG!$1:$1048576,MATCH(Activity!GV$1,BBG!$1:$1,0)-1,0)&lt;&gt;"",VLOOKUP($A30,BBG!$1:$1048576,MATCH(Activity!GV$1,BBG!$1:$1,0)+1,0)&lt;&gt;""),(VLOOKUP($A30,BBG!$1:$1048576,MATCH(Activity!GV$1,BBG!$1:$1,0)-1,0)+VLOOKUP($A30,BBG!$1:$1048576,MATCH(Activity!GV$1,BBG!$1:$1,0)+1,0))/2,IF(AND(VLOOKUP($A30,BBG!$1:$1048576,MATCH(Activity!GV$1,BBG!$1:$1,0)-1,0)&lt;&gt;"",VLOOKUP($A30,BBG!$1:$1048576,MATCH(Activity!GV$1,BBG!$1:$1,0)+2,0)&lt;&gt;""),VLOOKUP($A30,BBG!$1:$1048576,MATCH(Activity!GV$1,BBG!$1:$1,0)-1,0)+(VLOOKUP($A30,BBG!$1:$1048576,MATCH(Activity!GV$1,BBG!$1:$1,0)+2,0)-VLOOKUP($A30,BBG!$1:$1048576,MATCH(Activity!GV$1,BBG!$1:$1,0)-1,0))/3,VLOOKUP($A30,BBG!$1:$1048576,MATCH(Activity!GV$1,BBG!$1:$1,0)-2,0)+(VLOOKUP($A30,BBG!$1:$1048576,MATCH(Activity!GV$1,BBG!$1:$1,0)+1,0)-VLOOKUP($A30,BBG!$1:$1048576,MATCH(Activity!GV$1,BBG!$1:$1,0)-2,0))*2/3)))/100</f>
        <v>0</v>
      </c>
      <c r="GW30" s="34">
        <f ca="1">IF(VLOOKUP($A30,BBG!$1:$1048576,MATCH(Activity!GW$1,BBG!$1:$1,0),0)&lt;&gt;"",VLOOKUP($A30,BBG!$1:$1048576,MATCH(Activity!GW$1,BBG!$1:$1,0),0),IF(AND(VLOOKUP($A30,BBG!$1:$1048576,MATCH(Activity!GW$1,BBG!$1:$1,0)-1,0)&lt;&gt;"",VLOOKUP($A30,BBG!$1:$1048576,MATCH(Activity!GW$1,BBG!$1:$1,0)+1,0)&lt;&gt;""),(VLOOKUP($A30,BBG!$1:$1048576,MATCH(Activity!GW$1,BBG!$1:$1,0)-1,0)+VLOOKUP($A30,BBG!$1:$1048576,MATCH(Activity!GW$1,BBG!$1:$1,0)+1,0))/2,IF(AND(VLOOKUP($A30,BBG!$1:$1048576,MATCH(Activity!GW$1,BBG!$1:$1,0)-1,0)&lt;&gt;"",VLOOKUP($A30,BBG!$1:$1048576,MATCH(Activity!GW$1,BBG!$1:$1,0)+2,0)&lt;&gt;""),VLOOKUP($A30,BBG!$1:$1048576,MATCH(Activity!GW$1,BBG!$1:$1,0)-1,0)+(VLOOKUP($A30,BBG!$1:$1048576,MATCH(Activity!GW$1,BBG!$1:$1,0)+2,0)-VLOOKUP($A30,BBG!$1:$1048576,MATCH(Activity!GW$1,BBG!$1:$1,0)-1,0))/3,VLOOKUP($A30,BBG!$1:$1048576,MATCH(Activity!GW$1,BBG!$1:$1,0)-2,0)+(VLOOKUP($A30,BBG!$1:$1048576,MATCH(Activity!GW$1,BBG!$1:$1,0)+1,0)-VLOOKUP($A30,BBG!$1:$1048576,MATCH(Activity!GW$1,BBG!$1:$1,0)-2,0))*2/3)))/100</f>
        <v>0</v>
      </c>
      <c r="GX30" s="34">
        <f ca="1">IF(VLOOKUP($A30,BBG!$1:$1048576,MATCH(Activity!GX$1,BBG!$1:$1,0),0)&lt;&gt;"",VLOOKUP($A30,BBG!$1:$1048576,MATCH(Activity!GX$1,BBG!$1:$1,0),0),IF(AND(VLOOKUP($A30,BBG!$1:$1048576,MATCH(Activity!GX$1,BBG!$1:$1,0)-1,0)&lt;&gt;"",VLOOKUP($A30,BBG!$1:$1048576,MATCH(Activity!GX$1,BBG!$1:$1,0)+1,0)&lt;&gt;""),(VLOOKUP($A30,BBG!$1:$1048576,MATCH(Activity!GX$1,BBG!$1:$1,0)-1,0)+VLOOKUP($A30,BBG!$1:$1048576,MATCH(Activity!GX$1,BBG!$1:$1,0)+1,0))/2,IF(AND(VLOOKUP($A30,BBG!$1:$1048576,MATCH(Activity!GX$1,BBG!$1:$1,0)-1,0)&lt;&gt;"",VLOOKUP($A30,BBG!$1:$1048576,MATCH(Activity!GX$1,BBG!$1:$1,0)+2,0)&lt;&gt;""),VLOOKUP($A30,BBG!$1:$1048576,MATCH(Activity!GX$1,BBG!$1:$1,0)-1,0)+(VLOOKUP($A30,BBG!$1:$1048576,MATCH(Activity!GX$1,BBG!$1:$1,0)+2,0)-VLOOKUP($A30,BBG!$1:$1048576,MATCH(Activity!GX$1,BBG!$1:$1,0)-1,0))/3,VLOOKUP($A30,BBG!$1:$1048576,MATCH(Activity!GX$1,BBG!$1:$1,0)-2,0)+(VLOOKUP($A30,BBG!$1:$1048576,MATCH(Activity!GX$1,BBG!$1:$1,0)+1,0)-VLOOKUP($A30,BBG!$1:$1048576,MATCH(Activity!GX$1,BBG!$1:$1,0)-2,0))*2/3)))/100</f>
        <v>0</v>
      </c>
      <c r="GY30" s="34">
        <f ca="1">IF(VLOOKUP($A30,BBG!$1:$1048576,MATCH(Activity!GY$1,BBG!$1:$1,0),0)&lt;&gt;"",VLOOKUP($A30,BBG!$1:$1048576,MATCH(Activity!GY$1,BBG!$1:$1,0),0),IF(AND(VLOOKUP($A30,BBG!$1:$1048576,MATCH(Activity!GY$1,BBG!$1:$1,0)-1,0)&lt;&gt;"",VLOOKUP($A30,BBG!$1:$1048576,MATCH(Activity!GY$1,BBG!$1:$1,0)+1,0)&lt;&gt;""),(VLOOKUP($A30,BBG!$1:$1048576,MATCH(Activity!GY$1,BBG!$1:$1,0)-1,0)+VLOOKUP($A30,BBG!$1:$1048576,MATCH(Activity!GY$1,BBG!$1:$1,0)+1,0))/2,IF(AND(VLOOKUP($A30,BBG!$1:$1048576,MATCH(Activity!GY$1,BBG!$1:$1,0)-1,0)&lt;&gt;"",VLOOKUP($A30,BBG!$1:$1048576,MATCH(Activity!GY$1,BBG!$1:$1,0)+2,0)&lt;&gt;""),VLOOKUP($A30,BBG!$1:$1048576,MATCH(Activity!GY$1,BBG!$1:$1,0)-1,0)+(VLOOKUP($A30,BBG!$1:$1048576,MATCH(Activity!GY$1,BBG!$1:$1,0)+2,0)-VLOOKUP($A30,BBG!$1:$1048576,MATCH(Activity!GY$1,BBG!$1:$1,0)-1,0))/3,VLOOKUP($A30,BBG!$1:$1048576,MATCH(Activity!GY$1,BBG!$1:$1,0)-2,0)+(VLOOKUP($A30,BBG!$1:$1048576,MATCH(Activity!GY$1,BBG!$1:$1,0)+1,0)-VLOOKUP($A30,BBG!$1:$1048576,MATCH(Activity!GY$1,BBG!$1:$1,0)-2,0))*2/3)))/100</f>
        <v>0</v>
      </c>
      <c r="GZ30" s="34">
        <f ca="1">IF(VLOOKUP($A30,BBG!$1:$1048576,MATCH(Activity!GZ$1,BBG!$1:$1,0),0)&lt;&gt;"",VLOOKUP($A30,BBG!$1:$1048576,MATCH(Activity!GZ$1,BBG!$1:$1,0),0),IF(AND(VLOOKUP($A30,BBG!$1:$1048576,MATCH(Activity!GZ$1,BBG!$1:$1,0)-1,0)&lt;&gt;"",VLOOKUP($A30,BBG!$1:$1048576,MATCH(Activity!GZ$1,BBG!$1:$1,0)+1,0)&lt;&gt;""),(VLOOKUP($A30,BBG!$1:$1048576,MATCH(Activity!GZ$1,BBG!$1:$1,0)-1,0)+VLOOKUP($A30,BBG!$1:$1048576,MATCH(Activity!GZ$1,BBG!$1:$1,0)+1,0))/2,IF(AND(VLOOKUP($A30,BBG!$1:$1048576,MATCH(Activity!GZ$1,BBG!$1:$1,0)-1,0)&lt;&gt;"",VLOOKUP($A30,BBG!$1:$1048576,MATCH(Activity!GZ$1,BBG!$1:$1,0)+2,0)&lt;&gt;""),VLOOKUP($A30,BBG!$1:$1048576,MATCH(Activity!GZ$1,BBG!$1:$1,0)-1,0)+(VLOOKUP($A30,BBG!$1:$1048576,MATCH(Activity!GZ$1,BBG!$1:$1,0)+2,0)-VLOOKUP($A30,BBG!$1:$1048576,MATCH(Activity!GZ$1,BBG!$1:$1,0)-1,0))/3,VLOOKUP($A30,BBG!$1:$1048576,MATCH(Activity!GZ$1,BBG!$1:$1,0)-2,0)+(VLOOKUP($A30,BBG!$1:$1048576,MATCH(Activity!GZ$1,BBG!$1:$1,0)+1,0)-VLOOKUP($A30,BBG!$1:$1048576,MATCH(Activity!GZ$1,BBG!$1:$1,0)-2,0))*2/3)))/100</f>
        <v>0</v>
      </c>
      <c r="HA30" s="34">
        <f ca="1">IF(VLOOKUP($A30,BBG!$1:$1048576,MATCH(Activity!HA$1,BBG!$1:$1,0),0)&lt;&gt;"",VLOOKUP($A30,BBG!$1:$1048576,MATCH(Activity!HA$1,BBG!$1:$1,0),0),IF(AND(VLOOKUP($A30,BBG!$1:$1048576,MATCH(Activity!HA$1,BBG!$1:$1,0)-1,0)&lt;&gt;"",VLOOKUP($A30,BBG!$1:$1048576,MATCH(Activity!HA$1,BBG!$1:$1,0)+1,0)&lt;&gt;""),(VLOOKUP($A30,BBG!$1:$1048576,MATCH(Activity!HA$1,BBG!$1:$1,0)-1,0)+VLOOKUP($A30,BBG!$1:$1048576,MATCH(Activity!HA$1,BBG!$1:$1,0)+1,0))/2,IF(AND(VLOOKUP($A30,BBG!$1:$1048576,MATCH(Activity!HA$1,BBG!$1:$1,0)-1,0)&lt;&gt;"",VLOOKUP($A30,BBG!$1:$1048576,MATCH(Activity!HA$1,BBG!$1:$1,0)+2,0)&lt;&gt;""),VLOOKUP($A30,BBG!$1:$1048576,MATCH(Activity!HA$1,BBG!$1:$1,0)-1,0)+(VLOOKUP($A30,BBG!$1:$1048576,MATCH(Activity!HA$1,BBG!$1:$1,0)+2,0)-VLOOKUP($A30,BBG!$1:$1048576,MATCH(Activity!HA$1,BBG!$1:$1,0)-1,0))/3,VLOOKUP($A30,BBG!$1:$1048576,MATCH(Activity!HA$1,BBG!$1:$1,0)-2,0)+(VLOOKUP($A30,BBG!$1:$1048576,MATCH(Activity!HA$1,BBG!$1:$1,0)+1,0)-VLOOKUP($A30,BBG!$1:$1048576,MATCH(Activity!HA$1,BBG!$1:$1,0)-2,0))*2/3)))/100</f>
        <v>0</v>
      </c>
      <c r="HB30" s="34">
        <f ca="1">IF(VLOOKUP($A30,BBG!$1:$1048576,MATCH(Activity!HB$1,BBG!$1:$1,0),0)&lt;&gt;"",VLOOKUP($A30,BBG!$1:$1048576,MATCH(Activity!HB$1,BBG!$1:$1,0),0),IF(AND(VLOOKUP($A30,BBG!$1:$1048576,MATCH(Activity!HB$1,BBG!$1:$1,0)-1,0)&lt;&gt;"",VLOOKUP($A30,BBG!$1:$1048576,MATCH(Activity!HB$1,BBG!$1:$1,0)+1,0)&lt;&gt;""),(VLOOKUP($A30,BBG!$1:$1048576,MATCH(Activity!HB$1,BBG!$1:$1,0)-1,0)+VLOOKUP($A30,BBG!$1:$1048576,MATCH(Activity!HB$1,BBG!$1:$1,0)+1,0))/2,IF(AND(VLOOKUP($A30,BBG!$1:$1048576,MATCH(Activity!HB$1,BBG!$1:$1,0)-1,0)&lt;&gt;"",VLOOKUP($A30,BBG!$1:$1048576,MATCH(Activity!HB$1,BBG!$1:$1,0)+2,0)&lt;&gt;""),VLOOKUP($A30,BBG!$1:$1048576,MATCH(Activity!HB$1,BBG!$1:$1,0)-1,0)+(VLOOKUP($A30,BBG!$1:$1048576,MATCH(Activity!HB$1,BBG!$1:$1,0)+2,0)-VLOOKUP($A30,BBG!$1:$1048576,MATCH(Activity!HB$1,BBG!$1:$1,0)-1,0))/3,VLOOKUP($A30,BBG!$1:$1048576,MATCH(Activity!HB$1,BBG!$1:$1,0)-2,0)+(VLOOKUP($A30,BBG!$1:$1048576,MATCH(Activity!HB$1,BBG!$1:$1,0)+1,0)-VLOOKUP($A30,BBG!$1:$1048576,MATCH(Activity!HB$1,BBG!$1:$1,0)-2,0))*2/3)))/100</f>
        <v>0</v>
      </c>
      <c r="HC30" s="34">
        <f ca="1">IF(VLOOKUP($A30,BBG!$1:$1048576,MATCH(Activity!HC$1,BBG!$1:$1,0),0)&lt;&gt;"",VLOOKUP($A30,BBG!$1:$1048576,MATCH(Activity!HC$1,BBG!$1:$1,0),0),IF(AND(VLOOKUP($A30,BBG!$1:$1048576,MATCH(Activity!HC$1,BBG!$1:$1,0)-1,0)&lt;&gt;"",VLOOKUP($A30,BBG!$1:$1048576,MATCH(Activity!HC$1,BBG!$1:$1,0)+1,0)&lt;&gt;""),(VLOOKUP($A30,BBG!$1:$1048576,MATCH(Activity!HC$1,BBG!$1:$1,0)-1,0)+VLOOKUP($A30,BBG!$1:$1048576,MATCH(Activity!HC$1,BBG!$1:$1,0)+1,0))/2,IF(AND(VLOOKUP($A30,BBG!$1:$1048576,MATCH(Activity!HC$1,BBG!$1:$1,0)-1,0)&lt;&gt;"",VLOOKUP($A30,BBG!$1:$1048576,MATCH(Activity!HC$1,BBG!$1:$1,0)+2,0)&lt;&gt;""),VLOOKUP($A30,BBG!$1:$1048576,MATCH(Activity!HC$1,BBG!$1:$1,0)-1,0)+(VLOOKUP($A30,BBG!$1:$1048576,MATCH(Activity!HC$1,BBG!$1:$1,0)+2,0)-VLOOKUP($A30,BBG!$1:$1048576,MATCH(Activity!HC$1,BBG!$1:$1,0)-1,0))/3,VLOOKUP($A30,BBG!$1:$1048576,MATCH(Activity!HC$1,BBG!$1:$1,0)-2,0)+(VLOOKUP($A30,BBG!$1:$1048576,MATCH(Activity!HC$1,BBG!$1:$1,0)+1,0)-VLOOKUP($A30,BBG!$1:$1048576,MATCH(Activity!HC$1,BBG!$1:$1,0)-2,0))*2/3)))/100</f>
        <v>0</v>
      </c>
      <c r="HD30" s="34">
        <f ca="1">IF(VLOOKUP($A30,BBG!$1:$1048576,MATCH(Activity!HD$1,BBG!$1:$1,0),0)&lt;&gt;"",VLOOKUP($A30,BBG!$1:$1048576,MATCH(Activity!HD$1,BBG!$1:$1,0),0),IF(AND(VLOOKUP($A30,BBG!$1:$1048576,MATCH(Activity!HD$1,BBG!$1:$1,0)-1,0)&lt;&gt;"",VLOOKUP($A30,BBG!$1:$1048576,MATCH(Activity!HD$1,BBG!$1:$1,0)+1,0)&lt;&gt;""),(VLOOKUP($A30,BBG!$1:$1048576,MATCH(Activity!HD$1,BBG!$1:$1,0)-1,0)+VLOOKUP($A30,BBG!$1:$1048576,MATCH(Activity!HD$1,BBG!$1:$1,0)+1,0))/2,IF(AND(VLOOKUP($A30,BBG!$1:$1048576,MATCH(Activity!HD$1,BBG!$1:$1,0)-1,0)&lt;&gt;"",VLOOKUP($A30,BBG!$1:$1048576,MATCH(Activity!HD$1,BBG!$1:$1,0)+2,0)&lt;&gt;""),VLOOKUP($A30,BBG!$1:$1048576,MATCH(Activity!HD$1,BBG!$1:$1,0)-1,0)+(VLOOKUP($A30,BBG!$1:$1048576,MATCH(Activity!HD$1,BBG!$1:$1,0)+2,0)-VLOOKUP($A30,BBG!$1:$1048576,MATCH(Activity!HD$1,BBG!$1:$1,0)-1,0))/3,VLOOKUP($A30,BBG!$1:$1048576,MATCH(Activity!HD$1,BBG!$1:$1,0)-2,0)+(VLOOKUP($A30,BBG!$1:$1048576,MATCH(Activity!HD$1,BBG!$1:$1,0)+1,0)-VLOOKUP($A30,BBG!$1:$1048576,MATCH(Activity!HD$1,BBG!$1:$1,0)-2,0))*2/3)))/100</f>
        <v>0</v>
      </c>
      <c r="HE30" s="34">
        <f ca="1">IF(VLOOKUP($A30,BBG!$1:$1048576,MATCH(Activity!HE$1,BBG!$1:$1,0),0)&lt;&gt;"",VLOOKUP($A30,BBG!$1:$1048576,MATCH(Activity!HE$1,BBG!$1:$1,0),0),IF(AND(VLOOKUP($A30,BBG!$1:$1048576,MATCH(Activity!HE$1,BBG!$1:$1,0)-1,0)&lt;&gt;"",VLOOKUP($A30,BBG!$1:$1048576,MATCH(Activity!HE$1,BBG!$1:$1,0)+1,0)&lt;&gt;""),(VLOOKUP($A30,BBG!$1:$1048576,MATCH(Activity!HE$1,BBG!$1:$1,0)-1,0)+VLOOKUP($A30,BBG!$1:$1048576,MATCH(Activity!HE$1,BBG!$1:$1,0)+1,0))/2,IF(AND(VLOOKUP($A30,BBG!$1:$1048576,MATCH(Activity!HE$1,BBG!$1:$1,0)-1,0)&lt;&gt;"",VLOOKUP($A30,BBG!$1:$1048576,MATCH(Activity!HE$1,BBG!$1:$1,0)+2,0)&lt;&gt;""),VLOOKUP($A30,BBG!$1:$1048576,MATCH(Activity!HE$1,BBG!$1:$1,0)-1,0)+(VLOOKUP($A30,BBG!$1:$1048576,MATCH(Activity!HE$1,BBG!$1:$1,0)+2,0)-VLOOKUP($A30,BBG!$1:$1048576,MATCH(Activity!HE$1,BBG!$1:$1,0)-1,0))/3,VLOOKUP($A30,BBG!$1:$1048576,MATCH(Activity!HE$1,BBG!$1:$1,0)-2,0)+(VLOOKUP($A30,BBG!$1:$1048576,MATCH(Activity!HE$1,BBG!$1:$1,0)+1,0)-VLOOKUP($A30,BBG!$1:$1048576,MATCH(Activity!HE$1,BBG!$1:$1,0)-2,0))*2/3)))/100</f>
        <v>0</v>
      </c>
      <c r="HF30" s="34">
        <f ca="1">IF(VLOOKUP($A30,BBG!$1:$1048576,MATCH(Activity!HF$1,BBG!$1:$1,0),0)&lt;&gt;"",VLOOKUP($A30,BBG!$1:$1048576,MATCH(Activity!HF$1,BBG!$1:$1,0),0),IF(AND(VLOOKUP($A30,BBG!$1:$1048576,MATCH(Activity!HF$1,BBG!$1:$1,0)-1,0)&lt;&gt;"",VLOOKUP($A30,BBG!$1:$1048576,MATCH(Activity!HF$1,BBG!$1:$1,0)+1,0)&lt;&gt;""),(VLOOKUP($A30,BBG!$1:$1048576,MATCH(Activity!HF$1,BBG!$1:$1,0)-1,0)+VLOOKUP($A30,BBG!$1:$1048576,MATCH(Activity!HF$1,BBG!$1:$1,0)+1,0))/2,IF(AND(VLOOKUP($A30,BBG!$1:$1048576,MATCH(Activity!HF$1,BBG!$1:$1,0)-1,0)&lt;&gt;"",VLOOKUP($A30,BBG!$1:$1048576,MATCH(Activity!HF$1,BBG!$1:$1,0)+2,0)&lt;&gt;""),VLOOKUP($A30,BBG!$1:$1048576,MATCH(Activity!HF$1,BBG!$1:$1,0)-1,0)+(VLOOKUP($A30,BBG!$1:$1048576,MATCH(Activity!HF$1,BBG!$1:$1,0)+2,0)-VLOOKUP($A30,BBG!$1:$1048576,MATCH(Activity!HF$1,BBG!$1:$1,0)-1,0))/3,VLOOKUP($A30,BBG!$1:$1048576,MATCH(Activity!HF$1,BBG!$1:$1,0)-2,0)+(VLOOKUP($A30,BBG!$1:$1048576,MATCH(Activity!HF$1,BBG!$1:$1,0)+1,0)-VLOOKUP($A30,BBG!$1:$1048576,MATCH(Activity!HF$1,BBG!$1:$1,0)-2,0))*2/3)))/100</f>
        <v>0</v>
      </c>
      <c r="HG30" s="34">
        <f ca="1">IF(VLOOKUP($A30,BBG!$1:$1048576,MATCH(Activity!HG$1,BBG!$1:$1,0),0)&lt;&gt;"",VLOOKUP($A30,BBG!$1:$1048576,MATCH(Activity!HG$1,BBG!$1:$1,0),0),IF(AND(VLOOKUP($A30,BBG!$1:$1048576,MATCH(Activity!HG$1,BBG!$1:$1,0)-1,0)&lt;&gt;"",VLOOKUP($A30,BBG!$1:$1048576,MATCH(Activity!HG$1,BBG!$1:$1,0)+1,0)&lt;&gt;""),(VLOOKUP($A30,BBG!$1:$1048576,MATCH(Activity!HG$1,BBG!$1:$1,0)-1,0)+VLOOKUP($A30,BBG!$1:$1048576,MATCH(Activity!HG$1,BBG!$1:$1,0)+1,0))/2,IF(AND(VLOOKUP($A30,BBG!$1:$1048576,MATCH(Activity!HG$1,BBG!$1:$1,0)-1,0)&lt;&gt;"",VLOOKUP($A30,BBG!$1:$1048576,MATCH(Activity!HG$1,BBG!$1:$1,0)+2,0)&lt;&gt;""),VLOOKUP($A30,BBG!$1:$1048576,MATCH(Activity!HG$1,BBG!$1:$1,0)-1,0)+(VLOOKUP($A30,BBG!$1:$1048576,MATCH(Activity!HG$1,BBG!$1:$1,0)+2,0)-VLOOKUP($A30,BBG!$1:$1048576,MATCH(Activity!HG$1,BBG!$1:$1,0)-1,0))/3,VLOOKUP($A30,BBG!$1:$1048576,MATCH(Activity!HG$1,BBG!$1:$1,0)-2,0)+(VLOOKUP($A30,BBG!$1:$1048576,MATCH(Activity!HG$1,BBG!$1:$1,0)+1,0)-VLOOKUP($A30,BBG!$1:$1048576,MATCH(Activity!HG$1,BBG!$1:$1,0)-2,0))*2/3)))/100</f>
        <v>0</v>
      </c>
      <c r="HH30" s="34">
        <f ca="1">IF(VLOOKUP($A30,BBG!$1:$1048576,MATCH(Activity!HH$1,BBG!$1:$1,0),0)&lt;&gt;"",VLOOKUP($A30,BBG!$1:$1048576,MATCH(Activity!HH$1,BBG!$1:$1,0),0),IF(AND(VLOOKUP($A30,BBG!$1:$1048576,MATCH(Activity!HH$1,BBG!$1:$1,0)-1,0)&lt;&gt;"",VLOOKUP($A30,BBG!$1:$1048576,MATCH(Activity!HH$1,BBG!$1:$1,0)+1,0)&lt;&gt;""),(VLOOKUP($A30,BBG!$1:$1048576,MATCH(Activity!HH$1,BBG!$1:$1,0)-1,0)+VLOOKUP($A30,BBG!$1:$1048576,MATCH(Activity!HH$1,BBG!$1:$1,0)+1,0))/2,IF(AND(VLOOKUP($A30,BBG!$1:$1048576,MATCH(Activity!HH$1,BBG!$1:$1,0)-1,0)&lt;&gt;"",VLOOKUP($A30,BBG!$1:$1048576,MATCH(Activity!HH$1,BBG!$1:$1,0)+2,0)&lt;&gt;""),VLOOKUP($A30,BBG!$1:$1048576,MATCH(Activity!HH$1,BBG!$1:$1,0)-1,0)+(VLOOKUP($A30,BBG!$1:$1048576,MATCH(Activity!HH$1,BBG!$1:$1,0)+2,0)-VLOOKUP($A30,BBG!$1:$1048576,MATCH(Activity!HH$1,BBG!$1:$1,0)-1,0))/3,VLOOKUP($A30,BBG!$1:$1048576,MATCH(Activity!HH$1,BBG!$1:$1,0)-2,0)+(VLOOKUP($A30,BBG!$1:$1048576,MATCH(Activity!HH$1,BBG!$1:$1,0)+1,0)-VLOOKUP($A30,BBG!$1:$1048576,MATCH(Activity!HH$1,BBG!$1:$1,0)-2,0))*2/3)))/100</f>
        <v>0</v>
      </c>
      <c r="HI30" s="34">
        <f ca="1">IF(VLOOKUP($A30,BBG!$1:$1048576,MATCH(Activity!HI$1,BBG!$1:$1,0),0)&lt;&gt;"",VLOOKUP($A30,BBG!$1:$1048576,MATCH(Activity!HI$1,BBG!$1:$1,0),0),IF(AND(VLOOKUP($A30,BBG!$1:$1048576,MATCH(Activity!HI$1,BBG!$1:$1,0)-1,0)&lt;&gt;"",VLOOKUP($A30,BBG!$1:$1048576,MATCH(Activity!HI$1,BBG!$1:$1,0)+1,0)&lt;&gt;""),(VLOOKUP($A30,BBG!$1:$1048576,MATCH(Activity!HI$1,BBG!$1:$1,0)-1,0)+VLOOKUP($A30,BBG!$1:$1048576,MATCH(Activity!HI$1,BBG!$1:$1,0)+1,0))/2,IF(AND(VLOOKUP($A30,BBG!$1:$1048576,MATCH(Activity!HI$1,BBG!$1:$1,0)-1,0)&lt;&gt;"",VLOOKUP($A30,BBG!$1:$1048576,MATCH(Activity!HI$1,BBG!$1:$1,0)+2,0)&lt;&gt;""),VLOOKUP($A30,BBG!$1:$1048576,MATCH(Activity!HI$1,BBG!$1:$1,0)-1,0)+(VLOOKUP($A30,BBG!$1:$1048576,MATCH(Activity!HI$1,BBG!$1:$1,0)+2,0)-VLOOKUP($A30,BBG!$1:$1048576,MATCH(Activity!HI$1,BBG!$1:$1,0)-1,0))/3,VLOOKUP($A30,BBG!$1:$1048576,MATCH(Activity!HI$1,BBG!$1:$1,0)-2,0)+(VLOOKUP($A30,BBG!$1:$1048576,MATCH(Activity!HI$1,BBG!$1:$1,0)+1,0)-VLOOKUP($A30,BBG!$1:$1048576,MATCH(Activity!HI$1,BBG!$1:$1,0)-2,0))*2/3)))/100</f>
        <v>0</v>
      </c>
      <c r="HJ30" s="34">
        <f ca="1">IF(VLOOKUP($A30,BBG!$1:$1048576,MATCH(Activity!HJ$1,BBG!$1:$1,0),0)&lt;&gt;"",VLOOKUP($A30,BBG!$1:$1048576,MATCH(Activity!HJ$1,BBG!$1:$1,0),0),IF(AND(VLOOKUP($A30,BBG!$1:$1048576,MATCH(Activity!HJ$1,BBG!$1:$1,0)-1,0)&lt;&gt;"",VLOOKUP($A30,BBG!$1:$1048576,MATCH(Activity!HJ$1,BBG!$1:$1,0)+1,0)&lt;&gt;""),(VLOOKUP($A30,BBG!$1:$1048576,MATCH(Activity!HJ$1,BBG!$1:$1,0)-1,0)+VLOOKUP($A30,BBG!$1:$1048576,MATCH(Activity!HJ$1,BBG!$1:$1,0)+1,0))/2,IF(AND(VLOOKUP($A30,BBG!$1:$1048576,MATCH(Activity!HJ$1,BBG!$1:$1,0)-1,0)&lt;&gt;"",VLOOKUP($A30,BBG!$1:$1048576,MATCH(Activity!HJ$1,BBG!$1:$1,0)+2,0)&lt;&gt;""),VLOOKUP($A30,BBG!$1:$1048576,MATCH(Activity!HJ$1,BBG!$1:$1,0)-1,0)+(VLOOKUP($A30,BBG!$1:$1048576,MATCH(Activity!HJ$1,BBG!$1:$1,0)+2,0)-VLOOKUP($A30,BBG!$1:$1048576,MATCH(Activity!HJ$1,BBG!$1:$1,0)-1,0))/3,VLOOKUP($A30,BBG!$1:$1048576,MATCH(Activity!HJ$1,BBG!$1:$1,0)-2,0)+(VLOOKUP($A30,BBG!$1:$1048576,MATCH(Activity!HJ$1,BBG!$1:$1,0)+1,0)-VLOOKUP($A30,BBG!$1:$1048576,MATCH(Activity!HJ$1,BBG!$1:$1,0)-2,0))*2/3)))/100</f>
        <v>0</v>
      </c>
      <c r="HK30" s="34">
        <f ca="1">IF(VLOOKUP($A30,BBG!$1:$1048576,MATCH(Activity!HK$1,BBG!$1:$1,0),0)&lt;&gt;"",VLOOKUP($A30,BBG!$1:$1048576,MATCH(Activity!HK$1,BBG!$1:$1,0),0),IF(AND(VLOOKUP($A30,BBG!$1:$1048576,MATCH(Activity!HK$1,BBG!$1:$1,0)-1,0)&lt;&gt;"",VLOOKUP($A30,BBG!$1:$1048576,MATCH(Activity!HK$1,BBG!$1:$1,0)+1,0)&lt;&gt;""),(VLOOKUP($A30,BBG!$1:$1048576,MATCH(Activity!HK$1,BBG!$1:$1,0)-1,0)+VLOOKUP($A30,BBG!$1:$1048576,MATCH(Activity!HK$1,BBG!$1:$1,0)+1,0))/2,IF(AND(VLOOKUP($A30,BBG!$1:$1048576,MATCH(Activity!HK$1,BBG!$1:$1,0)-1,0)&lt;&gt;"",VLOOKUP($A30,BBG!$1:$1048576,MATCH(Activity!HK$1,BBG!$1:$1,0)+2,0)&lt;&gt;""),VLOOKUP($A30,BBG!$1:$1048576,MATCH(Activity!HK$1,BBG!$1:$1,0)-1,0)+(VLOOKUP($A30,BBG!$1:$1048576,MATCH(Activity!HK$1,BBG!$1:$1,0)+2,0)-VLOOKUP($A30,BBG!$1:$1048576,MATCH(Activity!HK$1,BBG!$1:$1,0)-1,0))/3,VLOOKUP($A30,BBG!$1:$1048576,MATCH(Activity!HK$1,BBG!$1:$1,0)-2,0)+(VLOOKUP($A30,BBG!$1:$1048576,MATCH(Activity!HK$1,BBG!$1:$1,0)+1,0)-VLOOKUP($A30,BBG!$1:$1048576,MATCH(Activity!HK$1,BBG!$1:$1,0)-2,0))*2/3)))/100</f>
        <v>0</v>
      </c>
      <c r="HL30" s="34">
        <f ca="1">IF(VLOOKUP($A30,BBG!$1:$1048576,MATCH(Activity!HL$1,BBG!$1:$1,0),0)&lt;&gt;"",VLOOKUP($A30,BBG!$1:$1048576,MATCH(Activity!HL$1,BBG!$1:$1,0),0),IF(AND(VLOOKUP($A30,BBG!$1:$1048576,MATCH(Activity!HL$1,BBG!$1:$1,0)-1,0)&lt;&gt;"",VLOOKUP($A30,BBG!$1:$1048576,MATCH(Activity!HL$1,BBG!$1:$1,0)+1,0)&lt;&gt;""),(VLOOKUP($A30,BBG!$1:$1048576,MATCH(Activity!HL$1,BBG!$1:$1,0)-1,0)+VLOOKUP($A30,BBG!$1:$1048576,MATCH(Activity!HL$1,BBG!$1:$1,0)+1,0))/2,IF(AND(VLOOKUP($A30,BBG!$1:$1048576,MATCH(Activity!HL$1,BBG!$1:$1,0)-1,0)&lt;&gt;"",VLOOKUP($A30,BBG!$1:$1048576,MATCH(Activity!HL$1,BBG!$1:$1,0)+2,0)&lt;&gt;""),VLOOKUP($A30,BBG!$1:$1048576,MATCH(Activity!HL$1,BBG!$1:$1,0)-1,0)+(VLOOKUP($A30,BBG!$1:$1048576,MATCH(Activity!HL$1,BBG!$1:$1,0)+2,0)-VLOOKUP($A30,BBG!$1:$1048576,MATCH(Activity!HL$1,BBG!$1:$1,0)-1,0))/3,VLOOKUP($A30,BBG!$1:$1048576,MATCH(Activity!HL$1,BBG!$1:$1,0)-2,0)+(VLOOKUP($A30,BBG!$1:$1048576,MATCH(Activity!HL$1,BBG!$1:$1,0)+1,0)-VLOOKUP($A30,BBG!$1:$1048576,MATCH(Activity!HL$1,BBG!$1:$1,0)-2,0))*2/3)))/100</f>
        <v>0</v>
      </c>
      <c r="HM30" s="34">
        <f ca="1">IF(VLOOKUP($A30,BBG!$1:$1048576,MATCH(Activity!HM$1,BBG!$1:$1,0),0)&lt;&gt;"",VLOOKUP($A30,BBG!$1:$1048576,MATCH(Activity!HM$1,BBG!$1:$1,0),0),IF(AND(VLOOKUP($A30,BBG!$1:$1048576,MATCH(Activity!HM$1,BBG!$1:$1,0)-1,0)&lt;&gt;"",VLOOKUP($A30,BBG!$1:$1048576,MATCH(Activity!HM$1,BBG!$1:$1,0)+1,0)&lt;&gt;""),(VLOOKUP($A30,BBG!$1:$1048576,MATCH(Activity!HM$1,BBG!$1:$1,0)-1,0)+VLOOKUP($A30,BBG!$1:$1048576,MATCH(Activity!HM$1,BBG!$1:$1,0)+1,0))/2,IF(AND(VLOOKUP($A30,BBG!$1:$1048576,MATCH(Activity!HM$1,BBG!$1:$1,0)-1,0)&lt;&gt;"",VLOOKUP($A30,BBG!$1:$1048576,MATCH(Activity!HM$1,BBG!$1:$1,0)+2,0)&lt;&gt;""),VLOOKUP($A30,BBG!$1:$1048576,MATCH(Activity!HM$1,BBG!$1:$1,0)-1,0)+(VLOOKUP($A30,BBG!$1:$1048576,MATCH(Activity!HM$1,BBG!$1:$1,0)+2,0)-VLOOKUP($A30,BBG!$1:$1048576,MATCH(Activity!HM$1,BBG!$1:$1,0)-1,0))/3,VLOOKUP($A30,BBG!$1:$1048576,MATCH(Activity!HM$1,BBG!$1:$1,0)-2,0)+(VLOOKUP($A30,BBG!$1:$1048576,MATCH(Activity!HM$1,BBG!$1:$1,0)+1,0)-VLOOKUP($A30,BBG!$1:$1048576,MATCH(Activity!HM$1,BBG!$1:$1,0)-2,0))*2/3)))/100</f>
        <v>0</v>
      </c>
      <c r="HN30" s="34">
        <f ca="1">IF(VLOOKUP($A30,BBG!$1:$1048576,MATCH(Activity!HN$1,BBG!$1:$1,0),0)&lt;&gt;"",VLOOKUP($A30,BBG!$1:$1048576,MATCH(Activity!HN$1,BBG!$1:$1,0),0),IF(AND(VLOOKUP($A30,BBG!$1:$1048576,MATCH(Activity!HN$1,BBG!$1:$1,0)-1,0)&lt;&gt;"",VLOOKUP($A30,BBG!$1:$1048576,MATCH(Activity!HN$1,BBG!$1:$1,0)+1,0)&lt;&gt;""),(VLOOKUP($A30,BBG!$1:$1048576,MATCH(Activity!HN$1,BBG!$1:$1,0)-1,0)+VLOOKUP($A30,BBG!$1:$1048576,MATCH(Activity!HN$1,BBG!$1:$1,0)+1,0))/2,IF(AND(VLOOKUP($A30,BBG!$1:$1048576,MATCH(Activity!HN$1,BBG!$1:$1,0)-1,0)&lt;&gt;"",VLOOKUP($A30,BBG!$1:$1048576,MATCH(Activity!HN$1,BBG!$1:$1,0)+2,0)&lt;&gt;""),VLOOKUP($A30,BBG!$1:$1048576,MATCH(Activity!HN$1,BBG!$1:$1,0)-1,0)+(VLOOKUP($A30,BBG!$1:$1048576,MATCH(Activity!HN$1,BBG!$1:$1,0)+2,0)-VLOOKUP($A30,BBG!$1:$1048576,MATCH(Activity!HN$1,BBG!$1:$1,0)-1,0))/3,VLOOKUP($A30,BBG!$1:$1048576,MATCH(Activity!HN$1,BBG!$1:$1,0)-2,0)+(VLOOKUP($A30,BBG!$1:$1048576,MATCH(Activity!HN$1,BBG!$1:$1,0)+1,0)-VLOOKUP($A30,BBG!$1:$1048576,MATCH(Activity!HN$1,BBG!$1:$1,0)-2,0))*2/3)))/100</f>
        <v>0</v>
      </c>
      <c r="HO30" s="34">
        <f ca="1">IF(VLOOKUP($A30,BBG!$1:$1048576,MATCH(Activity!HO$1,BBG!$1:$1,0),0)&lt;&gt;"",VLOOKUP($A30,BBG!$1:$1048576,MATCH(Activity!HO$1,BBG!$1:$1,0),0),IF(AND(VLOOKUP($A30,BBG!$1:$1048576,MATCH(Activity!HO$1,BBG!$1:$1,0)-1,0)&lt;&gt;"",VLOOKUP($A30,BBG!$1:$1048576,MATCH(Activity!HO$1,BBG!$1:$1,0)+1,0)&lt;&gt;""),(VLOOKUP($A30,BBG!$1:$1048576,MATCH(Activity!HO$1,BBG!$1:$1,0)-1,0)+VLOOKUP($A30,BBG!$1:$1048576,MATCH(Activity!HO$1,BBG!$1:$1,0)+1,0))/2,IF(AND(VLOOKUP($A30,BBG!$1:$1048576,MATCH(Activity!HO$1,BBG!$1:$1,0)-1,0)&lt;&gt;"",VLOOKUP($A30,BBG!$1:$1048576,MATCH(Activity!HO$1,BBG!$1:$1,0)+2,0)&lt;&gt;""),VLOOKUP($A30,BBG!$1:$1048576,MATCH(Activity!HO$1,BBG!$1:$1,0)-1,0)+(VLOOKUP($A30,BBG!$1:$1048576,MATCH(Activity!HO$1,BBG!$1:$1,0)+2,0)-VLOOKUP($A30,BBG!$1:$1048576,MATCH(Activity!HO$1,BBG!$1:$1,0)-1,0))/3,VLOOKUP($A30,BBG!$1:$1048576,MATCH(Activity!HO$1,BBG!$1:$1,0)-2,0)+(VLOOKUP($A30,BBG!$1:$1048576,MATCH(Activity!HO$1,BBG!$1:$1,0)+1,0)-VLOOKUP($A30,BBG!$1:$1048576,MATCH(Activity!HO$1,BBG!$1:$1,0)-2,0))*2/3)))/100</f>
        <v>0</v>
      </c>
      <c r="HP30" s="34">
        <f ca="1">IF(VLOOKUP($A30,BBG!$1:$1048576,MATCH(Activity!HP$1,BBG!$1:$1,0),0)&lt;&gt;"",VLOOKUP($A30,BBG!$1:$1048576,MATCH(Activity!HP$1,BBG!$1:$1,0),0),IF(AND(VLOOKUP($A30,BBG!$1:$1048576,MATCH(Activity!HP$1,BBG!$1:$1,0)-1,0)&lt;&gt;"",VLOOKUP($A30,BBG!$1:$1048576,MATCH(Activity!HP$1,BBG!$1:$1,0)+1,0)&lt;&gt;""),(VLOOKUP($A30,BBG!$1:$1048576,MATCH(Activity!HP$1,BBG!$1:$1,0)-1,0)+VLOOKUP($A30,BBG!$1:$1048576,MATCH(Activity!HP$1,BBG!$1:$1,0)+1,0))/2,IF(AND(VLOOKUP($A30,BBG!$1:$1048576,MATCH(Activity!HP$1,BBG!$1:$1,0)-1,0)&lt;&gt;"",VLOOKUP($A30,BBG!$1:$1048576,MATCH(Activity!HP$1,BBG!$1:$1,0)+2,0)&lt;&gt;""),VLOOKUP($A30,BBG!$1:$1048576,MATCH(Activity!HP$1,BBG!$1:$1,0)-1,0)+(VLOOKUP($A30,BBG!$1:$1048576,MATCH(Activity!HP$1,BBG!$1:$1,0)+2,0)-VLOOKUP($A30,BBG!$1:$1048576,MATCH(Activity!HP$1,BBG!$1:$1,0)-1,0))/3,VLOOKUP($A30,BBG!$1:$1048576,MATCH(Activity!HP$1,BBG!$1:$1,0)-2,0)+(VLOOKUP($A30,BBG!$1:$1048576,MATCH(Activity!HP$1,BBG!$1:$1,0)+1,0)-VLOOKUP($A30,BBG!$1:$1048576,MATCH(Activity!HP$1,BBG!$1:$1,0)-2,0))*2/3)))/100</f>
        <v>0</v>
      </c>
      <c r="HQ30" s="34">
        <f ca="1">IF(VLOOKUP($A30,BBG!$1:$1048576,MATCH(Activity!HQ$1,BBG!$1:$1,0),0)&lt;&gt;"",VLOOKUP($A30,BBG!$1:$1048576,MATCH(Activity!HQ$1,BBG!$1:$1,0),0),IF(AND(VLOOKUP($A30,BBG!$1:$1048576,MATCH(Activity!HQ$1,BBG!$1:$1,0)-1,0)&lt;&gt;"",VLOOKUP($A30,BBG!$1:$1048576,MATCH(Activity!HQ$1,BBG!$1:$1,0)+1,0)&lt;&gt;""),(VLOOKUP($A30,BBG!$1:$1048576,MATCH(Activity!HQ$1,BBG!$1:$1,0)-1,0)+VLOOKUP($A30,BBG!$1:$1048576,MATCH(Activity!HQ$1,BBG!$1:$1,0)+1,0))/2,IF(AND(VLOOKUP($A30,BBG!$1:$1048576,MATCH(Activity!HQ$1,BBG!$1:$1,0)-1,0)&lt;&gt;"",VLOOKUP($A30,BBG!$1:$1048576,MATCH(Activity!HQ$1,BBG!$1:$1,0)+2,0)&lt;&gt;""),VLOOKUP($A30,BBG!$1:$1048576,MATCH(Activity!HQ$1,BBG!$1:$1,0)-1,0)+(VLOOKUP($A30,BBG!$1:$1048576,MATCH(Activity!HQ$1,BBG!$1:$1,0)+2,0)-VLOOKUP($A30,BBG!$1:$1048576,MATCH(Activity!HQ$1,BBG!$1:$1,0)-1,0))/3,VLOOKUP($A30,BBG!$1:$1048576,MATCH(Activity!HQ$1,BBG!$1:$1,0)-2,0)+(VLOOKUP($A30,BBG!$1:$1048576,MATCH(Activity!HQ$1,BBG!$1:$1,0)+1,0)-VLOOKUP($A30,BBG!$1:$1048576,MATCH(Activity!HQ$1,BBG!$1:$1,0)-2,0))*2/3)))/100</f>
        <v>0</v>
      </c>
      <c r="HR30" s="34">
        <f ca="1">IF(VLOOKUP($A30,BBG!$1:$1048576,MATCH(Activity!HR$1,BBG!$1:$1,0),0)&lt;&gt;"",VLOOKUP($A30,BBG!$1:$1048576,MATCH(Activity!HR$1,BBG!$1:$1,0),0),IF(AND(VLOOKUP($A30,BBG!$1:$1048576,MATCH(Activity!HR$1,BBG!$1:$1,0)-1,0)&lt;&gt;"",VLOOKUP($A30,BBG!$1:$1048576,MATCH(Activity!HR$1,BBG!$1:$1,0)+1,0)&lt;&gt;""),(VLOOKUP($A30,BBG!$1:$1048576,MATCH(Activity!HR$1,BBG!$1:$1,0)-1,0)+VLOOKUP($A30,BBG!$1:$1048576,MATCH(Activity!HR$1,BBG!$1:$1,0)+1,0))/2,IF(AND(VLOOKUP($A30,BBG!$1:$1048576,MATCH(Activity!HR$1,BBG!$1:$1,0)-1,0)&lt;&gt;"",VLOOKUP($A30,BBG!$1:$1048576,MATCH(Activity!HR$1,BBG!$1:$1,0)+2,0)&lt;&gt;""),VLOOKUP($A30,BBG!$1:$1048576,MATCH(Activity!HR$1,BBG!$1:$1,0)-1,0)+(VLOOKUP($A30,BBG!$1:$1048576,MATCH(Activity!HR$1,BBG!$1:$1,0)+2,0)-VLOOKUP($A30,BBG!$1:$1048576,MATCH(Activity!HR$1,BBG!$1:$1,0)-1,0))/3,VLOOKUP($A30,BBG!$1:$1048576,MATCH(Activity!HR$1,BBG!$1:$1,0)-2,0)+(VLOOKUP($A30,BBG!$1:$1048576,MATCH(Activity!HR$1,BBG!$1:$1,0)+1,0)-VLOOKUP($A30,BBG!$1:$1048576,MATCH(Activity!HR$1,BBG!$1:$1,0)-2,0))*2/3)))/100</f>
        <v>0</v>
      </c>
      <c r="HS30" s="34">
        <f ca="1">IF(VLOOKUP($A30,BBG!$1:$1048576,MATCH(Activity!HS$1,BBG!$1:$1,0),0)&lt;&gt;"",VLOOKUP($A30,BBG!$1:$1048576,MATCH(Activity!HS$1,BBG!$1:$1,0),0),IF(AND(VLOOKUP($A30,BBG!$1:$1048576,MATCH(Activity!HS$1,BBG!$1:$1,0)-1,0)&lt;&gt;"",VLOOKUP($A30,BBG!$1:$1048576,MATCH(Activity!HS$1,BBG!$1:$1,0)+1,0)&lt;&gt;""),(VLOOKUP($A30,BBG!$1:$1048576,MATCH(Activity!HS$1,BBG!$1:$1,0)-1,0)+VLOOKUP($A30,BBG!$1:$1048576,MATCH(Activity!HS$1,BBG!$1:$1,0)+1,0))/2,IF(AND(VLOOKUP($A30,BBG!$1:$1048576,MATCH(Activity!HS$1,BBG!$1:$1,0)-1,0)&lt;&gt;"",VLOOKUP($A30,BBG!$1:$1048576,MATCH(Activity!HS$1,BBG!$1:$1,0)+2,0)&lt;&gt;""),VLOOKUP($A30,BBG!$1:$1048576,MATCH(Activity!HS$1,BBG!$1:$1,0)-1,0)+(VLOOKUP($A30,BBG!$1:$1048576,MATCH(Activity!HS$1,BBG!$1:$1,0)+2,0)-VLOOKUP($A30,BBG!$1:$1048576,MATCH(Activity!HS$1,BBG!$1:$1,0)-1,0))/3,VLOOKUP($A30,BBG!$1:$1048576,MATCH(Activity!HS$1,BBG!$1:$1,0)-2,0)+(VLOOKUP($A30,BBG!$1:$1048576,MATCH(Activity!HS$1,BBG!$1:$1,0)+1,0)-VLOOKUP($A30,BBG!$1:$1048576,MATCH(Activity!HS$1,BBG!$1:$1,0)-2,0))*2/3)))/100</f>
        <v>0</v>
      </c>
      <c r="HT30" s="34">
        <f ca="1">IF(VLOOKUP($A30,BBG!$1:$1048576,MATCH(Activity!HT$1,BBG!$1:$1,0),0)&lt;&gt;"",VLOOKUP($A30,BBG!$1:$1048576,MATCH(Activity!HT$1,BBG!$1:$1,0),0),IF(AND(VLOOKUP($A30,BBG!$1:$1048576,MATCH(Activity!HT$1,BBG!$1:$1,0)-1,0)&lt;&gt;"",VLOOKUP($A30,BBG!$1:$1048576,MATCH(Activity!HT$1,BBG!$1:$1,0)+1,0)&lt;&gt;""),(VLOOKUP($A30,BBG!$1:$1048576,MATCH(Activity!HT$1,BBG!$1:$1,0)-1,0)+VLOOKUP($A30,BBG!$1:$1048576,MATCH(Activity!HT$1,BBG!$1:$1,0)+1,0))/2,IF(AND(VLOOKUP($A30,BBG!$1:$1048576,MATCH(Activity!HT$1,BBG!$1:$1,0)-1,0)&lt;&gt;"",VLOOKUP($A30,BBG!$1:$1048576,MATCH(Activity!HT$1,BBG!$1:$1,0)+2,0)&lt;&gt;""),VLOOKUP($A30,BBG!$1:$1048576,MATCH(Activity!HT$1,BBG!$1:$1,0)-1,0)+(VLOOKUP($A30,BBG!$1:$1048576,MATCH(Activity!HT$1,BBG!$1:$1,0)+2,0)-VLOOKUP($A30,BBG!$1:$1048576,MATCH(Activity!HT$1,BBG!$1:$1,0)-1,0))/3,VLOOKUP($A30,BBG!$1:$1048576,MATCH(Activity!HT$1,BBG!$1:$1,0)-2,0)+(VLOOKUP($A30,BBG!$1:$1048576,MATCH(Activity!HT$1,BBG!$1:$1,0)+1,0)-VLOOKUP($A30,BBG!$1:$1048576,MATCH(Activity!HT$1,BBG!$1:$1,0)-2,0))*2/3)))/100</f>
        <v>0</v>
      </c>
      <c r="HU30" s="34">
        <f ca="1">IF(VLOOKUP($A30,BBG!$1:$1048576,MATCH(Activity!HU$1,BBG!$1:$1,0),0)&lt;&gt;"",VLOOKUP($A30,BBG!$1:$1048576,MATCH(Activity!HU$1,BBG!$1:$1,0),0),IF(AND(VLOOKUP($A30,BBG!$1:$1048576,MATCH(Activity!HU$1,BBG!$1:$1,0)-1,0)&lt;&gt;"",VLOOKUP($A30,BBG!$1:$1048576,MATCH(Activity!HU$1,BBG!$1:$1,0)+1,0)&lt;&gt;""),(VLOOKUP($A30,BBG!$1:$1048576,MATCH(Activity!HU$1,BBG!$1:$1,0)-1,0)+VLOOKUP($A30,BBG!$1:$1048576,MATCH(Activity!HU$1,BBG!$1:$1,0)+1,0))/2,IF(AND(VLOOKUP($A30,BBG!$1:$1048576,MATCH(Activity!HU$1,BBG!$1:$1,0)-1,0)&lt;&gt;"",VLOOKUP($A30,BBG!$1:$1048576,MATCH(Activity!HU$1,BBG!$1:$1,0)+2,0)&lt;&gt;""),VLOOKUP($A30,BBG!$1:$1048576,MATCH(Activity!HU$1,BBG!$1:$1,0)-1,0)+(VLOOKUP($A30,BBG!$1:$1048576,MATCH(Activity!HU$1,BBG!$1:$1,0)+2,0)-VLOOKUP($A30,BBG!$1:$1048576,MATCH(Activity!HU$1,BBG!$1:$1,0)-1,0))/3,VLOOKUP($A30,BBG!$1:$1048576,MATCH(Activity!HU$1,BBG!$1:$1,0)-2,0)+(VLOOKUP($A30,BBG!$1:$1048576,MATCH(Activity!HU$1,BBG!$1:$1,0)+1,0)-VLOOKUP($A30,BBG!$1:$1048576,MATCH(Activity!HU$1,BBG!$1:$1,0)-2,0))*2/3)))/100</f>
        <v>0</v>
      </c>
      <c r="HV30" s="34">
        <f ca="1">IF(VLOOKUP($A30,BBG!$1:$1048576,MATCH(Activity!HV$1,BBG!$1:$1,0),0)&lt;&gt;"",VLOOKUP($A30,BBG!$1:$1048576,MATCH(Activity!HV$1,BBG!$1:$1,0),0),IF(AND(VLOOKUP($A30,BBG!$1:$1048576,MATCH(Activity!HV$1,BBG!$1:$1,0)-1,0)&lt;&gt;"",VLOOKUP($A30,BBG!$1:$1048576,MATCH(Activity!HV$1,BBG!$1:$1,0)+1,0)&lt;&gt;""),(VLOOKUP($A30,BBG!$1:$1048576,MATCH(Activity!HV$1,BBG!$1:$1,0)-1,0)+VLOOKUP($A30,BBG!$1:$1048576,MATCH(Activity!HV$1,BBG!$1:$1,0)+1,0))/2,IF(AND(VLOOKUP($A30,BBG!$1:$1048576,MATCH(Activity!HV$1,BBG!$1:$1,0)-1,0)&lt;&gt;"",VLOOKUP($A30,BBG!$1:$1048576,MATCH(Activity!HV$1,BBG!$1:$1,0)+2,0)&lt;&gt;""),VLOOKUP($A30,BBG!$1:$1048576,MATCH(Activity!HV$1,BBG!$1:$1,0)-1,0)+(VLOOKUP($A30,BBG!$1:$1048576,MATCH(Activity!HV$1,BBG!$1:$1,0)+2,0)-VLOOKUP($A30,BBG!$1:$1048576,MATCH(Activity!HV$1,BBG!$1:$1,0)-1,0))/3,VLOOKUP($A30,BBG!$1:$1048576,MATCH(Activity!HV$1,BBG!$1:$1,0)-2,0)+(VLOOKUP($A30,BBG!$1:$1048576,MATCH(Activity!HV$1,BBG!$1:$1,0)+1,0)-VLOOKUP($A30,BBG!$1:$1048576,MATCH(Activity!HV$1,BBG!$1:$1,0)-2,0))*2/3)))/100</f>
        <v>0</v>
      </c>
      <c r="HW30" s="34">
        <f ca="1">IF(VLOOKUP($A30,BBG!$1:$1048576,MATCH(Activity!HW$1,BBG!$1:$1,0),0)&lt;&gt;"",VLOOKUP($A30,BBG!$1:$1048576,MATCH(Activity!HW$1,BBG!$1:$1,0),0),IF(AND(VLOOKUP($A30,BBG!$1:$1048576,MATCH(Activity!HW$1,BBG!$1:$1,0)-1,0)&lt;&gt;"",VLOOKUP($A30,BBG!$1:$1048576,MATCH(Activity!HW$1,BBG!$1:$1,0)+1,0)&lt;&gt;""),(VLOOKUP($A30,BBG!$1:$1048576,MATCH(Activity!HW$1,BBG!$1:$1,0)-1,0)+VLOOKUP($A30,BBG!$1:$1048576,MATCH(Activity!HW$1,BBG!$1:$1,0)+1,0))/2,IF(AND(VLOOKUP($A30,BBG!$1:$1048576,MATCH(Activity!HW$1,BBG!$1:$1,0)-1,0)&lt;&gt;"",VLOOKUP($A30,BBG!$1:$1048576,MATCH(Activity!HW$1,BBG!$1:$1,0)+2,0)&lt;&gt;""),VLOOKUP($A30,BBG!$1:$1048576,MATCH(Activity!HW$1,BBG!$1:$1,0)-1,0)+(VLOOKUP($A30,BBG!$1:$1048576,MATCH(Activity!HW$1,BBG!$1:$1,0)+2,0)-VLOOKUP($A30,BBG!$1:$1048576,MATCH(Activity!HW$1,BBG!$1:$1,0)-1,0))/3,VLOOKUP($A30,BBG!$1:$1048576,MATCH(Activity!HW$1,BBG!$1:$1,0)-2,0)+(VLOOKUP($A30,BBG!$1:$1048576,MATCH(Activity!HW$1,BBG!$1:$1,0)+1,0)-VLOOKUP($A30,BBG!$1:$1048576,MATCH(Activity!HW$1,BBG!$1:$1,0)-2,0))*2/3)))/100</f>
        <v>0</v>
      </c>
      <c r="HX30" s="34">
        <f ca="1">IF(VLOOKUP($A30,BBG!$1:$1048576,MATCH(Activity!HX$1,BBG!$1:$1,0),0)&lt;&gt;"",VLOOKUP($A30,BBG!$1:$1048576,MATCH(Activity!HX$1,BBG!$1:$1,0),0),IF(AND(VLOOKUP($A30,BBG!$1:$1048576,MATCH(Activity!HX$1,BBG!$1:$1,0)-1,0)&lt;&gt;"",VLOOKUP($A30,BBG!$1:$1048576,MATCH(Activity!HX$1,BBG!$1:$1,0)+1,0)&lt;&gt;""),(VLOOKUP($A30,BBG!$1:$1048576,MATCH(Activity!HX$1,BBG!$1:$1,0)-1,0)+VLOOKUP($A30,BBG!$1:$1048576,MATCH(Activity!HX$1,BBG!$1:$1,0)+1,0))/2,IF(AND(VLOOKUP($A30,BBG!$1:$1048576,MATCH(Activity!HX$1,BBG!$1:$1,0)-1,0)&lt;&gt;"",VLOOKUP($A30,BBG!$1:$1048576,MATCH(Activity!HX$1,BBG!$1:$1,0)+2,0)&lt;&gt;""),VLOOKUP($A30,BBG!$1:$1048576,MATCH(Activity!HX$1,BBG!$1:$1,0)-1,0)+(VLOOKUP($A30,BBG!$1:$1048576,MATCH(Activity!HX$1,BBG!$1:$1,0)+2,0)-VLOOKUP($A30,BBG!$1:$1048576,MATCH(Activity!HX$1,BBG!$1:$1,0)-1,0))/3,VLOOKUP($A30,BBG!$1:$1048576,MATCH(Activity!HX$1,BBG!$1:$1,0)-2,0)+(VLOOKUP($A30,BBG!$1:$1048576,MATCH(Activity!HX$1,BBG!$1:$1,0)+1,0)-VLOOKUP($A30,BBG!$1:$1048576,MATCH(Activity!HX$1,BBG!$1:$1,0)-2,0))*2/3)))/100</f>
        <v>0</v>
      </c>
      <c r="HY30" s="34">
        <f ca="1">IF(VLOOKUP($A30,BBG!$1:$1048576,MATCH(Activity!HY$1,BBG!$1:$1,0),0)&lt;&gt;"",VLOOKUP($A30,BBG!$1:$1048576,MATCH(Activity!HY$1,BBG!$1:$1,0),0),IF(AND(VLOOKUP($A30,BBG!$1:$1048576,MATCH(Activity!HY$1,BBG!$1:$1,0)-1,0)&lt;&gt;"",VLOOKUP($A30,BBG!$1:$1048576,MATCH(Activity!HY$1,BBG!$1:$1,0)+1,0)&lt;&gt;""),(VLOOKUP($A30,BBG!$1:$1048576,MATCH(Activity!HY$1,BBG!$1:$1,0)-1,0)+VLOOKUP($A30,BBG!$1:$1048576,MATCH(Activity!HY$1,BBG!$1:$1,0)+1,0))/2,IF(AND(VLOOKUP($A30,BBG!$1:$1048576,MATCH(Activity!HY$1,BBG!$1:$1,0)-1,0)&lt;&gt;"",VLOOKUP($A30,BBG!$1:$1048576,MATCH(Activity!HY$1,BBG!$1:$1,0)+2,0)&lt;&gt;""),VLOOKUP($A30,BBG!$1:$1048576,MATCH(Activity!HY$1,BBG!$1:$1,0)-1,0)+(VLOOKUP($A30,BBG!$1:$1048576,MATCH(Activity!HY$1,BBG!$1:$1,0)+2,0)-VLOOKUP($A30,BBG!$1:$1048576,MATCH(Activity!HY$1,BBG!$1:$1,0)-1,0))/3,VLOOKUP($A30,BBG!$1:$1048576,MATCH(Activity!HY$1,BBG!$1:$1,0)-2,0)+(VLOOKUP($A30,BBG!$1:$1048576,MATCH(Activity!HY$1,BBG!$1:$1,0)+1,0)-VLOOKUP($A30,BBG!$1:$1048576,MATCH(Activity!HY$1,BBG!$1:$1,0)-2,0))*2/3)))/100</f>
        <v>0</v>
      </c>
      <c r="HZ30" s="34">
        <f ca="1">IF(VLOOKUP($A30,BBG!$1:$1048576,MATCH(Activity!HZ$1,BBG!$1:$1,0),0)&lt;&gt;"",VLOOKUP($A30,BBG!$1:$1048576,MATCH(Activity!HZ$1,BBG!$1:$1,0),0),IF(AND(VLOOKUP($A30,BBG!$1:$1048576,MATCH(Activity!HZ$1,BBG!$1:$1,0)-1,0)&lt;&gt;"",VLOOKUP($A30,BBG!$1:$1048576,MATCH(Activity!HZ$1,BBG!$1:$1,0)+1,0)&lt;&gt;""),(VLOOKUP($A30,BBG!$1:$1048576,MATCH(Activity!HZ$1,BBG!$1:$1,0)-1,0)+VLOOKUP($A30,BBG!$1:$1048576,MATCH(Activity!HZ$1,BBG!$1:$1,0)+1,0))/2,IF(AND(VLOOKUP($A30,BBG!$1:$1048576,MATCH(Activity!HZ$1,BBG!$1:$1,0)-1,0)&lt;&gt;"",VLOOKUP($A30,BBG!$1:$1048576,MATCH(Activity!HZ$1,BBG!$1:$1,0)+2,0)&lt;&gt;""),VLOOKUP($A30,BBG!$1:$1048576,MATCH(Activity!HZ$1,BBG!$1:$1,0)-1,0)+(VLOOKUP($A30,BBG!$1:$1048576,MATCH(Activity!HZ$1,BBG!$1:$1,0)+2,0)-VLOOKUP($A30,BBG!$1:$1048576,MATCH(Activity!HZ$1,BBG!$1:$1,0)-1,0))/3,VLOOKUP($A30,BBG!$1:$1048576,MATCH(Activity!HZ$1,BBG!$1:$1,0)-2,0)+(VLOOKUP($A30,BBG!$1:$1048576,MATCH(Activity!HZ$1,BBG!$1:$1,0)+1,0)-VLOOKUP($A30,BBG!$1:$1048576,MATCH(Activity!HZ$1,BBG!$1:$1,0)-2,0))*2/3)))/100</f>
        <v>0</v>
      </c>
      <c r="IA30" s="34">
        <f ca="1">IF(VLOOKUP($A30,BBG!$1:$1048576,MATCH(Activity!IA$1,BBG!$1:$1,0),0)&lt;&gt;"",VLOOKUP($A30,BBG!$1:$1048576,MATCH(Activity!IA$1,BBG!$1:$1,0),0),IF(AND(VLOOKUP($A30,BBG!$1:$1048576,MATCH(Activity!IA$1,BBG!$1:$1,0)-1,0)&lt;&gt;"",VLOOKUP($A30,BBG!$1:$1048576,MATCH(Activity!IA$1,BBG!$1:$1,0)+1,0)&lt;&gt;""),(VLOOKUP($A30,BBG!$1:$1048576,MATCH(Activity!IA$1,BBG!$1:$1,0)-1,0)+VLOOKUP($A30,BBG!$1:$1048576,MATCH(Activity!IA$1,BBG!$1:$1,0)+1,0))/2,IF(AND(VLOOKUP($A30,BBG!$1:$1048576,MATCH(Activity!IA$1,BBG!$1:$1,0)-1,0)&lt;&gt;"",VLOOKUP($A30,BBG!$1:$1048576,MATCH(Activity!IA$1,BBG!$1:$1,0)+2,0)&lt;&gt;""),VLOOKUP($A30,BBG!$1:$1048576,MATCH(Activity!IA$1,BBG!$1:$1,0)-1,0)+(VLOOKUP($A30,BBG!$1:$1048576,MATCH(Activity!IA$1,BBG!$1:$1,0)+2,0)-VLOOKUP($A30,BBG!$1:$1048576,MATCH(Activity!IA$1,BBG!$1:$1,0)-1,0))/3,VLOOKUP($A30,BBG!$1:$1048576,MATCH(Activity!IA$1,BBG!$1:$1,0)-2,0)+(VLOOKUP($A30,BBG!$1:$1048576,MATCH(Activity!IA$1,BBG!$1:$1,0)+1,0)-VLOOKUP($A30,BBG!$1:$1048576,MATCH(Activity!IA$1,BBG!$1:$1,0)-2,0))*2/3)))/100</f>
        <v>0</v>
      </c>
      <c r="IB30" s="34">
        <f ca="1">IF(VLOOKUP($A30,BBG!$1:$1048576,MATCH(Activity!IB$1,BBG!$1:$1,0),0)&lt;&gt;"",VLOOKUP($A30,BBG!$1:$1048576,MATCH(Activity!IB$1,BBG!$1:$1,0),0),IF(AND(VLOOKUP($A30,BBG!$1:$1048576,MATCH(Activity!IB$1,BBG!$1:$1,0)-1,0)&lt;&gt;"",VLOOKUP($A30,BBG!$1:$1048576,MATCH(Activity!IB$1,BBG!$1:$1,0)+1,0)&lt;&gt;""),(VLOOKUP($A30,BBG!$1:$1048576,MATCH(Activity!IB$1,BBG!$1:$1,0)-1,0)+VLOOKUP($A30,BBG!$1:$1048576,MATCH(Activity!IB$1,BBG!$1:$1,0)+1,0))/2,IF(AND(VLOOKUP($A30,BBG!$1:$1048576,MATCH(Activity!IB$1,BBG!$1:$1,0)-1,0)&lt;&gt;"",VLOOKUP($A30,BBG!$1:$1048576,MATCH(Activity!IB$1,BBG!$1:$1,0)+2,0)&lt;&gt;""),VLOOKUP($A30,BBG!$1:$1048576,MATCH(Activity!IB$1,BBG!$1:$1,0)-1,0)+(VLOOKUP($A30,BBG!$1:$1048576,MATCH(Activity!IB$1,BBG!$1:$1,0)+2,0)-VLOOKUP($A30,BBG!$1:$1048576,MATCH(Activity!IB$1,BBG!$1:$1,0)-1,0))/3,VLOOKUP($A30,BBG!$1:$1048576,MATCH(Activity!IB$1,BBG!$1:$1,0)-2,0)+(VLOOKUP($A30,BBG!$1:$1048576,MATCH(Activity!IB$1,BBG!$1:$1,0)+1,0)-VLOOKUP($A30,BBG!$1:$1048576,MATCH(Activity!IB$1,BBG!$1:$1,0)-2,0))*2/3)))/100</f>
        <v>0</v>
      </c>
      <c r="IC30" s="34">
        <f ca="1">IF(VLOOKUP($A30,BBG!$1:$1048576,MATCH(Activity!IC$1,BBG!$1:$1,0),0)&lt;&gt;"",VLOOKUP($A30,BBG!$1:$1048576,MATCH(Activity!IC$1,BBG!$1:$1,0),0),IF(AND(VLOOKUP($A30,BBG!$1:$1048576,MATCH(Activity!IC$1,BBG!$1:$1,0)-1,0)&lt;&gt;"",VLOOKUP($A30,BBG!$1:$1048576,MATCH(Activity!IC$1,BBG!$1:$1,0)+1,0)&lt;&gt;""),(VLOOKUP($A30,BBG!$1:$1048576,MATCH(Activity!IC$1,BBG!$1:$1,0)-1,0)+VLOOKUP($A30,BBG!$1:$1048576,MATCH(Activity!IC$1,BBG!$1:$1,0)+1,0))/2,IF(AND(VLOOKUP($A30,BBG!$1:$1048576,MATCH(Activity!IC$1,BBG!$1:$1,0)-1,0)&lt;&gt;"",VLOOKUP($A30,BBG!$1:$1048576,MATCH(Activity!IC$1,BBG!$1:$1,0)+2,0)&lt;&gt;""),VLOOKUP($A30,BBG!$1:$1048576,MATCH(Activity!IC$1,BBG!$1:$1,0)-1,0)+(VLOOKUP($A30,BBG!$1:$1048576,MATCH(Activity!IC$1,BBG!$1:$1,0)+2,0)-VLOOKUP($A30,BBG!$1:$1048576,MATCH(Activity!IC$1,BBG!$1:$1,0)-1,0))/3,VLOOKUP($A30,BBG!$1:$1048576,MATCH(Activity!IC$1,BBG!$1:$1,0)-2,0)+(VLOOKUP($A30,BBG!$1:$1048576,MATCH(Activity!IC$1,BBG!$1:$1,0)+1,0)-VLOOKUP($A30,BBG!$1:$1048576,MATCH(Activity!IC$1,BBG!$1:$1,0)-2,0))*2/3)))/100</f>
        <v>0</v>
      </c>
      <c r="ID30" s="34">
        <f ca="1">IF(VLOOKUP($A30,BBG!$1:$1048576,MATCH(Activity!ID$1,BBG!$1:$1,0),0)&lt;&gt;"",VLOOKUP($A30,BBG!$1:$1048576,MATCH(Activity!ID$1,BBG!$1:$1,0),0),IF(AND(VLOOKUP($A30,BBG!$1:$1048576,MATCH(Activity!ID$1,BBG!$1:$1,0)-1,0)&lt;&gt;"",VLOOKUP($A30,BBG!$1:$1048576,MATCH(Activity!ID$1,BBG!$1:$1,0)+1,0)&lt;&gt;""),(VLOOKUP($A30,BBG!$1:$1048576,MATCH(Activity!ID$1,BBG!$1:$1,0)-1,0)+VLOOKUP($A30,BBG!$1:$1048576,MATCH(Activity!ID$1,BBG!$1:$1,0)+1,0))/2,IF(AND(VLOOKUP($A30,BBG!$1:$1048576,MATCH(Activity!ID$1,BBG!$1:$1,0)-1,0)&lt;&gt;"",VLOOKUP($A30,BBG!$1:$1048576,MATCH(Activity!ID$1,BBG!$1:$1,0)+2,0)&lt;&gt;""),VLOOKUP($A30,BBG!$1:$1048576,MATCH(Activity!ID$1,BBG!$1:$1,0)-1,0)+(VLOOKUP($A30,BBG!$1:$1048576,MATCH(Activity!ID$1,BBG!$1:$1,0)+2,0)-VLOOKUP($A30,BBG!$1:$1048576,MATCH(Activity!ID$1,BBG!$1:$1,0)-1,0))/3,VLOOKUP($A30,BBG!$1:$1048576,MATCH(Activity!ID$1,BBG!$1:$1,0)-2,0)+(VLOOKUP($A30,BBG!$1:$1048576,MATCH(Activity!ID$1,BBG!$1:$1,0)+1,0)-VLOOKUP($A30,BBG!$1:$1048576,MATCH(Activity!ID$1,BBG!$1:$1,0)-2,0))*2/3)))/100</f>
        <v>0</v>
      </c>
      <c r="IE30" s="34">
        <f ca="1">IF(VLOOKUP($A30,BBG!$1:$1048576,MATCH(Activity!IE$1,BBG!$1:$1,0),0)&lt;&gt;"",VLOOKUP($A30,BBG!$1:$1048576,MATCH(Activity!IE$1,BBG!$1:$1,0),0),IF(AND(VLOOKUP($A30,BBG!$1:$1048576,MATCH(Activity!IE$1,BBG!$1:$1,0)-1,0)&lt;&gt;"",VLOOKUP($A30,BBG!$1:$1048576,MATCH(Activity!IE$1,BBG!$1:$1,0)+1,0)&lt;&gt;""),(VLOOKUP($A30,BBG!$1:$1048576,MATCH(Activity!IE$1,BBG!$1:$1,0)-1,0)+VLOOKUP($A30,BBG!$1:$1048576,MATCH(Activity!IE$1,BBG!$1:$1,0)+1,0))/2,IF(AND(VLOOKUP($A30,BBG!$1:$1048576,MATCH(Activity!IE$1,BBG!$1:$1,0)-1,0)&lt;&gt;"",VLOOKUP($A30,BBG!$1:$1048576,MATCH(Activity!IE$1,BBG!$1:$1,0)+2,0)&lt;&gt;""),VLOOKUP($A30,BBG!$1:$1048576,MATCH(Activity!IE$1,BBG!$1:$1,0)-1,0)+(VLOOKUP($A30,BBG!$1:$1048576,MATCH(Activity!IE$1,BBG!$1:$1,0)+2,0)-VLOOKUP($A30,BBG!$1:$1048576,MATCH(Activity!IE$1,BBG!$1:$1,0)-1,0))/3,VLOOKUP($A30,BBG!$1:$1048576,MATCH(Activity!IE$1,BBG!$1:$1,0)-2,0)+(VLOOKUP($A30,BBG!$1:$1048576,MATCH(Activity!IE$1,BBG!$1:$1,0)+1,0)-VLOOKUP($A30,BBG!$1:$1048576,MATCH(Activity!IE$1,BBG!$1:$1,0)-2,0))*2/3)))/100</f>
        <v>0</v>
      </c>
      <c r="IF30" s="34">
        <f ca="1">IF(VLOOKUP($A30,BBG!$1:$1048576,MATCH(Activity!IF$1,BBG!$1:$1,0),0)&lt;&gt;"",VLOOKUP($A30,BBG!$1:$1048576,MATCH(Activity!IF$1,BBG!$1:$1,0),0),IF(AND(VLOOKUP($A30,BBG!$1:$1048576,MATCH(Activity!IF$1,BBG!$1:$1,0)-1,0)&lt;&gt;"",VLOOKUP($A30,BBG!$1:$1048576,MATCH(Activity!IF$1,BBG!$1:$1,0)+1,0)&lt;&gt;""),(VLOOKUP($A30,BBG!$1:$1048576,MATCH(Activity!IF$1,BBG!$1:$1,0)-1,0)+VLOOKUP($A30,BBG!$1:$1048576,MATCH(Activity!IF$1,BBG!$1:$1,0)+1,0))/2,IF(AND(VLOOKUP($A30,BBG!$1:$1048576,MATCH(Activity!IF$1,BBG!$1:$1,0)-1,0)&lt;&gt;"",VLOOKUP($A30,BBG!$1:$1048576,MATCH(Activity!IF$1,BBG!$1:$1,0)+2,0)&lt;&gt;""),VLOOKUP($A30,BBG!$1:$1048576,MATCH(Activity!IF$1,BBG!$1:$1,0)-1,0)+(VLOOKUP($A30,BBG!$1:$1048576,MATCH(Activity!IF$1,BBG!$1:$1,0)+2,0)-VLOOKUP($A30,BBG!$1:$1048576,MATCH(Activity!IF$1,BBG!$1:$1,0)-1,0))/3,VLOOKUP($A30,BBG!$1:$1048576,MATCH(Activity!IF$1,BBG!$1:$1,0)-2,0)+(VLOOKUP($A30,BBG!$1:$1048576,MATCH(Activity!IF$1,BBG!$1:$1,0)+1,0)-VLOOKUP($A30,BBG!$1:$1048576,MATCH(Activity!IF$1,BBG!$1:$1,0)-2,0))*2/3)))/100</f>
        <v>0</v>
      </c>
      <c r="IG30" s="34">
        <f ca="1">IF(VLOOKUP($A30,BBG!$1:$1048576,MATCH(Activity!IG$1,BBG!$1:$1,0),0)&lt;&gt;"",VLOOKUP($A30,BBG!$1:$1048576,MATCH(Activity!IG$1,BBG!$1:$1,0),0),IF(AND(VLOOKUP($A30,BBG!$1:$1048576,MATCH(Activity!IG$1,BBG!$1:$1,0)-1,0)&lt;&gt;"",VLOOKUP($A30,BBG!$1:$1048576,MATCH(Activity!IG$1,BBG!$1:$1,0)+1,0)&lt;&gt;""),(VLOOKUP($A30,BBG!$1:$1048576,MATCH(Activity!IG$1,BBG!$1:$1,0)-1,0)+VLOOKUP($A30,BBG!$1:$1048576,MATCH(Activity!IG$1,BBG!$1:$1,0)+1,0))/2,IF(AND(VLOOKUP($A30,BBG!$1:$1048576,MATCH(Activity!IG$1,BBG!$1:$1,0)-1,0)&lt;&gt;"",VLOOKUP($A30,BBG!$1:$1048576,MATCH(Activity!IG$1,BBG!$1:$1,0)+2,0)&lt;&gt;""),VLOOKUP($A30,BBG!$1:$1048576,MATCH(Activity!IG$1,BBG!$1:$1,0)-1,0)+(VLOOKUP($A30,BBG!$1:$1048576,MATCH(Activity!IG$1,BBG!$1:$1,0)+2,0)-VLOOKUP($A30,BBG!$1:$1048576,MATCH(Activity!IG$1,BBG!$1:$1,0)-1,0))/3,VLOOKUP($A30,BBG!$1:$1048576,MATCH(Activity!IG$1,BBG!$1:$1,0)-2,0)+(VLOOKUP($A30,BBG!$1:$1048576,MATCH(Activity!IG$1,BBG!$1:$1,0)+1,0)-VLOOKUP($A30,BBG!$1:$1048576,MATCH(Activity!IG$1,BBG!$1:$1,0)-2,0))*2/3)))/100</f>
        <v>0</v>
      </c>
      <c r="IH30" s="34">
        <f ca="1">IF(VLOOKUP($A30,BBG!$1:$1048576,MATCH(Activity!IH$1,BBG!$1:$1,0),0)&lt;&gt;"",VLOOKUP($A30,BBG!$1:$1048576,MATCH(Activity!IH$1,BBG!$1:$1,0),0),IF(AND(VLOOKUP($A30,BBG!$1:$1048576,MATCH(Activity!IH$1,BBG!$1:$1,0)-1,0)&lt;&gt;"",VLOOKUP($A30,BBG!$1:$1048576,MATCH(Activity!IH$1,BBG!$1:$1,0)+1,0)&lt;&gt;""),(VLOOKUP($A30,BBG!$1:$1048576,MATCH(Activity!IH$1,BBG!$1:$1,0)-1,0)+VLOOKUP($A30,BBG!$1:$1048576,MATCH(Activity!IH$1,BBG!$1:$1,0)+1,0))/2,IF(AND(VLOOKUP($A30,BBG!$1:$1048576,MATCH(Activity!IH$1,BBG!$1:$1,0)-1,0)&lt;&gt;"",VLOOKUP($A30,BBG!$1:$1048576,MATCH(Activity!IH$1,BBG!$1:$1,0)+2,0)&lt;&gt;""),VLOOKUP($A30,BBG!$1:$1048576,MATCH(Activity!IH$1,BBG!$1:$1,0)-1,0)+(VLOOKUP($A30,BBG!$1:$1048576,MATCH(Activity!IH$1,BBG!$1:$1,0)+2,0)-VLOOKUP($A30,BBG!$1:$1048576,MATCH(Activity!IH$1,BBG!$1:$1,0)-1,0))/3,VLOOKUP($A30,BBG!$1:$1048576,MATCH(Activity!IH$1,BBG!$1:$1,0)-2,0)+(VLOOKUP($A30,BBG!$1:$1048576,MATCH(Activity!IH$1,BBG!$1:$1,0)+1,0)-VLOOKUP($A30,BBG!$1:$1048576,MATCH(Activity!IH$1,BBG!$1:$1,0)-2,0))*2/3)))/100</f>
        <v>0</v>
      </c>
      <c r="II30" s="34">
        <f ca="1">IF(VLOOKUP($A30,BBG!$1:$1048576,MATCH(Activity!II$1,BBG!$1:$1,0),0)&lt;&gt;"",VLOOKUP($A30,BBG!$1:$1048576,MATCH(Activity!II$1,BBG!$1:$1,0),0),IF(AND(VLOOKUP($A30,BBG!$1:$1048576,MATCH(Activity!II$1,BBG!$1:$1,0)-1,0)&lt;&gt;"",VLOOKUP($A30,BBG!$1:$1048576,MATCH(Activity!II$1,BBG!$1:$1,0)+1,0)&lt;&gt;""),(VLOOKUP($A30,BBG!$1:$1048576,MATCH(Activity!II$1,BBG!$1:$1,0)-1,0)+VLOOKUP($A30,BBG!$1:$1048576,MATCH(Activity!II$1,BBG!$1:$1,0)+1,0))/2,IF(AND(VLOOKUP($A30,BBG!$1:$1048576,MATCH(Activity!II$1,BBG!$1:$1,0)-1,0)&lt;&gt;"",VLOOKUP($A30,BBG!$1:$1048576,MATCH(Activity!II$1,BBG!$1:$1,0)+2,0)&lt;&gt;""),VLOOKUP($A30,BBG!$1:$1048576,MATCH(Activity!II$1,BBG!$1:$1,0)-1,0)+(VLOOKUP($A30,BBG!$1:$1048576,MATCH(Activity!II$1,BBG!$1:$1,0)+2,0)-VLOOKUP($A30,BBG!$1:$1048576,MATCH(Activity!II$1,BBG!$1:$1,0)-1,0))/3,VLOOKUP($A30,BBG!$1:$1048576,MATCH(Activity!II$1,BBG!$1:$1,0)-2,0)+(VLOOKUP($A30,BBG!$1:$1048576,MATCH(Activity!II$1,BBG!$1:$1,0)+1,0)-VLOOKUP($A30,BBG!$1:$1048576,MATCH(Activity!II$1,BBG!$1:$1,0)-2,0))*2/3)))/100</f>
        <v>0</v>
      </c>
      <c r="IJ30" s="34">
        <f ca="1">IF(VLOOKUP($A30,BBG!$1:$1048576,MATCH(Activity!IJ$1,BBG!$1:$1,0),0)&lt;&gt;"",VLOOKUP($A30,BBG!$1:$1048576,MATCH(Activity!IJ$1,BBG!$1:$1,0),0),IF(AND(VLOOKUP($A30,BBG!$1:$1048576,MATCH(Activity!IJ$1,BBG!$1:$1,0)-1,0)&lt;&gt;"",VLOOKUP($A30,BBG!$1:$1048576,MATCH(Activity!IJ$1,BBG!$1:$1,0)+1,0)&lt;&gt;""),(VLOOKUP($A30,BBG!$1:$1048576,MATCH(Activity!IJ$1,BBG!$1:$1,0)-1,0)+VLOOKUP($A30,BBG!$1:$1048576,MATCH(Activity!IJ$1,BBG!$1:$1,0)+1,0))/2,IF(AND(VLOOKUP($A30,BBG!$1:$1048576,MATCH(Activity!IJ$1,BBG!$1:$1,0)-1,0)&lt;&gt;"",VLOOKUP($A30,BBG!$1:$1048576,MATCH(Activity!IJ$1,BBG!$1:$1,0)+2,0)&lt;&gt;""),VLOOKUP($A30,BBG!$1:$1048576,MATCH(Activity!IJ$1,BBG!$1:$1,0)-1,0)+(VLOOKUP($A30,BBG!$1:$1048576,MATCH(Activity!IJ$1,BBG!$1:$1,0)+2,0)-VLOOKUP($A30,BBG!$1:$1048576,MATCH(Activity!IJ$1,BBG!$1:$1,0)-1,0))/3,VLOOKUP($A30,BBG!$1:$1048576,MATCH(Activity!IJ$1,BBG!$1:$1,0)-2,0)+(VLOOKUP($A30,BBG!$1:$1048576,MATCH(Activity!IJ$1,BBG!$1:$1,0)+1,0)-VLOOKUP($A30,BBG!$1:$1048576,MATCH(Activity!IJ$1,BBG!$1:$1,0)-2,0))*2/3)))/100</f>
        <v>0</v>
      </c>
      <c r="IK30" s="34">
        <f ca="1">IF(VLOOKUP($A30,BBG!$1:$1048576,MATCH(Activity!IK$1,BBG!$1:$1,0),0)&lt;&gt;"",VLOOKUP($A30,BBG!$1:$1048576,MATCH(Activity!IK$1,BBG!$1:$1,0),0),IF(AND(VLOOKUP($A30,BBG!$1:$1048576,MATCH(Activity!IK$1,BBG!$1:$1,0)-1,0)&lt;&gt;"",VLOOKUP($A30,BBG!$1:$1048576,MATCH(Activity!IK$1,BBG!$1:$1,0)+1,0)&lt;&gt;""),(VLOOKUP($A30,BBG!$1:$1048576,MATCH(Activity!IK$1,BBG!$1:$1,0)-1,0)+VLOOKUP($A30,BBG!$1:$1048576,MATCH(Activity!IK$1,BBG!$1:$1,0)+1,0))/2,IF(AND(VLOOKUP($A30,BBG!$1:$1048576,MATCH(Activity!IK$1,BBG!$1:$1,0)-1,0)&lt;&gt;"",VLOOKUP($A30,BBG!$1:$1048576,MATCH(Activity!IK$1,BBG!$1:$1,0)+2,0)&lt;&gt;""),VLOOKUP($A30,BBG!$1:$1048576,MATCH(Activity!IK$1,BBG!$1:$1,0)-1,0)+(VLOOKUP($A30,BBG!$1:$1048576,MATCH(Activity!IK$1,BBG!$1:$1,0)+2,0)-VLOOKUP($A30,BBG!$1:$1048576,MATCH(Activity!IK$1,BBG!$1:$1,0)-1,0))/3,VLOOKUP($A30,BBG!$1:$1048576,MATCH(Activity!IK$1,BBG!$1:$1,0)-2,0)+(VLOOKUP($A30,BBG!$1:$1048576,MATCH(Activity!IK$1,BBG!$1:$1,0)+1,0)-VLOOKUP($A30,BBG!$1:$1048576,MATCH(Activity!IK$1,BBG!$1:$1,0)-2,0))*2/3)))/100</f>
        <v>0</v>
      </c>
      <c r="IL30" s="34">
        <f ca="1">IF(VLOOKUP($A30,BBG!$1:$1048576,MATCH(Activity!IL$1,BBG!$1:$1,0),0)&lt;&gt;"",VLOOKUP($A30,BBG!$1:$1048576,MATCH(Activity!IL$1,BBG!$1:$1,0),0),IF(AND(VLOOKUP($A30,BBG!$1:$1048576,MATCH(Activity!IL$1,BBG!$1:$1,0)-1,0)&lt;&gt;"",VLOOKUP($A30,BBG!$1:$1048576,MATCH(Activity!IL$1,BBG!$1:$1,0)+1,0)&lt;&gt;""),(VLOOKUP($A30,BBG!$1:$1048576,MATCH(Activity!IL$1,BBG!$1:$1,0)-1,0)+VLOOKUP($A30,BBG!$1:$1048576,MATCH(Activity!IL$1,BBG!$1:$1,0)+1,0))/2,IF(AND(VLOOKUP($A30,BBG!$1:$1048576,MATCH(Activity!IL$1,BBG!$1:$1,0)-1,0)&lt;&gt;"",VLOOKUP($A30,BBG!$1:$1048576,MATCH(Activity!IL$1,BBG!$1:$1,0)+2,0)&lt;&gt;""),VLOOKUP($A30,BBG!$1:$1048576,MATCH(Activity!IL$1,BBG!$1:$1,0)-1,0)+(VLOOKUP($A30,BBG!$1:$1048576,MATCH(Activity!IL$1,BBG!$1:$1,0)+2,0)-VLOOKUP($A30,BBG!$1:$1048576,MATCH(Activity!IL$1,BBG!$1:$1,0)-1,0))/3,VLOOKUP($A30,BBG!$1:$1048576,MATCH(Activity!IL$1,BBG!$1:$1,0)-2,0)+(VLOOKUP($A30,BBG!$1:$1048576,MATCH(Activity!IL$1,BBG!$1:$1,0)+1,0)-VLOOKUP($A30,BBG!$1:$1048576,MATCH(Activity!IL$1,BBG!$1:$1,0)-2,0))*2/3)))/100</f>
        <v>0</v>
      </c>
      <c r="IM30" s="34">
        <f ca="1">IF(VLOOKUP($A30,BBG!$1:$1048576,MATCH(Activity!IM$1,BBG!$1:$1,0),0)&lt;&gt;"",VLOOKUP($A30,BBG!$1:$1048576,MATCH(Activity!IM$1,BBG!$1:$1,0),0),IF(AND(VLOOKUP($A30,BBG!$1:$1048576,MATCH(Activity!IM$1,BBG!$1:$1,0)-1,0)&lt;&gt;"",VLOOKUP($A30,BBG!$1:$1048576,MATCH(Activity!IM$1,BBG!$1:$1,0)+1,0)&lt;&gt;""),(VLOOKUP($A30,BBG!$1:$1048576,MATCH(Activity!IM$1,BBG!$1:$1,0)-1,0)+VLOOKUP($A30,BBG!$1:$1048576,MATCH(Activity!IM$1,BBG!$1:$1,0)+1,0))/2,IF(AND(VLOOKUP($A30,BBG!$1:$1048576,MATCH(Activity!IM$1,BBG!$1:$1,0)-1,0)&lt;&gt;"",VLOOKUP($A30,BBG!$1:$1048576,MATCH(Activity!IM$1,BBG!$1:$1,0)+2,0)&lt;&gt;""),VLOOKUP($A30,BBG!$1:$1048576,MATCH(Activity!IM$1,BBG!$1:$1,0)-1,0)+(VLOOKUP($A30,BBG!$1:$1048576,MATCH(Activity!IM$1,BBG!$1:$1,0)+2,0)-VLOOKUP($A30,BBG!$1:$1048576,MATCH(Activity!IM$1,BBG!$1:$1,0)-1,0))/3,VLOOKUP($A30,BBG!$1:$1048576,MATCH(Activity!IM$1,BBG!$1:$1,0)-2,0)+(VLOOKUP($A30,BBG!$1:$1048576,MATCH(Activity!IM$1,BBG!$1:$1,0)+1,0)-VLOOKUP($A30,BBG!$1:$1048576,MATCH(Activity!IM$1,BBG!$1:$1,0)-2,0))*2/3)))/100</f>
        <v>0</v>
      </c>
      <c r="IN30" s="34">
        <f ca="1">IF(VLOOKUP($A30,BBG!$1:$1048576,MATCH(Activity!IN$1,BBG!$1:$1,0),0)&lt;&gt;"",VLOOKUP($A30,BBG!$1:$1048576,MATCH(Activity!IN$1,BBG!$1:$1,0),0),IF(AND(VLOOKUP($A30,BBG!$1:$1048576,MATCH(Activity!IN$1,BBG!$1:$1,0)-1,0)&lt;&gt;"",VLOOKUP($A30,BBG!$1:$1048576,MATCH(Activity!IN$1,BBG!$1:$1,0)+1,0)&lt;&gt;""),(VLOOKUP($A30,BBG!$1:$1048576,MATCH(Activity!IN$1,BBG!$1:$1,0)-1,0)+VLOOKUP($A30,BBG!$1:$1048576,MATCH(Activity!IN$1,BBG!$1:$1,0)+1,0))/2,IF(AND(VLOOKUP($A30,BBG!$1:$1048576,MATCH(Activity!IN$1,BBG!$1:$1,0)-1,0)&lt;&gt;"",VLOOKUP($A30,BBG!$1:$1048576,MATCH(Activity!IN$1,BBG!$1:$1,0)+2,0)&lt;&gt;""),VLOOKUP($A30,BBG!$1:$1048576,MATCH(Activity!IN$1,BBG!$1:$1,0)-1,0)+(VLOOKUP($A30,BBG!$1:$1048576,MATCH(Activity!IN$1,BBG!$1:$1,0)+2,0)-VLOOKUP($A30,BBG!$1:$1048576,MATCH(Activity!IN$1,BBG!$1:$1,0)-1,0))/3,VLOOKUP($A30,BBG!$1:$1048576,MATCH(Activity!IN$1,BBG!$1:$1,0)-2,0)+(VLOOKUP($A30,BBG!$1:$1048576,MATCH(Activity!IN$1,BBG!$1:$1,0)+1,0)-VLOOKUP($A30,BBG!$1:$1048576,MATCH(Activity!IN$1,BBG!$1:$1,0)-2,0))*2/3)))/100</f>
        <v>0</v>
      </c>
      <c r="IO30" s="34">
        <f ca="1">IF(VLOOKUP($A30,BBG!$1:$1048576,MATCH(Activity!IO$1,BBG!$1:$1,0),0)&lt;&gt;"",VLOOKUP($A30,BBG!$1:$1048576,MATCH(Activity!IO$1,BBG!$1:$1,0),0),IF(AND(VLOOKUP($A30,BBG!$1:$1048576,MATCH(Activity!IO$1,BBG!$1:$1,0)-1,0)&lt;&gt;"",VLOOKUP($A30,BBG!$1:$1048576,MATCH(Activity!IO$1,BBG!$1:$1,0)+1,0)&lt;&gt;""),(VLOOKUP($A30,BBG!$1:$1048576,MATCH(Activity!IO$1,BBG!$1:$1,0)-1,0)+VLOOKUP($A30,BBG!$1:$1048576,MATCH(Activity!IO$1,BBG!$1:$1,0)+1,0))/2,IF(AND(VLOOKUP($A30,BBG!$1:$1048576,MATCH(Activity!IO$1,BBG!$1:$1,0)-1,0)&lt;&gt;"",VLOOKUP($A30,BBG!$1:$1048576,MATCH(Activity!IO$1,BBG!$1:$1,0)+2,0)&lt;&gt;""),VLOOKUP($A30,BBG!$1:$1048576,MATCH(Activity!IO$1,BBG!$1:$1,0)-1,0)+(VLOOKUP($A30,BBG!$1:$1048576,MATCH(Activity!IO$1,BBG!$1:$1,0)+2,0)-VLOOKUP($A30,BBG!$1:$1048576,MATCH(Activity!IO$1,BBG!$1:$1,0)-1,0))/3,VLOOKUP($A30,BBG!$1:$1048576,MATCH(Activity!IO$1,BBG!$1:$1,0)-2,0)+(VLOOKUP($A30,BBG!$1:$1048576,MATCH(Activity!IO$1,BBG!$1:$1,0)+1,0)-VLOOKUP($A30,BBG!$1:$1048576,MATCH(Activity!IO$1,BBG!$1:$1,0)-2,0))*2/3)))/100</f>
        <v>0</v>
      </c>
      <c r="IP30" s="34">
        <f ca="1">IF(VLOOKUP($A30,BBG!$1:$1048576,MATCH(Activity!IP$1,BBG!$1:$1,0),0)&lt;&gt;"",VLOOKUP($A30,BBG!$1:$1048576,MATCH(Activity!IP$1,BBG!$1:$1,0),0),IF(AND(VLOOKUP($A30,BBG!$1:$1048576,MATCH(Activity!IP$1,BBG!$1:$1,0)-1,0)&lt;&gt;"",VLOOKUP($A30,BBG!$1:$1048576,MATCH(Activity!IP$1,BBG!$1:$1,0)+1,0)&lt;&gt;""),(VLOOKUP($A30,BBG!$1:$1048576,MATCH(Activity!IP$1,BBG!$1:$1,0)-1,0)+VLOOKUP($A30,BBG!$1:$1048576,MATCH(Activity!IP$1,BBG!$1:$1,0)+1,0))/2,IF(AND(VLOOKUP($A30,BBG!$1:$1048576,MATCH(Activity!IP$1,BBG!$1:$1,0)-1,0)&lt;&gt;"",VLOOKUP($A30,BBG!$1:$1048576,MATCH(Activity!IP$1,BBG!$1:$1,0)+2,0)&lt;&gt;""),VLOOKUP($A30,BBG!$1:$1048576,MATCH(Activity!IP$1,BBG!$1:$1,0)-1,0)+(VLOOKUP($A30,BBG!$1:$1048576,MATCH(Activity!IP$1,BBG!$1:$1,0)+2,0)-VLOOKUP($A30,BBG!$1:$1048576,MATCH(Activity!IP$1,BBG!$1:$1,0)-1,0))/3,VLOOKUP($A30,BBG!$1:$1048576,MATCH(Activity!IP$1,BBG!$1:$1,0)-2,0)+(VLOOKUP($A30,BBG!$1:$1048576,MATCH(Activity!IP$1,BBG!$1:$1,0)+1,0)-VLOOKUP($A30,BBG!$1:$1048576,MATCH(Activity!IP$1,BBG!$1:$1,0)-2,0))*2/3)))/100</f>
        <v>0</v>
      </c>
      <c r="IQ30" s="34">
        <f ca="1">IF(VLOOKUP($A30,BBG!$1:$1048576,MATCH(Activity!IQ$1,BBG!$1:$1,0),0)&lt;&gt;"",VLOOKUP($A30,BBG!$1:$1048576,MATCH(Activity!IQ$1,BBG!$1:$1,0),0),IF(AND(VLOOKUP($A30,BBG!$1:$1048576,MATCH(Activity!IQ$1,BBG!$1:$1,0)-1,0)&lt;&gt;"",VLOOKUP($A30,BBG!$1:$1048576,MATCH(Activity!IQ$1,BBG!$1:$1,0)+1,0)&lt;&gt;""),(VLOOKUP($A30,BBG!$1:$1048576,MATCH(Activity!IQ$1,BBG!$1:$1,0)-1,0)+VLOOKUP($A30,BBG!$1:$1048576,MATCH(Activity!IQ$1,BBG!$1:$1,0)+1,0))/2,IF(AND(VLOOKUP($A30,BBG!$1:$1048576,MATCH(Activity!IQ$1,BBG!$1:$1,0)-1,0)&lt;&gt;"",VLOOKUP($A30,BBG!$1:$1048576,MATCH(Activity!IQ$1,BBG!$1:$1,0)+2,0)&lt;&gt;""),VLOOKUP($A30,BBG!$1:$1048576,MATCH(Activity!IQ$1,BBG!$1:$1,0)-1,0)+(VLOOKUP($A30,BBG!$1:$1048576,MATCH(Activity!IQ$1,BBG!$1:$1,0)+2,0)-VLOOKUP($A30,BBG!$1:$1048576,MATCH(Activity!IQ$1,BBG!$1:$1,0)-1,0))/3,VLOOKUP($A30,BBG!$1:$1048576,MATCH(Activity!IQ$1,BBG!$1:$1,0)-2,0)+(VLOOKUP($A30,BBG!$1:$1048576,MATCH(Activity!IQ$1,BBG!$1:$1,0)+1,0)-VLOOKUP($A30,BBG!$1:$1048576,MATCH(Activity!IQ$1,BBG!$1:$1,0)-2,0))*2/3)))/100</f>
        <v>0</v>
      </c>
      <c r="IR30" s="34">
        <f ca="1">IF(VLOOKUP($A30,BBG!$1:$1048576,MATCH(Activity!IR$1,BBG!$1:$1,0),0)&lt;&gt;"",VLOOKUP($A30,BBG!$1:$1048576,MATCH(Activity!IR$1,BBG!$1:$1,0),0),IF(AND(VLOOKUP($A30,BBG!$1:$1048576,MATCH(Activity!IR$1,BBG!$1:$1,0)-1,0)&lt;&gt;"",VLOOKUP($A30,BBG!$1:$1048576,MATCH(Activity!IR$1,BBG!$1:$1,0)+1,0)&lt;&gt;""),(VLOOKUP($A30,BBG!$1:$1048576,MATCH(Activity!IR$1,BBG!$1:$1,0)-1,0)+VLOOKUP($A30,BBG!$1:$1048576,MATCH(Activity!IR$1,BBG!$1:$1,0)+1,0))/2,IF(AND(VLOOKUP($A30,BBG!$1:$1048576,MATCH(Activity!IR$1,BBG!$1:$1,0)-1,0)&lt;&gt;"",VLOOKUP($A30,BBG!$1:$1048576,MATCH(Activity!IR$1,BBG!$1:$1,0)+2,0)&lt;&gt;""),VLOOKUP($A30,BBG!$1:$1048576,MATCH(Activity!IR$1,BBG!$1:$1,0)-1,0)+(VLOOKUP($A30,BBG!$1:$1048576,MATCH(Activity!IR$1,BBG!$1:$1,0)+2,0)-VLOOKUP($A30,BBG!$1:$1048576,MATCH(Activity!IR$1,BBG!$1:$1,0)-1,0))/3,VLOOKUP($A30,BBG!$1:$1048576,MATCH(Activity!IR$1,BBG!$1:$1,0)-2,0)+(VLOOKUP($A30,BBG!$1:$1048576,MATCH(Activity!IR$1,BBG!$1:$1,0)+1,0)-VLOOKUP($A30,BBG!$1:$1048576,MATCH(Activity!IR$1,BBG!$1:$1,0)-2,0))*2/3)))/100</f>
        <v>0</v>
      </c>
      <c r="IS30" s="34">
        <f ca="1">IF(VLOOKUP($A30,BBG!$1:$1048576,MATCH(Activity!IS$1,BBG!$1:$1,0),0)&lt;&gt;"",VLOOKUP($A30,BBG!$1:$1048576,MATCH(Activity!IS$1,BBG!$1:$1,0),0),IF(AND(VLOOKUP($A30,BBG!$1:$1048576,MATCH(Activity!IS$1,BBG!$1:$1,0)-1,0)&lt;&gt;"",VLOOKUP($A30,BBG!$1:$1048576,MATCH(Activity!IS$1,BBG!$1:$1,0)+1,0)&lt;&gt;""),(VLOOKUP($A30,BBG!$1:$1048576,MATCH(Activity!IS$1,BBG!$1:$1,0)-1,0)+VLOOKUP($A30,BBG!$1:$1048576,MATCH(Activity!IS$1,BBG!$1:$1,0)+1,0))/2,IF(AND(VLOOKUP($A30,BBG!$1:$1048576,MATCH(Activity!IS$1,BBG!$1:$1,0)-1,0)&lt;&gt;"",VLOOKUP($A30,BBG!$1:$1048576,MATCH(Activity!IS$1,BBG!$1:$1,0)+2,0)&lt;&gt;""),VLOOKUP($A30,BBG!$1:$1048576,MATCH(Activity!IS$1,BBG!$1:$1,0)-1,0)+(VLOOKUP($A30,BBG!$1:$1048576,MATCH(Activity!IS$1,BBG!$1:$1,0)+2,0)-VLOOKUP($A30,BBG!$1:$1048576,MATCH(Activity!IS$1,BBG!$1:$1,0)-1,0))/3,VLOOKUP($A30,BBG!$1:$1048576,MATCH(Activity!IS$1,BBG!$1:$1,0)-2,0)+(VLOOKUP($A30,BBG!$1:$1048576,MATCH(Activity!IS$1,BBG!$1:$1,0)+1,0)-VLOOKUP($A30,BBG!$1:$1048576,MATCH(Activity!IS$1,BBG!$1:$1,0)-2,0))*2/3)))/100</f>
        <v>0</v>
      </c>
      <c r="IT30" s="34">
        <f ca="1">IF(VLOOKUP($A30,BBG!$1:$1048576,MATCH(Activity!IT$1,BBG!$1:$1,0),0)&lt;&gt;"",VLOOKUP($A30,BBG!$1:$1048576,MATCH(Activity!IT$1,BBG!$1:$1,0),0),IF(AND(VLOOKUP($A30,BBG!$1:$1048576,MATCH(Activity!IT$1,BBG!$1:$1,0)-1,0)&lt;&gt;"",VLOOKUP($A30,BBG!$1:$1048576,MATCH(Activity!IT$1,BBG!$1:$1,0)+1,0)&lt;&gt;""),(VLOOKUP($A30,BBG!$1:$1048576,MATCH(Activity!IT$1,BBG!$1:$1,0)-1,0)+VLOOKUP($A30,BBG!$1:$1048576,MATCH(Activity!IT$1,BBG!$1:$1,0)+1,0))/2,IF(AND(VLOOKUP($A30,BBG!$1:$1048576,MATCH(Activity!IT$1,BBG!$1:$1,0)-1,0)&lt;&gt;"",VLOOKUP($A30,BBG!$1:$1048576,MATCH(Activity!IT$1,BBG!$1:$1,0)+2,0)&lt;&gt;""),VLOOKUP($A30,BBG!$1:$1048576,MATCH(Activity!IT$1,BBG!$1:$1,0)-1,0)+(VLOOKUP($A30,BBG!$1:$1048576,MATCH(Activity!IT$1,BBG!$1:$1,0)+2,0)-VLOOKUP($A30,BBG!$1:$1048576,MATCH(Activity!IT$1,BBG!$1:$1,0)-1,0))/3,VLOOKUP($A30,BBG!$1:$1048576,MATCH(Activity!IT$1,BBG!$1:$1,0)-2,0)+(VLOOKUP($A30,BBG!$1:$1048576,MATCH(Activity!IT$1,BBG!$1:$1,0)+1,0)-VLOOKUP($A30,BBG!$1:$1048576,MATCH(Activity!IT$1,BBG!$1:$1,0)-2,0))*2/3)))/100</f>
        <v>0</v>
      </c>
      <c r="IU30" s="34">
        <f ca="1">IF(VLOOKUP($A30,BBG!$1:$1048576,MATCH(Activity!IU$1,BBG!$1:$1,0),0)&lt;&gt;"",VLOOKUP($A30,BBG!$1:$1048576,MATCH(Activity!IU$1,BBG!$1:$1,0),0),IF(AND(VLOOKUP($A30,BBG!$1:$1048576,MATCH(Activity!IU$1,BBG!$1:$1,0)-1,0)&lt;&gt;"",VLOOKUP($A30,BBG!$1:$1048576,MATCH(Activity!IU$1,BBG!$1:$1,0)+1,0)&lt;&gt;""),(VLOOKUP($A30,BBG!$1:$1048576,MATCH(Activity!IU$1,BBG!$1:$1,0)-1,0)+VLOOKUP($A30,BBG!$1:$1048576,MATCH(Activity!IU$1,BBG!$1:$1,0)+1,0))/2,IF(AND(VLOOKUP($A30,BBG!$1:$1048576,MATCH(Activity!IU$1,BBG!$1:$1,0)-1,0)&lt;&gt;"",VLOOKUP($A30,BBG!$1:$1048576,MATCH(Activity!IU$1,BBG!$1:$1,0)+2,0)&lt;&gt;""),VLOOKUP($A30,BBG!$1:$1048576,MATCH(Activity!IU$1,BBG!$1:$1,0)-1,0)+(VLOOKUP($A30,BBG!$1:$1048576,MATCH(Activity!IU$1,BBG!$1:$1,0)+2,0)-VLOOKUP($A30,BBG!$1:$1048576,MATCH(Activity!IU$1,BBG!$1:$1,0)-1,0))/3,VLOOKUP($A30,BBG!$1:$1048576,MATCH(Activity!IU$1,BBG!$1:$1,0)-2,0)+(VLOOKUP($A30,BBG!$1:$1048576,MATCH(Activity!IU$1,BBG!$1:$1,0)+1,0)-VLOOKUP($A30,BBG!$1:$1048576,MATCH(Activity!IU$1,BBG!$1:$1,0)-2,0))*2/3)))/100</f>
        <v>0</v>
      </c>
      <c r="IV30" s="34">
        <f ca="1">IF(VLOOKUP($A30,BBG!$1:$1048576,MATCH(Activity!IV$1,BBG!$1:$1,0),0)&lt;&gt;"",VLOOKUP($A30,BBG!$1:$1048576,MATCH(Activity!IV$1,BBG!$1:$1,0),0),IF(AND(VLOOKUP($A30,BBG!$1:$1048576,MATCH(Activity!IV$1,BBG!$1:$1,0)-1,0)&lt;&gt;"",VLOOKUP($A30,BBG!$1:$1048576,MATCH(Activity!IV$1,BBG!$1:$1,0)+1,0)&lt;&gt;""),(VLOOKUP($A30,BBG!$1:$1048576,MATCH(Activity!IV$1,BBG!$1:$1,0)-1,0)+VLOOKUP($A30,BBG!$1:$1048576,MATCH(Activity!IV$1,BBG!$1:$1,0)+1,0))/2,IF(AND(VLOOKUP($A30,BBG!$1:$1048576,MATCH(Activity!IV$1,BBG!$1:$1,0)-1,0)&lt;&gt;"",VLOOKUP($A30,BBG!$1:$1048576,MATCH(Activity!IV$1,BBG!$1:$1,0)+2,0)&lt;&gt;""),VLOOKUP($A30,BBG!$1:$1048576,MATCH(Activity!IV$1,BBG!$1:$1,0)-1,0)+(VLOOKUP($A30,BBG!$1:$1048576,MATCH(Activity!IV$1,BBG!$1:$1,0)+2,0)-VLOOKUP($A30,BBG!$1:$1048576,MATCH(Activity!IV$1,BBG!$1:$1,0)-1,0))/3,VLOOKUP($A30,BBG!$1:$1048576,MATCH(Activity!IV$1,BBG!$1:$1,0)-2,0)+(VLOOKUP($A30,BBG!$1:$1048576,MATCH(Activity!IV$1,BBG!$1:$1,0)+1,0)-VLOOKUP($A30,BBG!$1:$1048576,MATCH(Activity!IV$1,BBG!$1:$1,0)-2,0))*2/3)))/100</f>
        <v>0</v>
      </c>
      <c r="IW30" s="34">
        <f ca="1">IF(VLOOKUP($A30,BBG!$1:$1048576,MATCH(Activity!IW$1,BBG!$1:$1,0),0)&lt;&gt;"",VLOOKUP($A30,BBG!$1:$1048576,MATCH(Activity!IW$1,BBG!$1:$1,0),0),IF(AND(VLOOKUP($A30,BBG!$1:$1048576,MATCH(Activity!IW$1,BBG!$1:$1,0)-1,0)&lt;&gt;"",VLOOKUP($A30,BBG!$1:$1048576,MATCH(Activity!IW$1,BBG!$1:$1,0)+1,0)&lt;&gt;""),(VLOOKUP($A30,BBG!$1:$1048576,MATCH(Activity!IW$1,BBG!$1:$1,0)-1,0)+VLOOKUP($A30,BBG!$1:$1048576,MATCH(Activity!IW$1,BBG!$1:$1,0)+1,0))/2,IF(AND(VLOOKUP($A30,BBG!$1:$1048576,MATCH(Activity!IW$1,BBG!$1:$1,0)-1,0)&lt;&gt;"",VLOOKUP($A30,BBG!$1:$1048576,MATCH(Activity!IW$1,BBG!$1:$1,0)+2,0)&lt;&gt;""),VLOOKUP($A30,BBG!$1:$1048576,MATCH(Activity!IW$1,BBG!$1:$1,0)-1,0)+(VLOOKUP($A30,BBG!$1:$1048576,MATCH(Activity!IW$1,BBG!$1:$1,0)+2,0)-VLOOKUP($A30,BBG!$1:$1048576,MATCH(Activity!IW$1,BBG!$1:$1,0)-1,0))/3,VLOOKUP($A30,BBG!$1:$1048576,MATCH(Activity!IW$1,BBG!$1:$1,0)-2,0)+(VLOOKUP($A30,BBG!$1:$1048576,MATCH(Activity!IW$1,BBG!$1:$1,0)+1,0)-VLOOKUP($A30,BBG!$1:$1048576,MATCH(Activity!IW$1,BBG!$1:$1,0)-2,0))*2/3)))/100</f>
        <v>0</v>
      </c>
      <c r="IX30" s="34">
        <f ca="1">IF(VLOOKUP($A30,BBG!$1:$1048576,MATCH(Activity!IX$1,BBG!$1:$1,0),0)&lt;&gt;"",VLOOKUP($A30,BBG!$1:$1048576,MATCH(Activity!IX$1,BBG!$1:$1,0),0),IF(AND(VLOOKUP($A30,BBG!$1:$1048576,MATCH(Activity!IX$1,BBG!$1:$1,0)-1,0)&lt;&gt;"",VLOOKUP($A30,BBG!$1:$1048576,MATCH(Activity!IX$1,BBG!$1:$1,0)+1,0)&lt;&gt;""),(VLOOKUP($A30,BBG!$1:$1048576,MATCH(Activity!IX$1,BBG!$1:$1,0)-1,0)+VLOOKUP($A30,BBG!$1:$1048576,MATCH(Activity!IX$1,BBG!$1:$1,0)+1,0))/2,IF(AND(VLOOKUP($A30,BBG!$1:$1048576,MATCH(Activity!IX$1,BBG!$1:$1,0)-1,0)&lt;&gt;"",VLOOKUP($A30,BBG!$1:$1048576,MATCH(Activity!IX$1,BBG!$1:$1,0)+2,0)&lt;&gt;""),VLOOKUP($A30,BBG!$1:$1048576,MATCH(Activity!IX$1,BBG!$1:$1,0)-1,0)+(VLOOKUP($A30,BBG!$1:$1048576,MATCH(Activity!IX$1,BBG!$1:$1,0)+2,0)-VLOOKUP($A30,BBG!$1:$1048576,MATCH(Activity!IX$1,BBG!$1:$1,0)-1,0))/3,VLOOKUP($A30,BBG!$1:$1048576,MATCH(Activity!IX$1,BBG!$1:$1,0)-2,0)+(VLOOKUP($A30,BBG!$1:$1048576,MATCH(Activity!IX$1,BBG!$1:$1,0)+1,0)-VLOOKUP($A30,BBG!$1:$1048576,MATCH(Activity!IX$1,BBG!$1:$1,0)-2,0))*2/3)))/100</f>
        <v>0</v>
      </c>
      <c r="IY30" s="34">
        <f ca="1">IF(VLOOKUP($A30,BBG!$1:$1048576,MATCH(Activity!IY$1,BBG!$1:$1,0),0)&lt;&gt;"",VLOOKUP($A30,BBG!$1:$1048576,MATCH(Activity!IY$1,BBG!$1:$1,0),0),IF(AND(VLOOKUP($A30,BBG!$1:$1048576,MATCH(Activity!IY$1,BBG!$1:$1,0)-1,0)&lt;&gt;"",VLOOKUP($A30,BBG!$1:$1048576,MATCH(Activity!IY$1,BBG!$1:$1,0)+1,0)&lt;&gt;""),(VLOOKUP($A30,BBG!$1:$1048576,MATCH(Activity!IY$1,BBG!$1:$1,0)-1,0)+VLOOKUP($A30,BBG!$1:$1048576,MATCH(Activity!IY$1,BBG!$1:$1,0)+1,0))/2,IF(AND(VLOOKUP($A30,BBG!$1:$1048576,MATCH(Activity!IY$1,BBG!$1:$1,0)-1,0)&lt;&gt;"",VLOOKUP($A30,BBG!$1:$1048576,MATCH(Activity!IY$1,BBG!$1:$1,0)+2,0)&lt;&gt;""),VLOOKUP($A30,BBG!$1:$1048576,MATCH(Activity!IY$1,BBG!$1:$1,0)-1,0)+(VLOOKUP($A30,BBG!$1:$1048576,MATCH(Activity!IY$1,BBG!$1:$1,0)+2,0)-VLOOKUP($A30,BBG!$1:$1048576,MATCH(Activity!IY$1,BBG!$1:$1,0)-1,0))/3,VLOOKUP($A30,BBG!$1:$1048576,MATCH(Activity!IY$1,BBG!$1:$1,0)-2,0)+(VLOOKUP($A30,BBG!$1:$1048576,MATCH(Activity!IY$1,BBG!$1:$1,0)+1,0)-VLOOKUP($A30,BBG!$1:$1048576,MATCH(Activity!IY$1,BBG!$1:$1,0)-2,0))*2/3)))/100</f>
        <v>0</v>
      </c>
      <c r="IZ30" s="34">
        <f ca="1">IF(VLOOKUP($A30,BBG!$1:$1048576,MATCH(Activity!IZ$1,BBG!$1:$1,0),0)&lt;&gt;"",VLOOKUP($A30,BBG!$1:$1048576,MATCH(Activity!IZ$1,BBG!$1:$1,0),0),IF(AND(VLOOKUP($A30,BBG!$1:$1048576,MATCH(Activity!IZ$1,BBG!$1:$1,0)-1,0)&lt;&gt;"",VLOOKUP($A30,BBG!$1:$1048576,MATCH(Activity!IZ$1,BBG!$1:$1,0)+1,0)&lt;&gt;""),(VLOOKUP($A30,BBG!$1:$1048576,MATCH(Activity!IZ$1,BBG!$1:$1,0)-1,0)+VLOOKUP($A30,BBG!$1:$1048576,MATCH(Activity!IZ$1,BBG!$1:$1,0)+1,0))/2,IF(AND(VLOOKUP($A30,BBG!$1:$1048576,MATCH(Activity!IZ$1,BBG!$1:$1,0)-1,0)&lt;&gt;"",VLOOKUP($A30,BBG!$1:$1048576,MATCH(Activity!IZ$1,BBG!$1:$1,0)+2,0)&lt;&gt;""),VLOOKUP($A30,BBG!$1:$1048576,MATCH(Activity!IZ$1,BBG!$1:$1,0)-1,0)+(VLOOKUP($A30,BBG!$1:$1048576,MATCH(Activity!IZ$1,BBG!$1:$1,0)+2,0)-VLOOKUP($A30,BBG!$1:$1048576,MATCH(Activity!IZ$1,BBG!$1:$1,0)-1,0))/3,VLOOKUP($A30,BBG!$1:$1048576,MATCH(Activity!IZ$1,BBG!$1:$1,0)-2,0)+(VLOOKUP($A30,BBG!$1:$1048576,MATCH(Activity!IZ$1,BBG!$1:$1,0)+1,0)-VLOOKUP($A30,BBG!$1:$1048576,MATCH(Activity!IZ$1,BBG!$1:$1,0)-2,0))*2/3)))/100</f>
        <v>0</v>
      </c>
      <c r="JA30" s="34">
        <f ca="1">IF(VLOOKUP($A30,BBG!$1:$1048576,MATCH(Activity!JA$1,BBG!$1:$1,0),0)&lt;&gt;"",VLOOKUP($A30,BBG!$1:$1048576,MATCH(Activity!JA$1,BBG!$1:$1,0),0),IF(AND(VLOOKUP($A30,BBG!$1:$1048576,MATCH(Activity!JA$1,BBG!$1:$1,0)-1,0)&lt;&gt;"",VLOOKUP($A30,BBG!$1:$1048576,MATCH(Activity!JA$1,BBG!$1:$1,0)+1,0)&lt;&gt;""),(VLOOKUP($A30,BBG!$1:$1048576,MATCH(Activity!JA$1,BBG!$1:$1,0)-1,0)+VLOOKUP($A30,BBG!$1:$1048576,MATCH(Activity!JA$1,BBG!$1:$1,0)+1,0))/2,IF(AND(VLOOKUP($A30,BBG!$1:$1048576,MATCH(Activity!JA$1,BBG!$1:$1,0)-1,0)&lt;&gt;"",VLOOKUP($A30,BBG!$1:$1048576,MATCH(Activity!JA$1,BBG!$1:$1,0)+2,0)&lt;&gt;""),VLOOKUP($A30,BBG!$1:$1048576,MATCH(Activity!JA$1,BBG!$1:$1,0)-1,0)+(VLOOKUP($A30,BBG!$1:$1048576,MATCH(Activity!JA$1,BBG!$1:$1,0)+2,0)-VLOOKUP($A30,BBG!$1:$1048576,MATCH(Activity!JA$1,BBG!$1:$1,0)-1,0))/3,VLOOKUP($A30,BBG!$1:$1048576,MATCH(Activity!JA$1,BBG!$1:$1,0)-2,0)+(VLOOKUP($A30,BBG!$1:$1048576,MATCH(Activity!JA$1,BBG!$1:$1,0)+1,0)-VLOOKUP($A30,BBG!$1:$1048576,MATCH(Activity!JA$1,BBG!$1:$1,0)-2,0))*2/3)))/100</f>
        <v>0</v>
      </c>
      <c r="JB30" s="34">
        <f ca="1">IF(VLOOKUP($A30,BBG!$1:$1048576,MATCH(Activity!JB$1,BBG!$1:$1,0),0)&lt;&gt;"",VLOOKUP($A30,BBG!$1:$1048576,MATCH(Activity!JB$1,BBG!$1:$1,0),0),IF(AND(VLOOKUP($A30,BBG!$1:$1048576,MATCH(Activity!JB$1,BBG!$1:$1,0)-1,0)&lt;&gt;"",VLOOKUP($A30,BBG!$1:$1048576,MATCH(Activity!JB$1,BBG!$1:$1,0)+1,0)&lt;&gt;""),(VLOOKUP($A30,BBG!$1:$1048576,MATCH(Activity!JB$1,BBG!$1:$1,0)-1,0)+VLOOKUP($A30,BBG!$1:$1048576,MATCH(Activity!JB$1,BBG!$1:$1,0)+1,0))/2,IF(AND(VLOOKUP($A30,BBG!$1:$1048576,MATCH(Activity!JB$1,BBG!$1:$1,0)-1,0)&lt;&gt;"",VLOOKUP($A30,BBG!$1:$1048576,MATCH(Activity!JB$1,BBG!$1:$1,0)+2,0)&lt;&gt;""),VLOOKUP($A30,BBG!$1:$1048576,MATCH(Activity!JB$1,BBG!$1:$1,0)-1,0)+(VLOOKUP($A30,BBG!$1:$1048576,MATCH(Activity!JB$1,BBG!$1:$1,0)+2,0)-VLOOKUP($A30,BBG!$1:$1048576,MATCH(Activity!JB$1,BBG!$1:$1,0)-1,0))/3,VLOOKUP($A30,BBG!$1:$1048576,MATCH(Activity!JB$1,BBG!$1:$1,0)-2,0)+(VLOOKUP($A30,BBG!$1:$1048576,MATCH(Activity!JB$1,BBG!$1:$1,0)+1,0)-VLOOKUP($A30,BBG!$1:$1048576,MATCH(Activity!JB$1,BBG!$1:$1,0)-2,0))*2/3)))/100</f>
        <v>0</v>
      </c>
      <c r="JC30" s="34">
        <f ca="1">IF(VLOOKUP($A30,BBG!$1:$1048576,MATCH(Activity!JC$1,BBG!$1:$1,0),0)&lt;&gt;"",VLOOKUP($A30,BBG!$1:$1048576,MATCH(Activity!JC$1,BBG!$1:$1,0),0),IF(AND(VLOOKUP($A30,BBG!$1:$1048576,MATCH(Activity!JC$1,BBG!$1:$1,0)-1,0)&lt;&gt;"",VLOOKUP($A30,BBG!$1:$1048576,MATCH(Activity!JC$1,BBG!$1:$1,0)+1,0)&lt;&gt;""),(VLOOKUP($A30,BBG!$1:$1048576,MATCH(Activity!JC$1,BBG!$1:$1,0)-1,0)+VLOOKUP($A30,BBG!$1:$1048576,MATCH(Activity!JC$1,BBG!$1:$1,0)+1,0))/2,IF(AND(VLOOKUP($A30,BBG!$1:$1048576,MATCH(Activity!JC$1,BBG!$1:$1,0)-1,0)&lt;&gt;"",VLOOKUP($A30,BBG!$1:$1048576,MATCH(Activity!JC$1,BBG!$1:$1,0)+2,0)&lt;&gt;""),VLOOKUP($A30,BBG!$1:$1048576,MATCH(Activity!JC$1,BBG!$1:$1,0)-1,0)+(VLOOKUP($A30,BBG!$1:$1048576,MATCH(Activity!JC$1,BBG!$1:$1,0)+2,0)-VLOOKUP($A30,BBG!$1:$1048576,MATCH(Activity!JC$1,BBG!$1:$1,0)-1,0))/3,VLOOKUP($A30,BBG!$1:$1048576,MATCH(Activity!JC$1,BBG!$1:$1,0)-2,0)+(VLOOKUP($A30,BBG!$1:$1048576,MATCH(Activity!JC$1,BBG!$1:$1,0)+1,0)-VLOOKUP($A30,BBG!$1:$1048576,MATCH(Activity!JC$1,BBG!$1:$1,0)-2,0))*2/3)))/100</f>
        <v>0</v>
      </c>
      <c r="JD30" s="34">
        <f ca="1">IF(VLOOKUP($A30,BBG!$1:$1048576,MATCH(Activity!JD$1,BBG!$1:$1,0),0)&lt;&gt;"",VLOOKUP($A30,BBG!$1:$1048576,MATCH(Activity!JD$1,BBG!$1:$1,0),0),IF(AND(VLOOKUP($A30,BBG!$1:$1048576,MATCH(Activity!JD$1,BBG!$1:$1,0)-1,0)&lt;&gt;"",VLOOKUP($A30,BBG!$1:$1048576,MATCH(Activity!JD$1,BBG!$1:$1,0)+1,0)&lt;&gt;""),(VLOOKUP($A30,BBG!$1:$1048576,MATCH(Activity!JD$1,BBG!$1:$1,0)-1,0)+VLOOKUP($A30,BBG!$1:$1048576,MATCH(Activity!JD$1,BBG!$1:$1,0)+1,0))/2,IF(AND(VLOOKUP($A30,BBG!$1:$1048576,MATCH(Activity!JD$1,BBG!$1:$1,0)-1,0)&lt;&gt;"",VLOOKUP($A30,BBG!$1:$1048576,MATCH(Activity!JD$1,BBG!$1:$1,0)+2,0)&lt;&gt;""),VLOOKUP($A30,BBG!$1:$1048576,MATCH(Activity!JD$1,BBG!$1:$1,0)-1,0)+(VLOOKUP($A30,BBG!$1:$1048576,MATCH(Activity!JD$1,BBG!$1:$1,0)+2,0)-VLOOKUP($A30,BBG!$1:$1048576,MATCH(Activity!JD$1,BBG!$1:$1,0)-1,0))/3,VLOOKUP($A30,BBG!$1:$1048576,MATCH(Activity!JD$1,BBG!$1:$1,0)-2,0)+(VLOOKUP($A30,BBG!$1:$1048576,MATCH(Activity!JD$1,BBG!$1:$1,0)+1,0)-VLOOKUP($A30,BBG!$1:$1048576,MATCH(Activity!JD$1,BBG!$1:$1,0)-2,0))*2/3)))/100</f>
        <v>0</v>
      </c>
      <c r="JE30" s="34">
        <f ca="1">IF(VLOOKUP($A30,BBG!$1:$1048576,MATCH(Activity!JE$1,BBG!$1:$1,0),0)&lt;&gt;"",VLOOKUP($A30,BBG!$1:$1048576,MATCH(Activity!JE$1,BBG!$1:$1,0),0),IF(AND(VLOOKUP($A30,BBG!$1:$1048576,MATCH(Activity!JE$1,BBG!$1:$1,0)-1,0)&lt;&gt;"",VLOOKUP($A30,BBG!$1:$1048576,MATCH(Activity!JE$1,BBG!$1:$1,0)+1,0)&lt;&gt;""),(VLOOKUP($A30,BBG!$1:$1048576,MATCH(Activity!JE$1,BBG!$1:$1,0)-1,0)+VLOOKUP($A30,BBG!$1:$1048576,MATCH(Activity!JE$1,BBG!$1:$1,0)+1,0))/2,IF(AND(VLOOKUP($A30,BBG!$1:$1048576,MATCH(Activity!JE$1,BBG!$1:$1,0)-1,0)&lt;&gt;"",VLOOKUP($A30,BBG!$1:$1048576,MATCH(Activity!JE$1,BBG!$1:$1,0)+2,0)&lt;&gt;""),VLOOKUP($A30,BBG!$1:$1048576,MATCH(Activity!JE$1,BBG!$1:$1,0)-1,0)+(VLOOKUP($A30,BBG!$1:$1048576,MATCH(Activity!JE$1,BBG!$1:$1,0)+2,0)-VLOOKUP($A30,BBG!$1:$1048576,MATCH(Activity!JE$1,BBG!$1:$1,0)-1,0))/3,VLOOKUP($A30,BBG!$1:$1048576,MATCH(Activity!JE$1,BBG!$1:$1,0)-2,0)+(VLOOKUP($A30,BBG!$1:$1048576,MATCH(Activity!JE$1,BBG!$1:$1,0)+1,0)-VLOOKUP($A30,BBG!$1:$1048576,MATCH(Activity!JE$1,BBG!$1:$1,0)-2,0))*2/3)))/100</f>
        <v>0</v>
      </c>
      <c r="JF30" s="34">
        <f ca="1">IF(VLOOKUP($A30,BBG!$1:$1048576,MATCH(Activity!JF$1,BBG!$1:$1,0),0)&lt;&gt;"",VLOOKUP($A30,BBG!$1:$1048576,MATCH(Activity!JF$1,BBG!$1:$1,0),0),IF(AND(VLOOKUP($A30,BBG!$1:$1048576,MATCH(Activity!JF$1,BBG!$1:$1,0)-1,0)&lt;&gt;"",VLOOKUP($A30,BBG!$1:$1048576,MATCH(Activity!JF$1,BBG!$1:$1,0)+1,0)&lt;&gt;""),(VLOOKUP($A30,BBG!$1:$1048576,MATCH(Activity!JF$1,BBG!$1:$1,0)-1,0)+VLOOKUP($A30,BBG!$1:$1048576,MATCH(Activity!JF$1,BBG!$1:$1,0)+1,0))/2,IF(AND(VLOOKUP($A30,BBG!$1:$1048576,MATCH(Activity!JF$1,BBG!$1:$1,0)-1,0)&lt;&gt;"",VLOOKUP($A30,BBG!$1:$1048576,MATCH(Activity!JF$1,BBG!$1:$1,0)+2,0)&lt;&gt;""),VLOOKUP($A30,BBG!$1:$1048576,MATCH(Activity!JF$1,BBG!$1:$1,0)-1,0)+(VLOOKUP($A30,BBG!$1:$1048576,MATCH(Activity!JF$1,BBG!$1:$1,0)+2,0)-VLOOKUP($A30,BBG!$1:$1048576,MATCH(Activity!JF$1,BBG!$1:$1,0)-1,0))/3,VLOOKUP($A30,BBG!$1:$1048576,MATCH(Activity!JF$1,BBG!$1:$1,0)-2,0)+(VLOOKUP($A30,BBG!$1:$1048576,MATCH(Activity!JF$1,BBG!$1:$1,0)+1,0)-VLOOKUP($A30,BBG!$1:$1048576,MATCH(Activity!JF$1,BBG!$1:$1,0)-2,0))*2/3)))/100</f>
        <v>0</v>
      </c>
      <c r="JG30" s="34">
        <f ca="1">IF(VLOOKUP($A30,BBG!$1:$1048576,MATCH(Activity!JG$1,BBG!$1:$1,0),0)&lt;&gt;"",VLOOKUP($A30,BBG!$1:$1048576,MATCH(Activity!JG$1,BBG!$1:$1,0),0),IF(AND(VLOOKUP($A30,BBG!$1:$1048576,MATCH(Activity!JG$1,BBG!$1:$1,0)-1,0)&lt;&gt;"",VLOOKUP($A30,BBG!$1:$1048576,MATCH(Activity!JG$1,BBG!$1:$1,0)+1,0)&lt;&gt;""),(VLOOKUP($A30,BBG!$1:$1048576,MATCH(Activity!JG$1,BBG!$1:$1,0)-1,0)+VLOOKUP($A30,BBG!$1:$1048576,MATCH(Activity!JG$1,BBG!$1:$1,0)+1,0))/2,IF(AND(VLOOKUP($A30,BBG!$1:$1048576,MATCH(Activity!JG$1,BBG!$1:$1,0)-1,0)&lt;&gt;"",VLOOKUP($A30,BBG!$1:$1048576,MATCH(Activity!JG$1,BBG!$1:$1,0)+2,0)&lt;&gt;""),VLOOKUP($A30,BBG!$1:$1048576,MATCH(Activity!JG$1,BBG!$1:$1,0)-1,0)+(VLOOKUP($A30,BBG!$1:$1048576,MATCH(Activity!JG$1,BBG!$1:$1,0)+2,0)-VLOOKUP($A30,BBG!$1:$1048576,MATCH(Activity!JG$1,BBG!$1:$1,0)-1,0))/3,VLOOKUP($A30,BBG!$1:$1048576,MATCH(Activity!JG$1,BBG!$1:$1,0)-2,0)+(VLOOKUP($A30,BBG!$1:$1048576,MATCH(Activity!JG$1,BBG!$1:$1,0)+1,0)-VLOOKUP($A30,BBG!$1:$1048576,MATCH(Activity!JG$1,BBG!$1:$1,0)-2,0))*2/3)))/100</f>
        <v>0</v>
      </c>
      <c r="JH30" s="34">
        <f ca="1">IF(VLOOKUP($A30,BBG!$1:$1048576,MATCH(Activity!JH$1,BBG!$1:$1,0),0)&lt;&gt;"",VLOOKUP($A30,BBG!$1:$1048576,MATCH(Activity!JH$1,BBG!$1:$1,0),0),IF(AND(VLOOKUP($A30,BBG!$1:$1048576,MATCH(Activity!JH$1,BBG!$1:$1,0)-1,0)&lt;&gt;"",VLOOKUP($A30,BBG!$1:$1048576,MATCH(Activity!JH$1,BBG!$1:$1,0)+1,0)&lt;&gt;""),(VLOOKUP($A30,BBG!$1:$1048576,MATCH(Activity!JH$1,BBG!$1:$1,0)-1,0)+VLOOKUP($A30,BBG!$1:$1048576,MATCH(Activity!JH$1,BBG!$1:$1,0)+1,0))/2,IF(AND(VLOOKUP($A30,BBG!$1:$1048576,MATCH(Activity!JH$1,BBG!$1:$1,0)-1,0)&lt;&gt;"",VLOOKUP($A30,BBG!$1:$1048576,MATCH(Activity!JH$1,BBG!$1:$1,0)+2,0)&lt;&gt;""),VLOOKUP($A30,BBG!$1:$1048576,MATCH(Activity!JH$1,BBG!$1:$1,0)-1,0)+(VLOOKUP($A30,BBG!$1:$1048576,MATCH(Activity!JH$1,BBG!$1:$1,0)+2,0)-VLOOKUP($A30,BBG!$1:$1048576,MATCH(Activity!JH$1,BBG!$1:$1,0)-1,0))/3,VLOOKUP($A30,BBG!$1:$1048576,MATCH(Activity!JH$1,BBG!$1:$1,0)-2,0)+(VLOOKUP($A30,BBG!$1:$1048576,MATCH(Activity!JH$1,BBG!$1:$1,0)+1,0)-VLOOKUP($A30,BBG!$1:$1048576,MATCH(Activity!JH$1,BBG!$1:$1,0)-2,0))*2/3)))/100</f>
        <v>0</v>
      </c>
      <c r="JI30" s="34">
        <f ca="1">IF(VLOOKUP($A30,BBG!$1:$1048576,MATCH(Activity!JI$1,BBG!$1:$1,0),0)&lt;&gt;"",VLOOKUP($A30,BBG!$1:$1048576,MATCH(Activity!JI$1,BBG!$1:$1,0),0),IF(AND(VLOOKUP($A30,BBG!$1:$1048576,MATCH(Activity!JI$1,BBG!$1:$1,0)-1,0)&lt;&gt;"",VLOOKUP($A30,BBG!$1:$1048576,MATCH(Activity!JI$1,BBG!$1:$1,0)+1,0)&lt;&gt;""),(VLOOKUP($A30,BBG!$1:$1048576,MATCH(Activity!JI$1,BBG!$1:$1,0)-1,0)+VLOOKUP($A30,BBG!$1:$1048576,MATCH(Activity!JI$1,BBG!$1:$1,0)+1,0))/2,IF(AND(VLOOKUP($A30,BBG!$1:$1048576,MATCH(Activity!JI$1,BBG!$1:$1,0)-1,0)&lt;&gt;"",VLOOKUP($A30,BBG!$1:$1048576,MATCH(Activity!JI$1,BBG!$1:$1,0)+2,0)&lt;&gt;""),VLOOKUP($A30,BBG!$1:$1048576,MATCH(Activity!JI$1,BBG!$1:$1,0)-1,0)+(VLOOKUP($A30,BBG!$1:$1048576,MATCH(Activity!JI$1,BBG!$1:$1,0)+2,0)-VLOOKUP($A30,BBG!$1:$1048576,MATCH(Activity!JI$1,BBG!$1:$1,0)-1,0))/3,VLOOKUP($A30,BBG!$1:$1048576,MATCH(Activity!JI$1,BBG!$1:$1,0)-2,0)+(VLOOKUP($A30,BBG!$1:$1048576,MATCH(Activity!JI$1,BBG!$1:$1,0)+1,0)-VLOOKUP($A30,BBG!$1:$1048576,MATCH(Activity!JI$1,BBG!$1:$1,0)-2,0))*2/3)))/100</f>
        <v>0</v>
      </c>
      <c r="JJ30" s="34">
        <f ca="1">IF(VLOOKUP($A30,BBG!$1:$1048576,MATCH(Activity!JJ$1,BBG!$1:$1,0),0)&lt;&gt;"",VLOOKUP($A30,BBG!$1:$1048576,MATCH(Activity!JJ$1,BBG!$1:$1,0),0),IF(AND(VLOOKUP($A30,BBG!$1:$1048576,MATCH(Activity!JJ$1,BBG!$1:$1,0)-1,0)&lt;&gt;"",VLOOKUP($A30,BBG!$1:$1048576,MATCH(Activity!JJ$1,BBG!$1:$1,0)+1,0)&lt;&gt;""),(VLOOKUP($A30,BBG!$1:$1048576,MATCH(Activity!JJ$1,BBG!$1:$1,0)-1,0)+VLOOKUP($A30,BBG!$1:$1048576,MATCH(Activity!JJ$1,BBG!$1:$1,0)+1,0))/2,IF(AND(VLOOKUP($A30,BBG!$1:$1048576,MATCH(Activity!JJ$1,BBG!$1:$1,0)-1,0)&lt;&gt;"",VLOOKUP($A30,BBG!$1:$1048576,MATCH(Activity!JJ$1,BBG!$1:$1,0)+2,0)&lt;&gt;""),VLOOKUP($A30,BBG!$1:$1048576,MATCH(Activity!JJ$1,BBG!$1:$1,0)-1,0)+(VLOOKUP($A30,BBG!$1:$1048576,MATCH(Activity!JJ$1,BBG!$1:$1,0)+2,0)-VLOOKUP($A30,BBG!$1:$1048576,MATCH(Activity!JJ$1,BBG!$1:$1,0)-1,0))/3,VLOOKUP($A30,BBG!$1:$1048576,MATCH(Activity!JJ$1,BBG!$1:$1,0)-2,0)+(VLOOKUP($A30,BBG!$1:$1048576,MATCH(Activity!JJ$1,BBG!$1:$1,0)+1,0)-VLOOKUP($A30,BBG!$1:$1048576,MATCH(Activity!JJ$1,BBG!$1:$1,0)-2,0))*2/3)))/100</f>
        <v>0</v>
      </c>
      <c r="JK30" s="34">
        <f ca="1">IF(VLOOKUP($A30,BBG!$1:$1048576,MATCH(Activity!JK$1,BBG!$1:$1,0),0)&lt;&gt;"",VLOOKUP($A30,BBG!$1:$1048576,MATCH(Activity!JK$1,BBG!$1:$1,0),0),IF(AND(VLOOKUP($A30,BBG!$1:$1048576,MATCH(Activity!JK$1,BBG!$1:$1,0)-1,0)&lt;&gt;"",VLOOKUP($A30,BBG!$1:$1048576,MATCH(Activity!JK$1,BBG!$1:$1,0)+1,0)&lt;&gt;""),(VLOOKUP($A30,BBG!$1:$1048576,MATCH(Activity!JK$1,BBG!$1:$1,0)-1,0)+VLOOKUP($A30,BBG!$1:$1048576,MATCH(Activity!JK$1,BBG!$1:$1,0)+1,0))/2,IF(AND(VLOOKUP($A30,BBG!$1:$1048576,MATCH(Activity!JK$1,BBG!$1:$1,0)-1,0)&lt;&gt;"",VLOOKUP($A30,BBG!$1:$1048576,MATCH(Activity!JK$1,BBG!$1:$1,0)+2,0)&lt;&gt;""),VLOOKUP($A30,BBG!$1:$1048576,MATCH(Activity!JK$1,BBG!$1:$1,0)-1,0)+(VLOOKUP($A30,BBG!$1:$1048576,MATCH(Activity!JK$1,BBG!$1:$1,0)+2,0)-VLOOKUP($A30,BBG!$1:$1048576,MATCH(Activity!JK$1,BBG!$1:$1,0)-1,0))/3,VLOOKUP($A30,BBG!$1:$1048576,MATCH(Activity!JK$1,BBG!$1:$1,0)-2,0)+(VLOOKUP($A30,BBG!$1:$1048576,MATCH(Activity!JK$1,BBG!$1:$1,0)+1,0)-VLOOKUP($A30,BBG!$1:$1048576,MATCH(Activity!JK$1,BBG!$1:$1,0)-2,0))*2/3)))/100</f>
        <v>0</v>
      </c>
      <c r="JL30" s="34">
        <f ca="1">IF(VLOOKUP($A30,BBG!$1:$1048576,MATCH(Activity!JL$1,BBG!$1:$1,0),0)&lt;&gt;"",VLOOKUP($A30,BBG!$1:$1048576,MATCH(Activity!JL$1,BBG!$1:$1,0),0),IF(AND(VLOOKUP($A30,BBG!$1:$1048576,MATCH(Activity!JL$1,BBG!$1:$1,0)-1,0)&lt;&gt;"",VLOOKUP($A30,BBG!$1:$1048576,MATCH(Activity!JL$1,BBG!$1:$1,0)+1,0)&lt;&gt;""),(VLOOKUP($A30,BBG!$1:$1048576,MATCH(Activity!JL$1,BBG!$1:$1,0)-1,0)+VLOOKUP($A30,BBG!$1:$1048576,MATCH(Activity!JL$1,BBG!$1:$1,0)+1,0))/2,IF(AND(VLOOKUP($A30,BBG!$1:$1048576,MATCH(Activity!JL$1,BBG!$1:$1,0)-1,0)&lt;&gt;"",VLOOKUP($A30,BBG!$1:$1048576,MATCH(Activity!JL$1,BBG!$1:$1,0)+2,0)&lt;&gt;""),VLOOKUP($A30,BBG!$1:$1048576,MATCH(Activity!JL$1,BBG!$1:$1,0)-1,0)+(VLOOKUP($A30,BBG!$1:$1048576,MATCH(Activity!JL$1,BBG!$1:$1,0)+2,0)-VLOOKUP($A30,BBG!$1:$1048576,MATCH(Activity!JL$1,BBG!$1:$1,0)-1,0))/3,VLOOKUP($A30,BBG!$1:$1048576,MATCH(Activity!JL$1,BBG!$1:$1,0)-2,0)+(VLOOKUP($A30,BBG!$1:$1048576,MATCH(Activity!JL$1,BBG!$1:$1,0)+1,0)-VLOOKUP($A30,BBG!$1:$1048576,MATCH(Activity!JL$1,BBG!$1:$1,0)-2,0))*2/3)))/100</f>
        <v>0</v>
      </c>
      <c r="JM30" s="34">
        <f ca="1">IF(VLOOKUP($A30,BBG!$1:$1048576,MATCH(Activity!JM$1,BBG!$1:$1,0),0)&lt;&gt;"",VLOOKUP($A30,BBG!$1:$1048576,MATCH(Activity!JM$1,BBG!$1:$1,0),0),IF(AND(VLOOKUP($A30,BBG!$1:$1048576,MATCH(Activity!JM$1,BBG!$1:$1,0)-1,0)&lt;&gt;"",VLOOKUP($A30,BBG!$1:$1048576,MATCH(Activity!JM$1,BBG!$1:$1,0)+1,0)&lt;&gt;""),(VLOOKUP($A30,BBG!$1:$1048576,MATCH(Activity!JM$1,BBG!$1:$1,0)-1,0)+VLOOKUP($A30,BBG!$1:$1048576,MATCH(Activity!JM$1,BBG!$1:$1,0)+1,0))/2,IF(AND(VLOOKUP($A30,BBG!$1:$1048576,MATCH(Activity!JM$1,BBG!$1:$1,0)-1,0)&lt;&gt;"",VLOOKUP($A30,BBG!$1:$1048576,MATCH(Activity!JM$1,BBG!$1:$1,0)+2,0)&lt;&gt;""),VLOOKUP($A30,BBG!$1:$1048576,MATCH(Activity!JM$1,BBG!$1:$1,0)-1,0)+(VLOOKUP($A30,BBG!$1:$1048576,MATCH(Activity!JM$1,BBG!$1:$1,0)+2,0)-VLOOKUP($A30,BBG!$1:$1048576,MATCH(Activity!JM$1,BBG!$1:$1,0)-1,0))/3,VLOOKUP($A30,BBG!$1:$1048576,MATCH(Activity!JM$1,BBG!$1:$1,0)-2,0)+(VLOOKUP($A30,BBG!$1:$1048576,MATCH(Activity!JM$1,BBG!$1:$1,0)+1,0)-VLOOKUP($A30,BBG!$1:$1048576,MATCH(Activity!JM$1,BBG!$1:$1,0)-2,0))*2/3)))/100</f>
        <v>0</v>
      </c>
      <c r="JN30" s="34">
        <f ca="1">IF(VLOOKUP($A30,BBG!$1:$1048576,MATCH(Activity!JN$1,BBG!$1:$1,0),0)&lt;&gt;"",VLOOKUP($A30,BBG!$1:$1048576,MATCH(Activity!JN$1,BBG!$1:$1,0),0),IF(AND(VLOOKUP($A30,BBG!$1:$1048576,MATCH(Activity!JN$1,BBG!$1:$1,0)-1,0)&lt;&gt;"",VLOOKUP($A30,BBG!$1:$1048576,MATCH(Activity!JN$1,BBG!$1:$1,0)+1,0)&lt;&gt;""),(VLOOKUP($A30,BBG!$1:$1048576,MATCH(Activity!JN$1,BBG!$1:$1,0)-1,0)+VLOOKUP($A30,BBG!$1:$1048576,MATCH(Activity!JN$1,BBG!$1:$1,0)+1,0))/2,IF(AND(VLOOKUP($A30,BBG!$1:$1048576,MATCH(Activity!JN$1,BBG!$1:$1,0)-1,0)&lt;&gt;"",VLOOKUP($A30,BBG!$1:$1048576,MATCH(Activity!JN$1,BBG!$1:$1,0)+2,0)&lt;&gt;""),VLOOKUP($A30,BBG!$1:$1048576,MATCH(Activity!JN$1,BBG!$1:$1,0)-1,0)+(VLOOKUP($A30,BBG!$1:$1048576,MATCH(Activity!JN$1,BBG!$1:$1,0)+2,0)-VLOOKUP($A30,BBG!$1:$1048576,MATCH(Activity!JN$1,BBG!$1:$1,0)-1,0))/3,VLOOKUP($A30,BBG!$1:$1048576,MATCH(Activity!JN$1,BBG!$1:$1,0)-2,0)+(VLOOKUP($A30,BBG!$1:$1048576,MATCH(Activity!JN$1,BBG!$1:$1,0)+1,0)-VLOOKUP($A30,BBG!$1:$1048576,MATCH(Activity!JN$1,BBG!$1:$1,0)-2,0))*2/3)))/100</f>
        <v>0</v>
      </c>
      <c r="JO30" s="34">
        <f ca="1">IF(VLOOKUP($A30,BBG!$1:$1048576,MATCH(Activity!JO$1,BBG!$1:$1,0),0)&lt;&gt;"",VLOOKUP($A30,BBG!$1:$1048576,MATCH(Activity!JO$1,BBG!$1:$1,0),0),IF(AND(VLOOKUP($A30,BBG!$1:$1048576,MATCH(Activity!JO$1,BBG!$1:$1,0)-1,0)&lt;&gt;"",VLOOKUP($A30,BBG!$1:$1048576,MATCH(Activity!JO$1,BBG!$1:$1,0)+1,0)&lt;&gt;""),(VLOOKUP($A30,BBG!$1:$1048576,MATCH(Activity!JO$1,BBG!$1:$1,0)-1,0)+VLOOKUP($A30,BBG!$1:$1048576,MATCH(Activity!JO$1,BBG!$1:$1,0)+1,0))/2,IF(AND(VLOOKUP($A30,BBG!$1:$1048576,MATCH(Activity!JO$1,BBG!$1:$1,0)-1,0)&lt;&gt;"",VLOOKUP($A30,BBG!$1:$1048576,MATCH(Activity!JO$1,BBG!$1:$1,0)+2,0)&lt;&gt;""),VLOOKUP($A30,BBG!$1:$1048576,MATCH(Activity!JO$1,BBG!$1:$1,0)-1,0)+(VLOOKUP($A30,BBG!$1:$1048576,MATCH(Activity!JO$1,BBG!$1:$1,0)+2,0)-VLOOKUP($A30,BBG!$1:$1048576,MATCH(Activity!JO$1,BBG!$1:$1,0)-1,0))/3,VLOOKUP($A30,BBG!$1:$1048576,MATCH(Activity!JO$1,BBG!$1:$1,0)-2,0)+(VLOOKUP($A30,BBG!$1:$1048576,MATCH(Activity!JO$1,BBG!$1:$1,0)+1,0)-VLOOKUP($A30,BBG!$1:$1048576,MATCH(Activity!JO$1,BBG!$1:$1,0)-2,0))*2/3)))/100</f>
        <v>0</v>
      </c>
      <c r="JP30" s="34">
        <f ca="1">IF(VLOOKUP($A30,BBG!$1:$1048576,MATCH(Activity!JP$1,BBG!$1:$1,0),0)&lt;&gt;"",VLOOKUP($A30,BBG!$1:$1048576,MATCH(Activity!JP$1,BBG!$1:$1,0),0),IF(AND(VLOOKUP($A30,BBG!$1:$1048576,MATCH(Activity!JP$1,BBG!$1:$1,0)-1,0)&lt;&gt;"",VLOOKUP($A30,BBG!$1:$1048576,MATCH(Activity!JP$1,BBG!$1:$1,0)+1,0)&lt;&gt;""),(VLOOKUP($A30,BBG!$1:$1048576,MATCH(Activity!JP$1,BBG!$1:$1,0)-1,0)+VLOOKUP($A30,BBG!$1:$1048576,MATCH(Activity!JP$1,BBG!$1:$1,0)+1,0))/2,IF(AND(VLOOKUP($A30,BBG!$1:$1048576,MATCH(Activity!JP$1,BBG!$1:$1,0)-1,0)&lt;&gt;"",VLOOKUP($A30,BBG!$1:$1048576,MATCH(Activity!JP$1,BBG!$1:$1,0)+2,0)&lt;&gt;""),VLOOKUP($A30,BBG!$1:$1048576,MATCH(Activity!JP$1,BBG!$1:$1,0)-1,0)+(VLOOKUP($A30,BBG!$1:$1048576,MATCH(Activity!JP$1,BBG!$1:$1,0)+2,0)-VLOOKUP($A30,BBG!$1:$1048576,MATCH(Activity!JP$1,BBG!$1:$1,0)-1,0))/3,VLOOKUP($A30,BBG!$1:$1048576,MATCH(Activity!JP$1,BBG!$1:$1,0)-2,0)+(VLOOKUP($A30,BBG!$1:$1048576,MATCH(Activity!JP$1,BBG!$1:$1,0)+1,0)-VLOOKUP($A30,BBG!$1:$1048576,MATCH(Activity!JP$1,BBG!$1:$1,0)-2,0))*2/3)))/100</f>
        <v>0</v>
      </c>
      <c r="JQ30" s="34">
        <f ca="1">IF(VLOOKUP($A30,BBG!$1:$1048576,MATCH(Activity!JQ$1,BBG!$1:$1,0),0)&lt;&gt;"",VLOOKUP($A30,BBG!$1:$1048576,MATCH(Activity!JQ$1,BBG!$1:$1,0),0),IF(AND(VLOOKUP($A30,BBG!$1:$1048576,MATCH(Activity!JQ$1,BBG!$1:$1,0)-1,0)&lt;&gt;"",VLOOKUP($A30,BBG!$1:$1048576,MATCH(Activity!JQ$1,BBG!$1:$1,0)+1,0)&lt;&gt;""),(VLOOKUP($A30,BBG!$1:$1048576,MATCH(Activity!JQ$1,BBG!$1:$1,0)-1,0)+VLOOKUP($A30,BBG!$1:$1048576,MATCH(Activity!JQ$1,BBG!$1:$1,0)+1,0))/2,IF(AND(VLOOKUP($A30,BBG!$1:$1048576,MATCH(Activity!JQ$1,BBG!$1:$1,0)-1,0)&lt;&gt;"",VLOOKUP($A30,BBG!$1:$1048576,MATCH(Activity!JQ$1,BBG!$1:$1,0)+2,0)&lt;&gt;""),VLOOKUP($A30,BBG!$1:$1048576,MATCH(Activity!JQ$1,BBG!$1:$1,0)-1,0)+(VLOOKUP($A30,BBG!$1:$1048576,MATCH(Activity!JQ$1,BBG!$1:$1,0)+2,0)-VLOOKUP($A30,BBG!$1:$1048576,MATCH(Activity!JQ$1,BBG!$1:$1,0)-1,0))/3,VLOOKUP($A30,BBG!$1:$1048576,MATCH(Activity!JQ$1,BBG!$1:$1,0)-2,0)+(VLOOKUP($A30,BBG!$1:$1048576,MATCH(Activity!JQ$1,BBG!$1:$1,0)+1,0)-VLOOKUP($A30,BBG!$1:$1048576,MATCH(Activity!JQ$1,BBG!$1:$1,0)-2,0))*2/3)))/100</f>
        <v>0</v>
      </c>
      <c r="JR30" s="34">
        <f ca="1">IF(VLOOKUP($A30,BBG!$1:$1048576,MATCH(Activity!JR$1,BBG!$1:$1,0),0)&lt;&gt;"",VLOOKUP($A30,BBG!$1:$1048576,MATCH(Activity!JR$1,BBG!$1:$1,0),0),IF(AND(VLOOKUP($A30,BBG!$1:$1048576,MATCH(Activity!JR$1,BBG!$1:$1,0)-1,0)&lt;&gt;"",VLOOKUP($A30,BBG!$1:$1048576,MATCH(Activity!JR$1,BBG!$1:$1,0)+1,0)&lt;&gt;""),(VLOOKUP($A30,BBG!$1:$1048576,MATCH(Activity!JR$1,BBG!$1:$1,0)-1,0)+VLOOKUP($A30,BBG!$1:$1048576,MATCH(Activity!JR$1,BBG!$1:$1,0)+1,0))/2,IF(AND(VLOOKUP($A30,BBG!$1:$1048576,MATCH(Activity!JR$1,BBG!$1:$1,0)-1,0)&lt;&gt;"",VLOOKUP($A30,BBG!$1:$1048576,MATCH(Activity!JR$1,BBG!$1:$1,0)+2,0)&lt;&gt;""),VLOOKUP($A30,BBG!$1:$1048576,MATCH(Activity!JR$1,BBG!$1:$1,0)-1,0)+(VLOOKUP($A30,BBG!$1:$1048576,MATCH(Activity!JR$1,BBG!$1:$1,0)+2,0)-VLOOKUP($A30,BBG!$1:$1048576,MATCH(Activity!JR$1,BBG!$1:$1,0)-1,0))/3,VLOOKUP($A30,BBG!$1:$1048576,MATCH(Activity!JR$1,BBG!$1:$1,0)-2,0)+(VLOOKUP($A30,BBG!$1:$1048576,MATCH(Activity!JR$1,BBG!$1:$1,0)+1,0)-VLOOKUP($A30,BBG!$1:$1048576,MATCH(Activity!JR$1,BBG!$1:$1,0)-2,0))*2/3)))/100</f>
        <v>0</v>
      </c>
      <c r="JS30" s="34">
        <f ca="1">IF(VLOOKUP($A30,BBG!$1:$1048576,MATCH(Activity!JS$1,BBG!$1:$1,0),0)&lt;&gt;"",VLOOKUP($A30,BBG!$1:$1048576,MATCH(Activity!JS$1,BBG!$1:$1,0),0),IF(AND(VLOOKUP($A30,BBG!$1:$1048576,MATCH(Activity!JS$1,BBG!$1:$1,0)-1,0)&lt;&gt;"",VLOOKUP($A30,BBG!$1:$1048576,MATCH(Activity!JS$1,BBG!$1:$1,0)+1,0)&lt;&gt;""),(VLOOKUP($A30,BBG!$1:$1048576,MATCH(Activity!JS$1,BBG!$1:$1,0)-1,0)+VLOOKUP($A30,BBG!$1:$1048576,MATCH(Activity!JS$1,BBG!$1:$1,0)+1,0))/2,IF(AND(VLOOKUP($A30,BBG!$1:$1048576,MATCH(Activity!JS$1,BBG!$1:$1,0)-1,0)&lt;&gt;"",VLOOKUP($A30,BBG!$1:$1048576,MATCH(Activity!JS$1,BBG!$1:$1,0)+2,0)&lt;&gt;""),VLOOKUP($A30,BBG!$1:$1048576,MATCH(Activity!JS$1,BBG!$1:$1,0)-1,0)+(VLOOKUP($A30,BBG!$1:$1048576,MATCH(Activity!JS$1,BBG!$1:$1,0)+2,0)-VLOOKUP($A30,BBG!$1:$1048576,MATCH(Activity!JS$1,BBG!$1:$1,0)-1,0))/3,VLOOKUP($A30,BBG!$1:$1048576,MATCH(Activity!JS$1,BBG!$1:$1,0)-2,0)+(VLOOKUP($A30,BBG!$1:$1048576,MATCH(Activity!JS$1,BBG!$1:$1,0)+1,0)-VLOOKUP($A30,BBG!$1:$1048576,MATCH(Activity!JS$1,BBG!$1:$1,0)-2,0))*2/3)))/100</f>
        <v>0</v>
      </c>
      <c r="JT30" s="34">
        <f ca="1">IF(VLOOKUP($A30,BBG!$1:$1048576,MATCH(Activity!JT$1,BBG!$1:$1,0),0)&lt;&gt;"",VLOOKUP($A30,BBG!$1:$1048576,MATCH(Activity!JT$1,BBG!$1:$1,0),0),IF(AND(VLOOKUP($A30,BBG!$1:$1048576,MATCH(Activity!JT$1,BBG!$1:$1,0)-1,0)&lt;&gt;"",VLOOKUP($A30,BBG!$1:$1048576,MATCH(Activity!JT$1,BBG!$1:$1,0)+1,0)&lt;&gt;""),(VLOOKUP($A30,BBG!$1:$1048576,MATCH(Activity!JT$1,BBG!$1:$1,0)-1,0)+VLOOKUP($A30,BBG!$1:$1048576,MATCH(Activity!JT$1,BBG!$1:$1,0)+1,0))/2,IF(AND(VLOOKUP($A30,BBG!$1:$1048576,MATCH(Activity!JT$1,BBG!$1:$1,0)-1,0)&lt;&gt;"",VLOOKUP($A30,BBG!$1:$1048576,MATCH(Activity!JT$1,BBG!$1:$1,0)+2,0)&lt;&gt;""),VLOOKUP($A30,BBG!$1:$1048576,MATCH(Activity!JT$1,BBG!$1:$1,0)-1,0)+(VLOOKUP($A30,BBG!$1:$1048576,MATCH(Activity!JT$1,BBG!$1:$1,0)+2,0)-VLOOKUP($A30,BBG!$1:$1048576,MATCH(Activity!JT$1,BBG!$1:$1,0)-1,0))/3,VLOOKUP($A30,BBG!$1:$1048576,MATCH(Activity!JT$1,BBG!$1:$1,0)-2,0)+(VLOOKUP($A30,BBG!$1:$1048576,MATCH(Activity!JT$1,BBG!$1:$1,0)+1,0)-VLOOKUP($A30,BBG!$1:$1048576,MATCH(Activity!JT$1,BBG!$1:$1,0)-2,0))*2/3)))/100</f>
        <v>0</v>
      </c>
      <c r="JU30" s="34">
        <f ca="1">IF(VLOOKUP($A30,BBG!$1:$1048576,MATCH(Activity!JU$1,BBG!$1:$1,0),0)&lt;&gt;"",VLOOKUP($A30,BBG!$1:$1048576,MATCH(Activity!JU$1,BBG!$1:$1,0),0),IF(AND(VLOOKUP($A30,BBG!$1:$1048576,MATCH(Activity!JU$1,BBG!$1:$1,0)-1,0)&lt;&gt;"",VLOOKUP($A30,BBG!$1:$1048576,MATCH(Activity!JU$1,BBG!$1:$1,0)+1,0)&lt;&gt;""),(VLOOKUP($A30,BBG!$1:$1048576,MATCH(Activity!JU$1,BBG!$1:$1,0)-1,0)+VLOOKUP($A30,BBG!$1:$1048576,MATCH(Activity!JU$1,BBG!$1:$1,0)+1,0))/2,IF(AND(VLOOKUP($A30,BBG!$1:$1048576,MATCH(Activity!JU$1,BBG!$1:$1,0)-1,0)&lt;&gt;"",VLOOKUP($A30,BBG!$1:$1048576,MATCH(Activity!JU$1,BBG!$1:$1,0)+2,0)&lt;&gt;""),VLOOKUP($A30,BBG!$1:$1048576,MATCH(Activity!JU$1,BBG!$1:$1,0)-1,0)+(VLOOKUP($A30,BBG!$1:$1048576,MATCH(Activity!JU$1,BBG!$1:$1,0)+2,0)-VLOOKUP($A30,BBG!$1:$1048576,MATCH(Activity!JU$1,BBG!$1:$1,0)-1,0))/3,VLOOKUP($A30,BBG!$1:$1048576,MATCH(Activity!JU$1,BBG!$1:$1,0)-2,0)+(VLOOKUP($A30,BBG!$1:$1048576,MATCH(Activity!JU$1,BBG!$1:$1,0)+1,0)-VLOOKUP($A30,BBG!$1:$1048576,MATCH(Activity!JU$1,BBG!$1:$1,0)-2,0))*2/3)))/100</f>
        <v>0</v>
      </c>
      <c r="JV30" s="34">
        <f ca="1">IF(VLOOKUP($A30,BBG!$1:$1048576,MATCH(Activity!JV$1,BBG!$1:$1,0),0)&lt;&gt;"",VLOOKUP($A30,BBG!$1:$1048576,MATCH(Activity!JV$1,BBG!$1:$1,0),0),IF(AND(VLOOKUP($A30,BBG!$1:$1048576,MATCH(Activity!JV$1,BBG!$1:$1,0)-1,0)&lt;&gt;"",VLOOKUP($A30,BBG!$1:$1048576,MATCH(Activity!JV$1,BBG!$1:$1,0)+1,0)&lt;&gt;""),(VLOOKUP($A30,BBG!$1:$1048576,MATCH(Activity!JV$1,BBG!$1:$1,0)-1,0)+VLOOKUP($A30,BBG!$1:$1048576,MATCH(Activity!JV$1,BBG!$1:$1,0)+1,0))/2,IF(AND(VLOOKUP($A30,BBG!$1:$1048576,MATCH(Activity!JV$1,BBG!$1:$1,0)-1,0)&lt;&gt;"",VLOOKUP($A30,BBG!$1:$1048576,MATCH(Activity!JV$1,BBG!$1:$1,0)+2,0)&lt;&gt;""),VLOOKUP($A30,BBG!$1:$1048576,MATCH(Activity!JV$1,BBG!$1:$1,0)-1,0)+(VLOOKUP($A30,BBG!$1:$1048576,MATCH(Activity!JV$1,BBG!$1:$1,0)+2,0)-VLOOKUP($A30,BBG!$1:$1048576,MATCH(Activity!JV$1,BBG!$1:$1,0)-1,0))/3,VLOOKUP($A30,BBG!$1:$1048576,MATCH(Activity!JV$1,BBG!$1:$1,0)-2,0)+(VLOOKUP($A30,BBG!$1:$1048576,MATCH(Activity!JV$1,BBG!$1:$1,0)+1,0)-VLOOKUP($A30,BBG!$1:$1048576,MATCH(Activity!JV$1,BBG!$1:$1,0)-2,0))*2/3)))/100</f>
        <v>0</v>
      </c>
      <c r="JW30" s="34">
        <f ca="1">IF(VLOOKUP($A30,BBG!$1:$1048576,MATCH(Activity!JW$1,BBG!$1:$1,0),0)&lt;&gt;"",VLOOKUP($A30,BBG!$1:$1048576,MATCH(Activity!JW$1,BBG!$1:$1,0),0),IF(AND(VLOOKUP($A30,BBG!$1:$1048576,MATCH(Activity!JW$1,BBG!$1:$1,0)-1,0)&lt;&gt;"",VLOOKUP($A30,BBG!$1:$1048576,MATCH(Activity!JW$1,BBG!$1:$1,0)+1,0)&lt;&gt;""),(VLOOKUP($A30,BBG!$1:$1048576,MATCH(Activity!JW$1,BBG!$1:$1,0)-1,0)+VLOOKUP($A30,BBG!$1:$1048576,MATCH(Activity!JW$1,BBG!$1:$1,0)+1,0))/2,IF(AND(VLOOKUP($A30,BBG!$1:$1048576,MATCH(Activity!JW$1,BBG!$1:$1,0)-1,0)&lt;&gt;"",VLOOKUP($A30,BBG!$1:$1048576,MATCH(Activity!JW$1,BBG!$1:$1,0)+2,0)&lt;&gt;""),VLOOKUP($A30,BBG!$1:$1048576,MATCH(Activity!JW$1,BBG!$1:$1,0)-1,0)+(VLOOKUP($A30,BBG!$1:$1048576,MATCH(Activity!JW$1,BBG!$1:$1,0)+2,0)-VLOOKUP($A30,BBG!$1:$1048576,MATCH(Activity!JW$1,BBG!$1:$1,0)-1,0))/3,VLOOKUP($A30,BBG!$1:$1048576,MATCH(Activity!JW$1,BBG!$1:$1,0)-2,0)+(VLOOKUP($A30,BBG!$1:$1048576,MATCH(Activity!JW$1,BBG!$1:$1,0)+1,0)-VLOOKUP($A30,BBG!$1:$1048576,MATCH(Activity!JW$1,BBG!$1:$1,0)-2,0))*2/3)))/100</f>
        <v>0</v>
      </c>
      <c r="JX30" s="34">
        <f ca="1">IF(VLOOKUP($A30,BBG!$1:$1048576,MATCH(Activity!JX$1,BBG!$1:$1,0),0)&lt;&gt;"",VLOOKUP($A30,BBG!$1:$1048576,MATCH(Activity!JX$1,BBG!$1:$1,0),0),IF(AND(VLOOKUP($A30,BBG!$1:$1048576,MATCH(Activity!JX$1,BBG!$1:$1,0)-1,0)&lt;&gt;"",VLOOKUP($A30,BBG!$1:$1048576,MATCH(Activity!JX$1,BBG!$1:$1,0)+1,0)&lt;&gt;""),(VLOOKUP($A30,BBG!$1:$1048576,MATCH(Activity!JX$1,BBG!$1:$1,0)-1,0)+VLOOKUP($A30,BBG!$1:$1048576,MATCH(Activity!JX$1,BBG!$1:$1,0)+1,0))/2,IF(AND(VLOOKUP($A30,BBG!$1:$1048576,MATCH(Activity!JX$1,BBG!$1:$1,0)-1,0)&lt;&gt;"",VLOOKUP($A30,BBG!$1:$1048576,MATCH(Activity!JX$1,BBG!$1:$1,0)+2,0)&lt;&gt;""),VLOOKUP($A30,BBG!$1:$1048576,MATCH(Activity!JX$1,BBG!$1:$1,0)-1,0)+(VLOOKUP($A30,BBG!$1:$1048576,MATCH(Activity!JX$1,BBG!$1:$1,0)+2,0)-VLOOKUP($A30,BBG!$1:$1048576,MATCH(Activity!JX$1,BBG!$1:$1,0)-1,0))/3,VLOOKUP($A30,BBG!$1:$1048576,MATCH(Activity!JX$1,BBG!$1:$1,0)-2,0)+(VLOOKUP($A30,BBG!$1:$1048576,MATCH(Activity!JX$1,BBG!$1:$1,0)+1,0)-VLOOKUP($A30,BBG!$1:$1048576,MATCH(Activity!JX$1,BBG!$1:$1,0)-2,0))*2/3)))/100</f>
        <v>0</v>
      </c>
      <c r="JY30" s="34">
        <f ca="1">IF(VLOOKUP($A30,BBG!$1:$1048576,MATCH(Activity!JY$1,BBG!$1:$1,0),0)&lt;&gt;"",VLOOKUP($A30,BBG!$1:$1048576,MATCH(Activity!JY$1,BBG!$1:$1,0),0),IF(AND(VLOOKUP($A30,BBG!$1:$1048576,MATCH(Activity!JY$1,BBG!$1:$1,0)-1,0)&lt;&gt;"",VLOOKUP($A30,BBG!$1:$1048576,MATCH(Activity!JY$1,BBG!$1:$1,0)+1,0)&lt;&gt;""),(VLOOKUP($A30,BBG!$1:$1048576,MATCH(Activity!JY$1,BBG!$1:$1,0)-1,0)+VLOOKUP($A30,BBG!$1:$1048576,MATCH(Activity!JY$1,BBG!$1:$1,0)+1,0))/2,IF(AND(VLOOKUP($A30,BBG!$1:$1048576,MATCH(Activity!JY$1,BBG!$1:$1,0)-1,0)&lt;&gt;"",VLOOKUP($A30,BBG!$1:$1048576,MATCH(Activity!JY$1,BBG!$1:$1,0)+2,0)&lt;&gt;""),VLOOKUP($A30,BBG!$1:$1048576,MATCH(Activity!JY$1,BBG!$1:$1,0)-1,0)+(VLOOKUP($A30,BBG!$1:$1048576,MATCH(Activity!JY$1,BBG!$1:$1,0)+2,0)-VLOOKUP($A30,BBG!$1:$1048576,MATCH(Activity!JY$1,BBG!$1:$1,0)-1,0))/3,VLOOKUP($A30,BBG!$1:$1048576,MATCH(Activity!JY$1,BBG!$1:$1,0)-2,0)+(VLOOKUP($A30,BBG!$1:$1048576,MATCH(Activity!JY$1,BBG!$1:$1,0)+1,0)-VLOOKUP($A30,BBG!$1:$1048576,MATCH(Activity!JY$1,BBG!$1:$1,0)-2,0))*2/3)))/100</f>
        <v>0</v>
      </c>
      <c r="JZ30" s="34">
        <f ca="1">IF(VLOOKUP($A30,BBG!$1:$1048576,MATCH(Activity!JZ$1,BBG!$1:$1,0),0)&lt;&gt;"",VLOOKUP($A30,BBG!$1:$1048576,MATCH(Activity!JZ$1,BBG!$1:$1,0),0),IF(AND(VLOOKUP($A30,BBG!$1:$1048576,MATCH(Activity!JZ$1,BBG!$1:$1,0)-1,0)&lt;&gt;"",VLOOKUP($A30,BBG!$1:$1048576,MATCH(Activity!JZ$1,BBG!$1:$1,0)+1,0)&lt;&gt;""),(VLOOKUP($A30,BBG!$1:$1048576,MATCH(Activity!JZ$1,BBG!$1:$1,0)-1,0)+VLOOKUP($A30,BBG!$1:$1048576,MATCH(Activity!JZ$1,BBG!$1:$1,0)+1,0))/2,IF(AND(VLOOKUP($A30,BBG!$1:$1048576,MATCH(Activity!JZ$1,BBG!$1:$1,0)-1,0)&lt;&gt;"",VLOOKUP($A30,BBG!$1:$1048576,MATCH(Activity!JZ$1,BBG!$1:$1,0)+2,0)&lt;&gt;""),VLOOKUP($A30,BBG!$1:$1048576,MATCH(Activity!JZ$1,BBG!$1:$1,0)-1,0)+(VLOOKUP($A30,BBG!$1:$1048576,MATCH(Activity!JZ$1,BBG!$1:$1,0)+2,0)-VLOOKUP($A30,BBG!$1:$1048576,MATCH(Activity!JZ$1,BBG!$1:$1,0)-1,0))/3,VLOOKUP($A30,BBG!$1:$1048576,MATCH(Activity!JZ$1,BBG!$1:$1,0)-2,0)+(VLOOKUP($A30,BBG!$1:$1048576,MATCH(Activity!JZ$1,BBG!$1:$1,0)+1,0)-VLOOKUP($A30,BBG!$1:$1048576,MATCH(Activity!JZ$1,BBG!$1:$1,0)-2,0))*2/3)))/100</f>
        <v>0</v>
      </c>
      <c r="KA30" s="34">
        <f ca="1">IF(VLOOKUP($A30,BBG!$1:$1048576,MATCH(Activity!KA$1,BBG!$1:$1,0),0)&lt;&gt;"",VLOOKUP($A30,BBG!$1:$1048576,MATCH(Activity!KA$1,BBG!$1:$1,0),0),IF(AND(VLOOKUP($A30,BBG!$1:$1048576,MATCH(Activity!KA$1,BBG!$1:$1,0)-1,0)&lt;&gt;"",VLOOKUP($A30,BBG!$1:$1048576,MATCH(Activity!KA$1,BBG!$1:$1,0)+1,0)&lt;&gt;""),(VLOOKUP($A30,BBG!$1:$1048576,MATCH(Activity!KA$1,BBG!$1:$1,0)-1,0)+VLOOKUP($A30,BBG!$1:$1048576,MATCH(Activity!KA$1,BBG!$1:$1,0)+1,0))/2,IF(AND(VLOOKUP($A30,BBG!$1:$1048576,MATCH(Activity!KA$1,BBG!$1:$1,0)-1,0)&lt;&gt;"",VLOOKUP($A30,BBG!$1:$1048576,MATCH(Activity!KA$1,BBG!$1:$1,0)+2,0)&lt;&gt;""),VLOOKUP($A30,BBG!$1:$1048576,MATCH(Activity!KA$1,BBG!$1:$1,0)-1,0)+(VLOOKUP($A30,BBG!$1:$1048576,MATCH(Activity!KA$1,BBG!$1:$1,0)+2,0)-VLOOKUP($A30,BBG!$1:$1048576,MATCH(Activity!KA$1,BBG!$1:$1,0)-1,0))/3,VLOOKUP($A30,BBG!$1:$1048576,MATCH(Activity!KA$1,BBG!$1:$1,0)-2,0)+(VLOOKUP($A30,BBG!$1:$1048576,MATCH(Activity!KA$1,BBG!$1:$1,0)+1,0)-VLOOKUP($A30,BBG!$1:$1048576,MATCH(Activity!KA$1,BBG!$1:$1,0)-2,0))*2/3)))/100</f>
        <v>0</v>
      </c>
      <c r="KB30" s="34">
        <f ca="1">IF(VLOOKUP($A30,BBG!$1:$1048576,MATCH(Activity!KB$1,BBG!$1:$1,0),0)&lt;&gt;"",VLOOKUP($A30,BBG!$1:$1048576,MATCH(Activity!KB$1,BBG!$1:$1,0),0),IF(AND(VLOOKUP($A30,BBG!$1:$1048576,MATCH(Activity!KB$1,BBG!$1:$1,0)-1,0)&lt;&gt;"",VLOOKUP($A30,BBG!$1:$1048576,MATCH(Activity!KB$1,BBG!$1:$1,0)+1,0)&lt;&gt;""),(VLOOKUP($A30,BBG!$1:$1048576,MATCH(Activity!KB$1,BBG!$1:$1,0)-1,0)+VLOOKUP($A30,BBG!$1:$1048576,MATCH(Activity!KB$1,BBG!$1:$1,0)+1,0))/2,IF(AND(VLOOKUP($A30,BBG!$1:$1048576,MATCH(Activity!KB$1,BBG!$1:$1,0)-1,0)&lt;&gt;"",VLOOKUP($A30,BBG!$1:$1048576,MATCH(Activity!KB$1,BBG!$1:$1,0)+2,0)&lt;&gt;""),VLOOKUP($A30,BBG!$1:$1048576,MATCH(Activity!KB$1,BBG!$1:$1,0)-1,0)+(VLOOKUP($A30,BBG!$1:$1048576,MATCH(Activity!KB$1,BBG!$1:$1,0)+2,0)-VLOOKUP($A30,BBG!$1:$1048576,MATCH(Activity!KB$1,BBG!$1:$1,0)-1,0))/3,VLOOKUP($A30,BBG!$1:$1048576,MATCH(Activity!KB$1,BBG!$1:$1,0)-2,0)+(VLOOKUP($A30,BBG!$1:$1048576,MATCH(Activity!KB$1,BBG!$1:$1,0)+1,0)-VLOOKUP($A30,BBG!$1:$1048576,MATCH(Activity!KB$1,BBG!$1:$1,0)-2,0))*2/3)))/100</f>
        <v>0</v>
      </c>
      <c r="KC30" s="34">
        <f ca="1">IF(VLOOKUP($A30,BBG!$1:$1048576,MATCH(Activity!KC$1,BBG!$1:$1,0),0)&lt;&gt;"",VLOOKUP($A30,BBG!$1:$1048576,MATCH(Activity!KC$1,BBG!$1:$1,0),0),IF(AND(VLOOKUP($A30,BBG!$1:$1048576,MATCH(Activity!KC$1,BBG!$1:$1,0)-1,0)&lt;&gt;"",VLOOKUP($A30,BBG!$1:$1048576,MATCH(Activity!KC$1,BBG!$1:$1,0)+1,0)&lt;&gt;""),(VLOOKUP($A30,BBG!$1:$1048576,MATCH(Activity!KC$1,BBG!$1:$1,0)-1,0)+VLOOKUP($A30,BBG!$1:$1048576,MATCH(Activity!KC$1,BBG!$1:$1,0)+1,0))/2,IF(AND(VLOOKUP($A30,BBG!$1:$1048576,MATCH(Activity!KC$1,BBG!$1:$1,0)-1,0)&lt;&gt;"",VLOOKUP($A30,BBG!$1:$1048576,MATCH(Activity!KC$1,BBG!$1:$1,0)+2,0)&lt;&gt;""),VLOOKUP($A30,BBG!$1:$1048576,MATCH(Activity!KC$1,BBG!$1:$1,0)-1,0)+(VLOOKUP($A30,BBG!$1:$1048576,MATCH(Activity!KC$1,BBG!$1:$1,0)+2,0)-VLOOKUP($A30,BBG!$1:$1048576,MATCH(Activity!KC$1,BBG!$1:$1,0)-1,0))/3,VLOOKUP($A30,BBG!$1:$1048576,MATCH(Activity!KC$1,BBG!$1:$1,0)-2,0)+(VLOOKUP($A30,BBG!$1:$1048576,MATCH(Activity!KC$1,BBG!$1:$1,0)+1,0)-VLOOKUP($A30,BBG!$1:$1048576,MATCH(Activity!KC$1,BBG!$1:$1,0)-2,0))*2/3)))/100</f>
        <v>0</v>
      </c>
      <c r="KD30" s="34">
        <f ca="1">IF(VLOOKUP($A30,BBG!$1:$1048576,MATCH(Activity!KD$1,BBG!$1:$1,0),0)&lt;&gt;"",VLOOKUP($A30,BBG!$1:$1048576,MATCH(Activity!KD$1,BBG!$1:$1,0),0),IF(AND(VLOOKUP($A30,BBG!$1:$1048576,MATCH(Activity!KD$1,BBG!$1:$1,0)-1,0)&lt;&gt;"",VLOOKUP($A30,BBG!$1:$1048576,MATCH(Activity!KD$1,BBG!$1:$1,0)+1,0)&lt;&gt;""),(VLOOKUP($A30,BBG!$1:$1048576,MATCH(Activity!KD$1,BBG!$1:$1,0)-1,0)+VLOOKUP($A30,BBG!$1:$1048576,MATCH(Activity!KD$1,BBG!$1:$1,0)+1,0))/2,IF(AND(VLOOKUP($A30,BBG!$1:$1048576,MATCH(Activity!KD$1,BBG!$1:$1,0)-1,0)&lt;&gt;"",VLOOKUP($A30,BBG!$1:$1048576,MATCH(Activity!KD$1,BBG!$1:$1,0)+2,0)&lt;&gt;""),VLOOKUP($A30,BBG!$1:$1048576,MATCH(Activity!KD$1,BBG!$1:$1,0)-1,0)+(VLOOKUP($A30,BBG!$1:$1048576,MATCH(Activity!KD$1,BBG!$1:$1,0)+2,0)-VLOOKUP($A30,BBG!$1:$1048576,MATCH(Activity!KD$1,BBG!$1:$1,0)-1,0))/3,VLOOKUP($A30,BBG!$1:$1048576,MATCH(Activity!KD$1,BBG!$1:$1,0)-2,0)+(VLOOKUP($A30,BBG!$1:$1048576,MATCH(Activity!KD$1,BBG!$1:$1,0)+1,0)-VLOOKUP($A30,BBG!$1:$1048576,MATCH(Activity!KD$1,BBG!$1:$1,0)-2,0))*2/3)))/100</f>
        <v>0</v>
      </c>
      <c r="KE30" s="34">
        <f ca="1">IF(VLOOKUP($A30,BBG!$1:$1048576,MATCH(Activity!KE$1,BBG!$1:$1,0),0)&lt;&gt;"",VLOOKUP($A30,BBG!$1:$1048576,MATCH(Activity!KE$1,BBG!$1:$1,0),0),IF(AND(VLOOKUP($A30,BBG!$1:$1048576,MATCH(Activity!KE$1,BBG!$1:$1,0)-1,0)&lt;&gt;"",VLOOKUP($A30,BBG!$1:$1048576,MATCH(Activity!KE$1,BBG!$1:$1,0)+1,0)&lt;&gt;""),(VLOOKUP($A30,BBG!$1:$1048576,MATCH(Activity!KE$1,BBG!$1:$1,0)-1,0)+VLOOKUP($A30,BBG!$1:$1048576,MATCH(Activity!KE$1,BBG!$1:$1,0)+1,0))/2,IF(AND(VLOOKUP($A30,BBG!$1:$1048576,MATCH(Activity!KE$1,BBG!$1:$1,0)-1,0)&lt;&gt;"",VLOOKUP($A30,BBG!$1:$1048576,MATCH(Activity!KE$1,BBG!$1:$1,0)+2,0)&lt;&gt;""),VLOOKUP($A30,BBG!$1:$1048576,MATCH(Activity!KE$1,BBG!$1:$1,0)-1,0)+(VLOOKUP($A30,BBG!$1:$1048576,MATCH(Activity!KE$1,BBG!$1:$1,0)+2,0)-VLOOKUP($A30,BBG!$1:$1048576,MATCH(Activity!KE$1,BBG!$1:$1,0)-1,0))/3,VLOOKUP($A30,BBG!$1:$1048576,MATCH(Activity!KE$1,BBG!$1:$1,0)-2,0)+(VLOOKUP($A30,BBG!$1:$1048576,MATCH(Activity!KE$1,BBG!$1:$1,0)+1,0)-VLOOKUP($A30,BBG!$1:$1048576,MATCH(Activity!KE$1,BBG!$1:$1,0)-2,0))*2/3)))/100</f>
        <v>0</v>
      </c>
      <c r="KF30" s="34">
        <f ca="1">IF(VLOOKUP($A30,BBG!$1:$1048576,MATCH(Activity!KF$1,BBG!$1:$1,0),0)&lt;&gt;"",VLOOKUP($A30,BBG!$1:$1048576,MATCH(Activity!KF$1,BBG!$1:$1,0),0),IF(AND(VLOOKUP($A30,BBG!$1:$1048576,MATCH(Activity!KF$1,BBG!$1:$1,0)-1,0)&lt;&gt;"",VLOOKUP($A30,BBG!$1:$1048576,MATCH(Activity!KF$1,BBG!$1:$1,0)+1,0)&lt;&gt;""),(VLOOKUP($A30,BBG!$1:$1048576,MATCH(Activity!KF$1,BBG!$1:$1,0)-1,0)+VLOOKUP($A30,BBG!$1:$1048576,MATCH(Activity!KF$1,BBG!$1:$1,0)+1,0))/2,IF(AND(VLOOKUP($A30,BBG!$1:$1048576,MATCH(Activity!KF$1,BBG!$1:$1,0)-1,0)&lt;&gt;"",VLOOKUP($A30,BBG!$1:$1048576,MATCH(Activity!KF$1,BBG!$1:$1,0)+2,0)&lt;&gt;""),VLOOKUP($A30,BBG!$1:$1048576,MATCH(Activity!KF$1,BBG!$1:$1,0)-1,0)+(VLOOKUP($A30,BBG!$1:$1048576,MATCH(Activity!KF$1,BBG!$1:$1,0)+2,0)-VLOOKUP($A30,BBG!$1:$1048576,MATCH(Activity!KF$1,BBG!$1:$1,0)-1,0))/3,VLOOKUP($A30,BBG!$1:$1048576,MATCH(Activity!KF$1,BBG!$1:$1,0)-2,0)+(VLOOKUP($A30,BBG!$1:$1048576,MATCH(Activity!KF$1,BBG!$1:$1,0)+1,0)-VLOOKUP($A30,BBG!$1:$1048576,MATCH(Activity!KF$1,BBG!$1:$1,0)-2,0))*2/3)))/100</f>
        <v>0</v>
      </c>
      <c r="KG30" s="34">
        <f ca="1">IF(VLOOKUP($A30,BBG!$1:$1048576,MATCH(Activity!KG$1,BBG!$1:$1,0),0)&lt;&gt;"",VLOOKUP($A30,BBG!$1:$1048576,MATCH(Activity!KG$1,BBG!$1:$1,0),0),IF(AND(VLOOKUP($A30,BBG!$1:$1048576,MATCH(Activity!KG$1,BBG!$1:$1,0)-1,0)&lt;&gt;"",VLOOKUP($A30,BBG!$1:$1048576,MATCH(Activity!KG$1,BBG!$1:$1,0)+1,0)&lt;&gt;""),(VLOOKUP($A30,BBG!$1:$1048576,MATCH(Activity!KG$1,BBG!$1:$1,0)-1,0)+VLOOKUP($A30,BBG!$1:$1048576,MATCH(Activity!KG$1,BBG!$1:$1,0)+1,0))/2,IF(AND(VLOOKUP($A30,BBG!$1:$1048576,MATCH(Activity!KG$1,BBG!$1:$1,0)-1,0)&lt;&gt;"",VLOOKUP($A30,BBG!$1:$1048576,MATCH(Activity!KG$1,BBG!$1:$1,0)+2,0)&lt;&gt;""),VLOOKUP($A30,BBG!$1:$1048576,MATCH(Activity!KG$1,BBG!$1:$1,0)-1,0)+(VLOOKUP($A30,BBG!$1:$1048576,MATCH(Activity!KG$1,BBG!$1:$1,0)+2,0)-VLOOKUP($A30,BBG!$1:$1048576,MATCH(Activity!KG$1,BBG!$1:$1,0)-1,0))/3,VLOOKUP($A30,BBG!$1:$1048576,MATCH(Activity!KG$1,BBG!$1:$1,0)-2,0)+(VLOOKUP($A30,BBG!$1:$1048576,MATCH(Activity!KG$1,BBG!$1:$1,0)+1,0)-VLOOKUP($A30,BBG!$1:$1048576,MATCH(Activity!KG$1,BBG!$1:$1,0)-2,0))*2/3)))/100</f>
        <v>0</v>
      </c>
      <c r="KH30" s="34">
        <f ca="1">IF(VLOOKUP($A30,BBG!$1:$1048576,MATCH(Activity!KH$1,BBG!$1:$1,0),0)&lt;&gt;"",VLOOKUP($A30,BBG!$1:$1048576,MATCH(Activity!KH$1,BBG!$1:$1,0),0),IF(AND(VLOOKUP($A30,BBG!$1:$1048576,MATCH(Activity!KH$1,BBG!$1:$1,0)-1,0)&lt;&gt;"",VLOOKUP($A30,BBG!$1:$1048576,MATCH(Activity!KH$1,BBG!$1:$1,0)+1,0)&lt;&gt;""),(VLOOKUP($A30,BBG!$1:$1048576,MATCH(Activity!KH$1,BBG!$1:$1,0)-1,0)+VLOOKUP($A30,BBG!$1:$1048576,MATCH(Activity!KH$1,BBG!$1:$1,0)+1,0))/2,IF(AND(VLOOKUP($A30,BBG!$1:$1048576,MATCH(Activity!KH$1,BBG!$1:$1,0)-1,0)&lt;&gt;"",VLOOKUP($A30,BBG!$1:$1048576,MATCH(Activity!KH$1,BBG!$1:$1,0)+2,0)&lt;&gt;""),VLOOKUP($A30,BBG!$1:$1048576,MATCH(Activity!KH$1,BBG!$1:$1,0)-1,0)+(VLOOKUP($A30,BBG!$1:$1048576,MATCH(Activity!KH$1,BBG!$1:$1,0)+2,0)-VLOOKUP($A30,BBG!$1:$1048576,MATCH(Activity!KH$1,BBG!$1:$1,0)-1,0))/3,VLOOKUP($A30,BBG!$1:$1048576,MATCH(Activity!KH$1,BBG!$1:$1,0)-2,0)+(VLOOKUP($A30,BBG!$1:$1048576,MATCH(Activity!KH$1,BBG!$1:$1,0)+1,0)-VLOOKUP($A30,BBG!$1:$1048576,MATCH(Activity!KH$1,BBG!$1:$1,0)-2,0))*2/3)))/100</f>
        <v>0</v>
      </c>
      <c r="KI30" s="34">
        <f ca="1">IF(VLOOKUP($A30,BBG!$1:$1048576,MATCH(Activity!KI$1,BBG!$1:$1,0),0)&lt;&gt;"",VLOOKUP($A30,BBG!$1:$1048576,MATCH(Activity!KI$1,BBG!$1:$1,0),0),IF(AND(VLOOKUP($A30,BBG!$1:$1048576,MATCH(Activity!KI$1,BBG!$1:$1,0)-1,0)&lt;&gt;"",VLOOKUP($A30,BBG!$1:$1048576,MATCH(Activity!KI$1,BBG!$1:$1,0)+1,0)&lt;&gt;""),(VLOOKUP($A30,BBG!$1:$1048576,MATCH(Activity!KI$1,BBG!$1:$1,0)-1,0)+VLOOKUP($A30,BBG!$1:$1048576,MATCH(Activity!KI$1,BBG!$1:$1,0)+1,0))/2,IF(AND(VLOOKUP($A30,BBG!$1:$1048576,MATCH(Activity!KI$1,BBG!$1:$1,0)-1,0)&lt;&gt;"",VLOOKUP($A30,BBG!$1:$1048576,MATCH(Activity!KI$1,BBG!$1:$1,0)+2,0)&lt;&gt;""),VLOOKUP($A30,BBG!$1:$1048576,MATCH(Activity!KI$1,BBG!$1:$1,0)-1,0)+(VLOOKUP($A30,BBG!$1:$1048576,MATCH(Activity!KI$1,BBG!$1:$1,0)+2,0)-VLOOKUP($A30,BBG!$1:$1048576,MATCH(Activity!KI$1,BBG!$1:$1,0)-1,0))/3,VLOOKUP($A30,BBG!$1:$1048576,MATCH(Activity!KI$1,BBG!$1:$1,0)-2,0)+(VLOOKUP($A30,BBG!$1:$1048576,MATCH(Activity!KI$1,BBG!$1:$1,0)+1,0)-VLOOKUP($A30,BBG!$1:$1048576,MATCH(Activity!KI$1,BBG!$1:$1,0)-2,0))*2/3)))/100</f>
        <v>0</v>
      </c>
      <c r="KJ30" s="34">
        <f ca="1">IF(VLOOKUP($A30,BBG!$1:$1048576,MATCH(Activity!KJ$1,BBG!$1:$1,0),0)&lt;&gt;"",VLOOKUP($A30,BBG!$1:$1048576,MATCH(Activity!KJ$1,BBG!$1:$1,0),0),IF(AND(VLOOKUP($A30,BBG!$1:$1048576,MATCH(Activity!KJ$1,BBG!$1:$1,0)-1,0)&lt;&gt;"",VLOOKUP($A30,BBG!$1:$1048576,MATCH(Activity!KJ$1,BBG!$1:$1,0)+1,0)&lt;&gt;""),(VLOOKUP($A30,BBG!$1:$1048576,MATCH(Activity!KJ$1,BBG!$1:$1,0)-1,0)+VLOOKUP($A30,BBG!$1:$1048576,MATCH(Activity!KJ$1,BBG!$1:$1,0)+1,0))/2,IF(AND(VLOOKUP($A30,BBG!$1:$1048576,MATCH(Activity!KJ$1,BBG!$1:$1,0)-1,0)&lt;&gt;"",VLOOKUP($A30,BBG!$1:$1048576,MATCH(Activity!KJ$1,BBG!$1:$1,0)+2,0)&lt;&gt;""),VLOOKUP($A30,BBG!$1:$1048576,MATCH(Activity!KJ$1,BBG!$1:$1,0)-1,0)+(VLOOKUP($A30,BBG!$1:$1048576,MATCH(Activity!KJ$1,BBG!$1:$1,0)+2,0)-VLOOKUP($A30,BBG!$1:$1048576,MATCH(Activity!KJ$1,BBG!$1:$1,0)-1,0))/3,VLOOKUP($A30,BBG!$1:$1048576,MATCH(Activity!KJ$1,BBG!$1:$1,0)-2,0)+(VLOOKUP($A30,BBG!$1:$1048576,MATCH(Activity!KJ$1,BBG!$1:$1,0)+1,0)-VLOOKUP($A30,BBG!$1:$1048576,MATCH(Activity!KJ$1,BBG!$1:$1,0)-2,0))*2/3)))/100</f>
        <v>0</v>
      </c>
      <c r="KK30" s="34">
        <f ca="1">IF(VLOOKUP($A30,BBG!$1:$1048576,MATCH(Activity!KK$1,BBG!$1:$1,0),0)&lt;&gt;"",VLOOKUP($A30,BBG!$1:$1048576,MATCH(Activity!KK$1,BBG!$1:$1,0),0),IF(AND(VLOOKUP($A30,BBG!$1:$1048576,MATCH(Activity!KK$1,BBG!$1:$1,0)-1,0)&lt;&gt;"",VLOOKUP($A30,BBG!$1:$1048576,MATCH(Activity!KK$1,BBG!$1:$1,0)+1,0)&lt;&gt;""),(VLOOKUP($A30,BBG!$1:$1048576,MATCH(Activity!KK$1,BBG!$1:$1,0)-1,0)+VLOOKUP($A30,BBG!$1:$1048576,MATCH(Activity!KK$1,BBG!$1:$1,0)+1,0))/2,IF(AND(VLOOKUP($A30,BBG!$1:$1048576,MATCH(Activity!KK$1,BBG!$1:$1,0)-1,0)&lt;&gt;"",VLOOKUP($A30,BBG!$1:$1048576,MATCH(Activity!KK$1,BBG!$1:$1,0)+2,0)&lt;&gt;""),VLOOKUP($A30,BBG!$1:$1048576,MATCH(Activity!KK$1,BBG!$1:$1,0)-1,0)+(VLOOKUP($A30,BBG!$1:$1048576,MATCH(Activity!KK$1,BBG!$1:$1,0)+2,0)-VLOOKUP($A30,BBG!$1:$1048576,MATCH(Activity!KK$1,BBG!$1:$1,0)-1,0))/3,VLOOKUP($A30,BBG!$1:$1048576,MATCH(Activity!KK$1,BBG!$1:$1,0)-2,0)+(VLOOKUP($A30,BBG!$1:$1048576,MATCH(Activity!KK$1,BBG!$1:$1,0)+1,0)-VLOOKUP($A30,BBG!$1:$1048576,MATCH(Activity!KK$1,BBG!$1:$1,0)-2,0))*2/3)))/100</f>
        <v>0</v>
      </c>
      <c r="KL30" s="34">
        <f ca="1">IF(VLOOKUP($A30,BBG!$1:$1048576,MATCH(Activity!KL$1,BBG!$1:$1,0),0)&lt;&gt;"",VLOOKUP($A30,BBG!$1:$1048576,MATCH(Activity!KL$1,BBG!$1:$1,0),0),IF(AND(VLOOKUP($A30,BBG!$1:$1048576,MATCH(Activity!KL$1,BBG!$1:$1,0)-1,0)&lt;&gt;"",VLOOKUP($A30,BBG!$1:$1048576,MATCH(Activity!KL$1,BBG!$1:$1,0)+1,0)&lt;&gt;""),(VLOOKUP($A30,BBG!$1:$1048576,MATCH(Activity!KL$1,BBG!$1:$1,0)-1,0)+VLOOKUP($A30,BBG!$1:$1048576,MATCH(Activity!KL$1,BBG!$1:$1,0)+1,0))/2,IF(AND(VLOOKUP($A30,BBG!$1:$1048576,MATCH(Activity!KL$1,BBG!$1:$1,0)-1,0)&lt;&gt;"",VLOOKUP($A30,BBG!$1:$1048576,MATCH(Activity!KL$1,BBG!$1:$1,0)+2,0)&lt;&gt;""),VLOOKUP($A30,BBG!$1:$1048576,MATCH(Activity!KL$1,BBG!$1:$1,0)-1,0)+(VLOOKUP($A30,BBG!$1:$1048576,MATCH(Activity!KL$1,BBG!$1:$1,0)+2,0)-VLOOKUP($A30,BBG!$1:$1048576,MATCH(Activity!KL$1,BBG!$1:$1,0)-1,0))/3,VLOOKUP($A30,BBG!$1:$1048576,MATCH(Activity!KL$1,BBG!$1:$1,0)-2,0)+(VLOOKUP($A30,BBG!$1:$1048576,MATCH(Activity!KL$1,BBG!$1:$1,0)+1,0)-VLOOKUP($A30,BBG!$1:$1048576,MATCH(Activity!KL$1,BBG!$1:$1,0)-2,0))*2/3)))/100</f>
        <v>0</v>
      </c>
      <c r="KM30" s="34">
        <f ca="1">IF(VLOOKUP($A30,BBG!$1:$1048576,MATCH(Activity!KM$1,BBG!$1:$1,0),0)&lt;&gt;"",VLOOKUP($A30,BBG!$1:$1048576,MATCH(Activity!KM$1,BBG!$1:$1,0),0),IF(AND(VLOOKUP($A30,BBG!$1:$1048576,MATCH(Activity!KM$1,BBG!$1:$1,0)-1,0)&lt;&gt;"",VLOOKUP($A30,BBG!$1:$1048576,MATCH(Activity!KM$1,BBG!$1:$1,0)+1,0)&lt;&gt;""),(VLOOKUP($A30,BBG!$1:$1048576,MATCH(Activity!KM$1,BBG!$1:$1,0)-1,0)+VLOOKUP($A30,BBG!$1:$1048576,MATCH(Activity!KM$1,BBG!$1:$1,0)+1,0))/2,IF(AND(VLOOKUP($A30,BBG!$1:$1048576,MATCH(Activity!KM$1,BBG!$1:$1,0)-1,0)&lt;&gt;"",VLOOKUP($A30,BBG!$1:$1048576,MATCH(Activity!KM$1,BBG!$1:$1,0)+2,0)&lt;&gt;""),VLOOKUP($A30,BBG!$1:$1048576,MATCH(Activity!KM$1,BBG!$1:$1,0)-1,0)+(VLOOKUP($A30,BBG!$1:$1048576,MATCH(Activity!KM$1,BBG!$1:$1,0)+2,0)-VLOOKUP($A30,BBG!$1:$1048576,MATCH(Activity!KM$1,BBG!$1:$1,0)-1,0))/3,VLOOKUP($A30,BBG!$1:$1048576,MATCH(Activity!KM$1,BBG!$1:$1,0)-2,0)+(VLOOKUP($A30,BBG!$1:$1048576,MATCH(Activity!KM$1,BBG!$1:$1,0)+1,0)-VLOOKUP($A30,BBG!$1:$1048576,MATCH(Activity!KM$1,BBG!$1:$1,0)-2,0))*2/3)))/100</f>
        <v>0</v>
      </c>
      <c r="KN30" s="34">
        <f ca="1">IF(VLOOKUP($A30,BBG!$1:$1048576,MATCH(Activity!KN$1,BBG!$1:$1,0),0)&lt;&gt;"",VLOOKUP($A30,BBG!$1:$1048576,MATCH(Activity!KN$1,BBG!$1:$1,0),0),IF(AND(VLOOKUP($A30,BBG!$1:$1048576,MATCH(Activity!KN$1,BBG!$1:$1,0)-1,0)&lt;&gt;"",VLOOKUP($A30,BBG!$1:$1048576,MATCH(Activity!KN$1,BBG!$1:$1,0)+1,0)&lt;&gt;""),(VLOOKUP($A30,BBG!$1:$1048576,MATCH(Activity!KN$1,BBG!$1:$1,0)-1,0)+VLOOKUP($A30,BBG!$1:$1048576,MATCH(Activity!KN$1,BBG!$1:$1,0)+1,0))/2,IF(AND(VLOOKUP($A30,BBG!$1:$1048576,MATCH(Activity!KN$1,BBG!$1:$1,0)-1,0)&lt;&gt;"",VLOOKUP($A30,BBG!$1:$1048576,MATCH(Activity!KN$1,BBG!$1:$1,0)+2,0)&lt;&gt;""),VLOOKUP($A30,BBG!$1:$1048576,MATCH(Activity!KN$1,BBG!$1:$1,0)-1,0)+(VLOOKUP($A30,BBG!$1:$1048576,MATCH(Activity!KN$1,BBG!$1:$1,0)+2,0)-VLOOKUP($A30,BBG!$1:$1048576,MATCH(Activity!KN$1,BBG!$1:$1,0)-1,0))/3,VLOOKUP($A30,BBG!$1:$1048576,MATCH(Activity!KN$1,BBG!$1:$1,0)-2,0)+(VLOOKUP($A30,BBG!$1:$1048576,MATCH(Activity!KN$1,BBG!$1:$1,0)+1,0)-VLOOKUP($A30,BBG!$1:$1048576,MATCH(Activity!KN$1,BBG!$1:$1,0)-2,0))*2/3)))/100</f>
        <v>0</v>
      </c>
      <c r="KO30" s="34">
        <f ca="1">IF(VLOOKUP($A30,BBG!$1:$1048576,MATCH(Activity!KO$1,BBG!$1:$1,0),0)&lt;&gt;"",VLOOKUP($A30,BBG!$1:$1048576,MATCH(Activity!KO$1,BBG!$1:$1,0),0),IF(AND(VLOOKUP($A30,BBG!$1:$1048576,MATCH(Activity!KO$1,BBG!$1:$1,0)-1,0)&lt;&gt;"",VLOOKUP($A30,BBG!$1:$1048576,MATCH(Activity!KO$1,BBG!$1:$1,0)+1,0)&lt;&gt;""),(VLOOKUP($A30,BBG!$1:$1048576,MATCH(Activity!KO$1,BBG!$1:$1,0)-1,0)+VLOOKUP($A30,BBG!$1:$1048576,MATCH(Activity!KO$1,BBG!$1:$1,0)+1,0))/2,IF(AND(VLOOKUP($A30,BBG!$1:$1048576,MATCH(Activity!KO$1,BBG!$1:$1,0)-1,0)&lt;&gt;"",VLOOKUP($A30,BBG!$1:$1048576,MATCH(Activity!KO$1,BBG!$1:$1,0)+2,0)&lt;&gt;""),VLOOKUP($A30,BBG!$1:$1048576,MATCH(Activity!KO$1,BBG!$1:$1,0)-1,0)+(VLOOKUP($A30,BBG!$1:$1048576,MATCH(Activity!KO$1,BBG!$1:$1,0)+2,0)-VLOOKUP($A30,BBG!$1:$1048576,MATCH(Activity!KO$1,BBG!$1:$1,0)-1,0))/3,VLOOKUP($A30,BBG!$1:$1048576,MATCH(Activity!KO$1,BBG!$1:$1,0)-2,0)+(VLOOKUP($A30,BBG!$1:$1048576,MATCH(Activity!KO$1,BBG!$1:$1,0)+1,0)-VLOOKUP($A30,BBG!$1:$1048576,MATCH(Activity!KO$1,BBG!$1:$1,0)-2,0))*2/3)))/100</f>
        <v>0</v>
      </c>
      <c r="KP30" s="34">
        <f ca="1">IF(VLOOKUP($A30,BBG!$1:$1048576,MATCH(Activity!KP$1,BBG!$1:$1,0),0)&lt;&gt;"",VLOOKUP($A30,BBG!$1:$1048576,MATCH(Activity!KP$1,BBG!$1:$1,0),0),IF(AND(VLOOKUP($A30,BBG!$1:$1048576,MATCH(Activity!KP$1,BBG!$1:$1,0)-1,0)&lt;&gt;"",VLOOKUP($A30,BBG!$1:$1048576,MATCH(Activity!KP$1,BBG!$1:$1,0)+1,0)&lt;&gt;""),(VLOOKUP($A30,BBG!$1:$1048576,MATCH(Activity!KP$1,BBG!$1:$1,0)-1,0)+VLOOKUP($A30,BBG!$1:$1048576,MATCH(Activity!KP$1,BBG!$1:$1,0)+1,0))/2,IF(AND(VLOOKUP($A30,BBG!$1:$1048576,MATCH(Activity!KP$1,BBG!$1:$1,0)-1,0)&lt;&gt;"",VLOOKUP($A30,BBG!$1:$1048576,MATCH(Activity!KP$1,BBG!$1:$1,0)+2,0)&lt;&gt;""),VLOOKUP($A30,BBG!$1:$1048576,MATCH(Activity!KP$1,BBG!$1:$1,0)-1,0)+(VLOOKUP($A30,BBG!$1:$1048576,MATCH(Activity!KP$1,BBG!$1:$1,0)+2,0)-VLOOKUP($A30,BBG!$1:$1048576,MATCH(Activity!KP$1,BBG!$1:$1,0)-1,0))/3,VLOOKUP($A30,BBG!$1:$1048576,MATCH(Activity!KP$1,BBG!$1:$1,0)-2,0)+(VLOOKUP($A30,BBG!$1:$1048576,MATCH(Activity!KP$1,BBG!$1:$1,0)+1,0)-VLOOKUP($A30,BBG!$1:$1048576,MATCH(Activity!KP$1,BBG!$1:$1,0)-2,0))*2/3)))/100</f>
        <v>0</v>
      </c>
      <c r="KQ30" s="34">
        <f ca="1">IF(VLOOKUP($A30,BBG!$1:$1048576,MATCH(Activity!KQ$1,BBG!$1:$1,0),0)&lt;&gt;"",VLOOKUP($A30,BBG!$1:$1048576,MATCH(Activity!KQ$1,BBG!$1:$1,0),0),IF(AND(VLOOKUP($A30,BBG!$1:$1048576,MATCH(Activity!KQ$1,BBG!$1:$1,0)-1,0)&lt;&gt;"",VLOOKUP($A30,BBG!$1:$1048576,MATCH(Activity!KQ$1,BBG!$1:$1,0)+1,0)&lt;&gt;""),(VLOOKUP($A30,BBG!$1:$1048576,MATCH(Activity!KQ$1,BBG!$1:$1,0)-1,0)+VLOOKUP($A30,BBG!$1:$1048576,MATCH(Activity!KQ$1,BBG!$1:$1,0)+1,0))/2,IF(AND(VLOOKUP($A30,BBG!$1:$1048576,MATCH(Activity!KQ$1,BBG!$1:$1,0)-1,0)&lt;&gt;"",VLOOKUP($A30,BBG!$1:$1048576,MATCH(Activity!KQ$1,BBG!$1:$1,0)+2,0)&lt;&gt;""),VLOOKUP($A30,BBG!$1:$1048576,MATCH(Activity!KQ$1,BBG!$1:$1,0)-1,0)+(VLOOKUP($A30,BBG!$1:$1048576,MATCH(Activity!KQ$1,BBG!$1:$1,0)+2,0)-VLOOKUP($A30,BBG!$1:$1048576,MATCH(Activity!KQ$1,BBG!$1:$1,0)-1,0))/3,VLOOKUP($A30,BBG!$1:$1048576,MATCH(Activity!KQ$1,BBG!$1:$1,0)-2,0)+(VLOOKUP($A30,BBG!$1:$1048576,MATCH(Activity!KQ$1,BBG!$1:$1,0)+1,0)-VLOOKUP($A30,BBG!$1:$1048576,MATCH(Activity!KQ$1,BBG!$1:$1,0)-2,0))*2/3)))/100</f>
        <v>0</v>
      </c>
      <c r="KR30" s="34">
        <f ca="1">IF(VLOOKUP($A30,BBG!$1:$1048576,MATCH(Activity!KR$1,BBG!$1:$1,0),0)&lt;&gt;"",VLOOKUP($A30,BBG!$1:$1048576,MATCH(Activity!KR$1,BBG!$1:$1,0),0),IF(AND(VLOOKUP($A30,BBG!$1:$1048576,MATCH(Activity!KR$1,BBG!$1:$1,0)-1,0)&lt;&gt;"",VLOOKUP($A30,BBG!$1:$1048576,MATCH(Activity!KR$1,BBG!$1:$1,0)+1,0)&lt;&gt;""),(VLOOKUP($A30,BBG!$1:$1048576,MATCH(Activity!KR$1,BBG!$1:$1,0)-1,0)+VLOOKUP($A30,BBG!$1:$1048576,MATCH(Activity!KR$1,BBG!$1:$1,0)+1,0))/2,IF(AND(VLOOKUP($A30,BBG!$1:$1048576,MATCH(Activity!KR$1,BBG!$1:$1,0)-1,0)&lt;&gt;"",VLOOKUP($A30,BBG!$1:$1048576,MATCH(Activity!KR$1,BBG!$1:$1,0)+2,0)&lt;&gt;""),VLOOKUP($A30,BBG!$1:$1048576,MATCH(Activity!KR$1,BBG!$1:$1,0)-1,0)+(VLOOKUP($A30,BBG!$1:$1048576,MATCH(Activity!KR$1,BBG!$1:$1,0)+2,0)-VLOOKUP($A30,BBG!$1:$1048576,MATCH(Activity!KR$1,BBG!$1:$1,0)-1,0))/3,VLOOKUP($A30,BBG!$1:$1048576,MATCH(Activity!KR$1,BBG!$1:$1,0)-2,0)+(VLOOKUP($A30,BBG!$1:$1048576,MATCH(Activity!KR$1,BBG!$1:$1,0)+1,0)-VLOOKUP($A30,BBG!$1:$1048576,MATCH(Activity!KR$1,BBG!$1:$1,0)-2,0))*2/3)))/100</f>
        <v>0</v>
      </c>
      <c r="KS30" s="34">
        <f ca="1">IF(VLOOKUP($A30,BBG!$1:$1048576,MATCH(Activity!KS$1,BBG!$1:$1,0),0)&lt;&gt;"",VLOOKUP($A30,BBG!$1:$1048576,MATCH(Activity!KS$1,BBG!$1:$1,0),0),IF(AND(VLOOKUP($A30,BBG!$1:$1048576,MATCH(Activity!KS$1,BBG!$1:$1,0)-1,0)&lt;&gt;"",VLOOKUP($A30,BBG!$1:$1048576,MATCH(Activity!KS$1,BBG!$1:$1,0)+1,0)&lt;&gt;""),(VLOOKUP($A30,BBG!$1:$1048576,MATCH(Activity!KS$1,BBG!$1:$1,0)-1,0)+VLOOKUP($A30,BBG!$1:$1048576,MATCH(Activity!KS$1,BBG!$1:$1,0)+1,0))/2,IF(AND(VLOOKUP($A30,BBG!$1:$1048576,MATCH(Activity!KS$1,BBG!$1:$1,0)-1,0)&lt;&gt;"",VLOOKUP($A30,BBG!$1:$1048576,MATCH(Activity!KS$1,BBG!$1:$1,0)+2,0)&lt;&gt;""),VLOOKUP($A30,BBG!$1:$1048576,MATCH(Activity!KS$1,BBG!$1:$1,0)-1,0)+(VLOOKUP($A30,BBG!$1:$1048576,MATCH(Activity!KS$1,BBG!$1:$1,0)+2,0)-VLOOKUP($A30,BBG!$1:$1048576,MATCH(Activity!KS$1,BBG!$1:$1,0)-1,0))/3,VLOOKUP($A30,BBG!$1:$1048576,MATCH(Activity!KS$1,BBG!$1:$1,0)-2,0)+(VLOOKUP($A30,BBG!$1:$1048576,MATCH(Activity!KS$1,BBG!$1:$1,0)+1,0)-VLOOKUP($A30,BBG!$1:$1048576,MATCH(Activity!KS$1,BBG!$1:$1,0)-2,0))*2/3)))/100</f>
        <v>0</v>
      </c>
      <c r="KT30" s="34">
        <f ca="1">IF(VLOOKUP($A30,BBG!$1:$1048576,MATCH(Activity!KT$1,BBG!$1:$1,0),0)&lt;&gt;"",VLOOKUP($A30,BBG!$1:$1048576,MATCH(Activity!KT$1,BBG!$1:$1,0),0),IF(AND(VLOOKUP($A30,BBG!$1:$1048576,MATCH(Activity!KT$1,BBG!$1:$1,0)-1,0)&lt;&gt;"",VLOOKUP($A30,BBG!$1:$1048576,MATCH(Activity!KT$1,BBG!$1:$1,0)+1,0)&lt;&gt;""),(VLOOKUP($A30,BBG!$1:$1048576,MATCH(Activity!KT$1,BBG!$1:$1,0)-1,0)+VLOOKUP($A30,BBG!$1:$1048576,MATCH(Activity!KT$1,BBG!$1:$1,0)+1,0))/2,IF(AND(VLOOKUP($A30,BBG!$1:$1048576,MATCH(Activity!KT$1,BBG!$1:$1,0)-1,0)&lt;&gt;"",VLOOKUP($A30,BBG!$1:$1048576,MATCH(Activity!KT$1,BBG!$1:$1,0)+2,0)&lt;&gt;""),VLOOKUP($A30,BBG!$1:$1048576,MATCH(Activity!KT$1,BBG!$1:$1,0)-1,0)+(VLOOKUP($A30,BBG!$1:$1048576,MATCH(Activity!KT$1,BBG!$1:$1,0)+2,0)-VLOOKUP($A30,BBG!$1:$1048576,MATCH(Activity!KT$1,BBG!$1:$1,0)-1,0))/3,VLOOKUP($A30,BBG!$1:$1048576,MATCH(Activity!KT$1,BBG!$1:$1,0)-2,0)+(VLOOKUP($A30,BBG!$1:$1048576,MATCH(Activity!KT$1,BBG!$1:$1,0)+1,0)-VLOOKUP($A30,BBG!$1:$1048576,MATCH(Activity!KT$1,BBG!$1:$1,0)-2,0))*2/3)))/100</f>
        <v>0</v>
      </c>
      <c r="KU30" s="34">
        <f ca="1">IF(VLOOKUP($A30,BBG!$1:$1048576,MATCH(Activity!KU$1,BBG!$1:$1,0),0)&lt;&gt;"",VLOOKUP($A30,BBG!$1:$1048576,MATCH(Activity!KU$1,BBG!$1:$1,0),0),IF(AND(VLOOKUP($A30,BBG!$1:$1048576,MATCH(Activity!KU$1,BBG!$1:$1,0)-1,0)&lt;&gt;"",VLOOKUP($A30,BBG!$1:$1048576,MATCH(Activity!KU$1,BBG!$1:$1,0)+1,0)&lt;&gt;""),(VLOOKUP($A30,BBG!$1:$1048576,MATCH(Activity!KU$1,BBG!$1:$1,0)-1,0)+VLOOKUP($A30,BBG!$1:$1048576,MATCH(Activity!KU$1,BBG!$1:$1,0)+1,0))/2,IF(AND(VLOOKUP($A30,BBG!$1:$1048576,MATCH(Activity!KU$1,BBG!$1:$1,0)-1,0)&lt;&gt;"",VLOOKUP($A30,BBG!$1:$1048576,MATCH(Activity!KU$1,BBG!$1:$1,0)+2,0)&lt;&gt;""),VLOOKUP($A30,BBG!$1:$1048576,MATCH(Activity!KU$1,BBG!$1:$1,0)-1,0)+(VLOOKUP($A30,BBG!$1:$1048576,MATCH(Activity!KU$1,BBG!$1:$1,0)+2,0)-VLOOKUP($A30,BBG!$1:$1048576,MATCH(Activity!KU$1,BBG!$1:$1,0)-1,0))/3,VLOOKUP($A30,BBG!$1:$1048576,MATCH(Activity!KU$1,BBG!$1:$1,0)-2,0)+(VLOOKUP($A30,BBG!$1:$1048576,MATCH(Activity!KU$1,BBG!$1:$1,0)+1,0)-VLOOKUP($A30,BBG!$1:$1048576,MATCH(Activity!KU$1,BBG!$1:$1,0)-2,0))*2/3)))/100</f>
        <v>0</v>
      </c>
      <c r="KV30" s="34">
        <f ca="1">IF(VLOOKUP($A30,BBG!$1:$1048576,MATCH(Activity!KV$1,BBG!$1:$1,0),0)&lt;&gt;"",VLOOKUP($A30,BBG!$1:$1048576,MATCH(Activity!KV$1,BBG!$1:$1,0),0),IF(AND(VLOOKUP($A30,BBG!$1:$1048576,MATCH(Activity!KV$1,BBG!$1:$1,0)-1,0)&lt;&gt;"",VLOOKUP($A30,BBG!$1:$1048576,MATCH(Activity!KV$1,BBG!$1:$1,0)+1,0)&lt;&gt;""),(VLOOKUP($A30,BBG!$1:$1048576,MATCH(Activity!KV$1,BBG!$1:$1,0)-1,0)+VLOOKUP($A30,BBG!$1:$1048576,MATCH(Activity!KV$1,BBG!$1:$1,0)+1,0))/2,IF(AND(VLOOKUP($A30,BBG!$1:$1048576,MATCH(Activity!KV$1,BBG!$1:$1,0)-1,0)&lt;&gt;"",VLOOKUP($A30,BBG!$1:$1048576,MATCH(Activity!KV$1,BBG!$1:$1,0)+2,0)&lt;&gt;""),VLOOKUP($A30,BBG!$1:$1048576,MATCH(Activity!KV$1,BBG!$1:$1,0)-1,0)+(VLOOKUP($A30,BBG!$1:$1048576,MATCH(Activity!KV$1,BBG!$1:$1,0)+2,0)-VLOOKUP($A30,BBG!$1:$1048576,MATCH(Activity!KV$1,BBG!$1:$1,0)-1,0))/3,VLOOKUP($A30,BBG!$1:$1048576,MATCH(Activity!KV$1,BBG!$1:$1,0)-2,0)+(VLOOKUP($A30,BBG!$1:$1048576,MATCH(Activity!KV$1,BBG!$1:$1,0)+1,0)-VLOOKUP($A30,BBG!$1:$1048576,MATCH(Activity!KV$1,BBG!$1:$1,0)-2,0))*2/3)))/100</f>
        <v>0</v>
      </c>
      <c r="KW30" s="34">
        <f ca="1">IF(VLOOKUP($A30,BBG!$1:$1048576,MATCH(Activity!KW$1,BBG!$1:$1,0),0)&lt;&gt;"",VLOOKUP($A30,BBG!$1:$1048576,MATCH(Activity!KW$1,BBG!$1:$1,0),0),IF(AND(VLOOKUP($A30,BBG!$1:$1048576,MATCH(Activity!KW$1,BBG!$1:$1,0)-1,0)&lt;&gt;"",VLOOKUP($A30,BBG!$1:$1048576,MATCH(Activity!KW$1,BBG!$1:$1,0)+1,0)&lt;&gt;""),(VLOOKUP($A30,BBG!$1:$1048576,MATCH(Activity!KW$1,BBG!$1:$1,0)-1,0)+VLOOKUP($A30,BBG!$1:$1048576,MATCH(Activity!KW$1,BBG!$1:$1,0)+1,0))/2,IF(AND(VLOOKUP($A30,BBG!$1:$1048576,MATCH(Activity!KW$1,BBG!$1:$1,0)-1,0)&lt;&gt;"",VLOOKUP($A30,BBG!$1:$1048576,MATCH(Activity!KW$1,BBG!$1:$1,0)+2,0)&lt;&gt;""),VLOOKUP($A30,BBG!$1:$1048576,MATCH(Activity!KW$1,BBG!$1:$1,0)-1,0)+(VLOOKUP($A30,BBG!$1:$1048576,MATCH(Activity!KW$1,BBG!$1:$1,0)+2,0)-VLOOKUP($A30,BBG!$1:$1048576,MATCH(Activity!KW$1,BBG!$1:$1,0)-1,0))/3,VLOOKUP($A30,BBG!$1:$1048576,MATCH(Activity!KW$1,BBG!$1:$1,0)-2,0)+(VLOOKUP($A30,BBG!$1:$1048576,MATCH(Activity!KW$1,BBG!$1:$1,0)+1,0)-VLOOKUP($A30,BBG!$1:$1048576,MATCH(Activity!KW$1,BBG!$1:$1,0)-2,0))*2/3)))/100</f>
        <v>0</v>
      </c>
      <c r="KX30" s="34">
        <f ca="1">IF(VLOOKUP($A30,BBG!$1:$1048576,MATCH(Activity!KX$1,BBG!$1:$1,0),0)&lt;&gt;"",VLOOKUP($A30,BBG!$1:$1048576,MATCH(Activity!KX$1,BBG!$1:$1,0),0),IF(AND(VLOOKUP($A30,BBG!$1:$1048576,MATCH(Activity!KX$1,BBG!$1:$1,0)-1,0)&lt;&gt;"",VLOOKUP($A30,BBG!$1:$1048576,MATCH(Activity!KX$1,BBG!$1:$1,0)+1,0)&lt;&gt;""),(VLOOKUP($A30,BBG!$1:$1048576,MATCH(Activity!KX$1,BBG!$1:$1,0)-1,0)+VLOOKUP($A30,BBG!$1:$1048576,MATCH(Activity!KX$1,BBG!$1:$1,0)+1,0))/2,IF(AND(VLOOKUP($A30,BBG!$1:$1048576,MATCH(Activity!KX$1,BBG!$1:$1,0)-1,0)&lt;&gt;"",VLOOKUP($A30,BBG!$1:$1048576,MATCH(Activity!KX$1,BBG!$1:$1,0)+2,0)&lt;&gt;""),VLOOKUP($A30,BBG!$1:$1048576,MATCH(Activity!KX$1,BBG!$1:$1,0)-1,0)+(VLOOKUP($A30,BBG!$1:$1048576,MATCH(Activity!KX$1,BBG!$1:$1,0)+2,0)-VLOOKUP($A30,BBG!$1:$1048576,MATCH(Activity!KX$1,BBG!$1:$1,0)-1,0))/3,VLOOKUP($A30,BBG!$1:$1048576,MATCH(Activity!KX$1,BBG!$1:$1,0)-2,0)+(VLOOKUP($A30,BBG!$1:$1048576,MATCH(Activity!KX$1,BBG!$1:$1,0)+1,0)-VLOOKUP($A30,BBG!$1:$1048576,MATCH(Activity!KX$1,BBG!$1:$1,0)-2,0))*2/3)))/100</f>
        <v>0</v>
      </c>
      <c r="KY30" s="34">
        <f ca="1">IF(VLOOKUP($A30,BBG!$1:$1048576,MATCH(Activity!KY$1,BBG!$1:$1,0),0)&lt;&gt;"",VLOOKUP($A30,BBG!$1:$1048576,MATCH(Activity!KY$1,BBG!$1:$1,0),0),IF(AND(VLOOKUP($A30,BBG!$1:$1048576,MATCH(Activity!KY$1,BBG!$1:$1,0)-1,0)&lt;&gt;"",VLOOKUP($A30,BBG!$1:$1048576,MATCH(Activity!KY$1,BBG!$1:$1,0)+1,0)&lt;&gt;""),(VLOOKUP($A30,BBG!$1:$1048576,MATCH(Activity!KY$1,BBG!$1:$1,0)-1,0)+VLOOKUP($A30,BBG!$1:$1048576,MATCH(Activity!KY$1,BBG!$1:$1,0)+1,0))/2,IF(AND(VLOOKUP($A30,BBG!$1:$1048576,MATCH(Activity!KY$1,BBG!$1:$1,0)-1,0)&lt;&gt;"",VLOOKUP($A30,BBG!$1:$1048576,MATCH(Activity!KY$1,BBG!$1:$1,0)+2,0)&lt;&gt;""),VLOOKUP($A30,BBG!$1:$1048576,MATCH(Activity!KY$1,BBG!$1:$1,0)-1,0)+(VLOOKUP($A30,BBG!$1:$1048576,MATCH(Activity!KY$1,BBG!$1:$1,0)+2,0)-VLOOKUP($A30,BBG!$1:$1048576,MATCH(Activity!KY$1,BBG!$1:$1,0)-1,0))/3,VLOOKUP($A30,BBG!$1:$1048576,MATCH(Activity!KY$1,BBG!$1:$1,0)-2,0)+(VLOOKUP($A30,BBG!$1:$1048576,MATCH(Activity!KY$1,BBG!$1:$1,0)+1,0)-VLOOKUP($A30,BBG!$1:$1048576,MATCH(Activity!KY$1,BBG!$1:$1,0)-2,0))*2/3)))/100</f>
        <v>0</v>
      </c>
      <c r="KZ30" s="34">
        <f ca="1">IF(VLOOKUP($A30,BBG!$1:$1048576,MATCH(Activity!KZ$1,BBG!$1:$1,0),0)&lt;&gt;"",VLOOKUP($A30,BBG!$1:$1048576,MATCH(Activity!KZ$1,BBG!$1:$1,0),0),IF(AND(VLOOKUP($A30,BBG!$1:$1048576,MATCH(Activity!KZ$1,BBG!$1:$1,0)-1,0)&lt;&gt;"",VLOOKUP($A30,BBG!$1:$1048576,MATCH(Activity!KZ$1,BBG!$1:$1,0)+1,0)&lt;&gt;""),(VLOOKUP($A30,BBG!$1:$1048576,MATCH(Activity!KZ$1,BBG!$1:$1,0)-1,0)+VLOOKUP($A30,BBG!$1:$1048576,MATCH(Activity!KZ$1,BBG!$1:$1,0)+1,0))/2,IF(AND(VLOOKUP($A30,BBG!$1:$1048576,MATCH(Activity!KZ$1,BBG!$1:$1,0)-1,0)&lt;&gt;"",VLOOKUP($A30,BBG!$1:$1048576,MATCH(Activity!KZ$1,BBG!$1:$1,0)+2,0)&lt;&gt;""),VLOOKUP($A30,BBG!$1:$1048576,MATCH(Activity!KZ$1,BBG!$1:$1,0)-1,0)+(VLOOKUP($A30,BBG!$1:$1048576,MATCH(Activity!KZ$1,BBG!$1:$1,0)+2,0)-VLOOKUP($A30,BBG!$1:$1048576,MATCH(Activity!KZ$1,BBG!$1:$1,0)-1,0))/3,VLOOKUP($A30,BBG!$1:$1048576,MATCH(Activity!KZ$1,BBG!$1:$1,0)-2,0)+(VLOOKUP($A30,BBG!$1:$1048576,MATCH(Activity!KZ$1,BBG!$1:$1,0)+1,0)-VLOOKUP($A30,BBG!$1:$1048576,MATCH(Activity!KZ$1,BBG!$1:$1,0)-2,0))*2/3)))/100</f>
        <v>0</v>
      </c>
      <c r="LA30" s="34">
        <f ca="1">IF(VLOOKUP($A30,BBG!$1:$1048576,MATCH(Activity!LA$1,BBG!$1:$1,0),0)&lt;&gt;"",VLOOKUP($A30,BBG!$1:$1048576,MATCH(Activity!LA$1,BBG!$1:$1,0),0),IF(AND(VLOOKUP($A30,BBG!$1:$1048576,MATCH(Activity!LA$1,BBG!$1:$1,0)-1,0)&lt;&gt;"",VLOOKUP($A30,BBG!$1:$1048576,MATCH(Activity!LA$1,BBG!$1:$1,0)+1,0)&lt;&gt;""),(VLOOKUP($A30,BBG!$1:$1048576,MATCH(Activity!LA$1,BBG!$1:$1,0)-1,0)+VLOOKUP($A30,BBG!$1:$1048576,MATCH(Activity!LA$1,BBG!$1:$1,0)+1,0))/2,IF(AND(VLOOKUP($A30,BBG!$1:$1048576,MATCH(Activity!LA$1,BBG!$1:$1,0)-1,0)&lt;&gt;"",VLOOKUP($A30,BBG!$1:$1048576,MATCH(Activity!LA$1,BBG!$1:$1,0)+2,0)&lt;&gt;""),VLOOKUP($A30,BBG!$1:$1048576,MATCH(Activity!LA$1,BBG!$1:$1,0)-1,0)+(VLOOKUP($A30,BBG!$1:$1048576,MATCH(Activity!LA$1,BBG!$1:$1,0)+2,0)-VLOOKUP($A30,BBG!$1:$1048576,MATCH(Activity!LA$1,BBG!$1:$1,0)-1,0))/3,VLOOKUP($A30,BBG!$1:$1048576,MATCH(Activity!LA$1,BBG!$1:$1,0)-2,0)+(VLOOKUP($A30,BBG!$1:$1048576,MATCH(Activity!LA$1,BBG!$1:$1,0)+1,0)-VLOOKUP($A30,BBG!$1:$1048576,MATCH(Activity!LA$1,BBG!$1:$1,0)-2,0))*2/3)))/100</f>
        <v>0</v>
      </c>
      <c r="LB30" s="34">
        <f ca="1">IF(VLOOKUP($A30,BBG!$1:$1048576,MATCH(Activity!LB$1,BBG!$1:$1,0),0)&lt;&gt;"",VLOOKUP($A30,BBG!$1:$1048576,MATCH(Activity!LB$1,BBG!$1:$1,0),0),IF(AND(VLOOKUP($A30,BBG!$1:$1048576,MATCH(Activity!LB$1,BBG!$1:$1,0)-1,0)&lt;&gt;"",VLOOKUP($A30,BBG!$1:$1048576,MATCH(Activity!LB$1,BBG!$1:$1,0)+1,0)&lt;&gt;""),(VLOOKUP($A30,BBG!$1:$1048576,MATCH(Activity!LB$1,BBG!$1:$1,0)-1,0)+VLOOKUP($A30,BBG!$1:$1048576,MATCH(Activity!LB$1,BBG!$1:$1,0)+1,0))/2,IF(AND(VLOOKUP($A30,BBG!$1:$1048576,MATCH(Activity!LB$1,BBG!$1:$1,0)-1,0)&lt;&gt;"",VLOOKUP($A30,BBG!$1:$1048576,MATCH(Activity!LB$1,BBG!$1:$1,0)+2,0)&lt;&gt;""),VLOOKUP($A30,BBG!$1:$1048576,MATCH(Activity!LB$1,BBG!$1:$1,0)-1,0)+(VLOOKUP($A30,BBG!$1:$1048576,MATCH(Activity!LB$1,BBG!$1:$1,0)+2,0)-VLOOKUP($A30,BBG!$1:$1048576,MATCH(Activity!LB$1,BBG!$1:$1,0)-1,0))/3,VLOOKUP($A30,BBG!$1:$1048576,MATCH(Activity!LB$1,BBG!$1:$1,0)-2,0)+(VLOOKUP($A30,BBG!$1:$1048576,MATCH(Activity!LB$1,BBG!$1:$1,0)+1,0)-VLOOKUP($A30,BBG!$1:$1048576,MATCH(Activity!LB$1,BBG!$1:$1,0)-2,0))*2/3)))/100</f>
        <v>0</v>
      </c>
      <c r="LC30" s="34">
        <f ca="1">IF(VLOOKUP($A30,BBG!$1:$1048576,MATCH(Activity!LC$1,BBG!$1:$1,0),0)&lt;&gt;"",VLOOKUP($A30,BBG!$1:$1048576,MATCH(Activity!LC$1,BBG!$1:$1,0),0),IF(AND(VLOOKUP($A30,BBG!$1:$1048576,MATCH(Activity!LC$1,BBG!$1:$1,0)-1,0)&lt;&gt;"",VLOOKUP($A30,BBG!$1:$1048576,MATCH(Activity!LC$1,BBG!$1:$1,0)+1,0)&lt;&gt;""),(VLOOKUP($A30,BBG!$1:$1048576,MATCH(Activity!LC$1,BBG!$1:$1,0)-1,0)+VLOOKUP($A30,BBG!$1:$1048576,MATCH(Activity!LC$1,BBG!$1:$1,0)+1,0))/2,IF(AND(VLOOKUP($A30,BBG!$1:$1048576,MATCH(Activity!LC$1,BBG!$1:$1,0)-1,0)&lt;&gt;"",VLOOKUP($A30,BBG!$1:$1048576,MATCH(Activity!LC$1,BBG!$1:$1,0)+2,0)&lt;&gt;""),VLOOKUP($A30,BBG!$1:$1048576,MATCH(Activity!LC$1,BBG!$1:$1,0)-1,0)+(VLOOKUP($A30,BBG!$1:$1048576,MATCH(Activity!LC$1,BBG!$1:$1,0)+2,0)-VLOOKUP($A30,BBG!$1:$1048576,MATCH(Activity!LC$1,BBG!$1:$1,0)-1,0))/3,VLOOKUP($A30,BBG!$1:$1048576,MATCH(Activity!LC$1,BBG!$1:$1,0)-2,0)+(VLOOKUP($A30,BBG!$1:$1048576,MATCH(Activity!LC$1,BBG!$1:$1,0)+1,0)-VLOOKUP($A30,BBG!$1:$1048576,MATCH(Activity!LC$1,BBG!$1:$1,0)-2,0))*2/3)))/100</f>
        <v>0</v>
      </c>
      <c r="LD30" s="34">
        <f ca="1">IF(VLOOKUP($A30,BBG!$1:$1048576,MATCH(Activity!LD$1,BBG!$1:$1,0),0)&lt;&gt;"",VLOOKUP($A30,BBG!$1:$1048576,MATCH(Activity!LD$1,BBG!$1:$1,0),0),IF(AND(VLOOKUP($A30,BBG!$1:$1048576,MATCH(Activity!LD$1,BBG!$1:$1,0)-1,0)&lt;&gt;"",VLOOKUP($A30,BBG!$1:$1048576,MATCH(Activity!LD$1,BBG!$1:$1,0)+1,0)&lt;&gt;""),(VLOOKUP($A30,BBG!$1:$1048576,MATCH(Activity!LD$1,BBG!$1:$1,0)-1,0)+VLOOKUP($A30,BBG!$1:$1048576,MATCH(Activity!LD$1,BBG!$1:$1,0)+1,0))/2,IF(AND(VLOOKUP($A30,BBG!$1:$1048576,MATCH(Activity!LD$1,BBG!$1:$1,0)-1,0)&lt;&gt;"",VLOOKUP($A30,BBG!$1:$1048576,MATCH(Activity!LD$1,BBG!$1:$1,0)+2,0)&lt;&gt;""),VLOOKUP($A30,BBG!$1:$1048576,MATCH(Activity!LD$1,BBG!$1:$1,0)-1,0)+(VLOOKUP($A30,BBG!$1:$1048576,MATCH(Activity!LD$1,BBG!$1:$1,0)+2,0)-VLOOKUP($A30,BBG!$1:$1048576,MATCH(Activity!LD$1,BBG!$1:$1,0)-1,0))/3,VLOOKUP($A30,BBG!$1:$1048576,MATCH(Activity!LD$1,BBG!$1:$1,0)-2,0)+(VLOOKUP($A30,BBG!$1:$1048576,MATCH(Activity!LD$1,BBG!$1:$1,0)+1,0)-VLOOKUP($A30,BBG!$1:$1048576,MATCH(Activity!LD$1,BBG!$1:$1,0)-2,0))*2/3)))/100</f>
        <v>0</v>
      </c>
      <c r="LE30" s="34">
        <f ca="1">IF(VLOOKUP($A30,BBG!$1:$1048576,MATCH(Activity!LE$1,BBG!$1:$1,0),0)&lt;&gt;"",VLOOKUP($A30,BBG!$1:$1048576,MATCH(Activity!LE$1,BBG!$1:$1,0),0),IF(AND(VLOOKUP($A30,BBG!$1:$1048576,MATCH(Activity!LE$1,BBG!$1:$1,0)-1,0)&lt;&gt;"",VLOOKUP($A30,BBG!$1:$1048576,MATCH(Activity!LE$1,BBG!$1:$1,0)+1,0)&lt;&gt;""),(VLOOKUP($A30,BBG!$1:$1048576,MATCH(Activity!LE$1,BBG!$1:$1,0)-1,0)+VLOOKUP($A30,BBG!$1:$1048576,MATCH(Activity!LE$1,BBG!$1:$1,0)+1,0))/2,IF(AND(VLOOKUP($A30,BBG!$1:$1048576,MATCH(Activity!LE$1,BBG!$1:$1,0)-1,0)&lt;&gt;"",VLOOKUP($A30,BBG!$1:$1048576,MATCH(Activity!LE$1,BBG!$1:$1,0)+2,0)&lt;&gt;""),VLOOKUP($A30,BBG!$1:$1048576,MATCH(Activity!LE$1,BBG!$1:$1,0)-1,0)+(VLOOKUP($A30,BBG!$1:$1048576,MATCH(Activity!LE$1,BBG!$1:$1,0)+2,0)-VLOOKUP($A30,BBG!$1:$1048576,MATCH(Activity!LE$1,BBG!$1:$1,0)-1,0))/3,VLOOKUP($A30,BBG!$1:$1048576,MATCH(Activity!LE$1,BBG!$1:$1,0)-2,0)+(VLOOKUP($A30,BBG!$1:$1048576,MATCH(Activity!LE$1,BBG!$1:$1,0)+1,0)-VLOOKUP($A30,BBG!$1:$1048576,MATCH(Activity!LE$1,BBG!$1:$1,0)-2,0))*2/3)))/100</f>
        <v>0</v>
      </c>
      <c r="LF30" s="34">
        <f ca="1">IF(VLOOKUP($A30,BBG!$1:$1048576,MATCH(Activity!LF$1,BBG!$1:$1,0),0)&lt;&gt;"",VLOOKUP($A30,BBG!$1:$1048576,MATCH(Activity!LF$1,BBG!$1:$1,0),0),IF(AND(VLOOKUP($A30,BBG!$1:$1048576,MATCH(Activity!LF$1,BBG!$1:$1,0)-1,0)&lt;&gt;"",VLOOKUP($A30,BBG!$1:$1048576,MATCH(Activity!LF$1,BBG!$1:$1,0)+1,0)&lt;&gt;""),(VLOOKUP($A30,BBG!$1:$1048576,MATCH(Activity!LF$1,BBG!$1:$1,0)-1,0)+VLOOKUP($A30,BBG!$1:$1048576,MATCH(Activity!LF$1,BBG!$1:$1,0)+1,0))/2,IF(AND(VLOOKUP($A30,BBG!$1:$1048576,MATCH(Activity!LF$1,BBG!$1:$1,0)-1,0)&lt;&gt;"",VLOOKUP($A30,BBG!$1:$1048576,MATCH(Activity!LF$1,BBG!$1:$1,0)+2,0)&lt;&gt;""),VLOOKUP($A30,BBG!$1:$1048576,MATCH(Activity!LF$1,BBG!$1:$1,0)-1,0)+(VLOOKUP($A30,BBG!$1:$1048576,MATCH(Activity!LF$1,BBG!$1:$1,0)+2,0)-VLOOKUP($A30,BBG!$1:$1048576,MATCH(Activity!LF$1,BBG!$1:$1,0)-1,0))/3,VLOOKUP($A30,BBG!$1:$1048576,MATCH(Activity!LF$1,BBG!$1:$1,0)-2,0)+(VLOOKUP($A30,BBG!$1:$1048576,MATCH(Activity!LF$1,BBG!$1:$1,0)+1,0)-VLOOKUP($A30,BBG!$1:$1048576,MATCH(Activity!LF$1,BBG!$1:$1,0)-2,0))*2/3)))/100</f>
        <v>0</v>
      </c>
      <c r="LG30" s="34">
        <f ca="1">IF(VLOOKUP($A30,BBG!$1:$1048576,MATCH(Activity!LG$1,BBG!$1:$1,0),0)&lt;&gt;"",VLOOKUP($A30,BBG!$1:$1048576,MATCH(Activity!LG$1,BBG!$1:$1,0),0),IF(AND(VLOOKUP($A30,BBG!$1:$1048576,MATCH(Activity!LG$1,BBG!$1:$1,0)-1,0)&lt;&gt;"",VLOOKUP($A30,BBG!$1:$1048576,MATCH(Activity!LG$1,BBG!$1:$1,0)+1,0)&lt;&gt;""),(VLOOKUP($A30,BBG!$1:$1048576,MATCH(Activity!LG$1,BBG!$1:$1,0)-1,0)+VLOOKUP($A30,BBG!$1:$1048576,MATCH(Activity!LG$1,BBG!$1:$1,0)+1,0))/2,IF(AND(VLOOKUP($A30,BBG!$1:$1048576,MATCH(Activity!LG$1,BBG!$1:$1,0)-1,0)&lt;&gt;"",VLOOKUP($A30,BBG!$1:$1048576,MATCH(Activity!LG$1,BBG!$1:$1,0)+2,0)&lt;&gt;""),VLOOKUP($A30,BBG!$1:$1048576,MATCH(Activity!LG$1,BBG!$1:$1,0)-1,0)+(VLOOKUP($A30,BBG!$1:$1048576,MATCH(Activity!LG$1,BBG!$1:$1,0)+2,0)-VLOOKUP($A30,BBG!$1:$1048576,MATCH(Activity!LG$1,BBG!$1:$1,0)-1,0))/3,VLOOKUP($A30,BBG!$1:$1048576,MATCH(Activity!LG$1,BBG!$1:$1,0)-2,0)+(VLOOKUP($A30,BBG!$1:$1048576,MATCH(Activity!LG$1,BBG!$1:$1,0)+1,0)-VLOOKUP($A30,BBG!$1:$1048576,MATCH(Activity!LG$1,BBG!$1:$1,0)-2,0))*2/3)))/100</f>
        <v>0</v>
      </c>
      <c r="LH30" s="34">
        <f ca="1">IF(VLOOKUP($A30,BBG!$1:$1048576,MATCH(Activity!LH$1,BBG!$1:$1,0),0)&lt;&gt;"",VLOOKUP($A30,BBG!$1:$1048576,MATCH(Activity!LH$1,BBG!$1:$1,0),0),IF(AND(VLOOKUP($A30,BBG!$1:$1048576,MATCH(Activity!LH$1,BBG!$1:$1,0)-1,0)&lt;&gt;"",VLOOKUP($A30,BBG!$1:$1048576,MATCH(Activity!LH$1,BBG!$1:$1,0)+1,0)&lt;&gt;""),(VLOOKUP($A30,BBG!$1:$1048576,MATCH(Activity!LH$1,BBG!$1:$1,0)-1,0)+VLOOKUP($A30,BBG!$1:$1048576,MATCH(Activity!LH$1,BBG!$1:$1,0)+1,0))/2,IF(AND(VLOOKUP($A30,BBG!$1:$1048576,MATCH(Activity!LH$1,BBG!$1:$1,0)-1,0)&lt;&gt;"",VLOOKUP($A30,BBG!$1:$1048576,MATCH(Activity!LH$1,BBG!$1:$1,0)+2,0)&lt;&gt;""),VLOOKUP($A30,BBG!$1:$1048576,MATCH(Activity!LH$1,BBG!$1:$1,0)-1,0)+(VLOOKUP($A30,BBG!$1:$1048576,MATCH(Activity!LH$1,BBG!$1:$1,0)+2,0)-VLOOKUP($A30,BBG!$1:$1048576,MATCH(Activity!LH$1,BBG!$1:$1,0)-1,0))/3,VLOOKUP($A30,BBG!$1:$1048576,MATCH(Activity!LH$1,BBG!$1:$1,0)-2,0)+(VLOOKUP($A30,BBG!$1:$1048576,MATCH(Activity!LH$1,BBG!$1:$1,0)+1,0)-VLOOKUP($A30,BBG!$1:$1048576,MATCH(Activity!LH$1,BBG!$1:$1,0)-2,0))*2/3)))/100</f>
        <v>0</v>
      </c>
      <c r="LI30" s="34">
        <f ca="1">IF(VLOOKUP($A30,BBG!$1:$1048576,MATCH(Activity!LI$1,BBG!$1:$1,0),0)&lt;&gt;"",VLOOKUP($A30,BBG!$1:$1048576,MATCH(Activity!LI$1,BBG!$1:$1,0),0),IF(AND(VLOOKUP($A30,BBG!$1:$1048576,MATCH(Activity!LI$1,BBG!$1:$1,0)-1,0)&lt;&gt;"",VLOOKUP($A30,BBG!$1:$1048576,MATCH(Activity!LI$1,BBG!$1:$1,0)+1,0)&lt;&gt;""),(VLOOKUP($A30,BBG!$1:$1048576,MATCH(Activity!LI$1,BBG!$1:$1,0)-1,0)+VLOOKUP($A30,BBG!$1:$1048576,MATCH(Activity!LI$1,BBG!$1:$1,0)+1,0))/2,IF(AND(VLOOKUP($A30,BBG!$1:$1048576,MATCH(Activity!LI$1,BBG!$1:$1,0)-1,0)&lt;&gt;"",VLOOKUP($A30,BBG!$1:$1048576,MATCH(Activity!LI$1,BBG!$1:$1,0)+2,0)&lt;&gt;""),VLOOKUP($A30,BBG!$1:$1048576,MATCH(Activity!LI$1,BBG!$1:$1,0)-1,0)+(VLOOKUP($A30,BBG!$1:$1048576,MATCH(Activity!LI$1,BBG!$1:$1,0)+2,0)-VLOOKUP($A30,BBG!$1:$1048576,MATCH(Activity!LI$1,BBG!$1:$1,0)-1,0))/3,VLOOKUP($A30,BBG!$1:$1048576,MATCH(Activity!LI$1,BBG!$1:$1,0)-2,0)+(VLOOKUP($A30,BBG!$1:$1048576,MATCH(Activity!LI$1,BBG!$1:$1,0)+1,0)-VLOOKUP($A30,BBG!$1:$1048576,MATCH(Activity!LI$1,BBG!$1:$1,0)-2,0))*2/3)))/100</f>
        <v>0</v>
      </c>
      <c r="LJ30" s="34">
        <f ca="1">IF(VLOOKUP($A30,BBG!$1:$1048576,MATCH(Activity!LJ$1,BBG!$1:$1,0),0)&lt;&gt;"",VLOOKUP($A30,BBG!$1:$1048576,MATCH(Activity!LJ$1,BBG!$1:$1,0),0),IF(AND(VLOOKUP($A30,BBG!$1:$1048576,MATCH(Activity!LJ$1,BBG!$1:$1,0)-1,0)&lt;&gt;"",VLOOKUP($A30,BBG!$1:$1048576,MATCH(Activity!LJ$1,BBG!$1:$1,0)+1,0)&lt;&gt;""),(VLOOKUP($A30,BBG!$1:$1048576,MATCH(Activity!LJ$1,BBG!$1:$1,0)-1,0)+VLOOKUP($A30,BBG!$1:$1048576,MATCH(Activity!LJ$1,BBG!$1:$1,0)+1,0))/2,IF(AND(VLOOKUP($A30,BBG!$1:$1048576,MATCH(Activity!LJ$1,BBG!$1:$1,0)-1,0)&lt;&gt;"",VLOOKUP($A30,BBG!$1:$1048576,MATCH(Activity!LJ$1,BBG!$1:$1,0)+2,0)&lt;&gt;""),VLOOKUP($A30,BBG!$1:$1048576,MATCH(Activity!LJ$1,BBG!$1:$1,0)-1,0)+(VLOOKUP($A30,BBG!$1:$1048576,MATCH(Activity!LJ$1,BBG!$1:$1,0)+2,0)-VLOOKUP($A30,BBG!$1:$1048576,MATCH(Activity!LJ$1,BBG!$1:$1,0)-1,0))/3,VLOOKUP($A30,BBG!$1:$1048576,MATCH(Activity!LJ$1,BBG!$1:$1,0)-2,0)+(VLOOKUP($A30,BBG!$1:$1048576,MATCH(Activity!LJ$1,BBG!$1:$1,0)+1,0)-VLOOKUP($A30,BBG!$1:$1048576,MATCH(Activity!LJ$1,BBG!$1:$1,0)-2,0))*2/3)))/100</f>
        <v>0</v>
      </c>
      <c r="LK30" s="34">
        <f ca="1">IF(VLOOKUP($A30,BBG!$1:$1048576,MATCH(Activity!LK$1,BBG!$1:$1,0),0)&lt;&gt;"",VLOOKUP($A30,BBG!$1:$1048576,MATCH(Activity!LK$1,BBG!$1:$1,0),0),IF(AND(VLOOKUP($A30,BBG!$1:$1048576,MATCH(Activity!LK$1,BBG!$1:$1,0)-1,0)&lt;&gt;"",VLOOKUP($A30,BBG!$1:$1048576,MATCH(Activity!LK$1,BBG!$1:$1,0)+1,0)&lt;&gt;""),(VLOOKUP($A30,BBG!$1:$1048576,MATCH(Activity!LK$1,BBG!$1:$1,0)-1,0)+VLOOKUP($A30,BBG!$1:$1048576,MATCH(Activity!LK$1,BBG!$1:$1,0)+1,0))/2,IF(AND(VLOOKUP($A30,BBG!$1:$1048576,MATCH(Activity!LK$1,BBG!$1:$1,0)-1,0)&lt;&gt;"",VLOOKUP($A30,BBG!$1:$1048576,MATCH(Activity!LK$1,BBG!$1:$1,0)+2,0)&lt;&gt;""),VLOOKUP($A30,BBG!$1:$1048576,MATCH(Activity!LK$1,BBG!$1:$1,0)-1,0)+(VLOOKUP($A30,BBG!$1:$1048576,MATCH(Activity!LK$1,BBG!$1:$1,0)+2,0)-VLOOKUP($A30,BBG!$1:$1048576,MATCH(Activity!LK$1,BBG!$1:$1,0)-1,0))/3,VLOOKUP($A30,BBG!$1:$1048576,MATCH(Activity!LK$1,BBG!$1:$1,0)-2,0)+(VLOOKUP($A30,BBG!$1:$1048576,MATCH(Activity!LK$1,BBG!$1:$1,0)+1,0)-VLOOKUP($A30,BBG!$1:$1048576,MATCH(Activity!LK$1,BBG!$1:$1,0)-2,0))*2/3)))/100</f>
        <v>0</v>
      </c>
      <c r="LL30" s="34">
        <f ca="1">IF(VLOOKUP($A30,BBG!$1:$1048576,MATCH(Activity!LL$1,BBG!$1:$1,0),0)&lt;&gt;"",VLOOKUP($A30,BBG!$1:$1048576,MATCH(Activity!LL$1,BBG!$1:$1,0),0),IF(AND(VLOOKUP($A30,BBG!$1:$1048576,MATCH(Activity!LL$1,BBG!$1:$1,0)-1,0)&lt;&gt;"",VLOOKUP($A30,BBG!$1:$1048576,MATCH(Activity!LL$1,BBG!$1:$1,0)+1,0)&lt;&gt;""),(VLOOKUP($A30,BBG!$1:$1048576,MATCH(Activity!LL$1,BBG!$1:$1,0)-1,0)+VLOOKUP($A30,BBG!$1:$1048576,MATCH(Activity!LL$1,BBG!$1:$1,0)+1,0))/2,IF(AND(VLOOKUP($A30,BBG!$1:$1048576,MATCH(Activity!LL$1,BBG!$1:$1,0)-1,0)&lt;&gt;"",VLOOKUP($A30,BBG!$1:$1048576,MATCH(Activity!LL$1,BBG!$1:$1,0)+2,0)&lt;&gt;""),VLOOKUP($A30,BBG!$1:$1048576,MATCH(Activity!LL$1,BBG!$1:$1,0)-1,0)+(VLOOKUP($A30,BBG!$1:$1048576,MATCH(Activity!LL$1,BBG!$1:$1,0)+2,0)-VLOOKUP($A30,BBG!$1:$1048576,MATCH(Activity!LL$1,BBG!$1:$1,0)-1,0))/3,VLOOKUP($A30,BBG!$1:$1048576,MATCH(Activity!LL$1,BBG!$1:$1,0)-2,0)+(VLOOKUP($A30,BBG!$1:$1048576,MATCH(Activity!LL$1,BBG!$1:$1,0)+1,0)-VLOOKUP($A30,BBG!$1:$1048576,MATCH(Activity!LL$1,BBG!$1:$1,0)-2,0))*2/3)))/100</f>
        <v>0</v>
      </c>
      <c r="LM30" s="34">
        <f ca="1">IF(VLOOKUP($A30,BBG!$1:$1048576,MATCH(Activity!LM$1,BBG!$1:$1,0),0)&lt;&gt;"",VLOOKUP($A30,BBG!$1:$1048576,MATCH(Activity!LM$1,BBG!$1:$1,0),0),IF(AND(VLOOKUP($A30,BBG!$1:$1048576,MATCH(Activity!LM$1,BBG!$1:$1,0)-1,0)&lt;&gt;"",VLOOKUP($A30,BBG!$1:$1048576,MATCH(Activity!LM$1,BBG!$1:$1,0)+1,0)&lt;&gt;""),(VLOOKUP($A30,BBG!$1:$1048576,MATCH(Activity!LM$1,BBG!$1:$1,0)-1,0)+VLOOKUP($A30,BBG!$1:$1048576,MATCH(Activity!LM$1,BBG!$1:$1,0)+1,0))/2,IF(AND(VLOOKUP($A30,BBG!$1:$1048576,MATCH(Activity!LM$1,BBG!$1:$1,0)-1,0)&lt;&gt;"",VLOOKUP($A30,BBG!$1:$1048576,MATCH(Activity!LM$1,BBG!$1:$1,0)+2,0)&lt;&gt;""),VLOOKUP($A30,BBG!$1:$1048576,MATCH(Activity!LM$1,BBG!$1:$1,0)-1,0)+(VLOOKUP($A30,BBG!$1:$1048576,MATCH(Activity!LM$1,BBG!$1:$1,0)+2,0)-VLOOKUP($A30,BBG!$1:$1048576,MATCH(Activity!LM$1,BBG!$1:$1,0)-1,0))/3,VLOOKUP($A30,BBG!$1:$1048576,MATCH(Activity!LM$1,BBG!$1:$1,0)-2,0)+(VLOOKUP($A30,BBG!$1:$1048576,MATCH(Activity!LM$1,BBG!$1:$1,0)+1,0)-VLOOKUP($A30,BBG!$1:$1048576,MATCH(Activity!LM$1,BBG!$1:$1,0)-2,0))*2/3)))/100</f>
        <v>0</v>
      </c>
      <c r="LN30" s="34">
        <f ca="1">IF(VLOOKUP($A30,BBG!$1:$1048576,MATCH(Activity!LN$1,BBG!$1:$1,0),0)&lt;&gt;"",VLOOKUP($A30,BBG!$1:$1048576,MATCH(Activity!LN$1,BBG!$1:$1,0),0),IF(AND(VLOOKUP($A30,BBG!$1:$1048576,MATCH(Activity!LN$1,BBG!$1:$1,0)-1,0)&lt;&gt;"",VLOOKUP($A30,BBG!$1:$1048576,MATCH(Activity!LN$1,BBG!$1:$1,0)+1,0)&lt;&gt;""),(VLOOKUP($A30,BBG!$1:$1048576,MATCH(Activity!LN$1,BBG!$1:$1,0)-1,0)+VLOOKUP($A30,BBG!$1:$1048576,MATCH(Activity!LN$1,BBG!$1:$1,0)+1,0))/2,IF(AND(VLOOKUP($A30,BBG!$1:$1048576,MATCH(Activity!LN$1,BBG!$1:$1,0)-1,0)&lt;&gt;"",VLOOKUP($A30,BBG!$1:$1048576,MATCH(Activity!LN$1,BBG!$1:$1,0)+2,0)&lt;&gt;""),VLOOKUP($A30,BBG!$1:$1048576,MATCH(Activity!LN$1,BBG!$1:$1,0)-1,0)+(VLOOKUP($A30,BBG!$1:$1048576,MATCH(Activity!LN$1,BBG!$1:$1,0)+2,0)-VLOOKUP($A30,BBG!$1:$1048576,MATCH(Activity!LN$1,BBG!$1:$1,0)-1,0))/3,VLOOKUP($A30,BBG!$1:$1048576,MATCH(Activity!LN$1,BBG!$1:$1,0)-2,0)+(VLOOKUP($A30,BBG!$1:$1048576,MATCH(Activity!LN$1,BBG!$1:$1,0)+1,0)-VLOOKUP($A30,BBG!$1:$1048576,MATCH(Activity!LN$1,BBG!$1:$1,0)-2,0))*2/3)))/100</f>
        <v>0</v>
      </c>
      <c r="LO30" s="34">
        <f ca="1">IF(VLOOKUP($A30,BBG!$1:$1048576,MATCH(Activity!LO$1,BBG!$1:$1,0),0)&lt;&gt;"",VLOOKUP($A30,BBG!$1:$1048576,MATCH(Activity!LO$1,BBG!$1:$1,0),0),IF(AND(VLOOKUP($A30,BBG!$1:$1048576,MATCH(Activity!LO$1,BBG!$1:$1,0)-1,0)&lt;&gt;"",VLOOKUP($A30,BBG!$1:$1048576,MATCH(Activity!LO$1,BBG!$1:$1,0)+1,0)&lt;&gt;""),(VLOOKUP($A30,BBG!$1:$1048576,MATCH(Activity!LO$1,BBG!$1:$1,0)-1,0)+VLOOKUP($A30,BBG!$1:$1048576,MATCH(Activity!LO$1,BBG!$1:$1,0)+1,0))/2,IF(AND(VLOOKUP($A30,BBG!$1:$1048576,MATCH(Activity!LO$1,BBG!$1:$1,0)-1,0)&lt;&gt;"",VLOOKUP($A30,BBG!$1:$1048576,MATCH(Activity!LO$1,BBG!$1:$1,0)+2,0)&lt;&gt;""),VLOOKUP($A30,BBG!$1:$1048576,MATCH(Activity!LO$1,BBG!$1:$1,0)-1,0)+(VLOOKUP($A30,BBG!$1:$1048576,MATCH(Activity!LO$1,BBG!$1:$1,0)+2,0)-VLOOKUP($A30,BBG!$1:$1048576,MATCH(Activity!LO$1,BBG!$1:$1,0)-1,0))/3,VLOOKUP($A30,BBG!$1:$1048576,MATCH(Activity!LO$1,BBG!$1:$1,0)-2,0)+(VLOOKUP($A30,BBG!$1:$1048576,MATCH(Activity!LO$1,BBG!$1:$1,0)+1,0)-VLOOKUP($A30,BBG!$1:$1048576,MATCH(Activity!LO$1,BBG!$1:$1,0)-2,0))*2/3)))/100</f>
        <v>0</v>
      </c>
      <c r="LP30" s="34">
        <f ca="1">IF(VLOOKUP($A30,BBG!$1:$1048576,MATCH(Activity!LP$1,BBG!$1:$1,0),0)&lt;&gt;"",VLOOKUP($A30,BBG!$1:$1048576,MATCH(Activity!LP$1,BBG!$1:$1,0),0),IF(AND(VLOOKUP($A30,BBG!$1:$1048576,MATCH(Activity!LP$1,BBG!$1:$1,0)-1,0)&lt;&gt;"",VLOOKUP($A30,BBG!$1:$1048576,MATCH(Activity!LP$1,BBG!$1:$1,0)+1,0)&lt;&gt;""),(VLOOKUP($A30,BBG!$1:$1048576,MATCH(Activity!LP$1,BBG!$1:$1,0)-1,0)+VLOOKUP($A30,BBG!$1:$1048576,MATCH(Activity!LP$1,BBG!$1:$1,0)+1,0))/2,IF(AND(VLOOKUP($A30,BBG!$1:$1048576,MATCH(Activity!LP$1,BBG!$1:$1,0)-1,0)&lt;&gt;"",VLOOKUP($A30,BBG!$1:$1048576,MATCH(Activity!LP$1,BBG!$1:$1,0)+2,0)&lt;&gt;""),VLOOKUP($A30,BBG!$1:$1048576,MATCH(Activity!LP$1,BBG!$1:$1,0)-1,0)+(VLOOKUP($A30,BBG!$1:$1048576,MATCH(Activity!LP$1,BBG!$1:$1,0)+2,0)-VLOOKUP($A30,BBG!$1:$1048576,MATCH(Activity!LP$1,BBG!$1:$1,0)-1,0))/3,VLOOKUP($A30,BBG!$1:$1048576,MATCH(Activity!LP$1,BBG!$1:$1,0)-2,0)+(VLOOKUP($A30,BBG!$1:$1048576,MATCH(Activity!LP$1,BBG!$1:$1,0)+1,0)-VLOOKUP($A30,BBG!$1:$1048576,MATCH(Activity!LP$1,BBG!$1:$1,0)-2,0))*2/3)))/100</f>
        <v>0</v>
      </c>
      <c r="LQ30" s="34">
        <f ca="1">IF(VLOOKUP($A30,BBG!$1:$1048576,MATCH(Activity!LQ$1,BBG!$1:$1,0),0)&lt;&gt;"",VLOOKUP($A30,BBG!$1:$1048576,MATCH(Activity!LQ$1,BBG!$1:$1,0),0),IF(AND(VLOOKUP($A30,BBG!$1:$1048576,MATCH(Activity!LQ$1,BBG!$1:$1,0)-1,0)&lt;&gt;"",VLOOKUP($A30,BBG!$1:$1048576,MATCH(Activity!LQ$1,BBG!$1:$1,0)+1,0)&lt;&gt;""),(VLOOKUP($A30,BBG!$1:$1048576,MATCH(Activity!LQ$1,BBG!$1:$1,0)-1,0)+VLOOKUP($A30,BBG!$1:$1048576,MATCH(Activity!LQ$1,BBG!$1:$1,0)+1,0))/2,IF(AND(VLOOKUP($A30,BBG!$1:$1048576,MATCH(Activity!LQ$1,BBG!$1:$1,0)-1,0)&lt;&gt;"",VLOOKUP($A30,BBG!$1:$1048576,MATCH(Activity!LQ$1,BBG!$1:$1,0)+2,0)&lt;&gt;""),VLOOKUP($A30,BBG!$1:$1048576,MATCH(Activity!LQ$1,BBG!$1:$1,0)-1,0)+(VLOOKUP($A30,BBG!$1:$1048576,MATCH(Activity!LQ$1,BBG!$1:$1,0)+2,0)-VLOOKUP($A30,BBG!$1:$1048576,MATCH(Activity!LQ$1,BBG!$1:$1,0)-1,0))/3,VLOOKUP($A30,BBG!$1:$1048576,MATCH(Activity!LQ$1,BBG!$1:$1,0)-2,0)+(VLOOKUP($A30,BBG!$1:$1048576,MATCH(Activity!LQ$1,BBG!$1:$1,0)+1,0)-VLOOKUP($A30,BBG!$1:$1048576,MATCH(Activity!LQ$1,BBG!$1:$1,0)-2,0))*2/3)))/100</f>
        <v>0</v>
      </c>
      <c r="LR30" s="34">
        <f ca="1">IF(VLOOKUP($A30,BBG!$1:$1048576,MATCH(Activity!LR$1,BBG!$1:$1,0),0)&lt;&gt;"",VLOOKUP($A30,BBG!$1:$1048576,MATCH(Activity!LR$1,BBG!$1:$1,0),0),IF(AND(VLOOKUP($A30,BBG!$1:$1048576,MATCH(Activity!LR$1,BBG!$1:$1,0)-1,0)&lt;&gt;"",VLOOKUP($A30,BBG!$1:$1048576,MATCH(Activity!LR$1,BBG!$1:$1,0)+1,0)&lt;&gt;""),(VLOOKUP($A30,BBG!$1:$1048576,MATCH(Activity!LR$1,BBG!$1:$1,0)-1,0)+VLOOKUP($A30,BBG!$1:$1048576,MATCH(Activity!LR$1,BBG!$1:$1,0)+1,0))/2,IF(AND(VLOOKUP($A30,BBG!$1:$1048576,MATCH(Activity!LR$1,BBG!$1:$1,0)-1,0)&lt;&gt;"",VLOOKUP($A30,BBG!$1:$1048576,MATCH(Activity!LR$1,BBG!$1:$1,0)+2,0)&lt;&gt;""),VLOOKUP($A30,BBG!$1:$1048576,MATCH(Activity!LR$1,BBG!$1:$1,0)-1,0)+(VLOOKUP($A30,BBG!$1:$1048576,MATCH(Activity!LR$1,BBG!$1:$1,0)+2,0)-VLOOKUP($A30,BBG!$1:$1048576,MATCH(Activity!LR$1,BBG!$1:$1,0)-1,0))/3,VLOOKUP($A30,BBG!$1:$1048576,MATCH(Activity!LR$1,BBG!$1:$1,0)-2,0)+(VLOOKUP($A30,BBG!$1:$1048576,MATCH(Activity!LR$1,BBG!$1:$1,0)+1,0)-VLOOKUP($A30,BBG!$1:$1048576,MATCH(Activity!LR$1,BBG!$1:$1,0)-2,0))*2/3)))/100</f>
        <v>0</v>
      </c>
      <c r="LS30" s="34">
        <f ca="1">IF(VLOOKUP($A30,BBG!$1:$1048576,MATCH(Activity!LS$1,BBG!$1:$1,0),0)&lt;&gt;"",VLOOKUP($A30,BBG!$1:$1048576,MATCH(Activity!LS$1,BBG!$1:$1,0),0),IF(AND(VLOOKUP($A30,BBG!$1:$1048576,MATCH(Activity!LS$1,BBG!$1:$1,0)-1,0)&lt;&gt;"",VLOOKUP($A30,BBG!$1:$1048576,MATCH(Activity!LS$1,BBG!$1:$1,0)+1,0)&lt;&gt;""),(VLOOKUP($A30,BBG!$1:$1048576,MATCH(Activity!LS$1,BBG!$1:$1,0)-1,0)+VLOOKUP($A30,BBG!$1:$1048576,MATCH(Activity!LS$1,BBG!$1:$1,0)+1,0))/2,IF(AND(VLOOKUP($A30,BBG!$1:$1048576,MATCH(Activity!LS$1,BBG!$1:$1,0)-1,0)&lt;&gt;"",VLOOKUP($A30,BBG!$1:$1048576,MATCH(Activity!LS$1,BBG!$1:$1,0)+2,0)&lt;&gt;""),VLOOKUP($A30,BBG!$1:$1048576,MATCH(Activity!LS$1,BBG!$1:$1,0)-1,0)+(VLOOKUP($A30,BBG!$1:$1048576,MATCH(Activity!LS$1,BBG!$1:$1,0)+2,0)-VLOOKUP($A30,BBG!$1:$1048576,MATCH(Activity!LS$1,BBG!$1:$1,0)-1,0))/3,VLOOKUP($A30,BBG!$1:$1048576,MATCH(Activity!LS$1,BBG!$1:$1,0)-2,0)+(VLOOKUP($A30,BBG!$1:$1048576,MATCH(Activity!LS$1,BBG!$1:$1,0)+1,0)-VLOOKUP($A30,BBG!$1:$1048576,MATCH(Activity!LS$1,BBG!$1:$1,0)-2,0))*2/3)))/100</f>
        <v>0</v>
      </c>
      <c r="LT30" s="34">
        <f ca="1">IF(VLOOKUP($A30,BBG!$1:$1048576,MATCH(Activity!LT$1,BBG!$1:$1,0),0)&lt;&gt;"",VLOOKUP($A30,BBG!$1:$1048576,MATCH(Activity!LT$1,BBG!$1:$1,0),0),IF(AND(VLOOKUP($A30,BBG!$1:$1048576,MATCH(Activity!LT$1,BBG!$1:$1,0)-1,0)&lt;&gt;"",VLOOKUP($A30,BBG!$1:$1048576,MATCH(Activity!LT$1,BBG!$1:$1,0)+1,0)&lt;&gt;""),(VLOOKUP($A30,BBG!$1:$1048576,MATCH(Activity!LT$1,BBG!$1:$1,0)-1,0)+VLOOKUP($A30,BBG!$1:$1048576,MATCH(Activity!LT$1,BBG!$1:$1,0)+1,0))/2,IF(AND(VLOOKUP($A30,BBG!$1:$1048576,MATCH(Activity!LT$1,BBG!$1:$1,0)-1,0)&lt;&gt;"",VLOOKUP($A30,BBG!$1:$1048576,MATCH(Activity!LT$1,BBG!$1:$1,0)+2,0)&lt;&gt;""),VLOOKUP($A30,BBG!$1:$1048576,MATCH(Activity!LT$1,BBG!$1:$1,0)-1,0)+(VLOOKUP($A30,BBG!$1:$1048576,MATCH(Activity!LT$1,BBG!$1:$1,0)+2,0)-VLOOKUP($A30,BBG!$1:$1048576,MATCH(Activity!LT$1,BBG!$1:$1,0)-1,0))/3,VLOOKUP($A30,BBG!$1:$1048576,MATCH(Activity!LT$1,BBG!$1:$1,0)-2,0)+(VLOOKUP($A30,BBG!$1:$1048576,MATCH(Activity!LT$1,BBG!$1:$1,0)+1,0)-VLOOKUP($A30,BBG!$1:$1048576,MATCH(Activity!LT$1,BBG!$1:$1,0)-2,0))*2/3)))/100</f>
        <v>0</v>
      </c>
      <c r="LU30" s="34">
        <f ca="1">IF(VLOOKUP($A30,BBG!$1:$1048576,MATCH(Activity!LU$1,BBG!$1:$1,0),0)&lt;&gt;"",VLOOKUP($A30,BBG!$1:$1048576,MATCH(Activity!LU$1,BBG!$1:$1,0),0),IF(AND(VLOOKUP($A30,BBG!$1:$1048576,MATCH(Activity!LU$1,BBG!$1:$1,0)-1,0)&lt;&gt;"",VLOOKUP($A30,BBG!$1:$1048576,MATCH(Activity!LU$1,BBG!$1:$1,0)+1,0)&lt;&gt;""),(VLOOKUP($A30,BBG!$1:$1048576,MATCH(Activity!LU$1,BBG!$1:$1,0)-1,0)+VLOOKUP($A30,BBG!$1:$1048576,MATCH(Activity!LU$1,BBG!$1:$1,0)+1,0))/2,IF(AND(VLOOKUP($A30,BBG!$1:$1048576,MATCH(Activity!LU$1,BBG!$1:$1,0)-1,0)&lt;&gt;"",VLOOKUP($A30,BBG!$1:$1048576,MATCH(Activity!LU$1,BBG!$1:$1,0)+2,0)&lt;&gt;""),VLOOKUP($A30,BBG!$1:$1048576,MATCH(Activity!LU$1,BBG!$1:$1,0)-1,0)+(VLOOKUP($A30,BBG!$1:$1048576,MATCH(Activity!LU$1,BBG!$1:$1,0)+2,0)-VLOOKUP($A30,BBG!$1:$1048576,MATCH(Activity!LU$1,BBG!$1:$1,0)-1,0))/3,VLOOKUP($A30,BBG!$1:$1048576,MATCH(Activity!LU$1,BBG!$1:$1,0)-2,0)+(VLOOKUP($A30,BBG!$1:$1048576,MATCH(Activity!LU$1,BBG!$1:$1,0)+1,0)-VLOOKUP($A30,BBG!$1:$1048576,MATCH(Activity!LU$1,BBG!$1:$1,0)-2,0))*2/3)))/100</f>
        <v>0</v>
      </c>
      <c r="LV30" s="34">
        <f ca="1">IF(VLOOKUP($A30,BBG!$1:$1048576,MATCH(Activity!LV$1,BBG!$1:$1,0),0)&lt;&gt;"",VLOOKUP($A30,BBG!$1:$1048576,MATCH(Activity!LV$1,BBG!$1:$1,0),0),IF(AND(VLOOKUP($A30,BBG!$1:$1048576,MATCH(Activity!LV$1,BBG!$1:$1,0)-1,0)&lt;&gt;"",VLOOKUP($A30,BBG!$1:$1048576,MATCH(Activity!LV$1,BBG!$1:$1,0)+1,0)&lt;&gt;""),(VLOOKUP($A30,BBG!$1:$1048576,MATCH(Activity!LV$1,BBG!$1:$1,0)-1,0)+VLOOKUP($A30,BBG!$1:$1048576,MATCH(Activity!LV$1,BBG!$1:$1,0)+1,0))/2,IF(AND(VLOOKUP($A30,BBG!$1:$1048576,MATCH(Activity!LV$1,BBG!$1:$1,0)-1,0)&lt;&gt;"",VLOOKUP($A30,BBG!$1:$1048576,MATCH(Activity!LV$1,BBG!$1:$1,0)+2,0)&lt;&gt;""),VLOOKUP($A30,BBG!$1:$1048576,MATCH(Activity!LV$1,BBG!$1:$1,0)-1,0)+(VLOOKUP($A30,BBG!$1:$1048576,MATCH(Activity!LV$1,BBG!$1:$1,0)+2,0)-VLOOKUP($A30,BBG!$1:$1048576,MATCH(Activity!LV$1,BBG!$1:$1,0)-1,0))/3,VLOOKUP($A30,BBG!$1:$1048576,MATCH(Activity!LV$1,BBG!$1:$1,0)-2,0)+(VLOOKUP($A30,BBG!$1:$1048576,MATCH(Activity!LV$1,BBG!$1:$1,0)+1,0)-VLOOKUP($A30,BBG!$1:$1048576,MATCH(Activity!LV$1,BBG!$1:$1,0)-2,0))*2/3)))/100</f>
        <v>0</v>
      </c>
      <c r="LW30" s="34">
        <f ca="1">IF(VLOOKUP($A30,BBG!$1:$1048576,MATCH(Activity!LW$1,BBG!$1:$1,0),0)&lt;&gt;"",VLOOKUP($A30,BBG!$1:$1048576,MATCH(Activity!LW$1,BBG!$1:$1,0),0),IF(AND(VLOOKUP($A30,BBG!$1:$1048576,MATCH(Activity!LW$1,BBG!$1:$1,0)-1,0)&lt;&gt;"",VLOOKUP($A30,BBG!$1:$1048576,MATCH(Activity!LW$1,BBG!$1:$1,0)+1,0)&lt;&gt;""),(VLOOKUP($A30,BBG!$1:$1048576,MATCH(Activity!LW$1,BBG!$1:$1,0)-1,0)+VLOOKUP($A30,BBG!$1:$1048576,MATCH(Activity!LW$1,BBG!$1:$1,0)+1,0))/2,IF(AND(VLOOKUP($A30,BBG!$1:$1048576,MATCH(Activity!LW$1,BBG!$1:$1,0)-1,0)&lt;&gt;"",VLOOKUP($A30,BBG!$1:$1048576,MATCH(Activity!LW$1,BBG!$1:$1,0)+2,0)&lt;&gt;""),VLOOKUP($A30,BBG!$1:$1048576,MATCH(Activity!LW$1,BBG!$1:$1,0)-1,0)+(VLOOKUP($A30,BBG!$1:$1048576,MATCH(Activity!LW$1,BBG!$1:$1,0)+2,0)-VLOOKUP($A30,BBG!$1:$1048576,MATCH(Activity!LW$1,BBG!$1:$1,0)-1,0))/3,VLOOKUP($A30,BBG!$1:$1048576,MATCH(Activity!LW$1,BBG!$1:$1,0)-2,0)+(VLOOKUP($A30,BBG!$1:$1048576,MATCH(Activity!LW$1,BBG!$1:$1,0)+1,0)-VLOOKUP($A30,BBG!$1:$1048576,MATCH(Activity!LW$1,BBG!$1:$1,0)-2,0))*2/3)))/100</f>
        <v>0</v>
      </c>
      <c r="LX30" s="34">
        <f ca="1">IF(VLOOKUP($A30,BBG!$1:$1048576,MATCH(Activity!LX$1,BBG!$1:$1,0),0)&lt;&gt;"",VLOOKUP($A30,BBG!$1:$1048576,MATCH(Activity!LX$1,BBG!$1:$1,0),0),IF(AND(VLOOKUP($A30,BBG!$1:$1048576,MATCH(Activity!LX$1,BBG!$1:$1,0)-1,0)&lt;&gt;"",VLOOKUP($A30,BBG!$1:$1048576,MATCH(Activity!LX$1,BBG!$1:$1,0)+1,0)&lt;&gt;""),(VLOOKUP($A30,BBG!$1:$1048576,MATCH(Activity!LX$1,BBG!$1:$1,0)-1,0)+VLOOKUP($A30,BBG!$1:$1048576,MATCH(Activity!LX$1,BBG!$1:$1,0)+1,0))/2,IF(AND(VLOOKUP($A30,BBG!$1:$1048576,MATCH(Activity!LX$1,BBG!$1:$1,0)-1,0)&lt;&gt;"",VLOOKUP($A30,BBG!$1:$1048576,MATCH(Activity!LX$1,BBG!$1:$1,0)+2,0)&lt;&gt;""),VLOOKUP($A30,BBG!$1:$1048576,MATCH(Activity!LX$1,BBG!$1:$1,0)-1,0)+(VLOOKUP($A30,BBG!$1:$1048576,MATCH(Activity!LX$1,BBG!$1:$1,0)+2,0)-VLOOKUP($A30,BBG!$1:$1048576,MATCH(Activity!LX$1,BBG!$1:$1,0)-1,0))/3,VLOOKUP($A30,BBG!$1:$1048576,MATCH(Activity!LX$1,BBG!$1:$1,0)-2,0)+(VLOOKUP($A30,BBG!$1:$1048576,MATCH(Activity!LX$1,BBG!$1:$1,0)+1,0)-VLOOKUP($A30,BBG!$1:$1048576,MATCH(Activity!LX$1,BBG!$1:$1,0)-2,0))*2/3)))/100</f>
        <v>0</v>
      </c>
      <c r="LY30" s="34">
        <f ca="1">IF(VLOOKUP($A30,BBG!$1:$1048576,MATCH(Activity!LY$1,BBG!$1:$1,0),0)&lt;&gt;"",VLOOKUP($A30,BBG!$1:$1048576,MATCH(Activity!LY$1,BBG!$1:$1,0),0),IF(AND(VLOOKUP($A30,BBG!$1:$1048576,MATCH(Activity!LY$1,BBG!$1:$1,0)-1,0)&lt;&gt;"",VLOOKUP($A30,BBG!$1:$1048576,MATCH(Activity!LY$1,BBG!$1:$1,0)+1,0)&lt;&gt;""),(VLOOKUP($A30,BBG!$1:$1048576,MATCH(Activity!LY$1,BBG!$1:$1,0)-1,0)+VLOOKUP($A30,BBG!$1:$1048576,MATCH(Activity!LY$1,BBG!$1:$1,0)+1,0))/2,IF(AND(VLOOKUP($A30,BBG!$1:$1048576,MATCH(Activity!LY$1,BBG!$1:$1,0)-1,0)&lt;&gt;"",VLOOKUP($A30,BBG!$1:$1048576,MATCH(Activity!LY$1,BBG!$1:$1,0)+2,0)&lt;&gt;""),VLOOKUP($A30,BBG!$1:$1048576,MATCH(Activity!LY$1,BBG!$1:$1,0)-1,0)+(VLOOKUP($A30,BBG!$1:$1048576,MATCH(Activity!LY$1,BBG!$1:$1,0)+2,0)-VLOOKUP($A30,BBG!$1:$1048576,MATCH(Activity!LY$1,BBG!$1:$1,0)-1,0))/3,VLOOKUP($A30,BBG!$1:$1048576,MATCH(Activity!LY$1,BBG!$1:$1,0)-2,0)+(VLOOKUP($A30,BBG!$1:$1048576,MATCH(Activity!LY$1,BBG!$1:$1,0)+1,0)-VLOOKUP($A30,BBG!$1:$1048576,MATCH(Activity!LY$1,BBG!$1:$1,0)-2,0))*2/3)))/100</f>
        <v>0</v>
      </c>
      <c r="LZ30" s="34">
        <f ca="1">IF(VLOOKUP($A30,BBG!$1:$1048576,MATCH(Activity!LZ$1,BBG!$1:$1,0),0)&lt;&gt;"",VLOOKUP($A30,BBG!$1:$1048576,MATCH(Activity!LZ$1,BBG!$1:$1,0),0),IF(AND(VLOOKUP($A30,BBG!$1:$1048576,MATCH(Activity!LZ$1,BBG!$1:$1,0)-1,0)&lt;&gt;"",VLOOKUP($A30,BBG!$1:$1048576,MATCH(Activity!LZ$1,BBG!$1:$1,0)+1,0)&lt;&gt;""),(VLOOKUP($A30,BBG!$1:$1048576,MATCH(Activity!LZ$1,BBG!$1:$1,0)-1,0)+VLOOKUP($A30,BBG!$1:$1048576,MATCH(Activity!LZ$1,BBG!$1:$1,0)+1,0))/2,IF(AND(VLOOKUP($A30,BBG!$1:$1048576,MATCH(Activity!LZ$1,BBG!$1:$1,0)-1,0)&lt;&gt;"",VLOOKUP($A30,BBG!$1:$1048576,MATCH(Activity!LZ$1,BBG!$1:$1,0)+2,0)&lt;&gt;""),VLOOKUP($A30,BBG!$1:$1048576,MATCH(Activity!LZ$1,BBG!$1:$1,0)-1,0)+(VLOOKUP($A30,BBG!$1:$1048576,MATCH(Activity!LZ$1,BBG!$1:$1,0)+2,0)-VLOOKUP($A30,BBG!$1:$1048576,MATCH(Activity!LZ$1,BBG!$1:$1,0)-1,0))/3,VLOOKUP($A30,BBG!$1:$1048576,MATCH(Activity!LZ$1,BBG!$1:$1,0)-2,0)+(VLOOKUP($A30,BBG!$1:$1048576,MATCH(Activity!LZ$1,BBG!$1:$1,0)+1,0)-VLOOKUP($A30,BBG!$1:$1048576,MATCH(Activity!LZ$1,BBG!$1:$1,0)-2,0))*2/3)))/100</f>
        <v>0</v>
      </c>
      <c r="MA30" s="34">
        <f ca="1">IF(VLOOKUP($A30,BBG!$1:$1048576,MATCH(Activity!MA$1,BBG!$1:$1,0),0)&lt;&gt;"",VLOOKUP($A30,BBG!$1:$1048576,MATCH(Activity!MA$1,BBG!$1:$1,0),0),IF(AND(VLOOKUP($A30,BBG!$1:$1048576,MATCH(Activity!MA$1,BBG!$1:$1,0)-1,0)&lt;&gt;"",VLOOKUP($A30,BBG!$1:$1048576,MATCH(Activity!MA$1,BBG!$1:$1,0)+1,0)&lt;&gt;""),(VLOOKUP($A30,BBG!$1:$1048576,MATCH(Activity!MA$1,BBG!$1:$1,0)-1,0)+VLOOKUP($A30,BBG!$1:$1048576,MATCH(Activity!MA$1,BBG!$1:$1,0)+1,0))/2,IF(AND(VLOOKUP($A30,BBG!$1:$1048576,MATCH(Activity!MA$1,BBG!$1:$1,0)-1,0)&lt;&gt;"",VLOOKUP($A30,BBG!$1:$1048576,MATCH(Activity!MA$1,BBG!$1:$1,0)+2,0)&lt;&gt;""),VLOOKUP($A30,BBG!$1:$1048576,MATCH(Activity!MA$1,BBG!$1:$1,0)-1,0)+(VLOOKUP($A30,BBG!$1:$1048576,MATCH(Activity!MA$1,BBG!$1:$1,0)+2,0)-VLOOKUP($A30,BBG!$1:$1048576,MATCH(Activity!MA$1,BBG!$1:$1,0)-1,0))/3,VLOOKUP($A30,BBG!$1:$1048576,MATCH(Activity!MA$1,BBG!$1:$1,0)-2,0)+(VLOOKUP($A30,BBG!$1:$1048576,MATCH(Activity!MA$1,BBG!$1:$1,0)+1,0)-VLOOKUP($A30,BBG!$1:$1048576,MATCH(Activity!MA$1,BBG!$1:$1,0)-2,0))*2/3)))/100</f>
        <v>0</v>
      </c>
      <c r="MB30" s="34">
        <f ca="1">IF(VLOOKUP($A30,BBG!$1:$1048576,MATCH(Activity!MB$1,BBG!$1:$1,0),0)&lt;&gt;"",VLOOKUP($A30,BBG!$1:$1048576,MATCH(Activity!MB$1,BBG!$1:$1,0),0),IF(AND(VLOOKUP($A30,BBG!$1:$1048576,MATCH(Activity!MB$1,BBG!$1:$1,0)-1,0)&lt;&gt;"",VLOOKUP($A30,BBG!$1:$1048576,MATCH(Activity!MB$1,BBG!$1:$1,0)+1,0)&lt;&gt;""),(VLOOKUP($A30,BBG!$1:$1048576,MATCH(Activity!MB$1,BBG!$1:$1,0)-1,0)+VLOOKUP($A30,BBG!$1:$1048576,MATCH(Activity!MB$1,BBG!$1:$1,0)+1,0))/2,IF(AND(VLOOKUP($A30,BBG!$1:$1048576,MATCH(Activity!MB$1,BBG!$1:$1,0)-1,0)&lt;&gt;"",VLOOKUP($A30,BBG!$1:$1048576,MATCH(Activity!MB$1,BBG!$1:$1,0)+2,0)&lt;&gt;""),VLOOKUP($A30,BBG!$1:$1048576,MATCH(Activity!MB$1,BBG!$1:$1,0)-1,0)+(VLOOKUP($A30,BBG!$1:$1048576,MATCH(Activity!MB$1,BBG!$1:$1,0)+2,0)-VLOOKUP($A30,BBG!$1:$1048576,MATCH(Activity!MB$1,BBG!$1:$1,0)-1,0))/3,VLOOKUP($A30,BBG!$1:$1048576,MATCH(Activity!MB$1,BBG!$1:$1,0)-2,0)+(VLOOKUP($A30,BBG!$1:$1048576,MATCH(Activity!MB$1,BBG!$1:$1,0)+1,0)-VLOOKUP($A30,BBG!$1:$1048576,MATCH(Activity!MB$1,BBG!$1:$1,0)-2,0))*2/3)))/100</f>
        <v>0</v>
      </c>
      <c r="MC30" s="34">
        <f ca="1">IF(VLOOKUP($A30,BBG!$1:$1048576,MATCH(Activity!MC$1,BBG!$1:$1,0),0)&lt;&gt;"",VLOOKUP($A30,BBG!$1:$1048576,MATCH(Activity!MC$1,BBG!$1:$1,0),0),IF(AND(VLOOKUP($A30,BBG!$1:$1048576,MATCH(Activity!MC$1,BBG!$1:$1,0)-1,0)&lt;&gt;"",VLOOKUP($A30,BBG!$1:$1048576,MATCH(Activity!MC$1,BBG!$1:$1,0)+1,0)&lt;&gt;""),(VLOOKUP($A30,BBG!$1:$1048576,MATCH(Activity!MC$1,BBG!$1:$1,0)-1,0)+VLOOKUP($A30,BBG!$1:$1048576,MATCH(Activity!MC$1,BBG!$1:$1,0)+1,0))/2,IF(AND(VLOOKUP($A30,BBG!$1:$1048576,MATCH(Activity!MC$1,BBG!$1:$1,0)-1,0)&lt;&gt;"",VLOOKUP($A30,BBG!$1:$1048576,MATCH(Activity!MC$1,BBG!$1:$1,0)+2,0)&lt;&gt;""),VLOOKUP($A30,BBG!$1:$1048576,MATCH(Activity!MC$1,BBG!$1:$1,0)-1,0)+(VLOOKUP($A30,BBG!$1:$1048576,MATCH(Activity!MC$1,BBG!$1:$1,0)+2,0)-VLOOKUP($A30,BBG!$1:$1048576,MATCH(Activity!MC$1,BBG!$1:$1,0)-1,0))/3,VLOOKUP($A30,BBG!$1:$1048576,MATCH(Activity!MC$1,BBG!$1:$1,0)-2,0)+(VLOOKUP($A30,BBG!$1:$1048576,MATCH(Activity!MC$1,BBG!$1:$1,0)+1,0)-VLOOKUP($A30,BBG!$1:$1048576,MATCH(Activity!MC$1,BBG!$1:$1,0)-2,0))*2/3)))/100</f>
        <v>0</v>
      </c>
      <c r="MD30" s="34">
        <f ca="1">IF(VLOOKUP($A30,BBG!$1:$1048576,MATCH(Activity!MD$1,BBG!$1:$1,0),0)&lt;&gt;"",VLOOKUP($A30,BBG!$1:$1048576,MATCH(Activity!MD$1,BBG!$1:$1,0),0),IF(AND(VLOOKUP($A30,BBG!$1:$1048576,MATCH(Activity!MD$1,BBG!$1:$1,0)-1,0)&lt;&gt;"",VLOOKUP($A30,BBG!$1:$1048576,MATCH(Activity!MD$1,BBG!$1:$1,0)+1,0)&lt;&gt;""),(VLOOKUP($A30,BBG!$1:$1048576,MATCH(Activity!MD$1,BBG!$1:$1,0)-1,0)+VLOOKUP($A30,BBG!$1:$1048576,MATCH(Activity!MD$1,BBG!$1:$1,0)+1,0))/2,IF(AND(VLOOKUP($A30,BBG!$1:$1048576,MATCH(Activity!MD$1,BBG!$1:$1,0)-1,0)&lt;&gt;"",VLOOKUP($A30,BBG!$1:$1048576,MATCH(Activity!MD$1,BBG!$1:$1,0)+2,0)&lt;&gt;""),VLOOKUP($A30,BBG!$1:$1048576,MATCH(Activity!MD$1,BBG!$1:$1,0)-1,0)+(VLOOKUP($A30,BBG!$1:$1048576,MATCH(Activity!MD$1,BBG!$1:$1,0)+2,0)-VLOOKUP($A30,BBG!$1:$1048576,MATCH(Activity!MD$1,BBG!$1:$1,0)-1,0))/3,VLOOKUP($A30,BBG!$1:$1048576,MATCH(Activity!MD$1,BBG!$1:$1,0)-2,0)+(VLOOKUP($A30,BBG!$1:$1048576,MATCH(Activity!MD$1,BBG!$1:$1,0)+1,0)-VLOOKUP($A30,BBG!$1:$1048576,MATCH(Activity!MD$1,BBG!$1:$1,0)-2,0))*2/3)))/100</f>
        <v>0</v>
      </c>
      <c r="ME30" s="34">
        <f ca="1">IF(VLOOKUP($A30,BBG!$1:$1048576,MATCH(Activity!ME$1,BBG!$1:$1,0),0)&lt;&gt;"",VLOOKUP($A30,BBG!$1:$1048576,MATCH(Activity!ME$1,BBG!$1:$1,0),0),IF(AND(VLOOKUP($A30,BBG!$1:$1048576,MATCH(Activity!ME$1,BBG!$1:$1,0)-1,0)&lt;&gt;"",VLOOKUP($A30,BBG!$1:$1048576,MATCH(Activity!ME$1,BBG!$1:$1,0)+1,0)&lt;&gt;""),(VLOOKUP($A30,BBG!$1:$1048576,MATCH(Activity!ME$1,BBG!$1:$1,0)-1,0)+VLOOKUP($A30,BBG!$1:$1048576,MATCH(Activity!ME$1,BBG!$1:$1,0)+1,0))/2,IF(AND(VLOOKUP($A30,BBG!$1:$1048576,MATCH(Activity!ME$1,BBG!$1:$1,0)-1,0)&lt;&gt;"",VLOOKUP($A30,BBG!$1:$1048576,MATCH(Activity!ME$1,BBG!$1:$1,0)+2,0)&lt;&gt;""),VLOOKUP($A30,BBG!$1:$1048576,MATCH(Activity!ME$1,BBG!$1:$1,0)-1,0)+(VLOOKUP($A30,BBG!$1:$1048576,MATCH(Activity!ME$1,BBG!$1:$1,0)+2,0)-VLOOKUP($A30,BBG!$1:$1048576,MATCH(Activity!ME$1,BBG!$1:$1,0)-1,0))/3,VLOOKUP($A30,BBG!$1:$1048576,MATCH(Activity!ME$1,BBG!$1:$1,0)-2,0)+(VLOOKUP($A30,BBG!$1:$1048576,MATCH(Activity!ME$1,BBG!$1:$1,0)+1,0)-VLOOKUP($A30,BBG!$1:$1048576,MATCH(Activity!ME$1,BBG!$1:$1,0)-2,0))*2/3)))/100</f>
        <v>0</v>
      </c>
      <c r="MF30" s="34">
        <f ca="1">IF(VLOOKUP($A30,BBG!$1:$1048576,MATCH(Activity!MF$1,BBG!$1:$1,0),0)&lt;&gt;"",VLOOKUP($A30,BBG!$1:$1048576,MATCH(Activity!MF$1,BBG!$1:$1,0),0),IF(AND(VLOOKUP($A30,BBG!$1:$1048576,MATCH(Activity!MF$1,BBG!$1:$1,0)-1,0)&lt;&gt;"",VLOOKUP($A30,BBG!$1:$1048576,MATCH(Activity!MF$1,BBG!$1:$1,0)+1,0)&lt;&gt;""),(VLOOKUP($A30,BBG!$1:$1048576,MATCH(Activity!MF$1,BBG!$1:$1,0)-1,0)+VLOOKUP($A30,BBG!$1:$1048576,MATCH(Activity!MF$1,BBG!$1:$1,0)+1,0))/2,IF(AND(VLOOKUP($A30,BBG!$1:$1048576,MATCH(Activity!MF$1,BBG!$1:$1,0)-1,0)&lt;&gt;"",VLOOKUP($A30,BBG!$1:$1048576,MATCH(Activity!MF$1,BBG!$1:$1,0)+2,0)&lt;&gt;""),VLOOKUP($A30,BBG!$1:$1048576,MATCH(Activity!MF$1,BBG!$1:$1,0)-1,0)+(VLOOKUP($A30,BBG!$1:$1048576,MATCH(Activity!MF$1,BBG!$1:$1,0)+2,0)-VLOOKUP($A30,BBG!$1:$1048576,MATCH(Activity!MF$1,BBG!$1:$1,0)-1,0))/3,VLOOKUP($A30,BBG!$1:$1048576,MATCH(Activity!MF$1,BBG!$1:$1,0)-2,0)+(VLOOKUP($A30,BBG!$1:$1048576,MATCH(Activity!MF$1,BBG!$1:$1,0)+1,0)-VLOOKUP($A30,BBG!$1:$1048576,MATCH(Activity!MF$1,BBG!$1:$1,0)-2,0))*2/3)))/100</f>
        <v>0</v>
      </c>
      <c r="MG30" s="34">
        <f ca="1">IF(VLOOKUP($A30,BBG!$1:$1048576,MATCH(Activity!MG$1,BBG!$1:$1,0),0)&lt;&gt;"",VLOOKUP($A30,BBG!$1:$1048576,MATCH(Activity!MG$1,BBG!$1:$1,0),0),IF(AND(VLOOKUP($A30,BBG!$1:$1048576,MATCH(Activity!MG$1,BBG!$1:$1,0)-1,0)&lt;&gt;"",VLOOKUP($A30,BBG!$1:$1048576,MATCH(Activity!MG$1,BBG!$1:$1,0)+1,0)&lt;&gt;""),(VLOOKUP($A30,BBG!$1:$1048576,MATCH(Activity!MG$1,BBG!$1:$1,0)-1,0)+VLOOKUP($A30,BBG!$1:$1048576,MATCH(Activity!MG$1,BBG!$1:$1,0)+1,0))/2,IF(AND(VLOOKUP($A30,BBG!$1:$1048576,MATCH(Activity!MG$1,BBG!$1:$1,0)-1,0)&lt;&gt;"",VLOOKUP($A30,BBG!$1:$1048576,MATCH(Activity!MG$1,BBG!$1:$1,0)+2,0)&lt;&gt;""),VLOOKUP($A30,BBG!$1:$1048576,MATCH(Activity!MG$1,BBG!$1:$1,0)-1,0)+(VLOOKUP($A30,BBG!$1:$1048576,MATCH(Activity!MG$1,BBG!$1:$1,0)+2,0)-VLOOKUP($A30,BBG!$1:$1048576,MATCH(Activity!MG$1,BBG!$1:$1,0)-1,0))/3,VLOOKUP($A30,BBG!$1:$1048576,MATCH(Activity!MG$1,BBG!$1:$1,0)-2,0)+(VLOOKUP($A30,BBG!$1:$1048576,MATCH(Activity!MG$1,BBG!$1:$1,0)+1,0)-VLOOKUP($A30,BBG!$1:$1048576,MATCH(Activity!MG$1,BBG!$1:$1,0)-2,0))*2/3)))/100</f>
        <v>0</v>
      </c>
      <c r="MH30" s="34">
        <f ca="1">IF(VLOOKUP($A30,BBG!$1:$1048576,MATCH(Activity!MH$1,BBG!$1:$1,0),0)&lt;&gt;"",VLOOKUP($A30,BBG!$1:$1048576,MATCH(Activity!MH$1,BBG!$1:$1,0),0),IF(AND(VLOOKUP($A30,BBG!$1:$1048576,MATCH(Activity!MH$1,BBG!$1:$1,0)-1,0)&lt;&gt;"",VLOOKUP($A30,BBG!$1:$1048576,MATCH(Activity!MH$1,BBG!$1:$1,0)+1,0)&lt;&gt;""),(VLOOKUP($A30,BBG!$1:$1048576,MATCH(Activity!MH$1,BBG!$1:$1,0)-1,0)+VLOOKUP($A30,BBG!$1:$1048576,MATCH(Activity!MH$1,BBG!$1:$1,0)+1,0))/2,IF(AND(VLOOKUP($A30,BBG!$1:$1048576,MATCH(Activity!MH$1,BBG!$1:$1,0)-1,0)&lt;&gt;"",VLOOKUP($A30,BBG!$1:$1048576,MATCH(Activity!MH$1,BBG!$1:$1,0)+2,0)&lt;&gt;""),VLOOKUP($A30,BBG!$1:$1048576,MATCH(Activity!MH$1,BBG!$1:$1,0)-1,0)+(VLOOKUP($A30,BBG!$1:$1048576,MATCH(Activity!MH$1,BBG!$1:$1,0)+2,0)-VLOOKUP($A30,BBG!$1:$1048576,MATCH(Activity!MH$1,BBG!$1:$1,0)-1,0))/3,VLOOKUP($A30,BBG!$1:$1048576,MATCH(Activity!MH$1,BBG!$1:$1,0)-2,0)+(VLOOKUP($A30,BBG!$1:$1048576,MATCH(Activity!MH$1,BBG!$1:$1,0)+1,0)-VLOOKUP($A30,BBG!$1:$1048576,MATCH(Activity!MH$1,BBG!$1:$1,0)-2,0))*2/3)))/100</f>
        <v>0</v>
      </c>
      <c r="MI30" s="34">
        <f ca="1">IF(VLOOKUP($A30,BBG!$1:$1048576,MATCH(Activity!MI$1,BBG!$1:$1,0),0)&lt;&gt;"",VLOOKUP($A30,BBG!$1:$1048576,MATCH(Activity!MI$1,BBG!$1:$1,0),0),IF(AND(VLOOKUP($A30,BBG!$1:$1048576,MATCH(Activity!MI$1,BBG!$1:$1,0)-1,0)&lt;&gt;"",VLOOKUP($A30,BBG!$1:$1048576,MATCH(Activity!MI$1,BBG!$1:$1,0)+1,0)&lt;&gt;""),(VLOOKUP($A30,BBG!$1:$1048576,MATCH(Activity!MI$1,BBG!$1:$1,0)-1,0)+VLOOKUP($A30,BBG!$1:$1048576,MATCH(Activity!MI$1,BBG!$1:$1,0)+1,0))/2,IF(AND(VLOOKUP($A30,BBG!$1:$1048576,MATCH(Activity!MI$1,BBG!$1:$1,0)-1,0)&lt;&gt;"",VLOOKUP($A30,BBG!$1:$1048576,MATCH(Activity!MI$1,BBG!$1:$1,0)+2,0)&lt;&gt;""),VLOOKUP($A30,BBG!$1:$1048576,MATCH(Activity!MI$1,BBG!$1:$1,0)-1,0)+(VLOOKUP($A30,BBG!$1:$1048576,MATCH(Activity!MI$1,BBG!$1:$1,0)+2,0)-VLOOKUP($A30,BBG!$1:$1048576,MATCH(Activity!MI$1,BBG!$1:$1,0)-1,0))/3,VLOOKUP($A30,BBG!$1:$1048576,MATCH(Activity!MI$1,BBG!$1:$1,0)-2,0)+(VLOOKUP($A30,BBG!$1:$1048576,MATCH(Activity!MI$1,BBG!$1:$1,0)+1,0)-VLOOKUP($A30,BBG!$1:$1048576,MATCH(Activity!MI$1,BBG!$1:$1,0)-2,0))*2/3)))/100</f>
        <v>0</v>
      </c>
      <c r="MJ30" s="34">
        <f ca="1">IF(VLOOKUP($A30,BBG!$1:$1048576,MATCH(Activity!MJ$1,BBG!$1:$1,0),0)&lt;&gt;"",VLOOKUP($A30,BBG!$1:$1048576,MATCH(Activity!MJ$1,BBG!$1:$1,0),0),IF(AND(VLOOKUP($A30,BBG!$1:$1048576,MATCH(Activity!MJ$1,BBG!$1:$1,0)-1,0)&lt;&gt;"",VLOOKUP($A30,BBG!$1:$1048576,MATCH(Activity!MJ$1,BBG!$1:$1,0)+1,0)&lt;&gt;""),(VLOOKUP($A30,BBG!$1:$1048576,MATCH(Activity!MJ$1,BBG!$1:$1,0)-1,0)+VLOOKUP($A30,BBG!$1:$1048576,MATCH(Activity!MJ$1,BBG!$1:$1,0)+1,0))/2,IF(AND(VLOOKUP($A30,BBG!$1:$1048576,MATCH(Activity!MJ$1,BBG!$1:$1,0)-1,0)&lt;&gt;"",VLOOKUP($A30,BBG!$1:$1048576,MATCH(Activity!MJ$1,BBG!$1:$1,0)+2,0)&lt;&gt;""),VLOOKUP($A30,BBG!$1:$1048576,MATCH(Activity!MJ$1,BBG!$1:$1,0)-1,0)+(VLOOKUP($A30,BBG!$1:$1048576,MATCH(Activity!MJ$1,BBG!$1:$1,0)+2,0)-VLOOKUP($A30,BBG!$1:$1048576,MATCH(Activity!MJ$1,BBG!$1:$1,0)-1,0))/3,VLOOKUP($A30,BBG!$1:$1048576,MATCH(Activity!MJ$1,BBG!$1:$1,0)-2,0)+(VLOOKUP($A30,BBG!$1:$1048576,MATCH(Activity!MJ$1,BBG!$1:$1,0)+1,0)-VLOOKUP($A30,BBG!$1:$1048576,MATCH(Activity!MJ$1,BBG!$1:$1,0)-2,0))*2/3)))/100</f>
        <v>0</v>
      </c>
      <c r="MK30" s="34">
        <f ca="1">IF(VLOOKUP($A30,BBG!$1:$1048576,MATCH(Activity!MK$1,BBG!$1:$1,0),0)&lt;&gt;"",VLOOKUP($A30,BBG!$1:$1048576,MATCH(Activity!MK$1,BBG!$1:$1,0),0),IF(AND(VLOOKUP($A30,BBG!$1:$1048576,MATCH(Activity!MK$1,BBG!$1:$1,0)-1,0)&lt;&gt;"",VLOOKUP($A30,BBG!$1:$1048576,MATCH(Activity!MK$1,BBG!$1:$1,0)+1,0)&lt;&gt;""),(VLOOKUP($A30,BBG!$1:$1048576,MATCH(Activity!MK$1,BBG!$1:$1,0)-1,0)+VLOOKUP($A30,BBG!$1:$1048576,MATCH(Activity!MK$1,BBG!$1:$1,0)+1,0))/2,IF(AND(VLOOKUP($A30,BBG!$1:$1048576,MATCH(Activity!MK$1,BBG!$1:$1,0)-1,0)&lt;&gt;"",VLOOKUP($A30,BBG!$1:$1048576,MATCH(Activity!MK$1,BBG!$1:$1,0)+2,0)&lt;&gt;""),VLOOKUP($A30,BBG!$1:$1048576,MATCH(Activity!MK$1,BBG!$1:$1,0)-1,0)+(VLOOKUP($A30,BBG!$1:$1048576,MATCH(Activity!MK$1,BBG!$1:$1,0)+2,0)-VLOOKUP($A30,BBG!$1:$1048576,MATCH(Activity!MK$1,BBG!$1:$1,0)-1,0))/3,VLOOKUP($A30,BBG!$1:$1048576,MATCH(Activity!MK$1,BBG!$1:$1,0)-2,0)+(VLOOKUP($A30,BBG!$1:$1048576,MATCH(Activity!MK$1,BBG!$1:$1,0)+1,0)-VLOOKUP($A30,BBG!$1:$1048576,MATCH(Activity!MK$1,BBG!$1:$1,0)-2,0))*2/3)))/100</f>
        <v>0</v>
      </c>
      <c r="ML30" s="34">
        <f ca="1">IF(VLOOKUP($A30,BBG!$1:$1048576,MATCH(Activity!ML$1,BBG!$1:$1,0),0)&lt;&gt;"",VLOOKUP($A30,BBG!$1:$1048576,MATCH(Activity!ML$1,BBG!$1:$1,0),0),IF(AND(VLOOKUP($A30,BBG!$1:$1048576,MATCH(Activity!ML$1,BBG!$1:$1,0)-1,0)&lt;&gt;"",VLOOKUP($A30,BBG!$1:$1048576,MATCH(Activity!ML$1,BBG!$1:$1,0)+1,0)&lt;&gt;""),(VLOOKUP($A30,BBG!$1:$1048576,MATCH(Activity!ML$1,BBG!$1:$1,0)-1,0)+VLOOKUP($A30,BBG!$1:$1048576,MATCH(Activity!ML$1,BBG!$1:$1,0)+1,0))/2,IF(AND(VLOOKUP($A30,BBG!$1:$1048576,MATCH(Activity!ML$1,BBG!$1:$1,0)-1,0)&lt;&gt;"",VLOOKUP($A30,BBG!$1:$1048576,MATCH(Activity!ML$1,BBG!$1:$1,0)+2,0)&lt;&gt;""),VLOOKUP($A30,BBG!$1:$1048576,MATCH(Activity!ML$1,BBG!$1:$1,0)-1,0)+(VLOOKUP($A30,BBG!$1:$1048576,MATCH(Activity!ML$1,BBG!$1:$1,0)+2,0)-VLOOKUP($A30,BBG!$1:$1048576,MATCH(Activity!ML$1,BBG!$1:$1,0)-1,0))/3,VLOOKUP($A30,BBG!$1:$1048576,MATCH(Activity!ML$1,BBG!$1:$1,0)-2,0)+(VLOOKUP($A30,BBG!$1:$1048576,MATCH(Activity!ML$1,BBG!$1:$1,0)+1,0)-VLOOKUP($A30,BBG!$1:$1048576,MATCH(Activity!ML$1,BBG!$1:$1,0)-2,0))*2/3)))/100</f>
        <v>0</v>
      </c>
      <c r="MM30" s="34">
        <f ca="1">IF(VLOOKUP($A30,BBG!$1:$1048576,MATCH(Activity!MM$1,BBG!$1:$1,0),0)&lt;&gt;"",VLOOKUP($A30,BBG!$1:$1048576,MATCH(Activity!MM$1,BBG!$1:$1,0),0),IF(AND(VLOOKUP($A30,BBG!$1:$1048576,MATCH(Activity!MM$1,BBG!$1:$1,0)-1,0)&lt;&gt;"",VLOOKUP($A30,BBG!$1:$1048576,MATCH(Activity!MM$1,BBG!$1:$1,0)+1,0)&lt;&gt;""),(VLOOKUP($A30,BBG!$1:$1048576,MATCH(Activity!MM$1,BBG!$1:$1,0)-1,0)+VLOOKUP($A30,BBG!$1:$1048576,MATCH(Activity!MM$1,BBG!$1:$1,0)+1,0))/2,IF(AND(VLOOKUP($A30,BBG!$1:$1048576,MATCH(Activity!MM$1,BBG!$1:$1,0)-1,0)&lt;&gt;"",VLOOKUP($A30,BBG!$1:$1048576,MATCH(Activity!MM$1,BBG!$1:$1,0)+2,0)&lt;&gt;""),VLOOKUP($A30,BBG!$1:$1048576,MATCH(Activity!MM$1,BBG!$1:$1,0)-1,0)+(VLOOKUP($A30,BBG!$1:$1048576,MATCH(Activity!MM$1,BBG!$1:$1,0)+2,0)-VLOOKUP($A30,BBG!$1:$1048576,MATCH(Activity!MM$1,BBG!$1:$1,0)-1,0))/3,VLOOKUP($A30,BBG!$1:$1048576,MATCH(Activity!MM$1,BBG!$1:$1,0)-2,0)+(VLOOKUP($A30,BBG!$1:$1048576,MATCH(Activity!MM$1,BBG!$1:$1,0)+1,0)-VLOOKUP($A30,BBG!$1:$1048576,MATCH(Activity!MM$1,BBG!$1:$1,0)-2,0))*2/3)))/100</f>
        <v>0</v>
      </c>
      <c r="MN30" s="34">
        <f ca="1">IF(VLOOKUP($A30,BBG!$1:$1048576,MATCH(Activity!MN$1,BBG!$1:$1,0),0)&lt;&gt;"",VLOOKUP($A30,BBG!$1:$1048576,MATCH(Activity!MN$1,BBG!$1:$1,0),0),IF(AND(VLOOKUP($A30,BBG!$1:$1048576,MATCH(Activity!MN$1,BBG!$1:$1,0)-1,0)&lt;&gt;"",VLOOKUP($A30,BBG!$1:$1048576,MATCH(Activity!MN$1,BBG!$1:$1,0)+1,0)&lt;&gt;""),(VLOOKUP($A30,BBG!$1:$1048576,MATCH(Activity!MN$1,BBG!$1:$1,0)-1,0)+VLOOKUP($A30,BBG!$1:$1048576,MATCH(Activity!MN$1,BBG!$1:$1,0)+1,0))/2,IF(AND(VLOOKUP($A30,BBG!$1:$1048576,MATCH(Activity!MN$1,BBG!$1:$1,0)-1,0)&lt;&gt;"",VLOOKUP($A30,BBG!$1:$1048576,MATCH(Activity!MN$1,BBG!$1:$1,0)+2,0)&lt;&gt;""),VLOOKUP($A30,BBG!$1:$1048576,MATCH(Activity!MN$1,BBG!$1:$1,0)-1,0)+(VLOOKUP($A30,BBG!$1:$1048576,MATCH(Activity!MN$1,BBG!$1:$1,0)+2,0)-VLOOKUP($A30,BBG!$1:$1048576,MATCH(Activity!MN$1,BBG!$1:$1,0)-1,0))/3,VLOOKUP($A30,BBG!$1:$1048576,MATCH(Activity!MN$1,BBG!$1:$1,0)-2,0)+(VLOOKUP($A30,BBG!$1:$1048576,MATCH(Activity!MN$1,BBG!$1:$1,0)+1,0)-VLOOKUP($A30,BBG!$1:$1048576,MATCH(Activity!MN$1,BBG!$1:$1,0)-2,0))*2/3)))/100</f>
        <v>0</v>
      </c>
      <c r="MO30" s="34">
        <f ca="1">IF(VLOOKUP($A30,BBG!$1:$1048576,MATCH(Activity!MO$1,BBG!$1:$1,0),0)&lt;&gt;"",VLOOKUP($A30,BBG!$1:$1048576,MATCH(Activity!MO$1,BBG!$1:$1,0),0),IF(AND(VLOOKUP($A30,BBG!$1:$1048576,MATCH(Activity!MO$1,BBG!$1:$1,0)-1,0)&lt;&gt;"",VLOOKUP($A30,BBG!$1:$1048576,MATCH(Activity!MO$1,BBG!$1:$1,0)+1,0)&lt;&gt;""),(VLOOKUP($A30,BBG!$1:$1048576,MATCH(Activity!MO$1,BBG!$1:$1,0)-1,0)+VLOOKUP($A30,BBG!$1:$1048576,MATCH(Activity!MO$1,BBG!$1:$1,0)+1,0))/2,IF(AND(VLOOKUP($A30,BBG!$1:$1048576,MATCH(Activity!MO$1,BBG!$1:$1,0)-1,0)&lt;&gt;"",VLOOKUP($A30,BBG!$1:$1048576,MATCH(Activity!MO$1,BBG!$1:$1,0)+2,0)&lt;&gt;""),VLOOKUP($A30,BBG!$1:$1048576,MATCH(Activity!MO$1,BBG!$1:$1,0)-1,0)+(VLOOKUP($A30,BBG!$1:$1048576,MATCH(Activity!MO$1,BBG!$1:$1,0)+2,0)-VLOOKUP($A30,BBG!$1:$1048576,MATCH(Activity!MO$1,BBG!$1:$1,0)-1,0))/3,VLOOKUP($A30,BBG!$1:$1048576,MATCH(Activity!MO$1,BBG!$1:$1,0)-2,0)+(VLOOKUP($A30,BBG!$1:$1048576,MATCH(Activity!MO$1,BBG!$1:$1,0)+1,0)-VLOOKUP($A30,BBG!$1:$1048576,MATCH(Activity!MO$1,BBG!$1:$1,0)-2,0))*2/3)))/100</f>
        <v>0</v>
      </c>
      <c r="MP30" s="34">
        <f ca="1">IF(VLOOKUP($A30,BBG!$1:$1048576,MATCH(Activity!MP$1,BBG!$1:$1,0),0)&lt;&gt;"",VLOOKUP($A30,BBG!$1:$1048576,MATCH(Activity!MP$1,BBG!$1:$1,0),0),IF(AND(VLOOKUP($A30,BBG!$1:$1048576,MATCH(Activity!MP$1,BBG!$1:$1,0)-1,0)&lt;&gt;"",VLOOKUP($A30,BBG!$1:$1048576,MATCH(Activity!MP$1,BBG!$1:$1,0)+1,0)&lt;&gt;""),(VLOOKUP($A30,BBG!$1:$1048576,MATCH(Activity!MP$1,BBG!$1:$1,0)-1,0)+VLOOKUP($A30,BBG!$1:$1048576,MATCH(Activity!MP$1,BBG!$1:$1,0)+1,0))/2,IF(AND(VLOOKUP($A30,BBG!$1:$1048576,MATCH(Activity!MP$1,BBG!$1:$1,0)-1,0)&lt;&gt;"",VLOOKUP($A30,BBG!$1:$1048576,MATCH(Activity!MP$1,BBG!$1:$1,0)+2,0)&lt;&gt;""),VLOOKUP($A30,BBG!$1:$1048576,MATCH(Activity!MP$1,BBG!$1:$1,0)-1,0)+(VLOOKUP($A30,BBG!$1:$1048576,MATCH(Activity!MP$1,BBG!$1:$1,0)+2,0)-VLOOKUP($A30,BBG!$1:$1048576,MATCH(Activity!MP$1,BBG!$1:$1,0)-1,0))/3,VLOOKUP($A30,BBG!$1:$1048576,MATCH(Activity!MP$1,BBG!$1:$1,0)-2,0)+(VLOOKUP($A30,BBG!$1:$1048576,MATCH(Activity!MP$1,BBG!$1:$1,0)+1,0)-VLOOKUP($A30,BBG!$1:$1048576,MATCH(Activity!MP$1,BBG!$1:$1,0)-2,0))*2/3)))/100</f>
        <v>0</v>
      </c>
      <c r="MQ30" s="34">
        <f ca="1">IF(VLOOKUP($A30,BBG!$1:$1048576,MATCH(Activity!MQ$1,BBG!$1:$1,0),0)&lt;&gt;"",VLOOKUP($A30,BBG!$1:$1048576,MATCH(Activity!MQ$1,BBG!$1:$1,0),0),IF(AND(VLOOKUP($A30,BBG!$1:$1048576,MATCH(Activity!MQ$1,BBG!$1:$1,0)-1,0)&lt;&gt;"",VLOOKUP($A30,BBG!$1:$1048576,MATCH(Activity!MQ$1,BBG!$1:$1,0)+1,0)&lt;&gt;""),(VLOOKUP($A30,BBG!$1:$1048576,MATCH(Activity!MQ$1,BBG!$1:$1,0)-1,0)+VLOOKUP($A30,BBG!$1:$1048576,MATCH(Activity!MQ$1,BBG!$1:$1,0)+1,0))/2,IF(AND(VLOOKUP($A30,BBG!$1:$1048576,MATCH(Activity!MQ$1,BBG!$1:$1,0)-1,0)&lt;&gt;"",VLOOKUP($A30,BBG!$1:$1048576,MATCH(Activity!MQ$1,BBG!$1:$1,0)+2,0)&lt;&gt;""),VLOOKUP($A30,BBG!$1:$1048576,MATCH(Activity!MQ$1,BBG!$1:$1,0)-1,0)+(VLOOKUP($A30,BBG!$1:$1048576,MATCH(Activity!MQ$1,BBG!$1:$1,0)+2,0)-VLOOKUP($A30,BBG!$1:$1048576,MATCH(Activity!MQ$1,BBG!$1:$1,0)-1,0))/3,VLOOKUP($A30,BBG!$1:$1048576,MATCH(Activity!MQ$1,BBG!$1:$1,0)-2,0)+(VLOOKUP($A30,BBG!$1:$1048576,MATCH(Activity!MQ$1,BBG!$1:$1,0)+1,0)-VLOOKUP($A30,BBG!$1:$1048576,MATCH(Activity!MQ$1,BBG!$1:$1,0)-2,0))*2/3)))/100</f>
        <v>0</v>
      </c>
      <c r="MR30" s="34">
        <f ca="1">IF(VLOOKUP($A30,BBG!$1:$1048576,MATCH(Activity!MR$1,BBG!$1:$1,0),0)&lt;&gt;"",VLOOKUP($A30,BBG!$1:$1048576,MATCH(Activity!MR$1,BBG!$1:$1,0),0),IF(AND(VLOOKUP($A30,BBG!$1:$1048576,MATCH(Activity!MR$1,BBG!$1:$1,0)-1,0)&lt;&gt;"",VLOOKUP($A30,BBG!$1:$1048576,MATCH(Activity!MR$1,BBG!$1:$1,0)+1,0)&lt;&gt;""),(VLOOKUP($A30,BBG!$1:$1048576,MATCH(Activity!MR$1,BBG!$1:$1,0)-1,0)+VLOOKUP($A30,BBG!$1:$1048576,MATCH(Activity!MR$1,BBG!$1:$1,0)+1,0))/2,IF(AND(VLOOKUP($A30,BBG!$1:$1048576,MATCH(Activity!MR$1,BBG!$1:$1,0)-1,0)&lt;&gt;"",VLOOKUP($A30,BBG!$1:$1048576,MATCH(Activity!MR$1,BBG!$1:$1,0)+2,0)&lt;&gt;""),VLOOKUP($A30,BBG!$1:$1048576,MATCH(Activity!MR$1,BBG!$1:$1,0)-1,0)+(VLOOKUP($A30,BBG!$1:$1048576,MATCH(Activity!MR$1,BBG!$1:$1,0)+2,0)-VLOOKUP($A30,BBG!$1:$1048576,MATCH(Activity!MR$1,BBG!$1:$1,0)-1,0))/3,VLOOKUP($A30,BBG!$1:$1048576,MATCH(Activity!MR$1,BBG!$1:$1,0)-2,0)+(VLOOKUP($A30,BBG!$1:$1048576,MATCH(Activity!MR$1,BBG!$1:$1,0)+1,0)-VLOOKUP($A30,BBG!$1:$1048576,MATCH(Activity!MR$1,BBG!$1:$1,0)-2,0))*2/3)))/100</f>
        <v>0</v>
      </c>
      <c r="MS30" s="34">
        <f ca="1">IF(VLOOKUP($A30,BBG!$1:$1048576,MATCH(Activity!MS$1,BBG!$1:$1,0),0)&lt;&gt;"",VLOOKUP($A30,BBG!$1:$1048576,MATCH(Activity!MS$1,BBG!$1:$1,0),0),IF(AND(VLOOKUP($A30,BBG!$1:$1048576,MATCH(Activity!MS$1,BBG!$1:$1,0)-1,0)&lt;&gt;"",VLOOKUP($A30,BBG!$1:$1048576,MATCH(Activity!MS$1,BBG!$1:$1,0)+1,0)&lt;&gt;""),(VLOOKUP($A30,BBG!$1:$1048576,MATCH(Activity!MS$1,BBG!$1:$1,0)-1,0)+VLOOKUP($A30,BBG!$1:$1048576,MATCH(Activity!MS$1,BBG!$1:$1,0)+1,0))/2,IF(AND(VLOOKUP($A30,BBG!$1:$1048576,MATCH(Activity!MS$1,BBG!$1:$1,0)-1,0)&lt;&gt;"",VLOOKUP($A30,BBG!$1:$1048576,MATCH(Activity!MS$1,BBG!$1:$1,0)+2,0)&lt;&gt;""),VLOOKUP($A30,BBG!$1:$1048576,MATCH(Activity!MS$1,BBG!$1:$1,0)-1,0)+(VLOOKUP($A30,BBG!$1:$1048576,MATCH(Activity!MS$1,BBG!$1:$1,0)+2,0)-VLOOKUP($A30,BBG!$1:$1048576,MATCH(Activity!MS$1,BBG!$1:$1,0)-1,0))/3,VLOOKUP($A30,BBG!$1:$1048576,MATCH(Activity!MS$1,BBG!$1:$1,0)-2,0)+(VLOOKUP($A30,BBG!$1:$1048576,MATCH(Activity!MS$1,BBG!$1:$1,0)+1,0)-VLOOKUP($A30,BBG!$1:$1048576,MATCH(Activity!MS$1,BBG!$1:$1,0)-2,0))*2/3)))/100</f>
        <v>0</v>
      </c>
      <c r="MT30" s="34">
        <f ca="1">IF(VLOOKUP($A30,BBG!$1:$1048576,MATCH(Activity!MT$1,BBG!$1:$1,0),0)&lt;&gt;"",VLOOKUP($A30,BBG!$1:$1048576,MATCH(Activity!MT$1,BBG!$1:$1,0),0),IF(AND(VLOOKUP($A30,BBG!$1:$1048576,MATCH(Activity!MT$1,BBG!$1:$1,0)-1,0)&lt;&gt;"",VLOOKUP($A30,BBG!$1:$1048576,MATCH(Activity!MT$1,BBG!$1:$1,0)+1,0)&lt;&gt;""),(VLOOKUP($A30,BBG!$1:$1048576,MATCH(Activity!MT$1,BBG!$1:$1,0)-1,0)+VLOOKUP($A30,BBG!$1:$1048576,MATCH(Activity!MT$1,BBG!$1:$1,0)+1,0))/2,IF(AND(VLOOKUP($A30,BBG!$1:$1048576,MATCH(Activity!MT$1,BBG!$1:$1,0)-1,0)&lt;&gt;"",VLOOKUP($A30,BBG!$1:$1048576,MATCH(Activity!MT$1,BBG!$1:$1,0)+2,0)&lt;&gt;""),VLOOKUP($A30,BBG!$1:$1048576,MATCH(Activity!MT$1,BBG!$1:$1,0)-1,0)+(VLOOKUP($A30,BBG!$1:$1048576,MATCH(Activity!MT$1,BBG!$1:$1,0)+2,0)-VLOOKUP($A30,BBG!$1:$1048576,MATCH(Activity!MT$1,BBG!$1:$1,0)-1,0))/3,VLOOKUP($A30,BBG!$1:$1048576,MATCH(Activity!MT$1,BBG!$1:$1,0)-2,0)+(VLOOKUP($A30,BBG!$1:$1048576,MATCH(Activity!MT$1,BBG!$1:$1,0)+1,0)-VLOOKUP($A30,BBG!$1:$1048576,MATCH(Activity!MT$1,BBG!$1:$1,0)-2,0))*2/3)))/100</f>
        <v>0</v>
      </c>
      <c r="MU30" s="34">
        <f ca="1">IF(VLOOKUP($A30,BBG!$1:$1048576,MATCH(Activity!MU$1,BBG!$1:$1,0),0)&lt;&gt;"",VLOOKUP($A30,BBG!$1:$1048576,MATCH(Activity!MU$1,BBG!$1:$1,0),0),IF(AND(VLOOKUP($A30,BBG!$1:$1048576,MATCH(Activity!MU$1,BBG!$1:$1,0)-1,0)&lt;&gt;"",VLOOKUP($A30,BBG!$1:$1048576,MATCH(Activity!MU$1,BBG!$1:$1,0)+1,0)&lt;&gt;""),(VLOOKUP($A30,BBG!$1:$1048576,MATCH(Activity!MU$1,BBG!$1:$1,0)-1,0)+VLOOKUP($A30,BBG!$1:$1048576,MATCH(Activity!MU$1,BBG!$1:$1,0)+1,0))/2,IF(AND(VLOOKUP($A30,BBG!$1:$1048576,MATCH(Activity!MU$1,BBG!$1:$1,0)-1,0)&lt;&gt;"",VLOOKUP($A30,BBG!$1:$1048576,MATCH(Activity!MU$1,BBG!$1:$1,0)+2,0)&lt;&gt;""),VLOOKUP($A30,BBG!$1:$1048576,MATCH(Activity!MU$1,BBG!$1:$1,0)-1,0)+(VLOOKUP($A30,BBG!$1:$1048576,MATCH(Activity!MU$1,BBG!$1:$1,0)+2,0)-VLOOKUP($A30,BBG!$1:$1048576,MATCH(Activity!MU$1,BBG!$1:$1,0)-1,0))/3,VLOOKUP($A30,BBG!$1:$1048576,MATCH(Activity!MU$1,BBG!$1:$1,0)-2,0)+(VLOOKUP($A30,BBG!$1:$1048576,MATCH(Activity!MU$1,BBG!$1:$1,0)+1,0)-VLOOKUP($A30,BBG!$1:$1048576,MATCH(Activity!MU$1,BBG!$1:$1,0)-2,0))*2/3)))/100</f>
        <v>0</v>
      </c>
    </row>
    <row r="31" spans="1:359" s="12" customFormat="1">
      <c r="A31" s="20"/>
      <c r="B31" s="10" t="s">
        <v>209</v>
      </c>
      <c r="D31" s="34"/>
      <c r="E31" s="34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48"/>
      <c r="AF31" s="48"/>
      <c r="AG31" s="48"/>
      <c r="AH31" s="48"/>
      <c r="AI31" s="48"/>
      <c r="AJ31" s="48"/>
      <c r="AK31" s="48"/>
      <c r="AL31" s="48"/>
      <c r="AM31" s="48"/>
      <c r="AN31" s="48"/>
      <c r="AO31" s="48"/>
      <c r="AP31" s="48"/>
      <c r="AQ31" s="48"/>
      <c r="AR31" s="48"/>
      <c r="AS31" s="48"/>
      <c r="AT31" s="48"/>
      <c r="AU31" s="48"/>
      <c r="AV31" s="48"/>
      <c r="AW31" s="48"/>
      <c r="AX31" s="48"/>
      <c r="AY31" s="48"/>
      <c r="AZ31" s="48"/>
      <c r="BA31" s="48"/>
      <c r="BB31" s="48"/>
      <c r="BC31" s="48"/>
      <c r="BD31" s="48"/>
      <c r="BE31" s="48"/>
      <c r="BF31" s="48"/>
      <c r="BG31" s="48"/>
      <c r="BH31" s="48"/>
      <c r="BI31" s="48"/>
      <c r="BJ31" s="48"/>
      <c r="BK31" s="48"/>
      <c r="BL31" s="34"/>
      <c r="BM31" s="34">
        <f t="shared" ref="BM31:DW31" ca="1" si="911">AVERAGE(BK30:BM30)</f>
        <v>0</v>
      </c>
      <c r="BN31" s="34">
        <f t="shared" ca="1" si="911"/>
        <v>0</v>
      </c>
      <c r="BO31" s="34">
        <f t="shared" ca="1" si="911"/>
        <v>0</v>
      </c>
      <c r="BP31" s="34">
        <f t="shared" ca="1" si="911"/>
        <v>0</v>
      </c>
      <c r="BQ31" s="34">
        <f t="shared" ca="1" si="911"/>
        <v>0</v>
      </c>
      <c r="BR31" s="34">
        <f t="shared" ca="1" si="911"/>
        <v>0</v>
      </c>
      <c r="BS31" s="34">
        <f t="shared" ca="1" si="911"/>
        <v>0</v>
      </c>
      <c r="BT31" s="34">
        <f t="shared" ca="1" si="911"/>
        <v>0</v>
      </c>
      <c r="BU31" s="34">
        <f t="shared" ca="1" si="911"/>
        <v>0</v>
      </c>
      <c r="BV31" s="34">
        <f t="shared" ca="1" si="911"/>
        <v>0</v>
      </c>
      <c r="BW31" s="34">
        <f t="shared" ca="1" si="911"/>
        <v>0</v>
      </c>
      <c r="BX31" s="34">
        <f t="shared" ca="1" si="911"/>
        <v>0</v>
      </c>
      <c r="BY31" s="34">
        <f t="shared" ca="1" si="911"/>
        <v>0</v>
      </c>
      <c r="BZ31" s="34">
        <f t="shared" ca="1" si="911"/>
        <v>0</v>
      </c>
      <c r="CA31" s="34">
        <f t="shared" ca="1" si="911"/>
        <v>0</v>
      </c>
      <c r="CB31" s="34">
        <f t="shared" ca="1" si="911"/>
        <v>0</v>
      </c>
      <c r="CC31" s="34">
        <f t="shared" ca="1" si="911"/>
        <v>0</v>
      </c>
      <c r="CD31" s="34">
        <f t="shared" ca="1" si="911"/>
        <v>0</v>
      </c>
      <c r="CE31" s="34">
        <f t="shared" ca="1" si="911"/>
        <v>0</v>
      </c>
      <c r="CF31" s="34">
        <f t="shared" ca="1" si="911"/>
        <v>0</v>
      </c>
      <c r="CG31" s="34">
        <f t="shared" ca="1" si="911"/>
        <v>0</v>
      </c>
      <c r="CH31" s="34">
        <f t="shared" ca="1" si="911"/>
        <v>0</v>
      </c>
      <c r="CI31" s="34">
        <f t="shared" ca="1" si="911"/>
        <v>0</v>
      </c>
      <c r="CJ31" s="34">
        <f t="shared" ca="1" si="911"/>
        <v>0</v>
      </c>
      <c r="CK31" s="34">
        <f t="shared" ca="1" si="911"/>
        <v>0</v>
      </c>
      <c r="CL31" s="34">
        <f t="shared" ca="1" si="911"/>
        <v>0</v>
      </c>
      <c r="CM31" s="34">
        <f t="shared" ca="1" si="911"/>
        <v>0</v>
      </c>
      <c r="CN31" s="34">
        <f t="shared" ca="1" si="911"/>
        <v>0</v>
      </c>
      <c r="CO31" s="34">
        <f t="shared" ca="1" si="911"/>
        <v>0</v>
      </c>
      <c r="CP31" s="34">
        <f t="shared" ca="1" si="911"/>
        <v>0</v>
      </c>
      <c r="CQ31" s="34">
        <f t="shared" ca="1" si="911"/>
        <v>0</v>
      </c>
      <c r="CR31" s="34">
        <f t="shared" ca="1" si="911"/>
        <v>0</v>
      </c>
      <c r="CS31" s="34">
        <f t="shared" ca="1" si="911"/>
        <v>0</v>
      </c>
      <c r="CT31" s="34">
        <f t="shared" ca="1" si="911"/>
        <v>0</v>
      </c>
      <c r="CU31" s="34">
        <f t="shared" ca="1" si="911"/>
        <v>0</v>
      </c>
      <c r="CV31" s="34">
        <f t="shared" ca="1" si="911"/>
        <v>0</v>
      </c>
      <c r="CW31" s="34">
        <f t="shared" ca="1" si="911"/>
        <v>0</v>
      </c>
      <c r="CX31" s="34">
        <f t="shared" ca="1" si="911"/>
        <v>0</v>
      </c>
      <c r="CY31" s="34">
        <f t="shared" ca="1" si="911"/>
        <v>0</v>
      </c>
      <c r="CZ31" s="34">
        <f t="shared" ca="1" si="911"/>
        <v>0</v>
      </c>
      <c r="DA31" s="34">
        <f t="shared" ca="1" si="911"/>
        <v>0</v>
      </c>
      <c r="DB31" s="34">
        <f t="shared" ca="1" si="911"/>
        <v>0</v>
      </c>
      <c r="DC31" s="34">
        <f t="shared" ca="1" si="911"/>
        <v>0</v>
      </c>
      <c r="DD31" s="34">
        <f t="shared" ca="1" si="911"/>
        <v>0</v>
      </c>
      <c r="DE31" s="34">
        <f t="shared" ca="1" si="911"/>
        <v>0</v>
      </c>
      <c r="DF31" s="34">
        <f t="shared" ca="1" si="911"/>
        <v>0</v>
      </c>
      <c r="DG31" s="34">
        <f t="shared" ca="1" si="911"/>
        <v>0</v>
      </c>
      <c r="DH31" s="34">
        <f t="shared" ca="1" si="911"/>
        <v>0</v>
      </c>
      <c r="DI31" s="34">
        <f t="shared" ca="1" si="911"/>
        <v>0</v>
      </c>
      <c r="DJ31" s="34">
        <f t="shared" ca="1" si="911"/>
        <v>0</v>
      </c>
      <c r="DK31" s="34">
        <f t="shared" ca="1" si="911"/>
        <v>0</v>
      </c>
      <c r="DL31" s="34">
        <f t="shared" ca="1" si="911"/>
        <v>0</v>
      </c>
      <c r="DM31" s="34">
        <f t="shared" ca="1" si="911"/>
        <v>0</v>
      </c>
      <c r="DN31" s="34">
        <f t="shared" ca="1" si="911"/>
        <v>0</v>
      </c>
      <c r="DO31" s="34">
        <f t="shared" ca="1" si="911"/>
        <v>0</v>
      </c>
      <c r="DP31" s="34">
        <f t="shared" ca="1" si="911"/>
        <v>0</v>
      </c>
      <c r="DQ31" s="34">
        <f t="shared" ca="1" si="911"/>
        <v>0</v>
      </c>
      <c r="DR31" s="34">
        <f t="shared" ca="1" si="911"/>
        <v>0</v>
      </c>
      <c r="DS31" s="34">
        <f t="shared" ca="1" si="911"/>
        <v>0</v>
      </c>
      <c r="DT31" s="34">
        <f t="shared" ca="1" si="911"/>
        <v>0</v>
      </c>
      <c r="DU31" s="34">
        <f t="shared" ca="1" si="911"/>
        <v>0</v>
      </c>
      <c r="DV31" s="34">
        <f t="shared" ca="1" si="911"/>
        <v>0</v>
      </c>
      <c r="DW31" s="34">
        <f t="shared" ca="1" si="911"/>
        <v>0</v>
      </c>
      <c r="DX31" s="34">
        <f t="shared" ref="DX31:GI31" ca="1" si="912">AVERAGE(DV30:DX30)</f>
        <v>0</v>
      </c>
      <c r="DY31" s="34">
        <f t="shared" ca="1" si="912"/>
        <v>0</v>
      </c>
      <c r="DZ31" s="34">
        <f t="shared" ca="1" si="912"/>
        <v>0</v>
      </c>
      <c r="EA31" s="34">
        <f t="shared" ca="1" si="912"/>
        <v>0</v>
      </c>
      <c r="EB31" s="34">
        <f t="shared" ca="1" si="912"/>
        <v>0</v>
      </c>
      <c r="EC31" s="34">
        <f t="shared" ca="1" si="912"/>
        <v>0</v>
      </c>
      <c r="ED31" s="34">
        <f t="shared" ca="1" si="912"/>
        <v>0</v>
      </c>
      <c r="EE31" s="34">
        <f t="shared" ca="1" si="912"/>
        <v>0</v>
      </c>
      <c r="EF31" s="34">
        <f t="shared" ca="1" si="912"/>
        <v>0</v>
      </c>
      <c r="EG31" s="34">
        <f t="shared" ca="1" si="912"/>
        <v>0</v>
      </c>
      <c r="EH31" s="34">
        <f t="shared" ca="1" si="912"/>
        <v>0</v>
      </c>
      <c r="EI31" s="34">
        <f t="shared" ca="1" si="912"/>
        <v>0</v>
      </c>
      <c r="EJ31" s="34">
        <f t="shared" ca="1" si="912"/>
        <v>0</v>
      </c>
      <c r="EK31" s="34">
        <f t="shared" ca="1" si="912"/>
        <v>0</v>
      </c>
      <c r="EL31" s="34">
        <f t="shared" ca="1" si="912"/>
        <v>0</v>
      </c>
      <c r="EM31" s="34">
        <f t="shared" ca="1" si="912"/>
        <v>0</v>
      </c>
      <c r="EN31" s="34">
        <f t="shared" ca="1" si="912"/>
        <v>0</v>
      </c>
      <c r="EO31" s="34">
        <f t="shared" ca="1" si="912"/>
        <v>0</v>
      </c>
      <c r="EP31" s="34">
        <f t="shared" ca="1" si="912"/>
        <v>0</v>
      </c>
      <c r="EQ31" s="34">
        <f t="shared" ca="1" si="912"/>
        <v>0</v>
      </c>
      <c r="ER31" s="34">
        <f t="shared" ca="1" si="912"/>
        <v>0</v>
      </c>
      <c r="ES31" s="34">
        <f t="shared" ca="1" si="912"/>
        <v>0</v>
      </c>
      <c r="ET31" s="34">
        <f t="shared" ca="1" si="912"/>
        <v>0</v>
      </c>
      <c r="EU31" s="34">
        <f t="shared" ca="1" si="912"/>
        <v>0</v>
      </c>
      <c r="EV31" s="34">
        <f t="shared" ca="1" si="912"/>
        <v>0</v>
      </c>
      <c r="EW31" s="34">
        <f t="shared" ca="1" si="912"/>
        <v>0</v>
      </c>
      <c r="EX31" s="34">
        <f t="shared" ca="1" si="912"/>
        <v>0</v>
      </c>
      <c r="EY31" s="34">
        <f t="shared" ca="1" si="912"/>
        <v>0</v>
      </c>
      <c r="EZ31" s="34">
        <f t="shared" ca="1" si="912"/>
        <v>0</v>
      </c>
      <c r="FA31" s="34">
        <f t="shared" ca="1" si="912"/>
        <v>0</v>
      </c>
      <c r="FB31" s="34">
        <f t="shared" ca="1" si="912"/>
        <v>0</v>
      </c>
      <c r="FC31" s="34">
        <f t="shared" ca="1" si="912"/>
        <v>0</v>
      </c>
      <c r="FD31" s="34">
        <f t="shared" ca="1" si="912"/>
        <v>0</v>
      </c>
      <c r="FE31" s="34">
        <f t="shared" ca="1" si="912"/>
        <v>0</v>
      </c>
      <c r="FF31" s="34">
        <f t="shared" ca="1" si="912"/>
        <v>0</v>
      </c>
      <c r="FG31" s="34">
        <f t="shared" ca="1" si="912"/>
        <v>0</v>
      </c>
      <c r="FH31" s="34">
        <f t="shared" ca="1" si="912"/>
        <v>0</v>
      </c>
      <c r="FI31" s="34">
        <f t="shared" ca="1" si="912"/>
        <v>0</v>
      </c>
      <c r="FJ31" s="34">
        <f t="shared" ca="1" si="912"/>
        <v>0</v>
      </c>
      <c r="FK31" s="34">
        <f t="shared" ca="1" si="912"/>
        <v>0</v>
      </c>
      <c r="FL31" s="34">
        <f t="shared" ca="1" si="912"/>
        <v>0</v>
      </c>
      <c r="FM31" s="34">
        <f t="shared" ca="1" si="912"/>
        <v>0</v>
      </c>
      <c r="FN31" s="34">
        <f t="shared" ca="1" si="912"/>
        <v>0</v>
      </c>
      <c r="FO31" s="34">
        <f t="shared" ca="1" si="912"/>
        <v>0</v>
      </c>
      <c r="FP31" s="34">
        <f t="shared" ca="1" si="912"/>
        <v>0</v>
      </c>
      <c r="FQ31" s="34">
        <f t="shared" ca="1" si="912"/>
        <v>0</v>
      </c>
      <c r="FR31" s="34">
        <f t="shared" ca="1" si="912"/>
        <v>0</v>
      </c>
      <c r="FS31" s="34">
        <f t="shared" ca="1" si="912"/>
        <v>0</v>
      </c>
      <c r="FT31" s="34">
        <f t="shared" ca="1" si="912"/>
        <v>0</v>
      </c>
      <c r="FU31" s="34">
        <f t="shared" ca="1" si="912"/>
        <v>0</v>
      </c>
      <c r="FV31" s="34">
        <f t="shared" ca="1" si="912"/>
        <v>0</v>
      </c>
      <c r="FW31" s="34">
        <f t="shared" ca="1" si="912"/>
        <v>0</v>
      </c>
      <c r="FX31" s="34">
        <f t="shared" ca="1" si="912"/>
        <v>0</v>
      </c>
      <c r="FY31" s="34">
        <f t="shared" ca="1" si="912"/>
        <v>0</v>
      </c>
      <c r="FZ31" s="34">
        <f t="shared" ca="1" si="912"/>
        <v>0</v>
      </c>
      <c r="GA31" s="34">
        <f t="shared" ca="1" si="912"/>
        <v>0</v>
      </c>
      <c r="GB31" s="34">
        <f t="shared" ca="1" si="912"/>
        <v>0</v>
      </c>
      <c r="GC31" s="34">
        <f t="shared" ca="1" si="912"/>
        <v>0</v>
      </c>
      <c r="GD31" s="34">
        <f t="shared" ca="1" si="912"/>
        <v>0</v>
      </c>
      <c r="GE31" s="34">
        <f t="shared" ca="1" si="912"/>
        <v>0</v>
      </c>
      <c r="GF31" s="34">
        <f t="shared" ca="1" si="912"/>
        <v>0</v>
      </c>
      <c r="GG31" s="34">
        <f t="shared" ca="1" si="912"/>
        <v>0</v>
      </c>
      <c r="GH31" s="34">
        <f t="shared" ca="1" si="912"/>
        <v>0</v>
      </c>
      <c r="GI31" s="34">
        <f t="shared" ca="1" si="912"/>
        <v>0</v>
      </c>
      <c r="GJ31" s="34">
        <f t="shared" ref="GJ31:IU31" ca="1" si="913">AVERAGE(GH30:GJ30)</f>
        <v>0</v>
      </c>
      <c r="GK31" s="34">
        <f t="shared" ca="1" si="913"/>
        <v>0</v>
      </c>
      <c r="GL31" s="34">
        <f t="shared" ca="1" si="913"/>
        <v>0</v>
      </c>
      <c r="GM31" s="34">
        <f t="shared" ca="1" si="913"/>
        <v>0</v>
      </c>
      <c r="GN31" s="34">
        <f t="shared" ca="1" si="913"/>
        <v>0</v>
      </c>
      <c r="GO31" s="34">
        <f t="shared" ca="1" si="913"/>
        <v>0</v>
      </c>
      <c r="GP31" s="34">
        <f t="shared" ca="1" si="913"/>
        <v>0</v>
      </c>
      <c r="GQ31" s="34">
        <f t="shared" ca="1" si="913"/>
        <v>0</v>
      </c>
      <c r="GR31" s="34">
        <f t="shared" ca="1" si="913"/>
        <v>0</v>
      </c>
      <c r="GS31" s="34">
        <f t="shared" ca="1" si="913"/>
        <v>0</v>
      </c>
      <c r="GT31" s="34">
        <f t="shared" ca="1" si="913"/>
        <v>0</v>
      </c>
      <c r="GU31" s="34">
        <f t="shared" ca="1" si="913"/>
        <v>0</v>
      </c>
      <c r="GV31" s="34">
        <f t="shared" ca="1" si="913"/>
        <v>0</v>
      </c>
      <c r="GW31" s="34">
        <f t="shared" ca="1" si="913"/>
        <v>0</v>
      </c>
      <c r="GX31" s="34">
        <f t="shared" ca="1" si="913"/>
        <v>0</v>
      </c>
      <c r="GY31" s="34">
        <f t="shared" ca="1" si="913"/>
        <v>0</v>
      </c>
      <c r="GZ31" s="34">
        <f t="shared" ca="1" si="913"/>
        <v>0</v>
      </c>
      <c r="HA31" s="34">
        <f t="shared" ca="1" si="913"/>
        <v>0</v>
      </c>
      <c r="HB31" s="34">
        <f t="shared" ca="1" si="913"/>
        <v>0</v>
      </c>
      <c r="HC31" s="34">
        <f t="shared" ca="1" si="913"/>
        <v>0</v>
      </c>
      <c r="HD31" s="34">
        <f t="shared" ca="1" si="913"/>
        <v>0</v>
      </c>
      <c r="HE31" s="34">
        <f t="shared" ca="1" si="913"/>
        <v>0</v>
      </c>
      <c r="HF31" s="34">
        <f t="shared" ca="1" si="913"/>
        <v>0</v>
      </c>
      <c r="HG31" s="34">
        <f t="shared" ca="1" si="913"/>
        <v>0</v>
      </c>
      <c r="HH31" s="34">
        <f t="shared" ca="1" si="913"/>
        <v>0</v>
      </c>
      <c r="HI31" s="34">
        <f t="shared" ca="1" si="913"/>
        <v>0</v>
      </c>
      <c r="HJ31" s="34">
        <f t="shared" ca="1" si="913"/>
        <v>0</v>
      </c>
      <c r="HK31" s="34">
        <f t="shared" ca="1" si="913"/>
        <v>0</v>
      </c>
      <c r="HL31" s="34">
        <f t="shared" ca="1" si="913"/>
        <v>0</v>
      </c>
      <c r="HM31" s="34">
        <f t="shared" ca="1" si="913"/>
        <v>0</v>
      </c>
      <c r="HN31" s="34">
        <f t="shared" ca="1" si="913"/>
        <v>0</v>
      </c>
      <c r="HO31" s="34">
        <f t="shared" ca="1" si="913"/>
        <v>0</v>
      </c>
      <c r="HP31" s="34">
        <f t="shared" ca="1" si="913"/>
        <v>0</v>
      </c>
      <c r="HQ31" s="34">
        <f t="shared" ca="1" si="913"/>
        <v>0</v>
      </c>
      <c r="HR31" s="34">
        <f t="shared" ca="1" si="913"/>
        <v>0</v>
      </c>
      <c r="HS31" s="34">
        <f t="shared" ca="1" si="913"/>
        <v>0</v>
      </c>
      <c r="HT31" s="34">
        <f t="shared" ca="1" si="913"/>
        <v>0</v>
      </c>
      <c r="HU31" s="34">
        <f t="shared" ca="1" si="913"/>
        <v>0</v>
      </c>
      <c r="HV31" s="34">
        <f t="shared" ca="1" si="913"/>
        <v>0</v>
      </c>
      <c r="HW31" s="34">
        <f t="shared" ca="1" si="913"/>
        <v>0</v>
      </c>
      <c r="HX31" s="34">
        <f t="shared" ca="1" si="913"/>
        <v>0</v>
      </c>
      <c r="HY31" s="34">
        <f t="shared" ca="1" si="913"/>
        <v>0</v>
      </c>
      <c r="HZ31" s="34">
        <f t="shared" ca="1" si="913"/>
        <v>0</v>
      </c>
      <c r="IA31" s="34">
        <f t="shared" ca="1" si="913"/>
        <v>0</v>
      </c>
      <c r="IB31" s="34">
        <f t="shared" ca="1" si="913"/>
        <v>0</v>
      </c>
      <c r="IC31" s="34">
        <f t="shared" ca="1" si="913"/>
        <v>0</v>
      </c>
      <c r="ID31" s="34">
        <f t="shared" ca="1" si="913"/>
        <v>0</v>
      </c>
      <c r="IE31" s="34">
        <f t="shared" ca="1" si="913"/>
        <v>0</v>
      </c>
      <c r="IF31" s="34">
        <f t="shared" ca="1" si="913"/>
        <v>0</v>
      </c>
      <c r="IG31" s="34">
        <f t="shared" ca="1" si="913"/>
        <v>0</v>
      </c>
      <c r="IH31" s="34">
        <f t="shared" ca="1" si="913"/>
        <v>0</v>
      </c>
      <c r="II31" s="34">
        <f t="shared" ca="1" si="913"/>
        <v>0</v>
      </c>
      <c r="IJ31" s="34">
        <f t="shared" ca="1" si="913"/>
        <v>0</v>
      </c>
      <c r="IK31" s="34">
        <f t="shared" ca="1" si="913"/>
        <v>0</v>
      </c>
      <c r="IL31" s="34">
        <f t="shared" ca="1" si="913"/>
        <v>0</v>
      </c>
      <c r="IM31" s="34">
        <f t="shared" ca="1" si="913"/>
        <v>0</v>
      </c>
      <c r="IN31" s="34">
        <f t="shared" ca="1" si="913"/>
        <v>0</v>
      </c>
      <c r="IO31" s="34">
        <f t="shared" ca="1" si="913"/>
        <v>0</v>
      </c>
      <c r="IP31" s="34">
        <f t="shared" ca="1" si="913"/>
        <v>0</v>
      </c>
      <c r="IQ31" s="34">
        <f t="shared" ca="1" si="913"/>
        <v>0</v>
      </c>
      <c r="IR31" s="34">
        <f t="shared" ca="1" si="913"/>
        <v>0</v>
      </c>
      <c r="IS31" s="34">
        <f t="shared" ca="1" si="913"/>
        <v>0</v>
      </c>
      <c r="IT31" s="34">
        <f t="shared" ca="1" si="913"/>
        <v>0</v>
      </c>
      <c r="IU31" s="34">
        <f t="shared" ca="1" si="913"/>
        <v>0</v>
      </c>
      <c r="IV31" s="34">
        <f t="shared" ref="IV31:LG31" ca="1" si="914">AVERAGE(IT30:IV30)</f>
        <v>0</v>
      </c>
      <c r="IW31" s="34">
        <f t="shared" ca="1" si="914"/>
        <v>0</v>
      </c>
      <c r="IX31" s="34">
        <f t="shared" ca="1" si="914"/>
        <v>0</v>
      </c>
      <c r="IY31" s="34">
        <f t="shared" ca="1" si="914"/>
        <v>0</v>
      </c>
      <c r="IZ31" s="34">
        <f t="shared" ca="1" si="914"/>
        <v>0</v>
      </c>
      <c r="JA31" s="34">
        <f t="shared" ca="1" si="914"/>
        <v>0</v>
      </c>
      <c r="JB31" s="34">
        <f t="shared" ca="1" si="914"/>
        <v>0</v>
      </c>
      <c r="JC31" s="34">
        <f t="shared" ca="1" si="914"/>
        <v>0</v>
      </c>
      <c r="JD31" s="34">
        <f t="shared" ca="1" si="914"/>
        <v>0</v>
      </c>
      <c r="JE31" s="34">
        <f t="shared" ca="1" si="914"/>
        <v>0</v>
      </c>
      <c r="JF31" s="34">
        <f t="shared" ca="1" si="914"/>
        <v>0</v>
      </c>
      <c r="JG31" s="34">
        <f t="shared" ca="1" si="914"/>
        <v>0</v>
      </c>
      <c r="JH31" s="34">
        <f t="shared" ca="1" si="914"/>
        <v>0</v>
      </c>
      <c r="JI31" s="34">
        <f t="shared" ca="1" si="914"/>
        <v>0</v>
      </c>
      <c r="JJ31" s="34">
        <f t="shared" ca="1" si="914"/>
        <v>0</v>
      </c>
      <c r="JK31" s="34">
        <f t="shared" ca="1" si="914"/>
        <v>0</v>
      </c>
      <c r="JL31" s="34">
        <f t="shared" ca="1" si="914"/>
        <v>0</v>
      </c>
      <c r="JM31" s="34">
        <f t="shared" ca="1" si="914"/>
        <v>0</v>
      </c>
      <c r="JN31" s="34">
        <f t="shared" ca="1" si="914"/>
        <v>0</v>
      </c>
      <c r="JO31" s="34">
        <f t="shared" ca="1" si="914"/>
        <v>0</v>
      </c>
      <c r="JP31" s="34">
        <f t="shared" ca="1" si="914"/>
        <v>0</v>
      </c>
      <c r="JQ31" s="34">
        <f t="shared" ca="1" si="914"/>
        <v>0</v>
      </c>
      <c r="JR31" s="34">
        <f t="shared" ca="1" si="914"/>
        <v>0</v>
      </c>
      <c r="JS31" s="34">
        <f t="shared" ca="1" si="914"/>
        <v>0</v>
      </c>
      <c r="JT31" s="34">
        <f t="shared" ca="1" si="914"/>
        <v>0</v>
      </c>
      <c r="JU31" s="34">
        <f t="shared" ca="1" si="914"/>
        <v>0</v>
      </c>
      <c r="JV31" s="34">
        <f t="shared" ca="1" si="914"/>
        <v>0</v>
      </c>
      <c r="JW31" s="34">
        <f t="shared" ca="1" si="914"/>
        <v>0</v>
      </c>
      <c r="JX31" s="34">
        <f t="shared" ca="1" si="914"/>
        <v>0</v>
      </c>
      <c r="JY31" s="34">
        <f t="shared" ca="1" si="914"/>
        <v>0</v>
      </c>
      <c r="JZ31" s="34">
        <f t="shared" ca="1" si="914"/>
        <v>0</v>
      </c>
      <c r="KA31" s="34">
        <f t="shared" ca="1" si="914"/>
        <v>0</v>
      </c>
      <c r="KB31" s="34">
        <f t="shared" ca="1" si="914"/>
        <v>0</v>
      </c>
      <c r="KC31" s="34">
        <f t="shared" ca="1" si="914"/>
        <v>0</v>
      </c>
      <c r="KD31" s="34">
        <f t="shared" ca="1" si="914"/>
        <v>0</v>
      </c>
      <c r="KE31" s="34">
        <f t="shared" ca="1" si="914"/>
        <v>0</v>
      </c>
      <c r="KF31" s="34">
        <f t="shared" ca="1" si="914"/>
        <v>0</v>
      </c>
      <c r="KG31" s="34">
        <f t="shared" ca="1" si="914"/>
        <v>0</v>
      </c>
      <c r="KH31" s="34">
        <f t="shared" ca="1" si="914"/>
        <v>0</v>
      </c>
      <c r="KI31" s="34">
        <f t="shared" ca="1" si="914"/>
        <v>0</v>
      </c>
      <c r="KJ31" s="34">
        <f t="shared" ca="1" si="914"/>
        <v>0</v>
      </c>
      <c r="KK31" s="34">
        <f t="shared" ca="1" si="914"/>
        <v>0</v>
      </c>
      <c r="KL31" s="34">
        <f t="shared" ca="1" si="914"/>
        <v>0</v>
      </c>
      <c r="KM31" s="34">
        <f t="shared" ca="1" si="914"/>
        <v>0</v>
      </c>
      <c r="KN31" s="34">
        <f t="shared" ca="1" si="914"/>
        <v>0</v>
      </c>
      <c r="KO31" s="34">
        <f t="shared" ca="1" si="914"/>
        <v>0</v>
      </c>
      <c r="KP31" s="34">
        <f t="shared" ca="1" si="914"/>
        <v>0</v>
      </c>
      <c r="KQ31" s="34">
        <f t="shared" ca="1" si="914"/>
        <v>0</v>
      </c>
      <c r="KR31" s="34">
        <f t="shared" ca="1" si="914"/>
        <v>0</v>
      </c>
      <c r="KS31" s="34">
        <f t="shared" ca="1" si="914"/>
        <v>0</v>
      </c>
      <c r="KT31" s="34">
        <f t="shared" ca="1" si="914"/>
        <v>0</v>
      </c>
      <c r="KU31" s="34">
        <f t="shared" ca="1" si="914"/>
        <v>0</v>
      </c>
      <c r="KV31" s="34">
        <f t="shared" ca="1" si="914"/>
        <v>0</v>
      </c>
      <c r="KW31" s="34">
        <f t="shared" ca="1" si="914"/>
        <v>0</v>
      </c>
      <c r="KX31" s="34">
        <f t="shared" ca="1" si="914"/>
        <v>0</v>
      </c>
      <c r="KY31" s="34">
        <f t="shared" ca="1" si="914"/>
        <v>0</v>
      </c>
      <c r="KZ31" s="34">
        <f t="shared" ca="1" si="914"/>
        <v>0</v>
      </c>
      <c r="LA31" s="34">
        <f t="shared" ca="1" si="914"/>
        <v>0</v>
      </c>
      <c r="LB31" s="34">
        <f t="shared" ca="1" si="914"/>
        <v>0</v>
      </c>
      <c r="LC31" s="34">
        <f t="shared" ca="1" si="914"/>
        <v>0</v>
      </c>
      <c r="LD31" s="34">
        <f t="shared" ca="1" si="914"/>
        <v>0</v>
      </c>
      <c r="LE31" s="34">
        <f t="shared" ca="1" si="914"/>
        <v>0</v>
      </c>
      <c r="LF31" s="34">
        <f t="shared" ca="1" si="914"/>
        <v>0</v>
      </c>
      <c r="LG31" s="34">
        <f t="shared" ca="1" si="914"/>
        <v>0</v>
      </c>
      <c r="LH31" s="34">
        <f t="shared" ref="LH31:MT31" ca="1" si="915">AVERAGE(LF30:LH30)</f>
        <v>0</v>
      </c>
      <c r="LI31" s="34">
        <f t="shared" ca="1" si="915"/>
        <v>0</v>
      </c>
      <c r="LJ31" s="34">
        <f t="shared" ca="1" si="915"/>
        <v>0</v>
      </c>
      <c r="LK31" s="34">
        <f t="shared" ca="1" si="915"/>
        <v>0</v>
      </c>
      <c r="LL31" s="34">
        <f t="shared" ca="1" si="915"/>
        <v>0</v>
      </c>
      <c r="LM31" s="34">
        <f t="shared" ca="1" si="915"/>
        <v>0</v>
      </c>
      <c r="LN31" s="34">
        <f t="shared" ca="1" si="915"/>
        <v>0</v>
      </c>
      <c r="LO31" s="34">
        <f t="shared" ca="1" si="915"/>
        <v>0</v>
      </c>
      <c r="LP31" s="34">
        <f t="shared" ca="1" si="915"/>
        <v>0</v>
      </c>
      <c r="LQ31" s="34">
        <f t="shared" ca="1" si="915"/>
        <v>0</v>
      </c>
      <c r="LR31" s="34">
        <f t="shared" ca="1" si="915"/>
        <v>0</v>
      </c>
      <c r="LS31" s="34">
        <f t="shared" ca="1" si="915"/>
        <v>0</v>
      </c>
      <c r="LT31" s="34">
        <f t="shared" ca="1" si="915"/>
        <v>0</v>
      </c>
      <c r="LU31" s="34">
        <f t="shared" ca="1" si="915"/>
        <v>0</v>
      </c>
      <c r="LV31" s="34">
        <f t="shared" ca="1" si="915"/>
        <v>0</v>
      </c>
      <c r="LW31" s="34">
        <f t="shared" ca="1" si="915"/>
        <v>0</v>
      </c>
      <c r="LX31" s="34">
        <f t="shared" ca="1" si="915"/>
        <v>0</v>
      </c>
      <c r="LY31" s="34">
        <f t="shared" ca="1" si="915"/>
        <v>0</v>
      </c>
      <c r="LZ31" s="34">
        <f t="shared" ca="1" si="915"/>
        <v>0</v>
      </c>
      <c r="MA31" s="34">
        <f t="shared" ca="1" si="915"/>
        <v>0</v>
      </c>
      <c r="MB31" s="34">
        <f t="shared" ca="1" si="915"/>
        <v>0</v>
      </c>
      <c r="MC31" s="34">
        <f t="shared" ca="1" si="915"/>
        <v>0</v>
      </c>
      <c r="MD31" s="34">
        <f t="shared" ca="1" si="915"/>
        <v>0</v>
      </c>
      <c r="ME31" s="34">
        <f t="shared" ca="1" si="915"/>
        <v>0</v>
      </c>
      <c r="MF31" s="34">
        <f t="shared" ca="1" si="915"/>
        <v>0</v>
      </c>
      <c r="MG31" s="34">
        <f t="shared" ca="1" si="915"/>
        <v>0</v>
      </c>
      <c r="MH31" s="34">
        <f t="shared" ca="1" si="915"/>
        <v>0</v>
      </c>
      <c r="MI31" s="34">
        <f t="shared" ca="1" si="915"/>
        <v>0</v>
      </c>
      <c r="MJ31" s="34">
        <f t="shared" ca="1" si="915"/>
        <v>0</v>
      </c>
      <c r="MK31" s="34">
        <f t="shared" ca="1" si="915"/>
        <v>0</v>
      </c>
      <c r="ML31" s="34">
        <f t="shared" ca="1" si="915"/>
        <v>0</v>
      </c>
      <c r="MM31" s="34">
        <f t="shared" ca="1" si="915"/>
        <v>0</v>
      </c>
      <c r="MN31" s="34">
        <f t="shared" ca="1" si="915"/>
        <v>0</v>
      </c>
      <c r="MO31" s="34">
        <f t="shared" ca="1" si="915"/>
        <v>0</v>
      </c>
      <c r="MP31" s="34">
        <f t="shared" ca="1" si="915"/>
        <v>0</v>
      </c>
      <c r="MQ31" s="34">
        <f t="shared" ca="1" si="915"/>
        <v>0</v>
      </c>
      <c r="MR31" s="34">
        <f t="shared" ca="1" si="915"/>
        <v>0</v>
      </c>
      <c r="MS31" s="34">
        <f t="shared" ca="1" si="915"/>
        <v>0</v>
      </c>
      <c r="MT31" s="34">
        <f t="shared" ca="1" si="915"/>
        <v>0</v>
      </c>
      <c r="MU31" s="34">
        <f ca="1">AVERAGE(MS30:MU30)</f>
        <v>0</v>
      </c>
    </row>
    <row r="32" spans="1:359" s="12" customFormat="1">
      <c r="A32" s="20" t="s">
        <v>98</v>
      </c>
      <c r="B32" s="10" t="s">
        <v>181</v>
      </c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/>
      <c r="AD32" s="34"/>
      <c r="AE32" s="34"/>
      <c r="AF32" s="34"/>
      <c r="AG32" s="34"/>
      <c r="AH32" s="34"/>
      <c r="AI32" s="34"/>
      <c r="AJ32" s="34"/>
      <c r="AK32" s="34"/>
      <c r="AL32" s="34"/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>
        <f ca="1">IF(VLOOKUP($A32,BBG!$1:$1048576,MATCH(Activity!BJ$1,BBG!$1:$1,0),0)&lt;&gt;"",VLOOKUP($A32,BBG!$1:$1048576,MATCH(Activity!BJ$1,BBG!$1:$1,0),0),IF(AND(VLOOKUP($A32,BBG!$1:$1048576,MATCH(Activity!BJ$1,BBG!$1:$1,0)-1,0)&lt;&gt;"",VLOOKUP($A32,BBG!$1:$1048576,MATCH(Activity!BJ$1,BBG!$1:$1,0)+1,0)&lt;&gt;""),(VLOOKUP($A32,BBG!$1:$1048576,MATCH(Activity!BJ$1,BBG!$1:$1,0)-1,0)+VLOOKUP($A32,BBG!$1:$1048576,MATCH(Activity!BJ$1,BBG!$1:$1,0)+1,0))/2,IF(AND(VLOOKUP($A32,BBG!$1:$1048576,MATCH(Activity!BJ$1,BBG!$1:$1,0)-1,0)&lt;&gt;"",VLOOKUP($A32,BBG!$1:$1048576,MATCH(Activity!BJ$1,BBG!$1:$1,0)+2,0)&lt;&gt;""),VLOOKUP($A32,BBG!$1:$1048576,MATCH(Activity!BJ$1,BBG!$1:$1,0)-1,0)+(VLOOKUP($A32,BBG!$1:$1048576,MATCH(Activity!BJ$1,BBG!$1:$1,0)+2,0)-VLOOKUP($A32,BBG!$1:$1048576,MATCH(Activity!BJ$1,BBG!$1:$1,0)-1,0))/3,VLOOKUP($A32,BBG!$1:$1048576,MATCH(Activity!BJ$1,BBG!$1:$1,0)-2,0)+(VLOOKUP($A32,BBG!$1:$1048576,MATCH(Activity!BJ$1,BBG!$1:$1,0)+1,0)-VLOOKUP($A32,BBG!$1:$1048576,MATCH(Activity!BJ$1,BBG!$1:$1,0)-2,0))*2/3)))/100</f>
        <v>0</v>
      </c>
      <c r="BK32" s="34">
        <f ca="1">IF(VLOOKUP($A32,BBG!$1:$1048576,MATCH(Activity!BK$1,BBG!$1:$1,0),0)&lt;&gt;"",VLOOKUP($A32,BBG!$1:$1048576,MATCH(Activity!BK$1,BBG!$1:$1,0),0),IF(AND(VLOOKUP($A32,BBG!$1:$1048576,MATCH(Activity!BK$1,BBG!$1:$1,0)-1,0)&lt;&gt;"",VLOOKUP($A32,BBG!$1:$1048576,MATCH(Activity!BK$1,BBG!$1:$1,0)+1,0)&lt;&gt;""),(VLOOKUP($A32,BBG!$1:$1048576,MATCH(Activity!BK$1,BBG!$1:$1,0)-1,0)+VLOOKUP($A32,BBG!$1:$1048576,MATCH(Activity!BK$1,BBG!$1:$1,0)+1,0))/2,IF(AND(VLOOKUP($A32,BBG!$1:$1048576,MATCH(Activity!BK$1,BBG!$1:$1,0)-1,0)&lt;&gt;"",VLOOKUP($A32,BBG!$1:$1048576,MATCH(Activity!BK$1,BBG!$1:$1,0)+2,0)&lt;&gt;""),VLOOKUP($A32,BBG!$1:$1048576,MATCH(Activity!BK$1,BBG!$1:$1,0)-1,0)+(VLOOKUP($A32,BBG!$1:$1048576,MATCH(Activity!BK$1,BBG!$1:$1,0)+2,0)-VLOOKUP($A32,BBG!$1:$1048576,MATCH(Activity!BK$1,BBG!$1:$1,0)-1,0))/3,VLOOKUP($A32,BBG!$1:$1048576,MATCH(Activity!BK$1,BBG!$1:$1,0)-2,0)+(VLOOKUP($A32,BBG!$1:$1048576,MATCH(Activity!BK$1,BBG!$1:$1,0)+1,0)-VLOOKUP($A32,BBG!$1:$1048576,MATCH(Activity!BK$1,BBG!$1:$1,0)-2,0))*2/3)))/100</f>
        <v>0</v>
      </c>
      <c r="BL32" s="34">
        <f ca="1">IF(VLOOKUP($A32,BBG!$1:$1048576,MATCH(Activity!BL$1,BBG!$1:$1,0),0)&lt;&gt;"",VLOOKUP($A32,BBG!$1:$1048576,MATCH(Activity!BL$1,BBG!$1:$1,0),0),IF(AND(VLOOKUP($A32,BBG!$1:$1048576,MATCH(Activity!BL$1,BBG!$1:$1,0)-1,0)&lt;&gt;"",VLOOKUP($A32,BBG!$1:$1048576,MATCH(Activity!BL$1,BBG!$1:$1,0)+1,0)&lt;&gt;""),(VLOOKUP($A32,BBG!$1:$1048576,MATCH(Activity!BL$1,BBG!$1:$1,0)-1,0)+VLOOKUP($A32,BBG!$1:$1048576,MATCH(Activity!BL$1,BBG!$1:$1,0)+1,0))/2,IF(AND(VLOOKUP($A32,BBG!$1:$1048576,MATCH(Activity!BL$1,BBG!$1:$1,0)-1,0)&lt;&gt;"",VLOOKUP($A32,BBG!$1:$1048576,MATCH(Activity!BL$1,BBG!$1:$1,0)+2,0)&lt;&gt;""),VLOOKUP($A32,BBG!$1:$1048576,MATCH(Activity!BL$1,BBG!$1:$1,0)-1,0)+(VLOOKUP($A32,BBG!$1:$1048576,MATCH(Activity!BL$1,BBG!$1:$1,0)+2,0)-VLOOKUP($A32,BBG!$1:$1048576,MATCH(Activity!BL$1,BBG!$1:$1,0)-1,0))/3,VLOOKUP($A32,BBG!$1:$1048576,MATCH(Activity!BL$1,BBG!$1:$1,0)-2,0)+(VLOOKUP($A32,BBG!$1:$1048576,MATCH(Activity!BL$1,BBG!$1:$1,0)+1,0)-VLOOKUP($A32,BBG!$1:$1048576,MATCH(Activity!BL$1,BBG!$1:$1,0)-2,0))*2/3)))/100</f>
        <v>0</v>
      </c>
      <c r="BM32" s="34">
        <f ca="1">IF(VLOOKUP($A32,BBG!$1:$1048576,MATCH(Activity!BM$1,BBG!$1:$1,0),0)&lt;&gt;"",VLOOKUP($A32,BBG!$1:$1048576,MATCH(Activity!BM$1,BBG!$1:$1,0),0),IF(AND(VLOOKUP($A32,BBG!$1:$1048576,MATCH(Activity!BM$1,BBG!$1:$1,0)-1,0)&lt;&gt;"",VLOOKUP($A32,BBG!$1:$1048576,MATCH(Activity!BM$1,BBG!$1:$1,0)+1,0)&lt;&gt;""),(VLOOKUP($A32,BBG!$1:$1048576,MATCH(Activity!BM$1,BBG!$1:$1,0)-1,0)+VLOOKUP($A32,BBG!$1:$1048576,MATCH(Activity!BM$1,BBG!$1:$1,0)+1,0))/2,IF(AND(VLOOKUP($A32,BBG!$1:$1048576,MATCH(Activity!BM$1,BBG!$1:$1,0)-1,0)&lt;&gt;"",VLOOKUP($A32,BBG!$1:$1048576,MATCH(Activity!BM$1,BBG!$1:$1,0)+2,0)&lt;&gt;""),VLOOKUP($A32,BBG!$1:$1048576,MATCH(Activity!BM$1,BBG!$1:$1,0)-1,0)+(VLOOKUP($A32,BBG!$1:$1048576,MATCH(Activity!BM$1,BBG!$1:$1,0)+2,0)-VLOOKUP($A32,BBG!$1:$1048576,MATCH(Activity!BM$1,BBG!$1:$1,0)-1,0))/3,VLOOKUP($A32,BBG!$1:$1048576,MATCH(Activity!BM$1,BBG!$1:$1,0)-2,0)+(VLOOKUP($A32,BBG!$1:$1048576,MATCH(Activity!BM$1,BBG!$1:$1,0)+1,0)-VLOOKUP($A32,BBG!$1:$1048576,MATCH(Activity!BM$1,BBG!$1:$1,0)-2,0))*2/3)))/100</f>
        <v>0</v>
      </c>
      <c r="BN32" s="34">
        <f ca="1">IF(VLOOKUP($A32,BBG!$1:$1048576,MATCH(Activity!BN$1,BBG!$1:$1,0),0)&lt;&gt;"",VLOOKUP($A32,BBG!$1:$1048576,MATCH(Activity!BN$1,BBG!$1:$1,0),0),IF(AND(VLOOKUP($A32,BBG!$1:$1048576,MATCH(Activity!BN$1,BBG!$1:$1,0)-1,0)&lt;&gt;"",VLOOKUP($A32,BBG!$1:$1048576,MATCH(Activity!BN$1,BBG!$1:$1,0)+1,0)&lt;&gt;""),(VLOOKUP($A32,BBG!$1:$1048576,MATCH(Activity!BN$1,BBG!$1:$1,0)-1,0)+VLOOKUP($A32,BBG!$1:$1048576,MATCH(Activity!BN$1,BBG!$1:$1,0)+1,0))/2,IF(AND(VLOOKUP($A32,BBG!$1:$1048576,MATCH(Activity!BN$1,BBG!$1:$1,0)-1,0)&lt;&gt;"",VLOOKUP($A32,BBG!$1:$1048576,MATCH(Activity!BN$1,BBG!$1:$1,0)+2,0)&lt;&gt;""),VLOOKUP($A32,BBG!$1:$1048576,MATCH(Activity!BN$1,BBG!$1:$1,0)-1,0)+(VLOOKUP($A32,BBG!$1:$1048576,MATCH(Activity!BN$1,BBG!$1:$1,0)+2,0)-VLOOKUP($A32,BBG!$1:$1048576,MATCH(Activity!BN$1,BBG!$1:$1,0)-1,0))/3,VLOOKUP($A32,BBG!$1:$1048576,MATCH(Activity!BN$1,BBG!$1:$1,0)-2,0)+(VLOOKUP($A32,BBG!$1:$1048576,MATCH(Activity!BN$1,BBG!$1:$1,0)+1,0)-VLOOKUP($A32,BBG!$1:$1048576,MATCH(Activity!BN$1,BBG!$1:$1,0)-2,0))*2/3)))/100</f>
        <v>0</v>
      </c>
      <c r="BO32" s="34">
        <f ca="1">IF(VLOOKUP($A32,BBG!$1:$1048576,MATCH(Activity!BO$1,BBG!$1:$1,0),0)&lt;&gt;"",VLOOKUP($A32,BBG!$1:$1048576,MATCH(Activity!BO$1,BBG!$1:$1,0),0),IF(AND(VLOOKUP($A32,BBG!$1:$1048576,MATCH(Activity!BO$1,BBG!$1:$1,0)-1,0)&lt;&gt;"",VLOOKUP($A32,BBG!$1:$1048576,MATCH(Activity!BO$1,BBG!$1:$1,0)+1,0)&lt;&gt;""),(VLOOKUP($A32,BBG!$1:$1048576,MATCH(Activity!BO$1,BBG!$1:$1,0)-1,0)+VLOOKUP($A32,BBG!$1:$1048576,MATCH(Activity!BO$1,BBG!$1:$1,0)+1,0))/2,IF(AND(VLOOKUP($A32,BBG!$1:$1048576,MATCH(Activity!BO$1,BBG!$1:$1,0)-1,0)&lt;&gt;"",VLOOKUP($A32,BBG!$1:$1048576,MATCH(Activity!BO$1,BBG!$1:$1,0)+2,0)&lt;&gt;""),VLOOKUP($A32,BBG!$1:$1048576,MATCH(Activity!BO$1,BBG!$1:$1,0)-1,0)+(VLOOKUP($A32,BBG!$1:$1048576,MATCH(Activity!BO$1,BBG!$1:$1,0)+2,0)-VLOOKUP($A32,BBG!$1:$1048576,MATCH(Activity!BO$1,BBG!$1:$1,0)-1,0))/3,VLOOKUP($A32,BBG!$1:$1048576,MATCH(Activity!BO$1,BBG!$1:$1,0)-2,0)+(VLOOKUP($A32,BBG!$1:$1048576,MATCH(Activity!BO$1,BBG!$1:$1,0)+1,0)-VLOOKUP($A32,BBG!$1:$1048576,MATCH(Activity!BO$1,BBG!$1:$1,0)-2,0))*2/3)))/100</f>
        <v>0</v>
      </c>
      <c r="BP32" s="34">
        <f ca="1">IF(VLOOKUP($A32,BBG!$1:$1048576,MATCH(Activity!BP$1,BBG!$1:$1,0),0)&lt;&gt;"",VLOOKUP($A32,BBG!$1:$1048576,MATCH(Activity!BP$1,BBG!$1:$1,0),0),IF(AND(VLOOKUP($A32,BBG!$1:$1048576,MATCH(Activity!BP$1,BBG!$1:$1,0)-1,0)&lt;&gt;"",VLOOKUP($A32,BBG!$1:$1048576,MATCH(Activity!BP$1,BBG!$1:$1,0)+1,0)&lt;&gt;""),(VLOOKUP($A32,BBG!$1:$1048576,MATCH(Activity!BP$1,BBG!$1:$1,0)-1,0)+VLOOKUP($A32,BBG!$1:$1048576,MATCH(Activity!BP$1,BBG!$1:$1,0)+1,0))/2,IF(AND(VLOOKUP($A32,BBG!$1:$1048576,MATCH(Activity!BP$1,BBG!$1:$1,0)-1,0)&lt;&gt;"",VLOOKUP($A32,BBG!$1:$1048576,MATCH(Activity!BP$1,BBG!$1:$1,0)+2,0)&lt;&gt;""),VLOOKUP($A32,BBG!$1:$1048576,MATCH(Activity!BP$1,BBG!$1:$1,0)-1,0)+(VLOOKUP($A32,BBG!$1:$1048576,MATCH(Activity!BP$1,BBG!$1:$1,0)+2,0)-VLOOKUP($A32,BBG!$1:$1048576,MATCH(Activity!BP$1,BBG!$1:$1,0)-1,0))/3,VLOOKUP($A32,BBG!$1:$1048576,MATCH(Activity!BP$1,BBG!$1:$1,0)-2,0)+(VLOOKUP($A32,BBG!$1:$1048576,MATCH(Activity!BP$1,BBG!$1:$1,0)+1,0)-VLOOKUP($A32,BBG!$1:$1048576,MATCH(Activity!BP$1,BBG!$1:$1,0)-2,0))*2/3)))/100</f>
        <v>0</v>
      </c>
      <c r="BQ32" s="34">
        <f ca="1">IF(VLOOKUP($A32,BBG!$1:$1048576,MATCH(Activity!BQ$1,BBG!$1:$1,0),0)&lt;&gt;"",VLOOKUP($A32,BBG!$1:$1048576,MATCH(Activity!BQ$1,BBG!$1:$1,0),0),IF(AND(VLOOKUP($A32,BBG!$1:$1048576,MATCH(Activity!BQ$1,BBG!$1:$1,0)-1,0)&lt;&gt;"",VLOOKUP($A32,BBG!$1:$1048576,MATCH(Activity!BQ$1,BBG!$1:$1,0)+1,0)&lt;&gt;""),(VLOOKUP($A32,BBG!$1:$1048576,MATCH(Activity!BQ$1,BBG!$1:$1,0)-1,0)+VLOOKUP($A32,BBG!$1:$1048576,MATCH(Activity!BQ$1,BBG!$1:$1,0)+1,0))/2,IF(AND(VLOOKUP($A32,BBG!$1:$1048576,MATCH(Activity!BQ$1,BBG!$1:$1,0)-1,0)&lt;&gt;"",VLOOKUP($A32,BBG!$1:$1048576,MATCH(Activity!BQ$1,BBG!$1:$1,0)+2,0)&lt;&gt;""),VLOOKUP($A32,BBG!$1:$1048576,MATCH(Activity!BQ$1,BBG!$1:$1,0)-1,0)+(VLOOKUP($A32,BBG!$1:$1048576,MATCH(Activity!BQ$1,BBG!$1:$1,0)+2,0)-VLOOKUP($A32,BBG!$1:$1048576,MATCH(Activity!BQ$1,BBG!$1:$1,0)-1,0))/3,VLOOKUP($A32,BBG!$1:$1048576,MATCH(Activity!BQ$1,BBG!$1:$1,0)-2,0)+(VLOOKUP($A32,BBG!$1:$1048576,MATCH(Activity!BQ$1,BBG!$1:$1,0)+1,0)-VLOOKUP($A32,BBG!$1:$1048576,MATCH(Activity!BQ$1,BBG!$1:$1,0)-2,0))*2/3)))/100</f>
        <v>0</v>
      </c>
      <c r="BR32" s="34">
        <f ca="1">IF(VLOOKUP($A32,BBG!$1:$1048576,MATCH(Activity!BR$1,BBG!$1:$1,0),0)&lt;&gt;"",VLOOKUP($A32,BBG!$1:$1048576,MATCH(Activity!BR$1,BBG!$1:$1,0),0),IF(AND(VLOOKUP($A32,BBG!$1:$1048576,MATCH(Activity!BR$1,BBG!$1:$1,0)-1,0)&lt;&gt;"",VLOOKUP($A32,BBG!$1:$1048576,MATCH(Activity!BR$1,BBG!$1:$1,0)+1,0)&lt;&gt;""),(VLOOKUP($A32,BBG!$1:$1048576,MATCH(Activity!BR$1,BBG!$1:$1,0)-1,0)+VLOOKUP($A32,BBG!$1:$1048576,MATCH(Activity!BR$1,BBG!$1:$1,0)+1,0))/2,IF(AND(VLOOKUP($A32,BBG!$1:$1048576,MATCH(Activity!BR$1,BBG!$1:$1,0)-1,0)&lt;&gt;"",VLOOKUP($A32,BBG!$1:$1048576,MATCH(Activity!BR$1,BBG!$1:$1,0)+2,0)&lt;&gt;""),VLOOKUP($A32,BBG!$1:$1048576,MATCH(Activity!BR$1,BBG!$1:$1,0)-1,0)+(VLOOKUP($A32,BBG!$1:$1048576,MATCH(Activity!BR$1,BBG!$1:$1,0)+2,0)-VLOOKUP($A32,BBG!$1:$1048576,MATCH(Activity!BR$1,BBG!$1:$1,0)-1,0))/3,VLOOKUP($A32,BBG!$1:$1048576,MATCH(Activity!BR$1,BBG!$1:$1,0)-2,0)+(VLOOKUP($A32,BBG!$1:$1048576,MATCH(Activity!BR$1,BBG!$1:$1,0)+1,0)-VLOOKUP($A32,BBG!$1:$1048576,MATCH(Activity!BR$1,BBG!$1:$1,0)-2,0))*2/3)))/100</f>
        <v>0</v>
      </c>
      <c r="BS32" s="34">
        <f ca="1">IF(VLOOKUP($A32,BBG!$1:$1048576,MATCH(Activity!BS$1,BBG!$1:$1,0),0)&lt;&gt;"",VLOOKUP($A32,BBG!$1:$1048576,MATCH(Activity!BS$1,BBG!$1:$1,0),0),IF(AND(VLOOKUP($A32,BBG!$1:$1048576,MATCH(Activity!BS$1,BBG!$1:$1,0)-1,0)&lt;&gt;"",VLOOKUP($A32,BBG!$1:$1048576,MATCH(Activity!BS$1,BBG!$1:$1,0)+1,0)&lt;&gt;""),(VLOOKUP($A32,BBG!$1:$1048576,MATCH(Activity!BS$1,BBG!$1:$1,0)-1,0)+VLOOKUP($A32,BBG!$1:$1048576,MATCH(Activity!BS$1,BBG!$1:$1,0)+1,0))/2,IF(AND(VLOOKUP($A32,BBG!$1:$1048576,MATCH(Activity!BS$1,BBG!$1:$1,0)-1,0)&lt;&gt;"",VLOOKUP($A32,BBG!$1:$1048576,MATCH(Activity!BS$1,BBG!$1:$1,0)+2,0)&lt;&gt;""),VLOOKUP($A32,BBG!$1:$1048576,MATCH(Activity!BS$1,BBG!$1:$1,0)-1,0)+(VLOOKUP($A32,BBG!$1:$1048576,MATCH(Activity!BS$1,BBG!$1:$1,0)+2,0)-VLOOKUP($A32,BBG!$1:$1048576,MATCH(Activity!BS$1,BBG!$1:$1,0)-1,0))/3,VLOOKUP($A32,BBG!$1:$1048576,MATCH(Activity!BS$1,BBG!$1:$1,0)-2,0)+(VLOOKUP($A32,BBG!$1:$1048576,MATCH(Activity!BS$1,BBG!$1:$1,0)+1,0)-VLOOKUP($A32,BBG!$1:$1048576,MATCH(Activity!BS$1,BBG!$1:$1,0)-2,0))*2/3)))/100</f>
        <v>0</v>
      </c>
      <c r="BT32" s="34">
        <f ca="1">IF(VLOOKUP($A32,BBG!$1:$1048576,MATCH(Activity!BT$1,BBG!$1:$1,0),0)&lt;&gt;"",VLOOKUP($A32,BBG!$1:$1048576,MATCH(Activity!BT$1,BBG!$1:$1,0),0),IF(AND(VLOOKUP($A32,BBG!$1:$1048576,MATCH(Activity!BT$1,BBG!$1:$1,0)-1,0)&lt;&gt;"",VLOOKUP($A32,BBG!$1:$1048576,MATCH(Activity!BT$1,BBG!$1:$1,0)+1,0)&lt;&gt;""),(VLOOKUP($A32,BBG!$1:$1048576,MATCH(Activity!BT$1,BBG!$1:$1,0)-1,0)+VLOOKUP($A32,BBG!$1:$1048576,MATCH(Activity!BT$1,BBG!$1:$1,0)+1,0))/2,IF(AND(VLOOKUP($A32,BBG!$1:$1048576,MATCH(Activity!BT$1,BBG!$1:$1,0)-1,0)&lt;&gt;"",VLOOKUP($A32,BBG!$1:$1048576,MATCH(Activity!BT$1,BBG!$1:$1,0)+2,0)&lt;&gt;""),VLOOKUP($A32,BBG!$1:$1048576,MATCH(Activity!BT$1,BBG!$1:$1,0)-1,0)+(VLOOKUP($A32,BBG!$1:$1048576,MATCH(Activity!BT$1,BBG!$1:$1,0)+2,0)-VLOOKUP($A32,BBG!$1:$1048576,MATCH(Activity!BT$1,BBG!$1:$1,0)-1,0))/3,VLOOKUP($A32,BBG!$1:$1048576,MATCH(Activity!BT$1,BBG!$1:$1,0)-2,0)+(VLOOKUP($A32,BBG!$1:$1048576,MATCH(Activity!BT$1,BBG!$1:$1,0)+1,0)-VLOOKUP($A32,BBG!$1:$1048576,MATCH(Activity!BT$1,BBG!$1:$1,0)-2,0))*2/3)))/100</f>
        <v>0</v>
      </c>
      <c r="BU32" s="34">
        <f ca="1">IF(VLOOKUP($A32,BBG!$1:$1048576,MATCH(Activity!BU$1,BBG!$1:$1,0),0)&lt;&gt;"",VLOOKUP($A32,BBG!$1:$1048576,MATCH(Activity!BU$1,BBG!$1:$1,0),0),IF(AND(VLOOKUP($A32,BBG!$1:$1048576,MATCH(Activity!BU$1,BBG!$1:$1,0)-1,0)&lt;&gt;"",VLOOKUP($A32,BBG!$1:$1048576,MATCH(Activity!BU$1,BBG!$1:$1,0)+1,0)&lt;&gt;""),(VLOOKUP($A32,BBG!$1:$1048576,MATCH(Activity!BU$1,BBG!$1:$1,0)-1,0)+VLOOKUP($A32,BBG!$1:$1048576,MATCH(Activity!BU$1,BBG!$1:$1,0)+1,0))/2,IF(AND(VLOOKUP($A32,BBG!$1:$1048576,MATCH(Activity!BU$1,BBG!$1:$1,0)-1,0)&lt;&gt;"",VLOOKUP($A32,BBG!$1:$1048576,MATCH(Activity!BU$1,BBG!$1:$1,0)+2,0)&lt;&gt;""),VLOOKUP($A32,BBG!$1:$1048576,MATCH(Activity!BU$1,BBG!$1:$1,0)-1,0)+(VLOOKUP($A32,BBG!$1:$1048576,MATCH(Activity!BU$1,BBG!$1:$1,0)+2,0)-VLOOKUP($A32,BBG!$1:$1048576,MATCH(Activity!BU$1,BBG!$1:$1,0)-1,0))/3,VLOOKUP($A32,BBG!$1:$1048576,MATCH(Activity!BU$1,BBG!$1:$1,0)-2,0)+(VLOOKUP($A32,BBG!$1:$1048576,MATCH(Activity!BU$1,BBG!$1:$1,0)+1,0)-VLOOKUP($A32,BBG!$1:$1048576,MATCH(Activity!BU$1,BBG!$1:$1,0)-2,0))*2/3)))/100</f>
        <v>0</v>
      </c>
      <c r="BV32" s="34">
        <f ca="1">IF(VLOOKUP($A32,BBG!$1:$1048576,MATCH(Activity!BV$1,BBG!$1:$1,0),0)&lt;&gt;"",VLOOKUP($A32,BBG!$1:$1048576,MATCH(Activity!BV$1,BBG!$1:$1,0),0),IF(AND(VLOOKUP($A32,BBG!$1:$1048576,MATCH(Activity!BV$1,BBG!$1:$1,0)-1,0)&lt;&gt;"",VLOOKUP($A32,BBG!$1:$1048576,MATCH(Activity!BV$1,BBG!$1:$1,0)+1,0)&lt;&gt;""),(VLOOKUP($A32,BBG!$1:$1048576,MATCH(Activity!BV$1,BBG!$1:$1,0)-1,0)+VLOOKUP($A32,BBG!$1:$1048576,MATCH(Activity!BV$1,BBG!$1:$1,0)+1,0))/2,IF(AND(VLOOKUP($A32,BBG!$1:$1048576,MATCH(Activity!BV$1,BBG!$1:$1,0)-1,0)&lt;&gt;"",VLOOKUP($A32,BBG!$1:$1048576,MATCH(Activity!BV$1,BBG!$1:$1,0)+2,0)&lt;&gt;""),VLOOKUP($A32,BBG!$1:$1048576,MATCH(Activity!BV$1,BBG!$1:$1,0)-1,0)+(VLOOKUP($A32,BBG!$1:$1048576,MATCH(Activity!BV$1,BBG!$1:$1,0)+2,0)-VLOOKUP($A32,BBG!$1:$1048576,MATCH(Activity!BV$1,BBG!$1:$1,0)-1,0))/3,VLOOKUP($A32,BBG!$1:$1048576,MATCH(Activity!BV$1,BBG!$1:$1,0)-2,0)+(VLOOKUP($A32,BBG!$1:$1048576,MATCH(Activity!BV$1,BBG!$1:$1,0)+1,0)-VLOOKUP($A32,BBG!$1:$1048576,MATCH(Activity!BV$1,BBG!$1:$1,0)-2,0))*2/3)))/100</f>
        <v>0</v>
      </c>
      <c r="BW32" s="34">
        <f ca="1">IF(VLOOKUP($A32,BBG!$1:$1048576,MATCH(Activity!BW$1,BBG!$1:$1,0),0)&lt;&gt;"",VLOOKUP($A32,BBG!$1:$1048576,MATCH(Activity!BW$1,BBG!$1:$1,0),0),IF(AND(VLOOKUP($A32,BBG!$1:$1048576,MATCH(Activity!BW$1,BBG!$1:$1,0)-1,0)&lt;&gt;"",VLOOKUP($A32,BBG!$1:$1048576,MATCH(Activity!BW$1,BBG!$1:$1,0)+1,0)&lt;&gt;""),(VLOOKUP($A32,BBG!$1:$1048576,MATCH(Activity!BW$1,BBG!$1:$1,0)-1,0)+VLOOKUP($A32,BBG!$1:$1048576,MATCH(Activity!BW$1,BBG!$1:$1,0)+1,0))/2,IF(AND(VLOOKUP($A32,BBG!$1:$1048576,MATCH(Activity!BW$1,BBG!$1:$1,0)-1,0)&lt;&gt;"",VLOOKUP($A32,BBG!$1:$1048576,MATCH(Activity!BW$1,BBG!$1:$1,0)+2,0)&lt;&gt;""),VLOOKUP($A32,BBG!$1:$1048576,MATCH(Activity!BW$1,BBG!$1:$1,0)-1,0)+(VLOOKUP($A32,BBG!$1:$1048576,MATCH(Activity!BW$1,BBG!$1:$1,0)+2,0)-VLOOKUP($A32,BBG!$1:$1048576,MATCH(Activity!BW$1,BBG!$1:$1,0)-1,0))/3,VLOOKUP($A32,BBG!$1:$1048576,MATCH(Activity!BW$1,BBG!$1:$1,0)-2,0)+(VLOOKUP($A32,BBG!$1:$1048576,MATCH(Activity!BW$1,BBG!$1:$1,0)+1,0)-VLOOKUP($A32,BBG!$1:$1048576,MATCH(Activity!BW$1,BBG!$1:$1,0)-2,0))*2/3)))/100</f>
        <v>0</v>
      </c>
      <c r="BX32" s="34">
        <f ca="1">IF(VLOOKUP($A32,BBG!$1:$1048576,MATCH(Activity!BX$1,BBG!$1:$1,0),0)&lt;&gt;"",VLOOKUP($A32,BBG!$1:$1048576,MATCH(Activity!BX$1,BBG!$1:$1,0),0),IF(AND(VLOOKUP($A32,BBG!$1:$1048576,MATCH(Activity!BX$1,BBG!$1:$1,0)-1,0)&lt;&gt;"",VLOOKUP($A32,BBG!$1:$1048576,MATCH(Activity!BX$1,BBG!$1:$1,0)+1,0)&lt;&gt;""),(VLOOKUP($A32,BBG!$1:$1048576,MATCH(Activity!BX$1,BBG!$1:$1,0)-1,0)+VLOOKUP($A32,BBG!$1:$1048576,MATCH(Activity!BX$1,BBG!$1:$1,0)+1,0))/2,IF(AND(VLOOKUP($A32,BBG!$1:$1048576,MATCH(Activity!BX$1,BBG!$1:$1,0)-1,0)&lt;&gt;"",VLOOKUP($A32,BBG!$1:$1048576,MATCH(Activity!BX$1,BBG!$1:$1,0)+2,0)&lt;&gt;""),VLOOKUP($A32,BBG!$1:$1048576,MATCH(Activity!BX$1,BBG!$1:$1,0)-1,0)+(VLOOKUP($A32,BBG!$1:$1048576,MATCH(Activity!BX$1,BBG!$1:$1,0)+2,0)-VLOOKUP($A32,BBG!$1:$1048576,MATCH(Activity!BX$1,BBG!$1:$1,0)-1,0))/3,VLOOKUP($A32,BBG!$1:$1048576,MATCH(Activity!BX$1,BBG!$1:$1,0)-2,0)+(VLOOKUP($A32,BBG!$1:$1048576,MATCH(Activity!BX$1,BBG!$1:$1,0)+1,0)-VLOOKUP($A32,BBG!$1:$1048576,MATCH(Activity!BX$1,BBG!$1:$1,0)-2,0))*2/3)))/100</f>
        <v>0</v>
      </c>
      <c r="BY32" s="34">
        <f ca="1">IF(VLOOKUP($A32,BBG!$1:$1048576,MATCH(Activity!BY$1,BBG!$1:$1,0),0)&lt;&gt;"",VLOOKUP($A32,BBG!$1:$1048576,MATCH(Activity!BY$1,BBG!$1:$1,0),0),IF(AND(VLOOKUP($A32,BBG!$1:$1048576,MATCH(Activity!BY$1,BBG!$1:$1,0)-1,0)&lt;&gt;"",VLOOKUP($A32,BBG!$1:$1048576,MATCH(Activity!BY$1,BBG!$1:$1,0)+1,0)&lt;&gt;""),(VLOOKUP($A32,BBG!$1:$1048576,MATCH(Activity!BY$1,BBG!$1:$1,0)-1,0)+VLOOKUP($A32,BBG!$1:$1048576,MATCH(Activity!BY$1,BBG!$1:$1,0)+1,0))/2,IF(AND(VLOOKUP($A32,BBG!$1:$1048576,MATCH(Activity!BY$1,BBG!$1:$1,0)-1,0)&lt;&gt;"",VLOOKUP($A32,BBG!$1:$1048576,MATCH(Activity!BY$1,BBG!$1:$1,0)+2,0)&lt;&gt;""),VLOOKUP($A32,BBG!$1:$1048576,MATCH(Activity!BY$1,BBG!$1:$1,0)-1,0)+(VLOOKUP($A32,BBG!$1:$1048576,MATCH(Activity!BY$1,BBG!$1:$1,0)+2,0)-VLOOKUP($A32,BBG!$1:$1048576,MATCH(Activity!BY$1,BBG!$1:$1,0)-1,0))/3,VLOOKUP($A32,BBG!$1:$1048576,MATCH(Activity!BY$1,BBG!$1:$1,0)-2,0)+(VLOOKUP($A32,BBG!$1:$1048576,MATCH(Activity!BY$1,BBG!$1:$1,0)+1,0)-VLOOKUP($A32,BBG!$1:$1048576,MATCH(Activity!BY$1,BBG!$1:$1,0)-2,0))*2/3)))/100</f>
        <v>0</v>
      </c>
      <c r="BZ32" s="34">
        <f ca="1">IF(VLOOKUP($A32,BBG!$1:$1048576,MATCH(Activity!BZ$1,BBG!$1:$1,0),0)&lt;&gt;"",VLOOKUP($A32,BBG!$1:$1048576,MATCH(Activity!BZ$1,BBG!$1:$1,0),0),IF(AND(VLOOKUP($A32,BBG!$1:$1048576,MATCH(Activity!BZ$1,BBG!$1:$1,0)-1,0)&lt;&gt;"",VLOOKUP($A32,BBG!$1:$1048576,MATCH(Activity!BZ$1,BBG!$1:$1,0)+1,0)&lt;&gt;""),(VLOOKUP($A32,BBG!$1:$1048576,MATCH(Activity!BZ$1,BBG!$1:$1,0)-1,0)+VLOOKUP($A32,BBG!$1:$1048576,MATCH(Activity!BZ$1,BBG!$1:$1,0)+1,0))/2,IF(AND(VLOOKUP($A32,BBG!$1:$1048576,MATCH(Activity!BZ$1,BBG!$1:$1,0)-1,0)&lt;&gt;"",VLOOKUP($A32,BBG!$1:$1048576,MATCH(Activity!BZ$1,BBG!$1:$1,0)+2,0)&lt;&gt;""),VLOOKUP($A32,BBG!$1:$1048576,MATCH(Activity!BZ$1,BBG!$1:$1,0)-1,0)+(VLOOKUP($A32,BBG!$1:$1048576,MATCH(Activity!BZ$1,BBG!$1:$1,0)+2,0)-VLOOKUP($A32,BBG!$1:$1048576,MATCH(Activity!BZ$1,BBG!$1:$1,0)-1,0))/3,VLOOKUP($A32,BBG!$1:$1048576,MATCH(Activity!BZ$1,BBG!$1:$1,0)-2,0)+(VLOOKUP($A32,BBG!$1:$1048576,MATCH(Activity!BZ$1,BBG!$1:$1,0)+1,0)-VLOOKUP($A32,BBG!$1:$1048576,MATCH(Activity!BZ$1,BBG!$1:$1,0)-2,0))*2/3)))/100</f>
        <v>0</v>
      </c>
      <c r="CA32" s="34">
        <f ca="1">IF(VLOOKUP($A32,BBG!$1:$1048576,MATCH(Activity!CA$1,BBG!$1:$1,0),0)&lt;&gt;"",VLOOKUP($A32,BBG!$1:$1048576,MATCH(Activity!CA$1,BBG!$1:$1,0),0),IF(AND(VLOOKUP($A32,BBG!$1:$1048576,MATCH(Activity!CA$1,BBG!$1:$1,0)-1,0)&lt;&gt;"",VLOOKUP($A32,BBG!$1:$1048576,MATCH(Activity!CA$1,BBG!$1:$1,0)+1,0)&lt;&gt;""),(VLOOKUP($A32,BBG!$1:$1048576,MATCH(Activity!CA$1,BBG!$1:$1,0)-1,0)+VLOOKUP($A32,BBG!$1:$1048576,MATCH(Activity!CA$1,BBG!$1:$1,0)+1,0))/2,IF(AND(VLOOKUP($A32,BBG!$1:$1048576,MATCH(Activity!CA$1,BBG!$1:$1,0)-1,0)&lt;&gt;"",VLOOKUP($A32,BBG!$1:$1048576,MATCH(Activity!CA$1,BBG!$1:$1,0)+2,0)&lt;&gt;""),VLOOKUP($A32,BBG!$1:$1048576,MATCH(Activity!CA$1,BBG!$1:$1,0)-1,0)+(VLOOKUP($A32,BBG!$1:$1048576,MATCH(Activity!CA$1,BBG!$1:$1,0)+2,0)-VLOOKUP($A32,BBG!$1:$1048576,MATCH(Activity!CA$1,BBG!$1:$1,0)-1,0))/3,VLOOKUP($A32,BBG!$1:$1048576,MATCH(Activity!CA$1,BBG!$1:$1,0)-2,0)+(VLOOKUP($A32,BBG!$1:$1048576,MATCH(Activity!CA$1,BBG!$1:$1,0)+1,0)-VLOOKUP($A32,BBG!$1:$1048576,MATCH(Activity!CA$1,BBG!$1:$1,0)-2,0))*2/3)))/100</f>
        <v>0</v>
      </c>
      <c r="CB32" s="34">
        <f ca="1">IF(VLOOKUP($A32,BBG!$1:$1048576,MATCH(Activity!CB$1,BBG!$1:$1,0),0)&lt;&gt;"",VLOOKUP($A32,BBG!$1:$1048576,MATCH(Activity!CB$1,BBG!$1:$1,0),0),IF(AND(VLOOKUP($A32,BBG!$1:$1048576,MATCH(Activity!CB$1,BBG!$1:$1,0)-1,0)&lt;&gt;"",VLOOKUP($A32,BBG!$1:$1048576,MATCH(Activity!CB$1,BBG!$1:$1,0)+1,0)&lt;&gt;""),(VLOOKUP($A32,BBG!$1:$1048576,MATCH(Activity!CB$1,BBG!$1:$1,0)-1,0)+VLOOKUP($A32,BBG!$1:$1048576,MATCH(Activity!CB$1,BBG!$1:$1,0)+1,0))/2,IF(AND(VLOOKUP($A32,BBG!$1:$1048576,MATCH(Activity!CB$1,BBG!$1:$1,0)-1,0)&lt;&gt;"",VLOOKUP($A32,BBG!$1:$1048576,MATCH(Activity!CB$1,BBG!$1:$1,0)+2,0)&lt;&gt;""),VLOOKUP($A32,BBG!$1:$1048576,MATCH(Activity!CB$1,BBG!$1:$1,0)-1,0)+(VLOOKUP($A32,BBG!$1:$1048576,MATCH(Activity!CB$1,BBG!$1:$1,0)+2,0)-VLOOKUP($A32,BBG!$1:$1048576,MATCH(Activity!CB$1,BBG!$1:$1,0)-1,0))/3,VLOOKUP($A32,BBG!$1:$1048576,MATCH(Activity!CB$1,BBG!$1:$1,0)-2,0)+(VLOOKUP($A32,BBG!$1:$1048576,MATCH(Activity!CB$1,BBG!$1:$1,0)+1,0)-VLOOKUP($A32,BBG!$1:$1048576,MATCH(Activity!CB$1,BBG!$1:$1,0)-2,0))*2/3)))/100</f>
        <v>0</v>
      </c>
      <c r="CC32" s="34">
        <f ca="1">IF(VLOOKUP($A32,BBG!$1:$1048576,MATCH(Activity!CC$1,BBG!$1:$1,0),0)&lt;&gt;"",VLOOKUP($A32,BBG!$1:$1048576,MATCH(Activity!CC$1,BBG!$1:$1,0),0),IF(AND(VLOOKUP($A32,BBG!$1:$1048576,MATCH(Activity!CC$1,BBG!$1:$1,0)-1,0)&lt;&gt;"",VLOOKUP($A32,BBG!$1:$1048576,MATCH(Activity!CC$1,BBG!$1:$1,0)+1,0)&lt;&gt;""),(VLOOKUP($A32,BBG!$1:$1048576,MATCH(Activity!CC$1,BBG!$1:$1,0)-1,0)+VLOOKUP($A32,BBG!$1:$1048576,MATCH(Activity!CC$1,BBG!$1:$1,0)+1,0))/2,IF(AND(VLOOKUP($A32,BBG!$1:$1048576,MATCH(Activity!CC$1,BBG!$1:$1,0)-1,0)&lt;&gt;"",VLOOKUP($A32,BBG!$1:$1048576,MATCH(Activity!CC$1,BBG!$1:$1,0)+2,0)&lt;&gt;""),VLOOKUP($A32,BBG!$1:$1048576,MATCH(Activity!CC$1,BBG!$1:$1,0)-1,0)+(VLOOKUP($A32,BBG!$1:$1048576,MATCH(Activity!CC$1,BBG!$1:$1,0)+2,0)-VLOOKUP($A32,BBG!$1:$1048576,MATCH(Activity!CC$1,BBG!$1:$1,0)-1,0))/3,VLOOKUP($A32,BBG!$1:$1048576,MATCH(Activity!CC$1,BBG!$1:$1,0)-2,0)+(VLOOKUP($A32,BBG!$1:$1048576,MATCH(Activity!CC$1,BBG!$1:$1,0)+1,0)-VLOOKUP($A32,BBG!$1:$1048576,MATCH(Activity!CC$1,BBG!$1:$1,0)-2,0))*2/3)))/100</f>
        <v>0</v>
      </c>
      <c r="CD32" s="34">
        <f ca="1">IF(VLOOKUP($A32,BBG!$1:$1048576,MATCH(Activity!CD$1,BBG!$1:$1,0),0)&lt;&gt;"",VLOOKUP($A32,BBG!$1:$1048576,MATCH(Activity!CD$1,BBG!$1:$1,0),0),IF(AND(VLOOKUP($A32,BBG!$1:$1048576,MATCH(Activity!CD$1,BBG!$1:$1,0)-1,0)&lt;&gt;"",VLOOKUP($A32,BBG!$1:$1048576,MATCH(Activity!CD$1,BBG!$1:$1,0)+1,0)&lt;&gt;""),(VLOOKUP($A32,BBG!$1:$1048576,MATCH(Activity!CD$1,BBG!$1:$1,0)-1,0)+VLOOKUP($A32,BBG!$1:$1048576,MATCH(Activity!CD$1,BBG!$1:$1,0)+1,0))/2,IF(AND(VLOOKUP($A32,BBG!$1:$1048576,MATCH(Activity!CD$1,BBG!$1:$1,0)-1,0)&lt;&gt;"",VLOOKUP($A32,BBG!$1:$1048576,MATCH(Activity!CD$1,BBG!$1:$1,0)+2,0)&lt;&gt;""),VLOOKUP($A32,BBG!$1:$1048576,MATCH(Activity!CD$1,BBG!$1:$1,0)-1,0)+(VLOOKUP($A32,BBG!$1:$1048576,MATCH(Activity!CD$1,BBG!$1:$1,0)+2,0)-VLOOKUP($A32,BBG!$1:$1048576,MATCH(Activity!CD$1,BBG!$1:$1,0)-1,0))/3,VLOOKUP($A32,BBG!$1:$1048576,MATCH(Activity!CD$1,BBG!$1:$1,0)-2,0)+(VLOOKUP($A32,BBG!$1:$1048576,MATCH(Activity!CD$1,BBG!$1:$1,0)+1,0)-VLOOKUP($A32,BBG!$1:$1048576,MATCH(Activity!CD$1,BBG!$1:$1,0)-2,0))*2/3)))/100</f>
        <v>0</v>
      </c>
      <c r="CE32" s="34">
        <f ca="1">IF(VLOOKUP($A32,BBG!$1:$1048576,MATCH(Activity!CE$1,BBG!$1:$1,0),0)&lt;&gt;"",VLOOKUP($A32,BBG!$1:$1048576,MATCH(Activity!CE$1,BBG!$1:$1,0),0),IF(AND(VLOOKUP($A32,BBG!$1:$1048576,MATCH(Activity!CE$1,BBG!$1:$1,0)-1,0)&lt;&gt;"",VLOOKUP($A32,BBG!$1:$1048576,MATCH(Activity!CE$1,BBG!$1:$1,0)+1,0)&lt;&gt;""),(VLOOKUP($A32,BBG!$1:$1048576,MATCH(Activity!CE$1,BBG!$1:$1,0)-1,0)+VLOOKUP($A32,BBG!$1:$1048576,MATCH(Activity!CE$1,BBG!$1:$1,0)+1,0))/2,IF(AND(VLOOKUP($A32,BBG!$1:$1048576,MATCH(Activity!CE$1,BBG!$1:$1,0)-1,0)&lt;&gt;"",VLOOKUP($A32,BBG!$1:$1048576,MATCH(Activity!CE$1,BBG!$1:$1,0)+2,0)&lt;&gt;""),VLOOKUP($A32,BBG!$1:$1048576,MATCH(Activity!CE$1,BBG!$1:$1,0)-1,0)+(VLOOKUP($A32,BBG!$1:$1048576,MATCH(Activity!CE$1,BBG!$1:$1,0)+2,0)-VLOOKUP($A32,BBG!$1:$1048576,MATCH(Activity!CE$1,BBG!$1:$1,0)-1,0))/3,VLOOKUP($A32,BBG!$1:$1048576,MATCH(Activity!CE$1,BBG!$1:$1,0)-2,0)+(VLOOKUP($A32,BBG!$1:$1048576,MATCH(Activity!CE$1,BBG!$1:$1,0)+1,0)-VLOOKUP($A32,BBG!$1:$1048576,MATCH(Activity!CE$1,BBG!$1:$1,0)-2,0))*2/3)))/100</f>
        <v>0</v>
      </c>
      <c r="CF32" s="34">
        <f ca="1">IF(VLOOKUP($A32,BBG!$1:$1048576,MATCH(Activity!CF$1,BBG!$1:$1,0),0)&lt;&gt;"",VLOOKUP($A32,BBG!$1:$1048576,MATCH(Activity!CF$1,BBG!$1:$1,0),0),IF(AND(VLOOKUP($A32,BBG!$1:$1048576,MATCH(Activity!CF$1,BBG!$1:$1,0)-1,0)&lt;&gt;"",VLOOKUP($A32,BBG!$1:$1048576,MATCH(Activity!CF$1,BBG!$1:$1,0)+1,0)&lt;&gt;""),(VLOOKUP($A32,BBG!$1:$1048576,MATCH(Activity!CF$1,BBG!$1:$1,0)-1,0)+VLOOKUP($A32,BBG!$1:$1048576,MATCH(Activity!CF$1,BBG!$1:$1,0)+1,0))/2,IF(AND(VLOOKUP($A32,BBG!$1:$1048576,MATCH(Activity!CF$1,BBG!$1:$1,0)-1,0)&lt;&gt;"",VLOOKUP($A32,BBG!$1:$1048576,MATCH(Activity!CF$1,BBG!$1:$1,0)+2,0)&lt;&gt;""),VLOOKUP($A32,BBG!$1:$1048576,MATCH(Activity!CF$1,BBG!$1:$1,0)-1,0)+(VLOOKUP($A32,BBG!$1:$1048576,MATCH(Activity!CF$1,BBG!$1:$1,0)+2,0)-VLOOKUP($A32,BBG!$1:$1048576,MATCH(Activity!CF$1,BBG!$1:$1,0)-1,0))/3,VLOOKUP($A32,BBG!$1:$1048576,MATCH(Activity!CF$1,BBG!$1:$1,0)-2,0)+(VLOOKUP($A32,BBG!$1:$1048576,MATCH(Activity!CF$1,BBG!$1:$1,0)+1,0)-VLOOKUP($A32,BBG!$1:$1048576,MATCH(Activity!CF$1,BBG!$1:$1,0)-2,0))*2/3)))/100</f>
        <v>0</v>
      </c>
      <c r="CG32" s="34">
        <f ca="1">IF(VLOOKUP($A32,BBG!$1:$1048576,MATCH(Activity!CG$1,BBG!$1:$1,0),0)&lt;&gt;"",VLOOKUP($A32,BBG!$1:$1048576,MATCH(Activity!CG$1,BBG!$1:$1,0),0),IF(AND(VLOOKUP($A32,BBG!$1:$1048576,MATCH(Activity!CG$1,BBG!$1:$1,0)-1,0)&lt;&gt;"",VLOOKUP($A32,BBG!$1:$1048576,MATCH(Activity!CG$1,BBG!$1:$1,0)+1,0)&lt;&gt;""),(VLOOKUP($A32,BBG!$1:$1048576,MATCH(Activity!CG$1,BBG!$1:$1,0)-1,0)+VLOOKUP($A32,BBG!$1:$1048576,MATCH(Activity!CG$1,BBG!$1:$1,0)+1,0))/2,IF(AND(VLOOKUP($A32,BBG!$1:$1048576,MATCH(Activity!CG$1,BBG!$1:$1,0)-1,0)&lt;&gt;"",VLOOKUP($A32,BBG!$1:$1048576,MATCH(Activity!CG$1,BBG!$1:$1,0)+2,0)&lt;&gt;""),VLOOKUP($A32,BBG!$1:$1048576,MATCH(Activity!CG$1,BBG!$1:$1,0)-1,0)+(VLOOKUP($A32,BBG!$1:$1048576,MATCH(Activity!CG$1,BBG!$1:$1,0)+2,0)-VLOOKUP($A32,BBG!$1:$1048576,MATCH(Activity!CG$1,BBG!$1:$1,0)-1,0))/3,VLOOKUP($A32,BBG!$1:$1048576,MATCH(Activity!CG$1,BBG!$1:$1,0)-2,0)+(VLOOKUP($A32,BBG!$1:$1048576,MATCH(Activity!CG$1,BBG!$1:$1,0)+1,0)-VLOOKUP($A32,BBG!$1:$1048576,MATCH(Activity!CG$1,BBG!$1:$1,0)-2,0))*2/3)))/100</f>
        <v>0</v>
      </c>
      <c r="CH32" s="34">
        <f ca="1">IF(VLOOKUP($A32,BBG!$1:$1048576,MATCH(Activity!CH$1,BBG!$1:$1,0),0)&lt;&gt;"",VLOOKUP($A32,BBG!$1:$1048576,MATCH(Activity!CH$1,BBG!$1:$1,0),0),IF(AND(VLOOKUP($A32,BBG!$1:$1048576,MATCH(Activity!CH$1,BBG!$1:$1,0)-1,0)&lt;&gt;"",VLOOKUP($A32,BBG!$1:$1048576,MATCH(Activity!CH$1,BBG!$1:$1,0)+1,0)&lt;&gt;""),(VLOOKUP($A32,BBG!$1:$1048576,MATCH(Activity!CH$1,BBG!$1:$1,0)-1,0)+VLOOKUP($A32,BBG!$1:$1048576,MATCH(Activity!CH$1,BBG!$1:$1,0)+1,0))/2,IF(AND(VLOOKUP($A32,BBG!$1:$1048576,MATCH(Activity!CH$1,BBG!$1:$1,0)-1,0)&lt;&gt;"",VLOOKUP($A32,BBG!$1:$1048576,MATCH(Activity!CH$1,BBG!$1:$1,0)+2,0)&lt;&gt;""),VLOOKUP($A32,BBG!$1:$1048576,MATCH(Activity!CH$1,BBG!$1:$1,0)-1,0)+(VLOOKUP($A32,BBG!$1:$1048576,MATCH(Activity!CH$1,BBG!$1:$1,0)+2,0)-VLOOKUP($A32,BBG!$1:$1048576,MATCH(Activity!CH$1,BBG!$1:$1,0)-1,0))/3,VLOOKUP($A32,BBG!$1:$1048576,MATCH(Activity!CH$1,BBG!$1:$1,0)-2,0)+(VLOOKUP($A32,BBG!$1:$1048576,MATCH(Activity!CH$1,BBG!$1:$1,0)+1,0)-VLOOKUP($A32,BBG!$1:$1048576,MATCH(Activity!CH$1,BBG!$1:$1,0)-2,0))*2/3)))/100</f>
        <v>0</v>
      </c>
      <c r="CI32" s="34">
        <f ca="1">IF(VLOOKUP($A32,BBG!$1:$1048576,MATCH(Activity!CI$1,BBG!$1:$1,0),0)&lt;&gt;"",VLOOKUP($A32,BBG!$1:$1048576,MATCH(Activity!CI$1,BBG!$1:$1,0),0),IF(AND(VLOOKUP($A32,BBG!$1:$1048576,MATCH(Activity!CI$1,BBG!$1:$1,0)-1,0)&lt;&gt;"",VLOOKUP($A32,BBG!$1:$1048576,MATCH(Activity!CI$1,BBG!$1:$1,0)+1,0)&lt;&gt;""),(VLOOKUP($A32,BBG!$1:$1048576,MATCH(Activity!CI$1,BBG!$1:$1,0)-1,0)+VLOOKUP($A32,BBG!$1:$1048576,MATCH(Activity!CI$1,BBG!$1:$1,0)+1,0))/2,IF(AND(VLOOKUP($A32,BBG!$1:$1048576,MATCH(Activity!CI$1,BBG!$1:$1,0)-1,0)&lt;&gt;"",VLOOKUP($A32,BBG!$1:$1048576,MATCH(Activity!CI$1,BBG!$1:$1,0)+2,0)&lt;&gt;""),VLOOKUP($A32,BBG!$1:$1048576,MATCH(Activity!CI$1,BBG!$1:$1,0)-1,0)+(VLOOKUP($A32,BBG!$1:$1048576,MATCH(Activity!CI$1,BBG!$1:$1,0)+2,0)-VLOOKUP($A32,BBG!$1:$1048576,MATCH(Activity!CI$1,BBG!$1:$1,0)-1,0))/3,VLOOKUP($A32,BBG!$1:$1048576,MATCH(Activity!CI$1,BBG!$1:$1,0)-2,0)+(VLOOKUP($A32,BBG!$1:$1048576,MATCH(Activity!CI$1,BBG!$1:$1,0)+1,0)-VLOOKUP($A32,BBG!$1:$1048576,MATCH(Activity!CI$1,BBG!$1:$1,0)-2,0))*2/3)))/100</f>
        <v>0</v>
      </c>
      <c r="CJ32" s="34">
        <f ca="1">IF(VLOOKUP($A32,BBG!$1:$1048576,MATCH(Activity!CJ$1,BBG!$1:$1,0),0)&lt;&gt;"",VLOOKUP($A32,BBG!$1:$1048576,MATCH(Activity!CJ$1,BBG!$1:$1,0),0),IF(AND(VLOOKUP($A32,BBG!$1:$1048576,MATCH(Activity!CJ$1,BBG!$1:$1,0)-1,0)&lt;&gt;"",VLOOKUP($A32,BBG!$1:$1048576,MATCH(Activity!CJ$1,BBG!$1:$1,0)+1,0)&lt;&gt;""),(VLOOKUP($A32,BBG!$1:$1048576,MATCH(Activity!CJ$1,BBG!$1:$1,0)-1,0)+VLOOKUP($A32,BBG!$1:$1048576,MATCH(Activity!CJ$1,BBG!$1:$1,0)+1,0))/2,IF(AND(VLOOKUP($A32,BBG!$1:$1048576,MATCH(Activity!CJ$1,BBG!$1:$1,0)-1,0)&lt;&gt;"",VLOOKUP($A32,BBG!$1:$1048576,MATCH(Activity!CJ$1,BBG!$1:$1,0)+2,0)&lt;&gt;""),VLOOKUP($A32,BBG!$1:$1048576,MATCH(Activity!CJ$1,BBG!$1:$1,0)-1,0)+(VLOOKUP($A32,BBG!$1:$1048576,MATCH(Activity!CJ$1,BBG!$1:$1,0)+2,0)-VLOOKUP($A32,BBG!$1:$1048576,MATCH(Activity!CJ$1,BBG!$1:$1,0)-1,0))/3,VLOOKUP($A32,BBG!$1:$1048576,MATCH(Activity!CJ$1,BBG!$1:$1,0)-2,0)+(VLOOKUP($A32,BBG!$1:$1048576,MATCH(Activity!CJ$1,BBG!$1:$1,0)+1,0)-VLOOKUP($A32,BBG!$1:$1048576,MATCH(Activity!CJ$1,BBG!$1:$1,0)-2,0))*2/3)))/100</f>
        <v>0</v>
      </c>
      <c r="CK32" s="34">
        <f ca="1">IF(VLOOKUP($A32,BBG!$1:$1048576,MATCH(Activity!CK$1,BBG!$1:$1,0),0)&lt;&gt;"",VLOOKUP($A32,BBG!$1:$1048576,MATCH(Activity!CK$1,BBG!$1:$1,0),0),IF(AND(VLOOKUP($A32,BBG!$1:$1048576,MATCH(Activity!CK$1,BBG!$1:$1,0)-1,0)&lt;&gt;"",VLOOKUP($A32,BBG!$1:$1048576,MATCH(Activity!CK$1,BBG!$1:$1,0)+1,0)&lt;&gt;""),(VLOOKUP($A32,BBG!$1:$1048576,MATCH(Activity!CK$1,BBG!$1:$1,0)-1,0)+VLOOKUP($A32,BBG!$1:$1048576,MATCH(Activity!CK$1,BBG!$1:$1,0)+1,0))/2,IF(AND(VLOOKUP($A32,BBG!$1:$1048576,MATCH(Activity!CK$1,BBG!$1:$1,0)-1,0)&lt;&gt;"",VLOOKUP($A32,BBG!$1:$1048576,MATCH(Activity!CK$1,BBG!$1:$1,0)+2,0)&lt;&gt;""),VLOOKUP($A32,BBG!$1:$1048576,MATCH(Activity!CK$1,BBG!$1:$1,0)-1,0)+(VLOOKUP($A32,BBG!$1:$1048576,MATCH(Activity!CK$1,BBG!$1:$1,0)+2,0)-VLOOKUP($A32,BBG!$1:$1048576,MATCH(Activity!CK$1,BBG!$1:$1,0)-1,0))/3,VLOOKUP($A32,BBG!$1:$1048576,MATCH(Activity!CK$1,BBG!$1:$1,0)-2,0)+(VLOOKUP($A32,BBG!$1:$1048576,MATCH(Activity!CK$1,BBG!$1:$1,0)+1,0)-VLOOKUP($A32,BBG!$1:$1048576,MATCH(Activity!CK$1,BBG!$1:$1,0)-2,0))*2/3)))/100</f>
        <v>0</v>
      </c>
      <c r="CL32" s="34">
        <f ca="1">IF(VLOOKUP($A32,BBG!$1:$1048576,MATCH(Activity!CL$1,BBG!$1:$1,0),0)&lt;&gt;"",VLOOKUP($A32,BBG!$1:$1048576,MATCH(Activity!CL$1,BBG!$1:$1,0),0),IF(AND(VLOOKUP($A32,BBG!$1:$1048576,MATCH(Activity!CL$1,BBG!$1:$1,0)-1,0)&lt;&gt;"",VLOOKUP($A32,BBG!$1:$1048576,MATCH(Activity!CL$1,BBG!$1:$1,0)+1,0)&lt;&gt;""),(VLOOKUP($A32,BBG!$1:$1048576,MATCH(Activity!CL$1,BBG!$1:$1,0)-1,0)+VLOOKUP($A32,BBG!$1:$1048576,MATCH(Activity!CL$1,BBG!$1:$1,0)+1,0))/2,IF(AND(VLOOKUP($A32,BBG!$1:$1048576,MATCH(Activity!CL$1,BBG!$1:$1,0)-1,0)&lt;&gt;"",VLOOKUP($A32,BBG!$1:$1048576,MATCH(Activity!CL$1,BBG!$1:$1,0)+2,0)&lt;&gt;""),VLOOKUP($A32,BBG!$1:$1048576,MATCH(Activity!CL$1,BBG!$1:$1,0)-1,0)+(VLOOKUP($A32,BBG!$1:$1048576,MATCH(Activity!CL$1,BBG!$1:$1,0)+2,0)-VLOOKUP($A32,BBG!$1:$1048576,MATCH(Activity!CL$1,BBG!$1:$1,0)-1,0))/3,VLOOKUP($A32,BBG!$1:$1048576,MATCH(Activity!CL$1,BBG!$1:$1,0)-2,0)+(VLOOKUP($A32,BBG!$1:$1048576,MATCH(Activity!CL$1,BBG!$1:$1,0)+1,0)-VLOOKUP($A32,BBG!$1:$1048576,MATCH(Activity!CL$1,BBG!$1:$1,0)-2,0))*2/3)))/100</f>
        <v>0</v>
      </c>
      <c r="CM32" s="34">
        <f ca="1">IF(VLOOKUP($A32,BBG!$1:$1048576,MATCH(Activity!CM$1,BBG!$1:$1,0),0)&lt;&gt;"",VLOOKUP($A32,BBG!$1:$1048576,MATCH(Activity!CM$1,BBG!$1:$1,0),0),IF(AND(VLOOKUP($A32,BBG!$1:$1048576,MATCH(Activity!CM$1,BBG!$1:$1,0)-1,0)&lt;&gt;"",VLOOKUP($A32,BBG!$1:$1048576,MATCH(Activity!CM$1,BBG!$1:$1,0)+1,0)&lt;&gt;""),(VLOOKUP($A32,BBG!$1:$1048576,MATCH(Activity!CM$1,BBG!$1:$1,0)-1,0)+VLOOKUP($A32,BBG!$1:$1048576,MATCH(Activity!CM$1,BBG!$1:$1,0)+1,0))/2,IF(AND(VLOOKUP($A32,BBG!$1:$1048576,MATCH(Activity!CM$1,BBG!$1:$1,0)-1,0)&lt;&gt;"",VLOOKUP($A32,BBG!$1:$1048576,MATCH(Activity!CM$1,BBG!$1:$1,0)+2,0)&lt;&gt;""),VLOOKUP($A32,BBG!$1:$1048576,MATCH(Activity!CM$1,BBG!$1:$1,0)-1,0)+(VLOOKUP($A32,BBG!$1:$1048576,MATCH(Activity!CM$1,BBG!$1:$1,0)+2,0)-VLOOKUP($A32,BBG!$1:$1048576,MATCH(Activity!CM$1,BBG!$1:$1,0)-1,0))/3,VLOOKUP($A32,BBG!$1:$1048576,MATCH(Activity!CM$1,BBG!$1:$1,0)-2,0)+(VLOOKUP($A32,BBG!$1:$1048576,MATCH(Activity!CM$1,BBG!$1:$1,0)+1,0)-VLOOKUP($A32,BBG!$1:$1048576,MATCH(Activity!CM$1,BBG!$1:$1,0)-2,0))*2/3)))/100</f>
        <v>0</v>
      </c>
      <c r="CN32" s="34">
        <f ca="1">IF(VLOOKUP($A32,BBG!$1:$1048576,MATCH(Activity!CN$1,BBG!$1:$1,0),0)&lt;&gt;"",VLOOKUP($A32,BBG!$1:$1048576,MATCH(Activity!CN$1,BBG!$1:$1,0),0),IF(AND(VLOOKUP($A32,BBG!$1:$1048576,MATCH(Activity!CN$1,BBG!$1:$1,0)-1,0)&lt;&gt;"",VLOOKUP($A32,BBG!$1:$1048576,MATCH(Activity!CN$1,BBG!$1:$1,0)+1,0)&lt;&gt;""),(VLOOKUP($A32,BBG!$1:$1048576,MATCH(Activity!CN$1,BBG!$1:$1,0)-1,0)+VLOOKUP($A32,BBG!$1:$1048576,MATCH(Activity!CN$1,BBG!$1:$1,0)+1,0))/2,IF(AND(VLOOKUP($A32,BBG!$1:$1048576,MATCH(Activity!CN$1,BBG!$1:$1,0)-1,0)&lt;&gt;"",VLOOKUP($A32,BBG!$1:$1048576,MATCH(Activity!CN$1,BBG!$1:$1,0)+2,0)&lt;&gt;""),VLOOKUP($A32,BBG!$1:$1048576,MATCH(Activity!CN$1,BBG!$1:$1,0)-1,0)+(VLOOKUP($A32,BBG!$1:$1048576,MATCH(Activity!CN$1,BBG!$1:$1,0)+2,0)-VLOOKUP($A32,BBG!$1:$1048576,MATCH(Activity!CN$1,BBG!$1:$1,0)-1,0))/3,VLOOKUP($A32,BBG!$1:$1048576,MATCH(Activity!CN$1,BBG!$1:$1,0)-2,0)+(VLOOKUP($A32,BBG!$1:$1048576,MATCH(Activity!CN$1,BBG!$1:$1,0)+1,0)-VLOOKUP($A32,BBG!$1:$1048576,MATCH(Activity!CN$1,BBG!$1:$1,0)-2,0))*2/3)))/100</f>
        <v>0</v>
      </c>
      <c r="CO32" s="34">
        <f ca="1">IF(VLOOKUP($A32,BBG!$1:$1048576,MATCH(Activity!CO$1,BBG!$1:$1,0),0)&lt;&gt;"",VLOOKUP($A32,BBG!$1:$1048576,MATCH(Activity!CO$1,BBG!$1:$1,0),0),IF(AND(VLOOKUP($A32,BBG!$1:$1048576,MATCH(Activity!CO$1,BBG!$1:$1,0)-1,0)&lt;&gt;"",VLOOKUP($A32,BBG!$1:$1048576,MATCH(Activity!CO$1,BBG!$1:$1,0)+1,0)&lt;&gt;""),(VLOOKUP($A32,BBG!$1:$1048576,MATCH(Activity!CO$1,BBG!$1:$1,0)-1,0)+VLOOKUP($A32,BBG!$1:$1048576,MATCH(Activity!CO$1,BBG!$1:$1,0)+1,0))/2,IF(AND(VLOOKUP($A32,BBG!$1:$1048576,MATCH(Activity!CO$1,BBG!$1:$1,0)-1,0)&lt;&gt;"",VLOOKUP($A32,BBG!$1:$1048576,MATCH(Activity!CO$1,BBG!$1:$1,0)+2,0)&lt;&gt;""),VLOOKUP($A32,BBG!$1:$1048576,MATCH(Activity!CO$1,BBG!$1:$1,0)-1,0)+(VLOOKUP($A32,BBG!$1:$1048576,MATCH(Activity!CO$1,BBG!$1:$1,0)+2,0)-VLOOKUP($A32,BBG!$1:$1048576,MATCH(Activity!CO$1,BBG!$1:$1,0)-1,0))/3,VLOOKUP($A32,BBG!$1:$1048576,MATCH(Activity!CO$1,BBG!$1:$1,0)-2,0)+(VLOOKUP($A32,BBG!$1:$1048576,MATCH(Activity!CO$1,BBG!$1:$1,0)+1,0)-VLOOKUP($A32,BBG!$1:$1048576,MATCH(Activity!CO$1,BBG!$1:$1,0)-2,0))*2/3)))/100</f>
        <v>0</v>
      </c>
      <c r="CP32" s="34">
        <f ca="1">IF(VLOOKUP($A32,BBG!$1:$1048576,MATCH(Activity!CP$1,BBG!$1:$1,0),0)&lt;&gt;"",VLOOKUP($A32,BBG!$1:$1048576,MATCH(Activity!CP$1,BBG!$1:$1,0),0),IF(AND(VLOOKUP($A32,BBG!$1:$1048576,MATCH(Activity!CP$1,BBG!$1:$1,0)-1,0)&lt;&gt;"",VLOOKUP($A32,BBG!$1:$1048576,MATCH(Activity!CP$1,BBG!$1:$1,0)+1,0)&lt;&gt;""),(VLOOKUP($A32,BBG!$1:$1048576,MATCH(Activity!CP$1,BBG!$1:$1,0)-1,0)+VLOOKUP($A32,BBG!$1:$1048576,MATCH(Activity!CP$1,BBG!$1:$1,0)+1,0))/2,IF(AND(VLOOKUP($A32,BBG!$1:$1048576,MATCH(Activity!CP$1,BBG!$1:$1,0)-1,0)&lt;&gt;"",VLOOKUP($A32,BBG!$1:$1048576,MATCH(Activity!CP$1,BBG!$1:$1,0)+2,0)&lt;&gt;""),VLOOKUP($A32,BBG!$1:$1048576,MATCH(Activity!CP$1,BBG!$1:$1,0)-1,0)+(VLOOKUP($A32,BBG!$1:$1048576,MATCH(Activity!CP$1,BBG!$1:$1,0)+2,0)-VLOOKUP($A32,BBG!$1:$1048576,MATCH(Activity!CP$1,BBG!$1:$1,0)-1,0))/3,VLOOKUP($A32,BBG!$1:$1048576,MATCH(Activity!CP$1,BBG!$1:$1,0)-2,0)+(VLOOKUP($A32,BBG!$1:$1048576,MATCH(Activity!CP$1,BBG!$1:$1,0)+1,0)-VLOOKUP($A32,BBG!$1:$1048576,MATCH(Activity!CP$1,BBG!$1:$1,0)-2,0))*2/3)))/100</f>
        <v>0</v>
      </c>
      <c r="CQ32" s="34">
        <f ca="1">IF(VLOOKUP($A32,BBG!$1:$1048576,MATCH(Activity!CQ$1,BBG!$1:$1,0),0)&lt;&gt;"",VLOOKUP($A32,BBG!$1:$1048576,MATCH(Activity!CQ$1,BBG!$1:$1,0),0),IF(AND(VLOOKUP($A32,BBG!$1:$1048576,MATCH(Activity!CQ$1,BBG!$1:$1,0)-1,0)&lt;&gt;"",VLOOKUP($A32,BBG!$1:$1048576,MATCH(Activity!CQ$1,BBG!$1:$1,0)+1,0)&lt;&gt;""),(VLOOKUP($A32,BBG!$1:$1048576,MATCH(Activity!CQ$1,BBG!$1:$1,0)-1,0)+VLOOKUP($A32,BBG!$1:$1048576,MATCH(Activity!CQ$1,BBG!$1:$1,0)+1,0))/2,IF(AND(VLOOKUP($A32,BBG!$1:$1048576,MATCH(Activity!CQ$1,BBG!$1:$1,0)-1,0)&lt;&gt;"",VLOOKUP($A32,BBG!$1:$1048576,MATCH(Activity!CQ$1,BBG!$1:$1,0)+2,0)&lt;&gt;""),VLOOKUP($A32,BBG!$1:$1048576,MATCH(Activity!CQ$1,BBG!$1:$1,0)-1,0)+(VLOOKUP($A32,BBG!$1:$1048576,MATCH(Activity!CQ$1,BBG!$1:$1,0)+2,0)-VLOOKUP($A32,BBG!$1:$1048576,MATCH(Activity!CQ$1,BBG!$1:$1,0)-1,0))/3,VLOOKUP($A32,BBG!$1:$1048576,MATCH(Activity!CQ$1,BBG!$1:$1,0)-2,0)+(VLOOKUP($A32,BBG!$1:$1048576,MATCH(Activity!CQ$1,BBG!$1:$1,0)+1,0)-VLOOKUP($A32,BBG!$1:$1048576,MATCH(Activity!CQ$1,BBG!$1:$1,0)-2,0))*2/3)))/100</f>
        <v>0</v>
      </c>
      <c r="CR32" s="34">
        <f ca="1">IF(VLOOKUP($A32,BBG!$1:$1048576,MATCH(Activity!CR$1,BBG!$1:$1,0),0)&lt;&gt;"",VLOOKUP($A32,BBG!$1:$1048576,MATCH(Activity!CR$1,BBG!$1:$1,0),0),IF(AND(VLOOKUP($A32,BBG!$1:$1048576,MATCH(Activity!CR$1,BBG!$1:$1,0)-1,0)&lt;&gt;"",VLOOKUP($A32,BBG!$1:$1048576,MATCH(Activity!CR$1,BBG!$1:$1,0)+1,0)&lt;&gt;""),(VLOOKUP($A32,BBG!$1:$1048576,MATCH(Activity!CR$1,BBG!$1:$1,0)-1,0)+VLOOKUP($A32,BBG!$1:$1048576,MATCH(Activity!CR$1,BBG!$1:$1,0)+1,0))/2,IF(AND(VLOOKUP($A32,BBG!$1:$1048576,MATCH(Activity!CR$1,BBG!$1:$1,0)-1,0)&lt;&gt;"",VLOOKUP($A32,BBG!$1:$1048576,MATCH(Activity!CR$1,BBG!$1:$1,0)+2,0)&lt;&gt;""),VLOOKUP($A32,BBG!$1:$1048576,MATCH(Activity!CR$1,BBG!$1:$1,0)-1,0)+(VLOOKUP($A32,BBG!$1:$1048576,MATCH(Activity!CR$1,BBG!$1:$1,0)+2,0)-VLOOKUP($A32,BBG!$1:$1048576,MATCH(Activity!CR$1,BBG!$1:$1,0)-1,0))/3,VLOOKUP($A32,BBG!$1:$1048576,MATCH(Activity!CR$1,BBG!$1:$1,0)-2,0)+(VLOOKUP($A32,BBG!$1:$1048576,MATCH(Activity!CR$1,BBG!$1:$1,0)+1,0)-VLOOKUP($A32,BBG!$1:$1048576,MATCH(Activity!CR$1,BBG!$1:$1,0)-2,0))*2/3)))/100</f>
        <v>0</v>
      </c>
      <c r="CS32" s="34">
        <f ca="1">IF(VLOOKUP($A32,BBG!$1:$1048576,MATCH(Activity!CS$1,BBG!$1:$1,0),0)&lt;&gt;"",VLOOKUP($A32,BBG!$1:$1048576,MATCH(Activity!CS$1,BBG!$1:$1,0),0),IF(AND(VLOOKUP($A32,BBG!$1:$1048576,MATCH(Activity!CS$1,BBG!$1:$1,0)-1,0)&lt;&gt;"",VLOOKUP($A32,BBG!$1:$1048576,MATCH(Activity!CS$1,BBG!$1:$1,0)+1,0)&lt;&gt;""),(VLOOKUP($A32,BBG!$1:$1048576,MATCH(Activity!CS$1,BBG!$1:$1,0)-1,0)+VLOOKUP($A32,BBG!$1:$1048576,MATCH(Activity!CS$1,BBG!$1:$1,0)+1,0))/2,IF(AND(VLOOKUP($A32,BBG!$1:$1048576,MATCH(Activity!CS$1,BBG!$1:$1,0)-1,0)&lt;&gt;"",VLOOKUP($A32,BBG!$1:$1048576,MATCH(Activity!CS$1,BBG!$1:$1,0)+2,0)&lt;&gt;""),VLOOKUP($A32,BBG!$1:$1048576,MATCH(Activity!CS$1,BBG!$1:$1,0)-1,0)+(VLOOKUP($A32,BBG!$1:$1048576,MATCH(Activity!CS$1,BBG!$1:$1,0)+2,0)-VLOOKUP($A32,BBG!$1:$1048576,MATCH(Activity!CS$1,BBG!$1:$1,0)-1,0))/3,VLOOKUP($A32,BBG!$1:$1048576,MATCH(Activity!CS$1,BBG!$1:$1,0)-2,0)+(VLOOKUP($A32,BBG!$1:$1048576,MATCH(Activity!CS$1,BBG!$1:$1,0)+1,0)-VLOOKUP($A32,BBG!$1:$1048576,MATCH(Activity!CS$1,BBG!$1:$1,0)-2,0))*2/3)))/100</f>
        <v>0</v>
      </c>
      <c r="CT32" s="34">
        <f ca="1">IF(VLOOKUP($A32,BBG!$1:$1048576,MATCH(Activity!CT$1,BBG!$1:$1,0),0)&lt;&gt;"",VLOOKUP($A32,BBG!$1:$1048576,MATCH(Activity!CT$1,BBG!$1:$1,0),0),IF(AND(VLOOKUP($A32,BBG!$1:$1048576,MATCH(Activity!CT$1,BBG!$1:$1,0)-1,0)&lt;&gt;"",VLOOKUP($A32,BBG!$1:$1048576,MATCH(Activity!CT$1,BBG!$1:$1,0)+1,0)&lt;&gt;""),(VLOOKUP($A32,BBG!$1:$1048576,MATCH(Activity!CT$1,BBG!$1:$1,0)-1,0)+VLOOKUP($A32,BBG!$1:$1048576,MATCH(Activity!CT$1,BBG!$1:$1,0)+1,0))/2,IF(AND(VLOOKUP($A32,BBG!$1:$1048576,MATCH(Activity!CT$1,BBG!$1:$1,0)-1,0)&lt;&gt;"",VLOOKUP($A32,BBG!$1:$1048576,MATCH(Activity!CT$1,BBG!$1:$1,0)+2,0)&lt;&gt;""),VLOOKUP($A32,BBG!$1:$1048576,MATCH(Activity!CT$1,BBG!$1:$1,0)-1,0)+(VLOOKUP($A32,BBG!$1:$1048576,MATCH(Activity!CT$1,BBG!$1:$1,0)+2,0)-VLOOKUP($A32,BBG!$1:$1048576,MATCH(Activity!CT$1,BBG!$1:$1,0)-1,0))/3,VLOOKUP($A32,BBG!$1:$1048576,MATCH(Activity!CT$1,BBG!$1:$1,0)-2,0)+(VLOOKUP($A32,BBG!$1:$1048576,MATCH(Activity!CT$1,BBG!$1:$1,0)+1,0)-VLOOKUP($A32,BBG!$1:$1048576,MATCH(Activity!CT$1,BBG!$1:$1,0)-2,0))*2/3)))/100</f>
        <v>0</v>
      </c>
      <c r="CU32" s="34">
        <f ca="1">IF(VLOOKUP($A32,BBG!$1:$1048576,MATCH(Activity!CU$1,BBG!$1:$1,0),0)&lt;&gt;"",VLOOKUP($A32,BBG!$1:$1048576,MATCH(Activity!CU$1,BBG!$1:$1,0),0),IF(AND(VLOOKUP($A32,BBG!$1:$1048576,MATCH(Activity!CU$1,BBG!$1:$1,0)-1,0)&lt;&gt;"",VLOOKUP($A32,BBG!$1:$1048576,MATCH(Activity!CU$1,BBG!$1:$1,0)+1,0)&lt;&gt;""),(VLOOKUP($A32,BBG!$1:$1048576,MATCH(Activity!CU$1,BBG!$1:$1,0)-1,0)+VLOOKUP($A32,BBG!$1:$1048576,MATCH(Activity!CU$1,BBG!$1:$1,0)+1,0))/2,IF(AND(VLOOKUP($A32,BBG!$1:$1048576,MATCH(Activity!CU$1,BBG!$1:$1,0)-1,0)&lt;&gt;"",VLOOKUP($A32,BBG!$1:$1048576,MATCH(Activity!CU$1,BBG!$1:$1,0)+2,0)&lt;&gt;""),VLOOKUP($A32,BBG!$1:$1048576,MATCH(Activity!CU$1,BBG!$1:$1,0)-1,0)+(VLOOKUP($A32,BBG!$1:$1048576,MATCH(Activity!CU$1,BBG!$1:$1,0)+2,0)-VLOOKUP($A32,BBG!$1:$1048576,MATCH(Activity!CU$1,BBG!$1:$1,0)-1,0))/3,VLOOKUP($A32,BBG!$1:$1048576,MATCH(Activity!CU$1,BBG!$1:$1,0)-2,0)+(VLOOKUP($A32,BBG!$1:$1048576,MATCH(Activity!CU$1,BBG!$1:$1,0)+1,0)-VLOOKUP($A32,BBG!$1:$1048576,MATCH(Activity!CU$1,BBG!$1:$1,0)-2,0))*2/3)))/100</f>
        <v>0</v>
      </c>
      <c r="CV32" s="34">
        <f ca="1">IF(VLOOKUP($A32,BBG!$1:$1048576,MATCH(Activity!CV$1,BBG!$1:$1,0),0)&lt;&gt;"",VLOOKUP($A32,BBG!$1:$1048576,MATCH(Activity!CV$1,BBG!$1:$1,0),0),IF(AND(VLOOKUP($A32,BBG!$1:$1048576,MATCH(Activity!CV$1,BBG!$1:$1,0)-1,0)&lt;&gt;"",VLOOKUP($A32,BBG!$1:$1048576,MATCH(Activity!CV$1,BBG!$1:$1,0)+1,0)&lt;&gt;""),(VLOOKUP($A32,BBG!$1:$1048576,MATCH(Activity!CV$1,BBG!$1:$1,0)-1,0)+VLOOKUP($A32,BBG!$1:$1048576,MATCH(Activity!CV$1,BBG!$1:$1,0)+1,0))/2,IF(AND(VLOOKUP($A32,BBG!$1:$1048576,MATCH(Activity!CV$1,BBG!$1:$1,0)-1,0)&lt;&gt;"",VLOOKUP($A32,BBG!$1:$1048576,MATCH(Activity!CV$1,BBG!$1:$1,0)+2,0)&lt;&gt;""),VLOOKUP($A32,BBG!$1:$1048576,MATCH(Activity!CV$1,BBG!$1:$1,0)-1,0)+(VLOOKUP($A32,BBG!$1:$1048576,MATCH(Activity!CV$1,BBG!$1:$1,0)+2,0)-VLOOKUP($A32,BBG!$1:$1048576,MATCH(Activity!CV$1,BBG!$1:$1,0)-1,0))/3,VLOOKUP($A32,BBG!$1:$1048576,MATCH(Activity!CV$1,BBG!$1:$1,0)-2,0)+(VLOOKUP($A32,BBG!$1:$1048576,MATCH(Activity!CV$1,BBG!$1:$1,0)+1,0)-VLOOKUP($A32,BBG!$1:$1048576,MATCH(Activity!CV$1,BBG!$1:$1,0)-2,0))*2/3)))/100</f>
        <v>0</v>
      </c>
      <c r="CW32" s="34">
        <f ca="1">IF(VLOOKUP($A32,BBG!$1:$1048576,MATCH(Activity!CW$1,BBG!$1:$1,0),0)&lt;&gt;"",VLOOKUP($A32,BBG!$1:$1048576,MATCH(Activity!CW$1,BBG!$1:$1,0),0),IF(AND(VLOOKUP($A32,BBG!$1:$1048576,MATCH(Activity!CW$1,BBG!$1:$1,0)-1,0)&lt;&gt;"",VLOOKUP($A32,BBG!$1:$1048576,MATCH(Activity!CW$1,BBG!$1:$1,0)+1,0)&lt;&gt;""),(VLOOKUP($A32,BBG!$1:$1048576,MATCH(Activity!CW$1,BBG!$1:$1,0)-1,0)+VLOOKUP($A32,BBG!$1:$1048576,MATCH(Activity!CW$1,BBG!$1:$1,0)+1,0))/2,IF(AND(VLOOKUP($A32,BBG!$1:$1048576,MATCH(Activity!CW$1,BBG!$1:$1,0)-1,0)&lt;&gt;"",VLOOKUP($A32,BBG!$1:$1048576,MATCH(Activity!CW$1,BBG!$1:$1,0)+2,0)&lt;&gt;""),VLOOKUP($A32,BBG!$1:$1048576,MATCH(Activity!CW$1,BBG!$1:$1,0)-1,0)+(VLOOKUP($A32,BBG!$1:$1048576,MATCH(Activity!CW$1,BBG!$1:$1,0)+2,0)-VLOOKUP($A32,BBG!$1:$1048576,MATCH(Activity!CW$1,BBG!$1:$1,0)-1,0))/3,VLOOKUP($A32,BBG!$1:$1048576,MATCH(Activity!CW$1,BBG!$1:$1,0)-2,0)+(VLOOKUP($A32,BBG!$1:$1048576,MATCH(Activity!CW$1,BBG!$1:$1,0)+1,0)-VLOOKUP($A32,BBG!$1:$1048576,MATCH(Activity!CW$1,BBG!$1:$1,0)-2,0))*2/3)))/100</f>
        <v>0</v>
      </c>
      <c r="CX32" s="34">
        <f ca="1">IF(VLOOKUP($A32,BBG!$1:$1048576,MATCH(Activity!CX$1,BBG!$1:$1,0),0)&lt;&gt;"",VLOOKUP($A32,BBG!$1:$1048576,MATCH(Activity!CX$1,BBG!$1:$1,0),0),IF(AND(VLOOKUP($A32,BBG!$1:$1048576,MATCH(Activity!CX$1,BBG!$1:$1,0)-1,0)&lt;&gt;"",VLOOKUP($A32,BBG!$1:$1048576,MATCH(Activity!CX$1,BBG!$1:$1,0)+1,0)&lt;&gt;""),(VLOOKUP($A32,BBG!$1:$1048576,MATCH(Activity!CX$1,BBG!$1:$1,0)-1,0)+VLOOKUP($A32,BBG!$1:$1048576,MATCH(Activity!CX$1,BBG!$1:$1,0)+1,0))/2,IF(AND(VLOOKUP($A32,BBG!$1:$1048576,MATCH(Activity!CX$1,BBG!$1:$1,0)-1,0)&lt;&gt;"",VLOOKUP($A32,BBG!$1:$1048576,MATCH(Activity!CX$1,BBG!$1:$1,0)+2,0)&lt;&gt;""),VLOOKUP($A32,BBG!$1:$1048576,MATCH(Activity!CX$1,BBG!$1:$1,0)-1,0)+(VLOOKUP($A32,BBG!$1:$1048576,MATCH(Activity!CX$1,BBG!$1:$1,0)+2,0)-VLOOKUP($A32,BBG!$1:$1048576,MATCH(Activity!CX$1,BBG!$1:$1,0)-1,0))/3,VLOOKUP($A32,BBG!$1:$1048576,MATCH(Activity!CX$1,BBG!$1:$1,0)-2,0)+(VLOOKUP($A32,BBG!$1:$1048576,MATCH(Activity!CX$1,BBG!$1:$1,0)+1,0)-VLOOKUP($A32,BBG!$1:$1048576,MATCH(Activity!CX$1,BBG!$1:$1,0)-2,0))*2/3)))/100</f>
        <v>0</v>
      </c>
      <c r="CY32" s="34">
        <f ca="1">IF(VLOOKUP($A32,BBG!$1:$1048576,MATCH(Activity!CY$1,BBG!$1:$1,0),0)&lt;&gt;"",VLOOKUP($A32,BBG!$1:$1048576,MATCH(Activity!CY$1,BBG!$1:$1,0),0),IF(AND(VLOOKUP($A32,BBG!$1:$1048576,MATCH(Activity!CY$1,BBG!$1:$1,0)-1,0)&lt;&gt;"",VLOOKUP($A32,BBG!$1:$1048576,MATCH(Activity!CY$1,BBG!$1:$1,0)+1,0)&lt;&gt;""),(VLOOKUP($A32,BBG!$1:$1048576,MATCH(Activity!CY$1,BBG!$1:$1,0)-1,0)+VLOOKUP($A32,BBG!$1:$1048576,MATCH(Activity!CY$1,BBG!$1:$1,0)+1,0))/2,IF(AND(VLOOKUP($A32,BBG!$1:$1048576,MATCH(Activity!CY$1,BBG!$1:$1,0)-1,0)&lt;&gt;"",VLOOKUP($A32,BBG!$1:$1048576,MATCH(Activity!CY$1,BBG!$1:$1,0)+2,0)&lt;&gt;""),VLOOKUP($A32,BBG!$1:$1048576,MATCH(Activity!CY$1,BBG!$1:$1,0)-1,0)+(VLOOKUP($A32,BBG!$1:$1048576,MATCH(Activity!CY$1,BBG!$1:$1,0)+2,0)-VLOOKUP($A32,BBG!$1:$1048576,MATCH(Activity!CY$1,BBG!$1:$1,0)-1,0))/3,VLOOKUP($A32,BBG!$1:$1048576,MATCH(Activity!CY$1,BBG!$1:$1,0)-2,0)+(VLOOKUP($A32,BBG!$1:$1048576,MATCH(Activity!CY$1,BBG!$1:$1,0)+1,0)-VLOOKUP($A32,BBG!$1:$1048576,MATCH(Activity!CY$1,BBG!$1:$1,0)-2,0))*2/3)))/100</f>
        <v>0</v>
      </c>
      <c r="CZ32" s="34">
        <f ca="1">IF(VLOOKUP($A32,BBG!$1:$1048576,MATCH(Activity!CZ$1,BBG!$1:$1,0),0)&lt;&gt;"",VLOOKUP($A32,BBG!$1:$1048576,MATCH(Activity!CZ$1,BBG!$1:$1,0),0),IF(AND(VLOOKUP($A32,BBG!$1:$1048576,MATCH(Activity!CZ$1,BBG!$1:$1,0)-1,0)&lt;&gt;"",VLOOKUP($A32,BBG!$1:$1048576,MATCH(Activity!CZ$1,BBG!$1:$1,0)+1,0)&lt;&gt;""),(VLOOKUP($A32,BBG!$1:$1048576,MATCH(Activity!CZ$1,BBG!$1:$1,0)-1,0)+VLOOKUP($A32,BBG!$1:$1048576,MATCH(Activity!CZ$1,BBG!$1:$1,0)+1,0))/2,IF(AND(VLOOKUP($A32,BBG!$1:$1048576,MATCH(Activity!CZ$1,BBG!$1:$1,0)-1,0)&lt;&gt;"",VLOOKUP($A32,BBG!$1:$1048576,MATCH(Activity!CZ$1,BBG!$1:$1,0)+2,0)&lt;&gt;""),VLOOKUP($A32,BBG!$1:$1048576,MATCH(Activity!CZ$1,BBG!$1:$1,0)-1,0)+(VLOOKUP($A32,BBG!$1:$1048576,MATCH(Activity!CZ$1,BBG!$1:$1,0)+2,0)-VLOOKUP($A32,BBG!$1:$1048576,MATCH(Activity!CZ$1,BBG!$1:$1,0)-1,0))/3,VLOOKUP($A32,BBG!$1:$1048576,MATCH(Activity!CZ$1,BBG!$1:$1,0)-2,0)+(VLOOKUP($A32,BBG!$1:$1048576,MATCH(Activity!CZ$1,BBG!$1:$1,0)+1,0)-VLOOKUP($A32,BBG!$1:$1048576,MATCH(Activity!CZ$1,BBG!$1:$1,0)-2,0))*2/3)))/100</f>
        <v>0</v>
      </c>
      <c r="DA32" s="34">
        <f ca="1">IF(VLOOKUP($A32,BBG!$1:$1048576,MATCH(Activity!DA$1,BBG!$1:$1,0),0)&lt;&gt;"",VLOOKUP($A32,BBG!$1:$1048576,MATCH(Activity!DA$1,BBG!$1:$1,0),0),IF(AND(VLOOKUP($A32,BBG!$1:$1048576,MATCH(Activity!DA$1,BBG!$1:$1,0)-1,0)&lt;&gt;"",VLOOKUP($A32,BBG!$1:$1048576,MATCH(Activity!DA$1,BBG!$1:$1,0)+1,0)&lt;&gt;""),(VLOOKUP($A32,BBG!$1:$1048576,MATCH(Activity!DA$1,BBG!$1:$1,0)-1,0)+VLOOKUP($A32,BBG!$1:$1048576,MATCH(Activity!DA$1,BBG!$1:$1,0)+1,0))/2,IF(AND(VLOOKUP($A32,BBG!$1:$1048576,MATCH(Activity!DA$1,BBG!$1:$1,0)-1,0)&lt;&gt;"",VLOOKUP($A32,BBG!$1:$1048576,MATCH(Activity!DA$1,BBG!$1:$1,0)+2,0)&lt;&gt;""),VLOOKUP($A32,BBG!$1:$1048576,MATCH(Activity!DA$1,BBG!$1:$1,0)-1,0)+(VLOOKUP($A32,BBG!$1:$1048576,MATCH(Activity!DA$1,BBG!$1:$1,0)+2,0)-VLOOKUP($A32,BBG!$1:$1048576,MATCH(Activity!DA$1,BBG!$1:$1,0)-1,0))/3,VLOOKUP($A32,BBG!$1:$1048576,MATCH(Activity!DA$1,BBG!$1:$1,0)-2,0)+(VLOOKUP($A32,BBG!$1:$1048576,MATCH(Activity!DA$1,BBG!$1:$1,0)+1,0)-VLOOKUP($A32,BBG!$1:$1048576,MATCH(Activity!DA$1,BBG!$1:$1,0)-2,0))*2/3)))/100</f>
        <v>0</v>
      </c>
      <c r="DB32" s="34">
        <f ca="1">IF(VLOOKUP($A32,BBG!$1:$1048576,MATCH(Activity!DB$1,BBG!$1:$1,0),0)&lt;&gt;"",VLOOKUP($A32,BBG!$1:$1048576,MATCH(Activity!DB$1,BBG!$1:$1,0),0),IF(AND(VLOOKUP($A32,BBG!$1:$1048576,MATCH(Activity!DB$1,BBG!$1:$1,0)-1,0)&lt;&gt;"",VLOOKUP($A32,BBG!$1:$1048576,MATCH(Activity!DB$1,BBG!$1:$1,0)+1,0)&lt;&gt;""),(VLOOKUP($A32,BBG!$1:$1048576,MATCH(Activity!DB$1,BBG!$1:$1,0)-1,0)+VLOOKUP($A32,BBG!$1:$1048576,MATCH(Activity!DB$1,BBG!$1:$1,0)+1,0))/2,IF(AND(VLOOKUP($A32,BBG!$1:$1048576,MATCH(Activity!DB$1,BBG!$1:$1,0)-1,0)&lt;&gt;"",VLOOKUP($A32,BBG!$1:$1048576,MATCH(Activity!DB$1,BBG!$1:$1,0)+2,0)&lt;&gt;""),VLOOKUP($A32,BBG!$1:$1048576,MATCH(Activity!DB$1,BBG!$1:$1,0)-1,0)+(VLOOKUP($A32,BBG!$1:$1048576,MATCH(Activity!DB$1,BBG!$1:$1,0)+2,0)-VLOOKUP($A32,BBG!$1:$1048576,MATCH(Activity!DB$1,BBG!$1:$1,0)-1,0))/3,VLOOKUP($A32,BBG!$1:$1048576,MATCH(Activity!DB$1,BBG!$1:$1,0)-2,0)+(VLOOKUP($A32,BBG!$1:$1048576,MATCH(Activity!DB$1,BBG!$1:$1,0)+1,0)-VLOOKUP($A32,BBG!$1:$1048576,MATCH(Activity!DB$1,BBG!$1:$1,0)-2,0))*2/3)))/100</f>
        <v>0</v>
      </c>
      <c r="DC32" s="34">
        <f ca="1">IF(VLOOKUP($A32,BBG!$1:$1048576,MATCH(Activity!DC$1,BBG!$1:$1,0),0)&lt;&gt;"",VLOOKUP($A32,BBG!$1:$1048576,MATCH(Activity!DC$1,BBG!$1:$1,0),0),IF(AND(VLOOKUP($A32,BBG!$1:$1048576,MATCH(Activity!DC$1,BBG!$1:$1,0)-1,0)&lt;&gt;"",VLOOKUP($A32,BBG!$1:$1048576,MATCH(Activity!DC$1,BBG!$1:$1,0)+1,0)&lt;&gt;""),(VLOOKUP($A32,BBG!$1:$1048576,MATCH(Activity!DC$1,BBG!$1:$1,0)-1,0)+VLOOKUP($A32,BBG!$1:$1048576,MATCH(Activity!DC$1,BBG!$1:$1,0)+1,0))/2,IF(AND(VLOOKUP($A32,BBG!$1:$1048576,MATCH(Activity!DC$1,BBG!$1:$1,0)-1,0)&lt;&gt;"",VLOOKUP($A32,BBG!$1:$1048576,MATCH(Activity!DC$1,BBG!$1:$1,0)+2,0)&lt;&gt;""),VLOOKUP($A32,BBG!$1:$1048576,MATCH(Activity!DC$1,BBG!$1:$1,0)-1,0)+(VLOOKUP($A32,BBG!$1:$1048576,MATCH(Activity!DC$1,BBG!$1:$1,0)+2,0)-VLOOKUP($A32,BBG!$1:$1048576,MATCH(Activity!DC$1,BBG!$1:$1,0)-1,0))/3,VLOOKUP($A32,BBG!$1:$1048576,MATCH(Activity!DC$1,BBG!$1:$1,0)-2,0)+(VLOOKUP($A32,BBG!$1:$1048576,MATCH(Activity!DC$1,BBG!$1:$1,0)+1,0)-VLOOKUP($A32,BBG!$1:$1048576,MATCH(Activity!DC$1,BBG!$1:$1,0)-2,0))*2/3)))/100</f>
        <v>0</v>
      </c>
      <c r="DD32" s="34">
        <f ca="1">IF(VLOOKUP($A32,BBG!$1:$1048576,MATCH(Activity!DD$1,BBG!$1:$1,0),0)&lt;&gt;"",VLOOKUP($A32,BBG!$1:$1048576,MATCH(Activity!DD$1,BBG!$1:$1,0),0),IF(AND(VLOOKUP($A32,BBG!$1:$1048576,MATCH(Activity!DD$1,BBG!$1:$1,0)-1,0)&lt;&gt;"",VLOOKUP($A32,BBG!$1:$1048576,MATCH(Activity!DD$1,BBG!$1:$1,0)+1,0)&lt;&gt;""),(VLOOKUP($A32,BBG!$1:$1048576,MATCH(Activity!DD$1,BBG!$1:$1,0)-1,0)+VLOOKUP($A32,BBG!$1:$1048576,MATCH(Activity!DD$1,BBG!$1:$1,0)+1,0))/2,IF(AND(VLOOKUP($A32,BBG!$1:$1048576,MATCH(Activity!DD$1,BBG!$1:$1,0)-1,0)&lt;&gt;"",VLOOKUP($A32,BBG!$1:$1048576,MATCH(Activity!DD$1,BBG!$1:$1,0)+2,0)&lt;&gt;""),VLOOKUP($A32,BBG!$1:$1048576,MATCH(Activity!DD$1,BBG!$1:$1,0)-1,0)+(VLOOKUP($A32,BBG!$1:$1048576,MATCH(Activity!DD$1,BBG!$1:$1,0)+2,0)-VLOOKUP($A32,BBG!$1:$1048576,MATCH(Activity!DD$1,BBG!$1:$1,0)-1,0))/3,VLOOKUP($A32,BBG!$1:$1048576,MATCH(Activity!DD$1,BBG!$1:$1,0)-2,0)+(VLOOKUP($A32,BBG!$1:$1048576,MATCH(Activity!DD$1,BBG!$1:$1,0)+1,0)-VLOOKUP($A32,BBG!$1:$1048576,MATCH(Activity!DD$1,BBG!$1:$1,0)-2,0))*2/3)))/100</f>
        <v>0</v>
      </c>
      <c r="DE32" s="34">
        <f ca="1">IF(VLOOKUP($A32,BBG!$1:$1048576,MATCH(Activity!DE$1,BBG!$1:$1,0),0)&lt;&gt;"",VLOOKUP($A32,BBG!$1:$1048576,MATCH(Activity!DE$1,BBG!$1:$1,0),0),IF(AND(VLOOKUP($A32,BBG!$1:$1048576,MATCH(Activity!DE$1,BBG!$1:$1,0)-1,0)&lt;&gt;"",VLOOKUP($A32,BBG!$1:$1048576,MATCH(Activity!DE$1,BBG!$1:$1,0)+1,0)&lt;&gt;""),(VLOOKUP($A32,BBG!$1:$1048576,MATCH(Activity!DE$1,BBG!$1:$1,0)-1,0)+VLOOKUP($A32,BBG!$1:$1048576,MATCH(Activity!DE$1,BBG!$1:$1,0)+1,0))/2,IF(AND(VLOOKUP($A32,BBG!$1:$1048576,MATCH(Activity!DE$1,BBG!$1:$1,0)-1,0)&lt;&gt;"",VLOOKUP($A32,BBG!$1:$1048576,MATCH(Activity!DE$1,BBG!$1:$1,0)+2,0)&lt;&gt;""),VLOOKUP($A32,BBG!$1:$1048576,MATCH(Activity!DE$1,BBG!$1:$1,0)-1,0)+(VLOOKUP($A32,BBG!$1:$1048576,MATCH(Activity!DE$1,BBG!$1:$1,0)+2,0)-VLOOKUP($A32,BBG!$1:$1048576,MATCH(Activity!DE$1,BBG!$1:$1,0)-1,0))/3,VLOOKUP($A32,BBG!$1:$1048576,MATCH(Activity!DE$1,BBG!$1:$1,0)-2,0)+(VLOOKUP($A32,BBG!$1:$1048576,MATCH(Activity!DE$1,BBG!$1:$1,0)+1,0)-VLOOKUP($A32,BBG!$1:$1048576,MATCH(Activity!DE$1,BBG!$1:$1,0)-2,0))*2/3)))/100</f>
        <v>0</v>
      </c>
      <c r="DF32" s="34">
        <f ca="1">IF(VLOOKUP($A32,BBG!$1:$1048576,MATCH(Activity!DF$1,BBG!$1:$1,0),0)&lt;&gt;"",VLOOKUP($A32,BBG!$1:$1048576,MATCH(Activity!DF$1,BBG!$1:$1,0),0),IF(AND(VLOOKUP($A32,BBG!$1:$1048576,MATCH(Activity!DF$1,BBG!$1:$1,0)-1,0)&lt;&gt;"",VLOOKUP($A32,BBG!$1:$1048576,MATCH(Activity!DF$1,BBG!$1:$1,0)+1,0)&lt;&gt;""),(VLOOKUP($A32,BBG!$1:$1048576,MATCH(Activity!DF$1,BBG!$1:$1,0)-1,0)+VLOOKUP($A32,BBG!$1:$1048576,MATCH(Activity!DF$1,BBG!$1:$1,0)+1,0))/2,IF(AND(VLOOKUP($A32,BBG!$1:$1048576,MATCH(Activity!DF$1,BBG!$1:$1,0)-1,0)&lt;&gt;"",VLOOKUP($A32,BBG!$1:$1048576,MATCH(Activity!DF$1,BBG!$1:$1,0)+2,0)&lt;&gt;""),VLOOKUP($A32,BBG!$1:$1048576,MATCH(Activity!DF$1,BBG!$1:$1,0)-1,0)+(VLOOKUP($A32,BBG!$1:$1048576,MATCH(Activity!DF$1,BBG!$1:$1,0)+2,0)-VLOOKUP($A32,BBG!$1:$1048576,MATCH(Activity!DF$1,BBG!$1:$1,0)-1,0))/3,VLOOKUP($A32,BBG!$1:$1048576,MATCH(Activity!DF$1,BBG!$1:$1,0)-2,0)+(VLOOKUP($A32,BBG!$1:$1048576,MATCH(Activity!DF$1,BBG!$1:$1,0)+1,0)-VLOOKUP($A32,BBG!$1:$1048576,MATCH(Activity!DF$1,BBG!$1:$1,0)-2,0))*2/3)))/100</f>
        <v>0</v>
      </c>
      <c r="DG32" s="34">
        <f ca="1">IF(VLOOKUP($A32,BBG!$1:$1048576,MATCH(Activity!DG$1,BBG!$1:$1,0),0)&lt;&gt;"",VLOOKUP($A32,BBG!$1:$1048576,MATCH(Activity!DG$1,BBG!$1:$1,0),0),IF(AND(VLOOKUP($A32,BBG!$1:$1048576,MATCH(Activity!DG$1,BBG!$1:$1,0)-1,0)&lt;&gt;"",VLOOKUP($A32,BBG!$1:$1048576,MATCH(Activity!DG$1,BBG!$1:$1,0)+1,0)&lt;&gt;""),(VLOOKUP($A32,BBG!$1:$1048576,MATCH(Activity!DG$1,BBG!$1:$1,0)-1,0)+VLOOKUP($A32,BBG!$1:$1048576,MATCH(Activity!DG$1,BBG!$1:$1,0)+1,0))/2,IF(AND(VLOOKUP($A32,BBG!$1:$1048576,MATCH(Activity!DG$1,BBG!$1:$1,0)-1,0)&lt;&gt;"",VLOOKUP($A32,BBG!$1:$1048576,MATCH(Activity!DG$1,BBG!$1:$1,0)+2,0)&lt;&gt;""),VLOOKUP($A32,BBG!$1:$1048576,MATCH(Activity!DG$1,BBG!$1:$1,0)-1,0)+(VLOOKUP($A32,BBG!$1:$1048576,MATCH(Activity!DG$1,BBG!$1:$1,0)+2,0)-VLOOKUP($A32,BBG!$1:$1048576,MATCH(Activity!DG$1,BBG!$1:$1,0)-1,0))/3,VLOOKUP($A32,BBG!$1:$1048576,MATCH(Activity!DG$1,BBG!$1:$1,0)-2,0)+(VLOOKUP($A32,BBG!$1:$1048576,MATCH(Activity!DG$1,BBG!$1:$1,0)+1,0)-VLOOKUP($A32,BBG!$1:$1048576,MATCH(Activity!DG$1,BBG!$1:$1,0)-2,0))*2/3)))/100</f>
        <v>0</v>
      </c>
      <c r="DH32" s="34">
        <f ca="1">IF(VLOOKUP($A32,BBG!$1:$1048576,MATCH(Activity!DH$1,BBG!$1:$1,0),0)&lt;&gt;"",VLOOKUP($A32,BBG!$1:$1048576,MATCH(Activity!DH$1,BBG!$1:$1,0),0),IF(AND(VLOOKUP($A32,BBG!$1:$1048576,MATCH(Activity!DH$1,BBG!$1:$1,0)-1,0)&lt;&gt;"",VLOOKUP($A32,BBG!$1:$1048576,MATCH(Activity!DH$1,BBG!$1:$1,0)+1,0)&lt;&gt;""),(VLOOKUP($A32,BBG!$1:$1048576,MATCH(Activity!DH$1,BBG!$1:$1,0)-1,0)+VLOOKUP($A32,BBG!$1:$1048576,MATCH(Activity!DH$1,BBG!$1:$1,0)+1,0))/2,IF(AND(VLOOKUP($A32,BBG!$1:$1048576,MATCH(Activity!DH$1,BBG!$1:$1,0)-1,0)&lt;&gt;"",VLOOKUP($A32,BBG!$1:$1048576,MATCH(Activity!DH$1,BBG!$1:$1,0)+2,0)&lt;&gt;""),VLOOKUP($A32,BBG!$1:$1048576,MATCH(Activity!DH$1,BBG!$1:$1,0)-1,0)+(VLOOKUP($A32,BBG!$1:$1048576,MATCH(Activity!DH$1,BBG!$1:$1,0)+2,0)-VLOOKUP($A32,BBG!$1:$1048576,MATCH(Activity!DH$1,BBG!$1:$1,0)-1,0))/3,VLOOKUP($A32,BBG!$1:$1048576,MATCH(Activity!DH$1,BBG!$1:$1,0)-2,0)+(VLOOKUP($A32,BBG!$1:$1048576,MATCH(Activity!DH$1,BBG!$1:$1,0)+1,0)-VLOOKUP($A32,BBG!$1:$1048576,MATCH(Activity!DH$1,BBG!$1:$1,0)-2,0))*2/3)))/100</f>
        <v>0</v>
      </c>
      <c r="DI32" s="34">
        <f ca="1">IF(VLOOKUP($A32,BBG!$1:$1048576,MATCH(Activity!DI$1,BBG!$1:$1,0),0)&lt;&gt;"",VLOOKUP($A32,BBG!$1:$1048576,MATCH(Activity!DI$1,BBG!$1:$1,0),0),IF(AND(VLOOKUP($A32,BBG!$1:$1048576,MATCH(Activity!DI$1,BBG!$1:$1,0)-1,0)&lt;&gt;"",VLOOKUP($A32,BBG!$1:$1048576,MATCH(Activity!DI$1,BBG!$1:$1,0)+1,0)&lt;&gt;""),(VLOOKUP($A32,BBG!$1:$1048576,MATCH(Activity!DI$1,BBG!$1:$1,0)-1,0)+VLOOKUP($A32,BBG!$1:$1048576,MATCH(Activity!DI$1,BBG!$1:$1,0)+1,0))/2,IF(AND(VLOOKUP($A32,BBG!$1:$1048576,MATCH(Activity!DI$1,BBG!$1:$1,0)-1,0)&lt;&gt;"",VLOOKUP($A32,BBG!$1:$1048576,MATCH(Activity!DI$1,BBG!$1:$1,0)+2,0)&lt;&gt;""),VLOOKUP($A32,BBG!$1:$1048576,MATCH(Activity!DI$1,BBG!$1:$1,0)-1,0)+(VLOOKUP($A32,BBG!$1:$1048576,MATCH(Activity!DI$1,BBG!$1:$1,0)+2,0)-VLOOKUP($A32,BBG!$1:$1048576,MATCH(Activity!DI$1,BBG!$1:$1,0)-1,0))/3,VLOOKUP($A32,BBG!$1:$1048576,MATCH(Activity!DI$1,BBG!$1:$1,0)-2,0)+(VLOOKUP($A32,BBG!$1:$1048576,MATCH(Activity!DI$1,BBG!$1:$1,0)+1,0)-VLOOKUP($A32,BBG!$1:$1048576,MATCH(Activity!DI$1,BBG!$1:$1,0)-2,0))*2/3)))/100</f>
        <v>0</v>
      </c>
      <c r="DJ32" s="34">
        <f ca="1">IF(VLOOKUP($A32,BBG!$1:$1048576,MATCH(Activity!DJ$1,BBG!$1:$1,0),0)&lt;&gt;"",VLOOKUP($A32,BBG!$1:$1048576,MATCH(Activity!DJ$1,BBG!$1:$1,0),0),IF(AND(VLOOKUP($A32,BBG!$1:$1048576,MATCH(Activity!DJ$1,BBG!$1:$1,0)-1,0)&lt;&gt;"",VLOOKUP($A32,BBG!$1:$1048576,MATCH(Activity!DJ$1,BBG!$1:$1,0)+1,0)&lt;&gt;""),(VLOOKUP($A32,BBG!$1:$1048576,MATCH(Activity!DJ$1,BBG!$1:$1,0)-1,0)+VLOOKUP($A32,BBG!$1:$1048576,MATCH(Activity!DJ$1,BBG!$1:$1,0)+1,0))/2,IF(AND(VLOOKUP($A32,BBG!$1:$1048576,MATCH(Activity!DJ$1,BBG!$1:$1,0)-1,0)&lt;&gt;"",VLOOKUP($A32,BBG!$1:$1048576,MATCH(Activity!DJ$1,BBG!$1:$1,0)+2,0)&lt;&gt;""),VLOOKUP($A32,BBG!$1:$1048576,MATCH(Activity!DJ$1,BBG!$1:$1,0)-1,0)+(VLOOKUP($A32,BBG!$1:$1048576,MATCH(Activity!DJ$1,BBG!$1:$1,0)+2,0)-VLOOKUP($A32,BBG!$1:$1048576,MATCH(Activity!DJ$1,BBG!$1:$1,0)-1,0))/3,VLOOKUP($A32,BBG!$1:$1048576,MATCH(Activity!DJ$1,BBG!$1:$1,0)-2,0)+(VLOOKUP($A32,BBG!$1:$1048576,MATCH(Activity!DJ$1,BBG!$1:$1,0)+1,0)-VLOOKUP($A32,BBG!$1:$1048576,MATCH(Activity!DJ$1,BBG!$1:$1,0)-2,0))*2/3)))/100</f>
        <v>0</v>
      </c>
      <c r="DK32" s="34">
        <f ca="1">IF(VLOOKUP($A32,BBG!$1:$1048576,MATCH(Activity!DK$1,BBG!$1:$1,0),0)&lt;&gt;"",VLOOKUP($A32,BBG!$1:$1048576,MATCH(Activity!DK$1,BBG!$1:$1,0),0),IF(AND(VLOOKUP($A32,BBG!$1:$1048576,MATCH(Activity!DK$1,BBG!$1:$1,0)-1,0)&lt;&gt;"",VLOOKUP($A32,BBG!$1:$1048576,MATCH(Activity!DK$1,BBG!$1:$1,0)+1,0)&lt;&gt;""),(VLOOKUP($A32,BBG!$1:$1048576,MATCH(Activity!DK$1,BBG!$1:$1,0)-1,0)+VLOOKUP($A32,BBG!$1:$1048576,MATCH(Activity!DK$1,BBG!$1:$1,0)+1,0))/2,IF(AND(VLOOKUP($A32,BBG!$1:$1048576,MATCH(Activity!DK$1,BBG!$1:$1,0)-1,0)&lt;&gt;"",VLOOKUP($A32,BBG!$1:$1048576,MATCH(Activity!DK$1,BBG!$1:$1,0)+2,0)&lt;&gt;""),VLOOKUP($A32,BBG!$1:$1048576,MATCH(Activity!DK$1,BBG!$1:$1,0)-1,0)+(VLOOKUP($A32,BBG!$1:$1048576,MATCH(Activity!DK$1,BBG!$1:$1,0)+2,0)-VLOOKUP($A32,BBG!$1:$1048576,MATCH(Activity!DK$1,BBG!$1:$1,0)-1,0))/3,VLOOKUP($A32,BBG!$1:$1048576,MATCH(Activity!DK$1,BBG!$1:$1,0)-2,0)+(VLOOKUP($A32,BBG!$1:$1048576,MATCH(Activity!DK$1,BBG!$1:$1,0)+1,0)-VLOOKUP($A32,BBG!$1:$1048576,MATCH(Activity!DK$1,BBG!$1:$1,0)-2,0))*2/3)))/100</f>
        <v>0</v>
      </c>
      <c r="DL32" s="34">
        <f ca="1">IF(VLOOKUP($A32,BBG!$1:$1048576,MATCH(Activity!DL$1,BBG!$1:$1,0),0)&lt;&gt;"",VLOOKUP($A32,BBG!$1:$1048576,MATCH(Activity!DL$1,BBG!$1:$1,0),0),IF(AND(VLOOKUP($A32,BBG!$1:$1048576,MATCH(Activity!DL$1,BBG!$1:$1,0)-1,0)&lt;&gt;"",VLOOKUP($A32,BBG!$1:$1048576,MATCH(Activity!DL$1,BBG!$1:$1,0)+1,0)&lt;&gt;""),(VLOOKUP($A32,BBG!$1:$1048576,MATCH(Activity!DL$1,BBG!$1:$1,0)-1,0)+VLOOKUP($A32,BBG!$1:$1048576,MATCH(Activity!DL$1,BBG!$1:$1,0)+1,0))/2,IF(AND(VLOOKUP($A32,BBG!$1:$1048576,MATCH(Activity!DL$1,BBG!$1:$1,0)-1,0)&lt;&gt;"",VLOOKUP($A32,BBG!$1:$1048576,MATCH(Activity!DL$1,BBG!$1:$1,0)+2,0)&lt;&gt;""),VLOOKUP($A32,BBG!$1:$1048576,MATCH(Activity!DL$1,BBG!$1:$1,0)-1,0)+(VLOOKUP($A32,BBG!$1:$1048576,MATCH(Activity!DL$1,BBG!$1:$1,0)+2,0)-VLOOKUP($A32,BBG!$1:$1048576,MATCH(Activity!DL$1,BBG!$1:$1,0)-1,0))/3,VLOOKUP($A32,BBG!$1:$1048576,MATCH(Activity!DL$1,BBG!$1:$1,0)-2,0)+(VLOOKUP($A32,BBG!$1:$1048576,MATCH(Activity!DL$1,BBG!$1:$1,0)+1,0)-VLOOKUP($A32,BBG!$1:$1048576,MATCH(Activity!DL$1,BBG!$1:$1,0)-2,0))*2/3)))/100</f>
        <v>0</v>
      </c>
      <c r="DM32" s="34">
        <f ca="1">IF(VLOOKUP($A32,BBG!$1:$1048576,MATCH(Activity!DM$1,BBG!$1:$1,0),0)&lt;&gt;"",VLOOKUP($A32,BBG!$1:$1048576,MATCH(Activity!DM$1,BBG!$1:$1,0),0),IF(AND(VLOOKUP($A32,BBG!$1:$1048576,MATCH(Activity!DM$1,BBG!$1:$1,0)-1,0)&lt;&gt;"",VLOOKUP($A32,BBG!$1:$1048576,MATCH(Activity!DM$1,BBG!$1:$1,0)+1,0)&lt;&gt;""),(VLOOKUP($A32,BBG!$1:$1048576,MATCH(Activity!DM$1,BBG!$1:$1,0)-1,0)+VLOOKUP($A32,BBG!$1:$1048576,MATCH(Activity!DM$1,BBG!$1:$1,0)+1,0))/2,IF(AND(VLOOKUP($A32,BBG!$1:$1048576,MATCH(Activity!DM$1,BBG!$1:$1,0)-1,0)&lt;&gt;"",VLOOKUP($A32,BBG!$1:$1048576,MATCH(Activity!DM$1,BBG!$1:$1,0)+2,0)&lt;&gt;""),VLOOKUP($A32,BBG!$1:$1048576,MATCH(Activity!DM$1,BBG!$1:$1,0)-1,0)+(VLOOKUP($A32,BBG!$1:$1048576,MATCH(Activity!DM$1,BBG!$1:$1,0)+2,0)-VLOOKUP($A32,BBG!$1:$1048576,MATCH(Activity!DM$1,BBG!$1:$1,0)-1,0))/3,VLOOKUP($A32,BBG!$1:$1048576,MATCH(Activity!DM$1,BBG!$1:$1,0)-2,0)+(VLOOKUP($A32,BBG!$1:$1048576,MATCH(Activity!DM$1,BBG!$1:$1,0)+1,0)-VLOOKUP($A32,BBG!$1:$1048576,MATCH(Activity!DM$1,BBG!$1:$1,0)-2,0))*2/3)))/100</f>
        <v>0</v>
      </c>
      <c r="DN32" s="34">
        <f ca="1">IF(VLOOKUP($A32,BBG!$1:$1048576,MATCH(Activity!DN$1,BBG!$1:$1,0),0)&lt;&gt;"",VLOOKUP($A32,BBG!$1:$1048576,MATCH(Activity!DN$1,BBG!$1:$1,0),0),IF(AND(VLOOKUP($A32,BBG!$1:$1048576,MATCH(Activity!DN$1,BBG!$1:$1,0)-1,0)&lt;&gt;"",VLOOKUP($A32,BBG!$1:$1048576,MATCH(Activity!DN$1,BBG!$1:$1,0)+1,0)&lt;&gt;""),(VLOOKUP($A32,BBG!$1:$1048576,MATCH(Activity!DN$1,BBG!$1:$1,0)-1,0)+VLOOKUP($A32,BBG!$1:$1048576,MATCH(Activity!DN$1,BBG!$1:$1,0)+1,0))/2,IF(AND(VLOOKUP($A32,BBG!$1:$1048576,MATCH(Activity!DN$1,BBG!$1:$1,0)-1,0)&lt;&gt;"",VLOOKUP($A32,BBG!$1:$1048576,MATCH(Activity!DN$1,BBG!$1:$1,0)+2,0)&lt;&gt;""),VLOOKUP($A32,BBG!$1:$1048576,MATCH(Activity!DN$1,BBG!$1:$1,0)-1,0)+(VLOOKUP($A32,BBG!$1:$1048576,MATCH(Activity!DN$1,BBG!$1:$1,0)+2,0)-VLOOKUP($A32,BBG!$1:$1048576,MATCH(Activity!DN$1,BBG!$1:$1,0)-1,0))/3,VLOOKUP($A32,BBG!$1:$1048576,MATCH(Activity!DN$1,BBG!$1:$1,0)-2,0)+(VLOOKUP($A32,BBG!$1:$1048576,MATCH(Activity!DN$1,BBG!$1:$1,0)+1,0)-VLOOKUP($A32,BBG!$1:$1048576,MATCH(Activity!DN$1,BBG!$1:$1,0)-2,0))*2/3)))/100</f>
        <v>0</v>
      </c>
      <c r="DO32" s="34">
        <f ca="1">IF(VLOOKUP($A32,BBG!$1:$1048576,MATCH(Activity!DO$1,BBG!$1:$1,0),0)&lt;&gt;"",VLOOKUP($A32,BBG!$1:$1048576,MATCH(Activity!DO$1,BBG!$1:$1,0),0),IF(AND(VLOOKUP($A32,BBG!$1:$1048576,MATCH(Activity!DO$1,BBG!$1:$1,0)-1,0)&lt;&gt;"",VLOOKUP($A32,BBG!$1:$1048576,MATCH(Activity!DO$1,BBG!$1:$1,0)+1,0)&lt;&gt;""),(VLOOKUP($A32,BBG!$1:$1048576,MATCH(Activity!DO$1,BBG!$1:$1,0)-1,0)+VLOOKUP($A32,BBG!$1:$1048576,MATCH(Activity!DO$1,BBG!$1:$1,0)+1,0))/2,IF(AND(VLOOKUP($A32,BBG!$1:$1048576,MATCH(Activity!DO$1,BBG!$1:$1,0)-1,0)&lt;&gt;"",VLOOKUP($A32,BBG!$1:$1048576,MATCH(Activity!DO$1,BBG!$1:$1,0)+2,0)&lt;&gt;""),VLOOKUP($A32,BBG!$1:$1048576,MATCH(Activity!DO$1,BBG!$1:$1,0)-1,0)+(VLOOKUP($A32,BBG!$1:$1048576,MATCH(Activity!DO$1,BBG!$1:$1,0)+2,0)-VLOOKUP($A32,BBG!$1:$1048576,MATCH(Activity!DO$1,BBG!$1:$1,0)-1,0))/3,VLOOKUP($A32,BBG!$1:$1048576,MATCH(Activity!DO$1,BBG!$1:$1,0)-2,0)+(VLOOKUP($A32,BBG!$1:$1048576,MATCH(Activity!DO$1,BBG!$1:$1,0)+1,0)-VLOOKUP($A32,BBG!$1:$1048576,MATCH(Activity!DO$1,BBG!$1:$1,0)-2,0))*2/3)))/100</f>
        <v>0</v>
      </c>
      <c r="DP32" s="34">
        <f ca="1">IF(VLOOKUP($A32,BBG!$1:$1048576,MATCH(Activity!DP$1,BBG!$1:$1,0),0)&lt;&gt;"",VLOOKUP($A32,BBG!$1:$1048576,MATCH(Activity!DP$1,BBG!$1:$1,0),0),IF(AND(VLOOKUP($A32,BBG!$1:$1048576,MATCH(Activity!DP$1,BBG!$1:$1,0)-1,0)&lt;&gt;"",VLOOKUP($A32,BBG!$1:$1048576,MATCH(Activity!DP$1,BBG!$1:$1,0)+1,0)&lt;&gt;""),(VLOOKUP($A32,BBG!$1:$1048576,MATCH(Activity!DP$1,BBG!$1:$1,0)-1,0)+VLOOKUP($A32,BBG!$1:$1048576,MATCH(Activity!DP$1,BBG!$1:$1,0)+1,0))/2,IF(AND(VLOOKUP($A32,BBG!$1:$1048576,MATCH(Activity!DP$1,BBG!$1:$1,0)-1,0)&lt;&gt;"",VLOOKUP($A32,BBG!$1:$1048576,MATCH(Activity!DP$1,BBG!$1:$1,0)+2,0)&lt;&gt;""),VLOOKUP($A32,BBG!$1:$1048576,MATCH(Activity!DP$1,BBG!$1:$1,0)-1,0)+(VLOOKUP($A32,BBG!$1:$1048576,MATCH(Activity!DP$1,BBG!$1:$1,0)+2,0)-VLOOKUP($A32,BBG!$1:$1048576,MATCH(Activity!DP$1,BBG!$1:$1,0)-1,0))/3,VLOOKUP($A32,BBG!$1:$1048576,MATCH(Activity!DP$1,BBG!$1:$1,0)-2,0)+(VLOOKUP($A32,BBG!$1:$1048576,MATCH(Activity!DP$1,BBG!$1:$1,0)+1,0)-VLOOKUP($A32,BBG!$1:$1048576,MATCH(Activity!DP$1,BBG!$1:$1,0)-2,0))*2/3)))/100</f>
        <v>0</v>
      </c>
      <c r="DQ32" s="34">
        <f ca="1">IF(VLOOKUP($A32,BBG!$1:$1048576,MATCH(Activity!DQ$1,BBG!$1:$1,0),0)&lt;&gt;"",VLOOKUP($A32,BBG!$1:$1048576,MATCH(Activity!DQ$1,BBG!$1:$1,0),0),IF(AND(VLOOKUP($A32,BBG!$1:$1048576,MATCH(Activity!DQ$1,BBG!$1:$1,0)-1,0)&lt;&gt;"",VLOOKUP($A32,BBG!$1:$1048576,MATCH(Activity!DQ$1,BBG!$1:$1,0)+1,0)&lt;&gt;""),(VLOOKUP($A32,BBG!$1:$1048576,MATCH(Activity!DQ$1,BBG!$1:$1,0)-1,0)+VLOOKUP($A32,BBG!$1:$1048576,MATCH(Activity!DQ$1,BBG!$1:$1,0)+1,0))/2,IF(AND(VLOOKUP($A32,BBG!$1:$1048576,MATCH(Activity!DQ$1,BBG!$1:$1,0)-1,0)&lt;&gt;"",VLOOKUP($A32,BBG!$1:$1048576,MATCH(Activity!DQ$1,BBG!$1:$1,0)+2,0)&lt;&gt;""),VLOOKUP($A32,BBG!$1:$1048576,MATCH(Activity!DQ$1,BBG!$1:$1,0)-1,0)+(VLOOKUP($A32,BBG!$1:$1048576,MATCH(Activity!DQ$1,BBG!$1:$1,0)+2,0)-VLOOKUP($A32,BBG!$1:$1048576,MATCH(Activity!DQ$1,BBG!$1:$1,0)-1,0))/3,VLOOKUP($A32,BBG!$1:$1048576,MATCH(Activity!DQ$1,BBG!$1:$1,0)-2,0)+(VLOOKUP($A32,BBG!$1:$1048576,MATCH(Activity!DQ$1,BBG!$1:$1,0)+1,0)-VLOOKUP($A32,BBG!$1:$1048576,MATCH(Activity!DQ$1,BBG!$1:$1,0)-2,0))*2/3)))/100</f>
        <v>0</v>
      </c>
      <c r="DR32" s="34">
        <f ca="1">IF(VLOOKUP($A32,BBG!$1:$1048576,MATCH(Activity!DR$1,BBG!$1:$1,0),0)&lt;&gt;"",VLOOKUP($A32,BBG!$1:$1048576,MATCH(Activity!DR$1,BBG!$1:$1,0),0),IF(AND(VLOOKUP($A32,BBG!$1:$1048576,MATCH(Activity!DR$1,BBG!$1:$1,0)-1,0)&lt;&gt;"",VLOOKUP($A32,BBG!$1:$1048576,MATCH(Activity!DR$1,BBG!$1:$1,0)+1,0)&lt;&gt;""),(VLOOKUP($A32,BBG!$1:$1048576,MATCH(Activity!DR$1,BBG!$1:$1,0)-1,0)+VLOOKUP($A32,BBG!$1:$1048576,MATCH(Activity!DR$1,BBG!$1:$1,0)+1,0))/2,IF(AND(VLOOKUP($A32,BBG!$1:$1048576,MATCH(Activity!DR$1,BBG!$1:$1,0)-1,0)&lt;&gt;"",VLOOKUP($A32,BBG!$1:$1048576,MATCH(Activity!DR$1,BBG!$1:$1,0)+2,0)&lt;&gt;""),VLOOKUP($A32,BBG!$1:$1048576,MATCH(Activity!DR$1,BBG!$1:$1,0)-1,0)+(VLOOKUP($A32,BBG!$1:$1048576,MATCH(Activity!DR$1,BBG!$1:$1,0)+2,0)-VLOOKUP($A32,BBG!$1:$1048576,MATCH(Activity!DR$1,BBG!$1:$1,0)-1,0))/3,VLOOKUP($A32,BBG!$1:$1048576,MATCH(Activity!DR$1,BBG!$1:$1,0)-2,0)+(VLOOKUP($A32,BBG!$1:$1048576,MATCH(Activity!DR$1,BBG!$1:$1,0)+1,0)-VLOOKUP($A32,BBG!$1:$1048576,MATCH(Activity!DR$1,BBG!$1:$1,0)-2,0))*2/3)))/100</f>
        <v>0</v>
      </c>
      <c r="DS32" s="34">
        <f ca="1">IF(VLOOKUP($A32,BBG!$1:$1048576,MATCH(Activity!DS$1,BBG!$1:$1,0),0)&lt;&gt;"",VLOOKUP($A32,BBG!$1:$1048576,MATCH(Activity!DS$1,BBG!$1:$1,0),0),IF(AND(VLOOKUP($A32,BBG!$1:$1048576,MATCH(Activity!DS$1,BBG!$1:$1,0)-1,0)&lt;&gt;"",VLOOKUP($A32,BBG!$1:$1048576,MATCH(Activity!DS$1,BBG!$1:$1,0)+1,0)&lt;&gt;""),(VLOOKUP($A32,BBG!$1:$1048576,MATCH(Activity!DS$1,BBG!$1:$1,0)-1,0)+VLOOKUP($A32,BBG!$1:$1048576,MATCH(Activity!DS$1,BBG!$1:$1,0)+1,0))/2,IF(AND(VLOOKUP($A32,BBG!$1:$1048576,MATCH(Activity!DS$1,BBG!$1:$1,0)-1,0)&lt;&gt;"",VLOOKUP($A32,BBG!$1:$1048576,MATCH(Activity!DS$1,BBG!$1:$1,0)+2,0)&lt;&gt;""),VLOOKUP($A32,BBG!$1:$1048576,MATCH(Activity!DS$1,BBG!$1:$1,0)-1,0)+(VLOOKUP($A32,BBG!$1:$1048576,MATCH(Activity!DS$1,BBG!$1:$1,0)+2,0)-VLOOKUP($A32,BBG!$1:$1048576,MATCH(Activity!DS$1,BBG!$1:$1,0)-1,0))/3,VLOOKUP($A32,BBG!$1:$1048576,MATCH(Activity!DS$1,BBG!$1:$1,0)-2,0)+(VLOOKUP($A32,BBG!$1:$1048576,MATCH(Activity!DS$1,BBG!$1:$1,0)+1,0)-VLOOKUP($A32,BBG!$1:$1048576,MATCH(Activity!DS$1,BBG!$1:$1,0)-2,0))*2/3)))/100</f>
        <v>0</v>
      </c>
      <c r="DT32" s="34">
        <f ca="1">IF(VLOOKUP($A32,BBG!$1:$1048576,MATCH(Activity!DT$1,BBG!$1:$1,0),0)&lt;&gt;"",VLOOKUP($A32,BBG!$1:$1048576,MATCH(Activity!DT$1,BBG!$1:$1,0),0),IF(AND(VLOOKUP($A32,BBG!$1:$1048576,MATCH(Activity!DT$1,BBG!$1:$1,0)-1,0)&lt;&gt;"",VLOOKUP($A32,BBG!$1:$1048576,MATCH(Activity!DT$1,BBG!$1:$1,0)+1,0)&lt;&gt;""),(VLOOKUP($A32,BBG!$1:$1048576,MATCH(Activity!DT$1,BBG!$1:$1,0)-1,0)+VLOOKUP($A32,BBG!$1:$1048576,MATCH(Activity!DT$1,BBG!$1:$1,0)+1,0))/2,IF(AND(VLOOKUP($A32,BBG!$1:$1048576,MATCH(Activity!DT$1,BBG!$1:$1,0)-1,0)&lt;&gt;"",VLOOKUP($A32,BBG!$1:$1048576,MATCH(Activity!DT$1,BBG!$1:$1,0)+2,0)&lt;&gt;""),VLOOKUP($A32,BBG!$1:$1048576,MATCH(Activity!DT$1,BBG!$1:$1,0)-1,0)+(VLOOKUP($A32,BBG!$1:$1048576,MATCH(Activity!DT$1,BBG!$1:$1,0)+2,0)-VLOOKUP($A32,BBG!$1:$1048576,MATCH(Activity!DT$1,BBG!$1:$1,0)-1,0))/3,VLOOKUP($A32,BBG!$1:$1048576,MATCH(Activity!DT$1,BBG!$1:$1,0)-2,0)+(VLOOKUP($A32,BBG!$1:$1048576,MATCH(Activity!DT$1,BBG!$1:$1,0)+1,0)-VLOOKUP($A32,BBG!$1:$1048576,MATCH(Activity!DT$1,BBG!$1:$1,0)-2,0))*2/3)))/100</f>
        <v>0</v>
      </c>
      <c r="DU32" s="34">
        <f ca="1">IF(VLOOKUP($A32,BBG!$1:$1048576,MATCH(Activity!DU$1,BBG!$1:$1,0),0)&lt;&gt;"",VLOOKUP($A32,BBG!$1:$1048576,MATCH(Activity!DU$1,BBG!$1:$1,0),0),IF(AND(VLOOKUP($A32,BBG!$1:$1048576,MATCH(Activity!DU$1,BBG!$1:$1,0)-1,0)&lt;&gt;"",VLOOKUP($A32,BBG!$1:$1048576,MATCH(Activity!DU$1,BBG!$1:$1,0)+1,0)&lt;&gt;""),(VLOOKUP($A32,BBG!$1:$1048576,MATCH(Activity!DU$1,BBG!$1:$1,0)-1,0)+VLOOKUP($A32,BBG!$1:$1048576,MATCH(Activity!DU$1,BBG!$1:$1,0)+1,0))/2,IF(AND(VLOOKUP($A32,BBG!$1:$1048576,MATCH(Activity!DU$1,BBG!$1:$1,0)-1,0)&lt;&gt;"",VLOOKUP($A32,BBG!$1:$1048576,MATCH(Activity!DU$1,BBG!$1:$1,0)+2,0)&lt;&gt;""),VLOOKUP($A32,BBG!$1:$1048576,MATCH(Activity!DU$1,BBG!$1:$1,0)-1,0)+(VLOOKUP($A32,BBG!$1:$1048576,MATCH(Activity!DU$1,BBG!$1:$1,0)+2,0)-VLOOKUP($A32,BBG!$1:$1048576,MATCH(Activity!DU$1,BBG!$1:$1,0)-1,0))/3,VLOOKUP($A32,BBG!$1:$1048576,MATCH(Activity!DU$1,BBG!$1:$1,0)-2,0)+(VLOOKUP($A32,BBG!$1:$1048576,MATCH(Activity!DU$1,BBG!$1:$1,0)+1,0)-VLOOKUP($A32,BBG!$1:$1048576,MATCH(Activity!DU$1,BBG!$1:$1,0)-2,0))*2/3)))/100</f>
        <v>0</v>
      </c>
      <c r="DV32" s="34">
        <f ca="1">IF(VLOOKUP($A32,BBG!$1:$1048576,MATCH(Activity!DV$1,BBG!$1:$1,0),0)&lt;&gt;"",VLOOKUP($A32,BBG!$1:$1048576,MATCH(Activity!DV$1,BBG!$1:$1,0),0),IF(AND(VLOOKUP($A32,BBG!$1:$1048576,MATCH(Activity!DV$1,BBG!$1:$1,0)-1,0)&lt;&gt;"",VLOOKUP($A32,BBG!$1:$1048576,MATCH(Activity!DV$1,BBG!$1:$1,0)+1,0)&lt;&gt;""),(VLOOKUP($A32,BBG!$1:$1048576,MATCH(Activity!DV$1,BBG!$1:$1,0)-1,0)+VLOOKUP($A32,BBG!$1:$1048576,MATCH(Activity!DV$1,BBG!$1:$1,0)+1,0))/2,IF(AND(VLOOKUP($A32,BBG!$1:$1048576,MATCH(Activity!DV$1,BBG!$1:$1,0)-1,0)&lt;&gt;"",VLOOKUP($A32,BBG!$1:$1048576,MATCH(Activity!DV$1,BBG!$1:$1,0)+2,0)&lt;&gt;""),VLOOKUP($A32,BBG!$1:$1048576,MATCH(Activity!DV$1,BBG!$1:$1,0)-1,0)+(VLOOKUP($A32,BBG!$1:$1048576,MATCH(Activity!DV$1,BBG!$1:$1,0)+2,0)-VLOOKUP($A32,BBG!$1:$1048576,MATCH(Activity!DV$1,BBG!$1:$1,0)-1,0))/3,VLOOKUP($A32,BBG!$1:$1048576,MATCH(Activity!DV$1,BBG!$1:$1,0)-2,0)+(VLOOKUP($A32,BBG!$1:$1048576,MATCH(Activity!DV$1,BBG!$1:$1,0)+1,0)-VLOOKUP($A32,BBG!$1:$1048576,MATCH(Activity!DV$1,BBG!$1:$1,0)-2,0))*2/3)))/100</f>
        <v>0</v>
      </c>
      <c r="DW32" s="34">
        <f ca="1">IF(VLOOKUP($A32,BBG!$1:$1048576,MATCH(Activity!DW$1,BBG!$1:$1,0),0)&lt;&gt;"",VLOOKUP($A32,BBG!$1:$1048576,MATCH(Activity!DW$1,BBG!$1:$1,0),0),IF(AND(VLOOKUP($A32,BBG!$1:$1048576,MATCH(Activity!DW$1,BBG!$1:$1,0)-1,0)&lt;&gt;"",VLOOKUP($A32,BBG!$1:$1048576,MATCH(Activity!DW$1,BBG!$1:$1,0)+1,0)&lt;&gt;""),(VLOOKUP($A32,BBG!$1:$1048576,MATCH(Activity!DW$1,BBG!$1:$1,0)-1,0)+VLOOKUP($A32,BBG!$1:$1048576,MATCH(Activity!DW$1,BBG!$1:$1,0)+1,0))/2,IF(AND(VLOOKUP($A32,BBG!$1:$1048576,MATCH(Activity!DW$1,BBG!$1:$1,0)-1,0)&lt;&gt;"",VLOOKUP($A32,BBG!$1:$1048576,MATCH(Activity!DW$1,BBG!$1:$1,0)+2,0)&lt;&gt;""),VLOOKUP($A32,BBG!$1:$1048576,MATCH(Activity!DW$1,BBG!$1:$1,0)-1,0)+(VLOOKUP($A32,BBG!$1:$1048576,MATCH(Activity!DW$1,BBG!$1:$1,0)+2,0)-VLOOKUP($A32,BBG!$1:$1048576,MATCH(Activity!DW$1,BBG!$1:$1,0)-1,0))/3,VLOOKUP($A32,BBG!$1:$1048576,MATCH(Activity!DW$1,BBG!$1:$1,0)-2,0)+(VLOOKUP($A32,BBG!$1:$1048576,MATCH(Activity!DW$1,BBG!$1:$1,0)+1,0)-VLOOKUP($A32,BBG!$1:$1048576,MATCH(Activity!DW$1,BBG!$1:$1,0)-2,0))*2/3)))/100</f>
        <v>0</v>
      </c>
      <c r="DX32" s="34">
        <f ca="1">IF(VLOOKUP($A32,BBG!$1:$1048576,MATCH(Activity!DX$1,BBG!$1:$1,0),0)&lt;&gt;"",VLOOKUP($A32,BBG!$1:$1048576,MATCH(Activity!DX$1,BBG!$1:$1,0),0),IF(AND(VLOOKUP($A32,BBG!$1:$1048576,MATCH(Activity!DX$1,BBG!$1:$1,0)-1,0)&lt;&gt;"",VLOOKUP($A32,BBG!$1:$1048576,MATCH(Activity!DX$1,BBG!$1:$1,0)+1,0)&lt;&gt;""),(VLOOKUP($A32,BBG!$1:$1048576,MATCH(Activity!DX$1,BBG!$1:$1,0)-1,0)+VLOOKUP($A32,BBG!$1:$1048576,MATCH(Activity!DX$1,BBG!$1:$1,0)+1,0))/2,IF(AND(VLOOKUP($A32,BBG!$1:$1048576,MATCH(Activity!DX$1,BBG!$1:$1,0)-1,0)&lt;&gt;"",VLOOKUP($A32,BBG!$1:$1048576,MATCH(Activity!DX$1,BBG!$1:$1,0)+2,0)&lt;&gt;""),VLOOKUP($A32,BBG!$1:$1048576,MATCH(Activity!DX$1,BBG!$1:$1,0)-1,0)+(VLOOKUP($A32,BBG!$1:$1048576,MATCH(Activity!DX$1,BBG!$1:$1,0)+2,0)-VLOOKUP($A32,BBG!$1:$1048576,MATCH(Activity!DX$1,BBG!$1:$1,0)-1,0))/3,VLOOKUP($A32,BBG!$1:$1048576,MATCH(Activity!DX$1,BBG!$1:$1,0)-2,0)+(VLOOKUP($A32,BBG!$1:$1048576,MATCH(Activity!DX$1,BBG!$1:$1,0)+1,0)-VLOOKUP($A32,BBG!$1:$1048576,MATCH(Activity!DX$1,BBG!$1:$1,0)-2,0))*2/3)))/100</f>
        <v>0</v>
      </c>
      <c r="DY32" s="34">
        <f ca="1">IF(VLOOKUP($A32,BBG!$1:$1048576,MATCH(Activity!DY$1,BBG!$1:$1,0),0)&lt;&gt;"",VLOOKUP($A32,BBG!$1:$1048576,MATCH(Activity!DY$1,BBG!$1:$1,0),0),IF(AND(VLOOKUP($A32,BBG!$1:$1048576,MATCH(Activity!DY$1,BBG!$1:$1,0)-1,0)&lt;&gt;"",VLOOKUP($A32,BBG!$1:$1048576,MATCH(Activity!DY$1,BBG!$1:$1,0)+1,0)&lt;&gt;""),(VLOOKUP($A32,BBG!$1:$1048576,MATCH(Activity!DY$1,BBG!$1:$1,0)-1,0)+VLOOKUP($A32,BBG!$1:$1048576,MATCH(Activity!DY$1,BBG!$1:$1,0)+1,0))/2,IF(AND(VLOOKUP($A32,BBG!$1:$1048576,MATCH(Activity!DY$1,BBG!$1:$1,0)-1,0)&lt;&gt;"",VLOOKUP($A32,BBG!$1:$1048576,MATCH(Activity!DY$1,BBG!$1:$1,0)+2,0)&lt;&gt;""),VLOOKUP($A32,BBG!$1:$1048576,MATCH(Activity!DY$1,BBG!$1:$1,0)-1,0)+(VLOOKUP($A32,BBG!$1:$1048576,MATCH(Activity!DY$1,BBG!$1:$1,0)+2,0)-VLOOKUP($A32,BBG!$1:$1048576,MATCH(Activity!DY$1,BBG!$1:$1,0)-1,0))/3,VLOOKUP($A32,BBG!$1:$1048576,MATCH(Activity!DY$1,BBG!$1:$1,0)-2,0)+(VLOOKUP($A32,BBG!$1:$1048576,MATCH(Activity!DY$1,BBG!$1:$1,0)+1,0)-VLOOKUP($A32,BBG!$1:$1048576,MATCH(Activity!DY$1,BBG!$1:$1,0)-2,0))*2/3)))/100</f>
        <v>0</v>
      </c>
      <c r="DZ32" s="34">
        <f ca="1">IF(VLOOKUP($A32,BBG!$1:$1048576,MATCH(Activity!DZ$1,BBG!$1:$1,0),0)&lt;&gt;"",VLOOKUP($A32,BBG!$1:$1048576,MATCH(Activity!DZ$1,BBG!$1:$1,0),0),IF(AND(VLOOKUP($A32,BBG!$1:$1048576,MATCH(Activity!DZ$1,BBG!$1:$1,0)-1,0)&lt;&gt;"",VLOOKUP($A32,BBG!$1:$1048576,MATCH(Activity!DZ$1,BBG!$1:$1,0)+1,0)&lt;&gt;""),(VLOOKUP($A32,BBG!$1:$1048576,MATCH(Activity!DZ$1,BBG!$1:$1,0)-1,0)+VLOOKUP($A32,BBG!$1:$1048576,MATCH(Activity!DZ$1,BBG!$1:$1,0)+1,0))/2,IF(AND(VLOOKUP($A32,BBG!$1:$1048576,MATCH(Activity!DZ$1,BBG!$1:$1,0)-1,0)&lt;&gt;"",VLOOKUP($A32,BBG!$1:$1048576,MATCH(Activity!DZ$1,BBG!$1:$1,0)+2,0)&lt;&gt;""),VLOOKUP($A32,BBG!$1:$1048576,MATCH(Activity!DZ$1,BBG!$1:$1,0)-1,0)+(VLOOKUP($A32,BBG!$1:$1048576,MATCH(Activity!DZ$1,BBG!$1:$1,0)+2,0)-VLOOKUP($A32,BBG!$1:$1048576,MATCH(Activity!DZ$1,BBG!$1:$1,0)-1,0))/3,VLOOKUP($A32,BBG!$1:$1048576,MATCH(Activity!DZ$1,BBG!$1:$1,0)-2,0)+(VLOOKUP($A32,BBG!$1:$1048576,MATCH(Activity!DZ$1,BBG!$1:$1,0)+1,0)-VLOOKUP($A32,BBG!$1:$1048576,MATCH(Activity!DZ$1,BBG!$1:$1,0)-2,0))*2/3)))/100</f>
        <v>0</v>
      </c>
      <c r="EA32" s="34">
        <f ca="1">IF(VLOOKUP($A32,BBG!$1:$1048576,MATCH(Activity!EA$1,BBG!$1:$1,0),0)&lt;&gt;"",VLOOKUP($A32,BBG!$1:$1048576,MATCH(Activity!EA$1,BBG!$1:$1,0),0),IF(AND(VLOOKUP($A32,BBG!$1:$1048576,MATCH(Activity!EA$1,BBG!$1:$1,0)-1,0)&lt;&gt;"",VLOOKUP($A32,BBG!$1:$1048576,MATCH(Activity!EA$1,BBG!$1:$1,0)+1,0)&lt;&gt;""),(VLOOKUP($A32,BBG!$1:$1048576,MATCH(Activity!EA$1,BBG!$1:$1,0)-1,0)+VLOOKUP($A32,BBG!$1:$1048576,MATCH(Activity!EA$1,BBG!$1:$1,0)+1,0))/2,IF(AND(VLOOKUP($A32,BBG!$1:$1048576,MATCH(Activity!EA$1,BBG!$1:$1,0)-1,0)&lt;&gt;"",VLOOKUP($A32,BBG!$1:$1048576,MATCH(Activity!EA$1,BBG!$1:$1,0)+2,0)&lt;&gt;""),VLOOKUP($A32,BBG!$1:$1048576,MATCH(Activity!EA$1,BBG!$1:$1,0)-1,0)+(VLOOKUP($A32,BBG!$1:$1048576,MATCH(Activity!EA$1,BBG!$1:$1,0)+2,0)-VLOOKUP($A32,BBG!$1:$1048576,MATCH(Activity!EA$1,BBG!$1:$1,0)-1,0))/3,VLOOKUP($A32,BBG!$1:$1048576,MATCH(Activity!EA$1,BBG!$1:$1,0)-2,0)+(VLOOKUP($A32,BBG!$1:$1048576,MATCH(Activity!EA$1,BBG!$1:$1,0)+1,0)-VLOOKUP($A32,BBG!$1:$1048576,MATCH(Activity!EA$1,BBG!$1:$1,0)-2,0))*2/3)))/100</f>
        <v>0</v>
      </c>
      <c r="EB32" s="34">
        <f ca="1">IF(VLOOKUP($A32,BBG!$1:$1048576,MATCH(Activity!EB$1,BBG!$1:$1,0),0)&lt;&gt;"",VLOOKUP($A32,BBG!$1:$1048576,MATCH(Activity!EB$1,BBG!$1:$1,0),0),IF(AND(VLOOKUP($A32,BBG!$1:$1048576,MATCH(Activity!EB$1,BBG!$1:$1,0)-1,0)&lt;&gt;"",VLOOKUP($A32,BBG!$1:$1048576,MATCH(Activity!EB$1,BBG!$1:$1,0)+1,0)&lt;&gt;""),(VLOOKUP($A32,BBG!$1:$1048576,MATCH(Activity!EB$1,BBG!$1:$1,0)-1,0)+VLOOKUP($A32,BBG!$1:$1048576,MATCH(Activity!EB$1,BBG!$1:$1,0)+1,0))/2,IF(AND(VLOOKUP($A32,BBG!$1:$1048576,MATCH(Activity!EB$1,BBG!$1:$1,0)-1,0)&lt;&gt;"",VLOOKUP($A32,BBG!$1:$1048576,MATCH(Activity!EB$1,BBG!$1:$1,0)+2,0)&lt;&gt;""),VLOOKUP($A32,BBG!$1:$1048576,MATCH(Activity!EB$1,BBG!$1:$1,0)-1,0)+(VLOOKUP($A32,BBG!$1:$1048576,MATCH(Activity!EB$1,BBG!$1:$1,0)+2,0)-VLOOKUP($A32,BBG!$1:$1048576,MATCH(Activity!EB$1,BBG!$1:$1,0)-1,0))/3,VLOOKUP($A32,BBG!$1:$1048576,MATCH(Activity!EB$1,BBG!$1:$1,0)-2,0)+(VLOOKUP($A32,BBG!$1:$1048576,MATCH(Activity!EB$1,BBG!$1:$1,0)+1,0)-VLOOKUP($A32,BBG!$1:$1048576,MATCH(Activity!EB$1,BBG!$1:$1,0)-2,0))*2/3)))/100</f>
        <v>0</v>
      </c>
      <c r="EC32" s="34">
        <f ca="1">IF(VLOOKUP($A32,BBG!$1:$1048576,MATCH(Activity!EC$1,BBG!$1:$1,0),0)&lt;&gt;"",VLOOKUP($A32,BBG!$1:$1048576,MATCH(Activity!EC$1,BBG!$1:$1,0),0),IF(AND(VLOOKUP($A32,BBG!$1:$1048576,MATCH(Activity!EC$1,BBG!$1:$1,0)-1,0)&lt;&gt;"",VLOOKUP($A32,BBG!$1:$1048576,MATCH(Activity!EC$1,BBG!$1:$1,0)+1,0)&lt;&gt;""),(VLOOKUP($A32,BBG!$1:$1048576,MATCH(Activity!EC$1,BBG!$1:$1,0)-1,0)+VLOOKUP($A32,BBG!$1:$1048576,MATCH(Activity!EC$1,BBG!$1:$1,0)+1,0))/2,IF(AND(VLOOKUP($A32,BBG!$1:$1048576,MATCH(Activity!EC$1,BBG!$1:$1,0)-1,0)&lt;&gt;"",VLOOKUP($A32,BBG!$1:$1048576,MATCH(Activity!EC$1,BBG!$1:$1,0)+2,0)&lt;&gt;""),VLOOKUP($A32,BBG!$1:$1048576,MATCH(Activity!EC$1,BBG!$1:$1,0)-1,0)+(VLOOKUP($A32,BBG!$1:$1048576,MATCH(Activity!EC$1,BBG!$1:$1,0)+2,0)-VLOOKUP($A32,BBG!$1:$1048576,MATCH(Activity!EC$1,BBG!$1:$1,0)-1,0))/3,VLOOKUP($A32,BBG!$1:$1048576,MATCH(Activity!EC$1,BBG!$1:$1,0)-2,0)+(VLOOKUP($A32,BBG!$1:$1048576,MATCH(Activity!EC$1,BBG!$1:$1,0)+1,0)-VLOOKUP($A32,BBG!$1:$1048576,MATCH(Activity!EC$1,BBG!$1:$1,0)-2,0))*2/3)))/100</f>
        <v>0</v>
      </c>
      <c r="ED32" s="34">
        <f ca="1">IF(VLOOKUP($A32,BBG!$1:$1048576,MATCH(Activity!ED$1,BBG!$1:$1,0),0)&lt;&gt;"",VLOOKUP($A32,BBG!$1:$1048576,MATCH(Activity!ED$1,BBG!$1:$1,0),0),IF(AND(VLOOKUP($A32,BBG!$1:$1048576,MATCH(Activity!ED$1,BBG!$1:$1,0)-1,0)&lt;&gt;"",VLOOKUP($A32,BBG!$1:$1048576,MATCH(Activity!ED$1,BBG!$1:$1,0)+1,0)&lt;&gt;""),(VLOOKUP($A32,BBG!$1:$1048576,MATCH(Activity!ED$1,BBG!$1:$1,0)-1,0)+VLOOKUP($A32,BBG!$1:$1048576,MATCH(Activity!ED$1,BBG!$1:$1,0)+1,0))/2,IF(AND(VLOOKUP($A32,BBG!$1:$1048576,MATCH(Activity!ED$1,BBG!$1:$1,0)-1,0)&lt;&gt;"",VLOOKUP($A32,BBG!$1:$1048576,MATCH(Activity!ED$1,BBG!$1:$1,0)+2,0)&lt;&gt;""),VLOOKUP($A32,BBG!$1:$1048576,MATCH(Activity!ED$1,BBG!$1:$1,0)-1,0)+(VLOOKUP($A32,BBG!$1:$1048576,MATCH(Activity!ED$1,BBG!$1:$1,0)+2,0)-VLOOKUP($A32,BBG!$1:$1048576,MATCH(Activity!ED$1,BBG!$1:$1,0)-1,0))/3,VLOOKUP($A32,BBG!$1:$1048576,MATCH(Activity!ED$1,BBG!$1:$1,0)-2,0)+(VLOOKUP($A32,BBG!$1:$1048576,MATCH(Activity!ED$1,BBG!$1:$1,0)+1,0)-VLOOKUP($A32,BBG!$1:$1048576,MATCH(Activity!ED$1,BBG!$1:$1,0)-2,0))*2/3)))/100</f>
        <v>0</v>
      </c>
      <c r="EE32" s="34">
        <f ca="1">IF(VLOOKUP($A32,BBG!$1:$1048576,MATCH(Activity!EE$1,BBG!$1:$1,0),0)&lt;&gt;"",VLOOKUP($A32,BBG!$1:$1048576,MATCH(Activity!EE$1,BBG!$1:$1,0),0),IF(AND(VLOOKUP($A32,BBG!$1:$1048576,MATCH(Activity!EE$1,BBG!$1:$1,0)-1,0)&lt;&gt;"",VLOOKUP($A32,BBG!$1:$1048576,MATCH(Activity!EE$1,BBG!$1:$1,0)+1,0)&lt;&gt;""),(VLOOKUP($A32,BBG!$1:$1048576,MATCH(Activity!EE$1,BBG!$1:$1,0)-1,0)+VLOOKUP($A32,BBG!$1:$1048576,MATCH(Activity!EE$1,BBG!$1:$1,0)+1,0))/2,IF(AND(VLOOKUP($A32,BBG!$1:$1048576,MATCH(Activity!EE$1,BBG!$1:$1,0)-1,0)&lt;&gt;"",VLOOKUP($A32,BBG!$1:$1048576,MATCH(Activity!EE$1,BBG!$1:$1,0)+2,0)&lt;&gt;""),VLOOKUP($A32,BBG!$1:$1048576,MATCH(Activity!EE$1,BBG!$1:$1,0)-1,0)+(VLOOKUP($A32,BBG!$1:$1048576,MATCH(Activity!EE$1,BBG!$1:$1,0)+2,0)-VLOOKUP($A32,BBG!$1:$1048576,MATCH(Activity!EE$1,BBG!$1:$1,0)-1,0))/3,VLOOKUP($A32,BBG!$1:$1048576,MATCH(Activity!EE$1,BBG!$1:$1,0)-2,0)+(VLOOKUP($A32,BBG!$1:$1048576,MATCH(Activity!EE$1,BBG!$1:$1,0)+1,0)-VLOOKUP($A32,BBG!$1:$1048576,MATCH(Activity!EE$1,BBG!$1:$1,0)-2,0))*2/3)))/100</f>
        <v>0</v>
      </c>
      <c r="EF32" s="34">
        <f ca="1">IF(VLOOKUP($A32,BBG!$1:$1048576,MATCH(Activity!EF$1,BBG!$1:$1,0),0)&lt;&gt;"",VLOOKUP($A32,BBG!$1:$1048576,MATCH(Activity!EF$1,BBG!$1:$1,0),0),IF(AND(VLOOKUP($A32,BBG!$1:$1048576,MATCH(Activity!EF$1,BBG!$1:$1,0)-1,0)&lt;&gt;"",VLOOKUP($A32,BBG!$1:$1048576,MATCH(Activity!EF$1,BBG!$1:$1,0)+1,0)&lt;&gt;""),(VLOOKUP($A32,BBG!$1:$1048576,MATCH(Activity!EF$1,BBG!$1:$1,0)-1,0)+VLOOKUP($A32,BBG!$1:$1048576,MATCH(Activity!EF$1,BBG!$1:$1,0)+1,0))/2,IF(AND(VLOOKUP($A32,BBG!$1:$1048576,MATCH(Activity!EF$1,BBG!$1:$1,0)-1,0)&lt;&gt;"",VLOOKUP($A32,BBG!$1:$1048576,MATCH(Activity!EF$1,BBG!$1:$1,0)+2,0)&lt;&gt;""),VLOOKUP($A32,BBG!$1:$1048576,MATCH(Activity!EF$1,BBG!$1:$1,0)-1,0)+(VLOOKUP($A32,BBG!$1:$1048576,MATCH(Activity!EF$1,BBG!$1:$1,0)+2,0)-VLOOKUP($A32,BBG!$1:$1048576,MATCH(Activity!EF$1,BBG!$1:$1,0)-1,0))/3,VLOOKUP($A32,BBG!$1:$1048576,MATCH(Activity!EF$1,BBG!$1:$1,0)-2,0)+(VLOOKUP($A32,BBG!$1:$1048576,MATCH(Activity!EF$1,BBG!$1:$1,0)+1,0)-VLOOKUP($A32,BBG!$1:$1048576,MATCH(Activity!EF$1,BBG!$1:$1,0)-2,0))*2/3)))/100</f>
        <v>0</v>
      </c>
      <c r="EG32" s="34">
        <f ca="1">IF(VLOOKUP($A32,BBG!$1:$1048576,MATCH(Activity!EG$1,BBG!$1:$1,0),0)&lt;&gt;"",VLOOKUP($A32,BBG!$1:$1048576,MATCH(Activity!EG$1,BBG!$1:$1,0),0),IF(AND(VLOOKUP($A32,BBG!$1:$1048576,MATCH(Activity!EG$1,BBG!$1:$1,0)-1,0)&lt;&gt;"",VLOOKUP($A32,BBG!$1:$1048576,MATCH(Activity!EG$1,BBG!$1:$1,0)+1,0)&lt;&gt;""),(VLOOKUP($A32,BBG!$1:$1048576,MATCH(Activity!EG$1,BBG!$1:$1,0)-1,0)+VLOOKUP($A32,BBG!$1:$1048576,MATCH(Activity!EG$1,BBG!$1:$1,0)+1,0))/2,IF(AND(VLOOKUP($A32,BBG!$1:$1048576,MATCH(Activity!EG$1,BBG!$1:$1,0)-1,0)&lt;&gt;"",VLOOKUP($A32,BBG!$1:$1048576,MATCH(Activity!EG$1,BBG!$1:$1,0)+2,0)&lt;&gt;""),VLOOKUP($A32,BBG!$1:$1048576,MATCH(Activity!EG$1,BBG!$1:$1,0)-1,0)+(VLOOKUP($A32,BBG!$1:$1048576,MATCH(Activity!EG$1,BBG!$1:$1,0)+2,0)-VLOOKUP($A32,BBG!$1:$1048576,MATCH(Activity!EG$1,BBG!$1:$1,0)-1,0))/3,VLOOKUP($A32,BBG!$1:$1048576,MATCH(Activity!EG$1,BBG!$1:$1,0)-2,0)+(VLOOKUP($A32,BBG!$1:$1048576,MATCH(Activity!EG$1,BBG!$1:$1,0)+1,0)-VLOOKUP($A32,BBG!$1:$1048576,MATCH(Activity!EG$1,BBG!$1:$1,0)-2,0))*2/3)))/100</f>
        <v>0</v>
      </c>
      <c r="EH32" s="34">
        <f ca="1">IF(VLOOKUP($A32,BBG!$1:$1048576,MATCH(Activity!EH$1,BBG!$1:$1,0),0)&lt;&gt;"",VLOOKUP($A32,BBG!$1:$1048576,MATCH(Activity!EH$1,BBG!$1:$1,0),0),IF(AND(VLOOKUP($A32,BBG!$1:$1048576,MATCH(Activity!EH$1,BBG!$1:$1,0)-1,0)&lt;&gt;"",VLOOKUP($A32,BBG!$1:$1048576,MATCH(Activity!EH$1,BBG!$1:$1,0)+1,0)&lt;&gt;""),(VLOOKUP($A32,BBG!$1:$1048576,MATCH(Activity!EH$1,BBG!$1:$1,0)-1,0)+VLOOKUP($A32,BBG!$1:$1048576,MATCH(Activity!EH$1,BBG!$1:$1,0)+1,0))/2,IF(AND(VLOOKUP($A32,BBG!$1:$1048576,MATCH(Activity!EH$1,BBG!$1:$1,0)-1,0)&lt;&gt;"",VLOOKUP($A32,BBG!$1:$1048576,MATCH(Activity!EH$1,BBG!$1:$1,0)+2,0)&lt;&gt;""),VLOOKUP($A32,BBG!$1:$1048576,MATCH(Activity!EH$1,BBG!$1:$1,0)-1,0)+(VLOOKUP($A32,BBG!$1:$1048576,MATCH(Activity!EH$1,BBG!$1:$1,0)+2,0)-VLOOKUP($A32,BBG!$1:$1048576,MATCH(Activity!EH$1,BBG!$1:$1,0)-1,0))/3,VLOOKUP($A32,BBG!$1:$1048576,MATCH(Activity!EH$1,BBG!$1:$1,0)-2,0)+(VLOOKUP($A32,BBG!$1:$1048576,MATCH(Activity!EH$1,BBG!$1:$1,0)+1,0)-VLOOKUP($A32,BBG!$1:$1048576,MATCH(Activity!EH$1,BBG!$1:$1,0)-2,0))*2/3)))/100</f>
        <v>0</v>
      </c>
      <c r="EI32" s="34">
        <f ca="1">IF(VLOOKUP($A32,BBG!$1:$1048576,MATCH(Activity!EI$1,BBG!$1:$1,0),0)&lt;&gt;"",VLOOKUP($A32,BBG!$1:$1048576,MATCH(Activity!EI$1,BBG!$1:$1,0),0),IF(AND(VLOOKUP($A32,BBG!$1:$1048576,MATCH(Activity!EI$1,BBG!$1:$1,0)-1,0)&lt;&gt;"",VLOOKUP($A32,BBG!$1:$1048576,MATCH(Activity!EI$1,BBG!$1:$1,0)+1,0)&lt;&gt;""),(VLOOKUP($A32,BBG!$1:$1048576,MATCH(Activity!EI$1,BBG!$1:$1,0)-1,0)+VLOOKUP($A32,BBG!$1:$1048576,MATCH(Activity!EI$1,BBG!$1:$1,0)+1,0))/2,IF(AND(VLOOKUP($A32,BBG!$1:$1048576,MATCH(Activity!EI$1,BBG!$1:$1,0)-1,0)&lt;&gt;"",VLOOKUP($A32,BBG!$1:$1048576,MATCH(Activity!EI$1,BBG!$1:$1,0)+2,0)&lt;&gt;""),VLOOKUP($A32,BBG!$1:$1048576,MATCH(Activity!EI$1,BBG!$1:$1,0)-1,0)+(VLOOKUP($A32,BBG!$1:$1048576,MATCH(Activity!EI$1,BBG!$1:$1,0)+2,0)-VLOOKUP($A32,BBG!$1:$1048576,MATCH(Activity!EI$1,BBG!$1:$1,0)-1,0))/3,VLOOKUP($A32,BBG!$1:$1048576,MATCH(Activity!EI$1,BBG!$1:$1,0)-2,0)+(VLOOKUP($A32,BBG!$1:$1048576,MATCH(Activity!EI$1,BBG!$1:$1,0)+1,0)-VLOOKUP($A32,BBG!$1:$1048576,MATCH(Activity!EI$1,BBG!$1:$1,0)-2,0))*2/3)))/100</f>
        <v>0</v>
      </c>
      <c r="EJ32" s="34">
        <f ca="1">IF(VLOOKUP($A32,BBG!$1:$1048576,MATCH(Activity!EJ$1,BBG!$1:$1,0),0)&lt;&gt;"",VLOOKUP($A32,BBG!$1:$1048576,MATCH(Activity!EJ$1,BBG!$1:$1,0),0),IF(AND(VLOOKUP($A32,BBG!$1:$1048576,MATCH(Activity!EJ$1,BBG!$1:$1,0)-1,0)&lt;&gt;"",VLOOKUP($A32,BBG!$1:$1048576,MATCH(Activity!EJ$1,BBG!$1:$1,0)+1,0)&lt;&gt;""),(VLOOKUP($A32,BBG!$1:$1048576,MATCH(Activity!EJ$1,BBG!$1:$1,0)-1,0)+VLOOKUP($A32,BBG!$1:$1048576,MATCH(Activity!EJ$1,BBG!$1:$1,0)+1,0))/2,IF(AND(VLOOKUP($A32,BBG!$1:$1048576,MATCH(Activity!EJ$1,BBG!$1:$1,0)-1,0)&lt;&gt;"",VLOOKUP($A32,BBG!$1:$1048576,MATCH(Activity!EJ$1,BBG!$1:$1,0)+2,0)&lt;&gt;""),VLOOKUP($A32,BBG!$1:$1048576,MATCH(Activity!EJ$1,BBG!$1:$1,0)-1,0)+(VLOOKUP($A32,BBG!$1:$1048576,MATCH(Activity!EJ$1,BBG!$1:$1,0)+2,0)-VLOOKUP($A32,BBG!$1:$1048576,MATCH(Activity!EJ$1,BBG!$1:$1,0)-1,0))/3,VLOOKUP($A32,BBG!$1:$1048576,MATCH(Activity!EJ$1,BBG!$1:$1,0)-2,0)+(VLOOKUP($A32,BBG!$1:$1048576,MATCH(Activity!EJ$1,BBG!$1:$1,0)+1,0)-VLOOKUP($A32,BBG!$1:$1048576,MATCH(Activity!EJ$1,BBG!$1:$1,0)-2,0))*2/3)))/100</f>
        <v>0</v>
      </c>
      <c r="EK32" s="34">
        <f ca="1">IF(VLOOKUP($A32,BBG!$1:$1048576,MATCH(Activity!EK$1,BBG!$1:$1,0),0)&lt;&gt;"",VLOOKUP($A32,BBG!$1:$1048576,MATCH(Activity!EK$1,BBG!$1:$1,0),0),IF(AND(VLOOKUP($A32,BBG!$1:$1048576,MATCH(Activity!EK$1,BBG!$1:$1,0)-1,0)&lt;&gt;"",VLOOKUP($A32,BBG!$1:$1048576,MATCH(Activity!EK$1,BBG!$1:$1,0)+1,0)&lt;&gt;""),(VLOOKUP($A32,BBG!$1:$1048576,MATCH(Activity!EK$1,BBG!$1:$1,0)-1,0)+VLOOKUP($A32,BBG!$1:$1048576,MATCH(Activity!EK$1,BBG!$1:$1,0)+1,0))/2,IF(AND(VLOOKUP($A32,BBG!$1:$1048576,MATCH(Activity!EK$1,BBG!$1:$1,0)-1,0)&lt;&gt;"",VLOOKUP($A32,BBG!$1:$1048576,MATCH(Activity!EK$1,BBG!$1:$1,0)+2,0)&lt;&gt;""),VLOOKUP($A32,BBG!$1:$1048576,MATCH(Activity!EK$1,BBG!$1:$1,0)-1,0)+(VLOOKUP($A32,BBG!$1:$1048576,MATCH(Activity!EK$1,BBG!$1:$1,0)+2,0)-VLOOKUP($A32,BBG!$1:$1048576,MATCH(Activity!EK$1,BBG!$1:$1,0)-1,0))/3,VLOOKUP($A32,BBG!$1:$1048576,MATCH(Activity!EK$1,BBG!$1:$1,0)-2,0)+(VLOOKUP($A32,BBG!$1:$1048576,MATCH(Activity!EK$1,BBG!$1:$1,0)+1,0)-VLOOKUP($A32,BBG!$1:$1048576,MATCH(Activity!EK$1,BBG!$1:$1,0)-2,0))*2/3)))/100</f>
        <v>0</v>
      </c>
      <c r="EL32" s="34">
        <f ca="1">IF(VLOOKUP($A32,BBG!$1:$1048576,MATCH(Activity!EL$1,BBG!$1:$1,0),0)&lt;&gt;"",VLOOKUP($A32,BBG!$1:$1048576,MATCH(Activity!EL$1,BBG!$1:$1,0),0),IF(AND(VLOOKUP($A32,BBG!$1:$1048576,MATCH(Activity!EL$1,BBG!$1:$1,0)-1,0)&lt;&gt;"",VLOOKUP($A32,BBG!$1:$1048576,MATCH(Activity!EL$1,BBG!$1:$1,0)+1,0)&lt;&gt;""),(VLOOKUP($A32,BBG!$1:$1048576,MATCH(Activity!EL$1,BBG!$1:$1,0)-1,0)+VLOOKUP($A32,BBG!$1:$1048576,MATCH(Activity!EL$1,BBG!$1:$1,0)+1,0))/2,IF(AND(VLOOKUP($A32,BBG!$1:$1048576,MATCH(Activity!EL$1,BBG!$1:$1,0)-1,0)&lt;&gt;"",VLOOKUP($A32,BBG!$1:$1048576,MATCH(Activity!EL$1,BBG!$1:$1,0)+2,0)&lt;&gt;""),VLOOKUP($A32,BBG!$1:$1048576,MATCH(Activity!EL$1,BBG!$1:$1,0)-1,0)+(VLOOKUP($A32,BBG!$1:$1048576,MATCH(Activity!EL$1,BBG!$1:$1,0)+2,0)-VLOOKUP($A32,BBG!$1:$1048576,MATCH(Activity!EL$1,BBG!$1:$1,0)-1,0))/3,VLOOKUP($A32,BBG!$1:$1048576,MATCH(Activity!EL$1,BBG!$1:$1,0)-2,0)+(VLOOKUP($A32,BBG!$1:$1048576,MATCH(Activity!EL$1,BBG!$1:$1,0)+1,0)-VLOOKUP($A32,BBG!$1:$1048576,MATCH(Activity!EL$1,BBG!$1:$1,0)-2,0))*2/3)))/100</f>
        <v>0</v>
      </c>
      <c r="EM32" s="34">
        <f ca="1">IF(VLOOKUP($A32,BBG!$1:$1048576,MATCH(Activity!EM$1,BBG!$1:$1,0),0)&lt;&gt;"",VLOOKUP($A32,BBG!$1:$1048576,MATCH(Activity!EM$1,BBG!$1:$1,0),0),IF(AND(VLOOKUP($A32,BBG!$1:$1048576,MATCH(Activity!EM$1,BBG!$1:$1,0)-1,0)&lt;&gt;"",VLOOKUP($A32,BBG!$1:$1048576,MATCH(Activity!EM$1,BBG!$1:$1,0)+1,0)&lt;&gt;""),(VLOOKUP($A32,BBG!$1:$1048576,MATCH(Activity!EM$1,BBG!$1:$1,0)-1,0)+VLOOKUP($A32,BBG!$1:$1048576,MATCH(Activity!EM$1,BBG!$1:$1,0)+1,0))/2,IF(AND(VLOOKUP($A32,BBG!$1:$1048576,MATCH(Activity!EM$1,BBG!$1:$1,0)-1,0)&lt;&gt;"",VLOOKUP($A32,BBG!$1:$1048576,MATCH(Activity!EM$1,BBG!$1:$1,0)+2,0)&lt;&gt;""),VLOOKUP($A32,BBG!$1:$1048576,MATCH(Activity!EM$1,BBG!$1:$1,0)-1,0)+(VLOOKUP($A32,BBG!$1:$1048576,MATCH(Activity!EM$1,BBG!$1:$1,0)+2,0)-VLOOKUP($A32,BBG!$1:$1048576,MATCH(Activity!EM$1,BBG!$1:$1,0)-1,0))/3,VLOOKUP($A32,BBG!$1:$1048576,MATCH(Activity!EM$1,BBG!$1:$1,0)-2,0)+(VLOOKUP($A32,BBG!$1:$1048576,MATCH(Activity!EM$1,BBG!$1:$1,0)+1,0)-VLOOKUP($A32,BBG!$1:$1048576,MATCH(Activity!EM$1,BBG!$1:$1,0)-2,0))*2/3)))/100</f>
        <v>0</v>
      </c>
      <c r="EN32" s="34">
        <f ca="1">IF(VLOOKUP($A32,BBG!$1:$1048576,MATCH(Activity!EN$1,BBG!$1:$1,0),0)&lt;&gt;"",VLOOKUP($A32,BBG!$1:$1048576,MATCH(Activity!EN$1,BBG!$1:$1,0),0),IF(AND(VLOOKUP($A32,BBG!$1:$1048576,MATCH(Activity!EN$1,BBG!$1:$1,0)-1,0)&lt;&gt;"",VLOOKUP($A32,BBG!$1:$1048576,MATCH(Activity!EN$1,BBG!$1:$1,0)+1,0)&lt;&gt;""),(VLOOKUP($A32,BBG!$1:$1048576,MATCH(Activity!EN$1,BBG!$1:$1,0)-1,0)+VLOOKUP($A32,BBG!$1:$1048576,MATCH(Activity!EN$1,BBG!$1:$1,0)+1,0))/2,IF(AND(VLOOKUP($A32,BBG!$1:$1048576,MATCH(Activity!EN$1,BBG!$1:$1,0)-1,0)&lt;&gt;"",VLOOKUP($A32,BBG!$1:$1048576,MATCH(Activity!EN$1,BBG!$1:$1,0)+2,0)&lt;&gt;""),VLOOKUP($A32,BBG!$1:$1048576,MATCH(Activity!EN$1,BBG!$1:$1,0)-1,0)+(VLOOKUP($A32,BBG!$1:$1048576,MATCH(Activity!EN$1,BBG!$1:$1,0)+2,0)-VLOOKUP($A32,BBG!$1:$1048576,MATCH(Activity!EN$1,BBG!$1:$1,0)-1,0))/3,VLOOKUP($A32,BBG!$1:$1048576,MATCH(Activity!EN$1,BBG!$1:$1,0)-2,0)+(VLOOKUP($A32,BBG!$1:$1048576,MATCH(Activity!EN$1,BBG!$1:$1,0)+1,0)-VLOOKUP($A32,BBG!$1:$1048576,MATCH(Activity!EN$1,BBG!$1:$1,0)-2,0))*2/3)))/100</f>
        <v>0</v>
      </c>
      <c r="EO32" s="34">
        <f ca="1">IF(VLOOKUP($A32,BBG!$1:$1048576,MATCH(Activity!EO$1,BBG!$1:$1,0),0)&lt;&gt;"",VLOOKUP($A32,BBG!$1:$1048576,MATCH(Activity!EO$1,BBG!$1:$1,0),0),IF(AND(VLOOKUP($A32,BBG!$1:$1048576,MATCH(Activity!EO$1,BBG!$1:$1,0)-1,0)&lt;&gt;"",VLOOKUP($A32,BBG!$1:$1048576,MATCH(Activity!EO$1,BBG!$1:$1,0)+1,0)&lt;&gt;""),(VLOOKUP($A32,BBG!$1:$1048576,MATCH(Activity!EO$1,BBG!$1:$1,0)-1,0)+VLOOKUP($A32,BBG!$1:$1048576,MATCH(Activity!EO$1,BBG!$1:$1,0)+1,0))/2,IF(AND(VLOOKUP($A32,BBG!$1:$1048576,MATCH(Activity!EO$1,BBG!$1:$1,0)-1,0)&lt;&gt;"",VLOOKUP($A32,BBG!$1:$1048576,MATCH(Activity!EO$1,BBG!$1:$1,0)+2,0)&lt;&gt;""),VLOOKUP($A32,BBG!$1:$1048576,MATCH(Activity!EO$1,BBG!$1:$1,0)-1,0)+(VLOOKUP($A32,BBG!$1:$1048576,MATCH(Activity!EO$1,BBG!$1:$1,0)+2,0)-VLOOKUP($A32,BBG!$1:$1048576,MATCH(Activity!EO$1,BBG!$1:$1,0)-1,0))/3,VLOOKUP($A32,BBG!$1:$1048576,MATCH(Activity!EO$1,BBG!$1:$1,0)-2,0)+(VLOOKUP($A32,BBG!$1:$1048576,MATCH(Activity!EO$1,BBG!$1:$1,0)+1,0)-VLOOKUP($A32,BBG!$1:$1048576,MATCH(Activity!EO$1,BBG!$1:$1,0)-2,0))*2/3)))/100</f>
        <v>0</v>
      </c>
      <c r="EP32" s="34">
        <f ca="1">IF(VLOOKUP($A32,BBG!$1:$1048576,MATCH(Activity!EP$1,BBG!$1:$1,0),0)&lt;&gt;"",VLOOKUP($A32,BBG!$1:$1048576,MATCH(Activity!EP$1,BBG!$1:$1,0),0),IF(AND(VLOOKUP($A32,BBG!$1:$1048576,MATCH(Activity!EP$1,BBG!$1:$1,0)-1,0)&lt;&gt;"",VLOOKUP($A32,BBG!$1:$1048576,MATCH(Activity!EP$1,BBG!$1:$1,0)+1,0)&lt;&gt;""),(VLOOKUP($A32,BBG!$1:$1048576,MATCH(Activity!EP$1,BBG!$1:$1,0)-1,0)+VLOOKUP($A32,BBG!$1:$1048576,MATCH(Activity!EP$1,BBG!$1:$1,0)+1,0))/2,IF(AND(VLOOKUP($A32,BBG!$1:$1048576,MATCH(Activity!EP$1,BBG!$1:$1,0)-1,0)&lt;&gt;"",VLOOKUP($A32,BBG!$1:$1048576,MATCH(Activity!EP$1,BBG!$1:$1,0)+2,0)&lt;&gt;""),VLOOKUP($A32,BBG!$1:$1048576,MATCH(Activity!EP$1,BBG!$1:$1,0)-1,0)+(VLOOKUP($A32,BBG!$1:$1048576,MATCH(Activity!EP$1,BBG!$1:$1,0)+2,0)-VLOOKUP($A32,BBG!$1:$1048576,MATCH(Activity!EP$1,BBG!$1:$1,0)-1,0))/3,VLOOKUP($A32,BBG!$1:$1048576,MATCH(Activity!EP$1,BBG!$1:$1,0)-2,0)+(VLOOKUP($A32,BBG!$1:$1048576,MATCH(Activity!EP$1,BBG!$1:$1,0)+1,0)-VLOOKUP($A32,BBG!$1:$1048576,MATCH(Activity!EP$1,BBG!$1:$1,0)-2,0))*2/3)))/100</f>
        <v>0</v>
      </c>
      <c r="EQ32" s="34">
        <f ca="1">IF(VLOOKUP($A32,BBG!$1:$1048576,MATCH(Activity!EQ$1,BBG!$1:$1,0),0)&lt;&gt;"",VLOOKUP($A32,BBG!$1:$1048576,MATCH(Activity!EQ$1,BBG!$1:$1,0),0),IF(AND(VLOOKUP($A32,BBG!$1:$1048576,MATCH(Activity!EQ$1,BBG!$1:$1,0)-1,0)&lt;&gt;"",VLOOKUP($A32,BBG!$1:$1048576,MATCH(Activity!EQ$1,BBG!$1:$1,0)+1,0)&lt;&gt;""),(VLOOKUP($A32,BBG!$1:$1048576,MATCH(Activity!EQ$1,BBG!$1:$1,0)-1,0)+VLOOKUP($A32,BBG!$1:$1048576,MATCH(Activity!EQ$1,BBG!$1:$1,0)+1,0))/2,IF(AND(VLOOKUP($A32,BBG!$1:$1048576,MATCH(Activity!EQ$1,BBG!$1:$1,0)-1,0)&lt;&gt;"",VLOOKUP($A32,BBG!$1:$1048576,MATCH(Activity!EQ$1,BBG!$1:$1,0)+2,0)&lt;&gt;""),VLOOKUP($A32,BBG!$1:$1048576,MATCH(Activity!EQ$1,BBG!$1:$1,0)-1,0)+(VLOOKUP($A32,BBG!$1:$1048576,MATCH(Activity!EQ$1,BBG!$1:$1,0)+2,0)-VLOOKUP($A32,BBG!$1:$1048576,MATCH(Activity!EQ$1,BBG!$1:$1,0)-1,0))/3,VLOOKUP($A32,BBG!$1:$1048576,MATCH(Activity!EQ$1,BBG!$1:$1,0)-2,0)+(VLOOKUP($A32,BBG!$1:$1048576,MATCH(Activity!EQ$1,BBG!$1:$1,0)+1,0)-VLOOKUP($A32,BBG!$1:$1048576,MATCH(Activity!EQ$1,BBG!$1:$1,0)-2,0))*2/3)))/100</f>
        <v>0</v>
      </c>
      <c r="ER32" s="34">
        <f ca="1">IF(VLOOKUP($A32,BBG!$1:$1048576,MATCH(Activity!ER$1,BBG!$1:$1,0),0)&lt;&gt;"",VLOOKUP($A32,BBG!$1:$1048576,MATCH(Activity!ER$1,BBG!$1:$1,0),0),IF(AND(VLOOKUP($A32,BBG!$1:$1048576,MATCH(Activity!ER$1,BBG!$1:$1,0)-1,0)&lt;&gt;"",VLOOKUP($A32,BBG!$1:$1048576,MATCH(Activity!ER$1,BBG!$1:$1,0)+1,0)&lt;&gt;""),(VLOOKUP($A32,BBG!$1:$1048576,MATCH(Activity!ER$1,BBG!$1:$1,0)-1,0)+VLOOKUP($A32,BBG!$1:$1048576,MATCH(Activity!ER$1,BBG!$1:$1,0)+1,0))/2,IF(AND(VLOOKUP($A32,BBG!$1:$1048576,MATCH(Activity!ER$1,BBG!$1:$1,0)-1,0)&lt;&gt;"",VLOOKUP($A32,BBG!$1:$1048576,MATCH(Activity!ER$1,BBG!$1:$1,0)+2,0)&lt;&gt;""),VLOOKUP($A32,BBG!$1:$1048576,MATCH(Activity!ER$1,BBG!$1:$1,0)-1,0)+(VLOOKUP($A32,BBG!$1:$1048576,MATCH(Activity!ER$1,BBG!$1:$1,0)+2,0)-VLOOKUP($A32,BBG!$1:$1048576,MATCH(Activity!ER$1,BBG!$1:$1,0)-1,0))/3,VLOOKUP($A32,BBG!$1:$1048576,MATCH(Activity!ER$1,BBG!$1:$1,0)-2,0)+(VLOOKUP($A32,BBG!$1:$1048576,MATCH(Activity!ER$1,BBG!$1:$1,0)+1,0)-VLOOKUP($A32,BBG!$1:$1048576,MATCH(Activity!ER$1,BBG!$1:$1,0)-2,0))*2/3)))/100</f>
        <v>0</v>
      </c>
      <c r="ES32" s="34">
        <f ca="1">IF(VLOOKUP($A32,BBG!$1:$1048576,MATCH(Activity!ES$1,BBG!$1:$1,0),0)&lt;&gt;"",VLOOKUP($A32,BBG!$1:$1048576,MATCH(Activity!ES$1,BBG!$1:$1,0),0),IF(AND(VLOOKUP($A32,BBG!$1:$1048576,MATCH(Activity!ES$1,BBG!$1:$1,0)-1,0)&lt;&gt;"",VLOOKUP($A32,BBG!$1:$1048576,MATCH(Activity!ES$1,BBG!$1:$1,0)+1,0)&lt;&gt;""),(VLOOKUP($A32,BBG!$1:$1048576,MATCH(Activity!ES$1,BBG!$1:$1,0)-1,0)+VLOOKUP($A32,BBG!$1:$1048576,MATCH(Activity!ES$1,BBG!$1:$1,0)+1,0))/2,IF(AND(VLOOKUP($A32,BBG!$1:$1048576,MATCH(Activity!ES$1,BBG!$1:$1,0)-1,0)&lt;&gt;"",VLOOKUP($A32,BBG!$1:$1048576,MATCH(Activity!ES$1,BBG!$1:$1,0)+2,0)&lt;&gt;""),VLOOKUP($A32,BBG!$1:$1048576,MATCH(Activity!ES$1,BBG!$1:$1,0)-1,0)+(VLOOKUP($A32,BBG!$1:$1048576,MATCH(Activity!ES$1,BBG!$1:$1,0)+2,0)-VLOOKUP($A32,BBG!$1:$1048576,MATCH(Activity!ES$1,BBG!$1:$1,0)-1,0))/3,VLOOKUP($A32,BBG!$1:$1048576,MATCH(Activity!ES$1,BBG!$1:$1,0)-2,0)+(VLOOKUP($A32,BBG!$1:$1048576,MATCH(Activity!ES$1,BBG!$1:$1,0)+1,0)-VLOOKUP($A32,BBG!$1:$1048576,MATCH(Activity!ES$1,BBG!$1:$1,0)-2,0))*2/3)))/100</f>
        <v>0</v>
      </c>
      <c r="ET32" s="34">
        <f ca="1">IF(VLOOKUP($A32,BBG!$1:$1048576,MATCH(Activity!ET$1,BBG!$1:$1,0),0)&lt;&gt;"",VLOOKUP($A32,BBG!$1:$1048576,MATCH(Activity!ET$1,BBG!$1:$1,0),0),IF(AND(VLOOKUP($A32,BBG!$1:$1048576,MATCH(Activity!ET$1,BBG!$1:$1,0)-1,0)&lt;&gt;"",VLOOKUP($A32,BBG!$1:$1048576,MATCH(Activity!ET$1,BBG!$1:$1,0)+1,0)&lt;&gt;""),(VLOOKUP($A32,BBG!$1:$1048576,MATCH(Activity!ET$1,BBG!$1:$1,0)-1,0)+VLOOKUP($A32,BBG!$1:$1048576,MATCH(Activity!ET$1,BBG!$1:$1,0)+1,0))/2,IF(AND(VLOOKUP($A32,BBG!$1:$1048576,MATCH(Activity!ET$1,BBG!$1:$1,0)-1,0)&lt;&gt;"",VLOOKUP($A32,BBG!$1:$1048576,MATCH(Activity!ET$1,BBG!$1:$1,0)+2,0)&lt;&gt;""),VLOOKUP($A32,BBG!$1:$1048576,MATCH(Activity!ET$1,BBG!$1:$1,0)-1,0)+(VLOOKUP($A32,BBG!$1:$1048576,MATCH(Activity!ET$1,BBG!$1:$1,0)+2,0)-VLOOKUP($A32,BBG!$1:$1048576,MATCH(Activity!ET$1,BBG!$1:$1,0)-1,0))/3,VLOOKUP($A32,BBG!$1:$1048576,MATCH(Activity!ET$1,BBG!$1:$1,0)-2,0)+(VLOOKUP($A32,BBG!$1:$1048576,MATCH(Activity!ET$1,BBG!$1:$1,0)+1,0)-VLOOKUP($A32,BBG!$1:$1048576,MATCH(Activity!ET$1,BBG!$1:$1,0)-2,0))*2/3)))/100</f>
        <v>0</v>
      </c>
      <c r="EU32" s="34">
        <f ca="1">IF(VLOOKUP($A32,BBG!$1:$1048576,MATCH(Activity!EU$1,BBG!$1:$1,0),0)&lt;&gt;"",VLOOKUP($A32,BBG!$1:$1048576,MATCH(Activity!EU$1,BBG!$1:$1,0),0),IF(AND(VLOOKUP($A32,BBG!$1:$1048576,MATCH(Activity!EU$1,BBG!$1:$1,0)-1,0)&lt;&gt;"",VLOOKUP($A32,BBG!$1:$1048576,MATCH(Activity!EU$1,BBG!$1:$1,0)+1,0)&lt;&gt;""),(VLOOKUP($A32,BBG!$1:$1048576,MATCH(Activity!EU$1,BBG!$1:$1,0)-1,0)+VLOOKUP($A32,BBG!$1:$1048576,MATCH(Activity!EU$1,BBG!$1:$1,0)+1,0))/2,IF(AND(VLOOKUP($A32,BBG!$1:$1048576,MATCH(Activity!EU$1,BBG!$1:$1,0)-1,0)&lt;&gt;"",VLOOKUP($A32,BBG!$1:$1048576,MATCH(Activity!EU$1,BBG!$1:$1,0)+2,0)&lt;&gt;""),VLOOKUP($A32,BBG!$1:$1048576,MATCH(Activity!EU$1,BBG!$1:$1,0)-1,0)+(VLOOKUP($A32,BBG!$1:$1048576,MATCH(Activity!EU$1,BBG!$1:$1,0)+2,0)-VLOOKUP($A32,BBG!$1:$1048576,MATCH(Activity!EU$1,BBG!$1:$1,0)-1,0))/3,VLOOKUP($A32,BBG!$1:$1048576,MATCH(Activity!EU$1,BBG!$1:$1,0)-2,0)+(VLOOKUP($A32,BBG!$1:$1048576,MATCH(Activity!EU$1,BBG!$1:$1,0)+1,0)-VLOOKUP($A32,BBG!$1:$1048576,MATCH(Activity!EU$1,BBG!$1:$1,0)-2,0))*2/3)))/100</f>
        <v>0</v>
      </c>
      <c r="EV32" s="34">
        <f ca="1">IF(VLOOKUP($A32,BBG!$1:$1048576,MATCH(Activity!EV$1,BBG!$1:$1,0),0)&lt;&gt;"",VLOOKUP($A32,BBG!$1:$1048576,MATCH(Activity!EV$1,BBG!$1:$1,0),0),IF(AND(VLOOKUP($A32,BBG!$1:$1048576,MATCH(Activity!EV$1,BBG!$1:$1,0)-1,0)&lt;&gt;"",VLOOKUP($A32,BBG!$1:$1048576,MATCH(Activity!EV$1,BBG!$1:$1,0)+1,0)&lt;&gt;""),(VLOOKUP($A32,BBG!$1:$1048576,MATCH(Activity!EV$1,BBG!$1:$1,0)-1,0)+VLOOKUP($A32,BBG!$1:$1048576,MATCH(Activity!EV$1,BBG!$1:$1,0)+1,0))/2,IF(AND(VLOOKUP($A32,BBG!$1:$1048576,MATCH(Activity!EV$1,BBG!$1:$1,0)-1,0)&lt;&gt;"",VLOOKUP($A32,BBG!$1:$1048576,MATCH(Activity!EV$1,BBG!$1:$1,0)+2,0)&lt;&gt;""),VLOOKUP($A32,BBG!$1:$1048576,MATCH(Activity!EV$1,BBG!$1:$1,0)-1,0)+(VLOOKUP($A32,BBG!$1:$1048576,MATCH(Activity!EV$1,BBG!$1:$1,0)+2,0)-VLOOKUP($A32,BBG!$1:$1048576,MATCH(Activity!EV$1,BBG!$1:$1,0)-1,0))/3,VLOOKUP($A32,BBG!$1:$1048576,MATCH(Activity!EV$1,BBG!$1:$1,0)-2,0)+(VLOOKUP($A32,BBG!$1:$1048576,MATCH(Activity!EV$1,BBG!$1:$1,0)+1,0)-VLOOKUP($A32,BBG!$1:$1048576,MATCH(Activity!EV$1,BBG!$1:$1,0)-2,0))*2/3)))/100</f>
        <v>0</v>
      </c>
      <c r="EW32" s="34">
        <f ca="1">IF(VLOOKUP($A32,BBG!$1:$1048576,MATCH(Activity!EW$1,BBG!$1:$1,0),0)&lt;&gt;"",VLOOKUP($A32,BBG!$1:$1048576,MATCH(Activity!EW$1,BBG!$1:$1,0),0),IF(AND(VLOOKUP($A32,BBG!$1:$1048576,MATCH(Activity!EW$1,BBG!$1:$1,0)-1,0)&lt;&gt;"",VLOOKUP($A32,BBG!$1:$1048576,MATCH(Activity!EW$1,BBG!$1:$1,0)+1,0)&lt;&gt;""),(VLOOKUP($A32,BBG!$1:$1048576,MATCH(Activity!EW$1,BBG!$1:$1,0)-1,0)+VLOOKUP($A32,BBG!$1:$1048576,MATCH(Activity!EW$1,BBG!$1:$1,0)+1,0))/2,IF(AND(VLOOKUP($A32,BBG!$1:$1048576,MATCH(Activity!EW$1,BBG!$1:$1,0)-1,0)&lt;&gt;"",VLOOKUP($A32,BBG!$1:$1048576,MATCH(Activity!EW$1,BBG!$1:$1,0)+2,0)&lt;&gt;""),VLOOKUP($A32,BBG!$1:$1048576,MATCH(Activity!EW$1,BBG!$1:$1,0)-1,0)+(VLOOKUP($A32,BBG!$1:$1048576,MATCH(Activity!EW$1,BBG!$1:$1,0)+2,0)-VLOOKUP($A32,BBG!$1:$1048576,MATCH(Activity!EW$1,BBG!$1:$1,0)-1,0))/3,VLOOKUP($A32,BBG!$1:$1048576,MATCH(Activity!EW$1,BBG!$1:$1,0)-2,0)+(VLOOKUP($A32,BBG!$1:$1048576,MATCH(Activity!EW$1,BBG!$1:$1,0)+1,0)-VLOOKUP($A32,BBG!$1:$1048576,MATCH(Activity!EW$1,BBG!$1:$1,0)-2,0))*2/3)))/100</f>
        <v>0</v>
      </c>
      <c r="EX32" s="34">
        <f ca="1">IF(VLOOKUP($A32,BBG!$1:$1048576,MATCH(Activity!EX$1,BBG!$1:$1,0),0)&lt;&gt;"",VLOOKUP($A32,BBG!$1:$1048576,MATCH(Activity!EX$1,BBG!$1:$1,0),0),IF(AND(VLOOKUP($A32,BBG!$1:$1048576,MATCH(Activity!EX$1,BBG!$1:$1,0)-1,0)&lt;&gt;"",VLOOKUP($A32,BBG!$1:$1048576,MATCH(Activity!EX$1,BBG!$1:$1,0)+1,0)&lt;&gt;""),(VLOOKUP($A32,BBG!$1:$1048576,MATCH(Activity!EX$1,BBG!$1:$1,0)-1,0)+VLOOKUP($A32,BBG!$1:$1048576,MATCH(Activity!EX$1,BBG!$1:$1,0)+1,0))/2,IF(AND(VLOOKUP($A32,BBG!$1:$1048576,MATCH(Activity!EX$1,BBG!$1:$1,0)-1,0)&lt;&gt;"",VLOOKUP($A32,BBG!$1:$1048576,MATCH(Activity!EX$1,BBG!$1:$1,0)+2,0)&lt;&gt;""),VLOOKUP($A32,BBG!$1:$1048576,MATCH(Activity!EX$1,BBG!$1:$1,0)-1,0)+(VLOOKUP($A32,BBG!$1:$1048576,MATCH(Activity!EX$1,BBG!$1:$1,0)+2,0)-VLOOKUP($A32,BBG!$1:$1048576,MATCH(Activity!EX$1,BBG!$1:$1,0)-1,0))/3,VLOOKUP($A32,BBG!$1:$1048576,MATCH(Activity!EX$1,BBG!$1:$1,0)-2,0)+(VLOOKUP($A32,BBG!$1:$1048576,MATCH(Activity!EX$1,BBG!$1:$1,0)+1,0)-VLOOKUP($A32,BBG!$1:$1048576,MATCH(Activity!EX$1,BBG!$1:$1,0)-2,0))*2/3)))/100</f>
        <v>0</v>
      </c>
      <c r="EY32" s="34">
        <f ca="1">IF(VLOOKUP($A32,BBG!$1:$1048576,MATCH(Activity!EY$1,BBG!$1:$1,0),0)&lt;&gt;"",VLOOKUP($A32,BBG!$1:$1048576,MATCH(Activity!EY$1,BBG!$1:$1,0),0),IF(AND(VLOOKUP($A32,BBG!$1:$1048576,MATCH(Activity!EY$1,BBG!$1:$1,0)-1,0)&lt;&gt;"",VLOOKUP($A32,BBG!$1:$1048576,MATCH(Activity!EY$1,BBG!$1:$1,0)+1,0)&lt;&gt;""),(VLOOKUP($A32,BBG!$1:$1048576,MATCH(Activity!EY$1,BBG!$1:$1,0)-1,0)+VLOOKUP($A32,BBG!$1:$1048576,MATCH(Activity!EY$1,BBG!$1:$1,0)+1,0))/2,IF(AND(VLOOKUP($A32,BBG!$1:$1048576,MATCH(Activity!EY$1,BBG!$1:$1,0)-1,0)&lt;&gt;"",VLOOKUP($A32,BBG!$1:$1048576,MATCH(Activity!EY$1,BBG!$1:$1,0)+2,0)&lt;&gt;""),VLOOKUP($A32,BBG!$1:$1048576,MATCH(Activity!EY$1,BBG!$1:$1,0)-1,0)+(VLOOKUP($A32,BBG!$1:$1048576,MATCH(Activity!EY$1,BBG!$1:$1,0)+2,0)-VLOOKUP($A32,BBG!$1:$1048576,MATCH(Activity!EY$1,BBG!$1:$1,0)-1,0))/3,VLOOKUP($A32,BBG!$1:$1048576,MATCH(Activity!EY$1,BBG!$1:$1,0)-2,0)+(VLOOKUP($A32,BBG!$1:$1048576,MATCH(Activity!EY$1,BBG!$1:$1,0)+1,0)-VLOOKUP($A32,BBG!$1:$1048576,MATCH(Activity!EY$1,BBG!$1:$1,0)-2,0))*2/3)))/100</f>
        <v>0</v>
      </c>
      <c r="EZ32" s="34">
        <f ca="1">IF(VLOOKUP($A32,BBG!$1:$1048576,MATCH(Activity!EZ$1,BBG!$1:$1,0),0)&lt;&gt;"",VLOOKUP($A32,BBG!$1:$1048576,MATCH(Activity!EZ$1,BBG!$1:$1,0),0),IF(AND(VLOOKUP($A32,BBG!$1:$1048576,MATCH(Activity!EZ$1,BBG!$1:$1,0)-1,0)&lt;&gt;"",VLOOKUP($A32,BBG!$1:$1048576,MATCH(Activity!EZ$1,BBG!$1:$1,0)+1,0)&lt;&gt;""),(VLOOKUP($A32,BBG!$1:$1048576,MATCH(Activity!EZ$1,BBG!$1:$1,0)-1,0)+VLOOKUP($A32,BBG!$1:$1048576,MATCH(Activity!EZ$1,BBG!$1:$1,0)+1,0))/2,IF(AND(VLOOKUP($A32,BBG!$1:$1048576,MATCH(Activity!EZ$1,BBG!$1:$1,0)-1,0)&lt;&gt;"",VLOOKUP($A32,BBG!$1:$1048576,MATCH(Activity!EZ$1,BBG!$1:$1,0)+2,0)&lt;&gt;""),VLOOKUP($A32,BBG!$1:$1048576,MATCH(Activity!EZ$1,BBG!$1:$1,0)-1,0)+(VLOOKUP($A32,BBG!$1:$1048576,MATCH(Activity!EZ$1,BBG!$1:$1,0)+2,0)-VLOOKUP($A32,BBG!$1:$1048576,MATCH(Activity!EZ$1,BBG!$1:$1,0)-1,0))/3,VLOOKUP($A32,BBG!$1:$1048576,MATCH(Activity!EZ$1,BBG!$1:$1,0)-2,0)+(VLOOKUP($A32,BBG!$1:$1048576,MATCH(Activity!EZ$1,BBG!$1:$1,0)+1,0)-VLOOKUP($A32,BBG!$1:$1048576,MATCH(Activity!EZ$1,BBG!$1:$1,0)-2,0))*2/3)))/100</f>
        <v>0</v>
      </c>
      <c r="FA32" s="34">
        <f ca="1">IF(VLOOKUP($A32,BBG!$1:$1048576,MATCH(Activity!FA$1,BBG!$1:$1,0),0)&lt;&gt;"",VLOOKUP($A32,BBG!$1:$1048576,MATCH(Activity!FA$1,BBG!$1:$1,0),0),IF(AND(VLOOKUP($A32,BBG!$1:$1048576,MATCH(Activity!FA$1,BBG!$1:$1,0)-1,0)&lt;&gt;"",VLOOKUP($A32,BBG!$1:$1048576,MATCH(Activity!FA$1,BBG!$1:$1,0)+1,0)&lt;&gt;""),(VLOOKUP($A32,BBG!$1:$1048576,MATCH(Activity!FA$1,BBG!$1:$1,0)-1,0)+VLOOKUP($A32,BBG!$1:$1048576,MATCH(Activity!FA$1,BBG!$1:$1,0)+1,0))/2,IF(AND(VLOOKUP($A32,BBG!$1:$1048576,MATCH(Activity!FA$1,BBG!$1:$1,0)-1,0)&lt;&gt;"",VLOOKUP($A32,BBG!$1:$1048576,MATCH(Activity!FA$1,BBG!$1:$1,0)+2,0)&lt;&gt;""),VLOOKUP($A32,BBG!$1:$1048576,MATCH(Activity!FA$1,BBG!$1:$1,0)-1,0)+(VLOOKUP($A32,BBG!$1:$1048576,MATCH(Activity!FA$1,BBG!$1:$1,0)+2,0)-VLOOKUP($A32,BBG!$1:$1048576,MATCH(Activity!FA$1,BBG!$1:$1,0)-1,0))/3,VLOOKUP($A32,BBG!$1:$1048576,MATCH(Activity!FA$1,BBG!$1:$1,0)-2,0)+(VLOOKUP($A32,BBG!$1:$1048576,MATCH(Activity!FA$1,BBG!$1:$1,0)+1,0)-VLOOKUP($A32,BBG!$1:$1048576,MATCH(Activity!FA$1,BBG!$1:$1,0)-2,0))*2/3)))/100</f>
        <v>0</v>
      </c>
      <c r="FB32" s="34">
        <f ca="1">IF(VLOOKUP($A32,BBG!$1:$1048576,MATCH(Activity!FB$1,BBG!$1:$1,0),0)&lt;&gt;"",VLOOKUP($A32,BBG!$1:$1048576,MATCH(Activity!FB$1,BBG!$1:$1,0),0),IF(AND(VLOOKUP($A32,BBG!$1:$1048576,MATCH(Activity!FB$1,BBG!$1:$1,0)-1,0)&lt;&gt;"",VLOOKUP($A32,BBG!$1:$1048576,MATCH(Activity!FB$1,BBG!$1:$1,0)+1,0)&lt;&gt;""),(VLOOKUP($A32,BBG!$1:$1048576,MATCH(Activity!FB$1,BBG!$1:$1,0)-1,0)+VLOOKUP($A32,BBG!$1:$1048576,MATCH(Activity!FB$1,BBG!$1:$1,0)+1,0))/2,IF(AND(VLOOKUP($A32,BBG!$1:$1048576,MATCH(Activity!FB$1,BBG!$1:$1,0)-1,0)&lt;&gt;"",VLOOKUP($A32,BBG!$1:$1048576,MATCH(Activity!FB$1,BBG!$1:$1,0)+2,0)&lt;&gt;""),VLOOKUP($A32,BBG!$1:$1048576,MATCH(Activity!FB$1,BBG!$1:$1,0)-1,0)+(VLOOKUP($A32,BBG!$1:$1048576,MATCH(Activity!FB$1,BBG!$1:$1,0)+2,0)-VLOOKUP($A32,BBG!$1:$1048576,MATCH(Activity!FB$1,BBG!$1:$1,0)-1,0))/3,VLOOKUP($A32,BBG!$1:$1048576,MATCH(Activity!FB$1,BBG!$1:$1,0)-2,0)+(VLOOKUP($A32,BBG!$1:$1048576,MATCH(Activity!FB$1,BBG!$1:$1,0)+1,0)-VLOOKUP($A32,BBG!$1:$1048576,MATCH(Activity!FB$1,BBG!$1:$1,0)-2,0))*2/3)))/100</f>
        <v>0</v>
      </c>
      <c r="FC32" s="34">
        <f ca="1">IF(VLOOKUP($A32,BBG!$1:$1048576,MATCH(Activity!FC$1,BBG!$1:$1,0),0)&lt;&gt;"",VLOOKUP($A32,BBG!$1:$1048576,MATCH(Activity!FC$1,BBG!$1:$1,0),0),IF(AND(VLOOKUP($A32,BBG!$1:$1048576,MATCH(Activity!FC$1,BBG!$1:$1,0)-1,0)&lt;&gt;"",VLOOKUP($A32,BBG!$1:$1048576,MATCH(Activity!FC$1,BBG!$1:$1,0)+1,0)&lt;&gt;""),(VLOOKUP($A32,BBG!$1:$1048576,MATCH(Activity!FC$1,BBG!$1:$1,0)-1,0)+VLOOKUP($A32,BBG!$1:$1048576,MATCH(Activity!FC$1,BBG!$1:$1,0)+1,0))/2,IF(AND(VLOOKUP($A32,BBG!$1:$1048576,MATCH(Activity!FC$1,BBG!$1:$1,0)-1,0)&lt;&gt;"",VLOOKUP($A32,BBG!$1:$1048576,MATCH(Activity!FC$1,BBG!$1:$1,0)+2,0)&lt;&gt;""),VLOOKUP($A32,BBG!$1:$1048576,MATCH(Activity!FC$1,BBG!$1:$1,0)-1,0)+(VLOOKUP($A32,BBG!$1:$1048576,MATCH(Activity!FC$1,BBG!$1:$1,0)+2,0)-VLOOKUP($A32,BBG!$1:$1048576,MATCH(Activity!FC$1,BBG!$1:$1,0)-1,0))/3,VLOOKUP($A32,BBG!$1:$1048576,MATCH(Activity!FC$1,BBG!$1:$1,0)-2,0)+(VLOOKUP($A32,BBG!$1:$1048576,MATCH(Activity!FC$1,BBG!$1:$1,0)+1,0)-VLOOKUP($A32,BBG!$1:$1048576,MATCH(Activity!FC$1,BBG!$1:$1,0)-2,0))*2/3)))/100</f>
        <v>0</v>
      </c>
      <c r="FD32" s="34">
        <f ca="1">IF(VLOOKUP($A32,BBG!$1:$1048576,MATCH(Activity!FD$1,BBG!$1:$1,0),0)&lt;&gt;"",VLOOKUP($A32,BBG!$1:$1048576,MATCH(Activity!FD$1,BBG!$1:$1,0),0),IF(AND(VLOOKUP($A32,BBG!$1:$1048576,MATCH(Activity!FD$1,BBG!$1:$1,0)-1,0)&lt;&gt;"",VLOOKUP($A32,BBG!$1:$1048576,MATCH(Activity!FD$1,BBG!$1:$1,0)+1,0)&lt;&gt;""),(VLOOKUP($A32,BBG!$1:$1048576,MATCH(Activity!FD$1,BBG!$1:$1,0)-1,0)+VLOOKUP($A32,BBG!$1:$1048576,MATCH(Activity!FD$1,BBG!$1:$1,0)+1,0))/2,IF(AND(VLOOKUP($A32,BBG!$1:$1048576,MATCH(Activity!FD$1,BBG!$1:$1,0)-1,0)&lt;&gt;"",VLOOKUP($A32,BBG!$1:$1048576,MATCH(Activity!FD$1,BBG!$1:$1,0)+2,0)&lt;&gt;""),VLOOKUP($A32,BBG!$1:$1048576,MATCH(Activity!FD$1,BBG!$1:$1,0)-1,0)+(VLOOKUP($A32,BBG!$1:$1048576,MATCH(Activity!FD$1,BBG!$1:$1,0)+2,0)-VLOOKUP($A32,BBG!$1:$1048576,MATCH(Activity!FD$1,BBG!$1:$1,0)-1,0))/3,VLOOKUP($A32,BBG!$1:$1048576,MATCH(Activity!FD$1,BBG!$1:$1,0)-2,0)+(VLOOKUP($A32,BBG!$1:$1048576,MATCH(Activity!FD$1,BBG!$1:$1,0)+1,0)-VLOOKUP($A32,BBG!$1:$1048576,MATCH(Activity!FD$1,BBG!$1:$1,0)-2,0))*2/3)))/100</f>
        <v>0</v>
      </c>
      <c r="FE32" s="34">
        <f ca="1">IF(VLOOKUP($A32,BBG!$1:$1048576,MATCH(Activity!FE$1,BBG!$1:$1,0),0)&lt;&gt;"",VLOOKUP($A32,BBG!$1:$1048576,MATCH(Activity!FE$1,BBG!$1:$1,0),0),IF(AND(VLOOKUP($A32,BBG!$1:$1048576,MATCH(Activity!FE$1,BBG!$1:$1,0)-1,0)&lt;&gt;"",VLOOKUP($A32,BBG!$1:$1048576,MATCH(Activity!FE$1,BBG!$1:$1,0)+1,0)&lt;&gt;""),(VLOOKUP($A32,BBG!$1:$1048576,MATCH(Activity!FE$1,BBG!$1:$1,0)-1,0)+VLOOKUP($A32,BBG!$1:$1048576,MATCH(Activity!FE$1,BBG!$1:$1,0)+1,0))/2,IF(AND(VLOOKUP($A32,BBG!$1:$1048576,MATCH(Activity!FE$1,BBG!$1:$1,0)-1,0)&lt;&gt;"",VLOOKUP($A32,BBG!$1:$1048576,MATCH(Activity!FE$1,BBG!$1:$1,0)+2,0)&lt;&gt;""),VLOOKUP($A32,BBG!$1:$1048576,MATCH(Activity!FE$1,BBG!$1:$1,0)-1,0)+(VLOOKUP($A32,BBG!$1:$1048576,MATCH(Activity!FE$1,BBG!$1:$1,0)+2,0)-VLOOKUP($A32,BBG!$1:$1048576,MATCH(Activity!FE$1,BBG!$1:$1,0)-1,0))/3,VLOOKUP($A32,BBG!$1:$1048576,MATCH(Activity!FE$1,BBG!$1:$1,0)-2,0)+(VLOOKUP($A32,BBG!$1:$1048576,MATCH(Activity!FE$1,BBG!$1:$1,0)+1,0)-VLOOKUP($A32,BBG!$1:$1048576,MATCH(Activity!FE$1,BBG!$1:$1,0)-2,0))*2/3)))/100</f>
        <v>0</v>
      </c>
      <c r="FF32" s="34">
        <f ca="1">IF(VLOOKUP($A32,BBG!$1:$1048576,MATCH(Activity!FF$1,BBG!$1:$1,0),0)&lt;&gt;"",VLOOKUP($A32,BBG!$1:$1048576,MATCH(Activity!FF$1,BBG!$1:$1,0),0),IF(AND(VLOOKUP($A32,BBG!$1:$1048576,MATCH(Activity!FF$1,BBG!$1:$1,0)-1,0)&lt;&gt;"",VLOOKUP($A32,BBG!$1:$1048576,MATCH(Activity!FF$1,BBG!$1:$1,0)+1,0)&lt;&gt;""),(VLOOKUP($A32,BBG!$1:$1048576,MATCH(Activity!FF$1,BBG!$1:$1,0)-1,0)+VLOOKUP($A32,BBG!$1:$1048576,MATCH(Activity!FF$1,BBG!$1:$1,0)+1,0))/2,IF(AND(VLOOKUP($A32,BBG!$1:$1048576,MATCH(Activity!FF$1,BBG!$1:$1,0)-1,0)&lt;&gt;"",VLOOKUP($A32,BBG!$1:$1048576,MATCH(Activity!FF$1,BBG!$1:$1,0)+2,0)&lt;&gt;""),VLOOKUP($A32,BBG!$1:$1048576,MATCH(Activity!FF$1,BBG!$1:$1,0)-1,0)+(VLOOKUP($A32,BBG!$1:$1048576,MATCH(Activity!FF$1,BBG!$1:$1,0)+2,0)-VLOOKUP($A32,BBG!$1:$1048576,MATCH(Activity!FF$1,BBG!$1:$1,0)-1,0))/3,VLOOKUP($A32,BBG!$1:$1048576,MATCH(Activity!FF$1,BBG!$1:$1,0)-2,0)+(VLOOKUP($A32,BBG!$1:$1048576,MATCH(Activity!FF$1,BBG!$1:$1,0)+1,0)-VLOOKUP($A32,BBG!$1:$1048576,MATCH(Activity!FF$1,BBG!$1:$1,0)-2,0))*2/3)))/100</f>
        <v>0</v>
      </c>
      <c r="FG32" s="34">
        <f ca="1">IF(VLOOKUP($A32,BBG!$1:$1048576,MATCH(Activity!FG$1,BBG!$1:$1,0),0)&lt;&gt;"",VLOOKUP($A32,BBG!$1:$1048576,MATCH(Activity!FG$1,BBG!$1:$1,0),0),IF(AND(VLOOKUP($A32,BBG!$1:$1048576,MATCH(Activity!FG$1,BBG!$1:$1,0)-1,0)&lt;&gt;"",VLOOKUP($A32,BBG!$1:$1048576,MATCH(Activity!FG$1,BBG!$1:$1,0)+1,0)&lt;&gt;""),(VLOOKUP($A32,BBG!$1:$1048576,MATCH(Activity!FG$1,BBG!$1:$1,0)-1,0)+VLOOKUP($A32,BBG!$1:$1048576,MATCH(Activity!FG$1,BBG!$1:$1,0)+1,0))/2,IF(AND(VLOOKUP($A32,BBG!$1:$1048576,MATCH(Activity!FG$1,BBG!$1:$1,0)-1,0)&lt;&gt;"",VLOOKUP($A32,BBG!$1:$1048576,MATCH(Activity!FG$1,BBG!$1:$1,0)+2,0)&lt;&gt;""),VLOOKUP($A32,BBG!$1:$1048576,MATCH(Activity!FG$1,BBG!$1:$1,0)-1,0)+(VLOOKUP($A32,BBG!$1:$1048576,MATCH(Activity!FG$1,BBG!$1:$1,0)+2,0)-VLOOKUP($A32,BBG!$1:$1048576,MATCH(Activity!FG$1,BBG!$1:$1,0)-1,0))/3,VLOOKUP($A32,BBG!$1:$1048576,MATCH(Activity!FG$1,BBG!$1:$1,0)-2,0)+(VLOOKUP($A32,BBG!$1:$1048576,MATCH(Activity!FG$1,BBG!$1:$1,0)+1,0)-VLOOKUP($A32,BBG!$1:$1048576,MATCH(Activity!FG$1,BBG!$1:$1,0)-2,0))*2/3)))/100</f>
        <v>0</v>
      </c>
      <c r="FH32" s="34">
        <f ca="1">IF(VLOOKUP($A32,BBG!$1:$1048576,MATCH(Activity!FH$1,BBG!$1:$1,0),0)&lt;&gt;"",VLOOKUP($A32,BBG!$1:$1048576,MATCH(Activity!FH$1,BBG!$1:$1,0),0),IF(AND(VLOOKUP($A32,BBG!$1:$1048576,MATCH(Activity!FH$1,BBG!$1:$1,0)-1,0)&lt;&gt;"",VLOOKUP($A32,BBG!$1:$1048576,MATCH(Activity!FH$1,BBG!$1:$1,0)+1,0)&lt;&gt;""),(VLOOKUP($A32,BBG!$1:$1048576,MATCH(Activity!FH$1,BBG!$1:$1,0)-1,0)+VLOOKUP($A32,BBG!$1:$1048576,MATCH(Activity!FH$1,BBG!$1:$1,0)+1,0))/2,IF(AND(VLOOKUP($A32,BBG!$1:$1048576,MATCH(Activity!FH$1,BBG!$1:$1,0)-1,0)&lt;&gt;"",VLOOKUP($A32,BBG!$1:$1048576,MATCH(Activity!FH$1,BBG!$1:$1,0)+2,0)&lt;&gt;""),VLOOKUP($A32,BBG!$1:$1048576,MATCH(Activity!FH$1,BBG!$1:$1,0)-1,0)+(VLOOKUP($A32,BBG!$1:$1048576,MATCH(Activity!FH$1,BBG!$1:$1,0)+2,0)-VLOOKUP($A32,BBG!$1:$1048576,MATCH(Activity!FH$1,BBG!$1:$1,0)-1,0))/3,VLOOKUP($A32,BBG!$1:$1048576,MATCH(Activity!FH$1,BBG!$1:$1,0)-2,0)+(VLOOKUP($A32,BBG!$1:$1048576,MATCH(Activity!FH$1,BBG!$1:$1,0)+1,0)-VLOOKUP($A32,BBG!$1:$1048576,MATCH(Activity!FH$1,BBG!$1:$1,0)-2,0))*2/3)))/100</f>
        <v>0</v>
      </c>
      <c r="FI32" s="34">
        <f ca="1">IF(VLOOKUP($A32,BBG!$1:$1048576,MATCH(Activity!FI$1,BBG!$1:$1,0),0)&lt;&gt;"",VLOOKUP($A32,BBG!$1:$1048576,MATCH(Activity!FI$1,BBG!$1:$1,0),0),IF(AND(VLOOKUP($A32,BBG!$1:$1048576,MATCH(Activity!FI$1,BBG!$1:$1,0)-1,0)&lt;&gt;"",VLOOKUP($A32,BBG!$1:$1048576,MATCH(Activity!FI$1,BBG!$1:$1,0)+1,0)&lt;&gt;""),(VLOOKUP($A32,BBG!$1:$1048576,MATCH(Activity!FI$1,BBG!$1:$1,0)-1,0)+VLOOKUP($A32,BBG!$1:$1048576,MATCH(Activity!FI$1,BBG!$1:$1,0)+1,0))/2,IF(AND(VLOOKUP($A32,BBG!$1:$1048576,MATCH(Activity!FI$1,BBG!$1:$1,0)-1,0)&lt;&gt;"",VLOOKUP($A32,BBG!$1:$1048576,MATCH(Activity!FI$1,BBG!$1:$1,0)+2,0)&lt;&gt;""),VLOOKUP($A32,BBG!$1:$1048576,MATCH(Activity!FI$1,BBG!$1:$1,0)-1,0)+(VLOOKUP($A32,BBG!$1:$1048576,MATCH(Activity!FI$1,BBG!$1:$1,0)+2,0)-VLOOKUP($A32,BBG!$1:$1048576,MATCH(Activity!FI$1,BBG!$1:$1,0)-1,0))/3,VLOOKUP($A32,BBG!$1:$1048576,MATCH(Activity!FI$1,BBG!$1:$1,0)-2,0)+(VLOOKUP($A32,BBG!$1:$1048576,MATCH(Activity!FI$1,BBG!$1:$1,0)+1,0)-VLOOKUP($A32,BBG!$1:$1048576,MATCH(Activity!FI$1,BBG!$1:$1,0)-2,0))*2/3)))/100</f>
        <v>0</v>
      </c>
      <c r="FJ32" s="34">
        <f ca="1">IF(VLOOKUP($A32,BBG!$1:$1048576,MATCH(Activity!FJ$1,BBG!$1:$1,0),0)&lt;&gt;"",VLOOKUP($A32,BBG!$1:$1048576,MATCH(Activity!FJ$1,BBG!$1:$1,0),0),IF(AND(VLOOKUP($A32,BBG!$1:$1048576,MATCH(Activity!FJ$1,BBG!$1:$1,0)-1,0)&lt;&gt;"",VLOOKUP($A32,BBG!$1:$1048576,MATCH(Activity!FJ$1,BBG!$1:$1,0)+1,0)&lt;&gt;""),(VLOOKUP($A32,BBG!$1:$1048576,MATCH(Activity!FJ$1,BBG!$1:$1,0)-1,0)+VLOOKUP($A32,BBG!$1:$1048576,MATCH(Activity!FJ$1,BBG!$1:$1,0)+1,0))/2,IF(AND(VLOOKUP($A32,BBG!$1:$1048576,MATCH(Activity!FJ$1,BBG!$1:$1,0)-1,0)&lt;&gt;"",VLOOKUP($A32,BBG!$1:$1048576,MATCH(Activity!FJ$1,BBG!$1:$1,0)+2,0)&lt;&gt;""),VLOOKUP($A32,BBG!$1:$1048576,MATCH(Activity!FJ$1,BBG!$1:$1,0)-1,0)+(VLOOKUP($A32,BBG!$1:$1048576,MATCH(Activity!FJ$1,BBG!$1:$1,0)+2,0)-VLOOKUP($A32,BBG!$1:$1048576,MATCH(Activity!FJ$1,BBG!$1:$1,0)-1,0))/3,VLOOKUP($A32,BBG!$1:$1048576,MATCH(Activity!FJ$1,BBG!$1:$1,0)-2,0)+(VLOOKUP($A32,BBG!$1:$1048576,MATCH(Activity!FJ$1,BBG!$1:$1,0)+1,0)-VLOOKUP($A32,BBG!$1:$1048576,MATCH(Activity!FJ$1,BBG!$1:$1,0)-2,0))*2/3)))/100</f>
        <v>0</v>
      </c>
      <c r="FK32" s="34">
        <f ca="1">IF(VLOOKUP($A32,BBG!$1:$1048576,MATCH(Activity!FK$1,BBG!$1:$1,0),0)&lt;&gt;"",VLOOKUP($A32,BBG!$1:$1048576,MATCH(Activity!FK$1,BBG!$1:$1,0),0),IF(AND(VLOOKUP($A32,BBG!$1:$1048576,MATCH(Activity!FK$1,BBG!$1:$1,0)-1,0)&lt;&gt;"",VLOOKUP($A32,BBG!$1:$1048576,MATCH(Activity!FK$1,BBG!$1:$1,0)+1,0)&lt;&gt;""),(VLOOKUP($A32,BBG!$1:$1048576,MATCH(Activity!FK$1,BBG!$1:$1,0)-1,0)+VLOOKUP($A32,BBG!$1:$1048576,MATCH(Activity!FK$1,BBG!$1:$1,0)+1,0))/2,IF(AND(VLOOKUP($A32,BBG!$1:$1048576,MATCH(Activity!FK$1,BBG!$1:$1,0)-1,0)&lt;&gt;"",VLOOKUP($A32,BBG!$1:$1048576,MATCH(Activity!FK$1,BBG!$1:$1,0)+2,0)&lt;&gt;""),VLOOKUP($A32,BBG!$1:$1048576,MATCH(Activity!FK$1,BBG!$1:$1,0)-1,0)+(VLOOKUP($A32,BBG!$1:$1048576,MATCH(Activity!FK$1,BBG!$1:$1,0)+2,0)-VLOOKUP($A32,BBG!$1:$1048576,MATCH(Activity!FK$1,BBG!$1:$1,0)-1,0))/3,VLOOKUP($A32,BBG!$1:$1048576,MATCH(Activity!FK$1,BBG!$1:$1,0)-2,0)+(VLOOKUP($A32,BBG!$1:$1048576,MATCH(Activity!FK$1,BBG!$1:$1,0)+1,0)-VLOOKUP($A32,BBG!$1:$1048576,MATCH(Activity!FK$1,BBG!$1:$1,0)-2,0))*2/3)))/100</f>
        <v>0</v>
      </c>
      <c r="FL32" s="34">
        <f ca="1">IF(VLOOKUP($A32,BBG!$1:$1048576,MATCH(Activity!FL$1,BBG!$1:$1,0),0)&lt;&gt;"",VLOOKUP($A32,BBG!$1:$1048576,MATCH(Activity!FL$1,BBG!$1:$1,0),0),IF(AND(VLOOKUP($A32,BBG!$1:$1048576,MATCH(Activity!FL$1,BBG!$1:$1,0)-1,0)&lt;&gt;"",VLOOKUP($A32,BBG!$1:$1048576,MATCH(Activity!FL$1,BBG!$1:$1,0)+1,0)&lt;&gt;""),(VLOOKUP($A32,BBG!$1:$1048576,MATCH(Activity!FL$1,BBG!$1:$1,0)-1,0)+VLOOKUP($A32,BBG!$1:$1048576,MATCH(Activity!FL$1,BBG!$1:$1,0)+1,0))/2,IF(AND(VLOOKUP($A32,BBG!$1:$1048576,MATCH(Activity!FL$1,BBG!$1:$1,0)-1,0)&lt;&gt;"",VLOOKUP($A32,BBG!$1:$1048576,MATCH(Activity!FL$1,BBG!$1:$1,0)+2,0)&lt;&gt;""),VLOOKUP($A32,BBG!$1:$1048576,MATCH(Activity!FL$1,BBG!$1:$1,0)-1,0)+(VLOOKUP($A32,BBG!$1:$1048576,MATCH(Activity!FL$1,BBG!$1:$1,0)+2,0)-VLOOKUP($A32,BBG!$1:$1048576,MATCH(Activity!FL$1,BBG!$1:$1,0)-1,0))/3,VLOOKUP($A32,BBG!$1:$1048576,MATCH(Activity!FL$1,BBG!$1:$1,0)-2,0)+(VLOOKUP($A32,BBG!$1:$1048576,MATCH(Activity!FL$1,BBG!$1:$1,0)+1,0)-VLOOKUP($A32,BBG!$1:$1048576,MATCH(Activity!FL$1,BBG!$1:$1,0)-2,0))*2/3)))/100</f>
        <v>0</v>
      </c>
      <c r="FM32" s="34">
        <f ca="1">IF(VLOOKUP($A32,BBG!$1:$1048576,MATCH(Activity!FM$1,BBG!$1:$1,0),0)&lt;&gt;"",VLOOKUP($A32,BBG!$1:$1048576,MATCH(Activity!FM$1,BBG!$1:$1,0),0),IF(AND(VLOOKUP($A32,BBG!$1:$1048576,MATCH(Activity!FM$1,BBG!$1:$1,0)-1,0)&lt;&gt;"",VLOOKUP($A32,BBG!$1:$1048576,MATCH(Activity!FM$1,BBG!$1:$1,0)+1,0)&lt;&gt;""),(VLOOKUP($A32,BBG!$1:$1048576,MATCH(Activity!FM$1,BBG!$1:$1,0)-1,0)+VLOOKUP($A32,BBG!$1:$1048576,MATCH(Activity!FM$1,BBG!$1:$1,0)+1,0))/2,IF(AND(VLOOKUP($A32,BBG!$1:$1048576,MATCH(Activity!FM$1,BBG!$1:$1,0)-1,0)&lt;&gt;"",VLOOKUP($A32,BBG!$1:$1048576,MATCH(Activity!FM$1,BBG!$1:$1,0)+2,0)&lt;&gt;""),VLOOKUP($A32,BBG!$1:$1048576,MATCH(Activity!FM$1,BBG!$1:$1,0)-1,0)+(VLOOKUP($A32,BBG!$1:$1048576,MATCH(Activity!FM$1,BBG!$1:$1,0)+2,0)-VLOOKUP($A32,BBG!$1:$1048576,MATCH(Activity!FM$1,BBG!$1:$1,0)-1,0))/3,VLOOKUP($A32,BBG!$1:$1048576,MATCH(Activity!FM$1,BBG!$1:$1,0)-2,0)+(VLOOKUP($A32,BBG!$1:$1048576,MATCH(Activity!FM$1,BBG!$1:$1,0)+1,0)-VLOOKUP($A32,BBG!$1:$1048576,MATCH(Activity!FM$1,BBG!$1:$1,0)-2,0))*2/3)))/100</f>
        <v>0</v>
      </c>
      <c r="FN32" s="34">
        <f ca="1">IF(VLOOKUP($A32,BBG!$1:$1048576,MATCH(Activity!FN$1,BBG!$1:$1,0),0)&lt;&gt;"",VLOOKUP($A32,BBG!$1:$1048576,MATCH(Activity!FN$1,BBG!$1:$1,0),0),IF(AND(VLOOKUP($A32,BBG!$1:$1048576,MATCH(Activity!FN$1,BBG!$1:$1,0)-1,0)&lt;&gt;"",VLOOKUP($A32,BBG!$1:$1048576,MATCH(Activity!FN$1,BBG!$1:$1,0)+1,0)&lt;&gt;""),(VLOOKUP($A32,BBG!$1:$1048576,MATCH(Activity!FN$1,BBG!$1:$1,0)-1,0)+VLOOKUP($A32,BBG!$1:$1048576,MATCH(Activity!FN$1,BBG!$1:$1,0)+1,0))/2,IF(AND(VLOOKUP($A32,BBG!$1:$1048576,MATCH(Activity!FN$1,BBG!$1:$1,0)-1,0)&lt;&gt;"",VLOOKUP($A32,BBG!$1:$1048576,MATCH(Activity!FN$1,BBG!$1:$1,0)+2,0)&lt;&gt;""),VLOOKUP($A32,BBG!$1:$1048576,MATCH(Activity!FN$1,BBG!$1:$1,0)-1,0)+(VLOOKUP($A32,BBG!$1:$1048576,MATCH(Activity!FN$1,BBG!$1:$1,0)+2,0)-VLOOKUP($A32,BBG!$1:$1048576,MATCH(Activity!FN$1,BBG!$1:$1,0)-1,0))/3,VLOOKUP($A32,BBG!$1:$1048576,MATCH(Activity!FN$1,BBG!$1:$1,0)-2,0)+(VLOOKUP($A32,BBG!$1:$1048576,MATCH(Activity!FN$1,BBG!$1:$1,0)+1,0)-VLOOKUP($A32,BBG!$1:$1048576,MATCH(Activity!FN$1,BBG!$1:$1,0)-2,0))*2/3)))/100</f>
        <v>0</v>
      </c>
      <c r="FO32" s="34">
        <f ca="1">IF(VLOOKUP($A32,BBG!$1:$1048576,MATCH(Activity!FO$1,BBG!$1:$1,0),0)&lt;&gt;"",VLOOKUP($A32,BBG!$1:$1048576,MATCH(Activity!FO$1,BBG!$1:$1,0),0),IF(AND(VLOOKUP($A32,BBG!$1:$1048576,MATCH(Activity!FO$1,BBG!$1:$1,0)-1,0)&lt;&gt;"",VLOOKUP($A32,BBG!$1:$1048576,MATCH(Activity!FO$1,BBG!$1:$1,0)+1,0)&lt;&gt;""),(VLOOKUP($A32,BBG!$1:$1048576,MATCH(Activity!FO$1,BBG!$1:$1,0)-1,0)+VLOOKUP($A32,BBG!$1:$1048576,MATCH(Activity!FO$1,BBG!$1:$1,0)+1,0))/2,IF(AND(VLOOKUP($A32,BBG!$1:$1048576,MATCH(Activity!FO$1,BBG!$1:$1,0)-1,0)&lt;&gt;"",VLOOKUP($A32,BBG!$1:$1048576,MATCH(Activity!FO$1,BBG!$1:$1,0)+2,0)&lt;&gt;""),VLOOKUP($A32,BBG!$1:$1048576,MATCH(Activity!FO$1,BBG!$1:$1,0)-1,0)+(VLOOKUP($A32,BBG!$1:$1048576,MATCH(Activity!FO$1,BBG!$1:$1,0)+2,0)-VLOOKUP($A32,BBG!$1:$1048576,MATCH(Activity!FO$1,BBG!$1:$1,0)-1,0))/3,VLOOKUP($A32,BBG!$1:$1048576,MATCH(Activity!FO$1,BBG!$1:$1,0)-2,0)+(VLOOKUP($A32,BBG!$1:$1048576,MATCH(Activity!FO$1,BBG!$1:$1,0)+1,0)-VLOOKUP($A32,BBG!$1:$1048576,MATCH(Activity!FO$1,BBG!$1:$1,0)-2,0))*2/3)))/100</f>
        <v>0</v>
      </c>
      <c r="FP32" s="34">
        <f ca="1">IF(VLOOKUP($A32,BBG!$1:$1048576,MATCH(Activity!FP$1,BBG!$1:$1,0),0)&lt;&gt;"",VLOOKUP($A32,BBG!$1:$1048576,MATCH(Activity!FP$1,BBG!$1:$1,0),0),IF(AND(VLOOKUP($A32,BBG!$1:$1048576,MATCH(Activity!FP$1,BBG!$1:$1,0)-1,0)&lt;&gt;"",VLOOKUP($A32,BBG!$1:$1048576,MATCH(Activity!FP$1,BBG!$1:$1,0)+1,0)&lt;&gt;""),(VLOOKUP($A32,BBG!$1:$1048576,MATCH(Activity!FP$1,BBG!$1:$1,0)-1,0)+VLOOKUP($A32,BBG!$1:$1048576,MATCH(Activity!FP$1,BBG!$1:$1,0)+1,0))/2,IF(AND(VLOOKUP($A32,BBG!$1:$1048576,MATCH(Activity!FP$1,BBG!$1:$1,0)-1,0)&lt;&gt;"",VLOOKUP($A32,BBG!$1:$1048576,MATCH(Activity!FP$1,BBG!$1:$1,0)+2,0)&lt;&gt;""),VLOOKUP($A32,BBG!$1:$1048576,MATCH(Activity!FP$1,BBG!$1:$1,0)-1,0)+(VLOOKUP($A32,BBG!$1:$1048576,MATCH(Activity!FP$1,BBG!$1:$1,0)+2,0)-VLOOKUP($A32,BBG!$1:$1048576,MATCH(Activity!FP$1,BBG!$1:$1,0)-1,0))/3,VLOOKUP($A32,BBG!$1:$1048576,MATCH(Activity!FP$1,BBG!$1:$1,0)-2,0)+(VLOOKUP($A32,BBG!$1:$1048576,MATCH(Activity!FP$1,BBG!$1:$1,0)+1,0)-VLOOKUP($A32,BBG!$1:$1048576,MATCH(Activity!FP$1,BBG!$1:$1,0)-2,0))*2/3)))/100</f>
        <v>0</v>
      </c>
      <c r="FQ32" s="34">
        <f ca="1">IF(VLOOKUP($A32,BBG!$1:$1048576,MATCH(Activity!FQ$1,BBG!$1:$1,0),0)&lt;&gt;"",VLOOKUP($A32,BBG!$1:$1048576,MATCH(Activity!FQ$1,BBG!$1:$1,0),0),IF(AND(VLOOKUP($A32,BBG!$1:$1048576,MATCH(Activity!FQ$1,BBG!$1:$1,0)-1,0)&lt;&gt;"",VLOOKUP($A32,BBG!$1:$1048576,MATCH(Activity!FQ$1,BBG!$1:$1,0)+1,0)&lt;&gt;""),(VLOOKUP($A32,BBG!$1:$1048576,MATCH(Activity!FQ$1,BBG!$1:$1,0)-1,0)+VLOOKUP($A32,BBG!$1:$1048576,MATCH(Activity!FQ$1,BBG!$1:$1,0)+1,0))/2,IF(AND(VLOOKUP($A32,BBG!$1:$1048576,MATCH(Activity!FQ$1,BBG!$1:$1,0)-1,0)&lt;&gt;"",VLOOKUP($A32,BBG!$1:$1048576,MATCH(Activity!FQ$1,BBG!$1:$1,0)+2,0)&lt;&gt;""),VLOOKUP($A32,BBG!$1:$1048576,MATCH(Activity!FQ$1,BBG!$1:$1,0)-1,0)+(VLOOKUP($A32,BBG!$1:$1048576,MATCH(Activity!FQ$1,BBG!$1:$1,0)+2,0)-VLOOKUP($A32,BBG!$1:$1048576,MATCH(Activity!FQ$1,BBG!$1:$1,0)-1,0))/3,VLOOKUP($A32,BBG!$1:$1048576,MATCH(Activity!FQ$1,BBG!$1:$1,0)-2,0)+(VLOOKUP($A32,BBG!$1:$1048576,MATCH(Activity!FQ$1,BBG!$1:$1,0)+1,0)-VLOOKUP($A32,BBG!$1:$1048576,MATCH(Activity!FQ$1,BBG!$1:$1,0)-2,0))*2/3)))/100</f>
        <v>0</v>
      </c>
      <c r="FR32" s="34">
        <f ca="1">IF(VLOOKUP($A32,BBG!$1:$1048576,MATCH(Activity!FR$1,BBG!$1:$1,0),0)&lt;&gt;"",VLOOKUP($A32,BBG!$1:$1048576,MATCH(Activity!FR$1,BBG!$1:$1,0),0),IF(AND(VLOOKUP($A32,BBG!$1:$1048576,MATCH(Activity!FR$1,BBG!$1:$1,0)-1,0)&lt;&gt;"",VLOOKUP($A32,BBG!$1:$1048576,MATCH(Activity!FR$1,BBG!$1:$1,0)+1,0)&lt;&gt;""),(VLOOKUP($A32,BBG!$1:$1048576,MATCH(Activity!FR$1,BBG!$1:$1,0)-1,0)+VLOOKUP($A32,BBG!$1:$1048576,MATCH(Activity!FR$1,BBG!$1:$1,0)+1,0))/2,IF(AND(VLOOKUP($A32,BBG!$1:$1048576,MATCH(Activity!FR$1,BBG!$1:$1,0)-1,0)&lt;&gt;"",VLOOKUP($A32,BBG!$1:$1048576,MATCH(Activity!FR$1,BBG!$1:$1,0)+2,0)&lt;&gt;""),VLOOKUP($A32,BBG!$1:$1048576,MATCH(Activity!FR$1,BBG!$1:$1,0)-1,0)+(VLOOKUP($A32,BBG!$1:$1048576,MATCH(Activity!FR$1,BBG!$1:$1,0)+2,0)-VLOOKUP($A32,BBG!$1:$1048576,MATCH(Activity!FR$1,BBG!$1:$1,0)-1,0))/3,VLOOKUP($A32,BBG!$1:$1048576,MATCH(Activity!FR$1,BBG!$1:$1,0)-2,0)+(VLOOKUP($A32,BBG!$1:$1048576,MATCH(Activity!FR$1,BBG!$1:$1,0)+1,0)-VLOOKUP($A32,BBG!$1:$1048576,MATCH(Activity!FR$1,BBG!$1:$1,0)-2,0))*2/3)))/100</f>
        <v>0</v>
      </c>
      <c r="FS32" s="34">
        <f ca="1">IF(VLOOKUP($A32,BBG!$1:$1048576,MATCH(Activity!FS$1,BBG!$1:$1,0),0)&lt;&gt;"",VLOOKUP($A32,BBG!$1:$1048576,MATCH(Activity!FS$1,BBG!$1:$1,0),0),IF(AND(VLOOKUP($A32,BBG!$1:$1048576,MATCH(Activity!FS$1,BBG!$1:$1,0)-1,0)&lt;&gt;"",VLOOKUP($A32,BBG!$1:$1048576,MATCH(Activity!FS$1,BBG!$1:$1,0)+1,0)&lt;&gt;""),(VLOOKUP($A32,BBG!$1:$1048576,MATCH(Activity!FS$1,BBG!$1:$1,0)-1,0)+VLOOKUP($A32,BBG!$1:$1048576,MATCH(Activity!FS$1,BBG!$1:$1,0)+1,0))/2,IF(AND(VLOOKUP($A32,BBG!$1:$1048576,MATCH(Activity!FS$1,BBG!$1:$1,0)-1,0)&lt;&gt;"",VLOOKUP($A32,BBG!$1:$1048576,MATCH(Activity!FS$1,BBG!$1:$1,0)+2,0)&lt;&gt;""),VLOOKUP($A32,BBG!$1:$1048576,MATCH(Activity!FS$1,BBG!$1:$1,0)-1,0)+(VLOOKUP($A32,BBG!$1:$1048576,MATCH(Activity!FS$1,BBG!$1:$1,0)+2,0)-VLOOKUP($A32,BBG!$1:$1048576,MATCH(Activity!FS$1,BBG!$1:$1,0)-1,0))/3,VLOOKUP($A32,BBG!$1:$1048576,MATCH(Activity!FS$1,BBG!$1:$1,0)-2,0)+(VLOOKUP($A32,BBG!$1:$1048576,MATCH(Activity!FS$1,BBG!$1:$1,0)+1,0)-VLOOKUP($A32,BBG!$1:$1048576,MATCH(Activity!FS$1,BBG!$1:$1,0)-2,0))*2/3)))/100</f>
        <v>0</v>
      </c>
      <c r="FT32" s="34">
        <f ca="1">IF(VLOOKUP($A32,BBG!$1:$1048576,MATCH(Activity!FT$1,BBG!$1:$1,0),0)&lt;&gt;"",VLOOKUP($A32,BBG!$1:$1048576,MATCH(Activity!FT$1,BBG!$1:$1,0),0),IF(AND(VLOOKUP($A32,BBG!$1:$1048576,MATCH(Activity!FT$1,BBG!$1:$1,0)-1,0)&lt;&gt;"",VLOOKUP($A32,BBG!$1:$1048576,MATCH(Activity!FT$1,BBG!$1:$1,0)+1,0)&lt;&gt;""),(VLOOKUP($A32,BBG!$1:$1048576,MATCH(Activity!FT$1,BBG!$1:$1,0)-1,0)+VLOOKUP($A32,BBG!$1:$1048576,MATCH(Activity!FT$1,BBG!$1:$1,0)+1,0))/2,IF(AND(VLOOKUP($A32,BBG!$1:$1048576,MATCH(Activity!FT$1,BBG!$1:$1,0)-1,0)&lt;&gt;"",VLOOKUP($A32,BBG!$1:$1048576,MATCH(Activity!FT$1,BBG!$1:$1,0)+2,0)&lt;&gt;""),VLOOKUP($A32,BBG!$1:$1048576,MATCH(Activity!FT$1,BBG!$1:$1,0)-1,0)+(VLOOKUP($A32,BBG!$1:$1048576,MATCH(Activity!FT$1,BBG!$1:$1,0)+2,0)-VLOOKUP($A32,BBG!$1:$1048576,MATCH(Activity!FT$1,BBG!$1:$1,0)-1,0))/3,VLOOKUP($A32,BBG!$1:$1048576,MATCH(Activity!FT$1,BBG!$1:$1,0)-2,0)+(VLOOKUP($A32,BBG!$1:$1048576,MATCH(Activity!FT$1,BBG!$1:$1,0)+1,0)-VLOOKUP($A32,BBG!$1:$1048576,MATCH(Activity!FT$1,BBG!$1:$1,0)-2,0))*2/3)))/100</f>
        <v>0</v>
      </c>
      <c r="FU32" s="34">
        <f ca="1">IF(VLOOKUP($A32,BBG!$1:$1048576,MATCH(Activity!FU$1,BBG!$1:$1,0),0)&lt;&gt;"",VLOOKUP($A32,BBG!$1:$1048576,MATCH(Activity!FU$1,BBG!$1:$1,0),0),IF(AND(VLOOKUP($A32,BBG!$1:$1048576,MATCH(Activity!FU$1,BBG!$1:$1,0)-1,0)&lt;&gt;"",VLOOKUP($A32,BBG!$1:$1048576,MATCH(Activity!FU$1,BBG!$1:$1,0)+1,0)&lt;&gt;""),(VLOOKUP($A32,BBG!$1:$1048576,MATCH(Activity!FU$1,BBG!$1:$1,0)-1,0)+VLOOKUP($A32,BBG!$1:$1048576,MATCH(Activity!FU$1,BBG!$1:$1,0)+1,0))/2,IF(AND(VLOOKUP($A32,BBG!$1:$1048576,MATCH(Activity!FU$1,BBG!$1:$1,0)-1,0)&lt;&gt;"",VLOOKUP($A32,BBG!$1:$1048576,MATCH(Activity!FU$1,BBG!$1:$1,0)+2,0)&lt;&gt;""),VLOOKUP($A32,BBG!$1:$1048576,MATCH(Activity!FU$1,BBG!$1:$1,0)-1,0)+(VLOOKUP($A32,BBG!$1:$1048576,MATCH(Activity!FU$1,BBG!$1:$1,0)+2,0)-VLOOKUP($A32,BBG!$1:$1048576,MATCH(Activity!FU$1,BBG!$1:$1,0)-1,0))/3,VLOOKUP($A32,BBG!$1:$1048576,MATCH(Activity!FU$1,BBG!$1:$1,0)-2,0)+(VLOOKUP($A32,BBG!$1:$1048576,MATCH(Activity!FU$1,BBG!$1:$1,0)+1,0)-VLOOKUP($A32,BBG!$1:$1048576,MATCH(Activity!FU$1,BBG!$1:$1,0)-2,0))*2/3)))/100</f>
        <v>0</v>
      </c>
      <c r="FV32" s="34">
        <f ca="1">IF(VLOOKUP($A32,BBG!$1:$1048576,MATCH(Activity!FV$1,BBG!$1:$1,0),0)&lt;&gt;"",VLOOKUP($A32,BBG!$1:$1048576,MATCH(Activity!FV$1,BBG!$1:$1,0),0),IF(AND(VLOOKUP($A32,BBG!$1:$1048576,MATCH(Activity!FV$1,BBG!$1:$1,0)-1,0)&lt;&gt;"",VLOOKUP($A32,BBG!$1:$1048576,MATCH(Activity!FV$1,BBG!$1:$1,0)+1,0)&lt;&gt;""),(VLOOKUP($A32,BBG!$1:$1048576,MATCH(Activity!FV$1,BBG!$1:$1,0)-1,0)+VLOOKUP($A32,BBG!$1:$1048576,MATCH(Activity!FV$1,BBG!$1:$1,0)+1,0))/2,IF(AND(VLOOKUP($A32,BBG!$1:$1048576,MATCH(Activity!FV$1,BBG!$1:$1,0)-1,0)&lt;&gt;"",VLOOKUP($A32,BBG!$1:$1048576,MATCH(Activity!FV$1,BBG!$1:$1,0)+2,0)&lt;&gt;""),VLOOKUP($A32,BBG!$1:$1048576,MATCH(Activity!FV$1,BBG!$1:$1,0)-1,0)+(VLOOKUP($A32,BBG!$1:$1048576,MATCH(Activity!FV$1,BBG!$1:$1,0)+2,0)-VLOOKUP($A32,BBG!$1:$1048576,MATCH(Activity!FV$1,BBG!$1:$1,0)-1,0))/3,VLOOKUP($A32,BBG!$1:$1048576,MATCH(Activity!FV$1,BBG!$1:$1,0)-2,0)+(VLOOKUP($A32,BBG!$1:$1048576,MATCH(Activity!FV$1,BBG!$1:$1,0)+1,0)-VLOOKUP($A32,BBG!$1:$1048576,MATCH(Activity!FV$1,BBG!$1:$1,0)-2,0))*2/3)))/100</f>
        <v>0</v>
      </c>
      <c r="FW32" s="34">
        <f ca="1">IF(VLOOKUP($A32,BBG!$1:$1048576,MATCH(Activity!FW$1,BBG!$1:$1,0),0)&lt;&gt;"",VLOOKUP($A32,BBG!$1:$1048576,MATCH(Activity!FW$1,BBG!$1:$1,0),0),IF(AND(VLOOKUP($A32,BBG!$1:$1048576,MATCH(Activity!FW$1,BBG!$1:$1,0)-1,0)&lt;&gt;"",VLOOKUP($A32,BBG!$1:$1048576,MATCH(Activity!FW$1,BBG!$1:$1,0)+1,0)&lt;&gt;""),(VLOOKUP($A32,BBG!$1:$1048576,MATCH(Activity!FW$1,BBG!$1:$1,0)-1,0)+VLOOKUP($A32,BBG!$1:$1048576,MATCH(Activity!FW$1,BBG!$1:$1,0)+1,0))/2,IF(AND(VLOOKUP($A32,BBG!$1:$1048576,MATCH(Activity!FW$1,BBG!$1:$1,0)-1,0)&lt;&gt;"",VLOOKUP($A32,BBG!$1:$1048576,MATCH(Activity!FW$1,BBG!$1:$1,0)+2,0)&lt;&gt;""),VLOOKUP($A32,BBG!$1:$1048576,MATCH(Activity!FW$1,BBG!$1:$1,0)-1,0)+(VLOOKUP($A32,BBG!$1:$1048576,MATCH(Activity!FW$1,BBG!$1:$1,0)+2,0)-VLOOKUP($A32,BBG!$1:$1048576,MATCH(Activity!FW$1,BBG!$1:$1,0)-1,0))/3,VLOOKUP($A32,BBG!$1:$1048576,MATCH(Activity!FW$1,BBG!$1:$1,0)-2,0)+(VLOOKUP($A32,BBG!$1:$1048576,MATCH(Activity!FW$1,BBG!$1:$1,0)+1,0)-VLOOKUP($A32,BBG!$1:$1048576,MATCH(Activity!FW$1,BBG!$1:$1,0)-2,0))*2/3)))/100</f>
        <v>0</v>
      </c>
      <c r="FX32" s="34">
        <f ca="1">IF(VLOOKUP($A32,BBG!$1:$1048576,MATCH(Activity!FX$1,BBG!$1:$1,0),0)&lt;&gt;"",VLOOKUP($A32,BBG!$1:$1048576,MATCH(Activity!FX$1,BBG!$1:$1,0),0),IF(AND(VLOOKUP($A32,BBG!$1:$1048576,MATCH(Activity!FX$1,BBG!$1:$1,0)-1,0)&lt;&gt;"",VLOOKUP($A32,BBG!$1:$1048576,MATCH(Activity!FX$1,BBG!$1:$1,0)+1,0)&lt;&gt;""),(VLOOKUP($A32,BBG!$1:$1048576,MATCH(Activity!FX$1,BBG!$1:$1,0)-1,0)+VLOOKUP($A32,BBG!$1:$1048576,MATCH(Activity!FX$1,BBG!$1:$1,0)+1,0))/2,IF(AND(VLOOKUP($A32,BBG!$1:$1048576,MATCH(Activity!FX$1,BBG!$1:$1,0)-1,0)&lt;&gt;"",VLOOKUP($A32,BBG!$1:$1048576,MATCH(Activity!FX$1,BBG!$1:$1,0)+2,0)&lt;&gt;""),VLOOKUP($A32,BBG!$1:$1048576,MATCH(Activity!FX$1,BBG!$1:$1,0)-1,0)+(VLOOKUP($A32,BBG!$1:$1048576,MATCH(Activity!FX$1,BBG!$1:$1,0)+2,0)-VLOOKUP($A32,BBG!$1:$1048576,MATCH(Activity!FX$1,BBG!$1:$1,0)-1,0))/3,VLOOKUP($A32,BBG!$1:$1048576,MATCH(Activity!FX$1,BBG!$1:$1,0)-2,0)+(VLOOKUP($A32,BBG!$1:$1048576,MATCH(Activity!FX$1,BBG!$1:$1,0)+1,0)-VLOOKUP($A32,BBG!$1:$1048576,MATCH(Activity!FX$1,BBG!$1:$1,0)-2,0))*2/3)))/100</f>
        <v>0</v>
      </c>
      <c r="FY32" s="34">
        <f ca="1">IF(VLOOKUP($A32,BBG!$1:$1048576,MATCH(Activity!FY$1,BBG!$1:$1,0),0)&lt;&gt;"",VLOOKUP($A32,BBG!$1:$1048576,MATCH(Activity!FY$1,BBG!$1:$1,0),0),IF(AND(VLOOKUP($A32,BBG!$1:$1048576,MATCH(Activity!FY$1,BBG!$1:$1,0)-1,0)&lt;&gt;"",VLOOKUP($A32,BBG!$1:$1048576,MATCH(Activity!FY$1,BBG!$1:$1,0)+1,0)&lt;&gt;""),(VLOOKUP($A32,BBG!$1:$1048576,MATCH(Activity!FY$1,BBG!$1:$1,0)-1,0)+VLOOKUP($A32,BBG!$1:$1048576,MATCH(Activity!FY$1,BBG!$1:$1,0)+1,0))/2,IF(AND(VLOOKUP($A32,BBG!$1:$1048576,MATCH(Activity!FY$1,BBG!$1:$1,0)-1,0)&lt;&gt;"",VLOOKUP($A32,BBG!$1:$1048576,MATCH(Activity!FY$1,BBG!$1:$1,0)+2,0)&lt;&gt;""),VLOOKUP($A32,BBG!$1:$1048576,MATCH(Activity!FY$1,BBG!$1:$1,0)-1,0)+(VLOOKUP($A32,BBG!$1:$1048576,MATCH(Activity!FY$1,BBG!$1:$1,0)+2,0)-VLOOKUP($A32,BBG!$1:$1048576,MATCH(Activity!FY$1,BBG!$1:$1,0)-1,0))/3,VLOOKUP($A32,BBG!$1:$1048576,MATCH(Activity!FY$1,BBG!$1:$1,0)-2,0)+(VLOOKUP($A32,BBG!$1:$1048576,MATCH(Activity!FY$1,BBG!$1:$1,0)+1,0)-VLOOKUP($A32,BBG!$1:$1048576,MATCH(Activity!FY$1,BBG!$1:$1,0)-2,0))*2/3)))/100</f>
        <v>0</v>
      </c>
      <c r="FZ32" s="34">
        <f ca="1">IF(VLOOKUP($A32,BBG!$1:$1048576,MATCH(Activity!FZ$1,BBG!$1:$1,0),0)&lt;&gt;"",VLOOKUP($A32,BBG!$1:$1048576,MATCH(Activity!FZ$1,BBG!$1:$1,0),0),IF(AND(VLOOKUP($A32,BBG!$1:$1048576,MATCH(Activity!FZ$1,BBG!$1:$1,0)-1,0)&lt;&gt;"",VLOOKUP($A32,BBG!$1:$1048576,MATCH(Activity!FZ$1,BBG!$1:$1,0)+1,0)&lt;&gt;""),(VLOOKUP($A32,BBG!$1:$1048576,MATCH(Activity!FZ$1,BBG!$1:$1,0)-1,0)+VLOOKUP($A32,BBG!$1:$1048576,MATCH(Activity!FZ$1,BBG!$1:$1,0)+1,0))/2,IF(AND(VLOOKUP($A32,BBG!$1:$1048576,MATCH(Activity!FZ$1,BBG!$1:$1,0)-1,0)&lt;&gt;"",VLOOKUP($A32,BBG!$1:$1048576,MATCH(Activity!FZ$1,BBG!$1:$1,0)+2,0)&lt;&gt;""),VLOOKUP($A32,BBG!$1:$1048576,MATCH(Activity!FZ$1,BBG!$1:$1,0)-1,0)+(VLOOKUP($A32,BBG!$1:$1048576,MATCH(Activity!FZ$1,BBG!$1:$1,0)+2,0)-VLOOKUP($A32,BBG!$1:$1048576,MATCH(Activity!FZ$1,BBG!$1:$1,0)-1,0))/3,VLOOKUP($A32,BBG!$1:$1048576,MATCH(Activity!FZ$1,BBG!$1:$1,0)-2,0)+(VLOOKUP($A32,BBG!$1:$1048576,MATCH(Activity!FZ$1,BBG!$1:$1,0)+1,0)-VLOOKUP($A32,BBG!$1:$1048576,MATCH(Activity!FZ$1,BBG!$1:$1,0)-2,0))*2/3)))/100</f>
        <v>0</v>
      </c>
      <c r="GA32" s="34">
        <f ca="1">IF(VLOOKUP($A32,BBG!$1:$1048576,MATCH(Activity!GA$1,BBG!$1:$1,0),0)&lt;&gt;"",VLOOKUP($A32,BBG!$1:$1048576,MATCH(Activity!GA$1,BBG!$1:$1,0),0),IF(AND(VLOOKUP($A32,BBG!$1:$1048576,MATCH(Activity!GA$1,BBG!$1:$1,0)-1,0)&lt;&gt;"",VLOOKUP($A32,BBG!$1:$1048576,MATCH(Activity!GA$1,BBG!$1:$1,0)+1,0)&lt;&gt;""),(VLOOKUP($A32,BBG!$1:$1048576,MATCH(Activity!GA$1,BBG!$1:$1,0)-1,0)+VLOOKUP($A32,BBG!$1:$1048576,MATCH(Activity!GA$1,BBG!$1:$1,0)+1,0))/2,IF(AND(VLOOKUP($A32,BBG!$1:$1048576,MATCH(Activity!GA$1,BBG!$1:$1,0)-1,0)&lt;&gt;"",VLOOKUP($A32,BBG!$1:$1048576,MATCH(Activity!GA$1,BBG!$1:$1,0)+2,0)&lt;&gt;""),VLOOKUP($A32,BBG!$1:$1048576,MATCH(Activity!GA$1,BBG!$1:$1,0)-1,0)+(VLOOKUP($A32,BBG!$1:$1048576,MATCH(Activity!GA$1,BBG!$1:$1,0)+2,0)-VLOOKUP($A32,BBG!$1:$1048576,MATCH(Activity!GA$1,BBG!$1:$1,0)-1,0))/3,VLOOKUP($A32,BBG!$1:$1048576,MATCH(Activity!GA$1,BBG!$1:$1,0)-2,0)+(VLOOKUP($A32,BBG!$1:$1048576,MATCH(Activity!GA$1,BBG!$1:$1,0)+1,0)-VLOOKUP($A32,BBG!$1:$1048576,MATCH(Activity!GA$1,BBG!$1:$1,0)-2,0))*2/3)))/100</f>
        <v>0</v>
      </c>
      <c r="GB32" s="34">
        <f ca="1">IF(VLOOKUP($A32,BBG!$1:$1048576,MATCH(Activity!GB$1,BBG!$1:$1,0),0)&lt;&gt;"",VLOOKUP($A32,BBG!$1:$1048576,MATCH(Activity!GB$1,BBG!$1:$1,0),0),IF(AND(VLOOKUP($A32,BBG!$1:$1048576,MATCH(Activity!GB$1,BBG!$1:$1,0)-1,0)&lt;&gt;"",VLOOKUP($A32,BBG!$1:$1048576,MATCH(Activity!GB$1,BBG!$1:$1,0)+1,0)&lt;&gt;""),(VLOOKUP($A32,BBG!$1:$1048576,MATCH(Activity!GB$1,BBG!$1:$1,0)-1,0)+VLOOKUP($A32,BBG!$1:$1048576,MATCH(Activity!GB$1,BBG!$1:$1,0)+1,0))/2,IF(AND(VLOOKUP($A32,BBG!$1:$1048576,MATCH(Activity!GB$1,BBG!$1:$1,0)-1,0)&lt;&gt;"",VLOOKUP($A32,BBG!$1:$1048576,MATCH(Activity!GB$1,BBG!$1:$1,0)+2,0)&lt;&gt;""),VLOOKUP($A32,BBG!$1:$1048576,MATCH(Activity!GB$1,BBG!$1:$1,0)-1,0)+(VLOOKUP($A32,BBG!$1:$1048576,MATCH(Activity!GB$1,BBG!$1:$1,0)+2,0)-VLOOKUP($A32,BBG!$1:$1048576,MATCH(Activity!GB$1,BBG!$1:$1,0)-1,0))/3,VLOOKUP($A32,BBG!$1:$1048576,MATCH(Activity!GB$1,BBG!$1:$1,0)-2,0)+(VLOOKUP($A32,BBG!$1:$1048576,MATCH(Activity!GB$1,BBG!$1:$1,0)+1,0)-VLOOKUP($A32,BBG!$1:$1048576,MATCH(Activity!GB$1,BBG!$1:$1,0)-2,0))*2/3)))/100</f>
        <v>0</v>
      </c>
      <c r="GC32" s="34">
        <f ca="1">IF(VLOOKUP($A32,BBG!$1:$1048576,MATCH(Activity!GC$1,BBG!$1:$1,0),0)&lt;&gt;"",VLOOKUP($A32,BBG!$1:$1048576,MATCH(Activity!GC$1,BBG!$1:$1,0),0),IF(AND(VLOOKUP($A32,BBG!$1:$1048576,MATCH(Activity!GC$1,BBG!$1:$1,0)-1,0)&lt;&gt;"",VLOOKUP($A32,BBG!$1:$1048576,MATCH(Activity!GC$1,BBG!$1:$1,0)+1,0)&lt;&gt;""),(VLOOKUP($A32,BBG!$1:$1048576,MATCH(Activity!GC$1,BBG!$1:$1,0)-1,0)+VLOOKUP($A32,BBG!$1:$1048576,MATCH(Activity!GC$1,BBG!$1:$1,0)+1,0))/2,IF(AND(VLOOKUP($A32,BBG!$1:$1048576,MATCH(Activity!GC$1,BBG!$1:$1,0)-1,0)&lt;&gt;"",VLOOKUP($A32,BBG!$1:$1048576,MATCH(Activity!GC$1,BBG!$1:$1,0)+2,0)&lt;&gt;""),VLOOKUP($A32,BBG!$1:$1048576,MATCH(Activity!GC$1,BBG!$1:$1,0)-1,0)+(VLOOKUP($A32,BBG!$1:$1048576,MATCH(Activity!GC$1,BBG!$1:$1,0)+2,0)-VLOOKUP($A32,BBG!$1:$1048576,MATCH(Activity!GC$1,BBG!$1:$1,0)-1,0))/3,VLOOKUP($A32,BBG!$1:$1048576,MATCH(Activity!GC$1,BBG!$1:$1,0)-2,0)+(VLOOKUP($A32,BBG!$1:$1048576,MATCH(Activity!GC$1,BBG!$1:$1,0)+1,0)-VLOOKUP($A32,BBG!$1:$1048576,MATCH(Activity!GC$1,BBG!$1:$1,0)-2,0))*2/3)))/100</f>
        <v>0</v>
      </c>
      <c r="GD32" s="34">
        <f ca="1">IF(VLOOKUP($A32,BBG!$1:$1048576,MATCH(Activity!GD$1,BBG!$1:$1,0),0)&lt;&gt;"",VLOOKUP($A32,BBG!$1:$1048576,MATCH(Activity!GD$1,BBG!$1:$1,0),0),IF(AND(VLOOKUP($A32,BBG!$1:$1048576,MATCH(Activity!GD$1,BBG!$1:$1,0)-1,0)&lt;&gt;"",VLOOKUP($A32,BBG!$1:$1048576,MATCH(Activity!GD$1,BBG!$1:$1,0)+1,0)&lt;&gt;""),(VLOOKUP($A32,BBG!$1:$1048576,MATCH(Activity!GD$1,BBG!$1:$1,0)-1,0)+VLOOKUP($A32,BBG!$1:$1048576,MATCH(Activity!GD$1,BBG!$1:$1,0)+1,0))/2,IF(AND(VLOOKUP($A32,BBG!$1:$1048576,MATCH(Activity!GD$1,BBG!$1:$1,0)-1,0)&lt;&gt;"",VLOOKUP($A32,BBG!$1:$1048576,MATCH(Activity!GD$1,BBG!$1:$1,0)+2,0)&lt;&gt;""),VLOOKUP($A32,BBG!$1:$1048576,MATCH(Activity!GD$1,BBG!$1:$1,0)-1,0)+(VLOOKUP($A32,BBG!$1:$1048576,MATCH(Activity!GD$1,BBG!$1:$1,0)+2,0)-VLOOKUP($A32,BBG!$1:$1048576,MATCH(Activity!GD$1,BBG!$1:$1,0)-1,0))/3,VLOOKUP($A32,BBG!$1:$1048576,MATCH(Activity!GD$1,BBG!$1:$1,0)-2,0)+(VLOOKUP($A32,BBG!$1:$1048576,MATCH(Activity!GD$1,BBG!$1:$1,0)+1,0)-VLOOKUP($A32,BBG!$1:$1048576,MATCH(Activity!GD$1,BBG!$1:$1,0)-2,0))*2/3)))/100</f>
        <v>0</v>
      </c>
      <c r="GE32" s="34">
        <f ca="1">IF(VLOOKUP($A32,BBG!$1:$1048576,MATCH(Activity!GE$1,BBG!$1:$1,0),0)&lt;&gt;"",VLOOKUP($A32,BBG!$1:$1048576,MATCH(Activity!GE$1,BBG!$1:$1,0),0),IF(AND(VLOOKUP($A32,BBG!$1:$1048576,MATCH(Activity!GE$1,BBG!$1:$1,0)-1,0)&lt;&gt;"",VLOOKUP($A32,BBG!$1:$1048576,MATCH(Activity!GE$1,BBG!$1:$1,0)+1,0)&lt;&gt;""),(VLOOKUP($A32,BBG!$1:$1048576,MATCH(Activity!GE$1,BBG!$1:$1,0)-1,0)+VLOOKUP($A32,BBG!$1:$1048576,MATCH(Activity!GE$1,BBG!$1:$1,0)+1,0))/2,IF(AND(VLOOKUP($A32,BBG!$1:$1048576,MATCH(Activity!GE$1,BBG!$1:$1,0)-1,0)&lt;&gt;"",VLOOKUP($A32,BBG!$1:$1048576,MATCH(Activity!GE$1,BBG!$1:$1,0)+2,0)&lt;&gt;""),VLOOKUP($A32,BBG!$1:$1048576,MATCH(Activity!GE$1,BBG!$1:$1,0)-1,0)+(VLOOKUP($A32,BBG!$1:$1048576,MATCH(Activity!GE$1,BBG!$1:$1,0)+2,0)-VLOOKUP($A32,BBG!$1:$1048576,MATCH(Activity!GE$1,BBG!$1:$1,0)-1,0))/3,VLOOKUP($A32,BBG!$1:$1048576,MATCH(Activity!GE$1,BBG!$1:$1,0)-2,0)+(VLOOKUP($A32,BBG!$1:$1048576,MATCH(Activity!GE$1,BBG!$1:$1,0)+1,0)-VLOOKUP($A32,BBG!$1:$1048576,MATCH(Activity!GE$1,BBG!$1:$1,0)-2,0))*2/3)))/100</f>
        <v>0</v>
      </c>
      <c r="GF32" s="34">
        <f ca="1">IF(VLOOKUP($A32,BBG!$1:$1048576,MATCH(Activity!GF$1,BBG!$1:$1,0),0)&lt;&gt;"",VLOOKUP($A32,BBG!$1:$1048576,MATCH(Activity!GF$1,BBG!$1:$1,0),0),IF(AND(VLOOKUP($A32,BBG!$1:$1048576,MATCH(Activity!GF$1,BBG!$1:$1,0)-1,0)&lt;&gt;"",VLOOKUP($A32,BBG!$1:$1048576,MATCH(Activity!GF$1,BBG!$1:$1,0)+1,0)&lt;&gt;""),(VLOOKUP($A32,BBG!$1:$1048576,MATCH(Activity!GF$1,BBG!$1:$1,0)-1,0)+VLOOKUP($A32,BBG!$1:$1048576,MATCH(Activity!GF$1,BBG!$1:$1,0)+1,0))/2,IF(AND(VLOOKUP($A32,BBG!$1:$1048576,MATCH(Activity!GF$1,BBG!$1:$1,0)-1,0)&lt;&gt;"",VLOOKUP($A32,BBG!$1:$1048576,MATCH(Activity!GF$1,BBG!$1:$1,0)+2,0)&lt;&gt;""),VLOOKUP($A32,BBG!$1:$1048576,MATCH(Activity!GF$1,BBG!$1:$1,0)-1,0)+(VLOOKUP($A32,BBG!$1:$1048576,MATCH(Activity!GF$1,BBG!$1:$1,0)+2,0)-VLOOKUP($A32,BBG!$1:$1048576,MATCH(Activity!GF$1,BBG!$1:$1,0)-1,0))/3,VLOOKUP($A32,BBG!$1:$1048576,MATCH(Activity!GF$1,BBG!$1:$1,0)-2,0)+(VLOOKUP($A32,BBG!$1:$1048576,MATCH(Activity!GF$1,BBG!$1:$1,0)+1,0)-VLOOKUP($A32,BBG!$1:$1048576,MATCH(Activity!GF$1,BBG!$1:$1,0)-2,0))*2/3)))/100</f>
        <v>0</v>
      </c>
      <c r="GG32" s="34">
        <f ca="1">IF(VLOOKUP($A32,BBG!$1:$1048576,MATCH(Activity!GG$1,BBG!$1:$1,0),0)&lt;&gt;"",VLOOKUP($A32,BBG!$1:$1048576,MATCH(Activity!GG$1,BBG!$1:$1,0),0),IF(AND(VLOOKUP($A32,BBG!$1:$1048576,MATCH(Activity!GG$1,BBG!$1:$1,0)-1,0)&lt;&gt;"",VLOOKUP($A32,BBG!$1:$1048576,MATCH(Activity!GG$1,BBG!$1:$1,0)+1,0)&lt;&gt;""),(VLOOKUP($A32,BBG!$1:$1048576,MATCH(Activity!GG$1,BBG!$1:$1,0)-1,0)+VLOOKUP($A32,BBG!$1:$1048576,MATCH(Activity!GG$1,BBG!$1:$1,0)+1,0))/2,IF(AND(VLOOKUP($A32,BBG!$1:$1048576,MATCH(Activity!GG$1,BBG!$1:$1,0)-1,0)&lt;&gt;"",VLOOKUP($A32,BBG!$1:$1048576,MATCH(Activity!GG$1,BBG!$1:$1,0)+2,0)&lt;&gt;""),VLOOKUP($A32,BBG!$1:$1048576,MATCH(Activity!GG$1,BBG!$1:$1,0)-1,0)+(VLOOKUP($A32,BBG!$1:$1048576,MATCH(Activity!GG$1,BBG!$1:$1,0)+2,0)-VLOOKUP($A32,BBG!$1:$1048576,MATCH(Activity!GG$1,BBG!$1:$1,0)-1,0))/3,VLOOKUP($A32,BBG!$1:$1048576,MATCH(Activity!GG$1,BBG!$1:$1,0)-2,0)+(VLOOKUP($A32,BBG!$1:$1048576,MATCH(Activity!GG$1,BBG!$1:$1,0)+1,0)-VLOOKUP($A32,BBG!$1:$1048576,MATCH(Activity!GG$1,BBG!$1:$1,0)-2,0))*2/3)))/100</f>
        <v>0</v>
      </c>
      <c r="GH32" s="34">
        <f ca="1">IF(VLOOKUP($A32,BBG!$1:$1048576,MATCH(Activity!GH$1,BBG!$1:$1,0),0)&lt;&gt;"",VLOOKUP($A32,BBG!$1:$1048576,MATCH(Activity!GH$1,BBG!$1:$1,0),0),IF(AND(VLOOKUP($A32,BBG!$1:$1048576,MATCH(Activity!GH$1,BBG!$1:$1,0)-1,0)&lt;&gt;"",VLOOKUP($A32,BBG!$1:$1048576,MATCH(Activity!GH$1,BBG!$1:$1,0)+1,0)&lt;&gt;""),(VLOOKUP($A32,BBG!$1:$1048576,MATCH(Activity!GH$1,BBG!$1:$1,0)-1,0)+VLOOKUP($A32,BBG!$1:$1048576,MATCH(Activity!GH$1,BBG!$1:$1,0)+1,0))/2,IF(AND(VLOOKUP($A32,BBG!$1:$1048576,MATCH(Activity!GH$1,BBG!$1:$1,0)-1,0)&lt;&gt;"",VLOOKUP($A32,BBG!$1:$1048576,MATCH(Activity!GH$1,BBG!$1:$1,0)+2,0)&lt;&gt;""),VLOOKUP($A32,BBG!$1:$1048576,MATCH(Activity!GH$1,BBG!$1:$1,0)-1,0)+(VLOOKUP($A32,BBG!$1:$1048576,MATCH(Activity!GH$1,BBG!$1:$1,0)+2,0)-VLOOKUP($A32,BBG!$1:$1048576,MATCH(Activity!GH$1,BBG!$1:$1,0)-1,0))/3,VLOOKUP($A32,BBG!$1:$1048576,MATCH(Activity!GH$1,BBG!$1:$1,0)-2,0)+(VLOOKUP($A32,BBG!$1:$1048576,MATCH(Activity!GH$1,BBG!$1:$1,0)+1,0)-VLOOKUP($A32,BBG!$1:$1048576,MATCH(Activity!GH$1,BBG!$1:$1,0)-2,0))*2/3)))/100</f>
        <v>0</v>
      </c>
      <c r="GI32" s="34">
        <f ca="1">IF(VLOOKUP($A32,BBG!$1:$1048576,MATCH(Activity!GI$1,BBG!$1:$1,0),0)&lt;&gt;"",VLOOKUP($A32,BBG!$1:$1048576,MATCH(Activity!GI$1,BBG!$1:$1,0),0),IF(AND(VLOOKUP($A32,BBG!$1:$1048576,MATCH(Activity!GI$1,BBG!$1:$1,0)-1,0)&lt;&gt;"",VLOOKUP($A32,BBG!$1:$1048576,MATCH(Activity!GI$1,BBG!$1:$1,0)+1,0)&lt;&gt;""),(VLOOKUP($A32,BBG!$1:$1048576,MATCH(Activity!GI$1,BBG!$1:$1,0)-1,0)+VLOOKUP($A32,BBG!$1:$1048576,MATCH(Activity!GI$1,BBG!$1:$1,0)+1,0))/2,IF(AND(VLOOKUP($A32,BBG!$1:$1048576,MATCH(Activity!GI$1,BBG!$1:$1,0)-1,0)&lt;&gt;"",VLOOKUP($A32,BBG!$1:$1048576,MATCH(Activity!GI$1,BBG!$1:$1,0)+2,0)&lt;&gt;""),VLOOKUP($A32,BBG!$1:$1048576,MATCH(Activity!GI$1,BBG!$1:$1,0)-1,0)+(VLOOKUP($A32,BBG!$1:$1048576,MATCH(Activity!GI$1,BBG!$1:$1,0)+2,0)-VLOOKUP($A32,BBG!$1:$1048576,MATCH(Activity!GI$1,BBG!$1:$1,0)-1,0))/3,VLOOKUP($A32,BBG!$1:$1048576,MATCH(Activity!GI$1,BBG!$1:$1,0)-2,0)+(VLOOKUP($A32,BBG!$1:$1048576,MATCH(Activity!GI$1,BBG!$1:$1,0)+1,0)-VLOOKUP($A32,BBG!$1:$1048576,MATCH(Activity!GI$1,BBG!$1:$1,0)-2,0))*2/3)))/100</f>
        <v>0</v>
      </c>
      <c r="GJ32" s="34">
        <f ca="1">IF(VLOOKUP($A32,BBG!$1:$1048576,MATCH(Activity!GJ$1,BBG!$1:$1,0),0)&lt;&gt;"",VLOOKUP($A32,BBG!$1:$1048576,MATCH(Activity!GJ$1,BBG!$1:$1,0),0),IF(AND(VLOOKUP($A32,BBG!$1:$1048576,MATCH(Activity!GJ$1,BBG!$1:$1,0)-1,0)&lt;&gt;"",VLOOKUP($A32,BBG!$1:$1048576,MATCH(Activity!GJ$1,BBG!$1:$1,0)+1,0)&lt;&gt;""),(VLOOKUP($A32,BBG!$1:$1048576,MATCH(Activity!GJ$1,BBG!$1:$1,0)-1,0)+VLOOKUP($A32,BBG!$1:$1048576,MATCH(Activity!GJ$1,BBG!$1:$1,0)+1,0))/2,IF(AND(VLOOKUP($A32,BBG!$1:$1048576,MATCH(Activity!GJ$1,BBG!$1:$1,0)-1,0)&lt;&gt;"",VLOOKUP($A32,BBG!$1:$1048576,MATCH(Activity!GJ$1,BBG!$1:$1,0)+2,0)&lt;&gt;""),VLOOKUP($A32,BBG!$1:$1048576,MATCH(Activity!GJ$1,BBG!$1:$1,0)-1,0)+(VLOOKUP($A32,BBG!$1:$1048576,MATCH(Activity!GJ$1,BBG!$1:$1,0)+2,0)-VLOOKUP($A32,BBG!$1:$1048576,MATCH(Activity!GJ$1,BBG!$1:$1,0)-1,0))/3,VLOOKUP($A32,BBG!$1:$1048576,MATCH(Activity!GJ$1,BBG!$1:$1,0)-2,0)+(VLOOKUP($A32,BBG!$1:$1048576,MATCH(Activity!GJ$1,BBG!$1:$1,0)+1,0)-VLOOKUP($A32,BBG!$1:$1048576,MATCH(Activity!GJ$1,BBG!$1:$1,0)-2,0))*2/3)))/100</f>
        <v>0</v>
      </c>
      <c r="GK32" s="34">
        <f ca="1">IF(VLOOKUP($A32,BBG!$1:$1048576,MATCH(Activity!GK$1,BBG!$1:$1,0),0)&lt;&gt;"",VLOOKUP($A32,BBG!$1:$1048576,MATCH(Activity!GK$1,BBG!$1:$1,0),0),IF(AND(VLOOKUP($A32,BBG!$1:$1048576,MATCH(Activity!GK$1,BBG!$1:$1,0)-1,0)&lt;&gt;"",VLOOKUP($A32,BBG!$1:$1048576,MATCH(Activity!GK$1,BBG!$1:$1,0)+1,0)&lt;&gt;""),(VLOOKUP($A32,BBG!$1:$1048576,MATCH(Activity!GK$1,BBG!$1:$1,0)-1,0)+VLOOKUP($A32,BBG!$1:$1048576,MATCH(Activity!GK$1,BBG!$1:$1,0)+1,0))/2,IF(AND(VLOOKUP($A32,BBG!$1:$1048576,MATCH(Activity!GK$1,BBG!$1:$1,0)-1,0)&lt;&gt;"",VLOOKUP($A32,BBG!$1:$1048576,MATCH(Activity!GK$1,BBG!$1:$1,0)+2,0)&lt;&gt;""),VLOOKUP($A32,BBG!$1:$1048576,MATCH(Activity!GK$1,BBG!$1:$1,0)-1,0)+(VLOOKUP($A32,BBG!$1:$1048576,MATCH(Activity!GK$1,BBG!$1:$1,0)+2,0)-VLOOKUP($A32,BBG!$1:$1048576,MATCH(Activity!GK$1,BBG!$1:$1,0)-1,0))/3,VLOOKUP($A32,BBG!$1:$1048576,MATCH(Activity!GK$1,BBG!$1:$1,0)-2,0)+(VLOOKUP($A32,BBG!$1:$1048576,MATCH(Activity!GK$1,BBG!$1:$1,0)+1,0)-VLOOKUP($A32,BBG!$1:$1048576,MATCH(Activity!GK$1,BBG!$1:$1,0)-2,0))*2/3)))/100</f>
        <v>0</v>
      </c>
      <c r="GL32" s="34">
        <f ca="1">IF(VLOOKUP($A32,BBG!$1:$1048576,MATCH(Activity!GL$1,BBG!$1:$1,0),0)&lt;&gt;"",VLOOKUP($A32,BBG!$1:$1048576,MATCH(Activity!GL$1,BBG!$1:$1,0),0),IF(AND(VLOOKUP($A32,BBG!$1:$1048576,MATCH(Activity!GL$1,BBG!$1:$1,0)-1,0)&lt;&gt;"",VLOOKUP($A32,BBG!$1:$1048576,MATCH(Activity!GL$1,BBG!$1:$1,0)+1,0)&lt;&gt;""),(VLOOKUP($A32,BBG!$1:$1048576,MATCH(Activity!GL$1,BBG!$1:$1,0)-1,0)+VLOOKUP($A32,BBG!$1:$1048576,MATCH(Activity!GL$1,BBG!$1:$1,0)+1,0))/2,IF(AND(VLOOKUP($A32,BBG!$1:$1048576,MATCH(Activity!GL$1,BBG!$1:$1,0)-1,0)&lt;&gt;"",VLOOKUP($A32,BBG!$1:$1048576,MATCH(Activity!GL$1,BBG!$1:$1,0)+2,0)&lt;&gt;""),VLOOKUP($A32,BBG!$1:$1048576,MATCH(Activity!GL$1,BBG!$1:$1,0)-1,0)+(VLOOKUP($A32,BBG!$1:$1048576,MATCH(Activity!GL$1,BBG!$1:$1,0)+2,0)-VLOOKUP($A32,BBG!$1:$1048576,MATCH(Activity!GL$1,BBG!$1:$1,0)-1,0))/3,VLOOKUP($A32,BBG!$1:$1048576,MATCH(Activity!GL$1,BBG!$1:$1,0)-2,0)+(VLOOKUP($A32,BBG!$1:$1048576,MATCH(Activity!GL$1,BBG!$1:$1,0)+1,0)-VLOOKUP($A32,BBG!$1:$1048576,MATCH(Activity!GL$1,BBG!$1:$1,0)-2,0))*2/3)))/100</f>
        <v>0</v>
      </c>
      <c r="GM32" s="34">
        <f ca="1">IF(VLOOKUP($A32,BBG!$1:$1048576,MATCH(Activity!GM$1,BBG!$1:$1,0),0)&lt;&gt;"",VLOOKUP($A32,BBG!$1:$1048576,MATCH(Activity!GM$1,BBG!$1:$1,0),0),IF(AND(VLOOKUP($A32,BBG!$1:$1048576,MATCH(Activity!GM$1,BBG!$1:$1,0)-1,0)&lt;&gt;"",VLOOKUP($A32,BBG!$1:$1048576,MATCH(Activity!GM$1,BBG!$1:$1,0)+1,0)&lt;&gt;""),(VLOOKUP($A32,BBG!$1:$1048576,MATCH(Activity!GM$1,BBG!$1:$1,0)-1,0)+VLOOKUP($A32,BBG!$1:$1048576,MATCH(Activity!GM$1,BBG!$1:$1,0)+1,0))/2,IF(AND(VLOOKUP($A32,BBG!$1:$1048576,MATCH(Activity!GM$1,BBG!$1:$1,0)-1,0)&lt;&gt;"",VLOOKUP($A32,BBG!$1:$1048576,MATCH(Activity!GM$1,BBG!$1:$1,0)+2,0)&lt;&gt;""),VLOOKUP($A32,BBG!$1:$1048576,MATCH(Activity!GM$1,BBG!$1:$1,0)-1,0)+(VLOOKUP($A32,BBG!$1:$1048576,MATCH(Activity!GM$1,BBG!$1:$1,0)+2,0)-VLOOKUP($A32,BBG!$1:$1048576,MATCH(Activity!GM$1,BBG!$1:$1,0)-1,0))/3,VLOOKUP($A32,BBG!$1:$1048576,MATCH(Activity!GM$1,BBG!$1:$1,0)-2,0)+(VLOOKUP($A32,BBG!$1:$1048576,MATCH(Activity!GM$1,BBG!$1:$1,0)+1,0)-VLOOKUP($A32,BBG!$1:$1048576,MATCH(Activity!GM$1,BBG!$1:$1,0)-2,0))*2/3)))/100</f>
        <v>0</v>
      </c>
      <c r="GN32" s="34">
        <f ca="1">IF(VLOOKUP($A32,BBG!$1:$1048576,MATCH(Activity!GN$1,BBG!$1:$1,0),0)&lt;&gt;"",VLOOKUP($A32,BBG!$1:$1048576,MATCH(Activity!GN$1,BBG!$1:$1,0),0),IF(AND(VLOOKUP($A32,BBG!$1:$1048576,MATCH(Activity!GN$1,BBG!$1:$1,0)-1,0)&lt;&gt;"",VLOOKUP($A32,BBG!$1:$1048576,MATCH(Activity!GN$1,BBG!$1:$1,0)+1,0)&lt;&gt;""),(VLOOKUP($A32,BBG!$1:$1048576,MATCH(Activity!GN$1,BBG!$1:$1,0)-1,0)+VLOOKUP($A32,BBG!$1:$1048576,MATCH(Activity!GN$1,BBG!$1:$1,0)+1,0))/2,IF(AND(VLOOKUP($A32,BBG!$1:$1048576,MATCH(Activity!GN$1,BBG!$1:$1,0)-1,0)&lt;&gt;"",VLOOKUP($A32,BBG!$1:$1048576,MATCH(Activity!GN$1,BBG!$1:$1,0)+2,0)&lt;&gt;""),VLOOKUP($A32,BBG!$1:$1048576,MATCH(Activity!GN$1,BBG!$1:$1,0)-1,0)+(VLOOKUP($A32,BBG!$1:$1048576,MATCH(Activity!GN$1,BBG!$1:$1,0)+2,0)-VLOOKUP($A32,BBG!$1:$1048576,MATCH(Activity!GN$1,BBG!$1:$1,0)-1,0))/3,VLOOKUP($A32,BBG!$1:$1048576,MATCH(Activity!GN$1,BBG!$1:$1,0)-2,0)+(VLOOKUP($A32,BBG!$1:$1048576,MATCH(Activity!GN$1,BBG!$1:$1,0)+1,0)-VLOOKUP($A32,BBG!$1:$1048576,MATCH(Activity!GN$1,BBG!$1:$1,0)-2,0))*2/3)))/100</f>
        <v>0</v>
      </c>
      <c r="GO32" s="34">
        <f ca="1">IF(VLOOKUP($A32,BBG!$1:$1048576,MATCH(Activity!GO$1,BBG!$1:$1,0),0)&lt;&gt;"",VLOOKUP($A32,BBG!$1:$1048576,MATCH(Activity!GO$1,BBG!$1:$1,0),0),IF(AND(VLOOKUP($A32,BBG!$1:$1048576,MATCH(Activity!GO$1,BBG!$1:$1,0)-1,0)&lt;&gt;"",VLOOKUP($A32,BBG!$1:$1048576,MATCH(Activity!GO$1,BBG!$1:$1,0)+1,0)&lt;&gt;""),(VLOOKUP($A32,BBG!$1:$1048576,MATCH(Activity!GO$1,BBG!$1:$1,0)-1,0)+VLOOKUP($A32,BBG!$1:$1048576,MATCH(Activity!GO$1,BBG!$1:$1,0)+1,0))/2,IF(AND(VLOOKUP($A32,BBG!$1:$1048576,MATCH(Activity!GO$1,BBG!$1:$1,0)-1,0)&lt;&gt;"",VLOOKUP($A32,BBG!$1:$1048576,MATCH(Activity!GO$1,BBG!$1:$1,0)+2,0)&lt;&gt;""),VLOOKUP($A32,BBG!$1:$1048576,MATCH(Activity!GO$1,BBG!$1:$1,0)-1,0)+(VLOOKUP($A32,BBG!$1:$1048576,MATCH(Activity!GO$1,BBG!$1:$1,0)+2,0)-VLOOKUP($A32,BBG!$1:$1048576,MATCH(Activity!GO$1,BBG!$1:$1,0)-1,0))/3,VLOOKUP($A32,BBG!$1:$1048576,MATCH(Activity!GO$1,BBG!$1:$1,0)-2,0)+(VLOOKUP($A32,BBG!$1:$1048576,MATCH(Activity!GO$1,BBG!$1:$1,0)+1,0)-VLOOKUP($A32,BBG!$1:$1048576,MATCH(Activity!GO$1,BBG!$1:$1,0)-2,0))*2/3)))/100</f>
        <v>0</v>
      </c>
      <c r="GP32" s="34">
        <f ca="1">IF(VLOOKUP($A32,BBG!$1:$1048576,MATCH(Activity!GP$1,BBG!$1:$1,0),0)&lt;&gt;"",VLOOKUP($A32,BBG!$1:$1048576,MATCH(Activity!GP$1,BBG!$1:$1,0),0),IF(AND(VLOOKUP($A32,BBG!$1:$1048576,MATCH(Activity!GP$1,BBG!$1:$1,0)-1,0)&lt;&gt;"",VLOOKUP($A32,BBG!$1:$1048576,MATCH(Activity!GP$1,BBG!$1:$1,0)+1,0)&lt;&gt;""),(VLOOKUP($A32,BBG!$1:$1048576,MATCH(Activity!GP$1,BBG!$1:$1,0)-1,0)+VLOOKUP($A32,BBG!$1:$1048576,MATCH(Activity!GP$1,BBG!$1:$1,0)+1,0))/2,IF(AND(VLOOKUP($A32,BBG!$1:$1048576,MATCH(Activity!GP$1,BBG!$1:$1,0)-1,0)&lt;&gt;"",VLOOKUP($A32,BBG!$1:$1048576,MATCH(Activity!GP$1,BBG!$1:$1,0)+2,0)&lt;&gt;""),VLOOKUP($A32,BBG!$1:$1048576,MATCH(Activity!GP$1,BBG!$1:$1,0)-1,0)+(VLOOKUP($A32,BBG!$1:$1048576,MATCH(Activity!GP$1,BBG!$1:$1,0)+2,0)-VLOOKUP($A32,BBG!$1:$1048576,MATCH(Activity!GP$1,BBG!$1:$1,0)-1,0))/3,VLOOKUP($A32,BBG!$1:$1048576,MATCH(Activity!GP$1,BBG!$1:$1,0)-2,0)+(VLOOKUP($A32,BBG!$1:$1048576,MATCH(Activity!GP$1,BBG!$1:$1,0)+1,0)-VLOOKUP($A32,BBG!$1:$1048576,MATCH(Activity!GP$1,BBG!$1:$1,0)-2,0))*2/3)))/100</f>
        <v>0</v>
      </c>
      <c r="GQ32" s="34">
        <f ca="1">IF(VLOOKUP($A32,BBG!$1:$1048576,MATCH(Activity!GQ$1,BBG!$1:$1,0),0)&lt;&gt;"",VLOOKUP($A32,BBG!$1:$1048576,MATCH(Activity!GQ$1,BBG!$1:$1,0),0),IF(AND(VLOOKUP($A32,BBG!$1:$1048576,MATCH(Activity!GQ$1,BBG!$1:$1,0)-1,0)&lt;&gt;"",VLOOKUP($A32,BBG!$1:$1048576,MATCH(Activity!GQ$1,BBG!$1:$1,0)+1,0)&lt;&gt;""),(VLOOKUP($A32,BBG!$1:$1048576,MATCH(Activity!GQ$1,BBG!$1:$1,0)-1,0)+VLOOKUP($A32,BBG!$1:$1048576,MATCH(Activity!GQ$1,BBG!$1:$1,0)+1,0))/2,IF(AND(VLOOKUP($A32,BBG!$1:$1048576,MATCH(Activity!GQ$1,BBG!$1:$1,0)-1,0)&lt;&gt;"",VLOOKUP($A32,BBG!$1:$1048576,MATCH(Activity!GQ$1,BBG!$1:$1,0)+2,0)&lt;&gt;""),VLOOKUP($A32,BBG!$1:$1048576,MATCH(Activity!GQ$1,BBG!$1:$1,0)-1,0)+(VLOOKUP($A32,BBG!$1:$1048576,MATCH(Activity!GQ$1,BBG!$1:$1,0)+2,0)-VLOOKUP($A32,BBG!$1:$1048576,MATCH(Activity!GQ$1,BBG!$1:$1,0)-1,0))/3,VLOOKUP($A32,BBG!$1:$1048576,MATCH(Activity!GQ$1,BBG!$1:$1,0)-2,0)+(VLOOKUP($A32,BBG!$1:$1048576,MATCH(Activity!GQ$1,BBG!$1:$1,0)+1,0)-VLOOKUP($A32,BBG!$1:$1048576,MATCH(Activity!GQ$1,BBG!$1:$1,0)-2,0))*2/3)))/100</f>
        <v>0</v>
      </c>
      <c r="GR32" s="34">
        <f ca="1">IF(VLOOKUP($A32,BBG!$1:$1048576,MATCH(Activity!GR$1,BBG!$1:$1,0),0)&lt;&gt;"",VLOOKUP($A32,BBG!$1:$1048576,MATCH(Activity!GR$1,BBG!$1:$1,0),0),IF(AND(VLOOKUP($A32,BBG!$1:$1048576,MATCH(Activity!GR$1,BBG!$1:$1,0)-1,0)&lt;&gt;"",VLOOKUP($A32,BBG!$1:$1048576,MATCH(Activity!GR$1,BBG!$1:$1,0)+1,0)&lt;&gt;""),(VLOOKUP($A32,BBG!$1:$1048576,MATCH(Activity!GR$1,BBG!$1:$1,0)-1,0)+VLOOKUP($A32,BBG!$1:$1048576,MATCH(Activity!GR$1,BBG!$1:$1,0)+1,0))/2,IF(AND(VLOOKUP($A32,BBG!$1:$1048576,MATCH(Activity!GR$1,BBG!$1:$1,0)-1,0)&lt;&gt;"",VLOOKUP($A32,BBG!$1:$1048576,MATCH(Activity!GR$1,BBG!$1:$1,0)+2,0)&lt;&gt;""),VLOOKUP($A32,BBG!$1:$1048576,MATCH(Activity!GR$1,BBG!$1:$1,0)-1,0)+(VLOOKUP($A32,BBG!$1:$1048576,MATCH(Activity!GR$1,BBG!$1:$1,0)+2,0)-VLOOKUP($A32,BBG!$1:$1048576,MATCH(Activity!GR$1,BBG!$1:$1,0)-1,0))/3,VLOOKUP($A32,BBG!$1:$1048576,MATCH(Activity!GR$1,BBG!$1:$1,0)-2,0)+(VLOOKUP($A32,BBG!$1:$1048576,MATCH(Activity!GR$1,BBG!$1:$1,0)+1,0)-VLOOKUP($A32,BBG!$1:$1048576,MATCH(Activity!GR$1,BBG!$1:$1,0)-2,0))*2/3)))/100</f>
        <v>0</v>
      </c>
      <c r="GS32" s="34">
        <f ca="1">IF(VLOOKUP($A32,BBG!$1:$1048576,MATCH(Activity!GS$1,BBG!$1:$1,0),0)&lt;&gt;"",VLOOKUP($A32,BBG!$1:$1048576,MATCH(Activity!GS$1,BBG!$1:$1,0),0),IF(AND(VLOOKUP($A32,BBG!$1:$1048576,MATCH(Activity!GS$1,BBG!$1:$1,0)-1,0)&lt;&gt;"",VLOOKUP($A32,BBG!$1:$1048576,MATCH(Activity!GS$1,BBG!$1:$1,0)+1,0)&lt;&gt;""),(VLOOKUP($A32,BBG!$1:$1048576,MATCH(Activity!GS$1,BBG!$1:$1,0)-1,0)+VLOOKUP($A32,BBG!$1:$1048576,MATCH(Activity!GS$1,BBG!$1:$1,0)+1,0))/2,IF(AND(VLOOKUP($A32,BBG!$1:$1048576,MATCH(Activity!GS$1,BBG!$1:$1,0)-1,0)&lt;&gt;"",VLOOKUP($A32,BBG!$1:$1048576,MATCH(Activity!GS$1,BBG!$1:$1,0)+2,0)&lt;&gt;""),VLOOKUP($A32,BBG!$1:$1048576,MATCH(Activity!GS$1,BBG!$1:$1,0)-1,0)+(VLOOKUP($A32,BBG!$1:$1048576,MATCH(Activity!GS$1,BBG!$1:$1,0)+2,0)-VLOOKUP($A32,BBG!$1:$1048576,MATCH(Activity!GS$1,BBG!$1:$1,0)-1,0))/3,VLOOKUP($A32,BBG!$1:$1048576,MATCH(Activity!GS$1,BBG!$1:$1,0)-2,0)+(VLOOKUP($A32,BBG!$1:$1048576,MATCH(Activity!GS$1,BBG!$1:$1,0)+1,0)-VLOOKUP($A32,BBG!$1:$1048576,MATCH(Activity!GS$1,BBG!$1:$1,0)-2,0))*2/3)))/100</f>
        <v>0</v>
      </c>
      <c r="GT32" s="34">
        <f ca="1">IF(VLOOKUP($A32,BBG!$1:$1048576,MATCH(Activity!GT$1,BBG!$1:$1,0),0)&lt;&gt;"",VLOOKUP($A32,BBG!$1:$1048576,MATCH(Activity!GT$1,BBG!$1:$1,0),0),IF(AND(VLOOKUP($A32,BBG!$1:$1048576,MATCH(Activity!GT$1,BBG!$1:$1,0)-1,0)&lt;&gt;"",VLOOKUP($A32,BBG!$1:$1048576,MATCH(Activity!GT$1,BBG!$1:$1,0)+1,0)&lt;&gt;""),(VLOOKUP($A32,BBG!$1:$1048576,MATCH(Activity!GT$1,BBG!$1:$1,0)-1,0)+VLOOKUP($A32,BBG!$1:$1048576,MATCH(Activity!GT$1,BBG!$1:$1,0)+1,0))/2,IF(AND(VLOOKUP($A32,BBG!$1:$1048576,MATCH(Activity!GT$1,BBG!$1:$1,0)-1,0)&lt;&gt;"",VLOOKUP($A32,BBG!$1:$1048576,MATCH(Activity!GT$1,BBG!$1:$1,0)+2,0)&lt;&gt;""),VLOOKUP($A32,BBG!$1:$1048576,MATCH(Activity!GT$1,BBG!$1:$1,0)-1,0)+(VLOOKUP($A32,BBG!$1:$1048576,MATCH(Activity!GT$1,BBG!$1:$1,0)+2,0)-VLOOKUP($A32,BBG!$1:$1048576,MATCH(Activity!GT$1,BBG!$1:$1,0)-1,0))/3,VLOOKUP($A32,BBG!$1:$1048576,MATCH(Activity!GT$1,BBG!$1:$1,0)-2,0)+(VLOOKUP($A32,BBG!$1:$1048576,MATCH(Activity!GT$1,BBG!$1:$1,0)+1,0)-VLOOKUP($A32,BBG!$1:$1048576,MATCH(Activity!GT$1,BBG!$1:$1,0)-2,0))*2/3)))/100</f>
        <v>0</v>
      </c>
      <c r="GU32" s="34">
        <f ca="1">IF(VLOOKUP($A32,BBG!$1:$1048576,MATCH(Activity!GU$1,BBG!$1:$1,0),0)&lt;&gt;"",VLOOKUP($A32,BBG!$1:$1048576,MATCH(Activity!GU$1,BBG!$1:$1,0),0),IF(AND(VLOOKUP($A32,BBG!$1:$1048576,MATCH(Activity!GU$1,BBG!$1:$1,0)-1,0)&lt;&gt;"",VLOOKUP($A32,BBG!$1:$1048576,MATCH(Activity!GU$1,BBG!$1:$1,0)+1,0)&lt;&gt;""),(VLOOKUP($A32,BBG!$1:$1048576,MATCH(Activity!GU$1,BBG!$1:$1,0)-1,0)+VLOOKUP($A32,BBG!$1:$1048576,MATCH(Activity!GU$1,BBG!$1:$1,0)+1,0))/2,IF(AND(VLOOKUP($A32,BBG!$1:$1048576,MATCH(Activity!GU$1,BBG!$1:$1,0)-1,0)&lt;&gt;"",VLOOKUP($A32,BBG!$1:$1048576,MATCH(Activity!GU$1,BBG!$1:$1,0)+2,0)&lt;&gt;""),VLOOKUP($A32,BBG!$1:$1048576,MATCH(Activity!GU$1,BBG!$1:$1,0)-1,0)+(VLOOKUP($A32,BBG!$1:$1048576,MATCH(Activity!GU$1,BBG!$1:$1,0)+2,0)-VLOOKUP($A32,BBG!$1:$1048576,MATCH(Activity!GU$1,BBG!$1:$1,0)-1,0))/3,VLOOKUP($A32,BBG!$1:$1048576,MATCH(Activity!GU$1,BBG!$1:$1,0)-2,0)+(VLOOKUP($A32,BBG!$1:$1048576,MATCH(Activity!GU$1,BBG!$1:$1,0)+1,0)-VLOOKUP($A32,BBG!$1:$1048576,MATCH(Activity!GU$1,BBG!$1:$1,0)-2,0))*2/3)))/100</f>
        <v>0</v>
      </c>
      <c r="GV32" s="34">
        <f ca="1">IF(VLOOKUP($A32,BBG!$1:$1048576,MATCH(Activity!GV$1,BBG!$1:$1,0),0)&lt;&gt;"",VLOOKUP($A32,BBG!$1:$1048576,MATCH(Activity!GV$1,BBG!$1:$1,0),0),IF(AND(VLOOKUP($A32,BBG!$1:$1048576,MATCH(Activity!GV$1,BBG!$1:$1,0)-1,0)&lt;&gt;"",VLOOKUP($A32,BBG!$1:$1048576,MATCH(Activity!GV$1,BBG!$1:$1,0)+1,0)&lt;&gt;""),(VLOOKUP($A32,BBG!$1:$1048576,MATCH(Activity!GV$1,BBG!$1:$1,0)-1,0)+VLOOKUP($A32,BBG!$1:$1048576,MATCH(Activity!GV$1,BBG!$1:$1,0)+1,0))/2,IF(AND(VLOOKUP($A32,BBG!$1:$1048576,MATCH(Activity!GV$1,BBG!$1:$1,0)-1,0)&lt;&gt;"",VLOOKUP($A32,BBG!$1:$1048576,MATCH(Activity!GV$1,BBG!$1:$1,0)+2,0)&lt;&gt;""),VLOOKUP($A32,BBG!$1:$1048576,MATCH(Activity!GV$1,BBG!$1:$1,0)-1,0)+(VLOOKUP($A32,BBG!$1:$1048576,MATCH(Activity!GV$1,BBG!$1:$1,0)+2,0)-VLOOKUP($A32,BBG!$1:$1048576,MATCH(Activity!GV$1,BBG!$1:$1,0)-1,0))/3,VLOOKUP($A32,BBG!$1:$1048576,MATCH(Activity!GV$1,BBG!$1:$1,0)-2,0)+(VLOOKUP($A32,BBG!$1:$1048576,MATCH(Activity!GV$1,BBG!$1:$1,0)+1,0)-VLOOKUP($A32,BBG!$1:$1048576,MATCH(Activity!GV$1,BBG!$1:$1,0)-2,0))*2/3)))/100</f>
        <v>0</v>
      </c>
      <c r="GW32" s="34">
        <f ca="1">IF(VLOOKUP($A32,BBG!$1:$1048576,MATCH(Activity!GW$1,BBG!$1:$1,0),0)&lt;&gt;"",VLOOKUP($A32,BBG!$1:$1048576,MATCH(Activity!GW$1,BBG!$1:$1,0),0),IF(AND(VLOOKUP($A32,BBG!$1:$1048576,MATCH(Activity!GW$1,BBG!$1:$1,0)-1,0)&lt;&gt;"",VLOOKUP($A32,BBG!$1:$1048576,MATCH(Activity!GW$1,BBG!$1:$1,0)+1,0)&lt;&gt;""),(VLOOKUP($A32,BBG!$1:$1048576,MATCH(Activity!GW$1,BBG!$1:$1,0)-1,0)+VLOOKUP($A32,BBG!$1:$1048576,MATCH(Activity!GW$1,BBG!$1:$1,0)+1,0))/2,IF(AND(VLOOKUP($A32,BBG!$1:$1048576,MATCH(Activity!GW$1,BBG!$1:$1,0)-1,0)&lt;&gt;"",VLOOKUP($A32,BBG!$1:$1048576,MATCH(Activity!GW$1,BBG!$1:$1,0)+2,0)&lt;&gt;""),VLOOKUP($A32,BBG!$1:$1048576,MATCH(Activity!GW$1,BBG!$1:$1,0)-1,0)+(VLOOKUP($A32,BBG!$1:$1048576,MATCH(Activity!GW$1,BBG!$1:$1,0)+2,0)-VLOOKUP($A32,BBG!$1:$1048576,MATCH(Activity!GW$1,BBG!$1:$1,0)-1,0))/3,VLOOKUP($A32,BBG!$1:$1048576,MATCH(Activity!GW$1,BBG!$1:$1,0)-2,0)+(VLOOKUP($A32,BBG!$1:$1048576,MATCH(Activity!GW$1,BBG!$1:$1,0)+1,0)-VLOOKUP($A32,BBG!$1:$1048576,MATCH(Activity!GW$1,BBG!$1:$1,0)-2,0))*2/3)))/100</f>
        <v>0</v>
      </c>
      <c r="GX32" s="34">
        <f ca="1">IF(VLOOKUP($A32,BBG!$1:$1048576,MATCH(Activity!GX$1,BBG!$1:$1,0),0)&lt;&gt;"",VLOOKUP($A32,BBG!$1:$1048576,MATCH(Activity!GX$1,BBG!$1:$1,0),0),IF(AND(VLOOKUP($A32,BBG!$1:$1048576,MATCH(Activity!GX$1,BBG!$1:$1,0)-1,0)&lt;&gt;"",VLOOKUP($A32,BBG!$1:$1048576,MATCH(Activity!GX$1,BBG!$1:$1,0)+1,0)&lt;&gt;""),(VLOOKUP($A32,BBG!$1:$1048576,MATCH(Activity!GX$1,BBG!$1:$1,0)-1,0)+VLOOKUP($A32,BBG!$1:$1048576,MATCH(Activity!GX$1,BBG!$1:$1,0)+1,0))/2,IF(AND(VLOOKUP($A32,BBG!$1:$1048576,MATCH(Activity!GX$1,BBG!$1:$1,0)-1,0)&lt;&gt;"",VLOOKUP($A32,BBG!$1:$1048576,MATCH(Activity!GX$1,BBG!$1:$1,0)+2,0)&lt;&gt;""),VLOOKUP($A32,BBG!$1:$1048576,MATCH(Activity!GX$1,BBG!$1:$1,0)-1,0)+(VLOOKUP($A32,BBG!$1:$1048576,MATCH(Activity!GX$1,BBG!$1:$1,0)+2,0)-VLOOKUP($A32,BBG!$1:$1048576,MATCH(Activity!GX$1,BBG!$1:$1,0)-1,0))/3,VLOOKUP($A32,BBG!$1:$1048576,MATCH(Activity!GX$1,BBG!$1:$1,0)-2,0)+(VLOOKUP($A32,BBG!$1:$1048576,MATCH(Activity!GX$1,BBG!$1:$1,0)+1,0)-VLOOKUP($A32,BBG!$1:$1048576,MATCH(Activity!GX$1,BBG!$1:$1,0)-2,0))*2/3)))/100</f>
        <v>0</v>
      </c>
      <c r="GY32" s="34">
        <f ca="1">IF(VLOOKUP($A32,BBG!$1:$1048576,MATCH(Activity!GY$1,BBG!$1:$1,0),0)&lt;&gt;"",VLOOKUP($A32,BBG!$1:$1048576,MATCH(Activity!GY$1,BBG!$1:$1,0),0),IF(AND(VLOOKUP($A32,BBG!$1:$1048576,MATCH(Activity!GY$1,BBG!$1:$1,0)-1,0)&lt;&gt;"",VLOOKUP($A32,BBG!$1:$1048576,MATCH(Activity!GY$1,BBG!$1:$1,0)+1,0)&lt;&gt;""),(VLOOKUP($A32,BBG!$1:$1048576,MATCH(Activity!GY$1,BBG!$1:$1,0)-1,0)+VLOOKUP($A32,BBG!$1:$1048576,MATCH(Activity!GY$1,BBG!$1:$1,0)+1,0))/2,IF(AND(VLOOKUP($A32,BBG!$1:$1048576,MATCH(Activity!GY$1,BBG!$1:$1,0)-1,0)&lt;&gt;"",VLOOKUP($A32,BBG!$1:$1048576,MATCH(Activity!GY$1,BBG!$1:$1,0)+2,0)&lt;&gt;""),VLOOKUP($A32,BBG!$1:$1048576,MATCH(Activity!GY$1,BBG!$1:$1,0)-1,0)+(VLOOKUP($A32,BBG!$1:$1048576,MATCH(Activity!GY$1,BBG!$1:$1,0)+2,0)-VLOOKUP($A32,BBG!$1:$1048576,MATCH(Activity!GY$1,BBG!$1:$1,0)-1,0))/3,VLOOKUP($A32,BBG!$1:$1048576,MATCH(Activity!GY$1,BBG!$1:$1,0)-2,0)+(VLOOKUP($A32,BBG!$1:$1048576,MATCH(Activity!GY$1,BBG!$1:$1,0)+1,0)-VLOOKUP($A32,BBG!$1:$1048576,MATCH(Activity!GY$1,BBG!$1:$1,0)-2,0))*2/3)))/100</f>
        <v>0</v>
      </c>
      <c r="GZ32" s="34">
        <f ca="1">IF(VLOOKUP($A32,BBG!$1:$1048576,MATCH(Activity!GZ$1,BBG!$1:$1,0),0)&lt;&gt;"",VLOOKUP($A32,BBG!$1:$1048576,MATCH(Activity!GZ$1,BBG!$1:$1,0),0),IF(AND(VLOOKUP($A32,BBG!$1:$1048576,MATCH(Activity!GZ$1,BBG!$1:$1,0)-1,0)&lt;&gt;"",VLOOKUP($A32,BBG!$1:$1048576,MATCH(Activity!GZ$1,BBG!$1:$1,0)+1,0)&lt;&gt;""),(VLOOKUP($A32,BBG!$1:$1048576,MATCH(Activity!GZ$1,BBG!$1:$1,0)-1,0)+VLOOKUP($A32,BBG!$1:$1048576,MATCH(Activity!GZ$1,BBG!$1:$1,0)+1,0))/2,IF(AND(VLOOKUP($A32,BBG!$1:$1048576,MATCH(Activity!GZ$1,BBG!$1:$1,0)-1,0)&lt;&gt;"",VLOOKUP($A32,BBG!$1:$1048576,MATCH(Activity!GZ$1,BBG!$1:$1,0)+2,0)&lt;&gt;""),VLOOKUP($A32,BBG!$1:$1048576,MATCH(Activity!GZ$1,BBG!$1:$1,0)-1,0)+(VLOOKUP($A32,BBG!$1:$1048576,MATCH(Activity!GZ$1,BBG!$1:$1,0)+2,0)-VLOOKUP($A32,BBG!$1:$1048576,MATCH(Activity!GZ$1,BBG!$1:$1,0)-1,0))/3,VLOOKUP($A32,BBG!$1:$1048576,MATCH(Activity!GZ$1,BBG!$1:$1,0)-2,0)+(VLOOKUP($A32,BBG!$1:$1048576,MATCH(Activity!GZ$1,BBG!$1:$1,0)+1,0)-VLOOKUP($A32,BBG!$1:$1048576,MATCH(Activity!GZ$1,BBG!$1:$1,0)-2,0))*2/3)))/100</f>
        <v>0</v>
      </c>
      <c r="HA32" s="34">
        <f ca="1">IF(VLOOKUP($A32,BBG!$1:$1048576,MATCH(Activity!HA$1,BBG!$1:$1,0),0)&lt;&gt;"",VLOOKUP($A32,BBG!$1:$1048576,MATCH(Activity!HA$1,BBG!$1:$1,0),0),IF(AND(VLOOKUP($A32,BBG!$1:$1048576,MATCH(Activity!HA$1,BBG!$1:$1,0)-1,0)&lt;&gt;"",VLOOKUP($A32,BBG!$1:$1048576,MATCH(Activity!HA$1,BBG!$1:$1,0)+1,0)&lt;&gt;""),(VLOOKUP($A32,BBG!$1:$1048576,MATCH(Activity!HA$1,BBG!$1:$1,0)-1,0)+VLOOKUP($A32,BBG!$1:$1048576,MATCH(Activity!HA$1,BBG!$1:$1,0)+1,0))/2,IF(AND(VLOOKUP($A32,BBG!$1:$1048576,MATCH(Activity!HA$1,BBG!$1:$1,0)-1,0)&lt;&gt;"",VLOOKUP($A32,BBG!$1:$1048576,MATCH(Activity!HA$1,BBG!$1:$1,0)+2,0)&lt;&gt;""),VLOOKUP($A32,BBG!$1:$1048576,MATCH(Activity!HA$1,BBG!$1:$1,0)-1,0)+(VLOOKUP($A32,BBG!$1:$1048576,MATCH(Activity!HA$1,BBG!$1:$1,0)+2,0)-VLOOKUP($A32,BBG!$1:$1048576,MATCH(Activity!HA$1,BBG!$1:$1,0)-1,0))/3,VLOOKUP($A32,BBG!$1:$1048576,MATCH(Activity!HA$1,BBG!$1:$1,0)-2,0)+(VLOOKUP($A32,BBG!$1:$1048576,MATCH(Activity!HA$1,BBG!$1:$1,0)+1,0)-VLOOKUP($A32,BBG!$1:$1048576,MATCH(Activity!HA$1,BBG!$1:$1,0)-2,0))*2/3)))/100</f>
        <v>0</v>
      </c>
      <c r="HB32" s="34">
        <f ca="1">IF(VLOOKUP($A32,BBG!$1:$1048576,MATCH(Activity!HB$1,BBG!$1:$1,0),0)&lt;&gt;"",VLOOKUP($A32,BBG!$1:$1048576,MATCH(Activity!HB$1,BBG!$1:$1,0),0),IF(AND(VLOOKUP($A32,BBG!$1:$1048576,MATCH(Activity!HB$1,BBG!$1:$1,0)-1,0)&lt;&gt;"",VLOOKUP($A32,BBG!$1:$1048576,MATCH(Activity!HB$1,BBG!$1:$1,0)+1,0)&lt;&gt;""),(VLOOKUP($A32,BBG!$1:$1048576,MATCH(Activity!HB$1,BBG!$1:$1,0)-1,0)+VLOOKUP($A32,BBG!$1:$1048576,MATCH(Activity!HB$1,BBG!$1:$1,0)+1,0))/2,IF(AND(VLOOKUP($A32,BBG!$1:$1048576,MATCH(Activity!HB$1,BBG!$1:$1,0)-1,0)&lt;&gt;"",VLOOKUP($A32,BBG!$1:$1048576,MATCH(Activity!HB$1,BBG!$1:$1,0)+2,0)&lt;&gt;""),VLOOKUP($A32,BBG!$1:$1048576,MATCH(Activity!HB$1,BBG!$1:$1,0)-1,0)+(VLOOKUP($A32,BBG!$1:$1048576,MATCH(Activity!HB$1,BBG!$1:$1,0)+2,0)-VLOOKUP($A32,BBG!$1:$1048576,MATCH(Activity!HB$1,BBG!$1:$1,0)-1,0))/3,VLOOKUP($A32,BBG!$1:$1048576,MATCH(Activity!HB$1,BBG!$1:$1,0)-2,0)+(VLOOKUP($A32,BBG!$1:$1048576,MATCH(Activity!HB$1,BBG!$1:$1,0)+1,0)-VLOOKUP($A32,BBG!$1:$1048576,MATCH(Activity!HB$1,BBG!$1:$1,0)-2,0))*2/3)))/100</f>
        <v>0</v>
      </c>
      <c r="HC32" s="34">
        <f ca="1">IF(VLOOKUP($A32,BBG!$1:$1048576,MATCH(Activity!HC$1,BBG!$1:$1,0),0)&lt;&gt;"",VLOOKUP($A32,BBG!$1:$1048576,MATCH(Activity!HC$1,BBG!$1:$1,0),0),IF(AND(VLOOKUP($A32,BBG!$1:$1048576,MATCH(Activity!HC$1,BBG!$1:$1,0)-1,0)&lt;&gt;"",VLOOKUP($A32,BBG!$1:$1048576,MATCH(Activity!HC$1,BBG!$1:$1,0)+1,0)&lt;&gt;""),(VLOOKUP($A32,BBG!$1:$1048576,MATCH(Activity!HC$1,BBG!$1:$1,0)-1,0)+VLOOKUP($A32,BBG!$1:$1048576,MATCH(Activity!HC$1,BBG!$1:$1,0)+1,0))/2,IF(AND(VLOOKUP($A32,BBG!$1:$1048576,MATCH(Activity!HC$1,BBG!$1:$1,0)-1,0)&lt;&gt;"",VLOOKUP($A32,BBG!$1:$1048576,MATCH(Activity!HC$1,BBG!$1:$1,0)+2,0)&lt;&gt;""),VLOOKUP($A32,BBG!$1:$1048576,MATCH(Activity!HC$1,BBG!$1:$1,0)-1,0)+(VLOOKUP($A32,BBG!$1:$1048576,MATCH(Activity!HC$1,BBG!$1:$1,0)+2,0)-VLOOKUP($A32,BBG!$1:$1048576,MATCH(Activity!HC$1,BBG!$1:$1,0)-1,0))/3,VLOOKUP($A32,BBG!$1:$1048576,MATCH(Activity!HC$1,BBG!$1:$1,0)-2,0)+(VLOOKUP($A32,BBG!$1:$1048576,MATCH(Activity!HC$1,BBG!$1:$1,0)+1,0)-VLOOKUP($A32,BBG!$1:$1048576,MATCH(Activity!HC$1,BBG!$1:$1,0)-2,0))*2/3)))/100</f>
        <v>0</v>
      </c>
      <c r="HD32" s="34">
        <f ca="1">IF(VLOOKUP($A32,BBG!$1:$1048576,MATCH(Activity!HD$1,BBG!$1:$1,0),0)&lt;&gt;"",VLOOKUP($A32,BBG!$1:$1048576,MATCH(Activity!HD$1,BBG!$1:$1,0),0),IF(AND(VLOOKUP($A32,BBG!$1:$1048576,MATCH(Activity!HD$1,BBG!$1:$1,0)-1,0)&lt;&gt;"",VLOOKUP($A32,BBG!$1:$1048576,MATCH(Activity!HD$1,BBG!$1:$1,0)+1,0)&lt;&gt;""),(VLOOKUP($A32,BBG!$1:$1048576,MATCH(Activity!HD$1,BBG!$1:$1,0)-1,0)+VLOOKUP($A32,BBG!$1:$1048576,MATCH(Activity!HD$1,BBG!$1:$1,0)+1,0))/2,IF(AND(VLOOKUP($A32,BBG!$1:$1048576,MATCH(Activity!HD$1,BBG!$1:$1,0)-1,0)&lt;&gt;"",VLOOKUP($A32,BBG!$1:$1048576,MATCH(Activity!HD$1,BBG!$1:$1,0)+2,0)&lt;&gt;""),VLOOKUP($A32,BBG!$1:$1048576,MATCH(Activity!HD$1,BBG!$1:$1,0)-1,0)+(VLOOKUP($A32,BBG!$1:$1048576,MATCH(Activity!HD$1,BBG!$1:$1,0)+2,0)-VLOOKUP($A32,BBG!$1:$1048576,MATCH(Activity!HD$1,BBG!$1:$1,0)-1,0))/3,VLOOKUP($A32,BBG!$1:$1048576,MATCH(Activity!HD$1,BBG!$1:$1,0)-2,0)+(VLOOKUP($A32,BBG!$1:$1048576,MATCH(Activity!HD$1,BBG!$1:$1,0)+1,0)-VLOOKUP($A32,BBG!$1:$1048576,MATCH(Activity!HD$1,BBG!$1:$1,0)-2,0))*2/3)))/100</f>
        <v>0</v>
      </c>
      <c r="HE32" s="34">
        <f ca="1">IF(VLOOKUP($A32,BBG!$1:$1048576,MATCH(Activity!HE$1,BBG!$1:$1,0),0)&lt;&gt;"",VLOOKUP($A32,BBG!$1:$1048576,MATCH(Activity!HE$1,BBG!$1:$1,0),0),IF(AND(VLOOKUP($A32,BBG!$1:$1048576,MATCH(Activity!HE$1,BBG!$1:$1,0)-1,0)&lt;&gt;"",VLOOKUP($A32,BBG!$1:$1048576,MATCH(Activity!HE$1,BBG!$1:$1,0)+1,0)&lt;&gt;""),(VLOOKUP($A32,BBG!$1:$1048576,MATCH(Activity!HE$1,BBG!$1:$1,0)-1,0)+VLOOKUP($A32,BBG!$1:$1048576,MATCH(Activity!HE$1,BBG!$1:$1,0)+1,0))/2,IF(AND(VLOOKUP($A32,BBG!$1:$1048576,MATCH(Activity!HE$1,BBG!$1:$1,0)-1,0)&lt;&gt;"",VLOOKUP($A32,BBG!$1:$1048576,MATCH(Activity!HE$1,BBG!$1:$1,0)+2,0)&lt;&gt;""),VLOOKUP($A32,BBG!$1:$1048576,MATCH(Activity!HE$1,BBG!$1:$1,0)-1,0)+(VLOOKUP($A32,BBG!$1:$1048576,MATCH(Activity!HE$1,BBG!$1:$1,0)+2,0)-VLOOKUP($A32,BBG!$1:$1048576,MATCH(Activity!HE$1,BBG!$1:$1,0)-1,0))/3,VLOOKUP($A32,BBG!$1:$1048576,MATCH(Activity!HE$1,BBG!$1:$1,0)-2,0)+(VLOOKUP($A32,BBG!$1:$1048576,MATCH(Activity!HE$1,BBG!$1:$1,0)+1,0)-VLOOKUP($A32,BBG!$1:$1048576,MATCH(Activity!HE$1,BBG!$1:$1,0)-2,0))*2/3)))/100</f>
        <v>0</v>
      </c>
      <c r="HF32" s="34">
        <f ca="1">IF(VLOOKUP($A32,BBG!$1:$1048576,MATCH(Activity!HF$1,BBG!$1:$1,0),0)&lt;&gt;"",VLOOKUP($A32,BBG!$1:$1048576,MATCH(Activity!HF$1,BBG!$1:$1,0),0),IF(AND(VLOOKUP($A32,BBG!$1:$1048576,MATCH(Activity!HF$1,BBG!$1:$1,0)-1,0)&lt;&gt;"",VLOOKUP($A32,BBG!$1:$1048576,MATCH(Activity!HF$1,BBG!$1:$1,0)+1,0)&lt;&gt;""),(VLOOKUP($A32,BBG!$1:$1048576,MATCH(Activity!HF$1,BBG!$1:$1,0)-1,0)+VLOOKUP($A32,BBG!$1:$1048576,MATCH(Activity!HF$1,BBG!$1:$1,0)+1,0))/2,IF(AND(VLOOKUP($A32,BBG!$1:$1048576,MATCH(Activity!HF$1,BBG!$1:$1,0)-1,0)&lt;&gt;"",VLOOKUP($A32,BBG!$1:$1048576,MATCH(Activity!HF$1,BBG!$1:$1,0)+2,0)&lt;&gt;""),VLOOKUP($A32,BBG!$1:$1048576,MATCH(Activity!HF$1,BBG!$1:$1,0)-1,0)+(VLOOKUP($A32,BBG!$1:$1048576,MATCH(Activity!HF$1,BBG!$1:$1,0)+2,0)-VLOOKUP($A32,BBG!$1:$1048576,MATCH(Activity!HF$1,BBG!$1:$1,0)-1,0))/3,VLOOKUP($A32,BBG!$1:$1048576,MATCH(Activity!HF$1,BBG!$1:$1,0)-2,0)+(VLOOKUP($A32,BBG!$1:$1048576,MATCH(Activity!HF$1,BBG!$1:$1,0)+1,0)-VLOOKUP($A32,BBG!$1:$1048576,MATCH(Activity!HF$1,BBG!$1:$1,0)-2,0))*2/3)))/100</f>
        <v>0</v>
      </c>
      <c r="HG32" s="34">
        <f ca="1">IF(VLOOKUP($A32,BBG!$1:$1048576,MATCH(Activity!HG$1,BBG!$1:$1,0),0)&lt;&gt;"",VLOOKUP($A32,BBG!$1:$1048576,MATCH(Activity!HG$1,BBG!$1:$1,0),0),IF(AND(VLOOKUP($A32,BBG!$1:$1048576,MATCH(Activity!HG$1,BBG!$1:$1,0)-1,0)&lt;&gt;"",VLOOKUP($A32,BBG!$1:$1048576,MATCH(Activity!HG$1,BBG!$1:$1,0)+1,0)&lt;&gt;""),(VLOOKUP($A32,BBG!$1:$1048576,MATCH(Activity!HG$1,BBG!$1:$1,0)-1,0)+VLOOKUP($A32,BBG!$1:$1048576,MATCH(Activity!HG$1,BBG!$1:$1,0)+1,0))/2,IF(AND(VLOOKUP($A32,BBG!$1:$1048576,MATCH(Activity!HG$1,BBG!$1:$1,0)-1,0)&lt;&gt;"",VLOOKUP($A32,BBG!$1:$1048576,MATCH(Activity!HG$1,BBG!$1:$1,0)+2,0)&lt;&gt;""),VLOOKUP($A32,BBG!$1:$1048576,MATCH(Activity!HG$1,BBG!$1:$1,0)-1,0)+(VLOOKUP($A32,BBG!$1:$1048576,MATCH(Activity!HG$1,BBG!$1:$1,0)+2,0)-VLOOKUP($A32,BBG!$1:$1048576,MATCH(Activity!HG$1,BBG!$1:$1,0)-1,0))/3,VLOOKUP($A32,BBG!$1:$1048576,MATCH(Activity!HG$1,BBG!$1:$1,0)-2,0)+(VLOOKUP($A32,BBG!$1:$1048576,MATCH(Activity!HG$1,BBG!$1:$1,0)+1,0)-VLOOKUP($A32,BBG!$1:$1048576,MATCH(Activity!HG$1,BBG!$1:$1,0)-2,0))*2/3)))/100</f>
        <v>0</v>
      </c>
      <c r="HH32" s="34">
        <f ca="1">IF(VLOOKUP($A32,BBG!$1:$1048576,MATCH(Activity!HH$1,BBG!$1:$1,0),0)&lt;&gt;"",VLOOKUP($A32,BBG!$1:$1048576,MATCH(Activity!HH$1,BBG!$1:$1,0),0),IF(AND(VLOOKUP($A32,BBG!$1:$1048576,MATCH(Activity!HH$1,BBG!$1:$1,0)-1,0)&lt;&gt;"",VLOOKUP($A32,BBG!$1:$1048576,MATCH(Activity!HH$1,BBG!$1:$1,0)+1,0)&lt;&gt;""),(VLOOKUP($A32,BBG!$1:$1048576,MATCH(Activity!HH$1,BBG!$1:$1,0)-1,0)+VLOOKUP($A32,BBG!$1:$1048576,MATCH(Activity!HH$1,BBG!$1:$1,0)+1,0))/2,IF(AND(VLOOKUP($A32,BBG!$1:$1048576,MATCH(Activity!HH$1,BBG!$1:$1,0)-1,0)&lt;&gt;"",VLOOKUP($A32,BBG!$1:$1048576,MATCH(Activity!HH$1,BBG!$1:$1,0)+2,0)&lt;&gt;""),VLOOKUP($A32,BBG!$1:$1048576,MATCH(Activity!HH$1,BBG!$1:$1,0)-1,0)+(VLOOKUP($A32,BBG!$1:$1048576,MATCH(Activity!HH$1,BBG!$1:$1,0)+2,0)-VLOOKUP($A32,BBG!$1:$1048576,MATCH(Activity!HH$1,BBG!$1:$1,0)-1,0))/3,VLOOKUP($A32,BBG!$1:$1048576,MATCH(Activity!HH$1,BBG!$1:$1,0)-2,0)+(VLOOKUP($A32,BBG!$1:$1048576,MATCH(Activity!HH$1,BBG!$1:$1,0)+1,0)-VLOOKUP($A32,BBG!$1:$1048576,MATCH(Activity!HH$1,BBG!$1:$1,0)-2,0))*2/3)))/100</f>
        <v>0</v>
      </c>
      <c r="HI32" s="34">
        <f ca="1">IF(VLOOKUP($A32,BBG!$1:$1048576,MATCH(Activity!HI$1,BBG!$1:$1,0),0)&lt;&gt;"",VLOOKUP($A32,BBG!$1:$1048576,MATCH(Activity!HI$1,BBG!$1:$1,0),0),IF(AND(VLOOKUP($A32,BBG!$1:$1048576,MATCH(Activity!HI$1,BBG!$1:$1,0)-1,0)&lt;&gt;"",VLOOKUP($A32,BBG!$1:$1048576,MATCH(Activity!HI$1,BBG!$1:$1,0)+1,0)&lt;&gt;""),(VLOOKUP($A32,BBG!$1:$1048576,MATCH(Activity!HI$1,BBG!$1:$1,0)-1,0)+VLOOKUP($A32,BBG!$1:$1048576,MATCH(Activity!HI$1,BBG!$1:$1,0)+1,0))/2,IF(AND(VLOOKUP($A32,BBG!$1:$1048576,MATCH(Activity!HI$1,BBG!$1:$1,0)-1,0)&lt;&gt;"",VLOOKUP($A32,BBG!$1:$1048576,MATCH(Activity!HI$1,BBG!$1:$1,0)+2,0)&lt;&gt;""),VLOOKUP($A32,BBG!$1:$1048576,MATCH(Activity!HI$1,BBG!$1:$1,0)-1,0)+(VLOOKUP($A32,BBG!$1:$1048576,MATCH(Activity!HI$1,BBG!$1:$1,0)+2,0)-VLOOKUP($A32,BBG!$1:$1048576,MATCH(Activity!HI$1,BBG!$1:$1,0)-1,0))/3,VLOOKUP($A32,BBG!$1:$1048576,MATCH(Activity!HI$1,BBG!$1:$1,0)-2,0)+(VLOOKUP($A32,BBG!$1:$1048576,MATCH(Activity!HI$1,BBG!$1:$1,0)+1,0)-VLOOKUP($A32,BBG!$1:$1048576,MATCH(Activity!HI$1,BBG!$1:$1,0)-2,0))*2/3)))/100</f>
        <v>0</v>
      </c>
      <c r="HJ32" s="34">
        <f ca="1">IF(VLOOKUP($A32,BBG!$1:$1048576,MATCH(Activity!HJ$1,BBG!$1:$1,0),0)&lt;&gt;"",VLOOKUP($A32,BBG!$1:$1048576,MATCH(Activity!HJ$1,BBG!$1:$1,0),0),IF(AND(VLOOKUP($A32,BBG!$1:$1048576,MATCH(Activity!HJ$1,BBG!$1:$1,0)-1,0)&lt;&gt;"",VLOOKUP($A32,BBG!$1:$1048576,MATCH(Activity!HJ$1,BBG!$1:$1,0)+1,0)&lt;&gt;""),(VLOOKUP($A32,BBG!$1:$1048576,MATCH(Activity!HJ$1,BBG!$1:$1,0)-1,0)+VLOOKUP($A32,BBG!$1:$1048576,MATCH(Activity!HJ$1,BBG!$1:$1,0)+1,0))/2,IF(AND(VLOOKUP($A32,BBG!$1:$1048576,MATCH(Activity!HJ$1,BBG!$1:$1,0)-1,0)&lt;&gt;"",VLOOKUP($A32,BBG!$1:$1048576,MATCH(Activity!HJ$1,BBG!$1:$1,0)+2,0)&lt;&gt;""),VLOOKUP($A32,BBG!$1:$1048576,MATCH(Activity!HJ$1,BBG!$1:$1,0)-1,0)+(VLOOKUP($A32,BBG!$1:$1048576,MATCH(Activity!HJ$1,BBG!$1:$1,0)+2,0)-VLOOKUP($A32,BBG!$1:$1048576,MATCH(Activity!HJ$1,BBG!$1:$1,0)-1,0))/3,VLOOKUP($A32,BBG!$1:$1048576,MATCH(Activity!HJ$1,BBG!$1:$1,0)-2,0)+(VLOOKUP($A32,BBG!$1:$1048576,MATCH(Activity!HJ$1,BBG!$1:$1,0)+1,0)-VLOOKUP($A32,BBG!$1:$1048576,MATCH(Activity!HJ$1,BBG!$1:$1,0)-2,0))*2/3)))/100</f>
        <v>0</v>
      </c>
      <c r="HK32" s="34">
        <f ca="1">IF(VLOOKUP($A32,BBG!$1:$1048576,MATCH(Activity!HK$1,BBG!$1:$1,0),0)&lt;&gt;"",VLOOKUP($A32,BBG!$1:$1048576,MATCH(Activity!HK$1,BBG!$1:$1,0),0),IF(AND(VLOOKUP($A32,BBG!$1:$1048576,MATCH(Activity!HK$1,BBG!$1:$1,0)-1,0)&lt;&gt;"",VLOOKUP($A32,BBG!$1:$1048576,MATCH(Activity!HK$1,BBG!$1:$1,0)+1,0)&lt;&gt;""),(VLOOKUP($A32,BBG!$1:$1048576,MATCH(Activity!HK$1,BBG!$1:$1,0)-1,0)+VLOOKUP($A32,BBG!$1:$1048576,MATCH(Activity!HK$1,BBG!$1:$1,0)+1,0))/2,IF(AND(VLOOKUP($A32,BBG!$1:$1048576,MATCH(Activity!HK$1,BBG!$1:$1,0)-1,0)&lt;&gt;"",VLOOKUP($A32,BBG!$1:$1048576,MATCH(Activity!HK$1,BBG!$1:$1,0)+2,0)&lt;&gt;""),VLOOKUP($A32,BBG!$1:$1048576,MATCH(Activity!HK$1,BBG!$1:$1,0)-1,0)+(VLOOKUP($A32,BBG!$1:$1048576,MATCH(Activity!HK$1,BBG!$1:$1,0)+2,0)-VLOOKUP($A32,BBG!$1:$1048576,MATCH(Activity!HK$1,BBG!$1:$1,0)-1,0))/3,VLOOKUP($A32,BBG!$1:$1048576,MATCH(Activity!HK$1,BBG!$1:$1,0)-2,0)+(VLOOKUP($A32,BBG!$1:$1048576,MATCH(Activity!HK$1,BBG!$1:$1,0)+1,0)-VLOOKUP($A32,BBG!$1:$1048576,MATCH(Activity!HK$1,BBG!$1:$1,0)-2,0))*2/3)))/100</f>
        <v>0</v>
      </c>
      <c r="HL32" s="34">
        <f ca="1">IF(VLOOKUP($A32,BBG!$1:$1048576,MATCH(Activity!HL$1,BBG!$1:$1,0),0)&lt;&gt;"",VLOOKUP($A32,BBG!$1:$1048576,MATCH(Activity!HL$1,BBG!$1:$1,0),0),IF(AND(VLOOKUP($A32,BBG!$1:$1048576,MATCH(Activity!HL$1,BBG!$1:$1,0)-1,0)&lt;&gt;"",VLOOKUP($A32,BBG!$1:$1048576,MATCH(Activity!HL$1,BBG!$1:$1,0)+1,0)&lt;&gt;""),(VLOOKUP($A32,BBG!$1:$1048576,MATCH(Activity!HL$1,BBG!$1:$1,0)-1,0)+VLOOKUP($A32,BBG!$1:$1048576,MATCH(Activity!HL$1,BBG!$1:$1,0)+1,0))/2,IF(AND(VLOOKUP($A32,BBG!$1:$1048576,MATCH(Activity!HL$1,BBG!$1:$1,0)-1,0)&lt;&gt;"",VLOOKUP($A32,BBG!$1:$1048576,MATCH(Activity!HL$1,BBG!$1:$1,0)+2,0)&lt;&gt;""),VLOOKUP($A32,BBG!$1:$1048576,MATCH(Activity!HL$1,BBG!$1:$1,0)-1,0)+(VLOOKUP($A32,BBG!$1:$1048576,MATCH(Activity!HL$1,BBG!$1:$1,0)+2,0)-VLOOKUP($A32,BBG!$1:$1048576,MATCH(Activity!HL$1,BBG!$1:$1,0)-1,0))/3,VLOOKUP($A32,BBG!$1:$1048576,MATCH(Activity!HL$1,BBG!$1:$1,0)-2,0)+(VLOOKUP($A32,BBG!$1:$1048576,MATCH(Activity!HL$1,BBG!$1:$1,0)+1,0)-VLOOKUP($A32,BBG!$1:$1048576,MATCH(Activity!HL$1,BBG!$1:$1,0)-2,0))*2/3)))/100</f>
        <v>0</v>
      </c>
      <c r="HM32" s="34">
        <f ca="1">IF(VLOOKUP($A32,BBG!$1:$1048576,MATCH(Activity!HM$1,BBG!$1:$1,0),0)&lt;&gt;"",VLOOKUP($A32,BBG!$1:$1048576,MATCH(Activity!HM$1,BBG!$1:$1,0),0),IF(AND(VLOOKUP($A32,BBG!$1:$1048576,MATCH(Activity!HM$1,BBG!$1:$1,0)-1,0)&lt;&gt;"",VLOOKUP($A32,BBG!$1:$1048576,MATCH(Activity!HM$1,BBG!$1:$1,0)+1,0)&lt;&gt;""),(VLOOKUP($A32,BBG!$1:$1048576,MATCH(Activity!HM$1,BBG!$1:$1,0)-1,0)+VLOOKUP($A32,BBG!$1:$1048576,MATCH(Activity!HM$1,BBG!$1:$1,0)+1,0))/2,IF(AND(VLOOKUP($A32,BBG!$1:$1048576,MATCH(Activity!HM$1,BBG!$1:$1,0)-1,0)&lt;&gt;"",VLOOKUP($A32,BBG!$1:$1048576,MATCH(Activity!HM$1,BBG!$1:$1,0)+2,0)&lt;&gt;""),VLOOKUP($A32,BBG!$1:$1048576,MATCH(Activity!HM$1,BBG!$1:$1,0)-1,0)+(VLOOKUP($A32,BBG!$1:$1048576,MATCH(Activity!HM$1,BBG!$1:$1,0)+2,0)-VLOOKUP($A32,BBG!$1:$1048576,MATCH(Activity!HM$1,BBG!$1:$1,0)-1,0))/3,VLOOKUP($A32,BBG!$1:$1048576,MATCH(Activity!HM$1,BBG!$1:$1,0)-2,0)+(VLOOKUP($A32,BBG!$1:$1048576,MATCH(Activity!HM$1,BBG!$1:$1,0)+1,0)-VLOOKUP($A32,BBG!$1:$1048576,MATCH(Activity!HM$1,BBG!$1:$1,0)-2,0))*2/3)))/100</f>
        <v>0</v>
      </c>
      <c r="HN32" s="34">
        <f ca="1">IF(VLOOKUP($A32,BBG!$1:$1048576,MATCH(Activity!HN$1,BBG!$1:$1,0),0)&lt;&gt;"",VLOOKUP($A32,BBG!$1:$1048576,MATCH(Activity!HN$1,BBG!$1:$1,0),0),IF(AND(VLOOKUP($A32,BBG!$1:$1048576,MATCH(Activity!HN$1,BBG!$1:$1,0)-1,0)&lt;&gt;"",VLOOKUP($A32,BBG!$1:$1048576,MATCH(Activity!HN$1,BBG!$1:$1,0)+1,0)&lt;&gt;""),(VLOOKUP($A32,BBG!$1:$1048576,MATCH(Activity!HN$1,BBG!$1:$1,0)-1,0)+VLOOKUP($A32,BBG!$1:$1048576,MATCH(Activity!HN$1,BBG!$1:$1,0)+1,0))/2,IF(AND(VLOOKUP($A32,BBG!$1:$1048576,MATCH(Activity!HN$1,BBG!$1:$1,0)-1,0)&lt;&gt;"",VLOOKUP($A32,BBG!$1:$1048576,MATCH(Activity!HN$1,BBG!$1:$1,0)+2,0)&lt;&gt;""),VLOOKUP($A32,BBG!$1:$1048576,MATCH(Activity!HN$1,BBG!$1:$1,0)-1,0)+(VLOOKUP($A32,BBG!$1:$1048576,MATCH(Activity!HN$1,BBG!$1:$1,0)+2,0)-VLOOKUP($A32,BBG!$1:$1048576,MATCH(Activity!HN$1,BBG!$1:$1,0)-1,0))/3,VLOOKUP($A32,BBG!$1:$1048576,MATCH(Activity!HN$1,BBG!$1:$1,0)-2,0)+(VLOOKUP($A32,BBG!$1:$1048576,MATCH(Activity!HN$1,BBG!$1:$1,0)+1,0)-VLOOKUP($A32,BBG!$1:$1048576,MATCH(Activity!HN$1,BBG!$1:$1,0)-2,0))*2/3)))/100</f>
        <v>0</v>
      </c>
      <c r="HO32" s="34">
        <f ca="1">IF(VLOOKUP($A32,BBG!$1:$1048576,MATCH(Activity!HO$1,BBG!$1:$1,0),0)&lt;&gt;"",VLOOKUP($A32,BBG!$1:$1048576,MATCH(Activity!HO$1,BBG!$1:$1,0),0),IF(AND(VLOOKUP($A32,BBG!$1:$1048576,MATCH(Activity!HO$1,BBG!$1:$1,0)-1,0)&lt;&gt;"",VLOOKUP($A32,BBG!$1:$1048576,MATCH(Activity!HO$1,BBG!$1:$1,0)+1,0)&lt;&gt;""),(VLOOKUP($A32,BBG!$1:$1048576,MATCH(Activity!HO$1,BBG!$1:$1,0)-1,0)+VLOOKUP($A32,BBG!$1:$1048576,MATCH(Activity!HO$1,BBG!$1:$1,0)+1,0))/2,IF(AND(VLOOKUP($A32,BBG!$1:$1048576,MATCH(Activity!HO$1,BBG!$1:$1,0)-1,0)&lt;&gt;"",VLOOKUP($A32,BBG!$1:$1048576,MATCH(Activity!HO$1,BBG!$1:$1,0)+2,0)&lt;&gt;""),VLOOKUP($A32,BBG!$1:$1048576,MATCH(Activity!HO$1,BBG!$1:$1,0)-1,0)+(VLOOKUP($A32,BBG!$1:$1048576,MATCH(Activity!HO$1,BBG!$1:$1,0)+2,0)-VLOOKUP($A32,BBG!$1:$1048576,MATCH(Activity!HO$1,BBG!$1:$1,0)-1,0))/3,VLOOKUP($A32,BBG!$1:$1048576,MATCH(Activity!HO$1,BBG!$1:$1,0)-2,0)+(VLOOKUP($A32,BBG!$1:$1048576,MATCH(Activity!HO$1,BBG!$1:$1,0)+1,0)-VLOOKUP($A32,BBG!$1:$1048576,MATCH(Activity!HO$1,BBG!$1:$1,0)-2,0))*2/3)))/100</f>
        <v>0</v>
      </c>
      <c r="HP32" s="34">
        <f ca="1">IF(VLOOKUP($A32,BBG!$1:$1048576,MATCH(Activity!HP$1,BBG!$1:$1,0),0)&lt;&gt;"",VLOOKUP($A32,BBG!$1:$1048576,MATCH(Activity!HP$1,BBG!$1:$1,0),0),IF(AND(VLOOKUP($A32,BBG!$1:$1048576,MATCH(Activity!HP$1,BBG!$1:$1,0)-1,0)&lt;&gt;"",VLOOKUP($A32,BBG!$1:$1048576,MATCH(Activity!HP$1,BBG!$1:$1,0)+1,0)&lt;&gt;""),(VLOOKUP($A32,BBG!$1:$1048576,MATCH(Activity!HP$1,BBG!$1:$1,0)-1,0)+VLOOKUP($A32,BBG!$1:$1048576,MATCH(Activity!HP$1,BBG!$1:$1,0)+1,0))/2,IF(AND(VLOOKUP($A32,BBG!$1:$1048576,MATCH(Activity!HP$1,BBG!$1:$1,0)-1,0)&lt;&gt;"",VLOOKUP($A32,BBG!$1:$1048576,MATCH(Activity!HP$1,BBG!$1:$1,0)+2,0)&lt;&gt;""),VLOOKUP($A32,BBG!$1:$1048576,MATCH(Activity!HP$1,BBG!$1:$1,0)-1,0)+(VLOOKUP($A32,BBG!$1:$1048576,MATCH(Activity!HP$1,BBG!$1:$1,0)+2,0)-VLOOKUP($A32,BBG!$1:$1048576,MATCH(Activity!HP$1,BBG!$1:$1,0)-1,0))/3,VLOOKUP($A32,BBG!$1:$1048576,MATCH(Activity!HP$1,BBG!$1:$1,0)-2,0)+(VLOOKUP($A32,BBG!$1:$1048576,MATCH(Activity!HP$1,BBG!$1:$1,0)+1,0)-VLOOKUP($A32,BBG!$1:$1048576,MATCH(Activity!HP$1,BBG!$1:$1,0)-2,0))*2/3)))/100</f>
        <v>0</v>
      </c>
      <c r="HQ32" s="34">
        <f ca="1">IF(VLOOKUP($A32,BBG!$1:$1048576,MATCH(Activity!HQ$1,BBG!$1:$1,0),0)&lt;&gt;"",VLOOKUP($A32,BBG!$1:$1048576,MATCH(Activity!HQ$1,BBG!$1:$1,0),0),IF(AND(VLOOKUP($A32,BBG!$1:$1048576,MATCH(Activity!HQ$1,BBG!$1:$1,0)-1,0)&lt;&gt;"",VLOOKUP($A32,BBG!$1:$1048576,MATCH(Activity!HQ$1,BBG!$1:$1,0)+1,0)&lt;&gt;""),(VLOOKUP($A32,BBG!$1:$1048576,MATCH(Activity!HQ$1,BBG!$1:$1,0)-1,0)+VLOOKUP($A32,BBG!$1:$1048576,MATCH(Activity!HQ$1,BBG!$1:$1,0)+1,0))/2,IF(AND(VLOOKUP($A32,BBG!$1:$1048576,MATCH(Activity!HQ$1,BBG!$1:$1,0)-1,0)&lt;&gt;"",VLOOKUP($A32,BBG!$1:$1048576,MATCH(Activity!HQ$1,BBG!$1:$1,0)+2,0)&lt;&gt;""),VLOOKUP($A32,BBG!$1:$1048576,MATCH(Activity!HQ$1,BBG!$1:$1,0)-1,0)+(VLOOKUP($A32,BBG!$1:$1048576,MATCH(Activity!HQ$1,BBG!$1:$1,0)+2,0)-VLOOKUP($A32,BBG!$1:$1048576,MATCH(Activity!HQ$1,BBG!$1:$1,0)-1,0))/3,VLOOKUP($A32,BBG!$1:$1048576,MATCH(Activity!HQ$1,BBG!$1:$1,0)-2,0)+(VLOOKUP($A32,BBG!$1:$1048576,MATCH(Activity!HQ$1,BBG!$1:$1,0)+1,0)-VLOOKUP($A32,BBG!$1:$1048576,MATCH(Activity!HQ$1,BBG!$1:$1,0)-2,0))*2/3)))/100</f>
        <v>0</v>
      </c>
      <c r="HR32" s="34">
        <f ca="1">IF(VLOOKUP($A32,BBG!$1:$1048576,MATCH(Activity!HR$1,BBG!$1:$1,0),0)&lt;&gt;"",VLOOKUP($A32,BBG!$1:$1048576,MATCH(Activity!HR$1,BBG!$1:$1,0),0),IF(AND(VLOOKUP($A32,BBG!$1:$1048576,MATCH(Activity!HR$1,BBG!$1:$1,0)-1,0)&lt;&gt;"",VLOOKUP($A32,BBG!$1:$1048576,MATCH(Activity!HR$1,BBG!$1:$1,0)+1,0)&lt;&gt;""),(VLOOKUP($A32,BBG!$1:$1048576,MATCH(Activity!HR$1,BBG!$1:$1,0)-1,0)+VLOOKUP($A32,BBG!$1:$1048576,MATCH(Activity!HR$1,BBG!$1:$1,0)+1,0))/2,IF(AND(VLOOKUP($A32,BBG!$1:$1048576,MATCH(Activity!HR$1,BBG!$1:$1,0)-1,0)&lt;&gt;"",VLOOKUP($A32,BBG!$1:$1048576,MATCH(Activity!HR$1,BBG!$1:$1,0)+2,0)&lt;&gt;""),VLOOKUP($A32,BBG!$1:$1048576,MATCH(Activity!HR$1,BBG!$1:$1,0)-1,0)+(VLOOKUP($A32,BBG!$1:$1048576,MATCH(Activity!HR$1,BBG!$1:$1,0)+2,0)-VLOOKUP($A32,BBG!$1:$1048576,MATCH(Activity!HR$1,BBG!$1:$1,0)-1,0))/3,VLOOKUP($A32,BBG!$1:$1048576,MATCH(Activity!HR$1,BBG!$1:$1,0)-2,0)+(VLOOKUP($A32,BBG!$1:$1048576,MATCH(Activity!HR$1,BBG!$1:$1,0)+1,0)-VLOOKUP($A32,BBG!$1:$1048576,MATCH(Activity!HR$1,BBG!$1:$1,0)-2,0))*2/3)))/100</f>
        <v>0</v>
      </c>
      <c r="HS32" s="34">
        <f ca="1">IF(VLOOKUP($A32,BBG!$1:$1048576,MATCH(Activity!HS$1,BBG!$1:$1,0),0)&lt;&gt;"",VLOOKUP($A32,BBG!$1:$1048576,MATCH(Activity!HS$1,BBG!$1:$1,0),0),IF(AND(VLOOKUP($A32,BBG!$1:$1048576,MATCH(Activity!HS$1,BBG!$1:$1,0)-1,0)&lt;&gt;"",VLOOKUP($A32,BBG!$1:$1048576,MATCH(Activity!HS$1,BBG!$1:$1,0)+1,0)&lt;&gt;""),(VLOOKUP($A32,BBG!$1:$1048576,MATCH(Activity!HS$1,BBG!$1:$1,0)-1,0)+VLOOKUP($A32,BBG!$1:$1048576,MATCH(Activity!HS$1,BBG!$1:$1,0)+1,0))/2,IF(AND(VLOOKUP($A32,BBG!$1:$1048576,MATCH(Activity!HS$1,BBG!$1:$1,0)-1,0)&lt;&gt;"",VLOOKUP($A32,BBG!$1:$1048576,MATCH(Activity!HS$1,BBG!$1:$1,0)+2,0)&lt;&gt;""),VLOOKUP($A32,BBG!$1:$1048576,MATCH(Activity!HS$1,BBG!$1:$1,0)-1,0)+(VLOOKUP($A32,BBG!$1:$1048576,MATCH(Activity!HS$1,BBG!$1:$1,0)+2,0)-VLOOKUP($A32,BBG!$1:$1048576,MATCH(Activity!HS$1,BBG!$1:$1,0)-1,0))/3,VLOOKUP($A32,BBG!$1:$1048576,MATCH(Activity!HS$1,BBG!$1:$1,0)-2,0)+(VLOOKUP($A32,BBG!$1:$1048576,MATCH(Activity!HS$1,BBG!$1:$1,0)+1,0)-VLOOKUP($A32,BBG!$1:$1048576,MATCH(Activity!HS$1,BBG!$1:$1,0)-2,0))*2/3)))/100</f>
        <v>0</v>
      </c>
      <c r="HT32" s="34">
        <f ca="1">IF(VLOOKUP($A32,BBG!$1:$1048576,MATCH(Activity!HT$1,BBG!$1:$1,0),0)&lt;&gt;"",VLOOKUP($A32,BBG!$1:$1048576,MATCH(Activity!HT$1,BBG!$1:$1,0),0),IF(AND(VLOOKUP($A32,BBG!$1:$1048576,MATCH(Activity!HT$1,BBG!$1:$1,0)-1,0)&lt;&gt;"",VLOOKUP($A32,BBG!$1:$1048576,MATCH(Activity!HT$1,BBG!$1:$1,0)+1,0)&lt;&gt;""),(VLOOKUP($A32,BBG!$1:$1048576,MATCH(Activity!HT$1,BBG!$1:$1,0)-1,0)+VLOOKUP($A32,BBG!$1:$1048576,MATCH(Activity!HT$1,BBG!$1:$1,0)+1,0))/2,IF(AND(VLOOKUP($A32,BBG!$1:$1048576,MATCH(Activity!HT$1,BBG!$1:$1,0)-1,0)&lt;&gt;"",VLOOKUP($A32,BBG!$1:$1048576,MATCH(Activity!HT$1,BBG!$1:$1,0)+2,0)&lt;&gt;""),VLOOKUP($A32,BBG!$1:$1048576,MATCH(Activity!HT$1,BBG!$1:$1,0)-1,0)+(VLOOKUP($A32,BBG!$1:$1048576,MATCH(Activity!HT$1,BBG!$1:$1,0)+2,0)-VLOOKUP($A32,BBG!$1:$1048576,MATCH(Activity!HT$1,BBG!$1:$1,0)-1,0))/3,VLOOKUP($A32,BBG!$1:$1048576,MATCH(Activity!HT$1,BBG!$1:$1,0)-2,0)+(VLOOKUP($A32,BBG!$1:$1048576,MATCH(Activity!HT$1,BBG!$1:$1,0)+1,0)-VLOOKUP($A32,BBG!$1:$1048576,MATCH(Activity!HT$1,BBG!$1:$1,0)-2,0))*2/3)))/100</f>
        <v>0</v>
      </c>
      <c r="HU32" s="34">
        <f ca="1">IF(VLOOKUP($A32,BBG!$1:$1048576,MATCH(Activity!HU$1,BBG!$1:$1,0),0)&lt;&gt;"",VLOOKUP($A32,BBG!$1:$1048576,MATCH(Activity!HU$1,BBG!$1:$1,0),0),IF(AND(VLOOKUP($A32,BBG!$1:$1048576,MATCH(Activity!HU$1,BBG!$1:$1,0)-1,0)&lt;&gt;"",VLOOKUP($A32,BBG!$1:$1048576,MATCH(Activity!HU$1,BBG!$1:$1,0)+1,0)&lt;&gt;""),(VLOOKUP($A32,BBG!$1:$1048576,MATCH(Activity!HU$1,BBG!$1:$1,0)-1,0)+VLOOKUP($A32,BBG!$1:$1048576,MATCH(Activity!HU$1,BBG!$1:$1,0)+1,0))/2,IF(AND(VLOOKUP($A32,BBG!$1:$1048576,MATCH(Activity!HU$1,BBG!$1:$1,0)-1,0)&lt;&gt;"",VLOOKUP($A32,BBG!$1:$1048576,MATCH(Activity!HU$1,BBG!$1:$1,0)+2,0)&lt;&gt;""),VLOOKUP($A32,BBG!$1:$1048576,MATCH(Activity!HU$1,BBG!$1:$1,0)-1,0)+(VLOOKUP($A32,BBG!$1:$1048576,MATCH(Activity!HU$1,BBG!$1:$1,0)+2,0)-VLOOKUP($A32,BBG!$1:$1048576,MATCH(Activity!HU$1,BBG!$1:$1,0)-1,0))/3,VLOOKUP($A32,BBG!$1:$1048576,MATCH(Activity!HU$1,BBG!$1:$1,0)-2,0)+(VLOOKUP($A32,BBG!$1:$1048576,MATCH(Activity!HU$1,BBG!$1:$1,0)+1,0)-VLOOKUP($A32,BBG!$1:$1048576,MATCH(Activity!HU$1,BBG!$1:$1,0)-2,0))*2/3)))/100</f>
        <v>0</v>
      </c>
      <c r="HV32" s="34">
        <f ca="1">IF(VLOOKUP($A32,BBG!$1:$1048576,MATCH(Activity!HV$1,BBG!$1:$1,0),0)&lt;&gt;"",VLOOKUP($A32,BBG!$1:$1048576,MATCH(Activity!HV$1,BBG!$1:$1,0),0),IF(AND(VLOOKUP($A32,BBG!$1:$1048576,MATCH(Activity!HV$1,BBG!$1:$1,0)-1,0)&lt;&gt;"",VLOOKUP($A32,BBG!$1:$1048576,MATCH(Activity!HV$1,BBG!$1:$1,0)+1,0)&lt;&gt;""),(VLOOKUP($A32,BBG!$1:$1048576,MATCH(Activity!HV$1,BBG!$1:$1,0)-1,0)+VLOOKUP($A32,BBG!$1:$1048576,MATCH(Activity!HV$1,BBG!$1:$1,0)+1,0))/2,IF(AND(VLOOKUP($A32,BBG!$1:$1048576,MATCH(Activity!HV$1,BBG!$1:$1,0)-1,0)&lt;&gt;"",VLOOKUP($A32,BBG!$1:$1048576,MATCH(Activity!HV$1,BBG!$1:$1,0)+2,0)&lt;&gt;""),VLOOKUP($A32,BBG!$1:$1048576,MATCH(Activity!HV$1,BBG!$1:$1,0)-1,0)+(VLOOKUP($A32,BBG!$1:$1048576,MATCH(Activity!HV$1,BBG!$1:$1,0)+2,0)-VLOOKUP($A32,BBG!$1:$1048576,MATCH(Activity!HV$1,BBG!$1:$1,0)-1,0))/3,VLOOKUP($A32,BBG!$1:$1048576,MATCH(Activity!HV$1,BBG!$1:$1,0)-2,0)+(VLOOKUP($A32,BBG!$1:$1048576,MATCH(Activity!HV$1,BBG!$1:$1,0)+1,0)-VLOOKUP($A32,BBG!$1:$1048576,MATCH(Activity!HV$1,BBG!$1:$1,0)-2,0))*2/3)))/100</f>
        <v>0</v>
      </c>
      <c r="HW32" s="34">
        <f ca="1">IF(VLOOKUP($A32,BBG!$1:$1048576,MATCH(Activity!HW$1,BBG!$1:$1,0),0)&lt;&gt;"",VLOOKUP($A32,BBG!$1:$1048576,MATCH(Activity!HW$1,BBG!$1:$1,0),0),IF(AND(VLOOKUP($A32,BBG!$1:$1048576,MATCH(Activity!HW$1,BBG!$1:$1,0)-1,0)&lt;&gt;"",VLOOKUP($A32,BBG!$1:$1048576,MATCH(Activity!HW$1,BBG!$1:$1,0)+1,0)&lt;&gt;""),(VLOOKUP($A32,BBG!$1:$1048576,MATCH(Activity!HW$1,BBG!$1:$1,0)-1,0)+VLOOKUP($A32,BBG!$1:$1048576,MATCH(Activity!HW$1,BBG!$1:$1,0)+1,0))/2,IF(AND(VLOOKUP($A32,BBG!$1:$1048576,MATCH(Activity!HW$1,BBG!$1:$1,0)-1,0)&lt;&gt;"",VLOOKUP($A32,BBG!$1:$1048576,MATCH(Activity!HW$1,BBG!$1:$1,0)+2,0)&lt;&gt;""),VLOOKUP($A32,BBG!$1:$1048576,MATCH(Activity!HW$1,BBG!$1:$1,0)-1,0)+(VLOOKUP($A32,BBG!$1:$1048576,MATCH(Activity!HW$1,BBG!$1:$1,0)+2,0)-VLOOKUP($A32,BBG!$1:$1048576,MATCH(Activity!HW$1,BBG!$1:$1,0)-1,0))/3,VLOOKUP($A32,BBG!$1:$1048576,MATCH(Activity!HW$1,BBG!$1:$1,0)-2,0)+(VLOOKUP($A32,BBG!$1:$1048576,MATCH(Activity!HW$1,BBG!$1:$1,0)+1,0)-VLOOKUP($A32,BBG!$1:$1048576,MATCH(Activity!HW$1,BBG!$1:$1,0)-2,0))*2/3)))/100</f>
        <v>0</v>
      </c>
      <c r="HX32" s="34">
        <f ca="1">IF(VLOOKUP($A32,BBG!$1:$1048576,MATCH(Activity!HX$1,BBG!$1:$1,0),0)&lt;&gt;"",VLOOKUP($A32,BBG!$1:$1048576,MATCH(Activity!HX$1,BBG!$1:$1,0),0),IF(AND(VLOOKUP($A32,BBG!$1:$1048576,MATCH(Activity!HX$1,BBG!$1:$1,0)-1,0)&lt;&gt;"",VLOOKUP($A32,BBG!$1:$1048576,MATCH(Activity!HX$1,BBG!$1:$1,0)+1,0)&lt;&gt;""),(VLOOKUP($A32,BBG!$1:$1048576,MATCH(Activity!HX$1,BBG!$1:$1,0)-1,0)+VLOOKUP($A32,BBG!$1:$1048576,MATCH(Activity!HX$1,BBG!$1:$1,0)+1,0))/2,IF(AND(VLOOKUP($A32,BBG!$1:$1048576,MATCH(Activity!HX$1,BBG!$1:$1,0)-1,0)&lt;&gt;"",VLOOKUP($A32,BBG!$1:$1048576,MATCH(Activity!HX$1,BBG!$1:$1,0)+2,0)&lt;&gt;""),VLOOKUP($A32,BBG!$1:$1048576,MATCH(Activity!HX$1,BBG!$1:$1,0)-1,0)+(VLOOKUP($A32,BBG!$1:$1048576,MATCH(Activity!HX$1,BBG!$1:$1,0)+2,0)-VLOOKUP($A32,BBG!$1:$1048576,MATCH(Activity!HX$1,BBG!$1:$1,0)-1,0))/3,VLOOKUP($A32,BBG!$1:$1048576,MATCH(Activity!HX$1,BBG!$1:$1,0)-2,0)+(VLOOKUP($A32,BBG!$1:$1048576,MATCH(Activity!HX$1,BBG!$1:$1,0)+1,0)-VLOOKUP($A32,BBG!$1:$1048576,MATCH(Activity!HX$1,BBG!$1:$1,0)-2,0))*2/3)))/100</f>
        <v>0</v>
      </c>
      <c r="HY32" s="34">
        <f ca="1">IF(VLOOKUP($A32,BBG!$1:$1048576,MATCH(Activity!HY$1,BBG!$1:$1,0),0)&lt;&gt;"",VLOOKUP($A32,BBG!$1:$1048576,MATCH(Activity!HY$1,BBG!$1:$1,0),0),IF(AND(VLOOKUP($A32,BBG!$1:$1048576,MATCH(Activity!HY$1,BBG!$1:$1,0)-1,0)&lt;&gt;"",VLOOKUP($A32,BBG!$1:$1048576,MATCH(Activity!HY$1,BBG!$1:$1,0)+1,0)&lt;&gt;""),(VLOOKUP($A32,BBG!$1:$1048576,MATCH(Activity!HY$1,BBG!$1:$1,0)-1,0)+VLOOKUP($A32,BBG!$1:$1048576,MATCH(Activity!HY$1,BBG!$1:$1,0)+1,0))/2,IF(AND(VLOOKUP($A32,BBG!$1:$1048576,MATCH(Activity!HY$1,BBG!$1:$1,0)-1,0)&lt;&gt;"",VLOOKUP($A32,BBG!$1:$1048576,MATCH(Activity!HY$1,BBG!$1:$1,0)+2,0)&lt;&gt;""),VLOOKUP($A32,BBG!$1:$1048576,MATCH(Activity!HY$1,BBG!$1:$1,0)-1,0)+(VLOOKUP($A32,BBG!$1:$1048576,MATCH(Activity!HY$1,BBG!$1:$1,0)+2,0)-VLOOKUP($A32,BBG!$1:$1048576,MATCH(Activity!HY$1,BBG!$1:$1,0)-1,0))/3,VLOOKUP($A32,BBG!$1:$1048576,MATCH(Activity!HY$1,BBG!$1:$1,0)-2,0)+(VLOOKUP($A32,BBG!$1:$1048576,MATCH(Activity!HY$1,BBG!$1:$1,0)+1,0)-VLOOKUP($A32,BBG!$1:$1048576,MATCH(Activity!HY$1,BBG!$1:$1,0)-2,0))*2/3)))/100</f>
        <v>0</v>
      </c>
      <c r="HZ32" s="34">
        <f ca="1">IF(VLOOKUP($A32,BBG!$1:$1048576,MATCH(Activity!HZ$1,BBG!$1:$1,0),0)&lt;&gt;"",VLOOKUP($A32,BBG!$1:$1048576,MATCH(Activity!HZ$1,BBG!$1:$1,0),0),IF(AND(VLOOKUP($A32,BBG!$1:$1048576,MATCH(Activity!HZ$1,BBG!$1:$1,0)-1,0)&lt;&gt;"",VLOOKUP($A32,BBG!$1:$1048576,MATCH(Activity!HZ$1,BBG!$1:$1,0)+1,0)&lt;&gt;""),(VLOOKUP($A32,BBG!$1:$1048576,MATCH(Activity!HZ$1,BBG!$1:$1,0)-1,0)+VLOOKUP($A32,BBG!$1:$1048576,MATCH(Activity!HZ$1,BBG!$1:$1,0)+1,0))/2,IF(AND(VLOOKUP($A32,BBG!$1:$1048576,MATCH(Activity!HZ$1,BBG!$1:$1,0)-1,0)&lt;&gt;"",VLOOKUP($A32,BBG!$1:$1048576,MATCH(Activity!HZ$1,BBG!$1:$1,0)+2,0)&lt;&gt;""),VLOOKUP($A32,BBG!$1:$1048576,MATCH(Activity!HZ$1,BBG!$1:$1,0)-1,0)+(VLOOKUP($A32,BBG!$1:$1048576,MATCH(Activity!HZ$1,BBG!$1:$1,0)+2,0)-VLOOKUP($A32,BBG!$1:$1048576,MATCH(Activity!HZ$1,BBG!$1:$1,0)-1,0))/3,VLOOKUP($A32,BBG!$1:$1048576,MATCH(Activity!HZ$1,BBG!$1:$1,0)-2,0)+(VLOOKUP($A32,BBG!$1:$1048576,MATCH(Activity!HZ$1,BBG!$1:$1,0)+1,0)-VLOOKUP($A32,BBG!$1:$1048576,MATCH(Activity!HZ$1,BBG!$1:$1,0)-2,0))*2/3)))/100</f>
        <v>0</v>
      </c>
      <c r="IA32" s="34">
        <f ca="1">IF(VLOOKUP($A32,BBG!$1:$1048576,MATCH(Activity!IA$1,BBG!$1:$1,0),0)&lt;&gt;"",VLOOKUP($A32,BBG!$1:$1048576,MATCH(Activity!IA$1,BBG!$1:$1,0),0),IF(AND(VLOOKUP($A32,BBG!$1:$1048576,MATCH(Activity!IA$1,BBG!$1:$1,0)-1,0)&lt;&gt;"",VLOOKUP($A32,BBG!$1:$1048576,MATCH(Activity!IA$1,BBG!$1:$1,0)+1,0)&lt;&gt;""),(VLOOKUP($A32,BBG!$1:$1048576,MATCH(Activity!IA$1,BBG!$1:$1,0)-1,0)+VLOOKUP($A32,BBG!$1:$1048576,MATCH(Activity!IA$1,BBG!$1:$1,0)+1,0))/2,IF(AND(VLOOKUP($A32,BBG!$1:$1048576,MATCH(Activity!IA$1,BBG!$1:$1,0)-1,0)&lt;&gt;"",VLOOKUP($A32,BBG!$1:$1048576,MATCH(Activity!IA$1,BBG!$1:$1,0)+2,0)&lt;&gt;""),VLOOKUP($A32,BBG!$1:$1048576,MATCH(Activity!IA$1,BBG!$1:$1,0)-1,0)+(VLOOKUP($A32,BBG!$1:$1048576,MATCH(Activity!IA$1,BBG!$1:$1,0)+2,0)-VLOOKUP($A32,BBG!$1:$1048576,MATCH(Activity!IA$1,BBG!$1:$1,0)-1,0))/3,VLOOKUP($A32,BBG!$1:$1048576,MATCH(Activity!IA$1,BBG!$1:$1,0)-2,0)+(VLOOKUP($A32,BBG!$1:$1048576,MATCH(Activity!IA$1,BBG!$1:$1,0)+1,0)-VLOOKUP($A32,BBG!$1:$1048576,MATCH(Activity!IA$1,BBG!$1:$1,0)-2,0))*2/3)))/100</f>
        <v>0</v>
      </c>
      <c r="IB32" s="34">
        <f ca="1">IF(VLOOKUP($A32,BBG!$1:$1048576,MATCH(Activity!IB$1,BBG!$1:$1,0),0)&lt;&gt;"",VLOOKUP($A32,BBG!$1:$1048576,MATCH(Activity!IB$1,BBG!$1:$1,0),0),IF(AND(VLOOKUP($A32,BBG!$1:$1048576,MATCH(Activity!IB$1,BBG!$1:$1,0)-1,0)&lt;&gt;"",VLOOKUP($A32,BBG!$1:$1048576,MATCH(Activity!IB$1,BBG!$1:$1,0)+1,0)&lt;&gt;""),(VLOOKUP($A32,BBG!$1:$1048576,MATCH(Activity!IB$1,BBG!$1:$1,0)-1,0)+VLOOKUP($A32,BBG!$1:$1048576,MATCH(Activity!IB$1,BBG!$1:$1,0)+1,0))/2,IF(AND(VLOOKUP($A32,BBG!$1:$1048576,MATCH(Activity!IB$1,BBG!$1:$1,0)-1,0)&lt;&gt;"",VLOOKUP($A32,BBG!$1:$1048576,MATCH(Activity!IB$1,BBG!$1:$1,0)+2,0)&lt;&gt;""),VLOOKUP($A32,BBG!$1:$1048576,MATCH(Activity!IB$1,BBG!$1:$1,0)-1,0)+(VLOOKUP($A32,BBG!$1:$1048576,MATCH(Activity!IB$1,BBG!$1:$1,0)+2,0)-VLOOKUP($A32,BBG!$1:$1048576,MATCH(Activity!IB$1,BBG!$1:$1,0)-1,0))/3,VLOOKUP($A32,BBG!$1:$1048576,MATCH(Activity!IB$1,BBG!$1:$1,0)-2,0)+(VLOOKUP($A32,BBG!$1:$1048576,MATCH(Activity!IB$1,BBG!$1:$1,0)+1,0)-VLOOKUP($A32,BBG!$1:$1048576,MATCH(Activity!IB$1,BBG!$1:$1,0)-2,0))*2/3)))/100</f>
        <v>0</v>
      </c>
      <c r="IC32" s="34">
        <f ca="1">IF(VLOOKUP($A32,BBG!$1:$1048576,MATCH(Activity!IC$1,BBG!$1:$1,0),0)&lt;&gt;"",VLOOKUP($A32,BBG!$1:$1048576,MATCH(Activity!IC$1,BBG!$1:$1,0),0),IF(AND(VLOOKUP($A32,BBG!$1:$1048576,MATCH(Activity!IC$1,BBG!$1:$1,0)-1,0)&lt;&gt;"",VLOOKUP($A32,BBG!$1:$1048576,MATCH(Activity!IC$1,BBG!$1:$1,0)+1,0)&lt;&gt;""),(VLOOKUP($A32,BBG!$1:$1048576,MATCH(Activity!IC$1,BBG!$1:$1,0)-1,0)+VLOOKUP($A32,BBG!$1:$1048576,MATCH(Activity!IC$1,BBG!$1:$1,0)+1,0))/2,IF(AND(VLOOKUP($A32,BBG!$1:$1048576,MATCH(Activity!IC$1,BBG!$1:$1,0)-1,0)&lt;&gt;"",VLOOKUP($A32,BBG!$1:$1048576,MATCH(Activity!IC$1,BBG!$1:$1,0)+2,0)&lt;&gt;""),VLOOKUP($A32,BBG!$1:$1048576,MATCH(Activity!IC$1,BBG!$1:$1,0)-1,0)+(VLOOKUP($A32,BBG!$1:$1048576,MATCH(Activity!IC$1,BBG!$1:$1,0)+2,0)-VLOOKUP($A32,BBG!$1:$1048576,MATCH(Activity!IC$1,BBG!$1:$1,0)-1,0))/3,VLOOKUP($A32,BBG!$1:$1048576,MATCH(Activity!IC$1,BBG!$1:$1,0)-2,0)+(VLOOKUP($A32,BBG!$1:$1048576,MATCH(Activity!IC$1,BBG!$1:$1,0)+1,0)-VLOOKUP($A32,BBG!$1:$1048576,MATCH(Activity!IC$1,BBG!$1:$1,0)-2,0))*2/3)))/100</f>
        <v>0</v>
      </c>
      <c r="ID32" s="34">
        <f ca="1">IF(VLOOKUP($A32,BBG!$1:$1048576,MATCH(Activity!ID$1,BBG!$1:$1,0),0)&lt;&gt;"",VLOOKUP($A32,BBG!$1:$1048576,MATCH(Activity!ID$1,BBG!$1:$1,0),0),IF(AND(VLOOKUP($A32,BBG!$1:$1048576,MATCH(Activity!ID$1,BBG!$1:$1,0)-1,0)&lt;&gt;"",VLOOKUP($A32,BBG!$1:$1048576,MATCH(Activity!ID$1,BBG!$1:$1,0)+1,0)&lt;&gt;""),(VLOOKUP($A32,BBG!$1:$1048576,MATCH(Activity!ID$1,BBG!$1:$1,0)-1,0)+VLOOKUP($A32,BBG!$1:$1048576,MATCH(Activity!ID$1,BBG!$1:$1,0)+1,0))/2,IF(AND(VLOOKUP($A32,BBG!$1:$1048576,MATCH(Activity!ID$1,BBG!$1:$1,0)-1,0)&lt;&gt;"",VLOOKUP($A32,BBG!$1:$1048576,MATCH(Activity!ID$1,BBG!$1:$1,0)+2,0)&lt;&gt;""),VLOOKUP($A32,BBG!$1:$1048576,MATCH(Activity!ID$1,BBG!$1:$1,0)-1,0)+(VLOOKUP($A32,BBG!$1:$1048576,MATCH(Activity!ID$1,BBG!$1:$1,0)+2,0)-VLOOKUP($A32,BBG!$1:$1048576,MATCH(Activity!ID$1,BBG!$1:$1,0)-1,0))/3,VLOOKUP($A32,BBG!$1:$1048576,MATCH(Activity!ID$1,BBG!$1:$1,0)-2,0)+(VLOOKUP($A32,BBG!$1:$1048576,MATCH(Activity!ID$1,BBG!$1:$1,0)+1,0)-VLOOKUP($A32,BBG!$1:$1048576,MATCH(Activity!ID$1,BBG!$1:$1,0)-2,0))*2/3)))/100</f>
        <v>0</v>
      </c>
      <c r="IE32" s="34">
        <f ca="1">IF(VLOOKUP($A32,BBG!$1:$1048576,MATCH(Activity!IE$1,BBG!$1:$1,0),0)&lt;&gt;"",VLOOKUP($A32,BBG!$1:$1048576,MATCH(Activity!IE$1,BBG!$1:$1,0),0),IF(AND(VLOOKUP($A32,BBG!$1:$1048576,MATCH(Activity!IE$1,BBG!$1:$1,0)-1,0)&lt;&gt;"",VLOOKUP($A32,BBG!$1:$1048576,MATCH(Activity!IE$1,BBG!$1:$1,0)+1,0)&lt;&gt;""),(VLOOKUP($A32,BBG!$1:$1048576,MATCH(Activity!IE$1,BBG!$1:$1,0)-1,0)+VLOOKUP($A32,BBG!$1:$1048576,MATCH(Activity!IE$1,BBG!$1:$1,0)+1,0))/2,IF(AND(VLOOKUP($A32,BBG!$1:$1048576,MATCH(Activity!IE$1,BBG!$1:$1,0)-1,0)&lt;&gt;"",VLOOKUP($A32,BBG!$1:$1048576,MATCH(Activity!IE$1,BBG!$1:$1,0)+2,0)&lt;&gt;""),VLOOKUP($A32,BBG!$1:$1048576,MATCH(Activity!IE$1,BBG!$1:$1,0)-1,0)+(VLOOKUP($A32,BBG!$1:$1048576,MATCH(Activity!IE$1,BBG!$1:$1,0)+2,0)-VLOOKUP($A32,BBG!$1:$1048576,MATCH(Activity!IE$1,BBG!$1:$1,0)-1,0))/3,VLOOKUP($A32,BBG!$1:$1048576,MATCH(Activity!IE$1,BBG!$1:$1,0)-2,0)+(VLOOKUP($A32,BBG!$1:$1048576,MATCH(Activity!IE$1,BBG!$1:$1,0)+1,0)-VLOOKUP($A32,BBG!$1:$1048576,MATCH(Activity!IE$1,BBG!$1:$1,0)-2,0))*2/3)))/100</f>
        <v>0</v>
      </c>
      <c r="IF32" s="34">
        <f ca="1">IF(VLOOKUP($A32,BBG!$1:$1048576,MATCH(Activity!IF$1,BBG!$1:$1,0),0)&lt;&gt;"",VLOOKUP($A32,BBG!$1:$1048576,MATCH(Activity!IF$1,BBG!$1:$1,0),0),IF(AND(VLOOKUP($A32,BBG!$1:$1048576,MATCH(Activity!IF$1,BBG!$1:$1,0)-1,0)&lt;&gt;"",VLOOKUP($A32,BBG!$1:$1048576,MATCH(Activity!IF$1,BBG!$1:$1,0)+1,0)&lt;&gt;""),(VLOOKUP($A32,BBG!$1:$1048576,MATCH(Activity!IF$1,BBG!$1:$1,0)-1,0)+VLOOKUP($A32,BBG!$1:$1048576,MATCH(Activity!IF$1,BBG!$1:$1,0)+1,0))/2,IF(AND(VLOOKUP($A32,BBG!$1:$1048576,MATCH(Activity!IF$1,BBG!$1:$1,0)-1,0)&lt;&gt;"",VLOOKUP($A32,BBG!$1:$1048576,MATCH(Activity!IF$1,BBG!$1:$1,0)+2,0)&lt;&gt;""),VLOOKUP($A32,BBG!$1:$1048576,MATCH(Activity!IF$1,BBG!$1:$1,0)-1,0)+(VLOOKUP($A32,BBG!$1:$1048576,MATCH(Activity!IF$1,BBG!$1:$1,0)+2,0)-VLOOKUP($A32,BBG!$1:$1048576,MATCH(Activity!IF$1,BBG!$1:$1,0)-1,0))/3,VLOOKUP($A32,BBG!$1:$1048576,MATCH(Activity!IF$1,BBG!$1:$1,0)-2,0)+(VLOOKUP($A32,BBG!$1:$1048576,MATCH(Activity!IF$1,BBG!$1:$1,0)+1,0)-VLOOKUP($A32,BBG!$1:$1048576,MATCH(Activity!IF$1,BBG!$1:$1,0)-2,0))*2/3)))/100</f>
        <v>0</v>
      </c>
      <c r="IG32" s="34">
        <f ca="1">IF(VLOOKUP($A32,BBG!$1:$1048576,MATCH(Activity!IG$1,BBG!$1:$1,0),0)&lt;&gt;"",VLOOKUP($A32,BBG!$1:$1048576,MATCH(Activity!IG$1,BBG!$1:$1,0),0),IF(AND(VLOOKUP($A32,BBG!$1:$1048576,MATCH(Activity!IG$1,BBG!$1:$1,0)-1,0)&lt;&gt;"",VLOOKUP($A32,BBG!$1:$1048576,MATCH(Activity!IG$1,BBG!$1:$1,0)+1,0)&lt;&gt;""),(VLOOKUP($A32,BBG!$1:$1048576,MATCH(Activity!IG$1,BBG!$1:$1,0)-1,0)+VLOOKUP($A32,BBG!$1:$1048576,MATCH(Activity!IG$1,BBG!$1:$1,0)+1,0))/2,IF(AND(VLOOKUP($A32,BBG!$1:$1048576,MATCH(Activity!IG$1,BBG!$1:$1,0)-1,0)&lt;&gt;"",VLOOKUP($A32,BBG!$1:$1048576,MATCH(Activity!IG$1,BBG!$1:$1,0)+2,0)&lt;&gt;""),VLOOKUP($A32,BBG!$1:$1048576,MATCH(Activity!IG$1,BBG!$1:$1,0)-1,0)+(VLOOKUP($A32,BBG!$1:$1048576,MATCH(Activity!IG$1,BBG!$1:$1,0)+2,0)-VLOOKUP($A32,BBG!$1:$1048576,MATCH(Activity!IG$1,BBG!$1:$1,0)-1,0))/3,VLOOKUP($A32,BBG!$1:$1048576,MATCH(Activity!IG$1,BBG!$1:$1,0)-2,0)+(VLOOKUP($A32,BBG!$1:$1048576,MATCH(Activity!IG$1,BBG!$1:$1,0)+1,0)-VLOOKUP($A32,BBG!$1:$1048576,MATCH(Activity!IG$1,BBG!$1:$1,0)-2,0))*2/3)))/100</f>
        <v>0</v>
      </c>
      <c r="IH32" s="34">
        <f ca="1">IF(VLOOKUP($A32,BBG!$1:$1048576,MATCH(Activity!IH$1,BBG!$1:$1,0),0)&lt;&gt;"",VLOOKUP($A32,BBG!$1:$1048576,MATCH(Activity!IH$1,BBG!$1:$1,0),0),IF(AND(VLOOKUP($A32,BBG!$1:$1048576,MATCH(Activity!IH$1,BBG!$1:$1,0)-1,0)&lt;&gt;"",VLOOKUP($A32,BBG!$1:$1048576,MATCH(Activity!IH$1,BBG!$1:$1,0)+1,0)&lt;&gt;""),(VLOOKUP($A32,BBG!$1:$1048576,MATCH(Activity!IH$1,BBG!$1:$1,0)-1,0)+VLOOKUP($A32,BBG!$1:$1048576,MATCH(Activity!IH$1,BBG!$1:$1,0)+1,0))/2,IF(AND(VLOOKUP($A32,BBG!$1:$1048576,MATCH(Activity!IH$1,BBG!$1:$1,0)-1,0)&lt;&gt;"",VLOOKUP($A32,BBG!$1:$1048576,MATCH(Activity!IH$1,BBG!$1:$1,0)+2,0)&lt;&gt;""),VLOOKUP($A32,BBG!$1:$1048576,MATCH(Activity!IH$1,BBG!$1:$1,0)-1,0)+(VLOOKUP($A32,BBG!$1:$1048576,MATCH(Activity!IH$1,BBG!$1:$1,0)+2,0)-VLOOKUP($A32,BBG!$1:$1048576,MATCH(Activity!IH$1,BBG!$1:$1,0)-1,0))/3,VLOOKUP($A32,BBG!$1:$1048576,MATCH(Activity!IH$1,BBG!$1:$1,0)-2,0)+(VLOOKUP($A32,BBG!$1:$1048576,MATCH(Activity!IH$1,BBG!$1:$1,0)+1,0)-VLOOKUP($A32,BBG!$1:$1048576,MATCH(Activity!IH$1,BBG!$1:$1,0)-2,0))*2/3)))/100</f>
        <v>0</v>
      </c>
      <c r="II32" s="34">
        <f ca="1">IF(VLOOKUP($A32,BBG!$1:$1048576,MATCH(Activity!II$1,BBG!$1:$1,0),0)&lt;&gt;"",VLOOKUP($A32,BBG!$1:$1048576,MATCH(Activity!II$1,BBG!$1:$1,0),0),IF(AND(VLOOKUP($A32,BBG!$1:$1048576,MATCH(Activity!II$1,BBG!$1:$1,0)-1,0)&lt;&gt;"",VLOOKUP($A32,BBG!$1:$1048576,MATCH(Activity!II$1,BBG!$1:$1,0)+1,0)&lt;&gt;""),(VLOOKUP($A32,BBG!$1:$1048576,MATCH(Activity!II$1,BBG!$1:$1,0)-1,0)+VLOOKUP($A32,BBG!$1:$1048576,MATCH(Activity!II$1,BBG!$1:$1,0)+1,0))/2,IF(AND(VLOOKUP($A32,BBG!$1:$1048576,MATCH(Activity!II$1,BBG!$1:$1,0)-1,0)&lt;&gt;"",VLOOKUP($A32,BBG!$1:$1048576,MATCH(Activity!II$1,BBG!$1:$1,0)+2,0)&lt;&gt;""),VLOOKUP($A32,BBG!$1:$1048576,MATCH(Activity!II$1,BBG!$1:$1,0)-1,0)+(VLOOKUP($A32,BBG!$1:$1048576,MATCH(Activity!II$1,BBG!$1:$1,0)+2,0)-VLOOKUP($A32,BBG!$1:$1048576,MATCH(Activity!II$1,BBG!$1:$1,0)-1,0))/3,VLOOKUP($A32,BBG!$1:$1048576,MATCH(Activity!II$1,BBG!$1:$1,0)-2,0)+(VLOOKUP($A32,BBG!$1:$1048576,MATCH(Activity!II$1,BBG!$1:$1,0)+1,0)-VLOOKUP($A32,BBG!$1:$1048576,MATCH(Activity!II$1,BBG!$1:$1,0)-2,0))*2/3)))/100</f>
        <v>0</v>
      </c>
      <c r="IJ32" s="34">
        <f ca="1">IF(VLOOKUP($A32,BBG!$1:$1048576,MATCH(Activity!IJ$1,BBG!$1:$1,0),0)&lt;&gt;"",VLOOKUP($A32,BBG!$1:$1048576,MATCH(Activity!IJ$1,BBG!$1:$1,0),0),IF(AND(VLOOKUP($A32,BBG!$1:$1048576,MATCH(Activity!IJ$1,BBG!$1:$1,0)-1,0)&lt;&gt;"",VLOOKUP($A32,BBG!$1:$1048576,MATCH(Activity!IJ$1,BBG!$1:$1,0)+1,0)&lt;&gt;""),(VLOOKUP($A32,BBG!$1:$1048576,MATCH(Activity!IJ$1,BBG!$1:$1,0)-1,0)+VLOOKUP($A32,BBG!$1:$1048576,MATCH(Activity!IJ$1,BBG!$1:$1,0)+1,0))/2,IF(AND(VLOOKUP($A32,BBG!$1:$1048576,MATCH(Activity!IJ$1,BBG!$1:$1,0)-1,0)&lt;&gt;"",VLOOKUP($A32,BBG!$1:$1048576,MATCH(Activity!IJ$1,BBG!$1:$1,0)+2,0)&lt;&gt;""),VLOOKUP($A32,BBG!$1:$1048576,MATCH(Activity!IJ$1,BBG!$1:$1,0)-1,0)+(VLOOKUP($A32,BBG!$1:$1048576,MATCH(Activity!IJ$1,BBG!$1:$1,0)+2,0)-VLOOKUP($A32,BBG!$1:$1048576,MATCH(Activity!IJ$1,BBG!$1:$1,0)-1,0))/3,VLOOKUP($A32,BBG!$1:$1048576,MATCH(Activity!IJ$1,BBG!$1:$1,0)-2,0)+(VLOOKUP($A32,BBG!$1:$1048576,MATCH(Activity!IJ$1,BBG!$1:$1,0)+1,0)-VLOOKUP($A32,BBG!$1:$1048576,MATCH(Activity!IJ$1,BBG!$1:$1,0)-2,0))*2/3)))/100</f>
        <v>0</v>
      </c>
      <c r="IK32" s="34">
        <f ca="1">IF(VLOOKUP($A32,BBG!$1:$1048576,MATCH(Activity!IK$1,BBG!$1:$1,0),0)&lt;&gt;"",VLOOKUP($A32,BBG!$1:$1048576,MATCH(Activity!IK$1,BBG!$1:$1,0),0),IF(AND(VLOOKUP($A32,BBG!$1:$1048576,MATCH(Activity!IK$1,BBG!$1:$1,0)-1,0)&lt;&gt;"",VLOOKUP($A32,BBG!$1:$1048576,MATCH(Activity!IK$1,BBG!$1:$1,0)+1,0)&lt;&gt;""),(VLOOKUP($A32,BBG!$1:$1048576,MATCH(Activity!IK$1,BBG!$1:$1,0)-1,0)+VLOOKUP($A32,BBG!$1:$1048576,MATCH(Activity!IK$1,BBG!$1:$1,0)+1,0))/2,IF(AND(VLOOKUP($A32,BBG!$1:$1048576,MATCH(Activity!IK$1,BBG!$1:$1,0)-1,0)&lt;&gt;"",VLOOKUP($A32,BBG!$1:$1048576,MATCH(Activity!IK$1,BBG!$1:$1,0)+2,0)&lt;&gt;""),VLOOKUP($A32,BBG!$1:$1048576,MATCH(Activity!IK$1,BBG!$1:$1,0)-1,0)+(VLOOKUP($A32,BBG!$1:$1048576,MATCH(Activity!IK$1,BBG!$1:$1,0)+2,0)-VLOOKUP($A32,BBG!$1:$1048576,MATCH(Activity!IK$1,BBG!$1:$1,0)-1,0))/3,VLOOKUP($A32,BBG!$1:$1048576,MATCH(Activity!IK$1,BBG!$1:$1,0)-2,0)+(VLOOKUP($A32,BBG!$1:$1048576,MATCH(Activity!IK$1,BBG!$1:$1,0)+1,0)-VLOOKUP($A32,BBG!$1:$1048576,MATCH(Activity!IK$1,BBG!$1:$1,0)-2,0))*2/3)))/100</f>
        <v>0</v>
      </c>
      <c r="IL32" s="34">
        <f ca="1">IF(VLOOKUP($A32,BBG!$1:$1048576,MATCH(Activity!IL$1,BBG!$1:$1,0),0)&lt;&gt;"",VLOOKUP($A32,BBG!$1:$1048576,MATCH(Activity!IL$1,BBG!$1:$1,0),0),IF(AND(VLOOKUP($A32,BBG!$1:$1048576,MATCH(Activity!IL$1,BBG!$1:$1,0)-1,0)&lt;&gt;"",VLOOKUP($A32,BBG!$1:$1048576,MATCH(Activity!IL$1,BBG!$1:$1,0)+1,0)&lt;&gt;""),(VLOOKUP($A32,BBG!$1:$1048576,MATCH(Activity!IL$1,BBG!$1:$1,0)-1,0)+VLOOKUP($A32,BBG!$1:$1048576,MATCH(Activity!IL$1,BBG!$1:$1,0)+1,0))/2,IF(AND(VLOOKUP($A32,BBG!$1:$1048576,MATCH(Activity!IL$1,BBG!$1:$1,0)-1,0)&lt;&gt;"",VLOOKUP($A32,BBG!$1:$1048576,MATCH(Activity!IL$1,BBG!$1:$1,0)+2,0)&lt;&gt;""),VLOOKUP($A32,BBG!$1:$1048576,MATCH(Activity!IL$1,BBG!$1:$1,0)-1,0)+(VLOOKUP($A32,BBG!$1:$1048576,MATCH(Activity!IL$1,BBG!$1:$1,0)+2,0)-VLOOKUP($A32,BBG!$1:$1048576,MATCH(Activity!IL$1,BBG!$1:$1,0)-1,0))/3,VLOOKUP($A32,BBG!$1:$1048576,MATCH(Activity!IL$1,BBG!$1:$1,0)-2,0)+(VLOOKUP($A32,BBG!$1:$1048576,MATCH(Activity!IL$1,BBG!$1:$1,0)+1,0)-VLOOKUP($A32,BBG!$1:$1048576,MATCH(Activity!IL$1,BBG!$1:$1,0)-2,0))*2/3)))/100</f>
        <v>0</v>
      </c>
      <c r="IM32" s="34">
        <f ca="1">IF(VLOOKUP($A32,BBG!$1:$1048576,MATCH(Activity!IM$1,BBG!$1:$1,0),0)&lt;&gt;"",VLOOKUP($A32,BBG!$1:$1048576,MATCH(Activity!IM$1,BBG!$1:$1,0),0),IF(AND(VLOOKUP($A32,BBG!$1:$1048576,MATCH(Activity!IM$1,BBG!$1:$1,0)-1,0)&lt;&gt;"",VLOOKUP($A32,BBG!$1:$1048576,MATCH(Activity!IM$1,BBG!$1:$1,0)+1,0)&lt;&gt;""),(VLOOKUP($A32,BBG!$1:$1048576,MATCH(Activity!IM$1,BBG!$1:$1,0)-1,0)+VLOOKUP($A32,BBG!$1:$1048576,MATCH(Activity!IM$1,BBG!$1:$1,0)+1,0))/2,IF(AND(VLOOKUP($A32,BBG!$1:$1048576,MATCH(Activity!IM$1,BBG!$1:$1,0)-1,0)&lt;&gt;"",VLOOKUP($A32,BBG!$1:$1048576,MATCH(Activity!IM$1,BBG!$1:$1,0)+2,0)&lt;&gt;""),VLOOKUP($A32,BBG!$1:$1048576,MATCH(Activity!IM$1,BBG!$1:$1,0)-1,0)+(VLOOKUP($A32,BBG!$1:$1048576,MATCH(Activity!IM$1,BBG!$1:$1,0)+2,0)-VLOOKUP($A32,BBG!$1:$1048576,MATCH(Activity!IM$1,BBG!$1:$1,0)-1,0))/3,VLOOKUP($A32,BBG!$1:$1048576,MATCH(Activity!IM$1,BBG!$1:$1,0)-2,0)+(VLOOKUP($A32,BBG!$1:$1048576,MATCH(Activity!IM$1,BBG!$1:$1,0)+1,0)-VLOOKUP($A32,BBG!$1:$1048576,MATCH(Activity!IM$1,BBG!$1:$1,0)-2,0))*2/3)))/100</f>
        <v>0</v>
      </c>
      <c r="IN32" s="34">
        <f ca="1">IF(VLOOKUP($A32,BBG!$1:$1048576,MATCH(Activity!IN$1,BBG!$1:$1,0),0)&lt;&gt;"",VLOOKUP($A32,BBG!$1:$1048576,MATCH(Activity!IN$1,BBG!$1:$1,0),0),IF(AND(VLOOKUP($A32,BBG!$1:$1048576,MATCH(Activity!IN$1,BBG!$1:$1,0)-1,0)&lt;&gt;"",VLOOKUP($A32,BBG!$1:$1048576,MATCH(Activity!IN$1,BBG!$1:$1,0)+1,0)&lt;&gt;""),(VLOOKUP($A32,BBG!$1:$1048576,MATCH(Activity!IN$1,BBG!$1:$1,0)-1,0)+VLOOKUP($A32,BBG!$1:$1048576,MATCH(Activity!IN$1,BBG!$1:$1,0)+1,0))/2,IF(AND(VLOOKUP($A32,BBG!$1:$1048576,MATCH(Activity!IN$1,BBG!$1:$1,0)-1,0)&lt;&gt;"",VLOOKUP($A32,BBG!$1:$1048576,MATCH(Activity!IN$1,BBG!$1:$1,0)+2,0)&lt;&gt;""),VLOOKUP($A32,BBG!$1:$1048576,MATCH(Activity!IN$1,BBG!$1:$1,0)-1,0)+(VLOOKUP($A32,BBG!$1:$1048576,MATCH(Activity!IN$1,BBG!$1:$1,0)+2,0)-VLOOKUP($A32,BBG!$1:$1048576,MATCH(Activity!IN$1,BBG!$1:$1,0)-1,0))/3,VLOOKUP($A32,BBG!$1:$1048576,MATCH(Activity!IN$1,BBG!$1:$1,0)-2,0)+(VLOOKUP($A32,BBG!$1:$1048576,MATCH(Activity!IN$1,BBG!$1:$1,0)+1,0)-VLOOKUP($A32,BBG!$1:$1048576,MATCH(Activity!IN$1,BBG!$1:$1,0)-2,0))*2/3)))/100</f>
        <v>0</v>
      </c>
      <c r="IO32" s="34">
        <f ca="1">IF(VLOOKUP($A32,BBG!$1:$1048576,MATCH(Activity!IO$1,BBG!$1:$1,0),0)&lt;&gt;"",VLOOKUP($A32,BBG!$1:$1048576,MATCH(Activity!IO$1,BBG!$1:$1,0),0),IF(AND(VLOOKUP($A32,BBG!$1:$1048576,MATCH(Activity!IO$1,BBG!$1:$1,0)-1,0)&lt;&gt;"",VLOOKUP($A32,BBG!$1:$1048576,MATCH(Activity!IO$1,BBG!$1:$1,0)+1,0)&lt;&gt;""),(VLOOKUP($A32,BBG!$1:$1048576,MATCH(Activity!IO$1,BBG!$1:$1,0)-1,0)+VLOOKUP($A32,BBG!$1:$1048576,MATCH(Activity!IO$1,BBG!$1:$1,0)+1,0))/2,IF(AND(VLOOKUP($A32,BBG!$1:$1048576,MATCH(Activity!IO$1,BBG!$1:$1,0)-1,0)&lt;&gt;"",VLOOKUP($A32,BBG!$1:$1048576,MATCH(Activity!IO$1,BBG!$1:$1,0)+2,0)&lt;&gt;""),VLOOKUP($A32,BBG!$1:$1048576,MATCH(Activity!IO$1,BBG!$1:$1,0)-1,0)+(VLOOKUP($A32,BBG!$1:$1048576,MATCH(Activity!IO$1,BBG!$1:$1,0)+2,0)-VLOOKUP($A32,BBG!$1:$1048576,MATCH(Activity!IO$1,BBG!$1:$1,0)-1,0))/3,VLOOKUP($A32,BBG!$1:$1048576,MATCH(Activity!IO$1,BBG!$1:$1,0)-2,0)+(VLOOKUP($A32,BBG!$1:$1048576,MATCH(Activity!IO$1,BBG!$1:$1,0)+1,0)-VLOOKUP($A32,BBG!$1:$1048576,MATCH(Activity!IO$1,BBG!$1:$1,0)-2,0))*2/3)))/100</f>
        <v>0</v>
      </c>
      <c r="IP32" s="34">
        <f ca="1">IF(VLOOKUP($A32,BBG!$1:$1048576,MATCH(Activity!IP$1,BBG!$1:$1,0),0)&lt;&gt;"",VLOOKUP($A32,BBG!$1:$1048576,MATCH(Activity!IP$1,BBG!$1:$1,0),0),IF(AND(VLOOKUP($A32,BBG!$1:$1048576,MATCH(Activity!IP$1,BBG!$1:$1,0)-1,0)&lt;&gt;"",VLOOKUP($A32,BBG!$1:$1048576,MATCH(Activity!IP$1,BBG!$1:$1,0)+1,0)&lt;&gt;""),(VLOOKUP($A32,BBG!$1:$1048576,MATCH(Activity!IP$1,BBG!$1:$1,0)-1,0)+VLOOKUP($A32,BBG!$1:$1048576,MATCH(Activity!IP$1,BBG!$1:$1,0)+1,0))/2,IF(AND(VLOOKUP($A32,BBG!$1:$1048576,MATCH(Activity!IP$1,BBG!$1:$1,0)-1,0)&lt;&gt;"",VLOOKUP($A32,BBG!$1:$1048576,MATCH(Activity!IP$1,BBG!$1:$1,0)+2,0)&lt;&gt;""),VLOOKUP($A32,BBG!$1:$1048576,MATCH(Activity!IP$1,BBG!$1:$1,0)-1,0)+(VLOOKUP($A32,BBG!$1:$1048576,MATCH(Activity!IP$1,BBG!$1:$1,0)+2,0)-VLOOKUP($A32,BBG!$1:$1048576,MATCH(Activity!IP$1,BBG!$1:$1,0)-1,0))/3,VLOOKUP($A32,BBG!$1:$1048576,MATCH(Activity!IP$1,BBG!$1:$1,0)-2,0)+(VLOOKUP($A32,BBG!$1:$1048576,MATCH(Activity!IP$1,BBG!$1:$1,0)+1,0)-VLOOKUP($A32,BBG!$1:$1048576,MATCH(Activity!IP$1,BBG!$1:$1,0)-2,0))*2/3)))/100</f>
        <v>0</v>
      </c>
      <c r="IQ32" s="34">
        <f ca="1">IF(VLOOKUP($A32,BBG!$1:$1048576,MATCH(Activity!IQ$1,BBG!$1:$1,0),0)&lt;&gt;"",VLOOKUP($A32,BBG!$1:$1048576,MATCH(Activity!IQ$1,BBG!$1:$1,0),0),IF(AND(VLOOKUP($A32,BBG!$1:$1048576,MATCH(Activity!IQ$1,BBG!$1:$1,0)-1,0)&lt;&gt;"",VLOOKUP($A32,BBG!$1:$1048576,MATCH(Activity!IQ$1,BBG!$1:$1,0)+1,0)&lt;&gt;""),(VLOOKUP($A32,BBG!$1:$1048576,MATCH(Activity!IQ$1,BBG!$1:$1,0)-1,0)+VLOOKUP($A32,BBG!$1:$1048576,MATCH(Activity!IQ$1,BBG!$1:$1,0)+1,0))/2,IF(AND(VLOOKUP($A32,BBG!$1:$1048576,MATCH(Activity!IQ$1,BBG!$1:$1,0)-1,0)&lt;&gt;"",VLOOKUP($A32,BBG!$1:$1048576,MATCH(Activity!IQ$1,BBG!$1:$1,0)+2,0)&lt;&gt;""),VLOOKUP($A32,BBG!$1:$1048576,MATCH(Activity!IQ$1,BBG!$1:$1,0)-1,0)+(VLOOKUP($A32,BBG!$1:$1048576,MATCH(Activity!IQ$1,BBG!$1:$1,0)+2,0)-VLOOKUP($A32,BBG!$1:$1048576,MATCH(Activity!IQ$1,BBG!$1:$1,0)-1,0))/3,VLOOKUP($A32,BBG!$1:$1048576,MATCH(Activity!IQ$1,BBG!$1:$1,0)-2,0)+(VLOOKUP($A32,BBG!$1:$1048576,MATCH(Activity!IQ$1,BBG!$1:$1,0)+1,0)-VLOOKUP($A32,BBG!$1:$1048576,MATCH(Activity!IQ$1,BBG!$1:$1,0)-2,0))*2/3)))/100</f>
        <v>0</v>
      </c>
      <c r="IR32" s="34">
        <f ca="1">IF(VLOOKUP($A32,BBG!$1:$1048576,MATCH(Activity!IR$1,BBG!$1:$1,0),0)&lt;&gt;"",VLOOKUP($A32,BBG!$1:$1048576,MATCH(Activity!IR$1,BBG!$1:$1,0),0),IF(AND(VLOOKUP($A32,BBG!$1:$1048576,MATCH(Activity!IR$1,BBG!$1:$1,0)-1,0)&lt;&gt;"",VLOOKUP($A32,BBG!$1:$1048576,MATCH(Activity!IR$1,BBG!$1:$1,0)+1,0)&lt;&gt;""),(VLOOKUP($A32,BBG!$1:$1048576,MATCH(Activity!IR$1,BBG!$1:$1,0)-1,0)+VLOOKUP($A32,BBG!$1:$1048576,MATCH(Activity!IR$1,BBG!$1:$1,0)+1,0))/2,IF(AND(VLOOKUP($A32,BBG!$1:$1048576,MATCH(Activity!IR$1,BBG!$1:$1,0)-1,0)&lt;&gt;"",VLOOKUP($A32,BBG!$1:$1048576,MATCH(Activity!IR$1,BBG!$1:$1,0)+2,0)&lt;&gt;""),VLOOKUP($A32,BBG!$1:$1048576,MATCH(Activity!IR$1,BBG!$1:$1,0)-1,0)+(VLOOKUP($A32,BBG!$1:$1048576,MATCH(Activity!IR$1,BBG!$1:$1,0)+2,0)-VLOOKUP($A32,BBG!$1:$1048576,MATCH(Activity!IR$1,BBG!$1:$1,0)-1,0))/3,VLOOKUP($A32,BBG!$1:$1048576,MATCH(Activity!IR$1,BBG!$1:$1,0)-2,0)+(VLOOKUP($A32,BBG!$1:$1048576,MATCH(Activity!IR$1,BBG!$1:$1,0)+1,0)-VLOOKUP($A32,BBG!$1:$1048576,MATCH(Activity!IR$1,BBG!$1:$1,0)-2,0))*2/3)))/100</f>
        <v>0</v>
      </c>
      <c r="IS32" s="34">
        <f ca="1">IF(VLOOKUP($A32,BBG!$1:$1048576,MATCH(Activity!IS$1,BBG!$1:$1,0),0)&lt;&gt;"",VLOOKUP($A32,BBG!$1:$1048576,MATCH(Activity!IS$1,BBG!$1:$1,0),0),IF(AND(VLOOKUP($A32,BBG!$1:$1048576,MATCH(Activity!IS$1,BBG!$1:$1,0)-1,0)&lt;&gt;"",VLOOKUP($A32,BBG!$1:$1048576,MATCH(Activity!IS$1,BBG!$1:$1,0)+1,0)&lt;&gt;""),(VLOOKUP($A32,BBG!$1:$1048576,MATCH(Activity!IS$1,BBG!$1:$1,0)-1,0)+VLOOKUP($A32,BBG!$1:$1048576,MATCH(Activity!IS$1,BBG!$1:$1,0)+1,0))/2,IF(AND(VLOOKUP($A32,BBG!$1:$1048576,MATCH(Activity!IS$1,BBG!$1:$1,0)-1,0)&lt;&gt;"",VLOOKUP($A32,BBG!$1:$1048576,MATCH(Activity!IS$1,BBG!$1:$1,0)+2,0)&lt;&gt;""),VLOOKUP($A32,BBG!$1:$1048576,MATCH(Activity!IS$1,BBG!$1:$1,0)-1,0)+(VLOOKUP($A32,BBG!$1:$1048576,MATCH(Activity!IS$1,BBG!$1:$1,0)+2,0)-VLOOKUP($A32,BBG!$1:$1048576,MATCH(Activity!IS$1,BBG!$1:$1,0)-1,0))/3,VLOOKUP($A32,BBG!$1:$1048576,MATCH(Activity!IS$1,BBG!$1:$1,0)-2,0)+(VLOOKUP($A32,BBG!$1:$1048576,MATCH(Activity!IS$1,BBG!$1:$1,0)+1,0)-VLOOKUP($A32,BBG!$1:$1048576,MATCH(Activity!IS$1,BBG!$1:$1,0)-2,0))*2/3)))/100</f>
        <v>0</v>
      </c>
      <c r="IT32" s="34">
        <f ca="1">IF(VLOOKUP($A32,BBG!$1:$1048576,MATCH(Activity!IT$1,BBG!$1:$1,0),0)&lt;&gt;"",VLOOKUP($A32,BBG!$1:$1048576,MATCH(Activity!IT$1,BBG!$1:$1,0),0),IF(AND(VLOOKUP($A32,BBG!$1:$1048576,MATCH(Activity!IT$1,BBG!$1:$1,0)-1,0)&lt;&gt;"",VLOOKUP($A32,BBG!$1:$1048576,MATCH(Activity!IT$1,BBG!$1:$1,0)+1,0)&lt;&gt;""),(VLOOKUP($A32,BBG!$1:$1048576,MATCH(Activity!IT$1,BBG!$1:$1,0)-1,0)+VLOOKUP($A32,BBG!$1:$1048576,MATCH(Activity!IT$1,BBG!$1:$1,0)+1,0))/2,IF(AND(VLOOKUP($A32,BBG!$1:$1048576,MATCH(Activity!IT$1,BBG!$1:$1,0)-1,0)&lt;&gt;"",VLOOKUP($A32,BBG!$1:$1048576,MATCH(Activity!IT$1,BBG!$1:$1,0)+2,0)&lt;&gt;""),VLOOKUP($A32,BBG!$1:$1048576,MATCH(Activity!IT$1,BBG!$1:$1,0)-1,0)+(VLOOKUP($A32,BBG!$1:$1048576,MATCH(Activity!IT$1,BBG!$1:$1,0)+2,0)-VLOOKUP($A32,BBG!$1:$1048576,MATCH(Activity!IT$1,BBG!$1:$1,0)-1,0))/3,VLOOKUP($A32,BBG!$1:$1048576,MATCH(Activity!IT$1,BBG!$1:$1,0)-2,0)+(VLOOKUP($A32,BBG!$1:$1048576,MATCH(Activity!IT$1,BBG!$1:$1,0)+1,0)-VLOOKUP($A32,BBG!$1:$1048576,MATCH(Activity!IT$1,BBG!$1:$1,0)-2,0))*2/3)))/100</f>
        <v>0</v>
      </c>
      <c r="IU32" s="34">
        <f ca="1">IF(VLOOKUP($A32,BBG!$1:$1048576,MATCH(Activity!IU$1,BBG!$1:$1,0),0)&lt;&gt;"",VLOOKUP($A32,BBG!$1:$1048576,MATCH(Activity!IU$1,BBG!$1:$1,0),0),IF(AND(VLOOKUP($A32,BBG!$1:$1048576,MATCH(Activity!IU$1,BBG!$1:$1,0)-1,0)&lt;&gt;"",VLOOKUP($A32,BBG!$1:$1048576,MATCH(Activity!IU$1,BBG!$1:$1,0)+1,0)&lt;&gt;""),(VLOOKUP($A32,BBG!$1:$1048576,MATCH(Activity!IU$1,BBG!$1:$1,0)-1,0)+VLOOKUP($A32,BBG!$1:$1048576,MATCH(Activity!IU$1,BBG!$1:$1,0)+1,0))/2,IF(AND(VLOOKUP($A32,BBG!$1:$1048576,MATCH(Activity!IU$1,BBG!$1:$1,0)-1,0)&lt;&gt;"",VLOOKUP($A32,BBG!$1:$1048576,MATCH(Activity!IU$1,BBG!$1:$1,0)+2,0)&lt;&gt;""),VLOOKUP($A32,BBG!$1:$1048576,MATCH(Activity!IU$1,BBG!$1:$1,0)-1,0)+(VLOOKUP($A32,BBG!$1:$1048576,MATCH(Activity!IU$1,BBG!$1:$1,0)+2,0)-VLOOKUP($A32,BBG!$1:$1048576,MATCH(Activity!IU$1,BBG!$1:$1,0)-1,0))/3,VLOOKUP($A32,BBG!$1:$1048576,MATCH(Activity!IU$1,BBG!$1:$1,0)-2,0)+(VLOOKUP($A32,BBG!$1:$1048576,MATCH(Activity!IU$1,BBG!$1:$1,0)+1,0)-VLOOKUP($A32,BBG!$1:$1048576,MATCH(Activity!IU$1,BBG!$1:$1,0)-2,0))*2/3)))/100</f>
        <v>0</v>
      </c>
      <c r="IV32" s="34">
        <f ca="1">IF(VLOOKUP($A32,BBG!$1:$1048576,MATCH(Activity!IV$1,BBG!$1:$1,0),0)&lt;&gt;"",VLOOKUP($A32,BBG!$1:$1048576,MATCH(Activity!IV$1,BBG!$1:$1,0),0),IF(AND(VLOOKUP($A32,BBG!$1:$1048576,MATCH(Activity!IV$1,BBG!$1:$1,0)-1,0)&lt;&gt;"",VLOOKUP($A32,BBG!$1:$1048576,MATCH(Activity!IV$1,BBG!$1:$1,0)+1,0)&lt;&gt;""),(VLOOKUP($A32,BBG!$1:$1048576,MATCH(Activity!IV$1,BBG!$1:$1,0)-1,0)+VLOOKUP($A32,BBG!$1:$1048576,MATCH(Activity!IV$1,BBG!$1:$1,0)+1,0))/2,IF(AND(VLOOKUP($A32,BBG!$1:$1048576,MATCH(Activity!IV$1,BBG!$1:$1,0)-1,0)&lt;&gt;"",VLOOKUP($A32,BBG!$1:$1048576,MATCH(Activity!IV$1,BBG!$1:$1,0)+2,0)&lt;&gt;""),VLOOKUP($A32,BBG!$1:$1048576,MATCH(Activity!IV$1,BBG!$1:$1,0)-1,0)+(VLOOKUP($A32,BBG!$1:$1048576,MATCH(Activity!IV$1,BBG!$1:$1,0)+2,0)-VLOOKUP($A32,BBG!$1:$1048576,MATCH(Activity!IV$1,BBG!$1:$1,0)-1,0))/3,VLOOKUP($A32,BBG!$1:$1048576,MATCH(Activity!IV$1,BBG!$1:$1,0)-2,0)+(VLOOKUP($A32,BBG!$1:$1048576,MATCH(Activity!IV$1,BBG!$1:$1,0)+1,0)-VLOOKUP($A32,BBG!$1:$1048576,MATCH(Activity!IV$1,BBG!$1:$1,0)-2,0))*2/3)))/100</f>
        <v>0</v>
      </c>
      <c r="IW32" s="34">
        <f ca="1">IF(VLOOKUP($A32,BBG!$1:$1048576,MATCH(Activity!IW$1,BBG!$1:$1,0),0)&lt;&gt;"",VLOOKUP($A32,BBG!$1:$1048576,MATCH(Activity!IW$1,BBG!$1:$1,0),0),IF(AND(VLOOKUP($A32,BBG!$1:$1048576,MATCH(Activity!IW$1,BBG!$1:$1,0)-1,0)&lt;&gt;"",VLOOKUP($A32,BBG!$1:$1048576,MATCH(Activity!IW$1,BBG!$1:$1,0)+1,0)&lt;&gt;""),(VLOOKUP($A32,BBG!$1:$1048576,MATCH(Activity!IW$1,BBG!$1:$1,0)-1,0)+VLOOKUP($A32,BBG!$1:$1048576,MATCH(Activity!IW$1,BBG!$1:$1,0)+1,0))/2,IF(AND(VLOOKUP($A32,BBG!$1:$1048576,MATCH(Activity!IW$1,BBG!$1:$1,0)-1,0)&lt;&gt;"",VLOOKUP($A32,BBG!$1:$1048576,MATCH(Activity!IW$1,BBG!$1:$1,0)+2,0)&lt;&gt;""),VLOOKUP($A32,BBG!$1:$1048576,MATCH(Activity!IW$1,BBG!$1:$1,0)-1,0)+(VLOOKUP($A32,BBG!$1:$1048576,MATCH(Activity!IW$1,BBG!$1:$1,0)+2,0)-VLOOKUP($A32,BBG!$1:$1048576,MATCH(Activity!IW$1,BBG!$1:$1,0)-1,0))/3,VLOOKUP($A32,BBG!$1:$1048576,MATCH(Activity!IW$1,BBG!$1:$1,0)-2,0)+(VLOOKUP($A32,BBG!$1:$1048576,MATCH(Activity!IW$1,BBG!$1:$1,0)+1,0)-VLOOKUP($A32,BBG!$1:$1048576,MATCH(Activity!IW$1,BBG!$1:$1,0)-2,0))*2/3)))/100</f>
        <v>0</v>
      </c>
      <c r="IX32" s="34">
        <f ca="1">IF(VLOOKUP($A32,BBG!$1:$1048576,MATCH(Activity!IX$1,BBG!$1:$1,0),0)&lt;&gt;"",VLOOKUP($A32,BBG!$1:$1048576,MATCH(Activity!IX$1,BBG!$1:$1,0),0),IF(AND(VLOOKUP($A32,BBG!$1:$1048576,MATCH(Activity!IX$1,BBG!$1:$1,0)-1,0)&lt;&gt;"",VLOOKUP($A32,BBG!$1:$1048576,MATCH(Activity!IX$1,BBG!$1:$1,0)+1,0)&lt;&gt;""),(VLOOKUP($A32,BBG!$1:$1048576,MATCH(Activity!IX$1,BBG!$1:$1,0)-1,0)+VLOOKUP($A32,BBG!$1:$1048576,MATCH(Activity!IX$1,BBG!$1:$1,0)+1,0))/2,IF(AND(VLOOKUP($A32,BBG!$1:$1048576,MATCH(Activity!IX$1,BBG!$1:$1,0)-1,0)&lt;&gt;"",VLOOKUP($A32,BBG!$1:$1048576,MATCH(Activity!IX$1,BBG!$1:$1,0)+2,0)&lt;&gt;""),VLOOKUP($A32,BBG!$1:$1048576,MATCH(Activity!IX$1,BBG!$1:$1,0)-1,0)+(VLOOKUP($A32,BBG!$1:$1048576,MATCH(Activity!IX$1,BBG!$1:$1,0)+2,0)-VLOOKUP($A32,BBG!$1:$1048576,MATCH(Activity!IX$1,BBG!$1:$1,0)-1,0))/3,VLOOKUP($A32,BBG!$1:$1048576,MATCH(Activity!IX$1,BBG!$1:$1,0)-2,0)+(VLOOKUP($A32,BBG!$1:$1048576,MATCH(Activity!IX$1,BBG!$1:$1,0)+1,0)-VLOOKUP($A32,BBG!$1:$1048576,MATCH(Activity!IX$1,BBG!$1:$1,0)-2,0))*2/3)))/100</f>
        <v>0</v>
      </c>
      <c r="IY32" s="34">
        <f ca="1">IF(VLOOKUP($A32,BBG!$1:$1048576,MATCH(Activity!IY$1,BBG!$1:$1,0),0)&lt;&gt;"",VLOOKUP($A32,BBG!$1:$1048576,MATCH(Activity!IY$1,BBG!$1:$1,0),0),IF(AND(VLOOKUP($A32,BBG!$1:$1048576,MATCH(Activity!IY$1,BBG!$1:$1,0)-1,0)&lt;&gt;"",VLOOKUP($A32,BBG!$1:$1048576,MATCH(Activity!IY$1,BBG!$1:$1,0)+1,0)&lt;&gt;""),(VLOOKUP($A32,BBG!$1:$1048576,MATCH(Activity!IY$1,BBG!$1:$1,0)-1,0)+VLOOKUP($A32,BBG!$1:$1048576,MATCH(Activity!IY$1,BBG!$1:$1,0)+1,0))/2,IF(AND(VLOOKUP($A32,BBG!$1:$1048576,MATCH(Activity!IY$1,BBG!$1:$1,0)-1,0)&lt;&gt;"",VLOOKUP($A32,BBG!$1:$1048576,MATCH(Activity!IY$1,BBG!$1:$1,0)+2,0)&lt;&gt;""),VLOOKUP($A32,BBG!$1:$1048576,MATCH(Activity!IY$1,BBG!$1:$1,0)-1,0)+(VLOOKUP($A32,BBG!$1:$1048576,MATCH(Activity!IY$1,BBG!$1:$1,0)+2,0)-VLOOKUP($A32,BBG!$1:$1048576,MATCH(Activity!IY$1,BBG!$1:$1,0)-1,0))/3,VLOOKUP($A32,BBG!$1:$1048576,MATCH(Activity!IY$1,BBG!$1:$1,0)-2,0)+(VLOOKUP($A32,BBG!$1:$1048576,MATCH(Activity!IY$1,BBG!$1:$1,0)+1,0)-VLOOKUP($A32,BBG!$1:$1048576,MATCH(Activity!IY$1,BBG!$1:$1,0)-2,0))*2/3)))/100</f>
        <v>0</v>
      </c>
      <c r="IZ32" s="34">
        <f ca="1">IF(VLOOKUP($A32,BBG!$1:$1048576,MATCH(Activity!IZ$1,BBG!$1:$1,0),0)&lt;&gt;"",VLOOKUP($A32,BBG!$1:$1048576,MATCH(Activity!IZ$1,BBG!$1:$1,0),0),IF(AND(VLOOKUP($A32,BBG!$1:$1048576,MATCH(Activity!IZ$1,BBG!$1:$1,0)-1,0)&lt;&gt;"",VLOOKUP($A32,BBG!$1:$1048576,MATCH(Activity!IZ$1,BBG!$1:$1,0)+1,0)&lt;&gt;""),(VLOOKUP($A32,BBG!$1:$1048576,MATCH(Activity!IZ$1,BBG!$1:$1,0)-1,0)+VLOOKUP($A32,BBG!$1:$1048576,MATCH(Activity!IZ$1,BBG!$1:$1,0)+1,0))/2,IF(AND(VLOOKUP($A32,BBG!$1:$1048576,MATCH(Activity!IZ$1,BBG!$1:$1,0)-1,0)&lt;&gt;"",VLOOKUP($A32,BBG!$1:$1048576,MATCH(Activity!IZ$1,BBG!$1:$1,0)+2,0)&lt;&gt;""),VLOOKUP($A32,BBG!$1:$1048576,MATCH(Activity!IZ$1,BBG!$1:$1,0)-1,0)+(VLOOKUP($A32,BBG!$1:$1048576,MATCH(Activity!IZ$1,BBG!$1:$1,0)+2,0)-VLOOKUP($A32,BBG!$1:$1048576,MATCH(Activity!IZ$1,BBG!$1:$1,0)-1,0))/3,VLOOKUP($A32,BBG!$1:$1048576,MATCH(Activity!IZ$1,BBG!$1:$1,0)-2,0)+(VLOOKUP($A32,BBG!$1:$1048576,MATCH(Activity!IZ$1,BBG!$1:$1,0)+1,0)-VLOOKUP($A32,BBG!$1:$1048576,MATCH(Activity!IZ$1,BBG!$1:$1,0)-2,0))*2/3)))/100</f>
        <v>0</v>
      </c>
      <c r="JA32" s="34">
        <f ca="1">IF(VLOOKUP($A32,BBG!$1:$1048576,MATCH(Activity!JA$1,BBG!$1:$1,0),0)&lt;&gt;"",VLOOKUP($A32,BBG!$1:$1048576,MATCH(Activity!JA$1,BBG!$1:$1,0),0),IF(AND(VLOOKUP($A32,BBG!$1:$1048576,MATCH(Activity!JA$1,BBG!$1:$1,0)-1,0)&lt;&gt;"",VLOOKUP($A32,BBG!$1:$1048576,MATCH(Activity!JA$1,BBG!$1:$1,0)+1,0)&lt;&gt;""),(VLOOKUP($A32,BBG!$1:$1048576,MATCH(Activity!JA$1,BBG!$1:$1,0)-1,0)+VLOOKUP($A32,BBG!$1:$1048576,MATCH(Activity!JA$1,BBG!$1:$1,0)+1,0))/2,IF(AND(VLOOKUP($A32,BBG!$1:$1048576,MATCH(Activity!JA$1,BBG!$1:$1,0)-1,0)&lt;&gt;"",VLOOKUP($A32,BBG!$1:$1048576,MATCH(Activity!JA$1,BBG!$1:$1,0)+2,0)&lt;&gt;""),VLOOKUP($A32,BBG!$1:$1048576,MATCH(Activity!JA$1,BBG!$1:$1,0)-1,0)+(VLOOKUP($A32,BBG!$1:$1048576,MATCH(Activity!JA$1,BBG!$1:$1,0)+2,0)-VLOOKUP($A32,BBG!$1:$1048576,MATCH(Activity!JA$1,BBG!$1:$1,0)-1,0))/3,VLOOKUP($A32,BBG!$1:$1048576,MATCH(Activity!JA$1,BBG!$1:$1,0)-2,0)+(VLOOKUP($A32,BBG!$1:$1048576,MATCH(Activity!JA$1,BBG!$1:$1,0)+1,0)-VLOOKUP($A32,BBG!$1:$1048576,MATCH(Activity!JA$1,BBG!$1:$1,0)-2,0))*2/3)))/100</f>
        <v>0</v>
      </c>
      <c r="JB32" s="34">
        <f ca="1">IF(VLOOKUP($A32,BBG!$1:$1048576,MATCH(Activity!JB$1,BBG!$1:$1,0),0)&lt;&gt;"",VLOOKUP($A32,BBG!$1:$1048576,MATCH(Activity!JB$1,BBG!$1:$1,0),0),IF(AND(VLOOKUP($A32,BBG!$1:$1048576,MATCH(Activity!JB$1,BBG!$1:$1,0)-1,0)&lt;&gt;"",VLOOKUP($A32,BBG!$1:$1048576,MATCH(Activity!JB$1,BBG!$1:$1,0)+1,0)&lt;&gt;""),(VLOOKUP($A32,BBG!$1:$1048576,MATCH(Activity!JB$1,BBG!$1:$1,0)-1,0)+VLOOKUP($A32,BBG!$1:$1048576,MATCH(Activity!JB$1,BBG!$1:$1,0)+1,0))/2,IF(AND(VLOOKUP($A32,BBG!$1:$1048576,MATCH(Activity!JB$1,BBG!$1:$1,0)-1,0)&lt;&gt;"",VLOOKUP($A32,BBG!$1:$1048576,MATCH(Activity!JB$1,BBG!$1:$1,0)+2,0)&lt;&gt;""),VLOOKUP($A32,BBG!$1:$1048576,MATCH(Activity!JB$1,BBG!$1:$1,0)-1,0)+(VLOOKUP($A32,BBG!$1:$1048576,MATCH(Activity!JB$1,BBG!$1:$1,0)+2,0)-VLOOKUP($A32,BBG!$1:$1048576,MATCH(Activity!JB$1,BBG!$1:$1,0)-1,0))/3,VLOOKUP($A32,BBG!$1:$1048576,MATCH(Activity!JB$1,BBG!$1:$1,0)-2,0)+(VLOOKUP($A32,BBG!$1:$1048576,MATCH(Activity!JB$1,BBG!$1:$1,0)+1,0)-VLOOKUP($A32,BBG!$1:$1048576,MATCH(Activity!JB$1,BBG!$1:$1,0)-2,0))*2/3)))/100</f>
        <v>0</v>
      </c>
      <c r="JC32" s="34">
        <f ca="1">IF(VLOOKUP($A32,BBG!$1:$1048576,MATCH(Activity!JC$1,BBG!$1:$1,0),0)&lt;&gt;"",VLOOKUP($A32,BBG!$1:$1048576,MATCH(Activity!JC$1,BBG!$1:$1,0),0),IF(AND(VLOOKUP($A32,BBG!$1:$1048576,MATCH(Activity!JC$1,BBG!$1:$1,0)-1,0)&lt;&gt;"",VLOOKUP($A32,BBG!$1:$1048576,MATCH(Activity!JC$1,BBG!$1:$1,0)+1,0)&lt;&gt;""),(VLOOKUP($A32,BBG!$1:$1048576,MATCH(Activity!JC$1,BBG!$1:$1,0)-1,0)+VLOOKUP($A32,BBG!$1:$1048576,MATCH(Activity!JC$1,BBG!$1:$1,0)+1,0))/2,IF(AND(VLOOKUP($A32,BBG!$1:$1048576,MATCH(Activity!JC$1,BBG!$1:$1,0)-1,0)&lt;&gt;"",VLOOKUP($A32,BBG!$1:$1048576,MATCH(Activity!JC$1,BBG!$1:$1,0)+2,0)&lt;&gt;""),VLOOKUP($A32,BBG!$1:$1048576,MATCH(Activity!JC$1,BBG!$1:$1,0)-1,0)+(VLOOKUP($A32,BBG!$1:$1048576,MATCH(Activity!JC$1,BBG!$1:$1,0)+2,0)-VLOOKUP($A32,BBG!$1:$1048576,MATCH(Activity!JC$1,BBG!$1:$1,0)-1,0))/3,VLOOKUP($A32,BBG!$1:$1048576,MATCH(Activity!JC$1,BBG!$1:$1,0)-2,0)+(VLOOKUP($A32,BBG!$1:$1048576,MATCH(Activity!JC$1,BBG!$1:$1,0)+1,0)-VLOOKUP($A32,BBG!$1:$1048576,MATCH(Activity!JC$1,BBG!$1:$1,0)-2,0))*2/3)))/100</f>
        <v>0</v>
      </c>
      <c r="JD32" s="34">
        <f ca="1">IF(VLOOKUP($A32,BBG!$1:$1048576,MATCH(Activity!JD$1,BBG!$1:$1,0),0)&lt;&gt;"",VLOOKUP($A32,BBG!$1:$1048576,MATCH(Activity!JD$1,BBG!$1:$1,0),0),IF(AND(VLOOKUP($A32,BBG!$1:$1048576,MATCH(Activity!JD$1,BBG!$1:$1,0)-1,0)&lt;&gt;"",VLOOKUP($A32,BBG!$1:$1048576,MATCH(Activity!JD$1,BBG!$1:$1,0)+1,0)&lt;&gt;""),(VLOOKUP($A32,BBG!$1:$1048576,MATCH(Activity!JD$1,BBG!$1:$1,0)-1,0)+VLOOKUP($A32,BBG!$1:$1048576,MATCH(Activity!JD$1,BBG!$1:$1,0)+1,0))/2,IF(AND(VLOOKUP($A32,BBG!$1:$1048576,MATCH(Activity!JD$1,BBG!$1:$1,0)-1,0)&lt;&gt;"",VLOOKUP($A32,BBG!$1:$1048576,MATCH(Activity!JD$1,BBG!$1:$1,0)+2,0)&lt;&gt;""),VLOOKUP($A32,BBG!$1:$1048576,MATCH(Activity!JD$1,BBG!$1:$1,0)-1,0)+(VLOOKUP($A32,BBG!$1:$1048576,MATCH(Activity!JD$1,BBG!$1:$1,0)+2,0)-VLOOKUP($A32,BBG!$1:$1048576,MATCH(Activity!JD$1,BBG!$1:$1,0)-1,0))/3,VLOOKUP($A32,BBG!$1:$1048576,MATCH(Activity!JD$1,BBG!$1:$1,0)-2,0)+(VLOOKUP($A32,BBG!$1:$1048576,MATCH(Activity!JD$1,BBG!$1:$1,0)+1,0)-VLOOKUP($A32,BBG!$1:$1048576,MATCH(Activity!JD$1,BBG!$1:$1,0)-2,0))*2/3)))/100</f>
        <v>0</v>
      </c>
      <c r="JE32" s="34">
        <f ca="1">IF(VLOOKUP($A32,BBG!$1:$1048576,MATCH(Activity!JE$1,BBG!$1:$1,0),0)&lt;&gt;"",VLOOKUP($A32,BBG!$1:$1048576,MATCH(Activity!JE$1,BBG!$1:$1,0),0),IF(AND(VLOOKUP($A32,BBG!$1:$1048576,MATCH(Activity!JE$1,BBG!$1:$1,0)-1,0)&lt;&gt;"",VLOOKUP($A32,BBG!$1:$1048576,MATCH(Activity!JE$1,BBG!$1:$1,0)+1,0)&lt;&gt;""),(VLOOKUP($A32,BBG!$1:$1048576,MATCH(Activity!JE$1,BBG!$1:$1,0)-1,0)+VLOOKUP($A32,BBG!$1:$1048576,MATCH(Activity!JE$1,BBG!$1:$1,0)+1,0))/2,IF(AND(VLOOKUP($A32,BBG!$1:$1048576,MATCH(Activity!JE$1,BBG!$1:$1,0)-1,0)&lt;&gt;"",VLOOKUP($A32,BBG!$1:$1048576,MATCH(Activity!JE$1,BBG!$1:$1,0)+2,0)&lt;&gt;""),VLOOKUP($A32,BBG!$1:$1048576,MATCH(Activity!JE$1,BBG!$1:$1,0)-1,0)+(VLOOKUP($A32,BBG!$1:$1048576,MATCH(Activity!JE$1,BBG!$1:$1,0)+2,0)-VLOOKUP($A32,BBG!$1:$1048576,MATCH(Activity!JE$1,BBG!$1:$1,0)-1,0))/3,VLOOKUP($A32,BBG!$1:$1048576,MATCH(Activity!JE$1,BBG!$1:$1,0)-2,0)+(VLOOKUP($A32,BBG!$1:$1048576,MATCH(Activity!JE$1,BBG!$1:$1,0)+1,0)-VLOOKUP($A32,BBG!$1:$1048576,MATCH(Activity!JE$1,BBG!$1:$1,0)-2,0))*2/3)))/100</f>
        <v>0</v>
      </c>
      <c r="JF32" s="34">
        <f ca="1">IF(VLOOKUP($A32,BBG!$1:$1048576,MATCH(Activity!JF$1,BBG!$1:$1,0),0)&lt;&gt;"",VLOOKUP($A32,BBG!$1:$1048576,MATCH(Activity!JF$1,BBG!$1:$1,0),0),IF(AND(VLOOKUP($A32,BBG!$1:$1048576,MATCH(Activity!JF$1,BBG!$1:$1,0)-1,0)&lt;&gt;"",VLOOKUP($A32,BBG!$1:$1048576,MATCH(Activity!JF$1,BBG!$1:$1,0)+1,0)&lt;&gt;""),(VLOOKUP($A32,BBG!$1:$1048576,MATCH(Activity!JF$1,BBG!$1:$1,0)-1,0)+VLOOKUP($A32,BBG!$1:$1048576,MATCH(Activity!JF$1,BBG!$1:$1,0)+1,0))/2,IF(AND(VLOOKUP($A32,BBG!$1:$1048576,MATCH(Activity!JF$1,BBG!$1:$1,0)-1,0)&lt;&gt;"",VLOOKUP($A32,BBG!$1:$1048576,MATCH(Activity!JF$1,BBG!$1:$1,0)+2,0)&lt;&gt;""),VLOOKUP($A32,BBG!$1:$1048576,MATCH(Activity!JF$1,BBG!$1:$1,0)-1,0)+(VLOOKUP($A32,BBG!$1:$1048576,MATCH(Activity!JF$1,BBG!$1:$1,0)+2,0)-VLOOKUP($A32,BBG!$1:$1048576,MATCH(Activity!JF$1,BBG!$1:$1,0)-1,0))/3,VLOOKUP($A32,BBG!$1:$1048576,MATCH(Activity!JF$1,BBG!$1:$1,0)-2,0)+(VLOOKUP($A32,BBG!$1:$1048576,MATCH(Activity!JF$1,BBG!$1:$1,0)+1,0)-VLOOKUP($A32,BBG!$1:$1048576,MATCH(Activity!JF$1,BBG!$1:$1,0)-2,0))*2/3)))/100</f>
        <v>0</v>
      </c>
      <c r="JG32" s="34">
        <f ca="1">IF(VLOOKUP($A32,BBG!$1:$1048576,MATCH(Activity!JG$1,BBG!$1:$1,0),0)&lt;&gt;"",VLOOKUP($A32,BBG!$1:$1048576,MATCH(Activity!JG$1,BBG!$1:$1,0),0),IF(AND(VLOOKUP($A32,BBG!$1:$1048576,MATCH(Activity!JG$1,BBG!$1:$1,0)-1,0)&lt;&gt;"",VLOOKUP($A32,BBG!$1:$1048576,MATCH(Activity!JG$1,BBG!$1:$1,0)+1,0)&lt;&gt;""),(VLOOKUP($A32,BBG!$1:$1048576,MATCH(Activity!JG$1,BBG!$1:$1,0)-1,0)+VLOOKUP($A32,BBG!$1:$1048576,MATCH(Activity!JG$1,BBG!$1:$1,0)+1,0))/2,IF(AND(VLOOKUP($A32,BBG!$1:$1048576,MATCH(Activity!JG$1,BBG!$1:$1,0)-1,0)&lt;&gt;"",VLOOKUP($A32,BBG!$1:$1048576,MATCH(Activity!JG$1,BBG!$1:$1,0)+2,0)&lt;&gt;""),VLOOKUP($A32,BBG!$1:$1048576,MATCH(Activity!JG$1,BBG!$1:$1,0)-1,0)+(VLOOKUP($A32,BBG!$1:$1048576,MATCH(Activity!JG$1,BBG!$1:$1,0)+2,0)-VLOOKUP($A32,BBG!$1:$1048576,MATCH(Activity!JG$1,BBG!$1:$1,0)-1,0))/3,VLOOKUP($A32,BBG!$1:$1048576,MATCH(Activity!JG$1,BBG!$1:$1,0)-2,0)+(VLOOKUP($A32,BBG!$1:$1048576,MATCH(Activity!JG$1,BBG!$1:$1,0)+1,0)-VLOOKUP($A32,BBG!$1:$1048576,MATCH(Activity!JG$1,BBG!$1:$1,0)-2,0))*2/3)))/100</f>
        <v>0</v>
      </c>
      <c r="JH32" s="34">
        <f ca="1">IF(VLOOKUP($A32,BBG!$1:$1048576,MATCH(Activity!JH$1,BBG!$1:$1,0),0)&lt;&gt;"",VLOOKUP($A32,BBG!$1:$1048576,MATCH(Activity!JH$1,BBG!$1:$1,0),0),IF(AND(VLOOKUP($A32,BBG!$1:$1048576,MATCH(Activity!JH$1,BBG!$1:$1,0)-1,0)&lt;&gt;"",VLOOKUP($A32,BBG!$1:$1048576,MATCH(Activity!JH$1,BBG!$1:$1,0)+1,0)&lt;&gt;""),(VLOOKUP($A32,BBG!$1:$1048576,MATCH(Activity!JH$1,BBG!$1:$1,0)-1,0)+VLOOKUP($A32,BBG!$1:$1048576,MATCH(Activity!JH$1,BBG!$1:$1,0)+1,0))/2,IF(AND(VLOOKUP($A32,BBG!$1:$1048576,MATCH(Activity!JH$1,BBG!$1:$1,0)-1,0)&lt;&gt;"",VLOOKUP($A32,BBG!$1:$1048576,MATCH(Activity!JH$1,BBG!$1:$1,0)+2,0)&lt;&gt;""),VLOOKUP($A32,BBG!$1:$1048576,MATCH(Activity!JH$1,BBG!$1:$1,0)-1,0)+(VLOOKUP($A32,BBG!$1:$1048576,MATCH(Activity!JH$1,BBG!$1:$1,0)+2,0)-VLOOKUP($A32,BBG!$1:$1048576,MATCH(Activity!JH$1,BBG!$1:$1,0)-1,0))/3,VLOOKUP($A32,BBG!$1:$1048576,MATCH(Activity!JH$1,BBG!$1:$1,0)-2,0)+(VLOOKUP($A32,BBG!$1:$1048576,MATCH(Activity!JH$1,BBG!$1:$1,0)+1,0)-VLOOKUP($A32,BBG!$1:$1048576,MATCH(Activity!JH$1,BBG!$1:$1,0)-2,0))*2/3)))/100</f>
        <v>0</v>
      </c>
      <c r="JI32" s="34">
        <f ca="1">IF(VLOOKUP($A32,BBG!$1:$1048576,MATCH(Activity!JI$1,BBG!$1:$1,0),0)&lt;&gt;"",VLOOKUP($A32,BBG!$1:$1048576,MATCH(Activity!JI$1,BBG!$1:$1,0),0),IF(AND(VLOOKUP($A32,BBG!$1:$1048576,MATCH(Activity!JI$1,BBG!$1:$1,0)-1,0)&lt;&gt;"",VLOOKUP($A32,BBG!$1:$1048576,MATCH(Activity!JI$1,BBG!$1:$1,0)+1,0)&lt;&gt;""),(VLOOKUP($A32,BBG!$1:$1048576,MATCH(Activity!JI$1,BBG!$1:$1,0)-1,0)+VLOOKUP($A32,BBG!$1:$1048576,MATCH(Activity!JI$1,BBG!$1:$1,0)+1,0))/2,IF(AND(VLOOKUP($A32,BBG!$1:$1048576,MATCH(Activity!JI$1,BBG!$1:$1,0)-1,0)&lt;&gt;"",VLOOKUP($A32,BBG!$1:$1048576,MATCH(Activity!JI$1,BBG!$1:$1,0)+2,0)&lt;&gt;""),VLOOKUP($A32,BBG!$1:$1048576,MATCH(Activity!JI$1,BBG!$1:$1,0)-1,0)+(VLOOKUP($A32,BBG!$1:$1048576,MATCH(Activity!JI$1,BBG!$1:$1,0)+2,0)-VLOOKUP($A32,BBG!$1:$1048576,MATCH(Activity!JI$1,BBG!$1:$1,0)-1,0))/3,VLOOKUP($A32,BBG!$1:$1048576,MATCH(Activity!JI$1,BBG!$1:$1,0)-2,0)+(VLOOKUP($A32,BBG!$1:$1048576,MATCH(Activity!JI$1,BBG!$1:$1,0)+1,0)-VLOOKUP($A32,BBG!$1:$1048576,MATCH(Activity!JI$1,BBG!$1:$1,0)-2,0))*2/3)))/100</f>
        <v>0</v>
      </c>
      <c r="JJ32" s="34">
        <f ca="1">IF(VLOOKUP($A32,BBG!$1:$1048576,MATCH(Activity!JJ$1,BBG!$1:$1,0),0)&lt;&gt;"",VLOOKUP($A32,BBG!$1:$1048576,MATCH(Activity!JJ$1,BBG!$1:$1,0),0),IF(AND(VLOOKUP($A32,BBG!$1:$1048576,MATCH(Activity!JJ$1,BBG!$1:$1,0)-1,0)&lt;&gt;"",VLOOKUP($A32,BBG!$1:$1048576,MATCH(Activity!JJ$1,BBG!$1:$1,0)+1,0)&lt;&gt;""),(VLOOKUP($A32,BBG!$1:$1048576,MATCH(Activity!JJ$1,BBG!$1:$1,0)-1,0)+VLOOKUP($A32,BBG!$1:$1048576,MATCH(Activity!JJ$1,BBG!$1:$1,0)+1,0))/2,IF(AND(VLOOKUP($A32,BBG!$1:$1048576,MATCH(Activity!JJ$1,BBG!$1:$1,0)-1,0)&lt;&gt;"",VLOOKUP($A32,BBG!$1:$1048576,MATCH(Activity!JJ$1,BBG!$1:$1,0)+2,0)&lt;&gt;""),VLOOKUP($A32,BBG!$1:$1048576,MATCH(Activity!JJ$1,BBG!$1:$1,0)-1,0)+(VLOOKUP($A32,BBG!$1:$1048576,MATCH(Activity!JJ$1,BBG!$1:$1,0)+2,0)-VLOOKUP($A32,BBG!$1:$1048576,MATCH(Activity!JJ$1,BBG!$1:$1,0)-1,0))/3,VLOOKUP($A32,BBG!$1:$1048576,MATCH(Activity!JJ$1,BBG!$1:$1,0)-2,0)+(VLOOKUP($A32,BBG!$1:$1048576,MATCH(Activity!JJ$1,BBG!$1:$1,0)+1,0)-VLOOKUP($A32,BBG!$1:$1048576,MATCH(Activity!JJ$1,BBG!$1:$1,0)-2,0))*2/3)))/100</f>
        <v>0</v>
      </c>
      <c r="JK32" s="34">
        <f ca="1">IF(VLOOKUP($A32,BBG!$1:$1048576,MATCH(Activity!JK$1,BBG!$1:$1,0),0)&lt;&gt;"",VLOOKUP($A32,BBG!$1:$1048576,MATCH(Activity!JK$1,BBG!$1:$1,0),0),IF(AND(VLOOKUP($A32,BBG!$1:$1048576,MATCH(Activity!JK$1,BBG!$1:$1,0)-1,0)&lt;&gt;"",VLOOKUP($A32,BBG!$1:$1048576,MATCH(Activity!JK$1,BBG!$1:$1,0)+1,0)&lt;&gt;""),(VLOOKUP($A32,BBG!$1:$1048576,MATCH(Activity!JK$1,BBG!$1:$1,0)-1,0)+VLOOKUP($A32,BBG!$1:$1048576,MATCH(Activity!JK$1,BBG!$1:$1,0)+1,0))/2,IF(AND(VLOOKUP($A32,BBG!$1:$1048576,MATCH(Activity!JK$1,BBG!$1:$1,0)-1,0)&lt;&gt;"",VLOOKUP($A32,BBG!$1:$1048576,MATCH(Activity!JK$1,BBG!$1:$1,0)+2,0)&lt;&gt;""),VLOOKUP($A32,BBG!$1:$1048576,MATCH(Activity!JK$1,BBG!$1:$1,0)-1,0)+(VLOOKUP($A32,BBG!$1:$1048576,MATCH(Activity!JK$1,BBG!$1:$1,0)+2,0)-VLOOKUP($A32,BBG!$1:$1048576,MATCH(Activity!JK$1,BBG!$1:$1,0)-1,0))/3,VLOOKUP($A32,BBG!$1:$1048576,MATCH(Activity!JK$1,BBG!$1:$1,0)-2,0)+(VLOOKUP($A32,BBG!$1:$1048576,MATCH(Activity!JK$1,BBG!$1:$1,0)+1,0)-VLOOKUP($A32,BBG!$1:$1048576,MATCH(Activity!JK$1,BBG!$1:$1,0)-2,0))*2/3)))/100</f>
        <v>0</v>
      </c>
      <c r="JL32" s="34">
        <f ca="1">IF(VLOOKUP($A32,BBG!$1:$1048576,MATCH(Activity!JL$1,BBG!$1:$1,0),0)&lt;&gt;"",VLOOKUP($A32,BBG!$1:$1048576,MATCH(Activity!JL$1,BBG!$1:$1,0),0),IF(AND(VLOOKUP($A32,BBG!$1:$1048576,MATCH(Activity!JL$1,BBG!$1:$1,0)-1,0)&lt;&gt;"",VLOOKUP($A32,BBG!$1:$1048576,MATCH(Activity!JL$1,BBG!$1:$1,0)+1,0)&lt;&gt;""),(VLOOKUP($A32,BBG!$1:$1048576,MATCH(Activity!JL$1,BBG!$1:$1,0)-1,0)+VLOOKUP($A32,BBG!$1:$1048576,MATCH(Activity!JL$1,BBG!$1:$1,0)+1,0))/2,IF(AND(VLOOKUP($A32,BBG!$1:$1048576,MATCH(Activity!JL$1,BBG!$1:$1,0)-1,0)&lt;&gt;"",VLOOKUP($A32,BBG!$1:$1048576,MATCH(Activity!JL$1,BBG!$1:$1,0)+2,0)&lt;&gt;""),VLOOKUP($A32,BBG!$1:$1048576,MATCH(Activity!JL$1,BBG!$1:$1,0)-1,0)+(VLOOKUP($A32,BBG!$1:$1048576,MATCH(Activity!JL$1,BBG!$1:$1,0)+2,0)-VLOOKUP($A32,BBG!$1:$1048576,MATCH(Activity!JL$1,BBG!$1:$1,0)-1,0))/3,VLOOKUP($A32,BBG!$1:$1048576,MATCH(Activity!JL$1,BBG!$1:$1,0)-2,0)+(VLOOKUP($A32,BBG!$1:$1048576,MATCH(Activity!JL$1,BBG!$1:$1,0)+1,0)-VLOOKUP($A32,BBG!$1:$1048576,MATCH(Activity!JL$1,BBG!$1:$1,0)-2,0))*2/3)))/100</f>
        <v>0</v>
      </c>
      <c r="JM32" s="34">
        <f ca="1">IF(VLOOKUP($A32,BBG!$1:$1048576,MATCH(Activity!JM$1,BBG!$1:$1,0),0)&lt;&gt;"",VLOOKUP($A32,BBG!$1:$1048576,MATCH(Activity!JM$1,BBG!$1:$1,0),0),IF(AND(VLOOKUP($A32,BBG!$1:$1048576,MATCH(Activity!JM$1,BBG!$1:$1,0)-1,0)&lt;&gt;"",VLOOKUP($A32,BBG!$1:$1048576,MATCH(Activity!JM$1,BBG!$1:$1,0)+1,0)&lt;&gt;""),(VLOOKUP($A32,BBG!$1:$1048576,MATCH(Activity!JM$1,BBG!$1:$1,0)-1,0)+VLOOKUP($A32,BBG!$1:$1048576,MATCH(Activity!JM$1,BBG!$1:$1,0)+1,0))/2,IF(AND(VLOOKUP($A32,BBG!$1:$1048576,MATCH(Activity!JM$1,BBG!$1:$1,0)-1,0)&lt;&gt;"",VLOOKUP($A32,BBG!$1:$1048576,MATCH(Activity!JM$1,BBG!$1:$1,0)+2,0)&lt;&gt;""),VLOOKUP($A32,BBG!$1:$1048576,MATCH(Activity!JM$1,BBG!$1:$1,0)-1,0)+(VLOOKUP($A32,BBG!$1:$1048576,MATCH(Activity!JM$1,BBG!$1:$1,0)+2,0)-VLOOKUP($A32,BBG!$1:$1048576,MATCH(Activity!JM$1,BBG!$1:$1,0)-1,0))/3,VLOOKUP($A32,BBG!$1:$1048576,MATCH(Activity!JM$1,BBG!$1:$1,0)-2,0)+(VLOOKUP($A32,BBG!$1:$1048576,MATCH(Activity!JM$1,BBG!$1:$1,0)+1,0)-VLOOKUP($A32,BBG!$1:$1048576,MATCH(Activity!JM$1,BBG!$1:$1,0)-2,0))*2/3)))/100</f>
        <v>0</v>
      </c>
      <c r="JN32" s="34">
        <f ca="1">IF(VLOOKUP($A32,BBG!$1:$1048576,MATCH(Activity!JN$1,BBG!$1:$1,0),0)&lt;&gt;"",VLOOKUP($A32,BBG!$1:$1048576,MATCH(Activity!JN$1,BBG!$1:$1,0),0),IF(AND(VLOOKUP($A32,BBG!$1:$1048576,MATCH(Activity!JN$1,BBG!$1:$1,0)-1,0)&lt;&gt;"",VLOOKUP($A32,BBG!$1:$1048576,MATCH(Activity!JN$1,BBG!$1:$1,0)+1,0)&lt;&gt;""),(VLOOKUP($A32,BBG!$1:$1048576,MATCH(Activity!JN$1,BBG!$1:$1,0)-1,0)+VLOOKUP($A32,BBG!$1:$1048576,MATCH(Activity!JN$1,BBG!$1:$1,0)+1,0))/2,IF(AND(VLOOKUP($A32,BBG!$1:$1048576,MATCH(Activity!JN$1,BBG!$1:$1,0)-1,0)&lt;&gt;"",VLOOKUP($A32,BBG!$1:$1048576,MATCH(Activity!JN$1,BBG!$1:$1,0)+2,0)&lt;&gt;""),VLOOKUP($A32,BBG!$1:$1048576,MATCH(Activity!JN$1,BBG!$1:$1,0)-1,0)+(VLOOKUP($A32,BBG!$1:$1048576,MATCH(Activity!JN$1,BBG!$1:$1,0)+2,0)-VLOOKUP($A32,BBG!$1:$1048576,MATCH(Activity!JN$1,BBG!$1:$1,0)-1,0))/3,VLOOKUP($A32,BBG!$1:$1048576,MATCH(Activity!JN$1,BBG!$1:$1,0)-2,0)+(VLOOKUP($A32,BBG!$1:$1048576,MATCH(Activity!JN$1,BBG!$1:$1,0)+1,0)-VLOOKUP($A32,BBG!$1:$1048576,MATCH(Activity!JN$1,BBG!$1:$1,0)-2,0))*2/3)))/100</f>
        <v>0</v>
      </c>
      <c r="JO32" s="34">
        <f ca="1">IF(VLOOKUP($A32,BBG!$1:$1048576,MATCH(Activity!JO$1,BBG!$1:$1,0),0)&lt;&gt;"",VLOOKUP($A32,BBG!$1:$1048576,MATCH(Activity!JO$1,BBG!$1:$1,0),0),IF(AND(VLOOKUP($A32,BBG!$1:$1048576,MATCH(Activity!JO$1,BBG!$1:$1,0)-1,0)&lt;&gt;"",VLOOKUP($A32,BBG!$1:$1048576,MATCH(Activity!JO$1,BBG!$1:$1,0)+1,0)&lt;&gt;""),(VLOOKUP($A32,BBG!$1:$1048576,MATCH(Activity!JO$1,BBG!$1:$1,0)-1,0)+VLOOKUP($A32,BBG!$1:$1048576,MATCH(Activity!JO$1,BBG!$1:$1,0)+1,0))/2,IF(AND(VLOOKUP($A32,BBG!$1:$1048576,MATCH(Activity!JO$1,BBG!$1:$1,0)-1,0)&lt;&gt;"",VLOOKUP($A32,BBG!$1:$1048576,MATCH(Activity!JO$1,BBG!$1:$1,0)+2,0)&lt;&gt;""),VLOOKUP($A32,BBG!$1:$1048576,MATCH(Activity!JO$1,BBG!$1:$1,0)-1,0)+(VLOOKUP($A32,BBG!$1:$1048576,MATCH(Activity!JO$1,BBG!$1:$1,0)+2,0)-VLOOKUP($A32,BBG!$1:$1048576,MATCH(Activity!JO$1,BBG!$1:$1,0)-1,0))/3,VLOOKUP($A32,BBG!$1:$1048576,MATCH(Activity!JO$1,BBG!$1:$1,0)-2,0)+(VLOOKUP($A32,BBG!$1:$1048576,MATCH(Activity!JO$1,BBG!$1:$1,0)+1,0)-VLOOKUP($A32,BBG!$1:$1048576,MATCH(Activity!JO$1,BBG!$1:$1,0)-2,0))*2/3)))/100</f>
        <v>0</v>
      </c>
      <c r="JP32" s="34">
        <f ca="1">IF(VLOOKUP($A32,BBG!$1:$1048576,MATCH(Activity!JP$1,BBG!$1:$1,0),0)&lt;&gt;"",VLOOKUP($A32,BBG!$1:$1048576,MATCH(Activity!JP$1,BBG!$1:$1,0),0),IF(AND(VLOOKUP($A32,BBG!$1:$1048576,MATCH(Activity!JP$1,BBG!$1:$1,0)-1,0)&lt;&gt;"",VLOOKUP($A32,BBG!$1:$1048576,MATCH(Activity!JP$1,BBG!$1:$1,0)+1,0)&lt;&gt;""),(VLOOKUP($A32,BBG!$1:$1048576,MATCH(Activity!JP$1,BBG!$1:$1,0)-1,0)+VLOOKUP($A32,BBG!$1:$1048576,MATCH(Activity!JP$1,BBG!$1:$1,0)+1,0))/2,IF(AND(VLOOKUP($A32,BBG!$1:$1048576,MATCH(Activity!JP$1,BBG!$1:$1,0)-1,0)&lt;&gt;"",VLOOKUP($A32,BBG!$1:$1048576,MATCH(Activity!JP$1,BBG!$1:$1,0)+2,0)&lt;&gt;""),VLOOKUP($A32,BBG!$1:$1048576,MATCH(Activity!JP$1,BBG!$1:$1,0)-1,0)+(VLOOKUP($A32,BBG!$1:$1048576,MATCH(Activity!JP$1,BBG!$1:$1,0)+2,0)-VLOOKUP($A32,BBG!$1:$1048576,MATCH(Activity!JP$1,BBG!$1:$1,0)-1,0))/3,VLOOKUP($A32,BBG!$1:$1048576,MATCH(Activity!JP$1,BBG!$1:$1,0)-2,0)+(VLOOKUP($A32,BBG!$1:$1048576,MATCH(Activity!JP$1,BBG!$1:$1,0)+1,0)-VLOOKUP($A32,BBG!$1:$1048576,MATCH(Activity!JP$1,BBG!$1:$1,0)-2,0))*2/3)))/100</f>
        <v>0</v>
      </c>
      <c r="JQ32" s="34">
        <f ca="1">IF(VLOOKUP($A32,BBG!$1:$1048576,MATCH(Activity!JQ$1,BBG!$1:$1,0),0)&lt;&gt;"",VLOOKUP($A32,BBG!$1:$1048576,MATCH(Activity!JQ$1,BBG!$1:$1,0),0),IF(AND(VLOOKUP($A32,BBG!$1:$1048576,MATCH(Activity!JQ$1,BBG!$1:$1,0)-1,0)&lt;&gt;"",VLOOKUP($A32,BBG!$1:$1048576,MATCH(Activity!JQ$1,BBG!$1:$1,0)+1,0)&lt;&gt;""),(VLOOKUP($A32,BBG!$1:$1048576,MATCH(Activity!JQ$1,BBG!$1:$1,0)-1,0)+VLOOKUP($A32,BBG!$1:$1048576,MATCH(Activity!JQ$1,BBG!$1:$1,0)+1,0))/2,IF(AND(VLOOKUP($A32,BBG!$1:$1048576,MATCH(Activity!JQ$1,BBG!$1:$1,0)-1,0)&lt;&gt;"",VLOOKUP($A32,BBG!$1:$1048576,MATCH(Activity!JQ$1,BBG!$1:$1,0)+2,0)&lt;&gt;""),VLOOKUP($A32,BBG!$1:$1048576,MATCH(Activity!JQ$1,BBG!$1:$1,0)-1,0)+(VLOOKUP($A32,BBG!$1:$1048576,MATCH(Activity!JQ$1,BBG!$1:$1,0)+2,0)-VLOOKUP($A32,BBG!$1:$1048576,MATCH(Activity!JQ$1,BBG!$1:$1,0)-1,0))/3,VLOOKUP($A32,BBG!$1:$1048576,MATCH(Activity!JQ$1,BBG!$1:$1,0)-2,0)+(VLOOKUP($A32,BBG!$1:$1048576,MATCH(Activity!JQ$1,BBG!$1:$1,0)+1,0)-VLOOKUP($A32,BBG!$1:$1048576,MATCH(Activity!JQ$1,BBG!$1:$1,0)-2,0))*2/3)))/100</f>
        <v>0</v>
      </c>
      <c r="JR32" s="34">
        <f ca="1">IF(VLOOKUP($A32,BBG!$1:$1048576,MATCH(Activity!JR$1,BBG!$1:$1,0),0)&lt;&gt;"",VLOOKUP($A32,BBG!$1:$1048576,MATCH(Activity!JR$1,BBG!$1:$1,0),0),IF(AND(VLOOKUP($A32,BBG!$1:$1048576,MATCH(Activity!JR$1,BBG!$1:$1,0)-1,0)&lt;&gt;"",VLOOKUP($A32,BBG!$1:$1048576,MATCH(Activity!JR$1,BBG!$1:$1,0)+1,0)&lt;&gt;""),(VLOOKUP($A32,BBG!$1:$1048576,MATCH(Activity!JR$1,BBG!$1:$1,0)-1,0)+VLOOKUP($A32,BBG!$1:$1048576,MATCH(Activity!JR$1,BBG!$1:$1,0)+1,0))/2,IF(AND(VLOOKUP($A32,BBG!$1:$1048576,MATCH(Activity!JR$1,BBG!$1:$1,0)-1,0)&lt;&gt;"",VLOOKUP($A32,BBG!$1:$1048576,MATCH(Activity!JR$1,BBG!$1:$1,0)+2,0)&lt;&gt;""),VLOOKUP($A32,BBG!$1:$1048576,MATCH(Activity!JR$1,BBG!$1:$1,0)-1,0)+(VLOOKUP($A32,BBG!$1:$1048576,MATCH(Activity!JR$1,BBG!$1:$1,0)+2,0)-VLOOKUP($A32,BBG!$1:$1048576,MATCH(Activity!JR$1,BBG!$1:$1,0)-1,0))/3,VLOOKUP($A32,BBG!$1:$1048576,MATCH(Activity!JR$1,BBG!$1:$1,0)-2,0)+(VLOOKUP($A32,BBG!$1:$1048576,MATCH(Activity!JR$1,BBG!$1:$1,0)+1,0)-VLOOKUP($A32,BBG!$1:$1048576,MATCH(Activity!JR$1,BBG!$1:$1,0)-2,0))*2/3)))/100</f>
        <v>0</v>
      </c>
      <c r="JS32" s="34">
        <f ca="1">IF(VLOOKUP($A32,BBG!$1:$1048576,MATCH(Activity!JS$1,BBG!$1:$1,0),0)&lt;&gt;"",VLOOKUP($A32,BBG!$1:$1048576,MATCH(Activity!JS$1,BBG!$1:$1,0),0),IF(AND(VLOOKUP($A32,BBG!$1:$1048576,MATCH(Activity!JS$1,BBG!$1:$1,0)-1,0)&lt;&gt;"",VLOOKUP($A32,BBG!$1:$1048576,MATCH(Activity!JS$1,BBG!$1:$1,0)+1,0)&lt;&gt;""),(VLOOKUP($A32,BBG!$1:$1048576,MATCH(Activity!JS$1,BBG!$1:$1,0)-1,0)+VLOOKUP($A32,BBG!$1:$1048576,MATCH(Activity!JS$1,BBG!$1:$1,0)+1,0))/2,IF(AND(VLOOKUP($A32,BBG!$1:$1048576,MATCH(Activity!JS$1,BBG!$1:$1,0)-1,0)&lt;&gt;"",VLOOKUP($A32,BBG!$1:$1048576,MATCH(Activity!JS$1,BBG!$1:$1,0)+2,0)&lt;&gt;""),VLOOKUP($A32,BBG!$1:$1048576,MATCH(Activity!JS$1,BBG!$1:$1,0)-1,0)+(VLOOKUP($A32,BBG!$1:$1048576,MATCH(Activity!JS$1,BBG!$1:$1,0)+2,0)-VLOOKUP($A32,BBG!$1:$1048576,MATCH(Activity!JS$1,BBG!$1:$1,0)-1,0))/3,VLOOKUP($A32,BBG!$1:$1048576,MATCH(Activity!JS$1,BBG!$1:$1,0)-2,0)+(VLOOKUP($A32,BBG!$1:$1048576,MATCH(Activity!JS$1,BBG!$1:$1,0)+1,0)-VLOOKUP($A32,BBG!$1:$1048576,MATCH(Activity!JS$1,BBG!$1:$1,0)-2,0))*2/3)))/100</f>
        <v>0</v>
      </c>
      <c r="JT32" s="34">
        <f ca="1">IF(VLOOKUP($A32,BBG!$1:$1048576,MATCH(Activity!JT$1,BBG!$1:$1,0),0)&lt;&gt;"",VLOOKUP($A32,BBG!$1:$1048576,MATCH(Activity!JT$1,BBG!$1:$1,0),0),IF(AND(VLOOKUP($A32,BBG!$1:$1048576,MATCH(Activity!JT$1,BBG!$1:$1,0)-1,0)&lt;&gt;"",VLOOKUP($A32,BBG!$1:$1048576,MATCH(Activity!JT$1,BBG!$1:$1,0)+1,0)&lt;&gt;""),(VLOOKUP($A32,BBG!$1:$1048576,MATCH(Activity!JT$1,BBG!$1:$1,0)-1,0)+VLOOKUP($A32,BBG!$1:$1048576,MATCH(Activity!JT$1,BBG!$1:$1,0)+1,0))/2,IF(AND(VLOOKUP($A32,BBG!$1:$1048576,MATCH(Activity!JT$1,BBG!$1:$1,0)-1,0)&lt;&gt;"",VLOOKUP($A32,BBG!$1:$1048576,MATCH(Activity!JT$1,BBG!$1:$1,0)+2,0)&lt;&gt;""),VLOOKUP($A32,BBG!$1:$1048576,MATCH(Activity!JT$1,BBG!$1:$1,0)-1,0)+(VLOOKUP($A32,BBG!$1:$1048576,MATCH(Activity!JT$1,BBG!$1:$1,0)+2,0)-VLOOKUP($A32,BBG!$1:$1048576,MATCH(Activity!JT$1,BBG!$1:$1,0)-1,0))/3,VLOOKUP($A32,BBG!$1:$1048576,MATCH(Activity!JT$1,BBG!$1:$1,0)-2,0)+(VLOOKUP($A32,BBG!$1:$1048576,MATCH(Activity!JT$1,BBG!$1:$1,0)+1,0)-VLOOKUP($A32,BBG!$1:$1048576,MATCH(Activity!JT$1,BBG!$1:$1,0)-2,0))*2/3)))/100</f>
        <v>0</v>
      </c>
      <c r="JU32" s="34">
        <f ca="1">IF(VLOOKUP($A32,BBG!$1:$1048576,MATCH(Activity!JU$1,BBG!$1:$1,0),0)&lt;&gt;"",VLOOKUP($A32,BBG!$1:$1048576,MATCH(Activity!JU$1,BBG!$1:$1,0),0),IF(AND(VLOOKUP($A32,BBG!$1:$1048576,MATCH(Activity!JU$1,BBG!$1:$1,0)-1,0)&lt;&gt;"",VLOOKUP($A32,BBG!$1:$1048576,MATCH(Activity!JU$1,BBG!$1:$1,0)+1,0)&lt;&gt;""),(VLOOKUP($A32,BBG!$1:$1048576,MATCH(Activity!JU$1,BBG!$1:$1,0)-1,0)+VLOOKUP($A32,BBG!$1:$1048576,MATCH(Activity!JU$1,BBG!$1:$1,0)+1,0))/2,IF(AND(VLOOKUP($A32,BBG!$1:$1048576,MATCH(Activity!JU$1,BBG!$1:$1,0)-1,0)&lt;&gt;"",VLOOKUP($A32,BBG!$1:$1048576,MATCH(Activity!JU$1,BBG!$1:$1,0)+2,0)&lt;&gt;""),VLOOKUP($A32,BBG!$1:$1048576,MATCH(Activity!JU$1,BBG!$1:$1,0)-1,0)+(VLOOKUP($A32,BBG!$1:$1048576,MATCH(Activity!JU$1,BBG!$1:$1,0)+2,0)-VLOOKUP($A32,BBG!$1:$1048576,MATCH(Activity!JU$1,BBG!$1:$1,0)-1,0))/3,VLOOKUP($A32,BBG!$1:$1048576,MATCH(Activity!JU$1,BBG!$1:$1,0)-2,0)+(VLOOKUP($A32,BBG!$1:$1048576,MATCH(Activity!JU$1,BBG!$1:$1,0)+1,0)-VLOOKUP($A32,BBG!$1:$1048576,MATCH(Activity!JU$1,BBG!$1:$1,0)-2,0))*2/3)))/100</f>
        <v>0</v>
      </c>
      <c r="JV32" s="34">
        <f ca="1">IF(VLOOKUP($A32,BBG!$1:$1048576,MATCH(Activity!JV$1,BBG!$1:$1,0),0)&lt;&gt;"",VLOOKUP($A32,BBG!$1:$1048576,MATCH(Activity!JV$1,BBG!$1:$1,0),0),IF(AND(VLOOKUP($A32,BBG!$1:$1048576,MATCH(Activity!JV$1,BBG!$1:$1,0)-1,0)&lt;&gt;"",VLOOKUP($A32,BBG!$1:$1048576,MATCH(Activity!JV$1,BBG!$1:$1,0)+1,0)&lt;&gt;""),(VLOOKUP($A32,BBG!$1:$1048576,MATCH(Activity!JV$1,BBG!$1:$1,0)-1,0)+VLOOKUP($A32,BBG!$1:$1048576,MATCH(Activity!JV$1,BBG!$1:$1,0)+1,0))/2,IF(AND(VLOOKUP($A32,BBG!$1:$1048576,MATCH(Activity!JV$1,BBG!$1:$1,0)-1,0)&lt;&gt;"",VLOOKUP($A32,BBG!$1:$1048576,MATCH(Activity!JV$1,BBG!$1:$1,0)+2,0)&lt;&gt;""),VLOOKUP($A32,BBG!$1:$1048576,MATCH(Activity!JV$1,BBG!$1:$1,0)-1,0)+(VLOOKUP($A32,BBG!$1:$1048576,MATCH(Activity!JV$1,BBG!$1:$1,0)+2,0)-VLOOKUP($A32,BBG!$1:$1048576,MATCH(Activity!JV$1,BBG!$1:$1,0)-1,0))/3,VLOOKUP($A32,BBG!$1:$1048576,MATCH(Activity!JV$1,BBG!$1:$1,0)-2,0)+(VLOOKUP($A32,BBG!$1:$1048576,MATCH(Activity!JV$1,BBG!$1:$1,0)+1,0)-VLOOKUP($A32,BBG!$1:$1048576,MATCH(Activity!JV$1,BBG!$1:$1,0)-2,0))*2/3)))/100</f>
        <v>0</v>
      </c>
      <c r="JW32" s="34">
        <f ca="1">IF(VLOOKUP($A32,BBG!$1:$1048576,MATCH(Activity!JW$1,BBG!$1:$1,0),0)&lt;&gt;"",VLOOKUP($A32,BBG!$1:$1048576,MATCH(Activity!JW$1,BBG!$1:$1,0),0),IF(AND(VLOOKUP($A32,BBG!$1:$1048576,MATCH(Activity!JW$1,BBG!$1:$1,0)-1,0)&lt;&gt;"",VLOOKUP($A32,BBG!$1:$1048576,MATCH(Activity!JW$1,BBG!$1:$1,0)+1,0)&lt;&gt;""),(VLOOKUP($A32,BBG!$1:$1048576,MATCH(Activity!JW$1,BBG!$1:$1,0)-1,0)+VLOOKUP($A32,BBG!$1:$1048576,MATCH(Activity!JW$1,BBG!$1:$1,0)+1,0))/2,IF(AND(VLOOKUP($A32,BBG!$1:$1048576,MATCH(Activity!JW$1,BBG!$1:$1,0)-1,0)&lt;&gt;"",VLOOKUP($A32,BBG!$1:$1048576,MATCH(Activity!JW$1,BBG!$1:$1,0)+2,0)&lt;&gt;""),VLOOKUP($A32,BBG!$1:$1048576,MATCH(Activity!JW$1,BBG!$1:$1,0)-1,0)+(VLOOKUP($A32,BBG!$1:$1048576,MATCH(Activity!JW$1,BBG!$1:$1,0)+2,0)-VLOOKUP($A32,BBG!$1:$1048576,MATCH(Activity!JW$1,BBG!$1:$1,0)-1,0))/3,VLOOKUP($A32,BBG!$1:$1048576,MATCH(Activity!JW$1,BBG!$1:$1,0)-2,0)+(VLOOKUP($A32,BBG!$1:$1048576,MATCH(Activity!JW$1,BBG!$1:$1,0)+1,0)-VLOOKUP($A32,BBG!$1:$1048576,MATCH(Activity!JW$1,BBG!$1:$1,0)-2,0))*2/3)))/100</f>
        <v>0</v>
      </c>
      <c r="JX32" s="34">
        <f ca="1">IF(VLOOKUP($A32,BBG!$1:$1048576,MATCH(Activity!JX$1,BBG!$1:$1,0),0)&lt;&gt;"",VLOOKUP($A32,BBG!$1:$1048576,MATCH(Activity!JX$1,BBG!$1:$1,0),0),IF(AND(VLOOKUP($A32,BBG!$1:$1048576,MATCH(Activity!JX$1,BBG!$1:$1,0)-1,0)&lt;&gt;"",VLOOKUP($A32,BBG!$1:$1048576,MATCH(Activity!JX$1,BBG!$1:$1,0)+1,0)&lt;&gt;""),(VLOOKUP($A32,BBG!$1:$1048576,MATCH(Activity!JX$1,BBG!$1:$1,0)-1,0)+VLOOKUP($A32,BBG!$1:$1048576,MATCH(Activity!JX$1,BBG!$1:$1,0)+1,0))/2,IF(AND(VLOOKUP($A32,BBG!$1:$1048576,MATCH(Activity!JX$1,BBG!$1:$1,0)-1,0)&lt;&gt;"",VLOOKUP($A32,BBG!$1:$1048576,MATCH(Activity!JX$1,BBG!$1:$1,0)+2,0)&lt;&gt;""),VLOOKUP($A32,BBG!$1:$1048576,MATCH(Activity!JX$1,BBG!$1:$1,0)-1,0)+(VLOOKUP($A32,BBG!$1:$1048576,MATCH(Activity!JX$1,BBG!$1:$1,0)+2,0)-VLOOKUP($A32,BBG!$1:$1048576,MATCH(Activity!JX$1,BBG!$1:$1,0)-1,0))/3,VLOOKUP($A32,BBG!$1:$1048576,MATCH(Activity!JX$1,BBG!$1:$1,0)-2,0)+(VLOOKUP($A32,BBG!$1:$1048576,MATCH(Activity!JX$1,BBG!$1:$1,0)+1,0)-VLOOKUP($A32,BBG!$1:$1048576,MATCH(Activity!JX$1,BBG!$1:$1,0)-2,0))*2/3)))/100</f>
        <v>0</v>
      </c>
      <c r="JY32" s="34">
        <f ca="1">IF(VLOOKUP($A32,BBG!$1:$1048576,MATCH(Activity!JY$1,BBG!$1:$1,0),0)&lt;&gt;"",VLOOKUP($A32,BBG!$1:$1048576,MATCH(Activity!JY$1,BBG!$1:$1,0),0),IF(AND(VLOOKUP($A32,BBG!$1:$1048576,MATCH(Activity!JY$1,BBG!$1:$1,0)-1,0)&lt;&gt;"",VLOOKUP($A32,BBG!$1:$1048576,MATCH(Activity!JY$1,BBG!$1:$1,0)+1,0)&lt;&gt;""),(VLOOKUP($A32,BBG!$1:$1048576,MATCH(Activity!JY$1,BBG!$1:$1,0)-1,0)+VLOOKUP($A32,BBG!$1:$1048576,MATCH(Activity!JY$1,BBG!$1:$1,0)+1,0))/2,IF(AND(VLOOKUP($A32,BBG!$1:$1048576,MATCH(Activity!JY$1,BBG!$1:$1,0)-1,0)&lt;&gt;"",VLOOKUP($A32,BBG!$1:$1048576,MATCH(Activity!JY$1,BBG!$1:$1,0)+2,0)&lt;&gt;""),VLOOKUP($A32,BBG!$1:$1048576,MATCH(Activity!JY$1,BBG!$1:$1,0)-1,0)+(VLOOKUP($A32,BBG!$1:$1048576,MATCH(Activity!JY$1,BBG!$1:$1,0)+2,0)-VLOOKUP($A32,BBG!$1:$1048576,MATCH(Activity!JY$1,BBG!$1:$1,0)-1,0))/3,VLOOKUP($A32,BBG!$1:$1048576,MATCH(Activity!JY$1,BBG!$1:$1,0)-2,0)+(VLOOKUP($A32,BBG!$1:$1048576,MATCH(Activity!JY$1,BBG!$1:$1,0)+1,0)-VLOOKUP($A32,BBG!$1:$1048576,MATCH(Activity!JY$1,BBG!$1:$1,0)-2,0))*2/3)))/100</f>
        <v>0</v>
      </c>
      <c r="JZ32" s="34">
        <f ca="1">IF(VLOOKUP($A32,BBG!$1:$1048576,MATCH(Activity!JZ$1,BBG!$1:$1,0),0)&lt;&gt;"",VLOOKUP($A32,BBG!$1:$1048576,MATCH(Activity!JZ$1,BBG!$1:$1,0),0),IF(AND(VLOOKUP($A32,BBG!$1:$1048576,MATCH(Activity!JZ$1,BBG!$1:$1,0)-1,0)&lt;&gt;"",VLOOKUP($A32,BBG!$1:$1048576,MATCH(Activity!JZ$1,BBG!$1:$1,0)+1,0)&lt;&gt;""),(VLOOKUP($A32,BBG!$1:$1048576,MATCH(Activity!JZ$1,BBG!$1:$1,0)-1,0)+VLOOKUP($A32,BBG!$1:$1048576,MATCH(Activity!JZ$1,BBG!$1:$1,0)+1,0))/2,IF(AND(VLOOKUP($A32,BBG!$1:$1048576,MATCH(Activity!JZ$1,BBG!$1:$1,0)-1,0)&lt;&gt;"",VLOOKUP($A32,BBG!$1:$1048576,MATCH(Activity!JZ$1,BBG!$1:$1,0)+2,0)&lt;&gt;""),VLOOKUP($A32,BBG!$1:$1048576,MATCH(Activity!JZ$1,BBG!$1:$1,0)-1,0)+(VLOOKUP($A32,BBG!$1:$1048576,MATCH(Activity!JZ$1,BBG!$1:$1,0)+2,0)-VLOOKUP($A32,BBG!$1:$1048576,MATCH(Activity!JZ$1,BBG!$1:$1,0)-1,0))/3,VLOOKUP($A32,BBG!$1:$1048576,MATCH(Activity!JZ$1,BBG!$1:$1,0)-2,0)+(VLOOKUP($A32,BBG!$1:$1048576,MATCH(Activity!JZ$1,BBG!$1:$1,0)+1,0)-VLOOKUP($A32,BBG!$1:$1048576,MATCH(Activity!JZ$1,BBG!$1:$1,0)-2,0))*2/3)))/100</f>
        <v>0</v>
      </c>
      <c r="KA32" s="34">
        <f ca="1">IF(VLOOKUP($A32,BBG!$1:$1048576,MATCH(Activity!KA$1,BBG!$1:$1,0),0)&lt;&gt;"",VLOOKUP($A32,BBG!$1:$1048576,MATCH(Activity!KA$1,BBG!$1:$1,0),0),IF(AND(VLOOKUP($A32,BBG!$1:$1048576,MATCH(Activity!KA$1,BBG!$1:$1,0)-1,0)&lt;&gt;"",VLOOKUP($A32,BBG!$1:$1048576,MATCH(Activity!KA$1,BBG!$1:$1,0)+1,0)&lt;&gt;""),(VLOOKUP($A32,BBG!$1:$1048576,MATCH(Activity!KA$1,BBG!$1:$1,0)-1,0)+VLOOKUP($A32,BBG!$1:$1048576,MATCH(Activity!KA$1,BBG!$1:$1,0)+1,0))/2,IF(AND(VLOOKUP($A32,BBG!$1:$1048576,MATCH(Activity!KA$1,BBG!$1:$1,0)-1,0)&lt;&gt;"",VLOOKUP($A32,BBG!$1:$1048576,MATCH(Activity!KA$1,BBG!$1:$1,0)+2,0)&lt;&gt;""),VLOOKUP($A32,BBG!$1:$1048576,MATCH(Activity!KA$1,BBG!$1:$1,0)-1,0)+(VLOOKUP($A32,BBG!$1:$1048576,MATCH(Activity!KA$1,BBG!$1:$1,0)+2,0)-VLOOKUP($A32,BBG!$1:$1048576,MATCH(Activity!KA$1,BBG!$1:$1,0)-1,0))/3,VLOOKUP($A32,BBG!$1:$1048576,MATCH(Activity!KA$1,BBG!$1:$1,0)-2,0)+(VLOOKUP($A32,BBG!$1:$1048576,MATCH(Activity!KA$1,BBG!$1:$1,0)+1,0)-VLOOKUP($A32,BBG!$1:$1048576,MATCH(Activity!KA$1,BBG!$1:$1,0)-2,0))*2/3)))/100</f>
        <v>0</v>
      </c>
      <c r="KB32" s="34">
        <f ca="1">IF(VLOOKUP($A32,BBG!$1:$1048576,MATCH(Activity!KB$1,BBG!$1:$1,0),0)&lt;&gt;"",VLOOKUP($A32,BBG!$1:$1048576,MATCH(Activity!KB$1,BBG!$1:$1,0),0),IF(AND(VLOOKUP($A32,BBG!$1:$1048576,MATCH(Activity!KB$1,BBG!$1:$1,0)-1,0)&lt;&gt;"",VLOOKUP($A32,BBG!$1:$1048576,MATCH(Activity!KB$1,BBG!$1:$1,0)+1,0)&lt;&gt;""),(VLOOKUP($A32,BBG!$1:$1048576,MATCH(Activity!KB$1,BBG!$1:$1,0)-1,0)+VLOOKUP($A32,BBG!$1:$1048576,MATCH(Activity!KB$1,BBG!$1:$1,0)+1,0))/2,IF(AND(VLOOKUP($A32,BBG!$1:$1048576,MATCH(Activity!KB$1,BBG!$1:$1,0)-1,0)&lt;&gt;"",VLOOKUP($A32,BBG!$1:$1048576,MATCH(Activity!KB$1,BBG!$1:$1,0)+2,0)&lt;&gt;""),VLOOKUP($A32,BBG!$1:$1048576,MATCH(Activity!KB$1,BBG!$1:$1,0)-1,0)+(VLOOKUP($A32,BBG!$1:$1048576,MATCH(Activity!KB$1,BBG!$1:$1,0)+2,0)-VLOOKUP($A32,BBG!$1:$1048576,MATCH(Activity!KB$1,BBG!$1:$1,0)-1,0))/3,VLOOKUP($A32,BBG!$1:$1048576,MATCH(Activity!KB$1,BBG!$1:$1,0)-2,0)+(VLOOKUP($A32,BBG!$1:$1048576,MATCH(Activity!KB$1,BBG!$1:$1,0)+1,0)-VLOOKUP($A32,BBG!$1:$1048576,MATCH(Activity!KB$1,BBG!$1:$1,0)-2,0))*2/3)))/100</f>
        <v>0</v>
      </c>
      <c r="KC32" s="34">
        <f ca="1">IF(VLOOKUP($A32,BBG!$1:$1048576,MATCH(Activity!KC$1,BBG!$1:$1,0),0)&lt;&gt;"",VLOOKUP($A32,BBG!$1:$1048576,MATCH(Activity!KC$1,BBG!$1:$1,0),0),IF(AND(VLOOKUP($A32,BBG!$1:$1048576,MATCH(Activity!KC$1,BBG!$1:$1,0)-1,0)&lt;&gt;"",VLOOKUP($A32,BBG!$1:$1048576,MATCH(Activity!KC$1,BBG!$1:$1,0)+1,0)&lt;&gt;""),(VLOOKUP($A32,BBG!$1:$1048576,MATCH(Activity!KC$1,BBG!$1:$1,0)-1,0)+VLOOKUP($A32,BBG!$1:$1048576,MATCH(Activity!KC$1,BBG!$1:$1,0)+1,0))/2,IF(AND(VLOOKUP($A32,BBG!$1:$1048576,MATCH(Activity!KC$1,BBG!$1:$1,0)-1,0)&lt;&gt;"",VLOOKUP($A32,BBG!$1:$1048576,MATCH(Activity!KC$1,BBG!$1:$1,0)+2,0)&lt;&gt;""),VLOOKUP($A32,BBG!$1:$1048576,MATCH(Activity!KC$1,BBG!$1:$1,0)-1,0)+(VLOOKUP($A32,BBG!$1:$1048576,MATCH(Activity!KC$1,BBG!$1:$1,0)+2,0)-VLOOKUP($A32,BBG!$1:$1048576,MATCH(Activity!KC$1,BBG!$1:$1,0)-1,0))/3,VLOOKUP($A32,BBG!$1:$1048576,MATCH(Activity!KC$1,BBG!$1:$1,0)-2,0)+(VLOOKUP($A32,BBG!$1:$1048576,MATCH(Activity!KC$1,BBG!$1:$1,0)+1,0)-VLOOKUP($A32,BBG!$1:$1048576,MATCH(Activity!KC$1,BBG!$1:$1,0)-2,0))*2/3)))/100</f>
        <v>0</v>
      </c>
      <c r="KD32" s="34">
        <f ca="1">IF(VLOOKUP($A32,BBG!$1:$1048576,MATCH(Activity!KD$1,BBG!$1:$1,0),0)&lt;&gt;"",VLOOKUP($A32,BBG!$1:$1048576,MATCH(Activity!KD$1,BBG!$1:$1,0),0),IF(AND(VLOOKUP($A32,BBG!$1:$1048576,MATCH(Activity!KD$1,BBG!$1:$1,0)-1,0)&lt;&gt;"",VLOOKUP($A32,BBG!$1:$1048576,MATCH(Activity!KD$1,BBG!$1:$1,0)+1,0)&lt;&gt;""),(VLOOKUP($A32,BBG!$1:$1048576,MATCH(Activity!KD$1,BBG!$1:$1,0)-1,0)+VLOOKUP($A32,BBG!$1:$1048576,MATCH(Activity!KD$1,BBG!$1:$1,0)+1,0))/2,IF(AND(VLOOKUP($A32,BBG!$1:$1048576,MATCH(Activity!KD$1,BBG!$1:$1,0)-1,0)&lt;&gt;"",VLOOKUP($A32,BBG!$1:$1048576,MATCH(Activity!KD$1,BBG!$1:$1,0)+2,0)&lt;&gt;""),VLOOKUP($A32,BBG!$1:$1048576,MATCH(Activity!KD$1,BBG!$1:$1,0)-1,0)+(VLOOKUP($A32,BBG!$1:$1048576,MATCH(Activity!KD$1,BBG!$1:$1,0)+2,0)-VLOOKUP($A32,BBG!$1:$1048576,MATCH(Activity!KD$1,BBG!$1:$1,0)-1,0))/3,VLOOKUP($A32,BBG!$1:$1048576,MATCH(Activity!KD$1,BBG!$1:$1,0)-2,0)+(VLOOKUP($A32,BBG!$1:$1048576,MATCH(Activity!KD$1,BBG!$1:$1,0)+1,0)-VLOOKUP($A32,BBG!$1:$1048576,MATCH(Activity!KD$1,BBG!$1:$1,0)-2,0))*2/3)))/100</f>
        <v>0</v>
      </c>
      <c r="KE32" s="34">
        <f ca="1">IF(VLOOKUP($A32,BBG!$1:$1048576,MATCH(Activity!KE$1,BBG!$1:$1,0),0)&lt;&gt;"",VLOOKUP($A32,BBG!$1:$1048576,MATCH(Activity!KE$1,BBG!$1:$1,0),0),IF(AND(VLOOKUP($A32,BBG!$1:$1048576,MATCH(Activity!KE$1,BBG!$1:$1,0)-1,0)&lt;&gt;"",VLOOKUP($A32,BBG!$1:$1048576,MATCH(Activity!KE$1,BBG!$1:$1,0)+1,0)&lt;&gt;""),(VLOOKUP($A32,BBG!$1:$1048576,MATCH(Activity!KE$1,BBG!$1:$1,0)-1,0)+VLOOKUP($A32,BBG!$1:$1048576,MATCH(Activity!KE$1,BBG!$1:$1,0)+1,0))/2,IF(AND(VLOOKUP($A32,BBG!$1:$1048576,MATCH(Activity!KE$1,BBG!$1:$1,0)-1,0)&lt;&gt;"",VLOOKUP($A32,BBG!$1:$1048576,MATCH(Activity!KE$1,BBG!$1:$1,0)+2,0)&lt;&gt;""),VLOOKUP($A32,BBG!$1:$1048576,MATCH(Activity!KE$1,BBG!$1:$1,0)-1,0)+(VLOOKUP($A32,BBG!$1:$1048576,MATCH(Activity!KE$1,BBG!$1:$1,0)+2,0)-VLOOKUP($A32,BBG!$1:$1048576,MATCH(Activity!KE$1,BBG!$1:$1,0)-1,0))/3,VLOOKUP($A32,BBG!$1:$1048576,MATCH(Activity!KE$1,BBG!$1:$1,0)-2,0)+(VLOOKUP($A32,BBG!$1:$1048576,MATCH(Activity!KE$1,BBG!$1:$1,0)+1,0)-VLOOKUP($A32,BBG!$1:$1048576,MATCH(Activity!KE$1,BBG!$1:$1,0)-2,0))*2/3)))/100</f>
        <v>0</v>
      </c>
      <c r="KF32" s="34">
        <f ca="1">IF(VLOOKUP($A32,BBG!$1:$1048576,MATCH(Activity!KF$1,BBG!$1:$1,0),0)&lt;&gt;"",VLOOKUP($A32,BBG!$1:$1048576,MATCH(Activity!KF$1,BBG!$1:$1,0),0),IF(AND(VLOOKUP($A32,BBG!$1:$1048576,MATCH(Activity!KF$1,BBG!$1:$1,0)-1,0)&lt;&gt;"",VLOOKUP($A32,BBG!$1:$1048576,MATCH(Activity!KF$1,BBG!$1:$1,0)+1,0)&lt;&gt;""),(VLOOKUP($A32,BBG!$1:$1048576,MATCH(Activity!KF$1,BBG!$1:$1,0)-1,0)+VLOOKUP($A32,BBG!$1:$1048576,MATCH(Activity!KF$1,BBG!$1:$1,0)+1,0))/2,IF(AND(VLOOKUP($A32,BBG!$1:$1048576,MATCH(Activity!KF$1,BBG!$1:$1,0)-1,0)&lt;&gt;"",VLOOKUP($A32,BBG!$1:$1048576,MATCH(Activity!KF$1,BBG!$1:$1,0)+2,0)&lt;&gt;""),VLOOKUP($A32,BBG!$1:$1048576,MATCH(Activity!KF$1,BBG!$1:$1,0)-1,0)+(VLOOKUP($A32,BBG!$1:$1048576,MATCH(Activity!KF$1,BBG!$1:$1,0)+2,0)-VLOOKUP($A32,BBG!$1:$1048576,MATCH(Activity!KF$1,BBG!$1:$1,0)-1,0))/3,VLOOKUP($A32,BBG!$1:$1048576,MATCH(Activity!KF$1,BBG!$1:$1,0)-2,0)+(VLOOKUP($A32,BBG!$1:$1048576,MATCH(Activity!KF$1,BBG!$1:$1,0)+1,0)-VLOOKUP($A32,BBG!$1:$1048576,MATCH(Activity!KF$1,BBG!$1:$1,0)-2,0))*2/3)))/100</f>
        <v>0</v>
      </c>
      <c r="KG32" s="34">
        <f ca="1">IF(VLOOKUP($A32,BBG!$1:$1048576,MATCH(Activity!KG$1,BBG!$1:$1,0),0)&lt;&gt;"",VLOOKUP($A32,BBG!$1:$1048576,MATCH(Activity!KG$1,BBG!$1:$1,0),0),IF(AND(VLOOKUP($A32,BBG!$1:$1048576,MATCH(Activity!KG$1,BBG!$1:$1,0)-1,0)&lt;&gt;"",VLOOKUP($A32,BBG!$1:$1048576,MATCH(Activity!KG$1,BBG!$1:$1,0)+1,0)&lt;&gt;""),(VLOOKUP($A32,BBG!$1:$1048576,MATCH(Activity!KG$1,BBG!$1:$1,0)-1,0)+VLOOKUP($A32,BBG!$1:$1048576,MATCH(Activity!KG$1,BBG!$1:$1,0)+1,0))/2,IF(AND(VLOOKUP($A32,BBG!$1:$1048576,MATCH(Activity!KG$1,BBG!$1:$1,0)-1,0)&lt;&gt;"",VLOOKUP($A32,BBG!$1:$1048576,MATCH(Activity!KG$1,BBG!$1:$1,0)+2,0)&lt;&gt;""),VLOOKUP($A32,BBG!$1:$1048576,MATCH(Activity!KG$1,BBG!$1:$1,0)-1,0)+(VLOOKUP($A32,BBG!$1:$1048576,MATCH(Activity!KG$1,BBG!$1:$1,0)+2,0)-VLOOKUP($A32,BBG!$1:$1048576,MATCH(Activity!KG$1,BBG!$1:$1,0)-1,0))/3,VLOOKUP($A32,BBG!$1:$1048576,MATCH(Activity!KG$1,BBG!$1:$1,0)-2,0)+(VLOOKUP($A32,BBG!$1:$1048576,MATCH(Activity!KG$1,BBG!$1:$1,0)+1,0)-VLOOKUP($A32,BBG!$1:$1048576,MATCH(Activity!KG$1,BBG!$1:$1,0)-2,0))*2/3)))/100</f>
        <v>0</v>
      </c>
      <c r="KH32" s="34">
        <f ca="1">IF(VLOOKUP($A32,BBG!$1:$1048576,MATCH(Activity!KH$1,BBG!$1:$1,0),0)&lt;&gt;"",VLOOKUP($A32,BBG!$1:$1048576,MATCH(Activity!KH$1,BBG!$1:$1,0),0),IF(AND(VLOOKUP($A32,BBG!$1:$1048576,MATCH(Activity!KH$1,BBG!$1:$1,0)-1,0)&lt;&gt;"",VLOOKUP($A32,BBG!$1:$1048576,MATCH(Activity!KH$1,BBG!$1:$1,0)+1,0)&lt;&gt;""),(VLOOKUP($A32,BBG!$1:$1048576,MATCH(Activity!KH$1,BBG!$1:$1,0)-1,0)+VLOOKUP($A32,BBG!$1:$1048576,MATCH(Activity!KH$1,BBG!$1:$1,0)+1,0))/2,IF(AND(VLOOKUP($A32,BBG!$1:$1048576,MATCH(Activity!KH$1,BBG!$1:$1,0)-1,0)&lt;&gt;"",VLOOKUP($A32,BBG!$1:$1048576,MATCH(Activity!KH$1,BBG!$1:$1,0)+2,0)&lt;&gt;""),VLOOKUP($A32,BBG!$1:$1048576,MATCH(Activity!KH$1,BBG!$1:$1,0)-1,0)+(VLOOKUP($A32,BBG!$1:$1048576,MATCH(Activity!KH$1,BBG!$1:$1,0)+2,0)-VLOOKUP($A32,BBG!$1:$1048576,MATCH(Activity!KH$1,BBG!$1:$1,0)-1,0))/3,VLOOKUP($A32,BBG!$1:$1048576,MATCH(Activity!KH$1,BBG!$1:$1,0)-2,0)+(VLOOKUP($A32,BBG!$1:$1048576,MATCH(Activity!KH$1,BBG!$1:$1,0)+1,0)-VLOOKUP($A32,BBG!$1:$1048576,MATCH(Activity!KH$1,BBG!$1:$1,0)-2,0))*2/3)))/100</f>
        <v>0</v>
      </c>
      <c r="KI32" s="34">
        <f ca="1">IF(VLOOKUP($A32,BBG!$1:$1048576,MATCH(Activity!KI$1,BBG!$1:$1,0),0)&lt;&gt;"",VLOOKUP($A32,BBG!$1:$1048576,MATCH(Activity!KI$1,BBG!$1:$1,0),0),IF(AND(VLOOKUP($A32,BBG!$1:$1048576,MATCH(Activity!KI$1,BBG!$1:$1,0)-1,0)&lt;&gt;"",VLOOKUP($A32,BBG!$1:$1048576,MATCH(Activity!KI$1,BBG!$1:$1,0)+1,0)&lt;&gt;""),(VLOOKUP($A32,BBG!$1:$1048576,MATCH(Activity!KI$1,BBG!$1:$1,0)-1,0)+VLOOKUP($A32,BBG!$1:$1048576,MATCH(Activity!KI$1,BBG!$1:$1,0)+1,0))/2,IF(AND(VLOOKUP($A32,BBG!$1:$1048576,MATCH(Activity!KI$1,BBG!$1:$1,0)-1,0)&lt;&gt;"",VLOOKUP($A32,BBG!$1:$1048576,MATCH(Activity!KI$1,BBG!$1:$1,0)+2,0)&lt;&gt;""),VLOOKUP($A32,BBG!$1:$1048576,MATCH(Activity!KI$1,BBG!$1:$1,0)-1,0)+(VLOOKUP($A32,BBG!$1:$1048576,MATCH(Activity!KI$1,BBG!$1:$1,0)+2,0)-VLOOKUP($A32,BBG!$1:$1048576,MATCH(Activity!KI$1,BBG!$1:$1,0)-1,0))/3,VLOOKUP($A32,BBG!$1:$1048576,MATCH(Activity!KI$1,BBG!$1:$1,0)-2,0)+(VLOOKUP($A32,BBG!$1:$1048576,MATCH(Activity!KI$1,BBG!$1:$1,0)+1,0)-VLOOKUP($A32,BBG!$1:$1048576,MATCH(Activity!KI$1,BBG!$1:$1,0)-2,0))*2/3)))/100</f>
        <v>0</v>
      </c>
      <c r="KJ32" s="34">
        <f ca="1">IF(VLOOKUP($A32,BBG!$1:$1048576,MATCH(Activity!KJ$1,BBG!$1:$1,0),0)&lt;&gt;"",VLOOKUP($A32,BBG!$1:$1048576,MATCH(Activity!KJ$1,BBG!$1:$1,0),0),IF(AND(VLOOKUP($A32,BBG!$1:$1048576,MATCH(Activity!KJ$1,BBG!$1:$1,0)-1,0)&lt;&gt;"",VLOOKUP($A32,BBG!$1:$1048576,MATCH(Activity!KJ$1,BBG!$1:$1,0)+1,0)&lt;&gt;""),(VLOOKUP($A32,BBG!$1:$1048576,MATCH(Activity!KJ$1,BBG!$1:$1,0)-1,0)+VLOOKUP($A32,BBG!$1:$1048576,MATCH(Activity!KJ$1,BBG!$1:$1,0)+1,0))/2,IF(AND(VLOOKUP($A32,BBG!$1:$1048576,MATCH(Activity!KJ$1,BBG!$1:$1,0)-1,0)&lt;&gt;"",VLOOKUP($A32,BBG!$1:$1048576,MATCH(Activity!KJ$1,BBG!$1:$1,0)+2,0)&lt;&gt;""),VLOOKUP($A32,BBG!$1:$1048576,MATCH(Activity!KJ$1,BBG!$1:$1,0)-1,0)+(VLOOKUP($A32,BBG!$1:$1048576,MATCH(Activity!KJ$1,BBG!$1:$1,0)+2,0)-VLOOKUP($A32,BBG!$1:$1048576,MATCH(Activity!KJ$1,BBG!$1:$1,0)-1,0))/3,VLOOKUP($A32,BBG!$1:$1048576,MATCH(Activity!KJ$1,BBG!$1:$1,0)-2,0)+(VLOOKUP($A32,BBG!$1:$1048576,MATCH(Activity!KJ$1,BBG!$1:$1,0)+1,0)-VLOOKUP($A32,BBG!$1:$1048576,MATCH(Activity!KJ$1,BBG!$1:$1,0)-2,0))*2/3)))/100</f>
        <v>0</v>
      </c>
      <c r="KK32" s="34">
        <f ca="1">IF(VLOOKUP($A32,BBG!$1:$1048576,MATCH(Activity!KK$1,BBG!$1:$1,0),0)&lt;&gt;"",VLOOKUP($A32,BBG!$1:$1048576,MATCH(Activity!KK$1,BBG!$1:$1,0),0),IF(AND(VLOOKUP($A32,BBG!$1:$1048576,MATCH(Activity!KK$1,BBG!$1:$1,0)-1,0)&lt;&gt;"",VLOOKUP($A32,BBG!$1:$1048576,MATCH(Activity!KK$1,BBG!$1:$1,0)+1,0)&lt;&gt;""),(VLOOKUP($A32,BBG!$1:$1048576,MATCH(Activity!KK$1,BBG!$1:$1,0)-1,0)+VLOOKUP($A32,BBG!$1:$1048576,MATCH(Activity!KK$1,BBG!$1:$1,0)+1,0))/2,IF(AND(VLOOKUP($A32,BBG!$1:$1048576,MATCH(Activity!KK$1,BBG!$1:$1,0)-1,0)&lt;&gt;"",VLOOKUP($A32,BBG!$1:$1048576,MATCH(Activity!KK$1,BBG!$1:$1,0)+2,0)&lt;&gt;""),VLOOKUP($A32,BBG!$1:$1048576,MATCH(Activity!KK$1,BBG!$1:$1,0)-1,0)+(VLOOKUP($A32,BBG!$1:$1048576,MATCH(Activity!KK$1,BBG!$1:$1,0)+2,0)-VLOOKUP($A32,BBG!$1:$1048576,MATCH(Activity!KK$1,BBG!$1:$1,0)-1,0))/3,VLOOKUP($A32,BBG!$1:$1048576,MATCH(Activity!KK$1,BBG!$1:$1,0)-2,0)+(VLOOKUP($A32,BBG!$1:$1048576,MATCH(Activity!KK$1,BBG!$1:$1,0)+1,0)-VLOOKUP($A32,BBG!$1:$1048576,MATCH(Activity!KK$1,BBG!$1:$1,0)-2,0))*2/3)))/100</f>
        <v>0</v>
      </c>
      <c r="KL32" s="34">
        <f ca="1">IF(VLOOKUP($A32,BBG!$1:$1048576,MATCH(Activity!KL$1,BBG!$1:$1,0),0)&lt;&gt;"",VLOOKUP($A32,BBG!$1:$1048576,MATCH(Activity!KL$1,BBG!$1:$1,0),0),IF(AND(VLOOKUP($A32,BBG!$1:$1048576,MATCH(Activity!KL$1,BBG!$1:$1,0)-1,0)&lt;&gt;"",VLOOKUP($A32,BBG!$1:$1048576,MATCH(Activity!KL$1,BBG!$1:$1,0)+1,0)&lt;&gt;""),(VLOOKUP($A32,BBG!$1:$1048576,MATCH(Activity!KL$1,BBG!$1:$1,0)-1,0)+VLOOKUP($A32,BBG!$1:$1048576,MATCH(Activity!KL$1,BBG!$1:$1,0)+1,0))/2,IF(AND(VLOOKUP($A32,BBG!$1:$1048576,MATCH(Activity!KL$1,BBG!$1:$1,0)-1,0)&lt;&gt;"",VLOOKUP($A32,BBG!$1:$1048576,MATCH(Activity!KL$1,BBG!$1:$1,0)+2,0)&lt;&gt;""),VLOOKUP($A32,BBG!$1:$1048576,MATCH(Activity!KL$1,BBG!$1:$1,0)-1,0)+(VLOOKUP($A32,BBG!$1:$1048576,MATCH(Activity!KL$1,BBG!$1:$1,0)+2,0)-VLOOKUP($A32,BBG!$1:$1048576,MATCH(Activity!KL$1,BBG!$1:$1,0)-1,0))/3,VLOOKUP($A32,BBG!$1:$1048576,MATCH(Activity!KL$1,BBG!$1:$1,0)-2,0)+(VLOOKUP($A32,BBG!$1:$1048576,MATCH(Activity!KL$1,BBG!$1:$1,0)+1,0)-VLOOKUP($A32,BBG!$1:$1048576,MATCH(Activity!KL$1,BBG!$1:$1,0)-2,0))*2/3)))/100</f>
        <v>0</v>
      </c>
      <c r="KM32" s="34">
        <f ca="1">IF(VLOOKUP($A32,BBG!$1:$1048576,MATCH(Activity!KM$1,BBG!$1:$1,0),0)&lt;&gt;"",VLOOKUP($A32,BBG!$1:$1048576,MATCH(Activity!KM$1,BBG!$1:$1,0),0),IF(AND(VLOOKUP($A32,BBG!$1:$1048576,MATCH(Activity!KM$1,BBG!$1:$1,0)-1,0)&lt;&gt;"",VLOOKUP($A32,BBG!$1:$1048576,MATCH(Activity!KM$1,BBG!$1:$1,0)+1,0)&lt;&gt;""),(VLOOKUP($A32,BBG!$1:$1048576,MATCH(Activity!KM$1,BBG!$1:$1,0)-1,0)+VLOOKUP($A32,BBG!$1:$1048576,MATCH(Activity!KM$1,BBG!$1:$1,0)+1,0))/2,IF(AND(VLOOKUP($A32,BBG!$1:$1048576,MATCH(Activity!KM$1,BBG!$1:$1,0)-1,0)&lt;&gt;"",VLOOKUP($A32,BBG!$1:$1048576,MATCH(Activity!KM$1,BBG!$1:$1,0)+2,0)&lt;&gt;""),VLOOKUP($A32,BBG!$1:$1048576,MATCH(Activity!KM$1,BBG!$1:$1,0)-1,0)+(VLOOKUP($A32,BBG!$1:$1048576,MATCH(Activity!KM$1,BBG!$1:$1,0)+2,0)-VLOOKUP($A32,BBG!$1:$1048576,MATCH(Activity!KM$1,BBG!$1:$1,0)-1,0))/3,VLOOKUP($A32,BBG!$1:$1048576,MATCH(Activity!KM$1,BBG!$1:$1,0)-2,0)+(VLOOKUP($A32,BBG!$1:$1048576,MATCH(Activity!KM$1,BBG!$1:$1,0)+1,0)-VLOOKUP($A32,BBG!$1:$1048576,MATCH(Activity!KM$1,BBG!$1:$1,0)-2,0))*2/3)))/100</f>
        <v>0</v>
      </c>
      <c r="KN32" s="34">
        <f ca="1">IF(VLOOKUP($A32,BBG!$1:$1048576,MATCH(Activity!KN$1,BBG!$1:$1,0),0)&lt;&gt;"",VLOOKUP($A32,BBG!$1:$1048576,MATCH(Activity!KN$1,BBG!$1:$1,0),0),IF(AND(VLOOKUP($A32,BBG!$1:$1048576,MATCH(Activity!KN$1,BBG!$1:$1,0)-1,0)&lt;&gt;"",VLOOKUP($A32,BBG!$1:$1048576,MATCH(Activity!KN$1,BBG!$1:$1,0)+1,0)&lt;&gt;""),(VLOOKUP($A32,BBG!$1:$1048576,MATCH(Activity!KN$1,BBG!$1:$1,0)-1,0)+VLOOKUP($A32,BBG!$1:$1048576,MATCH(Activity!KN$1,BBG!$1:$1,0)+1,0))/2,IF(AND(VLOOKUP($A32,BBG!$1:$1048576,MATCH(Activity!KN$1,BBG!$1:$1,0)-1,0)&lt;&gt;"",VLOOKUP($A32,BBG!$1:$1048576,MATCH(Activity!KN$1,BBG!$1:$1,0)+2,0)&lt;&gt;""),VLOOKUP($A32,BBG!$1:$1048576,MATCH(Activity!KN$1,BBG!$1:$1,0)-1,0)+(VLOOKUP($A32,BBG!$1:$1048576,MATCH(Activity!KN$1,BBG!$1:$1,0)+2,0)-VLOOKUP($A32,BBG!$1:$1048576,MATCH(Activity!KN$1,BBG!$1:$1,0)-1,0))/3,VLOOKUP($A32,BBG!$1:$1048576,MATCH(Activity!KN$1,BBG!$1:$1,0)-2,0)+(VLOOKUP($A32,BBG!$1:$1048576,MATCH(Activity!KN$1,BBG!$1:$1,0)+1,0)-VLOOKUP($A32,BBG!$1:$1048576,MATCH(Activity!KN$1,BBG!$1:$1,0)-2,0))*2/3)))/100</f>
        <v>0</v>
      </c>
      <c r="KO32" s="34">
        <f ca="1">IF(VLOOKUP($A32,BBG!$1:$1048576,MATCH(Activity!KO$1,BBG!$1:$1,0),0)&lt;&gt;"",VLOOKUP($A32,BBG!$1:$1048576,MATCH(Activity!KO$1,BBG!$1:$1,0),0),IF(AND(VLOOKUP($A32,BBG!$1:$1048576,MATCH(Activity!KO$1,BBG!$1:$1,0)-1,0)&lt;&gt;"",VLOOKUP($A32,BBG!$1:$1048576,MATCH(Activity!KO$1,BBG!$1:$1,0)+1,0)&lt;&gt;""),(VLOOKUP($A32,BBG!$1:$1048576,MATCH(Activity!KO$1,BBG!$1:$1,0)-1,0)+VLOOKUP($A32,BBG!$1:$1048576,MATCH(Activity!KO$1,BBG!$1:$1,0)+1,0))/2,IF(AND(VLOOKUP($A32,BBG!$1:$1048576,MATCH(Activity!KO$1,BBG!$1:$1,0)-1,0)&lt;&gt;"",VLOOKUP($A32,BBG!$1:$1048576,MATCH(Activity!KO$1,BBG!$1:$1,0)+2,0)&lt;&gt;""),VLOOKUP($A32,BBG!$1:$1048576,MATCH(Activity!KO$1,BBG!$1:$1,0)-1,0)+(VLOOKUP($A32,BBG!$1:$1048576,MATCH(Activity!KO$1,BBG!$1:$1,0)+2,0)-VLOOKUP($A32,BBG!$1:$1048576,MATCH(Activity!KO$1,BBG!$1:$1,0)-1,0))/3,VLOOKUP($A32,BBG!$1:$1048576,MATCH(Activity!KO$1,BBG!$1:$1,0)-2,0)+(VLOOKUP($A32,BBG!$1:$1048576,MATCH(Activity!KO$1,BBG!$1:$1,0)+1,0)-VLOOKUP($A32,BBG!$1:$1048576,MATCH(Activity!KO$1,BBG!$1:$1,0)-2,0))*2/3)))/100</f>
        <v>0</v>
      </c>
      <c r="KP32" s="34">
        <f ca="1">IF(VLOOKUP($A32,BBG!$1:$1048576,MATCH(Activity!KP$1,BBG!$1:$1,0),0)&lt;&gt;"",VLOOKUP($A32,BBG!$1:$1048576,MATCH(Activity!KP$1,BBG!$1:$1,0),0),IF(AND(VLOOKUP($A32,BBG!$1:$1048576,MATCH(Activity!KP$1,BBG!$1:$1,0)-1,0)&lt;&gt;"",VLOOKUP($A32,BBG!$1:$1048576,MATCH(Activity!KP$1,BBG!$1:$1,0)+1,0)&lt;&gt;""),(VLOOKUP($A32,BBG!$1:$1048576,MATCH(Activity!KP$1,BBG!$1:$1,0)-1,0)+VLOOKUP($A32,BBG!$1:$1048576,MATCH(Activity!KP$1,BBG!$1:$1,0)+1,0))/2,IF(AND(VLOOKUP($A32,BBG!$1:$1048576,MATCH(Activity!KP$1,BBG!$1:$1,0)-1,0)&lt;&gt;"",VLOOKUP($A32,BBG!$1:$1048576,MATCH(Activity!KP$1,BBG!$1:$1,0)+2,0)&lt;&gt;""),VLOOKUP($A32,BBG!$1:$1048576,MATCH(Activity!KP$1,BBG!$1:$1,0)-1,0)+(VLOOKUP($A32,BBG!$1:$1048576,MATCH(Activity!KP$1,BBG!$1:$1,0)+2,0)-VLOOKUP($A32,BBG!$1:$1048576,MATCH(Activity!KP$1,BBG!$1:$1,0)-1,0))/3,VLOOKUP($A32,BBG!$1:$1048576,MATCH(Activity!KP$1,BBG!$1:$1,0)-2,0)+(VLOOKUP($A32,BBG!$1:$1048576,MATCH(Activity!KP$1,BBG!$1:$1,0)+1,0)-VLOOKUP($A32,BBG!$1:$1048576,MATCH(Activity!KP$1,BBG!$1:$1,0)-2,0))*2/3)))/100</f>
        <v>0</v>
      </c>
      <c r="KQ32" s="34">
        <f ca="1">IF(VLOOKUP($A32,BBG!$1:$1048576,MATCH(Activity!KQ$1,BBG!$1:$1,0),0)&lt;&gt;"",VLOOKUP($A32,BBG!$1:$1048576,MATCH(Activity!KQ$1,BBG!$1:$1,0),0),IF(AND(VLOOKUP($A32,BBG!$1:$1048576,MATCH(Activity!KQ$1,BBG!$1:$1,0)-1,0)&lt;&gt;"",VLOOKUP($A32,BBG!$1:$1048576,MATCH(Activity!KQ$1,BBG!$1:$1,0)+1,0)&lt;&gt;""),(VLOOKUP($A32,BBG!$1:$1048576,MATCH(Activity!KQ$1,BBG!$1:$1,0)-1,0)+VLOOKUP($A32,BBG!$1:$1048576,MATCH(Activity!KQ$1,BBG!$1:$1,0)+1,0))/2,IF(AND(VLOOKUP($A32,BBG!$1:$1048576,MATCH(Activity!KQ$1,BBG!$1:$1,0)-1,0)&lt;&gt;"",VLOOKUP($A32,BBG!$1:$1048576,MATCH(Activity!KQ$1,BBG!$1:$1,0)+2,0)&lt;&gt;""),VLOOKUP($A32,BBG!$1:$1048576,MATCH(Activity!KQ$1,BBG!$1:$1,0)-1,0)+(VLOOKUP($A32,BBG!$1:$1048576,MATCH(Activity!KQ$1,BBG!$1:$1,0)+2,0)-VLOOKUP($A32,BBG!$1:$1048576,MATCH(Activity!KQ$1,BBG!$1:$1,0)-1,0))/3,VLOOKUP($A32,BBG!$1:$1048576,MATCH(Activity!KQ$1,BBG!$1:$1,0)-2,0)+(VLOOKUP($A32,BBG!$1:$1048576,MATCH(Activity!KQ$1,BBG!$1:$1,0)+1,0)-VLOOKUP($A32,BBG!$1:$1048576,MATCH(Activity!KQ$1,BBG!$1:$1,0)-2,0))*2/3)))/100</f>
        <v>0</v>
      </c>
      <c r="KR32" s="34">
        <f ca="1">IF(VLOOKUP($A32,BBG!$1:$1048576,MATCH(Activity!KR$1,BBG!$1:$1,0),0)&lt;&gt;"",VLOOKUP($A32,BBG!$1:$1048576,MATCH(Activity!KR$1,BBG!$1:$1,0),0),IF(AND(VLOOKUP($A32,BBG!$1:$1048576,MATCH(Activity!KR$1,BBG!$1:$1,0)-1,0)&lt;&gt;"",VLOOKUP($A32,BBG!$1:$1048576,MATCH(Activity!KR$1,BBG!$1:$1,0)+1,0)&lt;&gt;""),(VLOOKUP($A32,BBG!$1:$1048576,MATCH(Activity!KR$1,BBG!$1:$1,0)-1,0)+VLOOKUP($A32,BBG!$1:$1048576,MATCH(Activity!KR$1,BBG!$1:$1,0)+1,0))/2,IF(AND(VLOOKUP($A32,BBG!$1:$1048576,MATCH(Activity!KR$1,BBG!$1:$1,0)-1,0)&lt;&gt;"",VLOOKUP($A32,BBG!$1:$1048576,MATCH(Activity!KR$1,BBG!$1:$1,0)+2,0)&lt;&gt;""),VLOOKUP($A32,BBG!$1:$1048576,MATCH(Activity!KR$1,BBG!$1:$1,0)-1,0)+(VLOOKUP($A32,BBG!$1:$1048576,MATCH(Activity!KR$1,BBG!$1:$1,0)+2,0)-VLOOKUP($A32,BBG!$1:$1048576,MATCH(Activity!KR$1,BBG!$1:$1,0)-1,0))/3,VLOOKUP($A32,BBG!$1:$1048576,MATCH(Activity!KR$1,BBG!$1:$1,0)-2,0)+(VLOOKUP($A32,BBG!$1:$1048576,MATCH(Activity!KR$1,BBG!$1:$1,0)+1,0)-VLOOKUP($A32,BBG!$1:$1048576,MATCH(Activity!KR$1,BBG!$1:$1,0)-2,0))*2/3)))/100</f>
        <v>0</v>
      </c>
      <c r="KS32" s="34">
        <f ca="1">IF(VLOOKUP($A32,BBG!$1:$1048576,MATCH(Activity!KS$1,BBG!$1:$1,0),0)&lt;&gt;"",VLOOKUP($A32,BBG!$1:$1048576,MATCH(Activity!KS$1,BBG!$1:$1,0),0),IF(AND(VLOOKUP($A32,BBG!$1:$1048576,MATCH(Activity!KS$1,BBG!$1:$1,0)-1,0)&lt;&gt;"",VLOOKUP($A32,BBG!$1:$1048576,MATCH(Activity!KS$1,BBG!$1:$1,0)+1,0)&lt;&gt;""),(VLOOKUP($A32,BBG!$1:$1048576,MATCH(Activity!KS$1,BBG!$1:$1,0)-1,0)+VLOOKUP($A32,BBG!$1:$1048576,MATCH(Activity!KS$1,BBG!$1:$1,0)+1,0))/2,IF(AND(VLOOKUP($A32,BBG!$1:$1048576,MATCH(Activity!KS$1,BBG!$1:$1,0)-1,0)&lt;&gt;"",VLOOKUP($A32,BBG!$1:$1048576,MATCH(Activity!KS$1,BBG!$1:$1,0)+2,0)&lt;&gt;""),VLOOKUP($A32,BBG!$1:$1048576,MATCH(Activity!KS$1,BBG!$1:$1,0)-1,0)+(VLOOKUP($A32,BBG!$1:$1048576,MATCH(Activity!KS$1,BBG!$1:$1,0)+2,0)-VLOOKUP($A32,BBG!$1:$1048576,MATCH(Activity!KS$1,BBG!$1:$1,0)-1,0))/3,VLOOKUP($A32,BBG!$1:$1048576,MATCH(Activity!KS$1,BBG!$1:$1,0)-2,0)+(VLOOKUP($A32,BBG!$1:$1048576,MATCH(Activity!KS$1,BBG!$1:$1,0)+1,0)-VLOOKUP($A32,BBG!$1:$1048576,MATCH(Activity!KS$1,BBG!$1:$1,0)-2,0))*2/3)))/100</f>
        <v>0</v>
      </c>
      <c r="KT32" s="34">
        <f ca="1">IF(VLOOKUP($A32,BBG!$1:$1048576,MATCH(Activity!KT$1,BBG!$1:$1,0),0)&lt;&gt;"",VLOOKUP($A32,BBG!$1:$1048576,MATCH(Activity!KT$1,BBG!$1:$1,0),0),IF(AND(VLOOKUP($A32,BBG!$1:$1048576,MATCH(Activity!KT$1,BBG!$1:$1,0)-1,0)&lt;&gt;"",VLOOKUP($A32,BBG!$1:$1048576,MATCH(Activity!KT$1,BBG!$1:$1,0)+1,0)&lt;&gt;""),(VLOOKUP($A32,BBG!$1:$1048576,MATCH(Activity!KT$1,BBG!$1:$1,0)-1,0)+VLOOKUP($A32,BBG!$1:$1048576,MATCH(Activity!KT$1,BBG!$1:$1,0)+1,0))/2,IF(AND(VLOOKUP($A32,BBG!$1:$1048576,MATCH(Activity!KT$1,BBG!$1:$1,0)-1,0)&lt;&gt;"",VLOOKUP($A32,BBG!$1:$1048576,MATCH(Activity!KT$1,BBG!$1:$1,0)+2,0)&lt;&gt;""),VLOOKUP($A32,BBG!$1:$1048576,MATCH(Activity!KT$1,BBG!$1:$1,0)-1,0)+(VLOOKUP($A32,BBG!$1:$1048576,MATCH(Activity!KT$1,BBG!$1:$1,0)+2,0)-VLOOKUP($A32,BBG!$1:$1048576,MATCH(Activity!KT$1,BBG!$1:$1,0)-1,0))/3,VLOOKUP($A32,BBG!$1:$1048576,MATCH(Activity!KT$1,BBG!$1:$1,0)-2,0)+(VLOOKUP($A32,BBG!$1:$1048576,MATCH(Activity!KT$1,BBG!$1:$1,0)+1,0)-VLOOKUP($A32,BBG!$1:$1048576,MATCH(Activity!KT$1,BBG!$1:$1,0)-2,0))*2/3)))/100</f>
        <v>0</v>
      </c>
      <c r="KU32" s="34">
        <f ca="1">IF(VLOOKUP($A32,BBG!$1:$1048576,MATCH(Activity!KU$1,BBG!$1:$1,0),0)&lt;&gt;"",VLOOKUP($A32,BBG!$1:$1048576,MATCH(Activity!KU$1,BBG!$1:$1,0),0),IF(AND(VLOOKUP($A32,BBG!$1:$1048576,MATCH(Activity!KU$1,BBG!$1:$1,0)-1,0)&lt;&gt;"",VLOOKUP($A32,BBG!$1:$1048576,MATCH(Activity!KU$1,BBG!$1:$1,0)+1,0)&lt;&gt;""),(VLOOKUP($A32,BBG!$1:$1048576,MATCH(Activity!KU$1,BBG!$1:$1,0)-1,0)+VLOOKUP($A32,BBG!$1:$1048576,MATCH(Activity!KU$1,BBG!$1:$1,0)+1,0))/2,IF(AND(VLOOKUP($A32,BBG!$1:$1048576,MATCH(Activity!KU$1,BBG!$1:$1,0)-1,0)&lt;&gt;"",VLOOKUP($A32,BBG!$1:$1048576,MATCH(Activity!KU$1,BBG!$1:$1,0)+2,0)&lt;&gt;""),VLOOKUP($A32,BBG!$1:$1048576,MATCH(Activity!KU$1,BBG!$1:$1,0)-1,0)+(VLOOKUP($A32,BBG!$1:$1048576,MATCH(Activity!KU$1,BBG!$1:$1,0)+2,0)-VLOOKUP($A32,BBG!$1:$1048576,MATCH(Activity!KU$1,BBG!$1:$1,0)-1,0))/3,VLOOKUP($A32,BBG!$1:$1048576,MATCH(Activity!KU$1,BBG!$1:$1,0)-2,0)+(VLOOKUP($A32,BBG!$1:$1048576,MATCH(Activity!KU$1,BBG!$1:$1,0)+1,0)-VLOOKUP($A32,BBG!$1:$1048576,MATCH(Activity!KU$1,BBG!$1:$1,0)-2,0))*2/3)))/100</f>
        <v>0</v>
      </c>
      <c r="KV32" s="34">
        <f ca="1">IF(VLOOKUP($A32,BBG!$1:$1048576,MATCH(Activity!KV$1,BBG!$1:$1,0),0)&lt;&gt;"",VLOOKUP($A32,BBG!$1:$1048576,MATCH(Activity!KV$1,BBG!$1:$1,0),0),IF(AND(VLOOKUP($A32,BBG!$1:$1048576,MATCH(Activity!KV$1,BBG!$1:$1,0)-1,0)&lt;&gt;"",VLOOKUP($A32,BBG!$1:$1048576,MATCH(Activity!KV$1,BBG!$1:$1,0)+1,0)&lt;&gt;""),(VLOOKUP($A32,BBG!$1:$1048576,MATCH(Activity!KV$1,BBG!$1:$1,0)-1,0)+VLOOKUP($A32,BBG!$1:$1048576,MATCH(Activity!KV$1,BBG!$1:$1,0)+1,0))/2,IF(AND(VLOOKUP($A32,BBG!$1:$1048576,MATCH(Activity!KV$1,BBG!$1:$1,0)-1,0)&lt;&gt;"",VLOOKUP($A32,BBG!$1:$1048576,MATCH(Activity!KV$1,BBG!$1:$1,0)+2,0)&lt;&gt;""),VLOOKUP($A32,BBG!$1:$1048576,MATCH(Activity!KV$1,BBG!$1:$1,0)-1,0)+(VLOOKUP($A32,BBG!$1:$1048576,MATCH(Activity!KV$1,BBG!$1:$1,0)+2,0)-VLOOKUP($A32,BBG!$1:$1048576,MATCH(Activity!KV$1,BBG!$1:$1,0)-1,0))/3,VLOOKUP($A32,BBG!$1:$1048576,MATCH(Activity!KV$1,BBG!$1:$1,0)-2,0)+(VLOOKUP($A32,BBG!$1:$1048576,MATCH(Activity!KV$1,BBG!$1:$1,0)+1,0)-VLOOKUP($A32,BBG!$1:$1048576,MATCH(Activity!KV$1,BBG!$1:$1,0)-2,0))*2/3)))/100</f>
        <v>0</v>
      </c>
      <c r="KW32" s="34">
        <f ca="1">IF(VLOOKUP($A32,BBG!$1:$1048576,MATCH(Activity!KW$1,BBG!$1:$1,0),0)&lt;&gt;"",VLOOKUP($A32,BBG!$1:$1048576,MATCH(Activity!KW$1,BBG!$1:$1,0),0),IF(AND(VLOOKUP($A32,BBG!$1:$1048576,MATCH(Activity!KW$1,BBG!$1:$1,0)-1,0)&lt;&gt;"",VLOOKUP($A32,BBG!$1:$1048576,MATCH(Activity!KW$1,BBG!$1:$1,0)+1,0)&lt;&gt;""),(VLOOKUP($A32,BBG!$1:$1048576,MATCH(Activity!KW$1,BBG!$1:$1,0)-1,0)+VLOOKUP($A32,BBG!$1:$1048576,MATCH(Activity!KW$1,BBG!$1:$1,0)+1,0))/2,IF(AND(VLOOKUP($A32,BBG!$1:$1048576,MATCH(Activity!KW$1,BBG!$1:$1,0)-1,0)&lt;&gt;"",VLOOKUP($A32,BBG!$1:$1048576,MATCH(Activity!KW$1,BBG!$1:$1,0)+2,0)&lt;&gt;""),VLOOKUP($A32,BBG!$1:$1048576,MATCH(Activity!KW$1,BBG!$1:$1,0)-1,0)+(VLOOKUP($A32,BBG!$1:$1048576,MATCH(Activity!KW$1,BBG!$1:$1,0)+2,0)-VLOOKUP($A32,BBG!$1:$1048576,MATCH(Activity!KW$1,BBG!$1:$1,0)-1,0))/3,VLOOKUP($A32,BBG!$1:$1048576,MATCH(Activity!KW$1,BBG!$1:$1,0)-2,0)+(VLOOKUP($A32,BBG!$1:$1048576,MATCH(Activity!KW$1,BBG!$1:$1,0)+1,0)-VLOOKUP($A32,BBG!$1:$1048576,MATCH(Activity!KW$1,BBG!$1:$1,0)-2,0))*2/3)))/100</f>
        <v>0</v>
      </c>
      <c r="KX32" s="34">
        <f ca="1">IF(VLOOKUP($A32,BBG!$1:$1048576,MATCH(Activity!KX$1,BBG!$1:$1,0),0)&lt;&gt;"",VLOOKUP($A32,BBG!$1:$1048576,MATCH(Activity!KX$1,BBG!$1:$1,0),0),IF(AND(VLOOKUP($A32,BBG!$1:$1048576,MATCH(Activity!KX$1,BBG!$1:$1,0)-1,0)&lt;&gt;"",VLOOKUP($A32,BBG!$1:$1048576,MATCH(Activity!KX$1,BBG!$1:$1,0)+1,0)&lt;&gt;""),(VLOOKUP($A32,BBG!$1:$1048576,MATCH(Activity!KX$1,BBG!$1:$1,0)-1,0)+VLOOKUP($A32,BBG!$1:$1048576,MATCH(Activity!KX$1,BBG!$1:$1,0)+1,0))/2,IF(AND(VLOOKUP($A32,BBG!$1:$1048576,MATCH(Activity!KX$1,BBG!$1:$1,0)-1,0)&lt;&gt;"",VLOOKUP($A32,BBG!$1:$1048576,MATCH(Activity!KX$1,BBG!$1:$1,0)+2,0)&lt;&gt;""),VLOOKUP($A32,BBG!$1:$1048576,MATCH(Activity!KX$1,BBG!$1:$1,0)-1,0)+(VLOOKUP($A32,BBG!$1:$1048576,MATCH(Activity!KX$1,BBG!$1:$1,0)+2,0)-VLOOKUP($A32,BBG!$1:$1048576,MATCH(Activity!KX$1,BBG!$1:$1,0)-1,0))/3,VLOOKUP($A32,BBG!$1:$1048576,MATCH(Activity!KX$1,BBG!$1:$1,0)-2,0)+(VLOOKUP($A32,BBG!$1:$1048576,MATCH(Activity!KX$1,BBG!$1:$1,0)+1,0)-VLOOKUP($A32,BBG!$1:$1048576,MATCH(Activity!KX$1,BBG!$1:$1,0)-2,0))*2/3)))/100</f>
        <v>0</v>
      </c>
      <c r="KY32" s="34">
        <f ca="1">IF(VLOOKUP($A32,BBG!$1:$1048576,MATCH(Activity!KY$1,BBG!$1:$1,0),0)&lt;&gt;"",VLOOKUP($A32,BBG!$1:$1048576,MATCH(Activity!KY$1,BBG!$1:$1,0),0),IF(AND(VLOOKUP($A32,BBG!$1:$1048576,MATCH(Activity!KY$1,BBG!$1:$1,0)-1,0)&lt;&gt;"",VLOOKUP($A32,BBG!$1:$1048576,MATCH(Activity!KY$1,BBG!$1:$1,0)+1,0)&lt;&gt;""),(VLOOKUP($A32,BBG!$1:$1048576,MATCH(Activity!KY$1,BBG!$1:$1,0)-1,0)+VLOOKUP($A32,BBG!$1:$1048576,MATCH(Activity!KY$1,BBG!$1:$1,0)+1,0))/2,IF(AND(VLOOKUP($A32,BBG!$1:$1048576,MATCH(Activity!KY$1,BBG!$1:$1,0)-1,0)&lt;&gt;"",VLOOKUP($A32,BBG!$1:$1048576,MATCH(Activity!KY$1,BBG!$1:$1,0)+2,0)&lt;&gt;""),VLOOKUP($A32,BBG!$1:$1048576,MATCH(Activity!KY$1,BBG!$1:$1,0)-1,0)+(VLOOKUP($A32,BBG!$1:$1048576,MATCH(Activity!KY$1,BBG!$1:$1,0)+2,0)-VLOOKUP($A32,BBG!$1:$1048576,MATCH(Activity!KY$1,BBG!$1:$1,0)-1,0))/3,VLOOKUP($A32,BBG!$1:$1048576,MATCH(Activity!KY$1,BBG!$1:$1,0)-2,0)+(VLOOKUP($A32,BBG!$1:$1048576,MATCH(Activity!KY$1,BBG!$1:$1,0)+1,0)-VLOOKUP($A32,BBG!$1:$1048576,MATCH(Activity!KY$1,BBG!$1:$1,0)-2,0))*2/3)))/100</f>
        <v>0</v>
      </c>
      <c r="KZ32" s="34">
        <f ca="1">IF(VLOOKUP($A32,BBG!$1:$1048576,MATCH(Activity!KZ$1,BBG!$1:$1,0),0)&lt;&gt;"",VLOOKUP($A32,BBG!$1:$1048576,MATCH(Activity!KZ$1,BBG!$1:$1,0),0),IF(AND(VLOOKUP($A32,BBG!$1:$1048576,MATCH(Activity!KZ$1,BBG!$1:$1,0)-1,0)&lt;&gt;"",VLOOKUP($A32,BBG!$1:$1048576,MATCH(Activity!KZ$1,BBG!$1:$1,0)+1,0)&lt;&gt;""),(VLOOKUP($A32,BBG!$1:$1048576,MATCH(Activity!KZ$1,BBG!$1:$1,0)-1,0)+VLOOKUP($A32,BBG!$1:$1048576,MATCH(Activity!KZ$1,BBG!$1:$1,0)+1,0))/2,IF(AND(VLOOKUP($A32,BBG!$1:$1048576,MATCH(Activity!KZ$1,BBG!$1:$1,0)-1,0)&lt;&gt;"",VLOOKUP($A32,BBG!$1:$1048576,MATCH(Activity!KZ$1,BBG!$1:$1,0)+2,0)&lt;&gt;""),VLOOKUP($A32,BBG!$1:$1048576,MATCH(Activity!KZ$1,BBG!$1:$1,0)-1,0)+(VLOOKUP($A32,BBG!$1:$1048576,MATCH(Activity!KZ$1,BBG!$1:$1,0)+2,0)-VLOOKUP($A32,BBG!$1:$1048576,MATCH(Activity!KZ$1,BBG!$1:$1,0)-1,0))/3,VLOOKUP($A32,BBG!$1:$1048576,MATCH(Activity!KZ$1,BBG!$1:$1,0)-2,0)+(VLOOKUP($A32,BBG!$1:$1048576,MATCH(Activity!KZ$1,BBG!$1:$1,0)+1,0)-VLOOKUP($A32,BBG!$1:$1048576,MATCH(Activity!KZ$1,BBG!$1:$1,0)-2,0))*2/3)))/100</f>
        <v>0</v>
      </c>
      <c r="LA32" s="34">
        <f ca="1">IF(VLOOKUP($A32,BBG!$1:$1048576,MATCH(Activity!LA$1,BBG!$1:$1,0),0)&lt;&gt;"",VLOOKUP($A32,BBG!$1:$1048576,MATCH(Activity!LA$1,BBG!$1:$1,0),0),IF(AND(VLOOKUP($A32,BBG!$1:$1048576,MATCH(Activity!LA$1,BBG!$1:$1,0)-1,0)&lt;&gt;"",VLOOKUP($A32,BBG!$1:$1048576,MATCH(Activity!LA$1,BBG!$1:$1,0)+1,0)&lt;&gt;""),(VLOOKUP($A32,BBG!$1:$1048576,MATCH(Activity!LA$1,BBG!$1:$1,0)-1,0)+VLOOKUP($A32,BBG!$1:$1048576,MATCH(Activity!LA$1,BBG!$1:$1,0)+1,0))/2,IF(AND(VLOOKUP($A32,BBG!$1:$1048576,MATCH(Activity!LA$1,BBG!$1:$1,0)-1,0)&lt;&gt;"",VLOOKUP($A32,BBG!$1:$1048576,MATCH(Activity!LA$1,BBG!$1:$1,0)+2,0)&lt;&gt;""),VLOOKUP($A32,BBG!$1:$1048576,MATCH(Activity!LA$1,BBG!$1:$1,0)-1,0)+(VLOOKUP($A32,BBG!$1:$1048576,MATCH(Activity!LA$1,BBG!$1:$1,0)+2,0)-VLOOKUP($A32,BBG!$1:$1048576,MATCH(Activity!LA$1,BBG!$1:$1,0)-1,0))/3,VLOOKUP($A32,BBG!$1:$1048576,MATCH(Activity!LA$1,BBG!$1:$1,0)-2,0)+(VLOOKUP($A32,BBG!$1:$1048576,MATCH(Activity!LA$1,BBG!$1:$1,0)+1,0)-VLOOKUP($A32,BBG!$1:$1048576,MATCH(Activity!LA$1,BBG!$1:$1,0)-2,0))*2/3)))/100</f>
        <v>0</v>
      </c>
      <c r="LB32" s="34">
        <f ca="1">IF(VLOOKUP($A32,BBG!$1:$1048576,MATCH(Activity!LB$1,BBG!$1:$1,0),0)&lt;&gt;"",VLOOKUP($A32,BBG!$1:$1048576,MATCH(Activity!LB$1,BBG!$1:$1,0),0),IF(AND(VLOOKUP($A32,BBG!$1:$1048576,MATCH(Activity!LB$1,BBG!$1:$1,0)-1,0)&lt;&gt;"",VLOOKUP($A32,BBG!$1:$1048576,MATCH(Activity!LB$1,BBG!$1:$1,0)+1,0)&lt;&gt;""),(VLOOKUP($A32,BBG!$1:$1048576,MATCH(Activity!LB$1,BBG!$1:$1,0)-1,0)+VLOOKUP($A32,BBG!$1:$1048576,MATCH(Activity!LB$1,BBG!$1:$1,0)+1,0))/2,IF(AND(VLOOKUP($A32,BBG!$1:$1048576,MATCH(Activity!LB$1,BBG!$1:$1,0)-1,0)&lt;&gt;"",VLOOKUP($A32,BBG!$1:$1048576,MATCH(Activity!LB$1,BBG!$1:$1,0)+2,0)&lt;&gt;""),VLOOKUP($A32,BBG!$1:$1048576,MATCH(Activity!LB$1,BBG!$1:$1,0)-1,0)+(VLOOKUP($A32,BBG!$1:$1048576,MATCH(Activity!LB$1,BBG!$1:$1,0)+2,0)-VLOOKUP($A32,BBG!$1:$1048576,MATCH(Activity!LB$1,BBG!$1:$1,0)-1,0))/3,VLOOKUP($A32,BBG!$1:$1048576,MATCH(Activity!LB$1,BBG!$1:$1,0)-2,0)+(VLOOKUP($A32,BBG!$1:$1048576,MATCH(Activity!LB$1,BBG!$1:$1,0)+1,0)-VLOOKUP($A32,BBG!$1:$1048576,MATCH(Activity!LB$1,BBG!$1:$1,0)-2,0))*2/3)))/100</f>
        <v>0</v>
      </c>
      <c r="LC32" s="34">
        <f ca="1">IF(VLOOKUP($A32,BBG!$1:$1048576,MATCH(Activity!LC$1,BBG!$1:$1,0),0)&lt;&gt;"",VLOOKUP($A32,BBG!$1:$1048576,MATCH(Activity!LC$1,BBG!$1:$1,0),0),IF(AND(VLOOKUP($A32,BBG!$1:$1048576,MATCH(Activity!LC$1,BBG!$1:$1,0)-1,0)&lt;&gt;"",VLOOKUP($A32,BBG!$1:$1048576,MATCH(Activity!LC$1,BBG!$1:$1,0)+1,0)&lt;&gt;""),(VLOOKUP($A32,BBG!$1:$1048576,MATCH(Activity!LC$1,BBG!$1:$1,0)-1,0)+VLOOKUP($A32,BBG!$1:$1048576,MATCH(Activity!LC$1,BBG!$1:$1,0)+1,0))/2,IF(AND(VLOOKUP($A32,BBG!$1:$1048576,MATCH(Activity!LC$1,BBG!$1:$1,0)-1,0)&lt;&gt;"",VLOOKUP($A32,BBG!$1:$1048576,MATCH(Activity!LC$1,BBG!$1:$1,0)+2,0)&lt;&gt;""),VLOOKUP($A32,BBG!$1:$1048576,MATCH(Activity!LC$1,BBG!$1:$1,0)-1,0)+(VLOOKUP($A32,BBG!$1:$1048576,MATCH(Activity!LC$1,BBG!$1:$1,0)+2,0)-VLOOKUP($A32,BBG!$1:$1048576,MATCH(Activity!LC$1,BBG!$1:$1,0)-1,0))/3,VLOOKUP($A32,BBG!$1:$1048576,MATCH(Activity!LC$1,BBG!$1:$1,0)-2,0)+(VLOOKUP($A32,BBG!$1:$1048576,MATCH(Activity!LC$1,BBG!$1:$1,0)+1,0)-VLOOKUP($A32,BBG!$1:$1048576,MATCH(Activity!LC$1,BBG!$1:$1,0)-2,0))*2/3)))/100</f>
        <v>0</v>
      </c>
      <c r="LD32" s="34">
        <f ca="1">IF(VLOOKUP($A32,BBG!$1:$1048576,MATCH(Activity!LD$1,BBG!$1:$1,0),0)&lt;&gt;"",VLOOKUP($A32,BBG!$1:$1048576,MATCH(Activity!LD$1,BBG!$1:$1,0),0),IF(AND(VLOOKUP($A32,BBG!$1:$1048576,MATCH(Activity!LD$1,BBG!$1:$1,0)-1,0)&lt;&gt;"",VLOOKUP($A32,BBG!$1:$1048576,MATCH(Activity!LD$1,BBG!$1:$1,0)+1,0)&lt;&gt;""),(VLOOKUP($A32,BBG!$1:$1048576,MATCH(Activity!LD$1,BBG!$1:$1,0)-1,0)+VLOOKUP($A32,BBG!$1:$1048576,MATCH(Activity!LD$1,BBG!$1:$1,0)+1,0))/2,IF(AND(VLOOKUP($A32,BBG!$1:$1048576,MATCH(Activity!LD$1,BBG!$1:$1,0)-1,0)&lt;&gt;"",VLOOKUP($A32,BBG!$1:$1048576,MATCH(Activity!LD$1,BBG!$1:$1,0)+2,0)&lt;&gt;""),VLOOKUP($A32,BBG!$1:$1048576,MATCH(Activity!LD$1,BBG!$1:$1,0)-1,0)+(VLOOKUP($A32,BBG!$1:$1048576,MATCH(Activity!LD$1,BBG!$1:$1,0)+2,0)-VLOOKUP($A32,BBG!$1:$1048576,MATCH(Activity!LD$1,BBG!$1:$1,0)-1,0))/3,VLOOKUP($A32,BBG!$1:$1048576,MATCH(Activity!LD$1,BBG!$1:$1,0)-2,0)+(VLOOKUP($A32,BBG!$1:$1048576,MATCH(Activity!LD$1,BBG!$1:$1,0)+1,0)-VLOOKUP($A32,BBG!$1:$1048576,MATCH(Activity!LD$1,BBG!$1:$1,0)-2,0))*2/3)))/100</f>
        <v>0</v>
      </c>
      <c r="LE32" s="34">
        <f ca="1">IF(VLOOKUP($A32,BBG!$1:$1048576,MATCH(Activity!LE$1,BBG!$1:$1,0),0)&lt;&gt;"",VLOOKUP($A32,BBG!$1:$1048576,MATCH(Activity!LE$1,BBG!$1:$1,0),0),IF(AND(VLOOKUP($A32,BBG!$1:$1048576,MATCH(Activity!LE$1,BBG!$1:$1,0)-1,0)&lt;&gt;"",VLOOKUP($A32,BBG!$1:$1048576,MATCH(Activity!LE$1,BBG!$1:$1,0)+1,0)&lt;&gt;""),(VLOOKUP($A32,BBG!$1:$1048576,MATCH(Activity!LE$1,BBG!$1:$1,0)-1,0)+VLOOKUP($A32,BBG!$1:$1048576,MATCH(Activity!LE$1,BBG!$1:$1,0)+1,0))/2,IF(AND(VLOOKUP($A32,BBG!$1:$1048576,MATCH(Activity!LE$1,BBG!$1:$1,0)-1,0)&lt;&gt;"",VLOOKUP($A32,BBG!$1:$1048576,MATCH(Activity!LE$1,BBG!$1:$1,0)+2,0)&lt;&gt;""),VLOOKUP($A32,BBG!$1:$1048576,MATCH(Activity!LE$1,BBG!$1:$1,0)-1,0)+(VLOOKUP($A32,BBG!$1:$1048576,MATCH(Activity!LE$1,BBG!$1:$1,0)+2,0)-VLOOKUP($A32,BBG!$1:$1048576,MATCH(Activity!LE$1,BBG!$1:$1,0)-1,0))/3,VLOOKUP($A32,BBG!$1:$1048576,MATCH(Activity!LE$1,BBG!$1:$1,0)-2,0)+(VLOOKUP($A32,BBG!$1:$1048576,MATCH(Activity!LE$1,BBG!$1:$1,0)+1,0)-VLOOKUP($A32,BBG!$1:$1048576,MATCH(Activity!LE$1,BBG!$1:$1,0)-2,0))*2/3)))/100</f>
        <v>0</v>
      </c>
      <c r="LF32" s="34">
        <f ca="1">IF(VLOOKUP($A32,BBG!$1:$1048576,MATCH(Activity!LF$1,BBG!$1:$1,0),0)&lt;&gt;"",VLOOKUP($A32,BBG!$1:$1048576,MATCH(Activity!LF$1,BBG!$1:$1,0),0),IF(AND(VLOOKUP($A32,BBG!$1:$1048576,MATCH(Activity!LF$1,BBG!$1:$1,0)-1,0)&lt;&gt;"",VLOOKUP($A32,BBG!$1:$1048576,MATCH(Activity!LF$1,BBG!$1:$1,0)+1,0)&lt;&gt;""),(VLOOKUP($A32,BBG!$1:$1048576,MATCH(Activity!LF$1,BBG!$1:$1,0)-1,0)+VLOOKUP($A32,BBG!$1:$1048576,MATCH(Activity!LF$1,BBG!$1:$1,0)+1,0))/2,IF(AND(VLOOKUP($A32,BBG!$1:$1048576,MATCH(Activity!LF$1,BBG!$1:$1,0)-1,0)&lt;&gt;"",VLOOKUP($A32,BBG!$1:$1048576,MATCH(Activity!LF$1,BBG!$1:$1,0)+2,0)&lt;&gt;""),VLOOKUP($A32,BBG!$1:$1048576,MATCH(Activity!LF$1,BBG!$1:$1,0)-1,0)+(VLOOKUP($A32,BBG!$1:$1048576,MATCH(Activity!LF$1,BBG!$1:$1,0)+2,0)-VLOOKUP($A32,BBG!$1:$1048576,MATCH(Activity!LF$1,BBG!$1:$1,0)-1,0))/3,VLOOKUP($A32,BBG!$1:$1048576,MATCH(Activity!LF$1,BBG!$1:$1,0)-2,0)+(VLOOKUP($A32,BBG!$1:$1048576,MATCH(Activity!LF$1,BBG!$1:$1,0)+1,0)-VLOOKUP($A32,BBG!$1:$1048576,MATCH(Activity!LF$1,BBG!$1:$1,0)-2,0))*2/3)))/100</f>
        <v>0</v>
      </c>
      <c r="LG32" s="34">
        <f ca="1">IF(VLOOKUP($A32,BBG!$1:$1048576,MATCH(Activity!LG$1,BBG!$1:$1,0),0)&lt;&gt;"",VLOOKUP($A32,BBG!$1:$1048576,MATCH(Activity!LG$1,BBG!$1:$1,0),0),IF(AND(VLOOKUP($A32,BBG!$1:$1048576,MATCH(Activity!LG$1,BBG!$1:$1,0)-1,0)&lt;&gt;"",VLOOKUP($A32,BBG!$1:$1048576,MATCH(Activity!LG$1,BBG!$1:$1,0)+1,0)&lt;&gt;""),(VLOOKUP($A32,BBG!$1:$1048576,MATCH(Activity!LG$1,BBG!$1:$1,0)-1,0)+VLOOKUP($A32,BBG!$1:$1048576,MATCH(Activity!LG$1,BBG!$1:$1,0)+1,0))/2,IF(AND(VLOOKUP($A32,BBG!$1:$1048576,MATCH(Activity!LG$1,BBG!$1:$1,0)-1,0)&lt;&gt;"",VLOOKUP($A32,BBG!$1:$1048576,MATCH(Activity!LG$1,BBG!$1:$1,0)+2,0)&lt;&gt;""),VLOOKUP($A32,BBG!$1:$1048576,MATCH(Activity!LG$1,BBG!$1:$1,0)-1,0)+(VLOOKUP($A32,BBG!$1:$1048576,MATCH(Activity!LG$1,BBG!$1:$1,0)+2,0)-VLOOKUP($A32,BBG!$1:$1048576,MATCH(Activity!LG$1,BBG!$1:$1,0)-1,0))/3,VLOOKUP($A32,BBG!$1:$1048576,MATCH(Activity!LG$1,BBG!$1:$1,0)-2,0)+(VLOOKUP($A32,BBG!$1:$1048576,MATCH(Activity!LG$1,BBG!$1:$1,0)+1,0)-VLOOKUP($A32,BBG!$1:$1048576,MATCH(Activity!LG$1,BBG!$1:$1,0)-2,0))*2/3)))/100</f>
        <v>0</v>
      </c>
      <c r="LH32" s="34">
        <f ca="1">IF(VLOOKUP($A32,BBG!$1:$1048576,MATCH(Activity!LH$1,BBG!$1:$1,0),0)&lt;&gt;"",VLOOKUP($A32,BBG!$1:$1048576,MATCH(Activity!LH$1,BBG!$1:$1,0),0),IF(AND(VLOOKUP($A32,BBG!$1:$1048576,MATCH(Activity!LH$1,BBG!$1:$1,0)-1,0)&lt;&gt;"",VLOOKUP($A32,BBG!$1:$1048576,MATCH(Activity!LH$1,BBG!$1:$1,0)+1,0)&lt;&gt;""),(VLOOKUP($A32,BBG!$1:$1048576,MATCH(Activity!LH$1,BBG!$1:$1,0)-1,0)+VLOOKUP($A32,BBG!$1:$1048576,MATCH(Activity!LH$1,BBG!$1:$1,0)+1,0))/2,IF(AND(VLOOKUP($A32,BBG!$1:$1048576,MATCH(Activity!LH$1,BBG!$1:$1,0)-1,0)&lt;&gt;"",VLOOKUP($A32,BBG!$1:$1048576,MATCH(Activity!LH$1,BBG!$1:$1,0)+2,0)&lt;&gt;""),VLOOKUP($A32,BBG!$1:$1048576,MATCH(Activity!LH$1,BBG!$1:$1,0)-1,0)+(VLOOKUP($A32,BBG!$1:$1048576,MATCH(Activity!LH$1,BBG!$1:$1,0)+2,0)-VLOOKUP($A32,BBG!$1:$1048576,MATCH(Activity!LH$1,BBG!$1:$1,0)-1,0))/3,VLOOKUP($A32,BBG!$1:$1048576,MATCH(Activity!LH$1,BBG!$1:$1,0)-2,0)+(VLOOKUP($A32,BBG!$1:$1048576,MATCH(Activity!LH$1,BBG!$1:$1,0)+1,0)-VLOOKUP($A32,BBG!$1:$1048576,MATCH(Activity!LH$1,BBG!$1:$1,0)-2,0))*2/3)))/100</f>
        <v>0</v>
      </c>
      <c r="LI32" s="34">
        <f ca="1">IF(VLOOKUP($A32,BBG!$1:$1048576,MATCH(Activity!LI$1,BBG!$1:$1,0),0)&lt;&gt;"",VLOOKUP($A32,BBG!$1:$1048576,MATCH(Activity!LI$1,BBG!$1:$1,0),0),IF(AND(VLOOKUP($A32,BBG!$1:$1048576,MATCH(Activity!LI$1,BBG!$1:$1,0)-1,0)&lt;&gt;"",VLOOKUP($A32,BBG!$1:$1048576,MATCH(Activity!LI$1,BBG!$1:$1,0)+1,0)&lt;&gt;""),(VLOOKUP($A32,BBG!$1:$1048576,MATCH(Activity!LI$1,BBG!$1:$1,0)-1,0)+VLOOKUP($A32,BBG!$1:$1048576,MATCH(Activity!LI$1,BBG!$1:$1,0)+1,0))/2,IF(AND(VLOOKUP($A32,BBG!$1:$1048576,MATCH(Activity!LI$1,BBG!$1:$1,0)-1,0)&lt;&gt;"",VLOOKUP($A32,BBG!$1:$1048576,MATCH(Activity!LI$1,BBG!$1:$1,0)+2,0)&lt;&gt;""),VLOOKUP($A32,BBG!$1:$1048576,MATCH(Activity!LI$1,BBG!$1:$1,0)-1,0)+(VLOOKUP($A32,BBG!$1:$1048576,MATCH(Activity!LI$1,BBG!$1:$1,0)+2,0)-VLOOKUP($A32,BBG!$1:$1048576,MATCH(Activity!LI$1,BBG!$1:$1,0)-1,0))/3,VLOOKUP($A32,BBG!$1:$1048576,MATCH(Activity!LI$1,BBG!$1:$1,0)-2,0)+(VLOOKUP($A32,BBG!$1:$1048576,MATCH(Activity!LI$1,BBG!$1:$1,0)+1,0)-VLOOKUP($A32,BBG!$1:$1048576,MATCH(Activity!LI$1,BBG!$1:$1,0)-2,0))*2/3)))/100</f>
        <v>0</v>
      </c>
      <c r="LJ32" s="34">
        <f ca="1">IF(VLOOKUP($A32,BBG!$1:$1048576,MATCH(Activity!LJ$1,BBG!$1:$1,0),0)&lt;&gt;"",VLOOKUP($A32,BBG!$1:$1048576,MATCH(Activity!LJ$1,BBG!$1:$1,0),0),IF(AND(VLOOKUP($A32,BBG!$1:$1048576,MATCH(Activity!LJ$1,BBG!$1:$1,0)-1,0)&lt;&gt;"",VLOOKUP($A32,BBG!$1:$1048576,MATCH(Activity!LJ$1,BBG!$1:$1,0)+1,0)&lt;&gt;""),(VLOOKUP($A32,BBG!$1:$1048576,MATCH(Activity!LJ$1,BBG!$1:$1,0)-1,0)+VLOOKUP($A32,BBG!$1:$1048576,MATCH(Activity!LJ$1,BBG!$1:$1,0)+1,0))/2,IF(AND(VLOOKUP($A32,BBG!$1:$1048576,MATCH(Activity!LJ$1,BBG!$1:$1,0)-1,0)&lt;&gt;"",VLOOKUP($A32,BBG!$1:$1048576,MATCH(Activity!LJ$1,BBG!$1:$1,0)+2,0)&lt;&gt;""),VLOOKUP($A32,BBG!$1:$1048576,MATCH(Activity!LJ$1,BBG!$1:$1,0)-1,0)+(VLOOKUP($A32,BBG!$1:$1048576,MATCH(Activity!LJ$1,BBG!$1:$1,0)+2,0)-VLOOKUP($A32,BBG!$1:$1048576,MATCH(Activity!LJ$1,BBG!$1:$1,0)-1,0))/3,VLOOKUP($A32,BBG!$1:$1048576,MATCH(Activity!LJ$1,BBG!$1:$1,0)-2,0)+(VLOOKUP($A32,BBG!$1:$1048576,MATCH(Activity!LJ$1,BBG!$1:$1,0)+1,0)-VLOOKUP($A32,BBG!$1:$1048576,MATCH(Activity!LJ$1,BBG!$1:$1,0)-2,0))*2/3)))/100</f>
        <v>0</v>
      </c>
      <c r="LK32" s="34">
        <f ca="1">IF(VLOOKUP($A32,BBG!$1:$1048576,MATCH(Activity!LK$1,BBG!$1:$1,0),0)&lt;&gt;"",VLOOKUP($A32,BBG!$1:$1048576,MATCH(Activity!LK$1,BBG!$1:$1,0),0),IF(AND(VLOOKUP($A32,BBG!$1:$1048576,MATCH(Activity!LK$1,BBG!$1:$1,0)-1,0)&lt;&gt;"",VLOOKUP($A32,BBG!$1:$1048576,MATCH(Activity!LK$1,BBG!$1:$1,0)+1,0)&lt;&gt;""),(VLOOKUP($A32,BBG!$1:$1048576,MATCH(Activity!LK$1,BBG!$1:$1,0)-1,0)+VLOOKUP($A32,BBG!$1:$1048576,MATCH(Activity!LK$1,BBG!$1:$1,0)+1,0))/2,IF(AND(VLOOKUP($A32,BBG!$1:$1048576,MATCH(Activity!LK$1,BBG!$1:$1,0)-1,0)&lt;&gt;"",VLOOKUP($A32,BBG!$1:$1048576,MATCH(Activity!LK$1,BBG!$1:$1,0)+2,0)&lt;&gt;""),VLOOKUP($A32,BBG!$1:$1048576,MATCH(Activity!LK$1,BBG!$1:$1,0)-1,0)+(VLOOKUP($A32,BBG!$1:$1048576,MATCH(Activity!LK$1,BBG!$1:$1,0)+2,0)-VLOOKUP($A32,BBG!$1:$1048576,MATCH(Activity!LK$1,BBG!$1:$1,0)-1,0))/3,VLOOKUP($A32,BBG!$1:$1048576,MATCH(Activity!LK$1,BBG!$1:$1,0)-2,0)+(VLOOKUP($A32,BBG!$1:$1048576,MATCH(Activity!LK$1,BBG!$1:$1,0)+1,0)-VLOOKUP($A32,BBG!$1:$1048576,MATCH(Activity!LK$1,BBG!$1:$1,0)-2,0))*2/3)))/100</f>
        <v>0</v>
      </c>
      <c r="LL32" s="34">
        <f ca="1">IF(VLOOKUP($A32,BBG!$1:$1048576,MATCH(Activity!LL$1,BBG!$1:$1,0),0)&lt;&gt;"",VLOOKUP($A32,BBG!$1:$1048576,MATCH(Activity!LL$1,BBG!$1:$1,0),0),IF(AND(VLOOKUP($A32,BBG!$1:$1048576,MATCH(Activity!LL$1,BBG!$1:$1,0)-1,0)&lt;&gt;"",VLOOKUP($A32,BBG!$1:$1048576,MATCH(Activity!LL$1,BBG!$1:$1,0)+1,0)&lt;&gt;""),(VLOOKUP($A32,BBG!$1:$1048576,MATCH(Activity!LL$1,BBG!$1:$1,0)-1,0)+VLOOKUP($A32,BBG!$1:$1048576,MATCH(Activity!LL$1,BBG!$1:$1,0)+1,0))/2,IF(AND(VLOOKUP($A32,BBG!$1:$1048576,MATCH(Activity!LL$1,BBG!$1:$1,0)-1,0)&lt;&gt;"",VLOOKUP($A32,BBG!$1:$1048576,MATCH(Activity!LL$1,BBG!$1:$1,0)+2,0)&lt;&gt;""),VLOOKUP($A32,BBG!$1:$1048576,MATCH(Activity!LL$1,BBG!$1:$1,0)-1,0)+(VLOOKUP($A32,BBG!$1:$1048576,MATCH(Activity!LL$1,BBG!$1:$1,0)+2,0)-VLOOKUP($A32,BBG!$1:$1048576,MATCH(Activity!LL$1,BBG!$1:$1,0)-1,0))/3,VLOOKUP($A32,BBG!$1:$1048576,MATCH(Activity!LL$1,BBG!$1:$1,0)-2,0)+(VLOOKUP($A32,BBG!$1:$1048576,MATCH(Activity!LL$1,BBG!$1:$1,0)+1,0)-VLOOKUP($A32,BBG!$1:$1048576,MATCH(Activity!LL$1,BBG!$1:$1,0)-2,0))*2/3)))/100</f>
        <v>0</v>
      </c>
      <c r="LM32" s="34">
        <f ca="1">IF(VLOOKUP($A32,BBG!$1:$1048576,MATCH(Activity!LM$1,BBG!$1:$1,0),0)&lt;&gt;"",VLOOKUP($A32,BBG!$1:$1048576,MATCH(Activity!LM$1,BBG!$1:$1,0),0),IF(AND(VLOOKUP($A32,BBG!$1:$1048576,MATCH(Activity!LM$1,BBG!$1:$1,0)-1,0)&lt;&gt;"",VLOOKUP($A32,BBG!$1:$1048576,MATCH(Activity!LM$1,BBG!$1:$1,0)+1,0)&lt;&gt;""),(VLOOKUP($A32,BBG!$1:$1048576,MATCH(Activity!LM$1,BBG!$1:$1,0)-1,0)+VLOOKUP($A32,BBG!$1:$1048576,MATCH(Activity!LM$1,BBG!$1:$1,0)+1,0))/2,IF(AND(VLOOKUP($A32,BBG!$1:$1048576,MATCH(Activity!LM$1,BBG!$1:$1,0)-1,0)&lt;&gt;"",VLOOKUP($A32,BBG!$1:$1048576,MATCH(Activity!LM$1,BBG!$1:$1,0)+2,0)&lt;&gt;""),VLOOKUP($A32,BBG!$1:$1048576,MATCH(Activity!LM$1,BBG!$1:$1,0)-1,0)+(VLOOKUP($A32,BBG!$1:$1048576,MATCH(Activity!LM$1,BBG!$1:$1,0)+2,0)-VLOOKUP($A32,BBG!$1:$1048576,MATCH(Activity!LM$1,BBG!$1:$1,0)-1,0))/3,VLOOKUP($A32,BBG!$1:$1048576,MATCH(Activity!LM$1,BBG!$1:$1,0)-2,0)+(VLOOKUP($A32,BBG!$1:$1048576,MATCH(Activity!LM$1,BBG!$1:$1,0)+1,0)-VLOOKUP($A32,BBG!$1:$1048576,MATCH(Activity!LM$1,BBG!$1:$1,0)-2,0))*2/3)))/100</f>
        <v>0</v>
      </c>
      <c r="LN32" s="34">
        <f ca="1">IF(VLOOKUP($A32,BBG!$1:$1048576,MATCH(Activity!LN$1,BBG!$1:$1,0),0)&lt;&gt;"",VLOOKUP($A32,BBG!$1:$1048576,MATCH(Activity!LN$1,BBG!$1:$1,0),0),IF(AND(VLOOKUP($A32,BBG!$1:$1048576,MATCH(Activity!LN$1,BBG!$1:$1,0)-1,0)&lt;&gt;"",VLOOKUP($A32,BBG!$1:$1048576,MATCH(Activity!LN$1,BBG!$1:$1,0)+1,0)&lt;&gt;""),(VLOOKUP($A32,BBG!$1:$1048576,MATCH(Activity!LN$1,BBG!$1:$1,0)-1,0)+VLOOKUP($A32,BBG!$1:$1048576,MATCH(Activity!LN$1,BBG!$1:$1,0)+1,0))/2,IF(AND(VLOOKUP($A32,BBG!$1:$1048576,MATCH(Activity!LN$1,BBG!$1:$1,0)-1,0)&lt;&gt;"",VLOOKUP($A32,BBG!$1:$1048576,MATCH(Activity!LN$1,BBG!$1:$1,0)+2,0)&lt;&gt;""),VLOOKUP($A32,BBG!$1:$1048576,MATCH(Activity!LN$1,BBG!$1:$1,0)-1,0)+(VLOOKUP($A32,BBG!$1:$1048576,MATCH(Activity!LN$1,BBG!$1:$1,0)+2,0)-VLOOKUP($A32,BBG!$1:$1048576,MATCH(Activity!LN$1,BBG!$1:$1,0)-1,0))/3,VLOOKUP($A32,BBG!$1:$1048576,MATCH(Activity!LN$1,BBG!$1:$1,0)-2,0)+(VLOOKUP($A32,BBG!$1:$1048576,MATCH(Activity!LN$1,BBG!$1:$1,0)+1,0)-VLOOKUP($A32,BBG!$1:$1048576,MATCH(Activity!LN$1,BBG!$1:$1,0)-2,0))*2/3)))/100</f>
        <v>0</v>
      </c>
      <c r="LO32" s="34">
        <f ca="1">IF(VLOOKUP($A32,BBG!$1:$1048576,MATCH(Activity!LO$1,BBG!$1:$1,0),0)&lt;&gt;"",VLOOKUP($A32,BBG!$1:$1048576,MATCH(Activity!LO$1,BBG!$1:$1,0),0),IF(AND(VLOOKUP($A32,BBG!$1:$1048576,MATCH(Activity!LO$1,BBG!$1:$1,0)-1,0)&lt;&gt;"",VLOOKUP($A32,BBG!$1:$1048576,MATCH(Activity!LO$1,BBG!$1:$1,0)+1,0)&lt;&gt;""),(VLOOKUP($A32,BBG!$1:$1048576,MATCH(Activity!LO$1,BBG!$1:$1,0)-1,0)+VLOOKUP($A32,BBG!$1:$1048576,MATCH(Activity!LO$1,BBG!$1:$1,0)+1,0))/2,IF(AND(VLOOKUP($A32,BBG!$1:$1048576,MATCH(Activity!LO$1,BBG!$1:$1,0)-1,0)&lt;&gt;"",VLOOKUP($A32,BBG!$1:$1048576,MATCH(Activity!LO$1,BBG!$1:$1,0)+2,0)&lt;&gt;""),VLOOKUP($A32,BBG!$1:$1048576,MATCH(Activity!LO$1,BBG!$1:$1,0)-1,0)+(VLOOKUP($A32,BBG!$1:$1048576,MATCH(Activity!LO$1,BBG!$1:$1,0)+2,0)-VLOOKUP($A32,BBG!$1:$1048576,MATCH(Activity!LO$1,BBG!$1:$1,0)-1,0))/3,VLOOKUP($A32,BBG!$1:$1048576,MATCH(Activity!LO$1,BBG!$1:$1,0)-2,0)+(VLOOKUP($A32,BBG!$1:$1048576,MATCH(Activity!LO$1,BBG!$1:$1,0)+1,0)-VLOOKUP($A32,BBG!$1:$1048576,MATCH(Activity!LO$1,BBG!$1:$1,0)-2,0))*2/3)))/100</f>
        <v>0</v>
      </c>
      <c r="LP32" s="34">
        <f ca="1">IF(VLOOKUP($A32,BBG!$1:$1048576,MATCH(Activity!LP$1,BBG!$1:$1,0),0)&lt;&gt;"",VLOOKUP($A32,BBG!$1:$1048576,MATCH(Activity!LP$1,BBG!$1:$1,0),0),IF(AND(VLOOKUP($A32,BBG!$1:$1048576,MATCH(Activity!LP$1,BBG!$1:$1,0)-1,0)&lt;&gt;"",VLOOKUP($A32,BBG!$1:$1048576,MATCH(Activity!LP$1,BBG!$1:$1,0)+1,0)&lt;&gt;""),(VLOOKUP($A32,BBG!$1:$1048576,MATCH(Activity!LP$1,BBG!$1:$1,0)-1,0)+VLOOKUP($A32,BBG!$1:$1048576,MATCH(Activity!LP$1,BBG!$1:$1,0)+1,0))/2,IF(AND(VLOOKUP($A32,BBG!$1:$1048576,MATCH(Activity!LP$1,BBG!$1:$1,0)-1,0)&lt;&gt;"",VLOOKUP($A32,BBG!$1:$1048576,MATCH(Activity!LP$1,BBG!$1:$1,0)+2,0)&lt;&gt;""),VLOOKUP($A32,BBG!$1:$1048576,MATCH(Activity!LP$1,BBG!$1:$1,0)-1,0)+(VLOOKUP($A32,BBG!$1:$1048576,MATCH(Activity!LP$1,BBG!$1:$1,0)+2,0)-VLOOKUP($A32,BBG!$1:$1048576,MATCH(Activity!LP$1,BBG!$1:$1,0)-1,0))/3,VLOOKUP($A32,BBG!$1:$1048576,MATCH(Activity!LP$1,BBG!$1:$1,0)-2,0)+(VLOOKUP($A32,BBG!$1:$1048576,MATCH(Activity!LP$1,BBG!$1:$1,0)+1,0)-VLOOKUP($A32,BBG!$1:$1048576,MATCH(Activity!LP$1,BBG!$1:$1,0)-2,0))*2/3)))/100</f>
        <v>0</v>
      </c>
      <c r="LQ32" s="34">
        <f ca="1">IF(VLOOKUP($A32,BBG!$1:$1048576,MATCH(Activity!LQ$1,BBG!$1:$1,0),0)&lt;&gt;"",VLOOKUP($A32,BBG!$1:$1048576,MATCH(Activity!LQ$1,BBG!$1:$1,0),0),IF(AND(VLOOKUP($A32,BBG!$1:$1048576,MATCH(Activity!LQ$1,BBG!$1:$1,0)-1,0)&lt;&gt;"",VLOOKUP($A32,BBG!$1:$1048576,MATCH(Activity!LQ$1,BBG!$1:$1,0)+1,0)&lt;&gt;""),(VLOOKUP($A32,BBG!$1:$1048576,MATCH(Activity!LQ$1,BBG!$1:$1,0)-1,0)+VLOOKUP($A32,BBG!$1:$1048576,MATCH(Activity!LQ$1,BBG!$1:$1,0)+1,0))/2,IF(AND(VLOOKUP($A32,BBG!$1:$1048576,MATCH(Activity!LQ$1,BBG!$1:$1,0)-1,0)&lt;&gt;"",VLOOKUP($A32,BBG!$1:$1048576,MATCH(Activity!LQ$1,BBG!$1:$1,0)+2,0)&lt;&gt;""),VLOOKUP($A32,BBG!$1:$1048576,MATCH(Activity!LQ$1,BBG!$1:$1,0)-1,0)+(VLOOKUP($A32,BBG!$1:$1048576,MATCH(Activity!LQ$1,BBG!$1:$1,0)+2,0)-VLOOKUP($A32,BBG!$1:$1048576,MATCH(Activity!LQ$1,BBG!$1:$1,0)-1,0))/3,VLOOKUP($A32,BBG!$1:$1048576,MATCH(Activity!LQ$1,BBG!$1:$1,0)-2,0)+(VLOOKUP($A32,BBG!$1:$1048576,MATCH(Activity!LQ$1,BBG!$1:$1,0)+1,0)-VLOOKUP($A32,BBG!$1:$1048576,MATCH(Activity!LQ$1,BBG!$1:$1,0)-2,0))*2/3)))/100</f>
        <v>0</v>
      </c>
      <c r="LR32" s="34">
        <f ca="1">IF(VLOOKUP($A32,BBG!$1:$1048576,MATCH(Activity!LR$1,BBG!$1:$1,0),0)&lt;&gt;"",VLOOKUP($A32,BBG!$1:$1048576,MATCH(Activity!LR$1,BBG!$1:$1,0),0),IF(AND(VLOOKUP($A32,BBG!$1:$1048576,MATCH(Activity!LR$1,BBG!$1:$1,0)-1,0)&lt;&gt;"",VLOOKUP($A32,BBG!$1:$1048576,MATCH(Activity!LR$1,BBG!$1:$1,0)+1,0)&lt;&gt;""),(VLOOKUP($A32,BBG!$1:$1048576,MATCH(Activity!LR$1,BBG!$1:$1,0)-1,0)+VLOOKUP($A32,BBG!$1:$1048576,MATCH(Activity!LR$1,BBG!$1:$1,0)+1,0))/2,IF(AND(VLOOKUP($A32,BBG!$1:$1048576,MATCH(Activity!LR$1,BBG!$1:$1,0)-1,0)&lt;&gt;"",VLOOKUP($A32,BBG!$1:$1048576,MATCH(Activity!LR$1,BBG!$1:$1,0)+2,0)&lt;&gt;""),VLOOKUP($A32,BBG!$1:$1048576,MATCH(Activity!LR$1,BBG!$1:$1,0)-1,0)+(VLOOKUP($A32,BBG!$1:$1048576,MATCH(Activity!LR$1,BBG!$1:$1,0)+2,0)-VLOOKUP($A32,BBG!$1:$1048576,MATCH(Activity!LR$1,BBG!$1:$1,0)-1,0))/3,VLOOKUP($A32,BBG!$1:$1048576,MATCH(Activity!LR$1,BBG!$1:$1,0)-2,0)+(VLOOKUP($A32,BBG!$1:$1048576,MATCH(Activity!LR$1,BBG!$1:$1,0)+1,0)-VLOOKUP($A32,BBG!$1:$1048576,MATCH(Activity!LR$1,BBG!$1:$1,0)-2,0))*2/3)))/100</f>
        <v>0</v>
      </c>
      <c r="LS32" s="34">
        <f ca="1">IF(VLOOKUP($A32,BBG!$1:$1048576,MATCH(Activity!LS$1,BBG!$1:$1,0),0)&lt;&gt;"",VLOOKUP($A32,BBG!$1:$1048576,MATCH(Activity!LS$1,BBG!$1:$1,0),0),IF(AND(VLOOKUP($A32,BBG!$1:$1048576,MATCH(Activity!LS$1,BBG!$1:$1,0)-1,0)&lt;&gt;"",VLOOKUP($A32,BBG!$1:$1048576,MATCH(Activity!LS$1,BBG!$1:$1,0)+1,0)&lt;&gt;""),(VLOOKUP($A32,BBG!$1:$1048576,MATCH(Activity!LS$1,BBG!$1:$1,0)-1,0)+VLOOKUP($A32,BBG!$1:$1048576,MATCH(Activity!LS$1,BBG!$1:$1,0)+1,0))/2,IF(AND(VLOOKUP($A32,BBG!$1:$1048576,MATCH(Activity!LS$1,BBG!$1:$1,0)-1,0)&lt;&gt;"",VLOOKUP($A32,BBG!$1:$1048576,MATCH(Activity!LS$1,BBG!$1:$1,0)+2,0)&lt;&gt;""),VLOOKUP($A32,BBG!$1:$1048576,MATCH(Activity!LS$1,BBG!$1:$1,0)-1,0)+(VLOOKUP($A32,BBG!$1:$1048576,MATCH(Activity!LS$1,BBG!$1:$1,0)+2,0)-VLOOKUP($A32,BBG!$1:$1048576,MATCH(Activity!LS$1,BBG!$1:$1,0)-1,0))/3,VLOOKUP($A32,BBG!$1:$1048576,MATCH(Activity!LS$1,BBG!$1:$1,0)-2,0)+(VLOOKUP($A32,BBG!$1:$1048576,MATCH(Activity!LS$1,BBG!$1:$1,0)+1,0)-VLOOKUP($A32,BBG!$1:$1048576,MATCH(Activity!LS$1,BBG!$1:$1,0)-2,0))*2/3)))/100</f>
        <v>0</v>
      </c>
      <c r="LT32" s="34">
        <f ca="1">IF(VLOOKUP($A32,BBG!$1:$1048576,MATCH(Activity!LT$1,BBG!$1:$1,0),0)&lt;&gt;"",VLOOKUP($A32,BBG!$1:$1048576,MATCH(Activity!LT$1,BBG!$1:$1,0),0),IF(AND(VLOOKUP($A32,BBG!$1:$1048576,MATCH(Activity!LT$1,BBG!$1:$1,0)-1,0)&lt;&gt;"",VLOOKUP($A32,BBG!$1:$1048576,MATCH(Activity!LT$1,BBG!$1:$1,0)+1,0)&lt;&gt;""),(VLOOKUP($A32,BBG!$1:$1048576,MATCH(Activity!LT$1,BBG!$1:$1,0)-1,0)+VLOOKUP($A32,BBG!$1:$1048576,MATCH(Activity!LT$1,BBG!$1:$1,0)+1,0))/2,IF(AND(VLOOKUP($A32,BBG!$1:$1048576,MATCH(Activity!LT$1,BBG!$1:$1,0)-1,0)&lt;&gt;"",VLOOKUP($A32,BBG!$1:$1048576,MATCH(Activity!LT$1,BBG!$1:$1,0)+2,0)&lt;&gt;""),VLOOKUP($A32,BBG!$1:$1048576,MATCH(Activity!LT$1,BBG!$1:$1,0)-1,0)+(VLOOKUP($A32,BBG!$1:$1048576,MATCH(Activity!LT$1,BBG!$1:$1,0)+2,0)-VLOOKUP($A32,BBG!$1:$1048576,MATCH(Activity!LT$1,BBG!$1:$1,0)-1,0))/3,VLOOKUP($A32,BBG!$1:$1048576,MATCH(Activity!LT$1,BBG!$1:$1,0)-2,0)+(VLOOKUP($A32,BBG!$1:$1048576,MATCH(Activity!LT$1,BBG!$1:$1,0)+1,0)-VLOOKUP($A32,BBG!$1:$1048576,MATCH(Activity!LT$1,BBG!$1:$1,0)-2,0))*2/3)))/100</f>
        <v>0</v>
      </c>
      <c r="LU32" s="34">
        <f ca="1">IF(VLOOKUP($A32,BBG!$1:$1048576,MATCH(Activity!LU$1,BBG!$1:$1,0),0)&lt;&gt;"",VLOOKUP($A32,BBG!$1:$1048576,MATCH(Activity!LU$1,BBG!$1:$1,0),0),IF(AND(VLOOKUP($A32,BBG!$1:$1048576,MATCH(Activity!LU$1,BBG!$1:$1,0)-1,0)&lt;&gt;"",VLOOKUP($A32,BBG!$1:$1048576,MATCH(Activity!LU$1,BBG!$1:$1,0)+1,0)&lt;&gt;""),(VLOOKUP($A32,BBG!$1:$1048576,MATCH(Activity!LU$1,BBG!$1:$1,0)-1,0)+VLOOKUP($A32,BBG!$1:$1048576,MATCH(Activity!LU$1,BBG!$1:$1,0)+1,0))/2,IF(AND(VLOOKUP($A32,BBG!$1:$1048576,MATCH(Activity!LU$1,BBG!$1:$1,0)-1,0)&lt;&gt;"",VLOOKUP($A32,BBG!$1:$1048576,MATCH(Activity!LU$1,BBG!$1:$1,0)+2,0)&lt;&gt;""),VLOOKUP($A32,BBG!$1:$1048576,MATCH(Activity!LU$1,BBG!$1:$1,0)-1,0)+(VLOOKUP($A32,BBG!$1:$1048576,MATCH(Activity!LU$1,BBG!$1:$1,0)+2,0)-VLOOKUP($A32,BBG!$1:$1048576,MATCH(Activity!LU$1,BBG!$1:$1,0)-1,0))/3,VLOOKUP($A32,BBG!$1:$1048576,MATCH(Activity!LU$1,BBG!$1:$1,0)-2,0)+(VLOOKUP($A32,BBG!$1:$1048576,MATCH(Activity!LU$1,BBG!$1:$1,0)+1,0)-VLOOKUP($A32,BBG!$1:$1048576,MATCH(Activity!LU$1,BBG!$1:$1,0)-2,0))*2/3)))/100</f>
        <v>0</v>
      </c>
      <c r="LV32" s="34">
        <f ca="1">IF(VLOOKUP($A32,BBG!$1:$1048576,MATCH(Activity!LV$1,BBG!$1:$1,0),0)&lt;&gt;"",VLOOKUP($A32,BBG!$1:$1048576,MATCH(Activity!LV$1,BBG!$1:$1,0),0),IF(AND(VLOOKUP($A32,BBG!$1:$1048576,MATCH(Activity!LV$1,BBG!$1:$1,0)-1,0)&lt;&gt;"",VLOOKUP($A32,BBG!$1:$1048576,MATCH(Activity!LV$1,BBG!$1:$1,0)+1,0)&lt;&gt;""),(VLOOKUP($A32,BBG!$1:$1048576,MATCH(Activity!LV$1,BBG!$1:$1,0)-1,0)+VLOOKUP($A32,BBG!$1:$1048576,MATCH(Activity!LV$1,BBG!$1:$1,0)+1,0))/2,IF(AND(VLOOKUP($A32,BBG!$1:$1048576,MATCH(Activity!LV$1,BBG!$1:$1,0)-1,0)&lt;&gt;"",VLOOKUP($A32,BBG!$1:$1048576,MATCH(Activity!LV$1,BBG!$1:$1,0)+2,0)&lt;&gt;""),VLOOKUP($A32,BBG!$1:$1048576,MATCH(Activity!LV$1,BBG!$1:$1,0)-1,0)+(VLOOKUP($A32,BBG!$1:$1048576,MATCH(Activity!LV$1,BBG!$1:$1,0)+2,0)-VLOOKUP($A32,BBG!$1:$1048576,MATCH(Activity!LV$1,BBG!$1:$1,0)-1,0))/3,VLOOKUP($A32,BBG!$1:$1048576,MATCH(Activity!LV$1,BBG!$1:$1,0)-2,0)+(VLOOKUP($A32,BBG!$1:$1048576,MATCH(Activity!LV$1,BBG!$1:$1,0)+1,0)-VLOOKUP($A32,BBG!$1:$1048576,MATCH(Activity!LV$1,BBG!$1:$1,0)-2,0))*2/3)))/100</f>
        <v>0</v>
      </c>
      <c r="LW32" s="34">
        <f ca="1">IF(VLOOKUP($A32,BBG!$1:$1048576,MATCH(Activity!LW$1,BBG!$1:$1,0),0)&lt;&gt;"",VLOOKUP($A32,BBG!$1:$1048576,MATCH(Activity!LW$1,BBG!$1:$1,0),0),IF(AND(VLOOKUP($A32,BBG!$1:$1048576,MATCH(Activity!LW$1,BBG!$1:$1,0)-1,0)&lt;&gt;"",VLOOKUP($A32,BBG!$1:$1048576,MATCH(Activity!LW$1,BBG!$1:$1,0)+1,0)&lt;&gt;""),(VLOOKUP($A32,BBG!$1:$1048576,MATCH(Activity!LW$1,BBG!$1:$1,0)-1,0)+VLOOKUP($A32,BBG!$1:$1048576,MATCH(Activity!LW$1,BBG!$1:$1,0)+1,0))/2,IF(AND(VLOOKUP($A32,BBG!$1:$1048576,MATCH(Activity!LW$1,BBG!$1:$1,0)-1,0)&lt;&gt;"",VLOOKUP($A32,BBG!$1:$1048576,MATCH(Activity!LW$1,BBG!$1:$1,0)+2,0)&lt;&gt;""),VLOOKUP($A32,BBG!$1:$1048576,MATCH(Activity!LW$1,BBG!$1:$1,0)-1,0)+(VLOOKUP($A32,BBG!$1:$1048576,MATCH(Activity!LW$1,BBG!$1:$1,0)+2,0)-VLOOKUP($A32,BBG!$1:$1048576,MATCH(Activity!LW$1,BBG!$1:$1,0)-1,0))/3,VLOOKUP($A32,BBG!$1:$1048576,MATCH(Activity!LW$1,BBG!$1:$1,0)-2,0)+(VLOOKUP($A32,BBG!$1:$1048576,MATCH(Activity!LW$1,BBG!$1:$1,0)+1,0)-VLOOKUP($A32,BBG!$1:$1048576,MATCH(Activity!LW$1,BBG!$1:$1,0)-2,0))*2/3)))/100</f>
        <v>0</v>
      </c>
      <c r="LX32" s="34">
        <f ca="1">IF(VLOOKUP($A32,BBG!$1:$1048576,MATCH(Activity!LX$1,BBG!$1:$1,0),0)&lt;&gt;"",VLOOKUP($A32,BBG!$1:$1048576,MATCH(Activity!LX$1,BBG!$1:$1,0),0),IF(AND(VLOOKUP($A32,BBG!$1:$1048576,MATCH(Activity!LX$1,BBG!$1:$1,0)-1,0)&lt;&gt;"",VLOOKUP($A32,BBG!$1:$1048576,MATCH(Activity!LX$1,BBG!$1:$1,0)+1,0)&lt;&gt;""),(VLOOKUP($A32,BBG!$1:$1048576,MATCH(Activity!LX$1,BBG!$1:$1,0)-1,0)+VLOOKUP($A32,BBG!$1:$1048576,MATCH(Activity!LX$1,BBG!$1:$1,0)+1,0))/2,IF(AND(VLOOKUP($A32,BBG!$1:$1048576,MATCH(Activity!LX$1,BBG!$1:$1,0)-1,0)&lt;&gt;"",VLOOKUP($A32,BBG!$1:$1048576,MATCH(Activity!LX$1,BBG!$1:$1,0)+2,0)&lt;&gt;""),VLOOKUP($A32,BBG!$1:$1048576,MATCH(Activity!LX$1,BBG!$1:$1,0)-1,0)+(VLOOKUP($A32,BBG!$1:$1048576,MATCH(Activity!LX$1,BBG!$1:$1,0)+2,0)-VLOOKUP($A32,BBG!$1:$1048576,MATCH(Activity!LX$1,BBG!$1:$1,0)-1,0))/3,VLOOKUP($A32,BBG!$1:$1048576,MATCH(Activity!LX$1,BBG!$1:$1,0)-2,0)+(VLOOKUP($A32,BBG!$1:$1048576,MATCH(Activity!LX$1,BBG!$1:$1,0)+1,0)-VLOOKUP($A32,BBG!$1:$1048576,MATCH(Activity!LX$1,BBG!$1:$1,0)-2,0))*2/3)))/100</f>
        <v>0</v>
      </c>
      <c r="LY32" s="34">
        <f ca="1">IF(VLOOKUP($A32,BBG!$1:$1048576,MATCH(Activity!LY$1,BBG!$1:$1,0),0)&lt;&gt;"",VLOOKUP($A32,BBG!$1:$1048576,MATCH(Activity!LY$1,BBG!$1:$1,0),0),IF(AND(VLOOKUP($A32,BBG!$1:$1048576,MATCH(Activity!LY$1,BBG!$1:$1,0)-1,0)&lt;&gt;"",VLOOKUP($A32,BBG!$1:$1048576,MATCH(Activity!LY$1,BBG!$1:$1,0)+1,0)&lt;&gt;""),(VLOOKUP($A32,BBG!$1:$1048576,MATCH(Activity!LY$1,BBG!$1:$1,0)-1,0)+VLOOKUP($A32,BBG!$1:$1048576,MATCH(Activity!LY$1,BBG!$1:$1,0)+1,0))/2,IF(AND(VLOOKUP($A32,BBG!$1:$1048576,MATCH(Activity!LY$1,BBG!$1:$1,0)-1,0)&lt;&gt;"",VLOOKUP($A32,BBG!$1:$1048576,MATCH(Activity!LY$1,BBG!$1:$1,0)+2,0)&lt;&gt;""),VLOOKUP($A32,BBG!$1:$1048576,MATCH(Activity!LY$1,BBG!$1:$1,0)-1,0)+(VLOOKUP($A32,BBG!$1:$1048576,MATCH(Activity!LY$1,BBG!$1:$1,0)+2,0)-VLOOKUP($A32,BBG!$1:$1048576,MATCH(Activity!LY$1,BBG!$1:$1,0)-1,0))/3,VLOOKUP($A32,BBG!$1:$1048576,MATCH(Activity!LY$1,BBG!$1:$1,0)-2,0)+(VLOOKUP($A32,BBG!$1:$1048576,MATCH(Activity!LY$1,BBG!$1:$1,0)+1,0)-VLOOKUP($A32,BBG!$1:$1048576,MATCH(Activity!LY$1,BBG!$1:$1,0)-2,0))*2/3)))/100</f>
        <v>0</v>
      </c>
      <c r="LZ32" s="34">
        <f ca="1">IF(VLOOKUP($A32,BBG!$1:$1048576,MATCH(Activity!LZ$1,BBG!$1:$1,0),0)&lt;&gt;"",VLOOKUP($A32,BBG!$1:$1048576,MATCH(Activity!LZ$1,BBG!$1:$1,0),0),IF(AND(VLOOKUP($A32,BBG!$1:$1048576,MATCH(Activity!LZ$1,BBG!$1:$1,0)-1,0)&lt;&gt;"",VLOOKUP($A32,BBG!$1:$1048576,MATCH(Activity!LZ$1,BBG!$1:$1,0)+1,0)&lt;&gt;""),(VLOOKUP($A32,BBG!$1:$1048576,MATCH(Activity!LZ$1,BBG!$1:$1,0)-1,0)+VLOOKUP($A32,BBG!$1:$1048576,MATCH(Activity!LZ$1,BBG!$1:$1,0)+1,0))/2,IF(AND(VLOOKUP($A32,BBG!$1:$1048576,MATCH(Activity!LZ$1,BBG!$1:$1,0)-1,0)&lt;&gt;"",VLOOKUP($A32,BBG!$1:$1048576,MATCH(Activity!LZ$1,BBG!$1:$1,0)+2,0)&lt;&gt;""),VLOOKUP($A32,BBG!$1:$1048576,MATCH(Activity!LZ$1,BBG!$1:$1,0)-1,0)+(VLOOKUP($A32,BBG!$1:$1048576,MATCH(Activity!LZ$1,BBG!$1:$1,0)+2,0)-VLOOKUP($A32,BBG!$1:$1048576,MATCH(Activity!LZ$1,BBG!$1:$1,0)-1,0))/3,VLOOKUP($A32,BBG!$1:$1048576,MATCH(Activity!LZ$1,BBG!$1:$1,0)-2,0)+(VLOOKUP($A32,BBG!$1:$1048576,MATCH(Activity!LZ$1,BBG!$1:$1,0)+1,0)-VLOOKUP($A32,BBG!$1:$1048576,MATCH(Activity!LZ$1,BBG!$1:$1,0)-2,0))*2/3)))/100</f>
        <v>0</v>
      </c>
      <c r="MA32" s="34">
        <f ca="1">IF(VLOOKUP($A32,BBG!$1:$1048576,MATCH(Activity!MA$1,BBG!$1:$1,0),0)&lt;&gt;"",VLOOKUP($A32,BBG!$1:$1048576,MATCH(Activity!MA$1,BBG!$1:$1,0),0),IF(AND(VLOOKUP($A32,BBG!$1:$1048576,MATCH(Activity!MA$1,BBG!$1:$1,0)-1,0)&lt;&gt;"",VLOOKUP($A32,BBG!$1:$1048576,MATCH(Activity!MA$1,BBG!$1:$1,0)+1,0)&lt;&gt;""),(VLOOKUP($A32,BBG!$1:$1048576,MATCH(Activity!MA$1,BBG!$1:$1,0)-1,0)+VLOOKUP($A32,BBG!$1:$1048576,MATCH(Activity!MA$1,BBG!$1:$1,0)+1,0))/2,IF(AND(VLOOKUP($A32,BBG!$1:$1048576,MATCH(Activity!MA$1,BBG!$1:$1,0)-1,0)&lt;&gt;"",VLOOKUP($A32,BBG!$1:$1048576,MATCH(Activity!MA$1,BBG!$1:$1,0)+2,0)&lt;&gt;""),VLOOKUP($A32,BBG!$1:$1048576,MATCH(Activity!MA$1,BBG!$1:$1,0)-1,0)+(VLOOKUP($A32,BBG!$1:$1048576,MATCH(Activity!MA$1,BBG!$1:$1,0)+2,0)-VLOOKUP($A32,BBG!$1:$1048576,MATCH(Activity!MA$1,BBG!$1:$1,0)-1,0))/3,VLOOKUP($A32,BBG!$1:$1048576,MATCH(Activity!MA$1,BBG!$1:$1,0)-2,0)+(VLOOKUP($A32,BBG!$1:$1048576,MATCH(Activity!MA$1,BBG!$1:$1,0)+1,0)-VLOOKUP($A32,BBG!$1:$1048576,MATCH(Activity!MA$1,BBG!$1:$1,0)-2,0))*2/3)))/100</f>
        <v>0</v>
      </c>
      <c r="MB32" s="34">
        <f ca="1">IF(VLOOKUP($A32,BBG!$1:$1048576,MATCH(Activity!MB$1,BBG!$1:$1,0),0)&lt;&gt;"",VLOOKUP($A32,BBG!$1:$1048576,MATCH(Activity!MB$1,BBG!$1:$1,0),0),IF(AND(VLOOKUP($A32,BBG!$1:$1048576,MATCH(Activity!MB$1,BBG!$1:$1,0)-1,0)&lt;&gt;"",VLOOKUP($A32,BBG!$1:$1048576,MATCH(Activity!MB$1,BBG!$1:$1,0)+1,0)&lt;&gt;""),(VLOOKUP($A32,BBG!$1:$1048576,MATCH(Activity!MB$1,BBG!$1:$1,0)-1,0)+VLOOKUP($A32,BBG!$1:$1048576,MATCH(Activity!MB$1,BBG!$1:$1,0)+1,0))/2,IF(AND(VLOOKUP($A32,BBG!$1:$1048576,MATCH(Activity!MB$1,BBG!$1:$1,0)-1,0)&lt;&gt;"",VLOOKUP($A32,BBG!$1:$1048576,MATCH(Activity!MB$1,BBG!$1:$1,0)+2,0)&lt;&gt;""),VLOOKUP($A32,BBG!$1:$1048576,MATCH(Activity!MB$1,BBG!$1:$1,0)-1,0)+(VLOOKUP($A32,BBG!$1:$1048576,MATCH(Activity!MB$1,BBG!$1:$1,0)+2,0)-VLOOKUP($A32,BBG!$1:$1048576,MATCH(Activity!MB$1,BBG!$1:$1,0)-1,0))/3,VLOOKUP($A32,BBG!$1:$1048576,MATCH(Activity!MB$1,BBG!$1:$1,0)-2,0)+(VLOOKUP($A32,BBG!$1:$1048576,MATCH(Activity!MB$1,BBG!$1:$1,0)+1,0)-VLOOKUP($A32,BBG!$1:$1048576,MATCH(Activity!MB$1,BBG!$1:$1,0)-2,0))*2/3)))/100</f>
        <v>0</v>
      </c>
      <c r="MC32" s="34">
        <f ca="1">IF(VLOOKUP($A32,BBG!$1:$1048576,MATCH(Activity!MC$1,BBG!$1:$1,0),0)&lt;&gt;"",VLOOKUP($A32,BBG!$1:$1048576,MATCH(Activity!MC$1,BBG!$1:$1,0),0),IF(AND(VLOOKUP($A32,BBG!$1:$1048576,MATCH(Activity!MC$1,BBG!$1:$1,0)-1,0)&lt;&gt;"",VLOOKUP($A32,BBG!$1:$1048576,MATCH(Activity!MC$1,BBG!$1:$1,0)+1,0)&lt;&gt;""),(VLOOKUP($A32,BBG!$1:$1048576,MATCH(Activity!MC$1,BBG!$1:$1,0)-1,0)+VLOOKUP($A32,BBG!$1:$1048576,MATCH(Activity!MC$1,BBG!$1:$1,0)+1,0))/2,IF(AND(VLOOKUP($A32,BBG!$1:$1048576,MATCH(Activity!MC$1,BBG!$1:$1,0)-1,0)&lt;&gt;"",VLOOKUP($A32,BBG!$1:$1048576,MATCH(Activity!MC$1,BBG!$1:$1,0)+2,0)&lt;&gt;""),VLOOKUP($A32,BBG!$1:$1048576,MATCH(Activity!MC$1,BBG!$1:$1,0)-1,0)+(VLOOKUP($A32,BBG!$1:$1048576,MATCH(Activity!MC$1,BBG!$1:$1,0)+2,0)-VLOOKUP($A32,BBG!$1:$1048576,MATCH(Activity!MC$1,BBG!$1:$1,0)-1,0))/3,VLOOKUP($A32,BBG!$1:$1048576,MATCH(Activity!MC$1,BBG!$1:$1,0)-2,0)+(VLOOKUP($A32,BBG!$1:$1048576,MATCH(Activity!MC$1,BBG!$1:$1,0)+1,0)-VLOOKUP($A32,BBG!$1:$1048576,MATCH(Activity!MC$1,BBG!$1:$1,0)-2,0))*2/3)))/100</f>
        <v>0</v>
      </c>
      <c r="MD32" s="34">
        <f ca="1">IF(VLOOKUP($A32,BBG!$1:$1048576,MATCH(Activity!MD$1,BBG!$1:$1,0),0)&lt;&gt;"",VLOOKUP($A32,BBG!$1:$1048576,MATCH(Activity!MD$1,BBG!$1:$1,0),0),IF(AND(VLOOKUP($A32,BBG!$1:$1048576,MATCH(Activity!MD$1,BBG!$1:$1,0)-1,0)&lt;&gt;"",VLOOKUP($A32,BBG!$1:$1048576,MATCH(Activity!MD$1,BBG!$1:$1,0)+1,0)&lt;&gt;""),(VLOOKUP($A32,BBG!$1:$1048576,MATCH(Activity!MD$1,BBG!$1:$1,0)-1,0)+VLOOKUP($A32,BBG!$1:$1048576,MATCH(Activity!MD$1,BBG!$1:$1,0)+1,0))/2,IF(AND(VLOOKUP($A32,BBG!$1:$1048576,MATCH(Activity!MD$1,BBG!$1:$1,0)-1,0)&lt;&gt;"",VLOOKUP($A32,BBG!$1:$1048576,MATCH(Activity!MD$1,BBG!$1:$1,0)+2,0)&lt;&gt;""),VLOOKUP($A32,BBG!$1:$1048576,MATCH(Activity!MD$1,BBG!$1:$1,0)-1,0)+(VLOOKUP($A32,BBG!$1:$1048576,MATCH(Activity!MD$1,BBG!$1:$1,0)+2,0)-VLOOKUP($A32,BBG!$1:$1048576,MATCH(Activity!MD$1,BBG!$1:$1,0)-1,0))/3,VLOOKUP($A32,BBG!$1:$1048576,MATCH(Activity!MD$1,BBG!$1:$1,0)-2,0)+(VLOOKUP($A32,BBG!$1:$1048576,MATCH(Activity!MD$1,BBG!$1:$1,0)+1,0)-VLOOKUP($A32,BBG!$1:$1048576,MATCH(Activity!MD$1,BBG!$1:$1,0)-2,0))*2/3)))/100</f>
        <v>0</v>
      </c>
      <c r="ME32" s="34">
        <f ca="1">IF(VLOOKUP($A32,BBG!$1:$1048576,MATCH(Activity!ME$1,BBG!$1:$1,0),0)&lt;&gt;"",VLOOKUP($A32,BBG!$1:$1048576,MATCH(Activity!ME$1,BBG!$1:$1,0),0),IF(AND(VLOOKUP($A32,BBG!$1:$1048576,MATCH(Activity!ME$1,BBG!$1:$1,0)-1,0)&lt;&gt;"",VLOOKUP($A32,BBG!$1:$1048576,MATCH(Activity!ME$1,BBG!$1:$1,0)+1,0)&lt;&gt;""),(VLOOKUP($A32,BBG!$1:$1048576,MATCH(Activity!ME$1,BBG!$1:$1,0)-1,0)+VLOOKUP($A32,BBG!$1:$1048576,MATCH(Activity!ME$1,BBG!$1:$1,0)+1,0))/2,IF(AND(VLOOKUP($A32,BBG!$1:$1048576,MATCH(Activity!ME$1,BBG!$1:$1,0)-1,0)&lt;&gt;"",VLOOKUP($A32,BBG!$1:$1048576,MATCH(Activity!ME$1,BBG!$1:$1,0)+2,0)&lt;&gt;""),VLOOKUP($A32,BBG!$1:$1048576,MATCH(Activity!ME$1,BBG!$1:$1,0)-1,0)+(VLOOKUP($A32,BBG!$1:$1048576,MATCH(Activity!ME$1,BBG!$1:$1,0)+2,0)-VLOOKUP($A32,BBG!$1:$1048576,MATCH(Activity!ME$1,BBG!$1:$1,0)-1,0))/3,VLOOKUP($A32,BBG!$1:$1048576,MATCH(Activity!ME$1,BBG!$1:$1,0)-2,0)+(VLOOKUP($A32,BBG!$1:$1048576,MATCH(Activity!ME$1,BBG!$1:$1,0)+1,0)-VLOOKUP($A32,BBG!$1:$1048576,MATCH(Activity!ME$1,BBG!$1:$1,0)-2,0))*2/3)))/100</f>
        <v>0</v>
      </c>
      <c r="MF32" s="34">
        <f ca="1">IF(VLOOKUP($A32,BBG!$1:$1048576,MATCH(Activity!MF$1,BBG!$1:$1,0),0)&lt;&gt;"",VLOOKUP($A32,BBG!$1:$1048576,MATCH(Activity!MF$1,BBG!$1:$1,0),0),IF(AND(VLOOKUP($A32,BBG!$1:$1048576,MATCH(Activity!MF$1,BBG!$1:$1,0)-1,0)&lt;&gt;"",VLOOKUP($A32,BBG!$1:$1048576,MATCH(Activity!MF$1,BBG!$1:$1,0)+1,0)&lt;&gt;""),(VLOOKUP($A32,BBG!$1:$1048576,MATCH(Activity!MF$1,BBG!$1:$1,0)-1,0)+VLOOKUP($A32,BBG!$1:$1048576,MATCH(Activity!MF$1,BBG!$1:$1,0)+1,0))/2,IF(AND(VLOOKUP($A32,BBG!$1:$1048576,MATCH(Activity!MF$1,BBG!$1:$1,0)-1,0)&lt;&gt;"",VLOOKUP($A32,BBG!$1:$1048576,MATCH(Activity!MF$1,BBG!$1:$1,0)+2,0)&lt;&gt;""),VLOOKUP($A32,BBG!$1:$1048576,MATCH(Activity!MF$1,BBG!$1:$1,0)-1,0)+(VLOOKUP($A32,BBG!$1:$1048576,MATCH(Activity!MF$1,BBG!$1:$1,0)+2,0)-VLOOKUP($A32,BBG!$1:$1048576,MATCH(Activity!MF$1,BBG!$1:$1,0)-1,0))/3,VLOOKUP($A32,BBG!$1:$1048576,MATCH(Activity!MF$1,BBG!$1:$1,0)-2,0)+(VLOOKUP($A32,BBG!$1:$1048576,MATCH(Activity!MF$1,BBG!$1:$1,0)+1,0)-VLOOKUP($A32,BBG!$1:$1048576,MATCH(Activity!MF$1,BBG!$1:$1,0)-2,0))*2/3)))/100</f>
        <v>0</v>
      </c>
      <c r="MG32" s="34">
        <f ca="1">IF(VLOOKUP($A32,BBG!$1:$1048576,MATCH(Activity!MG$1,BBG!$1:$1,0),0)&lt;&gt;"",VLOOKUP($A32,BBG!$1:$1048576,MATCH(Activity!MG$1,BBG!$1:$1,0),0),IF(AND(VLOOKUP($A32,BBG!$1:$1048576,MATCH(Activity!MG$1,BBG!$1:$1,0)-1,0)&lt;&gt;"",VLOOKUP($A32,BBG!$1:$1048576,MATCH(Activity!MG$1,BBG!$1:$1,0)+1,0)&lt;&gt;""),(VLOOKUP($A32,BBG!$1:$1048576,MATCH(Activity!MG$1,BBG!$1:$1,0)-1,0)+VLOOKUP($A32,BBG!$1:$1048576,MATCH(Activity!MG$1,BBG!$1:$1,0)+1,0))/2,IF(AND(VLOOKUP($A32,BBG!$1:$1048576,MATCH(Activity!MG$1,BBG!$1:$1,0)-1,0)&lt;&gt;"",VLOOKUP($A32,BBG!$1:$1048576,MATCH(Activity!MG$1,BBG!$1:$1,0)+2,0)&lt;&gt;""),VLOOKUP($A32,BBG!$1:$1048576,MATCH(Activity!MG$1,BBG!$1:$1,0)-1,0)+(VLOOKUP($A32,BBG!$1:$1048576,MATCH(Activity!MG$1,BBG!$1:$1,0)+2,0)-VLOOKUP($A32,BBG!$1:$1048576,MATCH(Activity!MG$1,BBG!$1:$1,0)-1,0))/3,VLOOKUP($A32,BBG!$1:$1048576,MATCH(Activity!MG$1,BBG!$1:$1,0)-2,0)+(VLOOKUP($A32,BBG!$1:$1048576,MATCH(Activity!MG$1,BBG!$1:$1,0)+1,0)-VLOOKUP($A32,BBG!$1:$1048576,MATCH(Activity!MG$1,BBG!$1:$1,0)-2,0))*2/3)))/100</f>
        <v>0</v>
      </c>
      <c r="MH32" s="34">
        <f ca="1">IF(VLOOKUP($A32,BBG!$1:$1048576,MATCH(Activity!MH$1,BBG!$1:$1,0),0)&lt;&gt;"",VLOOKUP($A32,BBG!$1:$1048576,MATCH(Activity!MH$1,BBG!$1:$1,0),0),IF(AND(VLOOKUP($A32,BBG!$1:$1048576,MATCH(Activity!MH$1,BBG!$1:$1,0)-1,0)&lt;&gt;"",VLOOKUP($A32,BBG!$1:$1048576,MATCH(Activity!MH$1,BBG!$1:$1,0)+1,0)&lt;&gt;""),(VLOOKUP($A32,BBG!$1:$1048576,MATCH(Activity!MH$1,BBG!$1:$1,0)-1,0)+VLOOKUP($A32,BBG!$1:$1048576,MATCH(Activity!MH$1,BBG!$1:$1,0)+1,0))/2,IF(AND(VLOOKUP($A32,BBG!$1:$1048576,MATCH(Activity!MH$1,BBG!$1:$1,0)-1,0)&lt;&gt;"",VLOOKUP($A32,BBG!$1:$1048576,MATCH(Activity!MH$1,BBG!$1:$1,0)+2,0)&lt;&gt;""),VLOOKUP($A32,BBG!$1:$1048576,MATCH(Activity!MH$1,BBG!$1:$1,0)-1,0)+(VLOOKUP($A32,BBG!$1:$1048576,MATCH(Activity!MH$1,BBG!$1:$1,0)+2,0)-VLOOKUP($A32,BBG!$1:$1048576,MATCH(Activity!MH$1,BBG!$1:$1,0)-1,0))/3,VLOOKUP($A32,BBG!$1:$1048576,MATCH(Activity!MH$1,BBG!$1:$1,0)-2,0)+(VLOOKUP($A32,BBG!$1:$1048576,MATCH(Activity!MH$1,BBG!$1:$1,0)+1,0)-VLOOKUP($A32,BBG!$1:$1048576,MATCH(Activity!MH$1,BBG!$1:$1,0)-2,0))*2/3)))/100</f>
        <v>0</v>
      </c>
      <c r="MI32" s="34">
        <f ca="1">IF(VLOOKUP($A32,BBG!$1:$1048576,MATCH(Activity!MI$1,BBG!$1:$1,0),0)&lt;&gt;"",VLOOKUP($A32,BBG!$1:$1048576,MATCH(Activity!MI$1,BBG!$1:$1,0),0),IF(AND(VLOOKUP($A32,BBG!$1:$1048576,MATCH(Activity!MI$1,BBG!$1:$1,0)-1,0)&lt;&gt;"",VLOOKUP($A32,BBG!$1:$1048576,MATCH(Activity!MI$1,BBG!$1:$1,0)+1,0)&lt;&gt;""),(VLOOKUP($A32,BBG!$1:$1048576,MATCH(Activity!MI$1,BBG!$1:$1,0)-1,0)+VLOOKUP($A32,BBG!$1:$1048576,MATCH(Activity!MI$1,BBG!$1:$1,0)+1,0))/2,IF(AND(VLOOKUP($A32,BBG!$1:$1048576,MATCH(Activity!MI$1,BBG!$1:$1,0)-1,0)&lt;&gt;"",VLOOKUP($A32,BBG!$1:$1048576,MATCH(Activity!MI$1,BBG!$1:$1,0)+2,0)&lt;&gt;""),VLOOKUP($A32,BBG!$1:$1048576,MATCH(Activity!MI$1,BBG!$1:$1,0)-1,0)+(VLOOKUP($A32,BBG!$1:$1048576,MATCH(Activity!MI$1,BBG!$1:$1,0)+2,0)-VLOOKUP($A32,BBG!$1:$1048576,MATCH(Activity!MI$1,BBG!$1:$1,0)-1,0))/3,VLOOKUP($A32,BBG!$1:$1048576,MATCH(Activity!MI$1,BBG!$1:$1,0)-2,0)+(VLOOKUP($A32,BBG!$1:$1048576,MATCH(Activity!MI$1,BBG!$1:$1,0)+1,0)-VLOOKUP($A32,BBG!$1:$1048576,MATCH(Activity!MI$1,BBG!$1:$1,0)-2,0))*2/3)))/100</f>
        <v>0</v>
      </c>
      <c r="MJ32" s="34">
        <f ca="1">IF(VLOOKUP($A32,BBG!$1:$1048576,MATCH(Activity!MJ$1,BBG!$1:$1,0),0)&lt;&gt;"",VLOOKUP($A32,BBG!$1:$1048576,MATCH(Activity!MJ$1,BBG!$1:$1,0),0),IF(AND(VLOOKUP($A32,BBG!$1:$1048576,MATCH(Activity!MJ$1,BBG!$1:$1,0)-1,0)&lt;&gt;"",VLOOKUP($A32,BBG!$1:$1048576,MATCH(Activity!MJ$1,BBG!$1:$1,0)+1,0)&lt;&gt;""),(VLOOKUP($A32,BBG!$1:$1048576,MATCH(Activity!MJ$1,BBG!$1:$1,0)-1,0)+VLOOKUP($A32,BBG!$1:$1048576,MATCH(Activity!MJ$1,BBG!$1:$1,0)+1,0))/2,IF(AND(VLOOKUP($A32,BBG!$1:$1048576,MATCH(Activity!MJ$1,BBG!$1:$1,0)-1,0)&lt;&gt;"",VLOOKUP($A32,BBG!$1:$1048576,MATCH(Activity!MJ$1,BBG!$1:$1,0)+2,0)&lt;&gt;""),VLOOKUP($A32,BBG!$1:$1048576,MATCH(Activity!MJ$1,BBG!$1:$1,0)-1,0)+(VLOOKUP($A32,BBG!$1:$1048576,MATCH(Activity!MJ$1,BBG!$1:$1,0)+2,0)-VLOOKUP($A32,BBG!$1:$1048576,MATCH(Activity!MJ$1,BBG!$1:$1,0)-1,0))/3,VLOOKUP($A32,BBG!$1:$1048576,MATCH(Activity!MJ$1,BBG!$1:$1,0)-2,0)+(VLOOKUP($A32,BBG!$1:$1048576,MATCH(Activity!MJ$1,BBG!$1:$1,0)+1,0)-VLOOKUP($A32,BBG!$1:$1048576,MATCH(Activity!MJ$1,BBG!$1:$1,0)-2,0))*2/3)))/100</f>
        <v>0</v>
      </c>
      <c r="MK32" s="34">
        <f ca="1">IF(VLOOKUP($A32,BBG!$1:$1048576,MATCH(Activity!MK$1,BBG!$1:$1,0),0)&lt;&gt;"",VLOOKUP($A32,BBG!$1:$1048576,MATCH(Activity!MK$1,BBG!$1:$1,0),0),IF(AND(VLOOKUP($A32,BBG!$1:$1048576,MATCH(Activity!MK$1,BBG!$1:$1,0)-1,0)&lt;&gt;"",VLOOKUP($A32,BBG!$1:$1048576,MATCH(Activity!MK$1,BBG!$1:$1,0)+1,0)&lt;&gt;""),(VLOOKUP($A32,BBG!$1:$1048576,MATCH(Activity!MK$1,BBG!$1:$1,0)-1,0)+VLOOKUP($A32,BBG!$1:$1048576,MATCH(Activity!MK$1,BBG!$1:$1,0)+1,0))/2,IF(AND(VLOOKUP($A32,BBG!$1:$1048576,MATCH(Activity!MK$1,BBG!$1:$1,0)-1,0)&lt;&gt;"",VLOOKUP($A32,BBG!$1:$1048576,MATCH(Activity!MK$1,BBG!$1:$1,0)+2,0)&lt;&gt;""),VLOOKUP($A32,BBG!$1:$1048576,MATCH(Activity!MK$1,BBG!$1:$1,0)-1,0)+(VLOOKUP($A32,BBG!$1:$1048576,MATCH(Activity!MK$1,BBG!$1:$1,0)+2,0)-VLOOKUP($A32,BBG!$1:$1048576,MATCH(Activity!MK$1,BBG!$1:$1,0)-1,0))/3,VLOOKUP($A32,BBG!$1:$1048576,MATCH(Activity!MK$1,BBG!$1:$1,0)-2,0)+(VLOOKUP($A32,BBG!$1:$1048576,MATCH(Activity!MK$1,BBG!$1:$1,0)+1,0)-VLOOKUP($A32,BBG!$1:$1048576,MATCH(Activity!MK$1,BBG!$1:$1,0)-2,0))*2/3)))/100</f>
        <v>0</v>
      </c>
      <c r="ML32" s="34">
        <f ca="1">IF(VLOOKUP($A32,BBG!$1:$1048576,MATCH(Activity!ML$1,BBG!$1:$1,0),0)&lt;&gt;"",VLOOKUP($A32,BBG!$1:$1048576,MATCH(Activity!ML$1,BBG!$1:$1,0),0),IF(AND(VLOOKUP($A32,BBG!$1:$1048576,MATCH(Activity!ML$1,BBG!$1:$1,0)-1,0)&lt;&gt;"",VLOOKUP($A32,BBG!$1:$1048576,MATCH(Activity!ML$1,BBG!$1:$1,0)+1,0)&lt;&gt;""),(VLOOKUP($A32,BBG!$1:$1048576,MATCH(Activity!ML$1,BBG!$1:$1,0)-1,0)+VLOOKUP($A32,BBG!$1:$1048576,MATCH(Activity!ML$1,BBG!$1:$1,0)+1,0))/2,IF(AND(VLOOKUP($A32,BBG!$1:$1048576,MATCH(Activity!ML$1,BBG!$1:$1,0)-1,0)&lt;&gt;"",VLOOKUP($A32,BBG!$1:$1048576,MATCH(Activity!ML$1,BBG!$1:$1,0)+2,0)&lt;&gt;""),VLOOKUP($A32,BBG!$1:$1048576,MATCH(Activity!ML$1,BBG!$1:$1,0)-1,0)+(VLOOKUP($A32,BBG!$1:$1048576,MATCH(Activity!ML$1,BBG!$1:$1,0)+2,0)-VLOOKUP($A32,BBG!$1:$1048576,MATCH(Activity!ML$1,BBG!$1:$1,0)-1,0))/3,VLOOKUP($A32,BBG!$1:$1048576,MATCH(Activity!ML$1,BBG!$1:$1,0)-2,0)+(VLOOKUP($A32,BBG!$1:$1048576,MATCH(Activity!ML$1,BBG!$1:$1,0)+1,0)-VLOOKUP($A32,BBG!$1:$1048576,MATCH(Activity!ML$1,BBG!$1:$1,0)-2,0))*2/3)))/100</f>
        <v>0</v>
      </c>
      <c r="MM32" s="34">
        <f ca="1">IF(VLOOKUP($A32,BBG!$1:$1048576,MATCH(Activity!MM$1,BBG!$1:$1,0),0)&lt;&gt;"",VLOOKUP($A32,BBG!$1:$1048576,MATCH(Activity!MM$1,BBG!$1:$1,0),0),IF(AND(VLOOKUP($A32,BBG!$1:$1048576,MATCH(Activity!MM$1,BBG!$1:$1,0)-1,0)&lt;&gt;"",VLOOKUP($A32,BBG!$1:$1048576,MATCH(Activity!MM$1,BBG!$1:$1,0)+1,0)&lt;&gt;""),(VLOOKUP($A32,BBG!$1:$1048576,MATCH(Activity!MM$1,BBG!$1:$1,0)-1,0)+VLOOKUP($A32,BBG!$1:$1048576,MATCH(Activity!MM$1,BBG!$1:$1,0)+1,0))/2,IF(AND(VLOOKUP($A32,BBG!$1:$1048576,MATCH(Activity!MM$1,BBG!$1:$1,0)-1,0)&lt;&gt;"",VLOOKUP($A32,BBG!$1:$1048576,MATCH(Activity!MM$1,BBG!$1:$1,0)+2,0)&lt;&gt;""),VLOOKUP($A32,BBG!$1:$1048576,MATCH(Activity!MM$1,BBG!$1:$1,0)-1,0)+(VLOOKUP($A32,BBG!$1:$1048576,MATCH(Activity!MM$1,BBG!$1:$1,0)+2,0)-VLOOKUP($A32,BBG!$1:$1048576,MATCH(Activity!MM$1,BBG!$1:$1,0)-1,0))/3,VLOOKUP($A32,BBG!$1:$1048576,MATCH(Activity!MM$1,BBG!$1:$1,0)-2,0)+(VLOOKUP($A32,BBG!$1:$1048576,MATCH(Activity!MM$1,BBG!$1:$1,0)+1,0)-VLOOKUP($A32,BBG!$1:$1048576,MATCH(Activity!MM$1,BBG!$1:$1,0)-2,0))*2/3)))/100</f>
        <v>0</v>
      </c>
      <c r="MN32" s="34">
        <f ca="1">IF(VLOOKUP($A32,BBG!$1:$1048576,MATCH(Activity!MN$1,BBG!$1:$1,0),0)&lt;&gt;"",VLOOKUP($A32,BBG!$1:$1048576,MATCH(Activity!MN$1,BBG!$1:$1,0),0),IF(AND(VLOOKUP($A32,BBG!$1:$1048576,MATCH(Activity!MN$1,BBG!$1:$1,0)-1,0)&lt;&gt;"",VLOOKUP($A32,BBG!$1:$1048576,MATCH(Activity!MN$1,BBG!$1:$1,0)+1,0)&lt;&gt;""),(VLOOKUP($A32,BBG!$1:$1048576,MATCH(Activity!MN$1,BBG!$1:$1,0)-1,0)+VLOOKUP($A32,BBG!$1:$1048576,MATCH(Activity!MN$1,BBG!$1:$1,0)+1,0))/2,IF(AND(VLOOKUP($A32,BBG!$1:$1048576,MATCH(Activity!MN$1,BBG!$1:$1,0)-1,0)&lt;&gt;"",VLOOKUP($A32,BBG!$1:$1048576,MATCH(Activity!MN$1,BBG!$1:$1,0)+2,0)&lt;&gt;""),VLOOKUP($A32,BBG!$1:$1048576,MATCH(Activity!MN$1,BBG!$1:$1,0)-1,0)+(VLOOKUP($A32,BBG!$1:$1048576,MATCH(Activity!MN$1,BBG!$1:$1,0)+2,0)-VLOOKUP($A32,BBG!$1:$1048576,MATCH(Activity!MN$1,BBG!$1:$1,0)-1,0))/3,VLOOKUP($A32,BBG!$1:$1048576,MATCH(Activity!MN$1,BBG!$1:$1,0)-2,0)+(VLOOKUP($A32,BBG!$1:$1048576,MATCH(Activity!MN$1,BBG!$1:$1,0)+1,0)-VLOOKUP($A32,BBG!$1:$1048576,MATCH(Activity!MN$1,BBG!$1:$1,0)-2,0))*2/3)))/100</f>
        <v>0</v>
      </c>
      <c r="MO32" s="34">
        <f ca="1">IF(VLOOKUP($A32,BBG!$1:$1048576,MATCH(Activity!MO$1,BBG!$1:$1,0),0)&lt;&gt;"",VLOOKUP($A32,BBG!$1:$1048576,MATCH(Activity!MO$1,BBG!$1:$1,0),0),IF(AND(VLOOKUP($A32,BBG!$1:$1048576,MATCH(Activity!MO$1,BBG!$1:$1,0)-1,0)&lt;&gt;"",VLOOKUP($A32,BBG!$1:$1048576,MATCH(Activity!MO$1,BBG!$1:$1,0)+1,0)&lt;&gt;""),(VLOOKUP($A32,BBG!$1:$1048576,MATCH(Activity!MO$1,BBG!$1:$1,0)-1,0)+VLOOKUP($A32,BBG!$1:$1048576,MATCH(Activity!MO$1,BBG!$1:$1,0)+1,0))/2,IF(AND(VLOOKUP($A32,BBG!$1:$1048576,MATCH(Activity!MO$1,BBG!$1:$1,0)-1,0)&lt;&gt;"",VLOOKUP($A32,BBG!$1:$1048576,MATCH(Activity!MO$1,BBG!$1:$1,0)+2,0)&lt;&gt;""),VLOOKUP($A32,BBG!$1:$1048576,MATCH(Activity!MO$1,BBG!$1:$1,0)-1,0)+(VLOOKUP($A32,BBG!$1:$1048576,MATCH(Activity!MO$1,BBG!$1:$1,0)+2,0)-VLOOKUP($A32,BBG!$1:$1048576,MATCH(Activity!MO$1,BBG!$1:$1,0)-1,0))/3,VLOOKUP($A32,BBG!$1:$1048576,MATCH(Activity!MO$1,BBG!$1:$1,0)-2,0)+(VLOOKUP($A32,BBG!$1:$1048576,MATCH(Activity!MO$1,BBG!$1:$1,0)+1,0)-VLOOKUP($A32,BBG!$1:$1048576,MATCH(Activity!MO$1,BBG!$1:$1,0)-2,0))*2/3)))/100</f>
        <v>0</v>
      </c>
      <c r="MP32" s="34">
        <f ca="1">IF(VLOOKUP($A32,BBG!$1:$1048576,MATCH(Activity!MP$1,BBG!$1:$1,0),0)&lt;&gt;"",VLOOKUP($A32,BBG!$1:$1048576,MATCH(Activity!MP$1,BBG!$1:$1,0),0),IF(AND(VLOOKUP($A32,BBG!$1:$1048576,MATCH(Activity!MP$1,BBG!$1:$1,0)-1,0)&lt;&gt;"",VLOOKUP($A32,BBG!$1:$1048576,MATCH(Activity!MP$1,BBG!$1:$1,0)+1,0)&lt;&gt;""),(VLOOKUP($A32,BBG!$1:$1048576,MATCH(Activity!MP$1,BBG!$1:$1,0)-1,0)+VLOOKUP($A32,BBG!$1:$1048576,MATCH(Activity!MP$1,BBG!$1:$1,0)+1,0))/2,IF(AND(VLOOKUP($A32,BBG!$1:$1048576,MATCH(Activity!MP$1,BBG!$1:$1,0)-1,0)&lt;&gt;"",VLOOKUP($A32,BBG!$1:$1048576,MATCH(Activity!MP$1,BBG!$1:$1,0)+2,0)&lt;&gt;""),VLOOKUP($A32,BBG!$1:$1048576,MATCH(Activity!MP$1,BBG!$1:$1,0)-1,0)+(VLOOKUP($A32,BBG!$1:$1048576,MATCH(Activity!MP$1,BBG!$1:$1,0)+2,0)-VLOOKUP($A32,BBG!$1:$1048576,MATCH(Activity!MP$1,BBG!$1:$1,0)-1,0))/3,VLOOKUP($A32,BBG!$1:$1048576,MATCH(Activity!MP$1,BBG!$1:$1,0)-2,0)+(VLOOKUP($A32,BBG!$1:$1048576,MATCH(Activity!MP$1,BBG!$1:$1,0)+1,0)-VLOOKUP($A32,BBG!$1:$1048576,MATCH(Activity!MP$1,BBG!$1:$1,0)-2,0))*2/3)))/100</f>
        <v>0</v>
      </c>
      <c r="MQ32" s="34">
        <f ca="1">IF(VLOOKUP($A32,BBG!$1:$1048576,MATCH(Activity!MQ$1,BBG!$1:$1,0),0)&lt;&gt;"",VLOOKUP($A32,BBG!$1:$1048576,MATCH(Activity!MQ$1,BBG!$1:$1,0),0),IF(AND(VLOOKUP($A32,BBG!$1:$1048576,MATCH(Activity!MQ$1,BBG!$1:$1,0)-1,0)&lt;&gt;"",VLOOKUP($A32,BBG!$1:$1048576,MATCH(Activity!MQ$1,BBG!$1:$1,0)+1,0)&lt;&gt;""),(VLOOKUP($A32,BBG!$1:$1048576,MATCH(Activity!MQ$1,BBG!$1:$1,0)-1,0)+VLOOKUP($A32,BBG!$1:$1048576,MATCH(Activity!MQ$1,BBG!$1:$1,0)+1,0))/2,IF(AND(VLOOKUP($A32,BBG!$1:$1048576,MATCH(Activity!MQ$1,BBG!$1:$1,0)-1,0)&lt;&gt;"",VLOOKUP($A32,BBG!$1:$1048576,MATCH(Activity!MQ$1,BBG!$1:$1,0)+2,0)&lt;&gt;""),VLOOKUP($A32,BBG!$1:$1048576,MATCH(Activity!MQ$1,BBG!$1:$1,0)-1,0)+(VLOOKUP($A32,BBG!$1:$1048576,MATCH(Activity!MQ$1,BBG!$1:$1,0)+2,0)-VLOOKUP($A32,BBG!$1:$1048576,MATCH(Activity!MQ$1,BBG!$1:$1,0)-1,0))/3,VLOOKUP($A32,BBG!$1:$1048576,MATCH(Activity!MQ$1,BBG!$1:$1,0)-2,0)+(VLOOKUP($A32,BBG!$1:$1048576,MATCH(Activity!MQ$1,BBG!$1:$1,0)+1,0)-VLOOKUP($A32,BBG!$1:$1048576,MATCH(Activity!MQ$1,BBG!$1:$1,0)-2,0))*2/3)))/100</f>
        <v>0</v>
      </c>
      <c r="MR32" s="34">
        <f ca="1">IF(VLOOKUP($A32,BBG!$1:$1048576,MATCH(Activity!MR$1,BBG!$1:$1,0),0)&lt;&gt;"",VLOOKUP($A32,BBG!$1:$1048576,MATCH(Activity!MR$1,BBG!$1:$1,0),0),IF(AND(VLOOKUP($A32,BBG!$1:$1048576,MATCH(Activity!MR$1,BBG!$1:$1,0)-1,0)&lt;&gt;"",VLOOKUP($A32,BBG!$1:$1048576,MATCH(Activity!MR$1,BBG!$1:$1,0)+1,0)&lt;&gt;""),(VLOOKUP($A32,BBG!$1:$1048576,MATCH(Activity!MR$1,BBG!$1:$1,0)-1,0)+VLOOKUP($A32,BBG!$1:$1048576,MATCH(Activity!MR$1,BBG!$1:$1,0)+1,0))/2,IF(AND(VLOOKUP($A32,BBG!$1:$1048576,MATCH(Activity!MR$1,BBG!$1:$1,0)-1,0)&lt;&gt;"",VLOOKUP($A32,BBG!$1:$1048576,MATCH(Activity!MR$1,BBG!$1:$1,0)+2,0)&lt;&gt;""),VLOOKUP($A32,BBG!$1:$1048576,MATCH(Activity!MR$1,BBG!$1:$1,0)-1,0)+(VLOOKUP($A32,BBG!$1:$1048576,MATCH(Activity!MR$1,BBG!$1:$1,0)+2,0)-VLOOKUP($A32,BBG!$1:$1048576,MATCH(Activity!MR$1,BBG!$1:$1,0)-1,0))/3,VLOOKUP($A32,BBG!$1:$1048576,MATCH(Activity!MR$1,BBG!$1:$1,0)-2,0)+(VLOOKUP($A32,BBG!$1:$1048576,MATCH(Activity!MR$1,BBG!$1:$1,0)+1,0)-VLOOKUP($A32,BBG!$1:$1048576,MATCH(Activity!MR$1,BBG!$1:$1,0)-2,0))*2/3)))/100</f>
        <v>0</v>
      </c>
      <c r="MS32" s="34">
        <f ca="1">IF(VLOOKUP($A32,BBG!$1:$1048576,MATCH(Activity!MS$1,BBG!$1:$1,0),0)&lt;&gt;"",VLOOKUP($A32,BBG!$1:$1048576,MATCH(Activity!MS$1,BBG!$1:$1,0),0),IF(AND(VLOOKUP($A32,BBG!$1:$1048576,MATCH(Activity!MS$1,BBG!$1:$1,0)-1,0)&lt;&gt;"",VLOOKUP($A32,BBG!$1:$1048576,MATCH(Activity!MS$1,BBG!$1:$1,0)+1,0)&lt;&gt;""),(VLOOKUP($A32,BBG!$1:$1048576,MATCH(Activity!MS$1,BBG!$1:$1,0)-1,0)+VLOOKUP($A32,BBG!$1:$1048576,MATCH(Activity!MS$1,BBG!$1:$1,0)+1,0))/2,IF(AND(VLOOKUP($A32,BBG!$1:$1048576,MATCH(Activity!MS$1,BBG!$1:$1,0)-1,0)&lt;&gt;"",VLOOKUP($A32,BBG!$1:$1048576,MATCH(Activity!MS$1,BBG!$1:$1,0)+2,0)&lt;&gt;""),VLOOKUP($A32,BBG!$1:$1048576,MATCH(Activity!MS$1,BBG!$1:$1,0)-1,0)+(VLOOKUP($A32,BBG!$1:$1048576,MATCH(Activity!MS$1,BBG!$1:$1,0)+2,0)-VLOOKUP($A32,BBG!$1:$1048576,MATCH(Activity!MS$1,BBG!$1:$1,0)-1,0))/3,VLOOKUP($A32,BBG!$1:$1048576,MATCH(Activity!MS$1,BBG!$1:$1,0)-2,0)+(VLOOKUP($A32,BBG!$1:$1048576,MATCH(Activity!MS$1,BBG!$1:$1,0)+1,0)-VLOOKUP($A32,BBG!$1:$1048576,MATCH(Activity!MS$1,BBG!$1:$1,0)-2,0))*2/3)))/100</f>
        <v>0</v>
      </c>
      <c r="MT32" s="34">
        <f ca="1">IF(VLOOKUP($A32,BBG!$1:$1048576,MATCH(Activity!MT$1,BBG!$1:$1,0),0)&lt;&gt;"",VLOOKUP($A32,BBG!$1:$1048576,MATCH(Activity!MT$1,BBG!$1:$1,0),0),IF(AND(VLOOKUP($A32,BBG!$1:$1048576,MATCH(Activity!MT$1,BBG!$1:$1,0)-1,0)&lt;&gt;"",VLOOKUP($A32,BBG!$1:$1048576,MATCH(Activity!MT$1,BBG!$1:$1,0)+1,0)&lt;&gt;""),(VLOOKUP($A32,BBG!$1:$1048576,MATCH(Activity!MT$1,BBG!$1:$1,0)-1,0)+VLOOKUP($A32,BBG!$1:$1048576,MATCH(Activity!MT$1,BBG!$1:$1,0)+1,0))/2,IF(AND(VLOOKUP($A32,BBG!$1:$1048576,MATCH(Activity!MT$1,BBG!$1:$1,0)-1,0)&lt;&gt;"",VLOOKUP($A32,BBG!$1:$1048576,MATCH(Activity!MT$1,BBG!$1:$1,0)+2,0)&lt;&gt;""),VLOOKUP($A32,BBG!$1:$1048576,MATCH(Activity!MT$1,BBG!$1:$1,0)-1,0)+(VLOOKUP($A32,BBG!$1:$1048576,MATCH(Activity!MT$1,BBG!$1:$1,0)+2,0)-VLOOKUP($A32,BBG!$1:$1048576,MATCH(Activity!MT$1,BBG!$1:$1,0)-1,0))/3,VLOOKUP($A32,BBG!$1:$1048576,MATCH(Activity!MT$1,BBG!$1:$1,0)-2,0)+(VLOOKUP($A32,BBG!$1:$1048576,MATCH(Activity!MT$1,BBG!$1:$1,0)+1,0)-VLOOKUP($A32,BBG!$1:$1048576,MATCH(Activity!MT$1,BBG!$1:$1,0)-2,0))*2/3)))/100</f>
        <v>0</v>
      </c>
      <c r="MU32" s="34">
        <f ca="1">IF(VLOOKUP($A32,BBG!$1:$1048576,MATCH(Activity!MU$1,BBG!$1:$1,0),0)&lt;&gt;"",VLOOKUP($A32,BBG!$1:$1048576,MATCH(Activity!MU$1,BBG!$1:$1,0),0),IF(AND(VLOOKUP($A32,BBG!$1:$1048576,MATCH(Activity!MU$1,BBG!$1:$1,0)-1,0)&lt;&gt;"",VLOOKUP($A32,BBG!$1:$1048576,MATCH(Activity!MU$1,BBG!$1:$1,0)+1,0)&lt;&gt;""),(VLOOKUP($A32,BBG!$1:$1048576,MATCH(Activity!MU$1,BBG!$1:$1,0)-1,0)+VLOOKUP($A32,BBG!$1:$1048576,MATCH(Activity!MU$1,BBG!$1:$1,0)+1,0))/2,IF(AND(VLOOKUP($A32,BBG!$1:$1048576,MATCH(Activity!MU$1,BBG!$1:$1,0)-1,0)&lt;&gt;"",VLOOKUP($A32,BBG!$1:$1048576,MATCH(Activity!MU$1,BBG!$1:$1,0)+2,0)&lt;&gt;""),VLOOKUP($A32,BBG!$1:$1048576,MATCH(Activity!MU$1,BBG!$1:$1,0)-1,0)+(VLOOKUP($A32,BBG!$1:$1048576,MATCH(Activity!MU$1,BBG!$1:$1,0)+2,0)-VLOOKUP($A32,BBG!$1:$1048576,MATCH(Activity!MU$1,BBG!$1:$1,0)-1,0))/3,VLOOKUP($A32,BBG!$1:$1048576,MATCH(Activity!MU$1,BBG!$1:$1,0)-2,0)+(VLOOKUP($A32,BBG!$1:$1048576,MATCH(Activity!MU$1,BBG!$1:$1,0)+1,0)-VLOOKUP($A32,BBG!$1:$1048576,MATCH(Activity!MU$1,BBG!$1:$1,0)-2,0))*2/3)))/100</f>
        <v>0</v>
      </c>
    </row>
    <row r="33" spans="1:359" s="12" customFormat="1">
      <c r="A33" s="20"/>
      <c r="B33" s="10" t="s">
        <v>188</v>
      </c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34"/>
      <c r="AD33" s="34"/>
      <c r="AE33" s="34"/>
      <c r="AF33" s="34"/>
      <c r="AG33" s="34"/>
      <c r="AH33" s="34"/>
      <c r="AI33" s="34"/>
      <c r="AJ33" s="34"/>
      <c r="AK33" s="34"/>
      <c r="AL33" s="34"/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>
        <f t="shared" ref="BL33" ca="1" si="916">AVERAGE(BJ32:BL32)</f>
        <v>0</v>
      </c>
      <c r="BM33" s="34">
        <f t="shared" ref="BM33" ca="1" si="917">AVERAGE(BK32:BM32)</f>
        <v>0</v>
      </c>
      <c r="BN33" s="34">
        <f t="shared" ref="BN33" ca="1" si="918">AVERAGE(BL32:BN32)</f>
        <v>0</v>
      </c>
      <c r="BO33" s="34">
        <f t="shared" ref="BO33" ca="1" si="919">AVERAGE(BM32:BO32)</f>
        <v>0</v>
      </c>
      <c r="BP33" s="34">
        <f t="shared" ref="BP33" ca="1" si="920">AVERAGE(BN32:BP32)</f>
        <v>0</v>
      </c>
      <c r="BQ33" s="34">
        <f t="shared" ref="BQ33" ca="1" si="921">AVERAGE(BO32:BQ32)</f>
        <v>0</v>
      </c>
      <c r="BR33" s="34">
        <f t="shared" ref="BR33" ca="1" si="922">AVERAGE(BP32:BR32)</f>
        <v>0</v>
      </c>
      <c r="BS33" s="34">
        <f t="shared" ref="BS33" ca="1" si="923">AVERAGE(BQ32:BS32)</f>
        <v>0</v>
      </c>
      <c r="BT33" s="34">
        <f t="shared" ref="BT33" ca="1" si="924">AVERAGE(BR32:BT32)</f>
        <v>0</v>
      </c>
      <c r="BU33" s="34">
        <f t="shared" ref="BU33" ca="1" si="925">AVERAGE(BS32:BU32)</f>
        <v>0</v>
      </c>
      <c r="BV33" s="34">
        <f t="shared" ref="BV33" ca="1" si="926">AVERAGE(BT32:BV32)</f>
        <v>0</v>
      </c>
      <c r="BW33" s="34">
        <f t="shared" ref="BW33" ca="1" si="927">AVERAGE(BU32:BW32)</f>
        <v>0</v>
      </c>
      <c r="BX33" s="34">
        <f t="shared" ref="BX33" ca="1" si="928">AVERAGE(BV32:BX32)</f>
        <v>0</v>
      </c>
      <c r="BY33" s="34">
        <f t="shared" ref="BY33" ca="1" si="929">AVERAGE(BW32:BY32)</f>
        <v>0</v>
      </c>
      <c r="BZ33" s="34">
        <f t="shared" ref="BZ33" ca="1" si="930">AVERAGE(BX32:BZ32)</f>
        <v>0</v>
      </c>
      <c r="CA33" s="34">
        <f t="shared" ref="CA33" ca="1" si="931">AVERAGE(BY32:CA32)</f>
        <v>0</v>
      </c>
      <c r="CB33" s="34">
        <f t="shared" ref="CB33" ca="1" si="932">AVERAGE(BZ32:CB32)</f>
        <v>0</v>
      </c>
      <c r="CC33" s="34">
        <f t="shared" ref="CC33" ca="1" si="933">AVERAGE(CA32:CC32)</f>
        <v>0</v>
      </c>
      <c r="CD33" s="34">
        <f t="shared" ref="CD33" ca="1" si="934">AVERAGE(CB32:CD32)</f>
        <v>0</v>
      </c>
      <c r="CE33" s="34">
        <f t="shared" ref="CE33" ca="1" si="935">AVERAGE(CC32:CE32)</f>
        <v>0</v>
      </c>
      <c r="CF33" s="34">
        <f t="shared" ref="CF33" ca="1" si="936">AVERAGE(CD32:CF32)</f>
        <v>0</v>
      </c>
      <c r="CG33" s="34">
        <f t="shared" ref="CG33" ca="1" si="937">AVERAGE(CE32:CG32)</f>
        <v>0</v>
      </c>
      <c r="CH33" s="34">
        <f t="shared" ref="CH33" ca="1" si="938">AVERAGE(CF32:CH32)</f>
        <v>0</v>
      </c>
      <c r="CI33" s="34">
        <f t="shared" ref="CI33" ca="1" si="939">AVERAGE(CG32:CI32)</f>
        <v>0</v>
      </c>
      <c r="CJ33" s="34">
        <f t="shared" ref="CJ33" ca="1" si="940">AVERAGE(CH32:CJ32)</f>
        <v>0</v>
      </c>
      <c r="CK33" s="34">
        <f t="shared" ref="CK33" ca="1" si="941">AVERAGE(CI32:CK32)</f>
        <v>0</v>
      </c>
      <c r="CL33" s="34">
        <f t="shared" ref="CL33" ca="1" si="942">AVERAGE(CJ32:CL32)</f>
        <v>0</v>
      </c>
      <c r="CM33" s="34">
        <f t="shared" ref="CM33" ca="1" si="943">AVERAGE(CK32:CM32)</f>
        <v>0</v>
      </c>
      <c r="CN33" s="34">
        <f t="shared" ref="CN33" ca="1" si="944">AVERAGE(CL32:CN32)</f>
        <v>0</v>
      </c>
      <c r="CO33" s="34">
        <f t="shared" ref="CO33" ca="1" si="945">AVERAGE(CM32:CO32)</f>
        <v>0</v>
      </c>
      <c r="CP33" s="34">
        <f t="shared" ref="CP33" ca="1" si="946">AVERAGE(CN32:CP32)</f>
        <v>0</v>
      </c>
      <c r="CQ33" s="34">
        <f t="shared" ref="CQ33" ca="1" si="947">AVERAGE(CO32:CQ32)</f>
        <v>0</v>
      </c>
      <c r="CR33" s="34">
        <f t="shared" ref="CR33" ca="1" si="948">AVERAGE(CP32:CR32)</f>
        <v>0</v>
      </c>
      <c r="CS33" s="34">
        <f t="shared" ref="CS33" ca="1" si="949">AVERAGE(CQ32:CS32)</f>
        <v>0</v>
      </c>
      <c r="CT33" s="34">
        <f t="shared" ref="CT33" ca="1" si="950">AVERAGE(CR32:CT32)</f>
        <v>0</v>
      </c>
      <c r="CU33" s="34">
        <f t="shared" ref="CU33" ca="1" si="951">AVERAGE(CS32:CU32)</f>
        <v>0</v>
      </c>
      <c r="CV33" s="34">
        <f t="shared" ref="CV33" ca="1" si="952">AVERAGE(CT32:CV32)</f>
        <v>0</v>
      </c>
      <c r="CW33" s="34">
        <f t="shared" ref="CW33" ca="1" si="953">AVERAGE(CU32:CW32)</f>
        <v>0</v>
      </c>
      <c r="CX33" s="34">
        <f t="shared" ref="CX33" ca="1" si="954">AVERAGE(CV32:CX32)</f>
        <v>0</v>
      </c>
      <c r="CY33" s="34">
        <f t="shared" ref="CY33" ca="1" si="955">AVERAGE(CW32:CY32)</f>
        <v>0</v>
      </c>
      <c r="CZ33" s="34">
        <f t="shared" ref="CZ33" ca="1" si="956">AVERAGE(CX32:CZ32)</f>
        <v>0</v>
      </c>
      <c r="DA33" s="34">
        <f t="shared" ref="DA33" ca="1" si="957">AVERAGE(CY32:DA32)</f>
        <v>0</v>
      </c>
      <c r="DB33" s="34">
        <f t="shared" ref="DB33" ca="1" si="958">AVERAGE(CZ32:DB32)</f>
        <v>0</v>
      </c>
      <c r="DC33" s="34">
        <f t="shared" ref="DC33" ca="1" si="959">AVERAGE(DA32:DC32)</f>
        <v>0</v>
      </c>
      <c r="DD33" s="34">
        <f t="shared" ref="DD33" ca="1" si="960">AVERAGE(DB32:DD32)</f>
        <v>0</v>
      </c>
      <c r="DE33" s="34">
        <f t="shared" ref="DE33" ca="1" si="961">AVERAGE(DC32:DE32)</f>
        <v>0</v>
      </c>
      <c r="DF33" s="34">
        <f t="shared" ref="DF33" ca="1" si="962">AVERAGE(DD32:DF32)</f>
        <v>0</v>
      </c>
      <c r="DG33" s="34">
        <f t="shared" ref="DG33" ca="1" si="963">AVERAGE(DE32:DG32)</f>
        <v>0</v>
      </c>
      <c r="DH33" s="34">
        <f t="shared" ref="DH33" ca="1" si="964">AVERAGE(DF32:DH32)</f>
        <v>0</v>
      </c>
      <c r="DI33" s="34">
        <f t="shared" ref="DI33" ca="1" si="965">AVERAGE(DG32:DI32)</f>
        <v>0</v>
      </c>
      <c r="DJ33" s="34">
        <f t="shared" ref="DJ33" ca="1" si="966">AVERAGE(DH32:DJ32)</f>
        <v>0</v>
      </c>
      <c r="DK33" s="34">
        <f t="shared" ref="DK33" ca="1" si="967">AVERAGE(DI32:DK32)</f>
        <v>0</v>
      </c>
      <c r="DL33" s="34">
        <f t="shared" ref="DL33" ca="1" si="968">AVERAGE(DJ32:DL32)</f>
        <v>0</v>
      </c>
      <c r="DM33" s="34">
        <f t="shared" ref="DM33" ca="1" si="969">AVERAGE(DK32:DM32)</f>
        <v>0</v>
      </c>
      <c r="DN33" s="34">
        <f t="shared" ref="DN33" ca="1" si="970">AVERAGE(DL32:DN32)</f>
        <v>0</v>
      </c>
      <c r="DO33" s="34">
        <f t="shared" ref="DO33" ca="1" si="971">AVERAGE(DM32:DO32)</f>
        <v>0</v>
      </c>
      <c r="DP33" s="34">
        <f t="shared" ref="DP33" ca="1" si="972">AVERAGE(DN32:DP32)</f>
        <v>0</v>
      </c>
      <c r="DQ33" s="34">
        <f t="shared" ref="DQ33" ca="1" si="973">AVERAGE(DO32:DQ32)</f>
        <v>0</v>
      </c>
      <c r="DR33" s="34">
        <f t="shared" ref="DR33" ca="1" si="974">AVERAGE(DP32:DR32)</f>
        <v>0</v>
      </c>
      <c r="DS33" s="34">
        <f t="shared" ref="DS33" ca="1" si="975">AVERAGE(DQ32:DS32)</f>
        <v>0</v>
      </c>
      <c r="DT33" s="34">
        <f t="shared" ref="DT33" ca="1" si="976">AVERAGE(DR32:DT32)</f>
        <v>0</v>
      </c>
      <c r="DU33" s="34">
        <f t="shared" ref="DU33" ca="1" si="977">AVERAGE(DS32:DU32)</f>
        <v>0</v>
      </c>
      <c r="DV33" s="34">
        <f t="shared" ref="DV33" ca="1" si="978">AVERAGE(DT32:DV32)</f>
        <v>0</v>
      </c>
      <c r="DW33" s="34">
        <f t="shared" ref="DW33" ca="1" si="979">AVERAGE(DU32:DW32)</f>
        <v>0</v>
      </c>
      <c r="DX33" s="34">
        <f t="shared" ref="DX33" ca="1" si="980">AVERAGE(DV32:DX32)</f>
        <v>0</v>
      </c>
      <c r="DY33" s="34">
        <f t="shared" ref="DY33" ca="1" si="981">AVERAGE(DW32:DY32)</f>
        <v>0</v>
      </c>
      <c r="DZ33" s="34">
        <f t="shared" ref="DZ33" ca="1" si="982">AVERAGE(DX32:DZ32)</f>
        <v>0</v>
      </c>
      <c r="EA33" s="34">
        <f t="shared" ref="EA33" ca="1" si="983">AVERAGE(DY32:EA32)</f>
        <v>0</v>
      </c>
      <c r="EB33" s="34">
        <f t="shared" ref="EB33" ca="1" si="984">AVERAGE(DZ32:EB32)</f>
        <v>0</v>
      </c>
      <c r="EC33" s="34">
        <f t="shared" ref="EC33" ca="1" si="985">AVERAGE(EA32:EC32)</f>
        <v>0</v>
      </c>
      <c r="ED33" s="34">
        <f t="shared" ref="ED33" ca="1" si="986">AVERAGE(EB32:ED32)</f>
        <v>0</v>
      </c>
      <c r="EE33" s="34">
        <f t="shared" ref="EE33" ca="1" si="987">AVERAGE(EC32:EE32)</f>
        <v>0</v>
      </c>
      <c r="EF33" s="34">
        <f t="shared" ref="EF33" ca="1" si="988">AVERAGE(ED32:EF32)</f>
        <v>0</v>
      </c>
      <c r="EG33" s="34">
        <f t="shared" ref="EG33" ca="1" si="989">AVERAGE(EE32:EG32)</f>
        <v>0</v>
      </c>
      <c r="EH33" s="34">
        <f t="shared" ref="EH33" ca="1" si="990">AVERAGE(EF32:EH32)</f>
        <v>0</v>
      </c>
      <c r="EI33" s="34">
        <f t="shared" ref="EI33" ca="1" si="991">AVERAGE(EG32:EI32)</f>
        <v>0</v>
      </c>
      <c r="EJ33" s="34">
        <f t="shared" ref="EJ33" ca="1" si="992">AVERAGE(EH32:EJ32)</f>
        <v>0</v>
      </c>
      <c r="EK33" s="34">
        <f t="shared" ref="EK33" ca="1" si="993">AVERAGE(EI32:EK32)</f>
        <v>0</v>
      </c>
      <c r="EL33" s="34">
        <f t="shared" ref="EL33" ca="1" si="994">AVERAGE(EJ32:EL32)</f>
        <v>0</v>
      </c>
      <c r="EM33" s="34">
        <f t="shared" ref="EM33" ca="1" si="995">AVERAGE(EK32:EM32)</f>
        <v>0</v>
      </c>
      <c r="EN33" s="34">
        <f t="shared" ref="EN33" ca="1" si="996">AVERAGE(EL32:EN32)</f>
        <v>0</v>
      </c>
      <c r="EO33" s="34">
        <f t="shared" ref="EO33" ca="1" si="997">AVERAGE(EM32:EO32)</f>
        <v>0</v>
      </c>
      <c r="EP33" s="34">
        <f t="shared" ref="EP33" ca="1" si="998">AVERAGE(EN32:EP32)</f>
        <v>0</v>
      </c>
      <c r="EQ33" s="34">
        <f t="shared" ref="EQ33" ca="1" si="999">AVERAGE(EO32:EQ32)</f>
        <v>0</v>
      </c>
      <c r="ER33" s="34">
        <f t="shared" ref="ER33" ca="1" si="1000">AVERAGE(EP32:ER32)</f>
        <v>0</v>
      </c>
      <c r="ES33" s="34">
        <f t="shared" ref="ES33" ca="1" si="1001">AVERAGE(EQ32:ES32)</f>
        <v>0</v>
      </c>
      <c r="ET33" s="34">
        <f t="shared" ref="ET33" ca="1" si="1002">AVERAGE(ER32:ET32)</f>
        <v>0</v>
      </c>
      <c r="EU33" s="34">
        <f t="shared" ref="EU33" ca="1" si="1003">AVERAGE(ES32:EU32)</f>
        <v>0</v>
      </c>
      <c r="EV33" s="34">
        <f t="shared" ref="EV33" ca="1" si="1004">AVERAGE(ET32:EV32)</f>
        <v>0</v>
      </c>
      <c r="EW33" s="34">
        <f t="shared" ref="EW33" ca="1" si="1005">AVERAGE(EU32:EW32)</f>
        <v>0</v>
      </c>
      <c r="EX33" s="34">
        <f t="shared" ref="EX33" ca="1" si="1006">AVERAGE(EV32:EX32)</f>
        <v>0</v>
      </c>
      <c r="EY33" s="34">
        <f t="shared" ref="EY33" ca="1" si="1007">AVERAGE(EW32:EY32)</f>
        <v>0</v>
      </c>
      <c r="EZ33" s="34">
        <f t="shared" ref="EZ33" ca="1" si="1008">AVERAGE(EX32:EZ32)</f>
        <v>0</v>
      </c>
      <c r="FA33" s="34">
        <f t="shared" ref="FA33" ca="1" si="1009">AVERAGE(EY32:FA32)</f>
        <v>0</v>
      </c>
      <c r="FB33" s="34">
        <f t="shared" ref="FB33" ca="1" si="1010">AVERAGE(EZ32:FB32)</f>
        <v>0</v>
      </c>
      <c r="FC33" s="34">
        <f t="shared" ref="FC33" ca="1" si="1011">AVERAGE(FA32:FC32)</f>
        <v>0</v>
      </c>
      <c r="FD33" s="34">
        <f t="shared" ref="FD33" ca="1" si="1012">AVERAGE(FB32:FD32)</f>
        <v>0</v>
      </c>
      <c r="FE33" s="34">
        <f t="shared" ref="FE33" ca="1" si="1013">AVERAGE(FC32:FE32)</f>
        <v>0</v>
      </c>
      <c r="FF33" s="34">
        <f t="shared" ref="FF33" ca="1" si="1014">AVERAGE(FD32:FF32)</f>
        <v>0</v>
      </c>
      <c r="FG33" s="34">
        <f t="shared" ref="FG33" ca="1" si="1015">AVERAGE(FE32:FG32)</f>
        <v>0</v>
      </c>
      <c r="FH33" s="34">
        <f t="shared" ref="FH33" ca="1" si="1016">AVERAGE(FF32:FH32)</f>
        <v>0</v>
      </c>
      <c r="FI33" s="34">
        <f t="shared" ref="FI33" ca="1" si="1017">AVERAGE(FG32:FI32)</f>
        <v>0</v>
      </c>
      <c r="FJ33" s="34">
        <f t="shared" ref="FJ33" ca="1" si="1018">AVERAGE(FH32:FJ32)</f>
        <v>0</v>
      </c>
      <c r="FK33" s="34">
        <f t="shared" ref="FK33" ca="1" si="1019">AVERAGE(FI32:FK32)</f>
        <v>0</v>
      </c>
      <c r="FL33" s="34">
        <f t="shared" ref="FL33" ca="1" si="1020">AVERAGE(FJ32:FL32)</f>
        <v>0</v>
      </c>
      <c r="FM33" s="34">
        <f t="shared" ref="FM33" ca="1" si="1021">AVERAGE(FK32:FM32)</f>
        <v>0</v>
      </c>
      <c r="FN33" s="34">
        <f t="shared" ref="FN33" ca="1" si="1022">AVERAGE(FL32:FN32)</f>
        <v>0</v>
      </c>
      <c r="FO33" s="34">
        <f t="shared" ref="FO33" ca="1" si="1023">AVERAGE(FM32:FO32)</f>
        <v>0</v>
      </c>
      <c r="FP33" s="34">
        <f t="shared" ref="FP33" ca="1" si="1024">AVERAGE(FN32:FP32)</f>
        <v>0</v>
      </c>
      <c r="FQ33" s="34">
        <f t="shared" ref="FQ33" ca="1" si="1025">AVERAGE(FO32:FQ32)</f>
        <v>0</v>
      </c>
      <c r="FR33" s="34">
        <f t="shared" ref="FR33" ca="1" si="1026">AVERAGE(FP32:FR32)</f>
        <v>0</v>
      </c>
      <c r="FS33" s="34">
        <f t="shared" ref="FS33" ca="1" si="1027">AVERAGE(FQ32:FS32)</f>
        <v>0</v>
      </c>
      <c r="FT33" s="34">
        <f t="shared" ref="FT33" ca="1" si="1028">AVERAGE(FR32:FT32)</f>
        <v>0</v>
      </c>
      <c r="FU33" s="34">
        <f t="shared" ref="FU33" ca="1" si="1029">AVERAGE(FS32:FU32)</f>
        <v>0</v>
      </c>
      <c r="FV33" s="34">
        <f t="shared" ref="FV33" ca="1" si="1030">AVERAGE(FT32:FV32)</f>
        <v>0</v>
      </c>
      <c r="FW33" s="34">
        <f t="shared" ref="FW33" ca="1" si="1031">AVERAGE(FU32:FW32)</f>
        <v>0</v>
      </c>
      <c r="FX33" s="34">
        <f t="shared" ref="FX33" ca="1" si="1032">AVERAGE(FV32:FX32)</f>
        <v>0</v>
      </c>
      <c r="FY33" s="34">
        <f t="shared" ref="FY33" ca="1" si="1033">AVERAGE(FW32:FY32)</f>
        <v>0</v>
      </c>
      <c r="FZ33" s="34">
        <f t="shared" ref="FZ33" ca="1" si="1034">AVERAGE(FX32:FZ32)</f>
        <v>0</v>
      </c>
      <c r="GA33" s="34">
        <f t="shared" ref="GA33" ca="1" si="1035">AVERAGE(FY32:GA32)</f>
        <v>0</v>
      </c>
      <c r="GB33" s="34">
        <f t="shared" ref="GB33" ca="1" si="1036">AVERAGE(FZ32:GB32)</f>
        <v>0</v>
      </c>
      <c r="GC33" s="34">
        <f t="shared" ref="GC33" ca="1" si="1037">AVERAGE(GA32:GC32)</f>
        <v>0</v>
      </c>
      <c r="GD33" s="34">
        <f t="shared" ref="GD33" ca="1" si="1038">AVERAGE(GB32:GD32)</f>
        <v>0</v>
      </c>
      <c r="GE33" s="34">
        <f t="shared" ref="GE33" ca="1" si="1039">AVERAGE(GC32:GE32)</f>
        <v>0</v>
      </c>
      <c r="GF33" s="34">
        <f t="shared" ref="GF33" ca="1" si="1040">AVERAGE(GD32:GF32)</f>
        <v>0</v>
      </c>
      <c r="GG33" s="34">
        <f t="shared" ref="GG33" ca="1" si="1041">AVERAGE(GE32:GG32)</f>
        <v>0</v>
      </c>
      <c r="GH33" s="34">
        <f t="shared" ref="GH33" ca="1" si="1042">AVERAGE(GF32:GH32)</f>
        <v>0</v>
      </c>
      <c r="GI33" s="34">
        <f t="shared" ref="GI33" ca="1" si="1043">AVERAGE(GG32:GI32)</f>
        <v>0</v>
      </c>
      <c r="GJ33" s="34">
        <f t="shared" ref="GJ33" ca="1" si="1044">AVERAGE(GH32:GJ32)</f>
        <v>0</v>
      </c>
      <c r="GK33" s="34">
        <f t="shared" ref="GK33" ca="1" si="1045">AVERAGE(GI32:GK32)</f>
        <v>0</v>
      </c>
      <c r="GL33" s="34">
        <f t="shared" ref="GL33" ca="1" si="1046">AVERAGE(GJ32:GL32)</f>
        <v>0</v>
      </c>
      <c r="GM33" s="34">
        <f t="shared" ref="GM33" ca="1" si="1047">AVERAGE(GK32:GM32)</f>
        <v>0</v>
      </c>
      <c r="GN33" s="34">
        <f t="shared" ref="GN33" ca="1" si="1048">AVERAGE(GL32:GN32)</f>
        <v>0</v>
      </c>
      <c r="GO33" s="34">
        <f t="shared" ref="GO33" ca="1" si="1049">AVERAGE(GM32:GO32)</f>
        <v>0</v>
      </c>
      <c r="GP33" s="34">
        <f t="shared" ref="GP33" ca="1" si="1050">AVERAGE(GN32:GP32)</f>
        <v>0</v>
      </c>
      <c r="GQ33" s="34">
        <f t="shared" ref="GQ33" ca="1" si="1051">AVERAGE(GO32:GQ32)</f>
        <v>0</v>
      </c>
      <c r="GR33" s="34">
        <f t="shared" ref="GR33" ca="1" si="1052">AVERAGE(GP32:GR32)</f>
        <v>0</v>
      </c>
      <c r="GS33" s="34">
        <f t="shared" ref="GS33" ca="1" si="1053">AVERAGE(GQ32:GS32)</f>
        <v>0</v>
      </c>
      <c r="GT33" s="34">
        <f t="shared" ref="GT33" ca="1" si="1054">AVERAGE(GR32:GT32)</f>
        <v>0</v>
      </c>
      <c r="GU33" s="34">
        <f t="shared" ref="GU33" ca="1" si="1055">AVERAGE(GS32:GU32)</f>
        <v>0</v>
      </c>
      <c r="GV33" s="34">
        <f t="shared" ref="GV33" ca="1" si="1056">AVERAGE(GT32:GV32)</f>
        <v>0</v>
      </c>
      <c r="GW33" s="34">
        <f t="shared" ref="GW33" ca="1" si="1057">AVERAGE(GU32:GW32)</f>
        <v>0</v>
      </c>
      <c r="GX33" s="34">
        <f t="shared" ref="GX33" ca="1" si="1058">AVERAGE(GV32:GX32)</f>
        <v>0</v>
      </c>
      <c r="GY33" s="34">
        <f t="shared" ref="GY33" ca="1" si="1059">AVERAGE(GW32:GY32)</f>
        <v>0</v>
      </c>
      <c r="GZ33" s="34">
        <f t="shared" ref="GZ33" ca="1" si="1060">AVERAGE(GX32:GZ32)</f>
        <v>0</v>
      </c>
      <c r="HA33" s="34">
        <f t="shared" ref="HA33" ca="1" si="1061">AVERAGE(GY32:HA32)</f>
        <v>0</v>
      </c>
      <c r="HB33" s="34">
        <f t="shared" ref="HB33" ca="1" si="1062">AVERAGE(GZ32:HB32)</f>
        <v>0</v>
      </c>
      <c r="HC33" s="34">
        <f t="shared" ref="HC33" ca="1" si="1063">AVERAGE(HA32:HC32)</f>
        <v>0</v>
      </c>
      <c r="HD33" s="34">
        <f t="shared" ref="HD33" ca="1" si="1064">AVERAGE(HB32:HD32)</f>
        <v>0</v>
      </c>
      <c r="HE33" s="34">
        <f t="shared" ref="HE33" ca="1" si="1065">AVERAGE(HC32:HE32)</f>
        <v>0</v>
      </c>
      <c r="HF33" s="34">
        <f t="shared" ref="HF33" ca="1" si="1066">AVERAGE(HD32:HF32)</f>
        <v>0</v>
      </c>
      <c r="HG33" s="34">
        <f t="shared" ref="HG33" ca="1" si="1067">AVERAGE(HE32:HG32)</f>
        <v>0</v>
      </c>
      <c r="HH33" s="34">
        <f t="shared" ref="HH33" ca="1" si="1068">AVERAGE(HF32:HH32)</f>
        <v>0</v>
      </c>
      <c r="HI33" s="34">
        <f t="shared" ref="HI33" ca="1" si="1069">AVERAGE(HG32:HI32)</f>
        <v>0</v>
      </c>
      <c r="HJ33" s="34">
        <f t="shared" ref="HJ33" ca="1" si="1070">AVERAGE(HH32:HJ32)</f>
        <v>0</v>
      </c>
      <c r="HK33" s="34">
        <f t="shared" ref="HK33" ca="1" si="1071">AVERAGE(HI32:HK32)</f>
        <v>0</v>
      </c>
      <c r="HL33" s="34">
        <f t="shared" ref="HL33" ca="1" si="1072">AVERAGE(HJ32:HL32)</f>
        <v>0</v>
      </c>
      <c r="HM33" s="34">
        <f t="shared" ref="HM33" ca="1" si="1073">AVERAGE(HK32:HM32)</f>
        <v>0</v>
      </c>
      <c r="HN33" s="34">
        <f t="shared" ref="HN33" ca="1" si="1074">AVERAGE(HL32:HN32)</f>
        <v>0</v>
      </c>
      <c r="HO33" s="34">
        <f t="shared" ref="HO33" ca="1" si="1075">AVERAGE(HM32:HO32)</f>
        <v>0</v>
      </c>
      <c r="HP33" s="34">
        <f t="shared" ref="HP33" ca="1" si="1076">AVERAGE(HN32:HP32)</f>
        <v>0</v>
      </c>
      <c r="HQ33" s="34">
        <f t="shared" ref="HQ33" ca="1" si="1077">AVERAGE(HO32:HQ32)</f>
        <v>0</v>
      </c>
      <c r="HR33" s="34">
        <f t="shared" ref="HR33" ca="1" si="1078">AVERAGE(HP32:HR32)</f>
        <v>0</v>
      </c>
      <c r="HS33" s="34">
        <f t="shared" ref="HS33" ca="1" si="1079">AVERAGE(HQ32:HS32)</f>
        <v>0</v>
      </c>
      <c r="HT33" s="34">
        <f t="shared" ref="HT33" ca="1" si="1080">AVERAGE(HR32:HT32)</f>
        <v>0</v>
      </c>
      <c r="HU33" s="34">
        <f t="shared" ref="HU33" ca="1" si="1081">AVERAGE(HS32:HU32)</f>
        <v>0</v>
      </c>
      <c r="HV33" s="34">
        <f t="shared" ref="HV33" ca="1" si="1082">AVERAGE(HT32:HV32)</f>
        <v>0</v>
      </c>
      <c r="HW33" s="34">
        <f t="shared" ref="HW33" ca="1" si="1083">AVERAGE(HU32:HW32)</f>
        <v>0</v>
      </c>
      <c r="HX33" s="34">
        <f t="shared" ref="HX33" ca="1" si="1084">AVERAGE(HV32:HX32)</f>
        <v>0</v>
      </c>
      <c r="HY33" s="34">
        <f t="shared" ref="HY33" ca="1" si="1085">AVERAGE(HW32:HY32)</f>
        <v>0</v>
      </c>
      <c r="HZ33" s="34">
        <f t="shared" ref="HZ33" ca="1" si="1086">AVERAGE(HX32:HZ32)</f>
        <v>0</v>
      </c>
      <c r="IA33" s="34">
        <f t="shared" ref="IA33" ca="1" si="1087">AVERAGE(HY32:IA32)</f>
        <v>0</v>
      </c>
      <c r="IB33" s="34">
        <f t="shared" ref="IB33" ca="1" si="1088">AVERAGE(HZ32:IB32)</f>
        <v>0</v>
      </c>
      <c r="IC33" s="34">
        <f t="shared" ref="IC33" ca="1" si="1089">AVERAGE(IA32:IC32)</f>
        <v>0</v>
      </c>
      <c r="ID33" s="34">
        <f t="shared" ref="ID33" ca="1" si="1090">AVERAGE(IB32:ID32)</f>
        <v>0</v>
      </c>
      <c r="IE33" s="34">
        <f t="shared" ref="IE33" ca="1" si="1091">AVERAGE(IC32:IE32)</f>
        <v>0</v>
      </c>
      <c r="IF33" s="34">
        <f t="shared" ref="IF33" ca="1" si="1092">AVERAGE(ID32:IF32)</f>
        <v>0</v>
      </c>
      <c r="IG33" s="34">
        <f t="shared" ref="IG33" ca="1" si="1093">AVERAGE(IE32:IG32)</f>
        <v>0</v>
      </c>
      <c r="IH33" s="34">
        <f t="shared" ref="IH33" ca="1" si="1094">AVERAGE(IF32:IH32)</f>
        <v>0</v>
      </c>
      <c r="II33" s="34">
        <f t="shared" ref="II33" ca="1" si="1095">AVERAGE(IG32:II32)</f>
        <v>0</v>
      </c>
      <c r="IJ33" s="34">
        <f t="shared" ref="IJ33" ca="1" si="1096">AVERAGE(IH32:IJ32)</f>
        <v>0</v>
      </c>
      <c r="IK33" s="34">
        <f t="shared" ref="IK33" ca="1" si="1097">AVERAGE(II32:IK32)</f>
        <v>0</v>
      </c>
      <c r="IL33" s="34">
        <f t="shared" ref="IL33" ca="1" si="1098">AVERAGE(IJ32:IL32)</f>
        <v>0</v>
      </c>
      <c r="IM33" s="34">
        <f t="shared" ref="IM33" ca="1" si="1099">AVERAGE(IK32:IM32)</f>
        <v>0</v>
      </c>
      <c r="IN33" s="34">
        <f t="shared" ref="IN33" ca="1" si="1100">AVERAGE(IL32:IN32)</f>
        <v>0</v>
      </c>
      <c r="IO33" s="34">
        <f t="shared" ref="IO33" ca="1" si="1101">AVERAGE(IM32:IO32)</f>
        <v>0</v>
      </c>
      <c r="IP33" s="34">
        <f t="shared" ref="IP33" ca="1" si="1102">AVERAGE(IN32:IP32)</f>
        <v>0</v>
      </c>
      <c r="IQ33" s="34">
        <f t="shared" ref="IQ33" ca="1" si="1103">AVERAGE(IO32:IQ32)</f>
        <v>0</v>
      </c>
      <c r="IR33" s="34">
        <f t="shared" ref="IR33" ca="1" si="1104">AVERAGE(IP32:IR32)</f>
        <v>0</v>
      </c>
      <c r="IS33" s="34">
        <f t="shared" ref="IS33" ca="1" si="1105">AVERAGE(IQ32:IS32)</f>
        <v>0</v>
      </c>
      <c r="IT33" s="34">
        <f t="shared" ref="IT33" ca="1" si="1106">AVERAGE(IR32:IT32)</f>
        <v>0</v>
      </c>
      <c r="IU33" s="34">
        <f t="shared" ref="IU33" ca="1" si="1107">AVERAGE(IS32:IU32)</f>
        <v>0</v>
      </c>
      <c r="IV33" s="34">
        <f t="shared" ref="IV33" ca="1" si="1108">AVERAGE(IT32:IV32)</f>
        <v>0</v>
      </c>
      <c r="IW33" s="34">
        <f t="shared" ref="IW33" ca="1" si="1109">AVERAGE(IU32:IW32)</f>
        <v>0</v>
      </c>
      <c r="IX33" s="34">
        <f t="shared" ref="IX33" ca="1" si="1110">AVERAGE(IV32:IX32)</f>
        <v>0</v>
      </c>
      <c r="IY33" s="34">
        <f t="shared" ref="IY33" ca="1" si="1111">AVERAGE(IW32:IY32)</f>
        <v>0</v>
      </c>
      <c r="IZ33" s="34">
        <f t="shared" ref="IZ33" ca="1" si="1112">AVERAGE(IX32:IZ32)</f>
        <v>0</v>
      </c>
      <c r="JA33" s="34">
        <f t="shared" ref="JA33" ca="1" si="1113">AVERAGE(IY32:JA32)</f>
        <v>0</v>
      </c>
      <c r="JB33" s="34">
        <f t="shared" ref="JB33" ca="1" si="1114">AVERAGE(IZ32:JB32)</f>
        <v>0</v>
      </c>
      <c r="JC33" s="34">
        <f t="shared" ref="JC33" ca="1" si="1115">AVERAGE(JA32:JC32)</f>
        <v>0</v>
      </c>
      <c r="JD33" s="34">
        <f t="shared" ref="JD33" ca="1" si="1116">AVERAGE(JB32:JD32)</f>
        <v>0</v>
      </c>
      <c r="JE33" s="34">
        <f t="shared" ref="JE33" ca="1" si="1117">AVERAGE(JC32:JE32)</f>
        <v>0</v>
      </c>
      <c r="JF33" s="34">
        <f t="shared" ref="JF33" ca="1" si="1118">AVERAGE(JD32:JF32)</f>
        <v>0</v>
      </c>
      <c r="JG33" s="34">
        <f t="shared" ref="JG33" ca="1" si="1119">AVERAGE(JE32:JG32)</f>
        <v>0</v>
      </c>
      <c r="JH33" s="34">
        <f t="shared" ref="JH33" ca="1" si="1120">AVERAGE(JF32:JH32)</f>
        <v>0</v>
      </c>
      <c r="JI33" s="34">
        <f t="shared" ref="JI33" ca="1" si="1121">AVERAGE(JG32:JI32)</f>
        <v>0</v>
      </c>
      <c r="JJ33" s="34">
        <f t="shared" ref="JJ33" ca="1" si="1122">AVERAGE(JH32:JJ32)</f>
        <v>0</v>
      </c>
      <c r="JK33" s="34">
        <f t="shared" ref="JK33" ca="1" si="1123">AVERAGE(JI32:JK32)</f>
        <v>0</v>
      </c>
      <c r="JL33" s="34">
        <f t="shared" ref="JL33" ca="1" si="1124">AVERAGE(JJ32:JL32)</f>
        <v>0</v>
      </c>
      <c r="JM33" s="34">
        <f t="shared" ref="JM33" ca="1" si="1125">AVERAGE(JK32:JM32)</f>
        <v>0</v>
      </c>
      <c r="JN33" s="34">
        <f t="shared" ref="JN33" ca="1" si="1126">AVERAGE(JL32:JN32)</f>
        <v>0</v>
      </c>
      <c r="JO33" s="34">
        <f t="shared" ref="JO33" ca="1" si="1127">AVERAGE(JM32:JO32)</f>
        <v>0</v>
      </c>
      <c r="JP33" s="34">
        <f t="shared" ref="JP33" ca="1" si="1128">AVERAGE(JN32:JP32)</f>
        <v>0</v>
      </c>
      <c r="JQ33" s="34">
        <f t="shared" ref="JQ33" ca="1" si="1129">AVERAGE(JO32:JQ32)</f>
        <v>0</v>
      </c>
      <c r="JR33" s="34">
        <f t="shared" ref="JR33" ca="1" si="1130">AVERAGE(JP32:JR32)</f>
        <v>0</v>
      </c>
      <c r="JS33" s="34">
        <f t="shared" ref="JS33" ca="1" si="1131">AVERAGE(JQ32:JS32)</f>
        <v>0</v>
      </c>
      <c r="JT33" s="34">
        <f t="shared" ref="JT33" ca="1" si="1132">AVERAGE(JR32:JT32)</f>
        <v>0</v>
      </c>
      <c r="JU33" s="34">
        <f t="shared" ref="JU33" ca="1" si="1133">AVERAGE(JS32:JU32)</f>
        <v>0</v>
      </c>
      <c r="JV33" s="34">
        <f t="shared" ref="JV33" ca="1" si="1134">AVERAGE(JT32:JV32)</f>
        <v>0</v>
      </c>
      <c r="JW33" s="34">
        <f t="shared" ref="JW33" ca="1" si="1135">AVERAGE(JU32:JW32)</f>
        <v>0</v>
      </c>
      <c r="JX33" s="34">
        <f t="shared" ref="JX33" ca="1" si="1136">AVERAGE(JV32:JX32)</f>
        <v>0</v>
      </c>
      <c r="JY33" s="34">
        <f t="shared" ref="JY33" ca="1" si="1137">AVERAGE(JW32:JY32)</f>
        <v>0</v>
      </c>
      <c r="JZ33" s="34">
        <f t="shared" ref="JZ33" ca="1" si="1138">AVERAGE(JX32:JZ32)</f>
        <v>0</v>
      </c>
      <c r="KA33" s="34">
        <f t="shared" ref="KA33" ca="1" si="1139">AVERAGE(JY32:KA32)</f>
        <v>0</v>
      </c>
      <c r="KB33" s="34">
        <f t="shared" ref="KB33" ca="1" si="1140">AVERAGE(JZ32:KB32)</f>
        <v>0</v>
      </c>
      <c r="KC33" s="34">
        <f t="shared" ref="KC33" ca="1" si="1141">AVERAGE(KA32:KC32)</f>
        <v>0</v>
      </c>
      <c r="KD33" s="34">
        <f t="shared" ref="KD33" ca="1" si="1142">AVERAGE(KB32:KD32)</f>
        <v>0</v>
      </c>
      <c r="KE33" s="34">
        <f t="shared" ref="KE33" ca="1" si="1143">AVERAGE(KC32:KE32)</f>
        <v>0</v>
      </c>
      <c r="KF33" s="34">
        <f t="shared" ref="KF33" ca="1" si="1144">AVERAGE(KD32:KF32)</f>
        <v>0</v>
      </c>
      <c r="KG33" s="34">
        <f t="shared" ref="KG33" ca="1" si="1145">AVERAGE(KE32:KG32)</f>
        <v>0</v>
      </c>
      <c r="KH33" s="34">
        <f t="shared" ref="KH33" ca="1" si="1146">AVERAGE(KF32:KH32)</f>
        <v>0</v>
      </c>
      <c r="KI33" s="34">
        <f t="shared" ref="KI33" ca="1" si="1147">AVERAGE(KG32:KI32)</f>
        <v>0</v>
      </c>
      <c r="KJ33" s="34">
        <f t="shared" ref="KJ33" ca="1" si="1148">AVERAGE(KH32:KJ32)</f>
        <v>0</v>
      </c>
      <c r="KK33" s="34">
        <f t="shared" ref="KK33" ca="1" si="1149">AVERAGE(KI32:KK32)</f>
        <v>0</v>
      </c>
      <c r="KL33" s="34">
        <f t="shared" ref="KL33" ca="1" si="1150">AVERAGE(KJ32:KL32)</f>
        <v>0</v>
      </c>
      <c r="KM33" s="34">
        <f t="shared" ref="KM33" ca="1" si="1151">AVERAGE(KK32:KM32)</f>
        <v>0</v>
      </c>
      <c r="KN33" s="34">
        <f t="shared" ref="KN33" ca="1" si="1152">AVERAGE(KL32:KN32)</f>
        <v>0</v>
      </c>
      <c r="KO33" s="34">
        <f t="shared" ref="KO33" ca="1" si="1153">AVERAGE(KM32:KO32)</f>
        <v>0</v>
      </c>
      <c r="KP33" s="34">
        <f t="shared" ref="KP33" ca="1" si="1154">AVERAGE(KN32:KP32)</f>
        <v>0</v>
      </c>
      <c r="KQ33" s="34">
        <f t="shared" ref="KQ33" ca="1" si="1155">AVERAGE(KO32:KQ32)</f>
        <v>0</v>
      </c>
      <c r="KR33" s="34">
        <f t="shared" ref="KR33" ca="1" si="1156">AVERAGE(KP32:KR32)</f>
        <v>0</v>
      </c>
      <c r="KS33" s="34">
        <f t="shared" ref="KS33" ca="1" si="1157">AVERAGE(KQ32:KS32)</f>
        <v>0</v>
      </c>
      <c r="KT33" s="34">
        <f t="shared" ref="KT33" ca="1" si="1158">AVERAGE(KR32:KT32)</f>
        <v>0</v>
      </c>
      <c r="KU33" s="34">
        <f t="shared" ref="KU33" ca="1" si="1159">AVERAGE(KS32:KU32)</f>
        <v>0</v>
      </c>
      <c r="KV33" s="34">
        <f t="shared" ref="KV33" ca="1" si="1160">AVERAGE(KT32:KV32)</f>
        <v>0</v>
      </c>
      <c r="KW33" s="34">
        <f t="shared" ref="KW33" ca="1" si="1161">AVERAGE(KU32:KW32)</f>
        <v>0</v>
      </c>
      <c r="KX33" s="34">
        <f t="shared" ref="KX33" ca="1" si="1162">AVERAGE(KV32:KX32)</f>
        <v>0</v>
      </c>
      <c r="KY33" s="34">
        <f t="shared" ref="KY33" ca="1" si="1163">AVERAGE(KW32:KY32)</f>
        <v>0</v>
      </c>
      <c r="KZ33" s="34">
        <f t="shared" ref="KZ33" ca="1" si="1164">AVERAGE(KX32:KZ32)</f>
        <v>0</v>
      </c>
      <c r="LA33" s="34">
        <f t="shared" ref="LA33" ca="1" si="1165">AVERAGE(KY32:LA32)</f>
        <v>0</v>
      </c>
      <c r="LB33" s="34">
        <f t="shared" ref="LB33" ca="1" si="1166">AVERAGE(KZ32:LB32)</f>
        <v>0</v>
      </c>
      <c r="LC33" s="34">
        <f t="shared" ref="LC33" ca="1" si="1167">AVERAGE(LA32:LC32)</f>
        <v>0</v>
      </c>
      <c r="LD33" s="34">
        <f t="shared" ref="LD33" ca="1" si="1168">AVERAGE(LB32:LD32)</f>
        <v>0</v>
      </c>
      <c r="LE33" s="34">
        <f t="shared" ref="LE33" ca="1" si="1169">AVERAGE(LC32:LE32)</f>
        <v>0</v>
      </c>
      <c r="LF33" s="34">
        <f t="shared" ref="LF33" ca="1" si="1170">AVERAGE(LD32:LF32)</f>
        <v>0</v>
      </c>
      <c r="LG33" s="34">
        <f t="shared" ref="LG33" ca="1" si="1171">AVERAGE(LE32:LG32)</f>
        <v>0</v>
      </c>
      <c r="LH33" s="34">
        <f t="shared" ref="LH33" ca="1" si="1172">AVERAGE(LF32:LH32)</f>
        <v>0</v>
      </c>
      <c r="LI33" s="34">
        <f t="shared" ref="LI33" ca="1" si="1173">AVERAGE(LG32:LI32)</f>
        <v>0</v>
      </c>
      <c r="LJ33" s="34">
        <f t="shared" ref="LJ33" ca="1" si="1174">AVERAGE(LH32:LJ32)</f>
        <v>0</v>
      </c>
      <c r="LK33" s="34">
        <f t="shared" ref="LK33" ca="1" si="1175">AVERAGE(LI32:LK32)</f>
        <v>0</v>
      </c>
      <c r="LL33" s="34">
        <f t="shared" ref="LL33" ca="1" si="1176">AVERAGE(LJ32:LL32)</f>
        <v>0</v>
      </c>
      <c r="LM33" s="34">
        <f t="shared" ref="LM33" ca="1" si="1177">AVERAGE(LK32:LM32)</f>
        <v>0</v>
      </c>
      <c r="LN33" s="34">
        <f t="shared" ref="LN33" ca="1" si="1178">AVERAGE(LL32:LN32)</f>
        <v>0</v>
      </c>
      <c r="LO33" s="34">
        <f t="shared" ref="LO33" ca="1" si="1179">AVERAGE(LM32:LO32)</f>
        <v>0</v>
      </c>
      <c r="LP33" s="34">
        <f t="shared" ref="LP33" ca="1" si="1180">AVERAGE(LN32:LP32)</f>
        <v>0</v>
      </c>
      <c r="LQ33" s="34">
        <f t="shared" ref="LQ33" ca="1" si="1181">AVERAGE(LO32:LQ32)</f>
        <v>0</v>
      </c>
      <c r="LR33" s="34">
        <f t="shared" ref="LR33" ca="1" si="1182">AVERAGE(LP32:LR32)</f>
        <v>0</v>
      </c>
      <c r="LS33" s="34">
        <f t="shared" ref="LS33" ca="1" si="1183">AVERAGE(LQ32:LS32)</f>
        <v>0</v>
      </c>
      <c r="LT33" s="34">
        <f t="shared" ref="LT33" ca="1" si="1184">AVERAGE(LR32:LT32)</f>
        <v>0</v>
      </c>
      <c r="LU33" s="34">
        <f t="shared" ref="LU33" ca="1" si="1185">AVERAGE(LS32:LU32)</f>
        <v>0</v>
      </c>
      <c r="LV33" s="34">
        <f t="shared" ref="LV33" ca="1" si="1186">AVERAGE(LT32:LV32)</f>
        <v>0</v>
      </c>
      <c r="LW33" s="34">
        <f t="shared" ref="LW33" ca="1" si="1187">AVERAGE(LU32:LW32)</f>
        <v>0</v>
      </c>
      <c r="LX33" s="34">
        <f t="shared" ref="LX33" ca="1" si="1188">AVERAGE(LV32:LX32)</f>
        <v>0</v>
      </c>
      <c r="LY33" s="34">
        <f t="shared" ref="LY33" ca="1" si="1189">AVERAGE(LW32:LY32)</f>
        <v>0</v>
      </c>
      <c r="LZ33" s="34">
        <f t="shared" ref="LZ33" ca="1" si="1190">AVERAGE(LX32:LZ32)</f>
        <v>0</v>
      </c>
      <c r="MA33" s="34">
        <f t="shared" ref="MA33" ca="1" si="1191">AVERAGE(LY32:MA32)</f>
        <v>0</v>
      </c>
      <c r="MB33" s="34">
        <f t="shared" ref="MB33" ca="1" si="1192">AVERAGE(LZ32:MB32)</f>
        <v>0</v>
      </c>
      <c r="MC33" s="34">
        <f t="shared" ref="MC33" ca="1" si="1193">AVERAGE(MA32:MC32)</f>
        <v>0</v>
      </c>
      <c r="MD33" s="34">
        <f t="shared" ref="MD33" ca="1" si="1194">AVERAGE(MB32:MD32)</f>
        <v>0</v>
      </c>
      <c r="ME33" s="34">
        <f t="shared" ref="ME33" ca="1" si="1195">AVERAGE(MC32:ME32)</f>
        <v>0</v>
      </c>
      <c r="MF33" s="34">
        <f t="shared" ref="MF33" ca="1" si="1196">AVERAGE(MD32:MF32)</f>
        <v>0</v>
      </c>
      <c r="MG33" s="34">
        <f t="shared" ref="MG33" ca="1" si="1197">AVERAGE(ME32:MG32)</f>
        <v>0</v>
      </c>
      <c r="MH33" s="34">
        <f t="shared" ref="MH33" ca="1" si="1198">AVERAGE(MF32:MH32)</f>
        <v>0</v>
      </c>
      <c r="MI33" s="34">
        <f t="shared" ref="MI33" ca="1" si="1199">AVERAGE(MG32:MI32)</f>
        <v>0</v>
      </c>
      <c r="MJ33" s="34">
        <f t="shared" ref="MJ33" ca="1" si="1200">AVERAGE(MH32:MJ32)</f>
        <v>0</v>
      </c>
      <c r="MK33" s="34">
        <f t="shared" ref="MK33" ca="1" si="1201">AVERAGE(MI32:MK32)</f>
        <v>0</v>
      </c>
      <c r="ML33" s="34">
        <f t="shared" ref="ML33" ca="1" si="1202">AVERAGE(MJ32:ML32)</f>
        <v>0</v>
      </c>
      <c r="MM33" s="34">
        <f t="shared" ref="MM33" ca="1" si="1203">AVERAGE(MK32:MM32)</f>
        <v>0</v>
      </c>
      <c r="MN33" s="34">
        <f t="shared" ref="MN33" ca="1" si="1204">AVERAGE(ML32:MN32)</f>
        <v>0</v>
      </c>
      <c r="MO33" s="34">
        <f t="shared" ref="MO33" ca="1" si="1205">AVERAGE(MM32:MO32)</f>
        <v>0</v>
      </c>
      <c r="MP33" s="34">
        <f t="shared" ref="MP33" ca="1" si="1206">AVERAGE(MN32:MP32)</f>
        <v>0</v>
      </c>
      <c r="MQ33" s="34">
        <f t="shared" ref="MQ33" ca="1" si="1207">AVERAGE(MO32:MQ32)</f>
        <v>0</v>
      </c>
      <c r="MR33" s="34">
        <f t="shared" ref="MR33" ca="1" si="1208">AVERAGE(MP32:MR32)</f>
        <v>0</v>
      </c>
      <c r="MS33" s="34">
        <f t="shared" ref="MS33" ca="1" si="1209">AVERAGE(MQ32:MS32)</f>
        <v>0</v>
      </c>
      <c r="MT33" s="34">
        <f t="shared" ref="MT33" ca="1" si="1210">AVERAGE(MR32:MT32)</f>
        <v>0</v>
      </c>
      <c r="MU33" s="34">
        <f ca="1">AVERAGE(MS32:MU32)</f>
        <v>0</v>
      </c>
    </row>
    <row r="34" spans="1:359" s="12" customFormat="1">
      <c r="A34" s="20" t="s">
        <v>100</v>
      </c>
      <c r="B34" s="10" t="s">
        <v>182</v>
      </c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  <c r="AC34" s="34"/>
      <c r="AD34" s="34"/>
      <c r="AE34" s="34"/>
      <c r="AF34" s="34"/>
      <c r="AG34" s="34"/>
      <c r="AH34" s="34"/>
      <c r="AI34" s="34"/>
      <c r="AJ34" s="34"/>
      <c r="AK34" s="34"/>
      <c r="AL34" s="34"/>
      <c r="AM34" s="34"/>
      <c r="AN34" s="34"/>
      <c r="AO34" s="34"/>
      <c r="AP34" s="34"/>
      <c r="AQ34" s="34"/>
      <c r="AR34" s="34"/>
      <c r="AS34" s="34"/>
      <c r="AT34" s="34"/>
      <c r="AU34" s="34"/>
      <c r="AV34" s="34"/>
      <c r="AW34" s="34"/>
      <c r="AX34" s="34"/>
      <c r="AY34" s="34"/>
      <c r="AZ34" s="34"/>
      <c r="BA34" s="34"/>
      <c r="BB34" s="34"/>
      <c r="BC34" s="34"/>
      <c r="BD34" s="34"/>
      <c r="BE34" s="34"/>
      <c r="BF34" s="34"/>
      <c r="BG34" s="34"/>
      <c r="BH34" s="34"/>
      <c r="BI34" s="34"/>
      <c r="BJ34" s="34"/>
      <c r="BK34" s="34"/>
      <c r="BL34" s="34"/>
      <c r="BM34" s="34"/>
      <c r="BN34" s="34"/>
      <c r="BO34" s="34"/>
      <c r="BP34" s="34"/>
      <c r="BQ34" s="34"/>
      <c r="BR34" s="34"/>
      <c r="BS34" s="34"/>
      <c r="BT34" s="34"/>
      <c r="BU34" s="34"/>
      <c r="BV34" s="34"/>
      <c r="BW34" s="34"/>
      <c r="BX34" s="34"/>
      <c r="BY34" s="34"/>
      <c r="BZ34" s="34"/>
      <c r="CA34" s="34"/>
      <c r="CB34" s="34"/>
      <c r="CC34" s="34"/>
      <c r="CD34" s="34"/>
      <c r="CE34" s="34"/>
      <c r="CF34" s="34"/>
      <c r="CG34" s="34"/>
      <c r="CH34" s="34"/>
      <c r="CI34" s="34"/>
      <c r="CJ34" s="34"/>
      <c r="CK34" s="34"/>
      <c r="CL34" s="34"/>
      <c r="CM34" s="34"/>
      <c r="CN34" s="34"/>
      <c r="CO34" s="34"/>
      <c r="CP34" s="34"/>
      <c r="CQ34" s="34"/>
      <c r="CR34" s="34"/>
      <c r="CS34" s="34"/>
      <c r="CT34" s="34"/>
      <c r="CU34" s="34"/>
      <c r="CV34" s="34"/>
      <c r="CW34" s="34"/>
      <c r="CX34" s="34"/>
      <c r="CY34" s="34"/>
      <c r="CZ34" s="34"/>
      <c r="DA34" s="34"/>
      <c r="DB34" s="34"/>
      <c r="DC34" s="34"/>
      <c r="DD34" s="34"/>
      <c r="DE34" s="34"/>
      <c r="DF34" s="34"/>
      <c r="DG34" s="34"/>
      <c r="DH34" s="34"/>
      <c r="DI34" s="34"/>
      <c r="DJ34" s="34"/>
      <c r="DK34" s="34"/>
      <c r="DL34" s="34"/>
      <c r="DM34" s="34"/>
      <c r="DN34" s="34"/>
      <c r="DO34" s="34"/>
      <c r="DP34" s="34"/>
      <c r="DQ34" s="34"/>
      <c r="DR34" s="34"/>
      <c r="DS34" s="34">
        <f ca="1">IF(VLOOKUP($A34,BBG!$1:$1048576,MATCH(Activity!DS$1,BBG!$1:$1,0),0)&lt;&gt;"",VLOOKUP($A34,BBG!$1:$1048576,MATCH(Activity!DS$1,BBG!$1:$1,0),0),IF(AND(VLOOKUP($A34,BBG!$1:$1048576,MATCH(Activity!DS$1,BBG!$1:$1,0)-1,0)&lt;&gt;"",VLOOKUP($A34,BBG!$1:$1048576,MATCH(Activity!DS$1,BBG!$1:$1,0)+1,0)&lt;&gt;""),(VLOOKUP($A34,BBG!$1:$1048576,MATCH(Activity!DS$1,BBG!$1:$1,0)-1,0)+VLOOKUP($A34,BBG!$1:$1048576,MATCH(Activity!DS$1,BBG!$1:$1,0)+1,0))/2,IF(AND(VLOOKUP($A34,BBG!$1:$1048576,MATCH(Activity!DS$1,BBG!$1:$1,0)-1,0)&lt;&gt;"",VLOOKUP($A34,BBG!$1:$1048576,MATCH(Activity!DS$1,BBG!$1:$1,0)+2,0)&lt;&gt;""),VLOOKUP($A34,BBG!$1:$1048576,MATCH(Activity!DS$1,BBG!$1:$1,0)-1,0)+(VLOOKUP($A34,BBG!$1:$1048576,MATCH(Activity!DS$1,BBG!$1:$1,0)+2,0)-VLOOKUP($A34,BBG!$1:$1048576,MATCH(Activity!DS$1,BBG!$1:$1,0)-1,0))/3,VLOOKUP($A34,BBG!$1:$1048576,MATCH(Activity!DS$1,BBG!$1:$1,0)-2,0)+(VLOOKUP($A34,BBG!$1:$1048576,MATCH(Activity!DS$1,BBG!$1:$1,0)+1,0)-VLOOKUP($A34,BBG!$1:$1048576,MATCH(Activity!DS$1,BBG!$1:$1,0)-2,0))*2/3)))/100</f>
        <v>0</v>
      </c>
      <c r="DT34" s="34">
        <f ca="1">IF(VLOOKUP($A34,BBG!$1:$1048576,MATCH(Activity!DT$1,BBG!$1:$1,0),0)&lt;&gt;"",VLOOKUP($A34,BBG!$1:$1048576,MATCH(Activity!DT$1,BBG!$1:$1,0),0),IF(AND(VLOOKUP($A34,BBG!$1:$1048576,MATCH(Activity!DT$1,BBG!$1:$1,0)-1,0)&lt;&gt;"",VLOOKUP($A34,BBG!$1:$1048576,MATCH(Activity!DT$1,BBG!$1:$1,0)+1,0)&lt;&gt;""),(VLOOKUP($A34,BBG!$1:$1048576,MATCH(Activity!DT$1,BBG!$1:$1,0)-1,0)+VLOOKUP($A34,BBG!$1:$1048576,MATCH(Activity!DT$1,BBG!$1:$1,0)+1,0))/2,IF(AND(VLOOKUP($A34,BBG!$1:$1048576,MATCH(Activity!DT$1,BBG!$1:$1,0)-1,0)&lt;&gt;"",VLOOKUP($A34,BBG!$1:$1048576,MATCH(Activity!DT$1,BBG!$1:$1,0)+2,0)&lt;&gt;""),VLOOKUP($A34,BBG!$1:$1048576,MATCH(Activity!DT$1,BBG!$1:$1,0)-1,0)+(VLOOKUP($A34,BBG!$1:$1048576,MATCH(Activity!DT$1,BBG!$1:$1,0)+2,0)-VLOOKUP($A34,BBG!$1:$1048576,MATCH(Activity!DT$1,BBG!$1:$1,0)-1,0))/3,VLOOKUP($A34,BBG!$1:$1048576,MATCH(Activity!DT$1,BBG!$1:$1,0)-2,0)+(VLOOKUP($A34,BBG!$1:$1048576,MATCH(Activity!DT$1,BBG!$1:$1,0)+1,0)-VLOOKUP($A34,BBG!$1:$1048576,MATCH(Activity!DT$1,BBG!$1:$1,0)-2,0))*2/3)))/100</f>
        <v>0</v>
      </c>
      <c r="DU34" s="34">
        <f ca="1">IF(VLOOKUP($A34,BBG!$1:$1048576,MATCH(Activity!DU$1,BBG!$1:$1,0),0)&lt;&gt;"",VLOOKUP($A34,BBG!$1:$1048576,MATCH(Activity!DU$1,BBG!$1:$1,0),0),IF(AND(VLOOKUP($A34,BBG!$1:$1048576,MATCH(Activity!DU$1,BBG!$1:$1,0)-1,0)&lt;&gt;"",VLOOKUP($A34,BBG!$1:$1048576,MATCH(Activity!DU$1,BBG!$1:$1,0)+1,0)&lt;&gt;""),(VLOOKUP($A34,BBG!$1:$1048576,MATCH(Activity!DU$1,BBG!$1:$1,0)-1,0)+VLOOKUP($A34,BBG!$1:$1048576,MATCH(Activity!DU$1,BBG!$1:$1,0)+1,0))/2,IF(AND(VLOOKUP($A34,BBG!$1:$1048576,MATCH(Activity!DU$1,BBG!$1:$1,0)-1,0)&lt;&gt;"",VLOOKUP($A34,BBG!$1:$1048576,MATCH(Activity!DU$1,BBG!$1:$1,0)+2,0)&lt;&gt;""),VLOOKUP($A34,BBG!$1:$1048576,MATCH(Activity!DU$1,BBG!$1:$1,0)-1,0)+(VLOOKUP($A34,BBG!$1:$1048576,MATCH(Activity!DU$1,BBG!$1:$1,0)+2,0)-VLOOKUP($A34,BBG!$1:$1048576,MATCH(Activity!DU$1,BBG!$1:$1,0)-1,0))/3,VLOOKUP($A34,BBG!$1:$1048576,MATCH(Activity!DU$1,BBG!$1:$1,0)-2,0)+(VLOOKUP($A34,BBG!$1:$1048576,MATCH(Activity!DU$1,BBG!$1:$1,0)+1,0)-VLOOKUP($A34,BBG!$1:$1048576,MATCH(Activity!DU$1,BBG!$1:$1,0)-2,0))*2/3)))/100</f>
        <v>0</v>
      </c>
      <c r="DV34" s="34">
        <f ca="1">IF(VLOOKUP($A34,BBG!$1:$1048576,MATCH(Activity!DV$1,BBG!$1:$1,0),0)&lt;&gt;"",VLOOKUP($A34,BBG!$1:$1048576,MATCH(Activity!DV$1,BBG!$1:$1,0),0),IF(AND(VLOOKUP($A34,BBG!$1:$1048576,MATCH(Activity!DV$1,BBG!$1:$1,0)-1,0)&lt;&gt;"",VLOOKUP($A34,BBG!$1:$1048576,MATCH(Activity!DV$1,BBG!$1:$1,0)+1,0)&lt;&gt;""),(VLOOKUP($A34,BBG!$1:$1048576,MATCH(Activity!DV$1,BBG!$1:$1,0)-1,0)+VLOOKUP($A34,BBG!$1:$1048576,MATCH(Activity!DV$1,BBG!$1:$1,0)+1,0))/2,IF(AND(VLOOKUP($A34,BBG!$1:$1048576,MATCH(Activity!DV$1,BBG!$1:$1,0)-1,0)&lt;&gt;"",VLOOKUP($A34,BBG!$1:$1048576,MATCH(Activity!DV$1,BBG!$1:$1,0)+2,0)&lt;&gt;""),VLOOKUP($A34,BBG!$1:$1048576,MATCH(Activity!DV$1,BBG!$1:$1,0)-1,0)+(VLOOKUP($A34,BBG!$1:$1048576,MATCH(Activity!DV$1,BBG!$1:$1,0)+2,0)-VLOOKUP($A34,BBG!$1:$1048576,MATCH(Activity!DV$1,BBG!$1:$1,0)-1,0))/3,VLOOKUP($A34,BBG!$1:$1048576,MATCH(Activity!DV$1,BBG!$1:$1,0)-2,0)+(VLOOKUP($A34,BBG!$1:$1048576,MATCH(Activity!DV$1,BBG!$1:$1,0)+1,0)-VLOOKUP($A34,BBG!$1:$1048576,MATCH(Activity!DV$1,BBG!$1:$1,0)-2,0))*2/3)))/100</f>
        <v>0</v>
      </c>
      <c r="DW34" s="34">
        <f ca="1">IF(VLOOKUP($A34,BBG!$1:$1048576,MATCH(Activity!DW$1,BBG!$1:$1,0),0)&lt;&gt;"",VLOOKUP($A34,BBG!$1:$1048576,MATCH(Activity!DW$1,BBG!$1:$1,0),0),IF(AND(VLOOKUP($A34,BBG!$1:$1048576,MATCH(Activity!DW$1,BBG!$1:$1,0)-1,0)&lt;&gt;"",VLOOKUP($A34,BBG!$1:$1048576,MATCH(Activity!DW$1,BBG!$1:$1,0)+1,0)&lt;&gt;""),(VLOOKUP($A34,BBG!$1:$1048576,MATCH(Activity!DW$1,BBG!$1:$1,0)-1,0)+VLOOKUP($A34,BBG!$1:$1048576,MATCH(Activity!DW$1,BBG!$1:$1,0)+1,0))/2,IF(AND(VLOOKUP($A34,BBG!$1:$1048576,MATCH(Activity!DW$1,BBG!$1:$1,0)-1,0)&lt;&gt;"",VLOOKUP($A34,BBG!$1:$1048576,MATCH(Activity!DW$1,BBG!$1:$1,0)+2,0)&lt;&gt;""),VLOOKUP($A34,BBG!$1:$1048576,MATCH(Activity!DW$1,BBG!$1:$1,0)-1,0)+(VLOOKUP($A34,BBG!$1:$1048576,MATCH(Activity!DW$1,BBG!$1:$1,0)+2,0)-VLOOKUP($A34,BBG!$1:$1048576,MATCH(Activity!DW$1,BBG!$1:$1,0)-1,0))/3,VLOOKUP($A34,BBG!$1:$1048576,MATCH(Activity!DW$1,BBG!$1:$1,0)-2,0)+(VLOOKUP($A34,BBG!$1:$1048576,MATCH(Activity!DW$1,BBG!$1:$1,0)+1,0)-VLOOKUP($A34,BBG!$1:$1048576,MATCH(Activity!DW$1,BBG!$1:$1,0)-2,0))*2/3)))/100</f>
        <v>0</v>
      </c>
      <c r="DX34" s="34">
        <f ca="1">IF(VLOOKUP($A34,BBG!$1:$1048576,MATCH(Activity!DX$1,BBG!$1:$1,0),0)&lt;&gt;"",VLOOKUP($A34,BBG!$1:$1048576,MATCH(Activity!DX$1,BBG!$1:$1,0),0),IF(AND(VLOOKUP($A34,BBG!$1:$1048576,MATCH(Activity!DX$1,BBG!$1:$1,0)-1,0)&lt;&gt;"",VLOOKUP($A34,BBG!$1:$1048576,MATCH(Activity!DX$1,BBG!$1:$1,0)+1,0)&lt;&gt;""),(VLOOKUP($A34,BBG!$1:$1048576,MATCH(Activity!DX$1,BBG!$1:$1,0)-1,0)+VLOOKUP($A34,BBG!$1:$1048576,MATCH(Activity!DX$1,BBG!$1:$1,0)+1,0))/2,IF(AND(VLOOKUP($A34,BBG!$1:$1048576,MATCH(Activity!DX$1,BBG!$1:$1,0)-1,0)&lt;&gt;"",VLOOKUP($A34,BBG!$1:$1048576,MATCH(Activity!DX$1,BBG!$1:$1,0)+2,0)&lt;&gt;""),VLOOKUP($A34,BBG!$1:$1048576,MATCH(Activity!DX$1,BBG!$1:$1,0)-1,0)+(VLOOKUP($A34,BBG!$1:$1048576,MATCH(Activity!DX$1,BBG!$1:$1,0)+2,0)-VLOOKUP($A34,BBG!$1:$1048576,MATCH(Activity!DX$1,BBG!$1:$1,0)-1,0))/3,VLOOKUP($A34,BBG!$1:$1048576,MATCH(Activity!DX$1,BBG!$1:$1,0)-2,0)+(VLOOKUP($A34,BBG!$1:$1048576,MATCH(Activity!DX$1,BBG!$1:$1,0)+1,0)-VLOOKUP($A34,BBG!$1:$1048576,MATCH(Activity!DX$1,BBG!$1:$1,0)-2,0))*2/3)))/100</f>
        <v>0</v>
      </c>
      <c r="DY34" s="34">
        <f ca="1">IF(VLOOKUP($A34,BBG!$1:$1048576,MATCH(Activity!DY$1,BBG!$1:$1,0),0)&lt;&gt;"",VLOOKUP($A34,BBG!$1:$1048576,MATCH(Activity!DY$1,BBG!$1:$1,0),0),IF(AND(VLOOKUP($A34,BBG!$1:$1048576,MATCH(Activity!DY$1,BBG!$1:$1,0)-1,0)&lt;&gt;"",VLOOKUP($A34,BBG!$1:$1048576,MATCH(Activity!DY$1,BBG!$1:$1,0)+1,0)&lt;&gt;""),(VLOOKUP($A34,BBG!$1:$1048576,MATCH(Activity!DY$1,BBG!$1:$1,0)-1,0)+VLOOKUP($A34,BBG!$1:$1048576,MATCH(Activity!DY$1,BBG!$1:$1,0)+1,0))/2,IF(AND(VLOOKUP($A34,BBG!$1:$1048576,MATCH(Activity!DY$1,BBG!$1:$1,0)-1,0)&lt;&gt;"",VLOOKUP($A34,BBG!$1:$1048576,MATCH(Activity!DY$1,BBG!$1:$1,0)+2,0)&lt;&gt;""),VLOOKUP($A34,BBG!$1:$1048576,MATCH(Activity!DY$1,BBG!$1:$1,0)-1,0)+(VLOOKUP($A34,BBG!$1:$1048576,MATCH(Activity!DY$1,BBG!$1:$1,0)+2,0)-VLOOKUP($A34,BBG!$1:$1048576,MATCH(Activity!DY$1,BBG!$1:$1,0)-1,0))/3,VLOOKUP($A34,BBG!$1:$1048576,MATCH(Activity!DY$1,BBG!$1:$1,0)-2,0)+(VLOOKUP($A34,BBG!$1:$1048576,MATCH(Activity!DY$1,BBG!$1:$1,0)+1,0)-VLOOKUP($A34,BBG!$1:$1048576,MATCH(Activity!DY$1,BBG!$1:$1,0)-2,0))*2/3)))/100</f>
        <v>0</v>
      </c>
      <c r="DZ34" s="34">
        <f ca="1">IF(VLOOKUP($A34,BBG!$1:$1048576,MATCH(Activity!DZ$1,BBG!$1:$1,0),0)&lt;&gt;"",VLOOKUP($A34,BBG!$1:$1048576,MATCH(Activity!DZ$1,BBG!$1:$1,0),0),IF(AND(VLOOKUP($A34,BBG!$1:$1048576,MATCH(Activity!DZ$1,BBG!$1:$1,0)-1,0)&lt;&gt;"",VLOOKUP($A34,BBG!$1:$1048576,MATCH(Activity!DZ$1,BBG!$1:$1,0)+1,0)&lt;&gt;""),(VLOOKUP($A34,BBG!$1:$1048576,MATCH(Activity!DZ$1,BBG!$1:$1,0)-1,0)+VLOOKUP($A34,BBG!$1:$1048576,MATCH(Activity!DZ$1,BBG!$1:$1,0)+1,0))/2,IF(AND(VLOOKUP($A34,BBG!$1:$1048576,MATCH(Activity!DZ$1,BBG!$1:$1,0)-1,0)&lt;&gt;"",VLOOKUP($A34,BBG!$1:$1048576,MATCH(Activity!DZ$1,BBG!$1:$1,0)+2,0)&lt;&gt;""),VLOOKUP($A34,BBG!$1:$1048576,MATCH(Activity!DZ$1,BBG!$1:$1,0)-1,0)+(VLOOKUP($A34,BBG!$1:$1048576,MATCH(Activity!DZ$1,BBG!$1:$1,0)+2,0)-VLOOKUP($A34,BBG!$1:$1048576,MATCH(Activity!DZ$1,BBG!$1:$1,0)-1,0))/3,VLOOKUP($A34,BBG!$1:$1048576,MATCH(Activity!DZ$1,BBG!$1:$1,0)-2,0)+(VLOOKUP($A34,BBG!$1:$1048576,MATCH(Activity!DZ$1,BBG!$1:$1,0)+1,0)-VLOOKUP($A34,BBG!$1:$1048576,MATCH(Activity!DZ$1,BBG!$1:$1,0)-2,0))*2/3)))/100</f>
        <v>0</v>
      </c>
      <c r="EA34" s="34">
        <f ca="1">IF(VLOOKUP($A34,BBG!$1:$1048576,MATCH(Activity!EA$1,BBG!$1:$1,0),0)&lt;&gt;"",VLOOKUP($A34,BBG!$1:$1048576,MATCH(Activity!EA$1,BBG!$1:$1,0),0),IF(AND(VLOOKUP($A34,BBG!$1:$1048576,MATCH(Activity!EA$1,BBG!$1:$1,0)-1,0)&lt;&gt;"",VLOOKUP($A34,BBG!$1:$1048576,MATCH(Activity!EA$1,BBG!$1:$1,0)+1,0)&lt;&gt;""),(VLOOKUP($A34,BBG!$1:$1048576,MATCH(Activity!EA$1,BBG!$1:$1,0)-1,0)+VLOOKUP($A34,BBG!$1:$1048576,MATCH(Activity!EA$1,BBG!$1:$1,0)+1,0))/2,IF(AND(VLOOKUP($A34,BBG!$1:$1048576,MATCH(Activity!EA$1,BBG!$1:$1,0)-1,0)&lt;&gt;"",VLOOKUP($A34,BBG!$1:$1048576,MATCH(Activity!EA$1,BBG!$1:$1,0)+2,0)&lt;&gt;""),VLOOKUP($A34,BBG!$1:$1048576,MATCH(Activity!EA$1,BBG!$1:$1,0)-1,0)+(VLOOKUP($A34,BBG!$1:$1048576,MATCH(Activity!EA$1,BBG!$1:$1,0)+2,0)-VLOOKUP($A34,BBG!$1:$1048576,MATCH(Activity!EA$1,BBG!$1:$1,0)-1,0))/3,VLOOKUP($A34,BBG!$1:$1048576,MATCH(Activity!EA$1,BBG!$1:$1,0)-2,0)+(VLOOKUP($A34,BBG!$1:$1048576,MATCH(Activity!EA$1,BBG!$1:$1,0)+1,0)-VLOOKUP($A34,BBG!$1:$1048576,MATCH(Activity!EA$1,BBG!$1:$1,0)-2,0))*2/3)))/100</f>
        <v>0</v>
      </c>
      <c r="EB34" s="34">
        <f ca="1">IF(VLOOKUP($A34,BBG!$1:$1048576,MATCH(Activity!EB$1,BBG!$1:$1,0),0)&lt;&gt;"",VLOOKUP($A34,BBG!$1:$1048576,MATCH(Activity!EB$1,BBG!$1:$1,0),0),IF(AND(VLOOKUP($A34,BBG!$1:$1048576,MATCH(Activity!EB$1,BBG!$1:$1,0)-1,0)&lt;&gt;"",VLOOKUP($A34,BBG!$1:$1048576,MATCH(Activity!EB$1,BBG!$1:$1,0)+1,0)&lt;&gt;""),(VLOOKUP($A34,BBG!$1:$1048576,MATCH(Activity!EB$1,BBG!$1:$1,0)-1,0)+VLOOKUP($A34,BBG!$1:$1048576,MATCH(Activity!EB$1,BBG!$1:$1,0)+1,0))/2,IF(AND(VLOOKUP($A34,BBG!$1:$1048576,MATCH(Activity!EB$1,BBG!$1:$1,0)-1,0)&lt;&gt;"",VLOOKUP($A34,BBG!$1:$1048576,MATCH(Activity!EB$1,BBG!$1:$1,0)+2,0)&lt;&gt;""),VLOOKUP($A34,BBG!$1:$1048576,MATCH(Activity!EB$1,BBG!$1:$1,0)-1,0)+(VLOOKUP($A34,BBG!$1:$1048576,MATCH(Activity!EB$1,BBG!$1:$1,0)+2,0)-VLOOKUP($A34,BBG!$1:$1048576,MATCH(Activity!EB$1,BBG!$1:$1,0)-1,0))/3,VLOOKUP($A34,BBG!$1:$1048576,MATCH(Activity!EB$1,BBG!$1:$1,0)-2,0)+(VLOOKUP($A34,BBG!$1:$1048576,MATCH(Activity!EB$1,BBG!$1:$1,0)+1,0)-VLOOKUP($A34,BBG!$1:$1048576,MATCH(Activity!EB$1,BBG!$1:$1,0)-2,0))*2/3)))/100</f>
        <v>0</v>
      </c>
      <c r="EC34" s="34">
        <f ca="1">IF(VLOOKUP($A34,BBG!$1:$1048576,MATCH(Activity!EC$1,BBG!$1:$1,0),0)&lt;&gt;"",VLOOKUP($A34,BBG!$1:$1048576,MATCH(Activity!EC$1,BBG!$1:$1,0),0),IF(AND(VLOOKUP($A34,BBG!$1:$1048576,MATCH(Activity!EC$1,BBG!$1:$1,0)-1,0)&lt;&gt;"",VLOOKUP($A34,BBG!$1:$1048576,MATCH(Activity!EC$1,BBG!$1:$1,0)+1,0)&lt;&gt;""),(VLOOKUP($A34,BBG!$1:$1048576,MATCH(Activity!EC$1,BBG!$1:$1,0)-1,0)+VLOOKUP($A34,BBG!$1:$1048576,MATCH(Activity!EC$1,BBG!$1:$1,0)+1,0))/2,IF(AND(VLOOKUP($A34,BBG!$1:$1048576,MATCH(Activity!EC$1,BBG!$1:$1,0)-1,0)&lt;&gt;"",VLOOKUP($A34,BBG!$1:$1048576,MATCH(Activity!EC$1,BBG!$1:$1,0)+2,0)&lt;&gt;""),VLOOKUP($A34,BBG!$1:$1048576,MATCH(Activity!EC$1,BBG!$1:$1,0)-1,0)+(VLOOKUP($A34,BBG!$1:$1048576,MATCH(Activity!EC$1,BBG!$1:$1,0)+2,0)-VLOOKUP($A34,BBG!$1:$1048576,MATCH(Activity!EC$1,BBG!$1:$1,0)-1,0))/3,VLOOKUP($A34,BBG!$1:$1048576,MATCH(Activity!EC$1,BBG!$1:$1,0)-2,0)+(VLOOKUP($A34,BBG!$1:$1048576,MATCH(Activity!EC$1,BBG!$1:$1,0)+1,0)-VLOOKUP($A34,BBG!$1:$1048576,MATCH(Activity!EC$1,BBG!$1:$1,0)-2,0))*2/3)))/100</f>
        <v>0</v>
      </c>
      <c r="ED34" s="34">
        <f ca="1">IF(VLOOKUP($A34,BBG!$1:$1048576,MATCH(Activity!ED$1,BBG!$1:$1,0),0)&lt;&gt;"",VLOOKUP($A34,BBG!$1:$1048576,MATCH(Activity!ED$1,BBG!$1:$1,0),0),IF(AND(VLOOKUP($A34,BBG!$1:$1048576,MATCH(Activity!ED$1,BBG!$1:$1,0)-1,0)&lt;&gt;"",VLOOKUP($A34,BBG!$1:$1048576,MATCH(Activity!ED$1,BBG!$1:$1,0)+1,0)&lt;&gt;""),(VLOOKUP($A34,BBG!$1:$1048576,MATCH(Activity!ED$1,BBG!$1:$1,0)-1,0)+VLOOKUP($A34,BBG!$1:$1048576,MATCH(Activity!ED$1,BBG!$1:$1,0)+1,0))/2,IF(AND(VLOOKUP($A34,BBG!$1:$1048576,MATCH(Activity!ED$1,BBG!$1:$1,0)-1,0)&lt;&gt;"",VLOOKUP($A34,BBG!$1:$1048576,MATCH(Activity!ED$1,BBG!$1:$1,0)+2,0)&lt;&gt;""),VLOOKUP($A34,BBG!$1:$1048576,MATCH(Activity!ED$1,BBG!$1:$1,0)-1,0)+(VLOOKUP($A34,BBG!$1:$1048576,MATCH(Activity!ED$1,BBG!$1:$1,0)+2,0)-VLOOKUP($A34,BBG!$1:$1048576,MATCH(Activity!ED$1,BBG!$1:$1,0)-1,0))/3,VLOOKUP($A34,BBG!$1:$1048576,MATCH(Activity!ED$1,BBG!$1:$1,0)-2,0)+(VLOOKUP($A34,BBG!$1:$1048576,MATCH(Activity!ED$1,BBG!$1:$1,0)+1,0)-VLOOKUP($A34,BBG!$1:$1048576,MATCH(Activity!ED$1,BBG!$1:$1,0)-2,0))*2/3)))/100</f>
        <v>0</v>
      </c>
      <c r="EE34" s="34">
        <f ca="1">IF(VLOOKUP($A34,BBG!$1:$1048576,MATCH(Activity!EE$1,BBG!$1:$1,0),0)&lt;&gt;"",VLOOKUP($A34,BBG!$1:$1048576,MATCH(Activity!EE$1,BBG!$1:$1,0),0),IF(AND(VLOOKUP($A34,BBG!$1:$1048576,MATCH(Activity!EE$1,BBG!$1:$1,0)-1,0)&lt;&gt;"",VLOOKUP($A34,BBG!$1:$1048576,MATCH(Activity!EE$1,BBG!$1:$1,0)+1,0)&lt;&gt;""),(VLOOKUP($A34,BBG!$1:$1048576,MATCH(Activity!EE$1,BBG!$1:$1,0)-1,0)+VLOOKUP($A34,BBG!$1:$1048576,MATCH(Activity!EE$1,BBG!$1:$1,0)+1,0))/2,IF(AND(VLOOKUP($A34,BBG!$1:$1048576,MATCH(Activity!EE$1,BBG!$1:$1,0)-1,0)&lt;&gt;"",VLOOKUP($A34,BBG!$1:$1048576,MATCH(Activity!EE$1,BBG!$1:$1,0)+2,0)&lt;&gt;""),VLOOKUP($A34,BBG!$1:$1048576,MATCH(Activity!EE$1,BBG!$1:$1,0)-1,0)+(VLOOKUP($A34,BBG!$1:$1048576,MATCH(Activity!EE$1,BBG!$1:$1,0)+2,0)-VLOOKUP($A34,BBG!$1:$1048576,MATCH(Activity!EE$1,BBG!$1:$1,0)-1,0))/3,VLOOKUP($A34,BBG!$1:$1048576,MATCH(Activity!EE$1,BBG!$1:$1,0)-2,0)+(VLOOKUP($A34,BBG!$1:$1048576,MATCH(Activity!EE$1,BBG!$1:$1,0)+1,0)-VLOOKUP($A34,BBG!$1:$1048576,MATCH(Activity!EE$1,BBG!$1:$1,0)-2,0))*2/3)))/100</f>
        <v>0</v>
      </c>
      <c r="EF34" s="34">
        <f ca="1">IF(VLOOKUP($A34,BBG!$1:$1048576,MATCH(Activity!EF$1,BBG!$1:$1,0),0)&lt;&gt;"",VLOOKUP($A34,BBG!$1:$1048576,MATCH(Activity!EF$1,BBG!$1:$1,0),0),IF(AND(VLOOKUP($A34,BBG!$1:$1048576,MATCH(Activity!EF$1,BBG!$1:$1,0)-1,0)&lt;&gt;"",VLOOKUP($A34,BBG!$1:$1048576,MATCH(Activity!EF$1,BBG!$1:$1,0)+1,0)&lt;&gt;""),(VLOOKUP($A34,BBG!$1:$1048576,MATCH(Activity!EF$1,BBG!$1:$1,0)-1,0)+VLOOKUP($A34,BBG!$1:$1048576,MATCH(Activity!EF$1,BBG!$1:$1,0)+1,0))/2,IF(AND(VLOOKUP($A34,BBG!$1:$1048576,MATCH(Activity!EF$1,BBG!$1:$1,0)-1,0)&lt;&gt;"",VLOOKUP($A34,BBG!$1:$1048576,MATCH(Activity!EF$1,BBG!$1:$1,0)+2,0)&lt;&gt;""),VLOOKUP($A34,BBG!$1:$1048576,MATCH(Activity!EF$1,BBG!$1:$1,0)-1,0)+(VLOOKUP($A34,BBG!$1:$1048576,MATCH(Activity!EF$1,BBG!$1:$1,0)+2,0)-VLOOKUP($A34,BBG!$1:$1048576,MATCH(Activity!EF$1,BBG!$1:$1,0)-1,0))/3,VLOOKUP($A34,BBG!$1:$1048576,MATCH(Activity!EF$1,BBG!$1:$1,0)-2,0)+(VLOOKUP($A34,BBG!$1:$1048576,MATCH(Activity!EF$1,BBG!$1:$1,0)+1,0)-VLOOKUP($A34,BBG!$1:$1048576,MATCH(Activity!EF$1,BBG!$1:$1,0)-2,0))*2/3)))/100</f>
        <v>0</v>
      </c>
      <c r="EG34" s="34">
        <f ca="1">IF(VLOOKUP($A34,BBG!$1:$1048576,MATCH(Activity!EG$1,BBG!$1:$1,0),0)&lt;&gt;"",VLOOKUP($A34,BBG!$1:$1048576,MATCH(Activity!EG$1,BBG!$1:$1,0),0),IF(AND(VLOOKUP($A34,BBG!$1:$1048576,MATCH(Activity!EG$1,BBG!$1:$1,0)-1,0)&lt;&gt;"",VLOOKUP($A34,BBG!$1:$1048576,MATCH(Activity!EG$1,BBG!$1:$1,0)+1,0)&lt;&gt;""),(VLOOKUP($A34,BBG!$1:$1048576,MATCH(Activity!EG$1,BBG!$1:$1,0)-1,0)+VLOOKUP($A34,BBG!$1:$1048576,MATCH(Activity!EG$1,BBG!$1:$1,0)+1,0))/2,IF(AND(VLOOKUP($A34,BBG!$1:$1048576,MATCH(Activity!EG$1,BBG!$1:$1,0)-1,0)&lt;&gt;"",VLOOKUP($A34,BBG!$1:$1048576,MATCH(Activity!EG$1,BBG!$1:$1,0)+2,0)&lt;&gt;""),VLOOKUP($A34,BBG!$1:$1048576,MATCH(Activity!EG$1,BBG!$1:$1,0)-1,0)+(VLOOKUP($A34,BBG!$1:$1048576,MATCH(Activity!EG$1,BBG!$1:$1,0)+2,0)-VLOOKUP($A34,BBG!$1:$1048576,MATCH(Activity!EG$1,BBG!$1:$1,0)-1,0))/3,VLOOKUP($A34,BBG!$1:$1048576,MATCH(Activity!EG$1,BBG!$1:$1,0)-2,0)+(VLOOKUP($A34,BBG!$1:$1048576,MATCH(Activity!EG$1,BBG!$1:$1,0)+1,0)-VLOOKUP($A34,BBG!$1:$1048576,MATCH(Activity!EG$1,BBG!$1:$1,0)-2,0))*2/3)))/100</f>
        <v>0</v>
      </c>
      <c r="EH34" s="34">
        <f ca="1">IF(VLOOKUP($A34,BBG!$1:$1048576,MATCH(Activity!EH$1,BBG!$1:$1,0),0)&lt;&gt;"",VLOOKUP($A34,BBG!$1:$1048576,MATCH(Activity!EH$1,BBG!$1:$1,0),0),IF(AND(VLOOKUP($A34,BBG!$1:$1048576,MATCH(Activity!EH$1,BBG!$1:$1,0)-1,0)&lt;&gt;"",VLOOKUP($A34,BBG!$1:$1048576,MATCH(Activity!EH$1,BBG!$1:$1,0)+1,0)&lt;&gt;""),(VLOOKUP($A34,BBG!$1:$1048576,MATCH(Activity!EH$1,BBG!$1:$1,0)-1,0)+VLOOKUP($A34,BBG!$1:$1048576,MATCH(Activity!EH$1,BBG!$1:$1,0)+1,0))/2,IF(AND(VLOOKUP($A34,BBG!$1:$1048576,MATCH(Activity!EH$1,BBG!$1:$1,0)-1,0)&lt;&gt;"",VLOOKUP($A34,BBG!$1:$1048576,MATCH(Activity!EH$1,BBG!$1:$1,0)+2,0)&lt;&gt;""),VLOOKUP($A34,BBG!$1:$1048576,MATCH(Activity!EH$1,BBG!$1:$1,0)-1,0)+(VLOOKUP($A34,BBG!$1:$1048576,MATCH(Activity!EH$1,BBG!$1:$1,0)+2,0)-VLOOKUP($A34,BBG!$1:$1048576,MATCH(Activity!EH$1,BBG!$1:$1,0)-1,0))/3,VLOOKUP($A34,BBG!$1:$1048576,MATCH(Activity!EH$1,BBG!$1:$1,0)-2,0)+(VLOOKUP($A34,BBG!$1:$1048576,MATCH(Activity!EH$1,BBG!$1:$1,0)+1,0)-VLOOKUP($A34,BBG!$1:$1048576,MATCH(Activity!EH$1,BBG!$1:$1,0)-2,0))*2/3)))/100</f>
        <v>0</v>
      </c>
      <c r="EI34" s="34">
        <f ca="1">IF(VLOOKUP($A34,BBG!$1:$1048576,MATCH(Activity!EI$1,BBG!$1:$1,0),0)&lt;&gt;"",VLOOKUP($A34,BBG!$1:$1048576,MATCH(Activity!EI$1,BBG!$1:$1,0),0),IF(AND(VLOOKUP($A34,BBG!$1:$1048576,MATCH(Activity!EI$1,BBG!$1:$1,0)-1,0)&lt;&gt;"",VLOOKUP($A34,BBG!$1:$1048576,MATCH(Activity!EI$1,BBG!$1:$1,0)+1,0)&lt;&gt;""),(VLOOKUP($A34,BBG!$1:$1048576,MATCH(Activity!EI$1,BBG!$1:$1,0)-1,0)+VLOOKUP($A34,BBG!$1:$1048576,MATCH(Activity!EI$1,BBG!$1:$1,0)+1,0))/2,IF(AND(VLOOKUP($A34,BBG!$1:$1048576,MATCH(Activity!EI$1,BBG!$1:$1,0)-1,0)&lt;&gt;"",VLOOKUP($A34,BBG!$1:$1048576,MATCH(Activity!EI$1,BBG!$1:$1,0)+2,0)&lt;&gt;""),VLOOKUP($A34,BBG!$1:$1048576,MATCH(Activity!EI$1,BBG!$1:$1,0)-1,0)+(VLOOKUP($A34,BBG!$1:$1048576,MATCH(Activity!EI$1,BBG!$1:$1,0)+2,0)-VLOOKUP($A34,BBG!$1:$1048576,MATCH(Activity!EI$1,BBG!$1:$1,0)-1,0))/3,VLOOKUP($A34,BBG!$1:$1048576,MATCH(Activity!EI$1,BBG!$1:$1,0)-2,0)+(VLOOKUP($A34,BBG!$1:$1048576,MATCH(Activity!EI$1,BBG!$1:$1,0)+1,0)-VLOOKUP($A34,BBG!$1:$1048576,MATCH(Activity!EI$1,BBG!$1:$1,0)-2,0))*2/3)))/100</f>
        <v>0</v>
      </c>
      <c r="EJ34" s="34">
        <f ca="1">IF(VLOOKUP($A34,BBG!$1:$1048576,MATCH(Activity!EJ$1,BBG!$1:$1,0),0)&lt;&gt;"",VLOOKUP($A34,BBG!$1:$1048576,MATCH(Activity!EJ$1,BBG!$1:$1,0),0),IF(AND(VLOOKUP($A34,BBG!$1:$1048576,MATCH(Activity!EJ$1,BBG!$1:$1,0)-1,0)&lt;&gt;"",VLOOKUP($A34,BBG!$1:$1048576,MATCH(Activity!EJ$1,BBG!$1:$1,0)+1,0)&lt;&gt;""),(VLOOKUP($A34,BBG!$1:$1048576,MATCH(Activity!EJ$1,BBG!$1:$1,0)-1,0)+VLOOKUP($A34,BBG!$1:$1048576,MATCH(Activity!EJ$1,BBG!$1:$1,0)+1,0))/2,IF(AND(VLOOKUP($A34,BBG!$1:$1048576,MATCH(Activity!EJ$1,BBG!$1:$1,0)-1,0)&lt;&gt;"",VLOOKUP($A34,BBG!$1:$1048576,MATCH(Activity!EJ$1,BBG!$1:$1,0)+2,0)&lt;&gt;""),VLOOKUP($A34,BBG!$1:$1048576,MATCH(Activity!EJ$1,BBG!$1:$1,0)-1,0)+(VLOOKUP($A34,BBG!$1:$1048576,MATCH(Activity!EJ$1,BBG!$1:$1,0)+2,0)-VLOOKUP($A34,BBG!$1:$1048576,MATCH(Activity!EJ$1,BBG!$1:$1,0)-1,0))/3,VLOOKUP($A34,BBG!$1:$1048576,MATCH(Activity!EJ$1,BBG!$1:$1,0)-2,0)+(VLOOKUP($A34,BBG!$1:$1048576,MATCH(Activity!EJ$1,BBG!$1:$1,0)+1,0)-VLOOKUP($A34,BBG!$1:$1048576,MATCH(Activity!EJ$1,BBG!$1:$1,0)-2,0))*2/3)))/100</f>
        <v>0</v>
      </c>
      <c r="EK34" s="34">
        <f ca="1">IF(VLOOKUP($A34,BBG!$1:$1048576,MATCH(Activity!EK$1,BBG!$1:$1,0),0)&lt;&gt;"",VLOOKUP($A34,BBG!$1:$1048576,MATCH(Activity!EK$1,BBG!$1:$1,0),0),IF(AND(VLOOKUP($A34,BBG!$1:$1048576,MATCH(Activity!EK$1,BBG!$1:$1,0)-1,0)&lt;&gt;"",VLOOKUP($A34,BBG!$1:$1048576,MATCH(Activity!EK$1,BBG!$1:$1,0)+1,0)&lt;&gt;""),(VLOOKUP($A34,BBG!$1:$1048576,MATCH(Activity!EK$1,BBG!$1:$1,0)-1,0)+VLOOKUP($A34,BBG!$1:$1048576,MATCH(Activity!EK$1,BBG!$1:$1,0)+1,0))/2,IF(AND(VLOOKUP($A34,BBG!$1:$1048576,MATCH(Activity!EK$1,BBG!$1:$1,0)-1,0)&lt;&gt;"",VLOOKUP($A34,BBG!$1:$1048576,MATCH(Activity!EK$1,BBG!$1:$1,0)+2,0)&lt;&gt;""),VLOOKUP($A34,BBG!$1:$1048576,MATCH(Activity!EK$1,BBG!$1:$1,0)-1,0)+(VLOOKUP($A34,BBG!$1:$1048576,MATCH(Activity!EK$1,BBG!$1:$1,0)+2,0)-VLOOKUP($A34,BBG!$1:$1048576,MATCH(Activity!EK$1,BBG!$1:$1,0)-1,0))/3,VLOOKUP($A34,BBG!$1:$1048576,MATCH(Activity!EK$1,BBG!$1:$1,0)-2,0)+(VLOOKUP($A34,BBG!$1:$1048576,MATCH(Activity!EK$1,BBG!$1:$1,0)+1,0)-VLOOKUP($A34,BBG!$1:$1048576,MATCH(Activity!EK$1,BBG!$1:$1,0)-2,0))*2/3)))/100</f>
        <v>0</v>
      </c>
      <c r="EL34" s="34">
        <f ca="1">IF(VLOOKUP($A34,BBG!$1:$1048576,MATCH(Activity!EL$1,BBG!$1:$1,0),0)&lt;&gt;"",VLOOKUP($A34,BBG!$1:$1048576,MATCH(Activity!EL$1,BBG!$1:$1,0),0),IF(AND(VLOOKUP($A34,BBG!$1:$1048576,MATCH(Activity!EL$1,BBG!$1:$1,0)-1,0)&lt;&gt;"",VLOOKUP($A34,BBG!$1:$1048576,MATCH(Activity!EL$1,BBG!$1:$1,0)+1,0)&lt;&gt;""),(VLOOKUP($A34,BBG!$1:$1048576,MATCH(Activity!EL$1,BBG!$1:$1,0)-1,0)+VLOOKUP($A34,BBG!$1:$1048576,MATCH(Activity!EL$1,BBG!$1:$1,0)+1,0))/2,IF(AND(VLOOKUP($A34,BBG!$1:$1048576,MATCH(Activity!EL$1,BBG!$1:$1,0)-1,0)&lt;&gt;"",VLOOKUP($A34,BBG!$1:$1048576,MATCH(Activity!EL$1,BBG!$1:$1,0)+2,0)&lt;&gt;""),VLOOKUP($A34,BBG!$1:$1048576,MATCH(Activity!EL$1,BBG!$1:$1,0)-1,0)+(VLOOKUP($A34,BBG!$1:$1048576,MATCH(Activity!EL$1,BBG!$1:$1,0)+2,0)-VLOOKUP($A34,BBG!$1:$1048576,MATCH(Activity!EL$1,BBG!$1:$1,0)-1,0))/3,VLOOKUP($A34,BBG!$1:$1048576,MATCH(Activity!EL$1,BBG!$1:$1,0)-2,0)+(VLOOKUP($A34,BBG!$1:$1048576,MATCH(Activity!EL$1,BBG!$1:$1,0)+1,0)-VLOOKUP($A34,BBG!$1:$1048576,MATCH(Activity!EL$1,BBG!$1:$1,0)-2,0))*2/3)))/100</f>
        <v>0</v>
      </c>
      <c r="EM34" s="34">
        <f ca="1">IF(VLOOKUP($A34,BBG!$1:$1048576,MATCH(Activity!EM$1,BBG!$1:$1,0),0)&lt;&gt;"",VLOOKUP($A34,BBG!$1:$1048576,MATCH(Activity!EM$1,BBG!$1:$1,0),0),IF(AND(VLOOKUP($A34,BBG!$1:$1048576,MATCH(Activity!EM$1,BBG!$1:$1,0)-1,0)&lt;&gt;"",VLOOKUP($A34,BBG!$1:$1048576,MATCH(Activity!EM$1,BBG!$1:$1,0)+1,0)&lt;&gt;""),(VLOOKUP($A34,BBG!$1:$1048576,MATCH(Activity!EM$1,BBG!$1:$1,0)-1,0)+VLOOKUP($A34,BBG!$1:$1048576,MATCH(Activity!EM$1,BBG!$1:$1,0)+1,0))/2,IF(AND(VLOOKUP($A34,BBG!$1:$1048576,MATCH(Activity!EM$1,BBG!$1:$1,0)-1,0)&lt;&gt;"",VLOOKUP($A34,BBG!$1:$1048576,MATCH(Activity!EM$1,BBG!$1:$1,0)+2,0)&lt;&gt;""),VLOOKUP($A34,BBG!$1:$1048576,MATCH(Activity!EM$1,BBG!$1:$1,0)-1,0)+(VLOOKUP($A34,BBG!$1:$1048576,MATCH(Activity!EM$1,BBG!$1:$1,0)+2,0)-VLOOKUP($A34,BBG!$1:$1048576,MATCH(Activity!EM$1,BBG!$1:$1,0)-1,0))/3,VLOOKUP($A34,BBG!$1:$1048576,MATCH(Activity!EM$1,BBG!$1:$1,0)-2,0)+(VLOOKUP($A34,BBG!$1:$1048576,MATCH(Activity!EM$1,BBG!$1:$1,0)+1,0)-VLOOKUP($A34,BBG!$1:$1048576,MATCH(Activity!EM$1,BBG!$1:$1,0)-2,0))*2/3)))/100</f>
        <v>0</v>
      </c>
      <c r="EN34" s="34">
        <f ca="1">IF(VLOOKUP($A34,BBG!$1:$1048576,MATCH(Activity!EN$1,BBG!$1:$1,0),0)&lt;&gt;"",VLOOKUP($A34,BBG!$1:$1048576,MATCH(Activity!EN$1,BBG!$1:$1,0),0),IF(AND(VLOOKUP($A34,BBG!$1:$1048576,MATCH(Activity!EN$1,BBG!$1:$1,0)-1,0)&lt;&gt;"",VLOOKUP($A34,BBG!$1:$1048576,MATCH(Activity!EN$1,BBG!$1:$1,0)+1,0)&lt;&gt;""),(VLOOKUP($A34,BBG!$1:$1048576,MATCH(Activity!EN$1,BBG!$1:$1,0)-1,0)+VLOOKUP($A34,BBG!$1:$1048576,MATCH(Activity!EN$1,BBG!$1:$1,0)+1,0))/2,IF(AND(VLOOKUP($A34,BBG!$1:$1048576,MATCH(Activity!EN$1,BBG!$1:$1,0)-1,0)&lt;&gt;"",VLOOKUP($A34,BBG!$1:$1048576,MATCH(Activity!EN$1,BBG!$1:$1,0)+2,0)&lt;&gt;""),VLOOKUP($A34,BBG!$1:$1048576,MATCH(Activity!EN$1,BBG!$1:$1,0)-1,0)+(VLOOKUP($A34,BBG!$1:$1048576,MATCH(Activity!EN$1,BBG!$1:$1,0)+2,0)-VLOOKUP($A34,BBG!$1:$1048576,MATCH(Activity!EN$1,BBG!$1:$1,0)-1,0))/3,VLOOKUP($A34,BBG!$1:$1048576,MATCH(Activity!EN$1,BBG!$1:$1,0)-2,0)+(VLOOKUP($A34,BBG!$1:$1048576,MATCH(Activity!EN$1,BBG!$1:$1,0)+1,0)-VLOOKUP($A34,BBG!$1:$1048576,MATCH(Activity!EN$1,BBG!$1:$1,0)-2,0))*2/3)))/100</f>
        <v>0</v>
      </c>
      <c r="EO34" s="34">
        <f ca="1">IF(VLOOKUP($A34,BBG!$1:$1048576,MATCH(Activity!EO$1,BBG!$1:$1,0),0)&lt;&gt;"",VLOOKUP($A34,BBG!$1:$1048576,MATCH(Activity!EO$1,BBG!$1:$1,0),0),IF(AND(VLOOKUP($A34,BBG!$1:$1048576,MATCH(Activity!EO$1,BBG!$1:$1,0)-1,0)&lt;&gt;"",VLOOKUP($A34,BBG!$1:$1048576,MATCH(Activity!EO$1,BBG!$1:$1,0)+1,0)&lt;&gt;""),(VLOOKUP($A34,BBG!$1:$1048576,MATCH(Activity!EO$1,BBG!$1:$1,0)-1,0)+VLOOKUP($A34,BBG!$1:$1048576,MATCH(Activity!EO$1,BBG!$1:$1,0)+1,0))/2,IF(AND(VLOOKUP($A34,BBG!$1:$1048576,MATCH(Activity!EO$1,BBG!$1:$1,0)-1,0)&lt;&gt;"",VLOOKUP($A34,BBG!$1:$1048576,MATCH(Activity!EO$1,BBG!$1:$1,0)+2,0)&lt;&gt;""),VLOOKUP($A34,BBG!$1:$1048576,MATCH(Activity!EO$1,BBG!$1:$1,0)-1,0)+(VLOOKUP($A34,BBG!$1:$1048576,MATCH(Activity!EO$1,BBG!$1:$1,0)+2,0)-VLOOKUP($A34,BBG!$1:$1048576,MATCH(Activity!EO$1,BBG!$1:$1,0)-1,0))/3,VLOOKUP($A34,BBG!$1:$1048576,MATCH(Activity!EO$1,BBG!$1:$1,0)-2,0)+(VLOOKUP($A34,BBG!$1:$1048576,MATCH(Activity!EO$1,BBG!$1:$1,0)+1,0)-VLOOKUP($A34,BBG!$1:$1048576,MATCH(Activity!EO$1,BBG!$1:$1,0)-2,0))*2/3)))/100</f>
        <v>0</v>
      </c>
      <c r="EP34" s="34">
        <f ca="1">IF(VLOOKUP($A34,BBG!$1:$1048576,MATCH(Activity!EP$1,BBG!$1:$1,0),0)&lt;&gt;"",VLOOKUP($A34,BBG!$1:$1048576,MATCH(Activity!EP$1,BBG!$1:$1,0),0),IF(AND(VLOOKUP($A34,BBG!$1:$1048576,MATCH(Activity!EP$1,BBG!$1:$1,0)-1,0)&lt;&gt;"",VLOOKUP($A34,BBG!$1:$1048576,MATCH(Activity!EP$1,BBG!$1:$1,0)+1,0)&lt;&gt;""),(VLOOKUP($A34,BBG!$1:$1048576,MATCH(Activity!EP$1,BBG!$1:$1,0)-1,0)+VLOOKUP($A34,BBG!$1:$1048576,MATCH(Activity!EP$1,BBG!$1:$1,0)+1,0))/2,IF(AND(VLOOKUP($A34,BBG!$1:$1048576,MATCH(Activity!EP$1,BBG!$1:$1,0)-1,0)&lt;&gt;"",VLOOKUP($A34,BBG!$1:$1048576,MATCH(Activity!EP$1,BBG!$1:$1,0)+2,0)&lt;&gt;""),VLOOKUP($A34,BBG!$1:$1048576,MATCH(Activity!EP$1,BBG!$1:$1,0)-1,0)+(VLOOKUP($A34,BBG!$1:$1048576,MATCH(Activity!EP$1,BBG!$1:$1,0)+2,0)-VLOOKUP($A34,BBG!$1:$1048576,MATCH(Activity!EP$1,BBG!$1:$1,0)-1,0))/3,VLOOKUP($A34,BBG!$1:$1048576,MATCH(Activity!EP$1,BBG!$1:$1,0)-2,0)+(VLOOKUP($A34,BBG!$1:$1048576,MATCH(Activity!EP$1,BBG!$1:$1,0)+1,0)-VLOOKUP($A34,BBG!$1:$1048576,MATCH(Activity!EP$1,BBG!$1:$1,0)-2,0))*2/3)))/100</f>
        <v>0</v>
      </c>
      <c r="EQ34" s="34">
        <f ca="1">IF(VLOOKUP($A34,BBG!$1:$1048576,MATCH(Activity!EQ$1,BBG!$1:$1,0),0)&lt;&gt;"",VLOOKUP($A34,BBG!$1:$1048576,MATCH(Activity!EQ$1,BBG!$1:$1,0),0),IF(AND(VLOOKUP($A34,BBG!$1:$1048576,MATCH(Activity!EQ$1,BBG!$1:$1,0)-1,0)&lt;&gt;"",VLOOKUP($A34,BBG!$1:$1048576,MATCH(Activity!EQ$1,BBG!$1:$1,0)+1,0)&lt;&gt;""),(VLOOKUP($A34,BBG!$1:$1048576,MATCH(Activity!EQ$1,BBG!$1:$1,0)-1,0)+VLOOKUP($A34,BBG!$1:$1048576,MATCH(Activity!EQ$1,BBG!$1:$1,0)+1,0))/2,IF(AND(VLOOKUP($A34,BBG!$1:$1048576,MATCH(Activity!EQ$1,BBG!$1:$1,0)-1,0)&lt;&gt;"",VLOOKUP($A34,BBG!$1:$1048576,MATCH(Activity!EQ$1,BBG!$1:$1,0)+2,0)&lt;&gt;""),VLOOKUP($A34,BBG!$1:$1048576,MATCH(Activity!EQ$1,BBG!$1:$1,0)-1,0)+(VLOOKUP($A34,BBG!$1:$1048576,MATCH(Activity!EQ$1,BBG!$1:$1,0)+2,0)-VLOOKUP($A34,BBG!$1:$1048576,MATCH(Activity!EQ$1,BBG!$1:$1,0)-1,0))/3,VLOOKUP($A34,BBG!$1:$1048576,MATCH(Activity!EQ$1,BBG!$1:$1,0)-2,0)+(VLOOKUP($A34,BBG!$1:$1048576,MATCH(Activity!EQ$1,BBG!$1:$1,0)+1,0)-VLOOKUP($A34,BBG!$1:$1048576,MATCH(Activity!EQ$1,BBG!$1:$1,0)-2,0))*2/3)))/100</f>
        <v>0</v>
      </c>
      <c r="ER34" s="34">
        <f ca="1">IF(VLOOKUP($A34,BBG!$1:$1048576,MATCH(Activity!ER$1,BBG!$1:$1,0),0)&lt;&gt;"",VLOOKUP($A34,BBG!$1:$1048576,MATCH(Activity!ER$1,BBG!$1:$1,0),0),IF(AND(VLOOKUP($A34,BBG!$1:$1048576,MATCH(Activity!ER$1,BBG!$1:$1,0)-1,0)&lt;&gt;"",VLOOKUP($A34,BBG!$1:$1048576,MATCH(Activity!ER$1,BBG!$1:$1,0)+1,0)&lt;&gt;""),(VLOOKUP($A34,BBG!$1:$1048576,MATCH(Activity!ER$1,BBG!$1:$1,0)-1,0)+VLOOKUP($A34,BBG!$1:$1048576,MATCH(Activity!ER$1,BBG!$1:$1,0)+1,0))/2,IF(AND(VLOOKUP($A34,BBG!$1:$1048576,MATCH(Activity!ER$1,BBG!$1:$1,0)-1,0)&lt;&gt;"",VLOOKUP($A34,BBG!$1:$1048576,MATCH(Activity!ER$1,BBG!$1:$1,0)+2,0)&lt;&gt;""),VLOOKUP($A34,BBG!$1:$1048576,MATCH(Activity!ER$1,BBG!$1:$1,0)-1,0)+(VLOOKUP($A34,BBG!$1:$1048576,MATCH(Activity!ER$1,BBG!$1:$1,0)+2,0)-VLOOKUP($A34,BBG!$1:$1048576,MATCH(Activity!ER$1,BBG!$1:$1,0)-1,0))/3,VLOOKUP($A34,BBG!$1:$1048576,MATCH(Activity!ER$1,BBG!$1:$1,0)-2,0)+(VLOOKUP($A34,BBG!$1:$1048576,MATCH(Activity!ER$1,BBG!$1:$1,0)+1,0)-VLOOKUP($A34,BBG!$1:$1048576,MATCH(Activity!ER$1,BBG!$1:$1,0)-2,0))*2/3)))/100</f>
        <v>0</v>
      </c>
      <c r="ES34" s="34">
        <f ca="1">IF(VLOOKUP($A34,BBG!$1:$1048576,MATCH(Activity!ES$1,BBG!$1:$1,0),0)&lt;&gt;"",VLOOKUP($A34,BBG!$1:$1048576,MATCH(Activity!ES$1,BBG!$1:$1,0),0),IF(AND(VLOOKUP($A34,BBG!$1:$1048576,MATCH(Activity!ES$1,BBG!$1:$1,0)-1,0)&lt;&gt;"",VLOOKUP($A34,BBG!$1:$1048576,MATCH(Activity!ES$1,BBG!$1:$1,0)+1,0)&lt;&gt;""),(VLOOKUP($A34,BBG!$1:$1048576,MATCH(Activity!ES$1,BBG!$1:$1,0)-1,0)+VLOOKUP($A34,BBG!$1:$1048576,MATCH(Activity!ES$1,BBG!$1:$1,0)+1,0))/2,IF(AND(VLOOKUP($A34,BBG!$1:$1048576,MATCH(Activity!ES$1,BBG!$1:$1,0)-1,0)&lt;&gt;"",VLOOKUP($A34,BBG!$1:$1048576,MATCH(Activity!ES$1,BBG!$1:$1,0)+2,0)&lt;&gt;""),VLOOKUP($A34,BBG!$1:$1048576,MATCH(Activity!ES$1,BBG!$1:$1,0)-1,0)+(VLOOKUP($A34,BBG!$1:$1048576,MATCH(Activity!ES$1,BBG!$1:$1,0)+2,0)-VLOOKUP($A34,BBG!$1:$1048576,MATCH(Activity!ES$1,BBG!$1:$1,0)-1,0))/3,VLOOKUP($A34,BBG!$1:$1048576,MATCH(Activity!ES$1,BBG!$1:$1,0)-2,0)+(VLOOKUP($A34,BBG!$1:$1048576,MATCH(Activity!ES$1,BBG!$1:$1,0)+1,0)-VLOOKUP($A34,BBG!$1:$1048576,MATCH(Activity!ES$1,BBG!$1:$1,0)-2,0))*2/3)))/100</f>
        <v>0</v>
      </c>
      <c r="ET34" s="34">
        <f ca="1">IF(VLOOKUP($A34,BBG!$1:$1048576,MATCH(Activity!ET$1,BBG!$1:$1,0),0)&lt;&gt;"",VLOOKUP($A34,BBG!$1:$1048576,MATCH(Activity!ET$1,BBG!$1:$1,0),0),IF(AND(VLOOKUP($A34,BBG!$1:$1048576,MATCH(Activity!ET$1,BBG!$1:$1,0)-1,0)&lt;&gt;"",VLOOKUP($A34,BBG!$1:$1048576,MATCH(Activity!ET$1,BBG!$1:$1,0)+1,0)&lt;&gt;""),(VLOOKUP($A34,BBG!$1:$1048576,MATCH(Activity!ET$1,BBG!$1:$1,0)-1,0)+VLOOKUP($A34,BBG!$1:$1048576,MATCH(Activity!ET$1,BBG!$1:$1,0)+1,0))/2,IF(AND(VLOOKUP($A34,BBG!$1:$1048576,MATCH(Activity!ET$1,BBG!$1:$1,0)-1,0)&lt;&gt;"",VLOOKUP($A34,BBG!$1:$1048576,MATCH(Activity!ET$1,BBG!$1:$1,0)+2,0)&lt;&gt;""),VLOOKUP($A34,BBG!$1:$1048576,MATCH(Activity!ET$1,BBG!$1:$1,0)-1,0)+(VLOOKUP($A34,BBG!$1:$1048576,MATCH(Activity!ET$1,BBG!$1:$1,0)+2,0)-VLOOKUP($A34,BBG!$1:$1048576,MATCH(Activity!ET$1,BBG!$1:$1,0)-1,0))/3,VLOOKUP($A34,BBG!$1:$1048576,MATCH(Activity!ET$1,BBG!$1:$1,0)-2,0)+(VLOOKUP($A34,BBG!$1:$1048576,MATCH(Activity!ET$1,BBG!$1:$1,0)+1,0)-VLOOKUP($A34,BBG!$1:$1048576,MATCH(Activity!ET$1,BBG!$1:$1,0)-2,0))*2/3)))/100</f>
        <v>0</v>
      </c>
      <c r="EU34" s="34">
        <f ca="1">IF(VLOOKUP($A34,BBG!$1:$1048576,MATCH(Activity!EU$1,BBG!$1:$1,0),0)&lt;&gt;"",VLOOKUP($A34,BBG!$1:$1048576,MATCH(Activity!EU$1,BBG!$1:$1,0),0),IF(AND(VLOOKUP($A34,BBG!$1:$1048576,MATCH(Activity!EU$1,BBG!$1:$1,0)-1,0)&lt;&gt;"",VLOOKUP($A34,BBG!$1:$1048576,MATCH(Activity!EU$1,BBG!$1:$1,0)+1,0)&lt;&gt;""),(VLOOKUP($A34,BBG!$1:$1048576,MATCH(Activity!EU$1,BBG!$1:$1,0)-1,0)+VLOOKUP($A34,BBG!$1:$1048576,MATCH(Activity!EU$1,BBG!$1:$1,0)+1,0))/2,IF(AND(VLOOKUP($A34,BBG!$1:$1048576,MATCH(Activity!EU$1,BBG!$1:$1,0)-1,0)&lt;&gt;"",VLOOKUP($A34,BBG!$1:$1048576,MATCH(Activity!EU$1,BBG!$1:$1,0)+2,0)&lt;&gt;""),VLOOKUP($A34,BBG!$1:$1048576,MATCH(Activity!EU$1,BBG!$1:$1,0)-1,0)+(VLOOKUP($A34,BBG!$1:$1048576,MATCH(Activity!EU$1,BBG!$1:$1,0)+2,0)-VLOOKUP($A34,BBG!$1:$1048576,MATCH(Activity!EU$1,BBG!$1:$1,0)-1,0))/3,VLOOKUP($A34,BBG!$1:$1048576,MATCH(Activity!EU$1,BBG!$1:$1,0)-2,0)+(VLOOKUP($A34,BBG!$1:$1048576,MATCH(Activity!EU$1,BBG!$1:$1,0)+1,0)-VLOOKUP($A34,BBG!$1:$1048576,MATCH(Activity!EU$1,BBG!$1:$1,0)-2,0))*2/3)))/100</f>
        <v>0</v>
      </c>
      <c r="EV34" s="34">
        <f ca="1">IF(VLOOKUP($A34,BBG!$1:$1048576,MATCH(Activity!EV$1,BBG!$1:$1,0),0)&lt;&gt;"",VLOOKUP($A34,BBG!$1:$1048576,MATCH(Activity!EV$1,BBG!$1:$1,0),0),IF(AND(VLOOKUP($A34,BBG!$1:$1048576,MATCH(Activity!EV$1,BBG!$1:$1,0)-1,0)&lt;&gt;"",VLOOKUP($A34,BBG!$1:$1048576,MATCH(Activity!EV$1,BBG!$1:$1,0)+1,0)&lt;&gt;""),(VLOOKUP($A34,BBG!$1:$1048576,MATCH(Activity!EV$1,BBG!$1:$1,0)-1,0)+VLOOKUP($A34,BBG!$1:$1048576,MATCH(Activity!EV$1,BBG!$1:$1,0)+1,0))/2,IF(AND(VLOOKUP($A34,BBG!$1:$1048576,MATCH(Activity!EV$1,BBG!$1:$1,0)-1,0)&lt;&gt;"",VLOOKUP($A34,BBG!$1:$1048576,MATCH(Activity!EV$1,BBG!$1:$1,0)+2,0)&lt;&gt;""),VLOOKUP($A34,BBG!$1:$1048576,MATCH(Activity!EV$1,BBG!$1:$1,0)-1,0)+(VLOOKUP($A34,BBG!$1:$1048576,MATCH(Activity!EV$1,BBG!$1:$1,0)+2,0)-VLOOKUP($A34,BBG!$1:$1048576,MATCH(Activity!EV$1,BBG!$1:$1,0)-1,0))/3,VLOOKUP($A34,BBG!$1:$1048576,MATCH(Activity!EV$1,BBG!$1:$1,0)-2,0)+(VLOOKUP($A34,BBG!$1:$1048576,MATCH(Activity!EV$1,BBG!$1:$1,0)+1,0)-VLOOKUP($A34,BBG!$1:$1048576,MATCH(Activity!EV$1,BBG!$1:$1,0)-2,0))*2/3)))/100</f>
        <v>0</v>
      </c>
      <c r="EW34" s="34">
        <f ca="1">IF(VLOOKUP($A34,BBG!$1:$1048576,MATCH(Activity!EW$1,BBG!$1:$1,0),0)&lt;&gt;"",VLOOKUP($A34,BBG!$1:$1048576,MATCH(Activity!EW$1,BBG!$1:$1,0),0),IF(AND(VLOOKUP($A34,BBG!$1:$1048576,MATCH(Activity!EW$1,BBG!$1:$1,0)-1,0)&lt;&gt;"",VLOOKUP($A34,BBG!$1:$1048576,MATCH(Activity!EW$1,BBG!$1:$1,0)+1,0)&lt;&gt;""),(VLOOKUP($A34,BBG!$1:$1048576,MATCH(Activity!EW$1,BBG!$1:$1,0)-1,0)+VLOOKUP($A34,BBG!$1:$1048576,MATCH(Activity!EW$1,BBG!$1:$1,0)+1,0))/2,IF(AND(VLOOKUP($A34,BBG!$1:$1048576,MATCH(Activity!EW$1,BBG!$1:$1,0)-1,0)&lt;&gt;"",VLOOKUP($A34,BBG!$1:$1048576,MATCH(Activity!EW$1,BBG!$1:$1,0)+2,0)&lt;&gt;""),VLOOKUP($A34,BBG!$1:$1048576,MATCH(Activity!EW$1,BBG!$1:$1,0)-1,0)+(VLOOKUP($A34,BBG!$1:$1048576,MATCH(Activity!EW$1,BBG!$1:$1,0)+2,0)-VLOOKUP($A34,BBG!$1:$1048576,MATCH(Activity!EW$1,BBG!$1:$1,0)-1,0))/3,VLOOKUP($A34,BBG!$1:$1048576,MATCH(Activity!EW$1,BBG!$1:$1,0)-2,0)+(VLOOKUP($A34,BBG!$1:$1048576,MATCH(Activity!EW$1,BBG!$1:$1,0)+1,0)-VLOOKUP($A34,BBG!$1:$1048576,MATCH(Activity!EW$1,BBG!$1:$1,0)-2,0))*2/3)))/100</f>
        <v>0</v>
      </c>
      <c r="EX34" s="34">
        <f ca="1">IF(VLOOKUP($A34,BBG!$1:$1048576,MATCH(Activity!EX$1,BBG!$1:$1,0),0)&lt;&gt;"",VLOOKUP($A34,BBG!$1:$1048576,MATCH(Activity!EX$1,BBG!$1:$1,0),0),IF(AND(VLOOKUP($A34,BBG!$1:$1048576,MATCH(Activity!EX$1,BBG!$1:$1,0)-1,0)&lt;&gt;"",VLOOKUP($A34,BBG!$1:$1048576,MATCH(Activity!EX$1,BBG!$1:$1,0)+1,0)&lt;&gt;""),(VLOOKUP($A34,BBG!$1:$1048576,MATCH(Activity!EX$1,BBG!$1:$1,0)-1,0)+VLOOKUP($A34,BBG!$1:$1048576,MATCH(Activity!EX$1,BBG!$1:$1,0)+1,0))/2,IF(AND(VLOOKUP($A34,BBG!$1:$1048576,MATCH(Activity!EX$1,BBG!$1:$1,0)-1,0)&lt;&gt;"",VLOOKUP($A34,BBG!$1:$1048576,MATCH(Activity!EX$1,BBG!$1:$1,0)+2,0)&lt;&gt;""),VLOOKUP($A34,BBG!$1:$1048576,MATCH(Activity!EX$1,BBG!$1:$1,0)-1,0)+(VLOOKUP($A34,BBG!$1:$1048576,MATCH(Activity!EX$1,BBG!$1:$1,0)+2,0)-VLOOKUP($A34,BBG!$1:$1048576,MATCH(Activity!EX$1,BBG!$1:$1,0)-1,0))/3,VLOOKUP($A34,BBG!$1:$1048576,MATCH(Activity!EX$1,BBG!$1:$1,0)-2,0)+(VLOOKUP($A34,BBG!$1:$1048576,MATCH(Activity!EX$1,BBG!$1:$1,0)+1,0)-VLOOKUP($A34,BBG!$1:$1048576,MATCH(Activity!EX$1,BBG!$1:$1,0)-2,0))*2/3)))/100</f>
        <v>0</v>
      </c>
      <c r="EY34" s="34">
        <f ca="1">IF(VLOOKUP($A34,BBG!$1:$1048576,MATCH(Activity!EY$1,BBG!$1:$1,0),0)&lt;&gt;"",VLOOKUP($A34,BBG!$1:$1048576,MATCH(Activity!EY$1,BBG!$1:$1,0),0),IF(AND(VLOOKUP($A34,BBG!$1:$1048576,MATCH(Activity!EY$1,BBG!$1:$1,0)-1,0)&lt;&gt;"",VLOOKUP($A34,BBG!$1:$1048576,MATCH(Activity!EY$1,BBG!$1:$1,0)+1,0)&lt;&gt;""),(VLOOKUP($A34,BBG!$1:$1048576,MATCH(Activity!EY$1,BBG!$1:$1,0)-1,0)+VLOOKUP($A34,BBG!$1:$1048576,MATCH(Activity!EY$1,BBG!$1:$1,0)+1,0))/2,IF(AND(VLOOKUP($A34,BBG!$1:$1048576,MATCH(Activity!EY$1,BBG!$1:$1,0)-1,0)&lt;&gt;"",VLOOKUP($A34,BBG!$1:$1048576,MATCH(Activity!EY$1,BBG!$1:$1,0)+2,0)&lt;&gt;""),VLOOKUP($A34,BBG!$1:$1048576,MATCH(Activity!EY$1,BBG!$1:$1,0)-1,0)+(VLOOKUP($A34,BBG!$1:$1048576,MATCH(Activity!EY$1,BBG!$1:$1,0)+2,0)-VLOOKUP($A34,BBG!$1:$1048576,MATCH(Activity!EY$1,BBG!$1:$1,0)-1,0))/3,VLOOKUP($A34,BBG!$1:$1048576,MATCH(Activity!EY$1,BBG!$1:$1,0)-2,0)+(VLOOKUP($A34,BBG!$1:$1048576,MATCH(Activity!EY$1,BBG!$1:$1,0)+1,0)-VLOOKUP($A34,BBG!$1:$1048576,MATCH(Activity!EY$1,BBG!$1:$1,0)-2,0))*2/3)))/100</f>
        <v>0</v>
      </c>
      <c r="EZ34" s="34">
        <f ca="1">IF(VLOOKUP($A34,BBG!$1:$1048576,MATCH(Activity!EZ$1,BBG!$1:$1,0),0)&lt;&gt;"",VLOOKUP($A34,BBG!$1:$1048576,MATCH(Activity!EZ$1,BBG!$1:$1,0),0),IF(AND(VLOOKUP($A34,BBG!$1:$1048576,MATCH(Activity!EZ$1,BBG!$1:$1,0)-1,0)&lt;&gt;"",VLOOKUP($A34,BBG!$1:$1048576,MATCH(Activity!EZ$1,BBG!$1:$1,0)+1,0)&lt;&gt;""),(VLOOKUP($A34,BBG!$1:$1048576,MATCH(Activity!EZ$1,BBG!$1:$1,0)-1,0)+VLOOKUP($A34,BBG!$1:$1048576,MATCH(Activity!EZ$1,BBG!$1:$1,0)+1,0))/2,IF(AND(VLOOKUP($A34,BBG!$1:$1048576,MATCH(Activity!EZ$1,BBG!$1:$1,0)-1,0)&lt;&gt;"",VLOOKUP($A34,BBG!$1:$1048576,MATCH(Activity!EZ$1,BBG!$1:$1,0)+2,0)&lt;&gt;""),VLOOKUP($A34,BBG!$1:$1048576,MATCH(Activity!EZ$1,BBG!$1:$1,0)-1,0)+(VLOOKUP($A34,BBG!$1:$1048576,MATCH(Activity!EZ$1,BBG!$1:$1,0)+2,0)-VLOOKUP($A34,BBG!$1:$1048576,MATCH(Activity!EZ$1,BBG!$1:$1,0)-1,0))/3,VLOOKUP($A34,BBG!$1:$1048576,MATCH(Activity!EZ$1,BBG!$1:$1,0)-2,0)+(VLOOKUP($A34,BBG!$1:$1048576,MATCH(Activity!EZ$1,BBG!$1:$1,0)+1,0)-VLOOKUP($A34,BBG!$1:$1048576,MATCH(Activity!EZ$1,BBG!$1:$1,0)-2,0))*2/3)))/100</f>
        <v>0</v>
      </c>
      <c r="FA34" s="34">
        <f ca="1">IF(VLOOKUP($A34,BBG!$1:$1048576,MATCH(Activity!FA$1,BBG!$1:$1,0),0)&lt;&gt;"",VLOOKUP($A34,BBG!$1:$1048576,MATCH(Activity!FA$1,BBG!$1:$1,0),0),IF(AND(VLOOKUP($A34,BBG!$1:$1048576,MATCH(Activity!FA$1,BBG!$1:$1,0)-1,0)&lt;&gt;"",VLOOKUP($A34,BBG!$1:$1048576,MATCH(Activity!FA$1,BBG!$1:$1,0)+1,0)&lt;&gt;""),(VLOOKUP($A34,BBG!$1:$1048576,MATCH(Activity!FA$1,BBG!$1:$1,0)-1,0)+VLOOKUP($A34,BBG!$1:$1048576,MATCH(Activity!FA$1,BBG!$1:$1,0)+1,0))/2,IF(AND(VLOOKUP($A34,BBG!$1:$1048576,MATCH(Activity!FA$1,BBG!$1:$1,0)-1,0)&lt;&gt;"",VLOOKUP($A34,BBG!$1:$1048576,MATCH(Activity!FA$1,BBG!$1:$1,0)+2,0)&lt;&gt;""),VLOOKUP($A34,BBG!$1:$1048576,MATCH(Activity!FA$1,BBG!$1:$1,0)-1,0)+(VLOOKUP($A34,BBG!$1:$1048576,MATCH(Activity!FA$1,BBG!$1:$1,0)+2,0)-VLOOKUP($A34,BBG!$1:$1048576,MATCH(Activity!FA$1,BBG!$1:$1,0)-1,0))/3,VLOOKUP($A34,BBG!$1:$1048576,MATCH(Activity!FA$1,BBG!$1:$1,0)-2,0)+(VLOOKUP($A34,BBG!$1:$1048576,MATCH(Activity!FA$1,BBG!$1:$1,0)+1,0)-VLOOKUP($A34,BBG!$1:$1048576,MATCH(Activity!FA$1,BBG!$1:$1,0)-2,0))*2/3)))/100</f>
        <v>0</v>
      </c>
      <c r="FB34" s="34">
        <f ca="1">IF(VLOOKUP($A34,BBG!$1:$1048576,MATCH(Activity!FB$1,BBG!$1:$1,0),0)&lt;&gt;"",VLOOKUP($A34,BBG!$1:$1048576,MATCH(Activity!FB$1,BBG!$1:$1,0),0),IF(AND(VLOOKUP($A34,BBG!$1:$1048576,MATCH(Activity!FB$1,BBG!$1:$1,0)-1,0)&lt;&gt;"",VLOOKUP($A34,BBG!$1:$1048576,MATCH(Activity!FB$1,BBG!$1:$1,0)+1,0)&lt;&gt;""),(VLOOKUP($A34,BBG!$1:$1048576,MATCH(Activity!FB$1,BBG!$1:$1,0)-1,0)+VLOOKUP($A34,BBG!$1:$1048576,MATCH(Activity!FB$1,BBG!$1:$1,0)+1,0))/2,IF(AND(VLOOKUP($A34,BBG!$1:$1048576,MATCH(Activity!FB$1,BBG!$1:$1,0)-1,0)&lt;&gt;"",VLOOKUP($A34,BBG!$1:$1048576,MATCH(Activity!FB$1,BBG!$1:$1,0)+2,0)&lt;&gt;""),VLOOKUP($A34,BBG!$1:$1048576,MATCH(Activity!FB$1,BBG!$1:$1,0)-1,0)+(VLOOKUP($A34,BBG!$1:$1048576,MATCH(Activity!FB$1,BBG!$1:$1,0)+2,0)-VLOOKUP($A34,BBG!$1:$1048576,MATCH(Activity!FB$1,BBG!$1:$1,0)-1,0))/3,VLOOKUP($A34,BBG!$1:$1048576,MATCH(Activity!FB$1,BBG!$1:$1,0)-2,0)+(VLOOKUP($A34,BBG!$1:$1048576,MATCH(Activity!FB$1,BBG!$1:$1,0)+1,0)-VLOOKUP($A34,BBG!$1:$1048576,MATCH(Activity!FB$1,BBG!$1:$1,0)-2,0))*2/3)))/100</f>
        <v>0</v>
      </c>
      <c r="FC34" s="34">
        <f ca="1">IF(VLOOKUP($A34,BBG!$1:$1048576,MATCH(Activity!FC$1,BBG!$1:$1,0),0)&lt;&gt;"",VLOOKUP($A34,BBG!$1:$1048576,MATCH(Activity!FC$1,BBG!$1:$1,0),0),IF(AND(VLOOKUP($A34,BBG!$1:$1048576,MATCH(Activity!FC$1,BBG!$1:$1,0)-1,0)&lt;&gt;"",VLOOKUP($A34,BBG!$1:$1048576,MATCH(Activity!FC$1,BBG!$1:$1,0)+1,0)&lt;&gt;""),(VLOOKUP($A34,BBG!$1:$1048576,MATCH(Activity!FC$1,BBG!$1:$1,0)-1,0)+VLOOKUP($A34,BBG!$1:$1048576,MATCH(Activity!FC$1,BBG!$1:$1,0)+1,0))/2,IF(AND(VLOOKUP($A34,BBG!$1:$1048576,MATCH(Activity!FC$1,BBG!$1:$1,0)-1,0)&lt;&gt;"",VLOOKUP($A34,BBG!$1:$1048576,MATCH(Activity!FC$1,BBG!$1:$1,0)+2,0)&lt;&gt;""),VLOOKUP($A34,BBG!$1:$1048576,MATCH(Activity!FC$1,BBG!$1:$1,0)-1,0)+(VLOOKUP($A34,BBG!$1:$1048576,MATCH(Activity!FC$1,BBG!$1:$1,0)+2,0)-VLOOKUP($A34,BBG!$1:$1048576,MATCH(Activity!FC$1,BBG!$1:$1,0)-1,0))/3,VLOOKUP($A34,BBG!$1:$1048576,MATCH(Activity!FC$1,BBG!$1:$1,0)-2,0)+(VLOOKUP($A34,BBG!$1:$1048576,MATCH(Activity!FC$1,BBG!$1:$1,0)+1,0)-VLOOKUP($A34,BBG!$1:$1048576,MATCH(Activity!FC$1,BBG!$1:$1,0)-2,0))*2/3)))/100</f>
        <v>0</v>
      </c>
      <c r="FD34" s="34">
        <f ca="1">IF(VLOOKUP($A34,BBG!$1:$1048576,MATCH(Activity!FD$1,BBG!$1:$1,0),0)&lt;&gt;"",VLOOKUP($A34,BBG!$1:$1048576,MATCH(Activity!FD$1,BBG!$1:$1,0),0),IF(AND(VLOOKUP($A34,BBG!$1:$1048576,MATCH(Activity!FD$1,BBG!$1:$1,0)-1,0)&lt;&gt;"",VLOOKUP($A34,BBG!$1:$1048576,MATCH(Activity!FD$1,BBG!$1:$1,0)+1,0)&lt;&gt;""),(VLOOKUP($A34,BBG!$1:$1048576,MATCH(Activity!FD$1,BBG!$1:$1,0)-1,0)+VLOOKUP($A34,BBG!$1:$1048576,MATCH(Activity!FD$1,BBG!$1:$1,0)+1,0))/2,IF(AND(VLOOKUP($A34,BBG!$1:$1048576,MATCH(Activity!FD$1,BBG!$1:$1,0)-1,0)&lt;&gt;"",VLOOKUP($A34,BBG!$1:$1048576,MATCH(Activity!FD$1,BBG!$1:$1,0)+2,0)&lt;&gt;""),VLOOKUP($A34,BBG!$1:$1048576,MATCH(Activity!FD$1,BBG!$1:$1,0)-1,0)+(VLOOKUP($A34,BBG!$1:$1048576,MATCH(Activity!FD$1,BBG!$1:$1,0)+2,0)-VLOOKUP($A34,BBG!$1:$1048576,MATCH(Activity!FD$1,BBG!$1:$1,0)-1,0))/3,VLOOKUP($A34,BBG!$1:$1048576,MATCH(Activity!FD$1,BBG!$1:$1,0)-2,0)+(VLOOKUP($A34,BBG!$1:$1048576,MATCH(Activity!FD$1,BBG!$1:$1,0)+1,0)-VLOOKUP($A34,BBG!$1:$1048576,MATCH(Activity!FD$1,BBG!$1:$1,0)-2,0))*2/3)))/100</f>
        <v>0</v>
      </c>
      <c r="FE34" s="34">
        <f ca="1">IF(VLOOKUP($A34,BBG!$1:$1048576,MATCH(Activity!FE$1,BBG!$1:$1,0),0)&lt;&gt;"",VLOOKUP($A34,BBG!$1:$1048576,MATCH(Activity!FE$1,BBG!$1:$1,0),0),IF(AND(VLOOKUP($A34,BBG!$1:$1048576,MATCH(Activity!FE$1,BBG!$1:$1,0)-1,0)&lt;&gt;"",VLOOKUP($A34,BBG!$1:$1048576,MATCH(Activity!FE$1,BBG!$1:$1,0)+1,0)&lt;&gt;""),(VLOOKUP($A34,BBG!$1:$1048576,MATCH(Activity!FE$1,BBG!$1:$1,0)-1,0)+VLOOKUP($A34,BBG!$1:$1048576,MATCH(Activity!FE$1,BBG!$1:$1,0)+1,0))/2,IF(AND(VLOOKUP($A34,BBG!$1:$1048576,MATCH(Activity!FE$1,BBG!$1:$1,0)-1,0)&lt;&gt;"",VLOOKUP($A34,BBG!$1:$1048576,MATCH(Activity!FE$1,BBG!$1:$1,0)+2,0)&lt;&gt;""),VLOOKUP($A34,BBG!$1:$1048576,MATCH(Activity!FE$1,BBG!$1:$1,0)-1,0)+(VLOOKUP($A34,BBG!$1:$1048576,MATCH(Activity!FE$1,BBG!$1:$1,0)+2,0)-VLOOKUP($A34,BBG!$1:$1048576,MATCH(Activity!FE$1,BBG!$1:$1,0)-1,0))/3,VLOOKUP($A34,BBG!$1:$1048576,MATCH(Activity!FE$1,BBG!$1:$1,0)-2,0)+(VLOOKUP($A34,BBG!$1:$1048576,MATCH(Activity!FE$1,BBG!$1:$1,0)+1,0)-VLOOKUP($A34,BBG!$1:$1048576,MATCH(Activity!FE$1,BBG!$1:$1,0)-2,0))*2/3)))/100</f>
        <v>0</v>
      </c>
      <c r="FF34" s="34">
        <f ca="1">IF(VLOOKUP($A34,BBG!$1:$1048576,MATCH(Activity!FF$1,BBG!$1:$1,0),0)&lt;&gt;"",VLOOKUP($A34,BBG!$1:$1048576,MATCH(Activity!FF$1,BBG!$1:$1,0),0),IF(AND(VLOOKUP($A34,BBG!$1:$1048576,MATCH(Activity!FF$1,BBG!$1:$1,0)-1,0)&lt;&gt;"",VLOOKUP($A34,BBG!$1:$1048576,MATCH(Activity!FF$1,BBG!$1:$1,0)+1,0)&lt;&gt;""),(VLOOKUP($A34,BBG!$1:$1048576,MATCH(Activity!FF$1,BBG!$1:$1,0)-1,0)+VLOOKUP($A34,BBG!$1:$1048576,MATCH(Activity!FF$1,BBG!$1:$1,0)+1,0))/2,IF(AND(VLOOKUP($A34,BBG!$1:$1048576,MATCH(Activity!FF$1,BBG!$1:$1,0)-1,0)&lt;&gt;"",VLOOKUP($A34,BBG!$1:$1048576,MATCH(Activity!FF$1,BBG!$1:$1,0)+2,0)&lt;&gt;""),VLOOKUP($A34,BBG!$1:$1048576,MATCH(Activity!FF$1,BBG!$1:$1,0)-1,0)+(VLOOKUP($A34,BBG!$1:$1048576,MATCH(Activity!FF$1,BBG!$1:$1,0)+2,0)-VLOOKUP($A34,BBG!$1:$1048576,MATCH(Activity!FF$1,BBG!$1:$1,0)-1,0))/3,VLOOKUP($A34,BBG!$1:$1048576,MATCH(Activity!FF$1,BBG!$1:$1,0)-2,0)+(VLOOKUP($A34,BBG!$1:$1048576,MATCH(Activity!FF$1,BBG!$1:$1,0)+1,0)-VLOOKUP($A34,BBG!$1:$1048576,MATCH(Activity!FF$1,BBG!$1:$1,0)-2,0))*2/3)))/100</f>
        <v>0</v>
      </c>
      <c r="FG34" s="34">
        <f ca="1">IF(VLOOKUP($A34,BBG!$1:$1048576,MATCH(Activity!FG$1,BBG!$1:$1,0),0)&lt;&gt;"",VLOOKUP($A34,BBG!$1:$1048576,MATCH(Activity!FG$1,BBG!$1:$1,0),0),IF(AND(VLOOKUP($A34,BBG!$1:$1048576,MATCH(Activity!FG$1,BBG!$1:$1,0)-1,0)&lt;&gt;"",VLOOKUP($A34,BBG!$1:$1048576,MATCH(Activity!FG$1,BBG!$1:$1,0)+1,0)&lt;&gt;""),(VLOOKUP($A34,BBG!$1:$1048576,MATCH(Activity!FG$1,BBG!$1:$1,0)-1,0)+VLOOKUP($A34,BBG!$1:$1048576,MATCH(Activity!FG$1,BBG!$1:$1,0)+1,0))/2,IF(AND(VLOOKUP($A34,BBG!$1:$1048576,MATCH(Activity!FG$1,BBG!$1:$1,0)-1,0)&lt;&gt;"",VLOOKUP($A34,BBG!$1:$1048576,MATCH(Activity!FG$1,BBG!$1:$1,0)+2,0)&lt;&gt;""),VLOOKUP($A34,BBG!$1:$1048576,MATCH(Activity!FG$1,BBG!$1:$1,0)-1,0)+(VLOOKUP($A34,BBG!$1:$1048576,MATCH(Activity!FG$1,BBG!$1:$1,0)+2,0)-VLOOKUP($A34,BBG!$1:$1048576,MATCH(Activity!FG$1,BBG!$1:$1,0)-1,0))/3,VLOOKUP($A34,BBG!$1:$1048576,MATCH(Activity!FG$1,BBG!$1:$1,0)-2,0)+(VLOOKUP($A34,BBG!$1:$1048576,MATCH(Activity!FG$1,BBG!$1:$1,0)+1,0)-VLOOKUP($A34,BBG!$1:$1048576,MATCH(Activity!FG$1,BBG!$1:$1,0)-2,0))*2/3)))/100</f>
        <v>0</v>
      </c>
      <c r="FH34" s="34">
        <f ca="1">IF(VLOOKUP($A34,BBG!$1:$1048576,MATCH(Activity!FH$1,BBG!$1:$1,0),0)&lt;&gt;"",VLOOKUP($A34,BBG!$1:$1048576,MATCH(Activity!FH$1,BBG!$1:$1,0),0),IF(AND(VLOOKUP($A34,BBG!$1:$1048576,MATCH(Activity!FH$1,BBG!$1:$1,0)-1,0)&lt;&gt;"",VLOOKUP($A34,BBG!$1:$1048576,MATCH(Activity!FH$1,BBG!$1:$1,0)+1,0)&lt;&gt;""),(VLOOKUP($A34,BBG!$1:$1048576,MATCH(Activity!FH$1,BBG!$1:$1,0)-1,0)+VLOOKUP($A34,BBG!$1:$1048576,MATCH(Activity!FH$1,BBG!$1:$1,0)+1,0))/2,IF(AND(VLOOKUP($A34,BBG!$1:$1048576,MATCH(Activity!FH$1,BBG!$1:$1,0)-1,0)&lt;&gt;"",VLOOKUP($A34,BBG!$1:$1048576,MATCH(Activity!FH$1,BBG!$1:$1,0)+2,0)&lt;&gt;""),VLOOKUP($A34,BBG!$1:$1048576,MATCH(Activity!FH$1,BBG!$1:$1,0)-1,0)+(VLOOKUP($A34,BBG!$1:$1048576,MATCH(Activity!FH$1,BBG!$1:$1,0)+2,0)-VLOOKUP($A34,BBG!$1:$1048576,MATCH(Activity!FH$1,BBG!$1:$1,0)-1,0))/3,VLOOKUP($A34,BBG!$1:$1048576,MATCH(Activity!FH$1,BBG!$1:$1,0)-2,0)+(VLOOKUP($A34,BBG!$1:$1048576,MATCH(Activity!FH$1,BBG!$1:$1,0)+1,0)-VLOOKUP($A34,BBG!$1:$1048576,MATCH(Activity!FH$1,BBG!$1:$1,0)-2,0))*2/3)))/100</f>
        <v>0</v>
      </c>
      <c r="FI34" s="34">
        <f ca="1">IF(VLOOKUP($A34,BBG!$1:$1048576,MATCH(Activity!FI$1,BBG!$1:$1,0),0)&lt;&gt;"",VLOOKUP($A34,BBG!$1:$1048576,MATCH(Activity!FI$1,BBG!$1:$1,0),0),IF(AND(VLOOKUP($A34,BBG!$1:$1048576,MATCH(Activity!FI$1,BBG!$1:$1,0)-1,0)&lt;&gt;"",VLOOKUP($A34,BBG!$1:$1048576,MATCH(Activity!FI$1,BBG!$1:$1,0)+1,0)&lt;&gt;""),(VLOOKUP($A34,BBG!$1:$1048576,MATCH(Activity!FI$1,BBG!$1:$1,0)-1,0)+VLOOKUP($A34,BBG!$1:$1048576,MATCH(Activity!FI$1,BBG!$1:$1,0)+1,0))/2,IF(AND(VLOOKUP($A34,BBG!$1:$1048576,MATCH(Activity!FI$1,BBG!$1:$1,0)-1,0)&lt;&gt;"",VLOOKUP($A34,BBG!$1:$1048576,MATCH(Activity!FI$1,BBG!$1:$1,0)+2,0)&lt;&gt;""),VLOOKUP($A34,BBG!$1:$1048576,MATCH(Activity!FI$1,BBG!$1:$1,0)-1,0)+(VLOOKUP($A34,BBG!$1:$1048576,MATCH(Activity!FI$1,BBG!$1:$1,0)+2,0)-VLOOKUP($A34,BBG!$1:$1048576,MATCH(Activity!FI$1,BBG!$1:$1,0)-1,0))/3,VLOOKUP($A34,BBG!$1:$1048576,MATCH(Activity!FI$1,BBG!$1:$1,0)-2,0)+(VLOOKUP($A34,BBG!$1:$1048576,MATCH(Activity!FI$1,BBG!$1:$1,0)+1,0)-VLOOKUP($A34,BBG!$1:$1048576,MATCH(Activity!FI$1,BBG!$1:$1,0)-2,0))*2/3)))/100</f>
        <v>0</v>
      </c>
      <c r="FJ34" s="34">
        <f ca="1">IF(VLOOKUP($A34,BBG!$1:$1048576,MATCH(Activity!FJ$1,BBG!$1:$1,0),0)&lt;&gt;"",VLOOKUP($A34,BBG!$1:$1048576,MATCH(Activity!FJ$1,BBG!$1:$1,0),0),IF(AND(VLOOKUP($A34,BBG!$1:$1048576,MATCH(Activity!FJ$1,BBG!$1:$1,0)-1,0)&lt;&gt;"",VLOOKUP($A34,BBG!$1:$1048576,MATCH(Activity!FJ$1,BBG!$1:$1,0)+1,0)&lt;&gt;""),(VLOOKUP($A34,BBG!$1:$1048576,MATCH(Activity!FJ$1,BBG!$1:$1,0)-1,0)+VLOOKUP($A34,BBG!$1:$1048576,MATCH(Activity!FJ$1,BBG!$1:$1,0)+1,0))/2,IF(AND(VLOOKUP($A34,BBG!$1:$1048576,MATCH(Activity!FJ$1,BBG!$1:$1,0)-1,0)&lt;&gt;"",VLOOKUP($A34,BBG!$1:$1048576,MATCH(Activity!FJ$1,BBG!$1:$1,0)+2,0)&lt;&gt;""),VLOOKUP($A34,BBG!$1:$1048576,MATCH(Activity!FJ$1,BBG!$1:$1,0)-1,0)+(VLOOKUP($A34,BBG!$1:$1048576,MATCH(Activity!FJ$1,BBG!$1:$1,0)+2,0)-VLOOKUP($A34,BBG!$1:$1048576,MATCH(Activity!FJ$1,BBG!$1:$1,0)-1,0))/3,VLOOKUP($A34,BBG!$1:$1048576,MATCH(Activity!FJ$1,BBG!$1:$1,0)-2,0)+(VLOOKUP($A34,BBG!$1:$1048576,MATCH(Activity!FJ$1,BBG!$1:$1,0)+1,0)-VLOOKUP($A34,BBG!$1:$1048576,MATCH(Activity!FJ$1,BBG!$1:$1,0)-2,0))*2/3)))/100</f>
        <v>0</v>
      </c>
      <c r="FK34" s="34">
        <f ca="1">IF(VLOOKUP($A34,BBG!$1:$1048576,MATCH(Activity!FK$1,BBG!$1:$1,0),0)&lt;&gt;"",VLOOKUP($A34,BBG!$1:$1048576,MATCH(Activity!FK$1,BBG!$1:$1,0),0),IF(AND(VLOOKUP($A34,BBG!$1:$1048576,MATCH(Activity!FK$1,BBG!$1:$1,0)-1,0)&lt;&gt;"",VLOOKUP($A34,BBG!$1:$1048576,MATCH(Activity!FK$1,BBG!$1:$1,0)+1,0)&lt;&gt;""),(VLOOKUP($A34,BBG!$1:$1048576,MATCH(Activity!FK$1,BBG!$1:$1,0)-1,0)+VLOOKUP($A34,BBG!$1:$1048576,MATCH(Activity!FK$1,BBG!$1:$1,0)+1,0))/2,IF(AND(VLOOKUP($A34,BBG!$1:$1048576,MATCH(Activity!FK$1,BBG!$1:$1,0)-1,0)&lt;&gt;"",VLOOKUP($A34,BBG!$1:$1048576,MATCH(Activity!FK$1,BBG!$1:$1,0)+2,0)&lt;&gt;""),VLOOKUP($A34,BBG!$1:$1048576,MATCH(Activity!FK$1,BBG!$1:$1,0)-1,0)+(VLOOKUP($A34,BBG!$1:$1048576,MATCH(Activity!FK$1,BBG!$1:$1,0)+2,0)-VLOOKUP($A34,BBG!$1:$1048576,MATCH(Activity!FK$1,BBG!$1:$1,0)-1,0))/3,VLOOKUP($A34,BBG!$1:$1048576,MATCH(Activity!FK$1,BBG!$1:$1,0)-2,0)+(VLOOKUP($A34,BBG!$1:$1048576,MATCH(Activity!FK$1,BBG!$1:$1,0)+1,0)-VLOOKUP($A34,BBG!$1:$1048576,MATCH(Activity!FK$1,BBG!$1:$1,0)-2,0))*2/3)))/100</f>
        <v>0</v>
      </c>
      <c r="FL34" s="34">
        <f ca="1">IF(VLOOKUP($A34,BBG!$1:$1048576,MATCH(Activity!FL$1,BBG!$1:$1,0),0)&lt;&gt;"",VLOOKUP($A34,BBG!$1:$1048576,MATCH(Activity!FL$1,BBG!$1:$1,0),0),IF(AND(VLOOKUP($A34,BBG!$1:$1048576,MATCH(Activity!FL$1,BBG!$1:$1,0)-1,0)&lt;&gt;"",VLOOKUP($A34,BBG!$1:$1048576,MATCH(Activity!FL$1,BBG!$1:$1,0)+1,0)&lt;&gt;""),(VLOOKUP($A34,BBG!$1:$1048576,MATCH(Activity!FL$1,BBG!$1:$1,0)-1,0)+VLOOKUP($A34,BBG!$1:$1048576,MATCH(Activity!FL$1,BBG!$1:$1,0)+1,0))/2,IF(AND(VLOOKUP($A34,BBG!$1:$1048576,MATCH(Activity!FL$1,BBG!$1:$1,0)-1,0)&lt;&gt;"",VLOOKUP($A34,BBG!$1:$1048576,MATCH(Activity!FL$1,BBG!$1:$1,0)+2,0)&lt;&gt;""),VLOOKUP($A34,BBG!$1:$1048576,MATCH(Activity!FL$1,BBG!$1:$1,0)-1,0)+(VLOOKUP($A34,BBG!$1:$1048576,MATCH(Activity!FL$1,BBG!$1:$1,0)+2,0)-VLOOKUP($A34,BBG!$1:$1048576,MATCH(Activity!FL$1,BBG!$1:$1,0)-1,0))/3,VLOOKUP($A34,BBG!$1:$1048576,MATCH(Activity!FL$1,BBG!$1:$1,0)-2,0)+(VLOOKUP($A34,BBG!$1:$1048576,MATCH(Activity!FL$1,BBG!$1:$1,0)+1,0)-VLOOKUP($A34,BBG!$1:$1048576,MATCH(Activity!FL$1,BBG!$1:$1,0)-2,0))*2/3)))/100</f>
        <v>0</v>
      </c>
      <c r="FM34" s="34">
        <f ca="1">IF(VLOOKUP($A34,BBG!$1:$1048576,MATCH(Activity!FM$1,BBG!$1:$1,0),0)&lt;&gt;"",VLOOKUP($A34,BBG!$1:$1048576,MATCH(Activity!FM$1,BBG!$1:$1,0),0),IF(AND(VLOOKUP($A34,BBG!$1:$1048576,MATCH(Activity!FM$1,BBG!$1:$1,0)-1,0)&lt;&gt;"",VLOOKUP($A34,BBG!$1:$1048576,MATCH(Activity!FM$1,BBG!$1:$1,0)+1,0)&lt;&gt;""),(VLOOKUP($A34,BBG!$1:$1048576,MATCH(Activity!FM$1,BBG!$1:$1,0)-1,0)+VLOOKUP($A34,BBG!$1:$1048576,MATCH(Activity!FM$1,BBG!$1:$1,0)+1,0))/2,IF(AND(VLOOKUP($A34,BBG!$1:$1048576,MATCH(Activity!FM$1,BBG!$1:$1,0)-1,0)&lt;&gt;"",VLOOKUP($A34,BBG!$1:$1048576,MATCH(Activity!FM$1,BBG!$1:$1,0)+2,0)&lt;&gt;""),VLOOKUP($A34,BBG!$1:$1048576,MATCH(Activity!FM$1,BBG!$1:$1,0)-1,0)+(VLOOKUP($A34,BBG!$1:$1048576,MATCH(Activity!FM$1,BBG!$1:$1,0)+2,0)-VLOOKUP($A34,BBG!$1:$1048576,MATCH(Activity!FM$1,BBG!$1:$1,0)-1,0))/3,VLOOKUP($A34,BBG!$1:$1048576,MATCH(Activity!FM$1,BBG!$1:$1,0)-2,0)+(VLOOKUP($A34,BBG!$1:$1048576,MATCH(Activity!FM$1,BBG!$1:$1,0)+1,0)-VLOOKUP($A34,BBG!$1:$1048576,MATCH(Activity!FM$1,BBG!$1:$1,0)-2,0))*2/3)))/100</f>
        <v>0</v>
      </c>
      <c r="FN34" s="34">
        <f ca="1">IF(VLOOKUP($A34,BBG!$1:$1048576,MATCH(Activity!FN$1,BBG!$1:$1,0),0)&lt;&gt;"",VLOOKUP($A34,BBG!$1:$1048576,MATCH(Activity!FN$1,BBG!$1:$1,0),0),IF(AND(VLOOKUP($A34,BBG!$1:$1048576,MATCH(Activity!FN$1,BBG!$1:$1,0)-1,0)&lt;&gt;"",VLOOKUP($A34,BBG!$1:$1048576,MATCH(Activity!FN$1,BBG!$1:$1,0)+1,0)&lt;&gt;""),(VLOOKUP($A34,BBG!$1:$1048576,MATCH(Activity!FN$1,BBG!$1:$1,0)-1,0)+VLOOKUP($A34,BBG!$1:$1048576,MATCH(Activity!FN$1,BBG!$1:$1,0)+1,0))/2,IF(AND(VLOOKUP($A34,BBG!$1:$1048576,MATCH(Activity!FN$1,BBG!$1:$1,0)-1,0)&lt;&gt;"",VLOOKUP($A34,BBG!$1:$1048576,MATCH(Activity!FN$1,BBG!$1:$1,0)+2,0)&lt;&gt;""),VLOOKUP($A34,BBG!$1:$1048576,MATCH(Activity!FN$1,BBG!$1:$1,0)-1,0)+(VLOOKUP($A34,BBG!$1:$1048576,MATCH(Activity!FN$1,BBG!$1:$1,0)+2,0)-VLOOKUP($A34,BBG!$1:$1048576,MATCH(Activity!FN$1,BBG!$1:$1,0)-1,0))/3,VLOOKUP($A34,BBG!$1:$1048576,MATCH(Activity!FN$1,BBG!$1:$1,0)-2,0)+(VLOOKUP($A34,BBG!$1:$1048576,MATCH(Activity!FN$1,BBG!$1:$1,0)+1,0)-VLOOKUP($A34,BBG!$1:$1048576,MATCH(Activity!FN$1,BBG!$1:$1,0)-2,0))*2/3)))/100</f>
        <v>0</v>
      </c>
      <c r="FO34" s="34">
        <f ca="1">IF(VLOOKUP($A34,BBG!$1:$1048576,MATCH(Activity!FO$1,BBG!$1:$1,0),0)&lt;&gt;"",VLOOKUP($A34,BBG!$1:$1048576,MATCH(Activity!FO$1,BBG!$1:$1,0),0),IF(AND(VLOOKUP($A34,BBG!$1:$1048576,MATCH(Activity!FO$1,BBG!$1:$1,0)-1,0)&lt;&gt;"",VLOOKUP($A34,BBG!$1:$1048576,MATCH(Activity!FO$1,BBG!$1:$1,0)+1,0)&lt;&gt;""),(VLOOKUP($A34,BBG!$1:$1048576,MATCH(Activity!FO$1,BBG!$1:$1,0)-1,0)+VLOOKUP($A34,BBG!$1:$1048576,MATCH(Activity!FO$1,BBG!$1:$1,0)+1,0))/2,IF(AND(VLOOKUP($A34,BBG!$1:$1048576,MATCH(Activity!FO$1,BBG!$1:$1,0)-1,0)&lt;&gt;"",VLOOKUP($A34,BBG!$1:$1048576,MATCH(Activity!FO$1,BBG!$1:$1,0)+2,0)&lt;&gt;""),VLOOKUP($A34,BBG!$1:$1048576,MATCH(Activity!FO$1,BBG!$1:$1,0)-1,0)+(VLOOKUP($A34,BBG!$1:$1048576,MATCH(Activity!FO$1,BBG!$1:$1,0)+2,0)-VLOOKUP($A34,BBG!$1:$1048576,MATCH(Activity!FO$1,BBG!$1:$1,0)-1,0))/3,VLOOKUP($A34,BBG!$1:$1048576,MATCH(Activity!FO$1,BBG!$1:$1,0)-2,0)+(VLOOKUP($A34,BBG!$1:$1048576,MATCH(Activity!FO$1,BBG!$1:$1,0)+1,0)-VLOOKUP($A34,BBG!$1:$1048576,MATCH(Activity!FO$1,BBG!$1:$1,0)-2,0))*2/3)))/100</f>
        <v>0</v>
      </c>
      <c r="FP34" s="34">
        <f ca="1">IF(VLOOKUP($A34,BBG!$1:$1048576,MATCH(Activity!FP$1,BBG!$1:$1,0),0)&lt;&gt;"",VLOOKUP($A34,BBG!$1:$1048576,MATCH(Activity!FP$1,BBG!$1:$1,0),0),IF(AND(VLOOKUP($A34,BBG!$1:$1048576,MATCH(Activity!FP$1,BBG!$1:$1,0)-1,0)&lt;&gt;"",VLOOKUP($A34,BBG!$1:$1048576,MATCH(Activity!FP$1,BBG!$1:$1,0)+1,0)&lt;&gt;""),(VLOOKUP($A34,BBG!$1:$1048576,MATCH(Activity!FP$1,BBG!$1:$1,0)-1,0)+VLOOKUP($A34,BBG!$1:$1048576,MATCH(Activity!FP$1,BBG!$1:$1,0)+1,0))/2,IF(AND(VLOOKUP($A34,BBG!$1:$1048576,MATCH(Activity!FP$1,BBG!$1:$1,0)-1,0)&lt;&gt;"",VLOOKUP($A34,BBG!$1:$1048576,MATCH(Activity!FP$1,BBG!$1:$1,0)+2,0)&lt;&gt;""),VLOOKUP($A34,BBG!$1:$1048576,MATCH(Activity!FP$1,BBG!$1:$1,0)-1,0)+(VLOOKUP($A34,BBG!$1:$1048576,MATCH(Activity!FP$1,BBG!$1:$1,0)+2,0)-VLOOKUP($A34,BBG!$1:$1048576,MATCH(Activity!FP$1,BBG!$1:$1,0)-1,0))/3,VLOOKUP($A34,BBG!$1:$1048576,MATCH(Activity!FP$1,BBG!$1:$1,0)-2,0)+(VLOOKUP($A34,BBG!$1:$1048576,MATCH(Activity!FP$1,BBG!$1:$1,0)+1,0)-VLOOKUP($A34,BBG!$1:$1048576,MATCH(Activity!FP$1,BBG!$1:$1,0)-2,0))*2/3)))/100</f>
        <v>0</v>
      </c>
      <c r="FQ34" s="34">
        <f ca="1">IF(VLOOKUP($A34,BBG!$1:$1048576,MATCH(Activity!FQ$1,BBG!$1:$1,0),0)&lt;&gt;"",VLOOKUP($A34,BBG!$1:$1048576,MATCH(Activity!FQ$1,BBG!$1:$1,0),0),IF(AND(VLOOKUP($A34,BBG!$1:$1048576,MATCH(Activity!FQ$1,BBG!$1:$1,0)-1,0)&lt;&gt;"",VLOOKUP($A34,BBG!$1:$1048576,MATCH(Activity!FQ$1,BBG!$1:$1,0)+1,0)&lt;&gt;""),(VLOOKUP($A34,BBG!$1:$1048576,MATCH(Activity!FQ$1,BBG!$1:$1,0)-1,0)+VLOOKUP($A34,BBG!$1:$1048576,MATCH(Activity!FQ$1,BBG!$1:$1,0)+1,0))/2,IF(AND(VLOOKUP($A34,BBG!$1:$1048576,MATCH(Activity!FQ$1,BBG!$1:$1,0)-1,0)&lt;&gt;"",VLOOKUP($A34,BBG!$1:$1048576,MATCH(Activity!FQ$1,BBG!$1:$1,0)+2,0)&lt;&gt;""),VLOOKUP($A34,BBG!$1:$1048576,MATCH(Activity!FQ$1,BBG!$1:$1,0)-1,0)+(VLOOKUP($A34,BBG!$1:$1048576,MATCH(Activity!FQ$1,BBG!$1:$1,0)+2,0)-VLOOKUP($A34,BBG!$1:$1048576,MATCH(Activity!FQ$1,BBG!$1:$1,0)-1,0))/3,VLOOKUP($A34,BBG!$1:$1048576,MATCH(Activity!FQ$1,BBG!$1:$1,0)-2,0)+(VLOOKUP($A34,BBG!$1:$1048576,MATCH(Activity!FQ$1,BBG!$1:$1,0)+1,0)-VLOOKUP($A34,BBG!$1:$1048576,MATCH(Activity!FQ$1,BBG!$1:$1,0)-2,0))*2/3)))/100</f>
        <v>0</v>
      </c>
      <c r="FR34" s="34">
        <f ca="1">IF(VLOOKUP($A34,BBG!$1:$1048576,MATCH(Activity!FR$1,BBG!$1:$1,0),0)&lt;&gt;"",VLOOKUP($A34,BBG!$1:$1048576,MATCH(Activity!FR$1,BBG!$1:$1,0),0),IF(AND(VLOOKUP($A34,BBG!$1:$1048576,MATCH(Activity!FR$1,BBG!$1:$1,0)-1,0)&lt;&gt;"",VLOOKUP($A34,BBG!$1:$1048576,MATCH(Activity!FR$1,BBG!$1:$1,0)+1,0)&lt;&gt;""),(VLOOKUP($A34,BBG!$1:$1048576,MATCH(Activity!FR$1,BBG!$1:$1,0)-1,0)+VLOOKUP($A34,BBG!$1:$1048576,MATCH(Activity!FR$1,BBG!$1:$1,0)+1,0))/2,IF(AND(VLOOKUP($A34,BBG!$1:$1048576,MATCH(Activity!FR$1,BBG!$1:$1,0)-1,0)&lt;&gt;"",VLOOKUP($A34,BBG!$1:$1048576,MATCH(Activity!FR$1,BBG!$1:$1,0)+2,0)&lt;&gt;""),VLOOKUP($A34,BBG!$1:$1048576,MATCH(Activity!FR$1,BBG!$1:$1,0)-1,0)+(VLOOKUP($A34,BBG!$1:$1048576,MATCH(Activity!FR$1,BBG!$1:$1,0)+2,0)-VLOOKUP($A34,BBG!$1:$1048576,MATCH(Activity!FR$1,BBG!$1:$1,0)-1,0))/3,VLOOKUP($A34,BBG!$1:$1048576,MATCH(Activity!FR$1,BBG!$1:$1,0)-2,0)+(VLOOKUP($A34,BBG!$1:$1048576,MATCH(Activity!FR$1,BBG!$1:$1,0)+1,0)-VLOOKUP($A34,BBG!$1:$1048576,MATCH(Activity!FR$1,BBG!$1:$1,0)-2,0))*2/3)))/100</f>
        <v>0</v>
      </c>
      <c r="FS34" s="34">
        <f ca="1">IF(VLOOKUP($A34,BBG!$1:$1048576,MATCH(Activity!FS$1,BBG!$1:$1,0),0)&lt;&gt;"",VLOOKUP($A34,BBG!$1:$1048576,MATCH(Activity!FS$1,BBG!$1:$1,0),0),IF(AND(VLOOKUP($A34,BBG!$1:$1048576,MATCH(Activity!FS$1,BBG!$1:$1,0)-1,0)&lt;&gt;"",VLOOKUP($A34,BBG!$1:$1048576,MATCH(Activity!FS$1,BBG!$1:$1,0)+1,0)&lt;&gt;""),(VLOOKUP($A34,BBG!$1:$1048576,MATCH(Activity!FS$1,BBG!$1:$1,0)-1,0)+VLOOKUP($A34,BBG!$1:$1048576,MATCH(Activity!FS$1,BBG!$1:$1,0)+1,0))/2,IF(AND(VLOOKUP($A34,BBG!$1:$1048576,MATCH(Activity!FS$1,BBG!$1:$1,0)-1,0)&lt;&gt;"",VLOOKUP($A34,BBG!$1:$1048576,MATCH(Activity!FS$1,BBG!$1:$1,0)+2,0)&lt;&gt;""),VLOOKUP($A34,BBG!$1:$1048576,MATCH(Activity!FS$1,BBG!$1:$1,0)-1,0)+(VLOOKUP($A34,BBG!$1:$1048576,MATCH(Activity!FS$1,BBG!$1:$1,0)+2,0)-VLOOKUP($A34,BBG!$1:$1048576,MATCH(Activity!FS$1,BBG!$1:$1,0)-1,0))/3,VLOOKUP($A34,BBG!$1:$1048576,MATCH(Activity!FS$1,BBG!$1:$1,0)-2,0)+(VLOOKUP($A34,BBG!$1:$1048576,MATCH(Activity!FS$1,BBG!$1:$1,0)+1,0)-VLOOKUP($A34,BBG!$1:$1048576,MATCH(Activity!FS$1,BBG!$1:$1,0)-2,0))*2/3)))/100</f>
        <v>0</v>
      </c>
      <c r="FT34" s="34">
        <f ca="1">IF(VLOOKUP($A34,BBG!$1:$1048576,MATCH(Activity!FT$1,BBG!$1:$1,0),0)&lt;&gt;"",VLOOKUP($A34,BBG!$1:$1048576,MATCH(Activity!FT$1,BBG!$1:$1,0),0),IF(AND(VLOOKUP($A34,BBG!$1:$1048576,MATCH(Activity!FT$1,BBG!$1:$1,0)-1,0)&lt;&gt;"",VLOOKUP($A34,BBG!$1:$1048576,MATCH(Activity!FT$1,BBG!$1:$1,0)+1,0)&lt;&gt;""),(VLOOKUP($A34,BBG!$1:$1048576,MATCH(Activity!FT$1,BBG!$1:$1,0)-1,0)+VLOOKUP($A34,BBG!$1:$1048576,MATCH(Activity!FT$1,BBG!$1:$1,0)+1,0))/2,IF(AND(VLOOKUP($A34,BBG!$1:$1048576,MATCH(Activity!FT$1,BBG!$1:$1,0)-1,0)&lt;&gt;"",VLOOKUP($A34,BBG!$1:$1048576,MATCH(Activity!FT$1,BBG!$1:$1,0)+2,0)&lt;&gt;""),VLOOKUP($A34,BBG!$1:$1048576,MATCH(Activity!FT$1,BBG!$1:$1,0)-1,0)+(VLOOKUP($A34,BBG!$1:$1048576,MATCH(Activity!FT$1,BBG!$1:$1,0)+2,0)-VLOOKUP($A34,BBG!$1:$1048576,MATCH(Activity!FT$1,BBG!$1:$1,0)-1,0))/3,VLOOKUP($A34,BBG!$1:$1048576,MATCH(Activity!FT$1,BBG!$1:$1,0)-2,0)+(VLOOKUP($A34,BBG!$1:$1048576,MATCH(Activity!FT$1,BBG!$1:$1,0)+1,0)-VLOOKUP($A34,BBG!$1:$1048576,MATCH(Activity!FT$1,BBG!$1:$1,0)-2,0))*2/3)))/100</f>
        <v>0</v>
      </c>
      <c r="FU34" s="34">
        <f ca="1">IF(VLOOKUP($A34,BBG!$1:$1048576,MATCH(Activity!FU$1,BBG!$1:$1,0),0)&lt;&gt;"",VLOOKUP($A34,BBG!$1:$1048576,MATCH(Activity!FU$1,BBG!$1:$1,0),0),IF(AND(VLOOKUP($A34,BBG!$1:$1048576,MATCH(Activity!FU$1,BBG!$1:$1,0)-1,0)&lt;&gt;"",VLOOKUP($A34,BBG!$1:$1048576,MATCH(Activity!FU$1,BBG!$1:$1,0)+1,0)&lt;&gt;""),(VLOOKUP($A34,BBG!$1:$1048576,MATCH(Activity!FU$1,BBG!$1:$1,0)-1,0)+VLOOKUP($A34,BBG!$1:$1048576,MATCH(Activity!FU$1,BBG!$1:$1,0)+1,0))/2,IF(AND(VLOOKUP($A34,BBG!$1:$1048576,MATCH(Activity!FU$1,BBG!$1:$1,0)-1,0)&lt;&gt;"",VLOOKUP($A34,BBG!$1:$1048576,MATCH(Activity!FU$1,BBG!$1:$1,0)+2,0)&lt;&gt;""),VLOOKUP($A34,BBG!$1:$1048576,MATCH(Activity!FU$1,BBG!$1:$1,0)-1,0)+(VLOOKUP($A34,BBG!$1:$1048576,MATCH(Activity!FU$1,BBG!$1:$1,0)+2,0)-VLOOKUP($A34,BBG!$1:$1048576,MATCH(Activity!FU$1,BBG!$1:$1,0)-1,0))/3,VLOOKUP($A34,BBG!$1:$1048576,MATCH(Activity!FU$1,BBG!$1:$1,0)-2,0)+(VLOOKUP($A34,BBG!$1:$1048576,MATCH(Activity!FU$1,BBG!$1:$1,0)+1,0)-VLOOKUP($A34,BBG!$1:$1048576,MATCH(Activity!FU$1,BBG!$1:$1,0)-2,0))*2/3)))/100</f>
        <v>0</v>
      </c>
      <c r="FV34" s="34">
        <f ca="1">IF(VLOOKUP($A34,BBG!$1:$1048576,MATCH(Activity!FV$1,BBG!$1:$1,0),0)&lt;&gt;"",VLOOKUP($A34,BBG!$1:$1048576,MATCH(Activity!FV$1,BBG!$1:$1,0),0),IF(AND(VLOOKUP($A34,BBG!$1:$1048576,MATCH(Activity!FV$1,BBG!$1:$1,0)-1,0)&lt;&gt;"",VLOOKUP($A34,BBG!$1:$1048576,MATCH(Activity!FV$1,BBG!$1:$1,0)+1,0)&lt;&gt;""),(VLOOKUP($A34,BBG!$1:$1048576,MATCH(Activity!FV$1,BBG!$1:$1,0)-1,0)+VLOOKUP($A34,BBG!$1:$1048576,MATCH(Activity!FV$1,BBG!$1:$1,0)+1,0))/2,IF(AND(VLOOKUP($A34,BBG!$1:$1048576,MATCH(Activity!FV$1,BBG!$1:$1,0)-1,0)&lt;&gt;"",VLOOKUP($A34,BBG!$1:$1048576,MATCH(Activity!FV$1,BBG!$1:$1,0)+2,0)&lt;&gt;""),VLOOKUP($A34,BBG!$1:$1048576,MATCH(Activity!FV$1,BBG!$1:$1,0)-1,0)+(VLOOKUP($A34,BBG!$1:$1048576,MATCH(Activity!FV$1,BBG!$1:$1,0)+2,0)-VLOOKUP($A34,BBG!$1:$1048576,MATCH(Activity!FV$1,BBG!$1:$1,0)-1,0))/3,VLOOKUP($A34,BBG!$1:$1048576,MATCH(Activity!FV$1,BBG!$1:$1,0)-2,0)+(VLOOKUP($A34,BBG!$1:$1048576,MATCH(Activity!FV$1,BBG!$1:$1,0)+1,0)-VLOOKUP($A34,BBG!$1:$1048576,MATCH(Activity!FV$1,BBG!$1:$1,0)-2,0))*2/3)))/100</f>
        <v>0</v>
      </c>
      <c r="FW34" s="34">
        <f ca="1">IF(VLOOKUP($A34,BBG!$1:$1048576,MATCH(Activity!FW$1,BBG!$1:$1,0),0)&lt;&gt;"",VLOOKUP($A34,BBG!$1:$1048576,MATCH(Activity!FW$1,BBG!$1:$1,0),0),IF(AND(VLOOKUP($A34,BBG!$1:$1048576,MATCH(Activity!FW$1,BBG!$1:$1,0)-1,0)&lt;&gt;"",VLOOKUP($A34,BBG!$1:$1048576,MATCH(Activity!FW$1,BBG!$1:$1,0)+1,0)&lt;&gt;""),(VLOOKUP($A34,BBG!$1:$1048576,MATCH(Activity!FW$1,BBG!$1:$1,0)-1,0)+VLOOKUP($A34,BBG!$1:$1048576,MATCH(Activity!FW$1,BBG!$1:$1,0)+1,0))/2,IF(AND(VLOOKUP($A34,BBG!$1:$1048576,MATCH(Activity!FW$1,BBG!$1:$1,0)-1,0)&lt;&gt;"",VLOOKUP($A34,BBG!$1:$1048576,MATCH(Activity!FW$1,BBG!$1:$1,0)+2,0)&lt;&gt;""),VLOOKUP($A34,BBG!$1:$1048576,MATCH(Activity!FW$1,BBG!$1:$1,0)-1,0)+(VLOOKUP($A34,BBG!$1:$1048576,MATCH(Activity!FW$1,BBG!$1:$1,0)+2,0)-VLOOKUP($A34,BBG!$1:$1048576,MATCH(Activity!FW$1,BBG!$1:$1,0)-1,0))/3,VLOOKUP($A34,BBG!$1:$1048576,MATCH(Activity!FW$1,BBG!$1:$1,0)-2,0)+(VLOOKUP($A34,BBG!$1:$1048576,MATCH(Activity!FW$1,BBG!$1:$1,0)+1,0)-VLOOKUP($A34,BBG!$1:$1048576,MATCH(Activity!FW$1,BBG!$1:$1,0)-2,0))*2/3)))/100</f>
        <v>0</v>
      </c>
      <c r="FX34" s="34">
        <f ca="1">IF(VLOOKUP($A34,BBG!$1:$1048576,MATCH(Activity!FX$1,BBG!$1:$1,0),0)&lt;&gt;"",VLOOKUP($A34,BBG!$1:$1048576,MATCH(Activity!FX$1,BBG!$1:$1,0),0),IF(AND(VLOOKUP($A34,BBG!$1:$1048576,MATCH(Activity!FX$1,BBG!$1:$1,0)-1,0)&lt;&gt;"",VLOOKUP($A34,BBG!$1:$1048576,MATCH(Activity!FX$1,BBG!$1:$1,0)+1,0)&lt;&gt;""),(VLOOKUP($A34,BBG!$1:$1048576,MATCH(Activity!FX$1,BBG!$1:$1,0)-1,0)+VLOOKUP($A34,BBG!$1:$1048576,MATCH(Activity!FX$1,BBG!$1:$1,0)+1,0))/2,IF(AND(VLOOKUP($A34,BBG!$1:$1048576,MATCH(Activity!FX$1,BBG!$1:$1,0)-1,0)&lt;&gt;"",VLOOKUP($A34,BBG!$1:$1048576,MATCH(Activity!FX$1,BBG!$1:$1,0)+2,0)&lt;&gt;""),VLOOKUP($A34,BBG!$1:$1048576,MATCH(Activity!FX$1,BBG!$1:$1,0)-1,0)+(VLOOKUP($A34,BBG!$1:$1048576,MATCH(Activity!FX$1,BBG!$1:$1,0)+2,0)-VLOOKUP($A34,BBG!$1:$1048576,MATCH(Activity!FX$1,BBG!$1:$1,0)-1,0))/3,VLOOKUP($A34,BBG!$1:$1048576,MATCH(Activity!FX$1,BBG!$1:$1,0)-2,0)+(VLOOKUP($A34,BBG!$1:$1048576,MATCH(Activity!FX$1,BBG!$1:$1,0)+1,0)-VLOOKUP($A34,BBG!$1:$1048576,MATCH(Activity!FX$1,BBG!$1:$1,0)-2,0))*2/3)))/100</f>
        <v>0</v>
      </c>
      <c r="FY34" s="34">
        <f ca="1">IF(VLOOKUP($A34,BBG!$1:$1048576,MATCH(Activity!FY$1,BBG!$1:$1,0),0)&lt;&gt;"",VLOOKUP($A34,BBG!$1:$1048576,MATCH(Activity!FY$1,BBG!$1:$1,0),0),IF(AND(VLOOKUP($A34,BBG!$1:$1048576,MATCH(Activity!FY$1,BBG!$1:$1,0)-1,0)&lt;&gt;"",VLOOKUP($A34,BBG!$1:$1048576,MATCH(Activity!FY$1,BBG!$1:$1,0)+1,0)&lt;&gt;""),(VLOOKUP($A34,BBG!$1:$1048576,MATCH(Activity!FY$1,BBG!$1:$1,0)-1,0)+VLOOKUP($A34,BBG!$1:$1048576,MATCH(Activity!FY$1,BBG!$1:$1,0)+1,0))/2,IF(AND(VLOOKUP($A34,BBG!$1:$1048576,MATCH(Activity!FY$1,BBG!$1:$1,0)-1,0)&lt;&gt;"",VLOOKUP($A34,BBG!$1:$1048576,MATCH(Activity!FY$1,BBG!$1:$1,0)+2,0)&lt;&gt;""),VLOOKUP($A34,BBG!$1:$1048576,MATCH(Activity!FY$1,BBG!$1:$1,0)-1,0)+(VLOOKUP($A34,BBG!$1:$1048576,MATCH(Activity!FY$1,BBG!$1:$1,0)+2,0)-VLOOKUP($A34,BBG!$1:$1048576,MATCH(Activity!FY$1,BBG!$1:$1,0)-1,0))/3,VLOOKUP($A34,BBG!$1:$1048576,MATCH(Activity!FY$1,BBG!$1:$1,0)-2,0)+(VLOOKUP($A34,BBG!$1:$1048576,MATCH(Activity!FY$1,BBG!$1:$1,0)+1,0)-VLOOKUP($A34,BBG!$1:$1048576,MATCH(Activity!FY$1,BBG!$1:$1,0)-2,0))*2/3)))/100</f>
        <v>0</v>
      </c>
      <c r="FZ34" s="34">
        <f ca="1">IF(VLOOKUP($A34,BBG!$1:$1048576,MATCH(Activity!FZ$1,BBG!$1:$1,0),0)&lt;&gt;"",VLOOKUP($A34,BBG!$1:$1048576,MATCH(Activity!FZ$1,BBG!$1:$1,0),0),IF(AND(VLOOKUP($A34,BBG!$1:$1048576,MATCH(Activity!FZ$1,BBG!$1:$1,0)-1,0)&lt;&gt;"",VLOOKUP($A34,BBG!$1:$1048576,MATCH(Activity!FZ$1,BBG!$1:$1,0)+1,0)&lt;&gt;""),(VLOOKUP($A34,BBG!$1:$1048576,MATCH(Activity!FZ$1,BBG!$1:$1,0)-1,0)+VLOOKUP($A34,BBG!$1:$1048576,MATCH(Activity!FZ$1,BBG!$1:$1,0)+1,0))/2,IF(AND(VLOOKUP($A34,BBG!$1:$1048576,MATCH(Activity!FZ$1,BBG!$1:$1,0)-1,0)&lt;&gt;"",VLOOKUP($A34,BBG!$1:$1048576,MATCH(Activity!FZ$1,BBG!$1:$1,0)+2,0)&lt;&gt;""),VLOOKUP($A34,BBG!$1:$1048576,MATCH(Activity!FZ$1,BBG!$1:$1,0)-1,0)+(VLOOKUP($A34,BBG!$1:$1048576,MATCH(Activity!FZ$1,BBG!$1:$1,0)+2,0)-VLOOKUP($A34,BBG!$1:$1048576,MATCH(Activity!FZ$1,BBG!$1:$1,0)-1,0))/3,VLOOKUP($A34,BBG!$1:$1048576,MATCH(Activity!FZ$1,BBG!$1:$1,0)-2,0)+(VLOOKUP($A34,BBG!$1:$1048576,MATCH(Activity!FZ$1,BBG!$1:$1,0)+1,0)-VLOOKUP($A34,BBG!$1:$1048576,MATCH(Activity!FZ$1,BBG!$1:$1,0)-2,0))*2/3)))/100</f>
        <v>0</v>
      </c>
      <c r="GA34" s="34">
        <f ca="1">IF(VLOOKUP($A34,BBG!$1:$1048576,MATCH(Activity!GA$1,BBG!$1:$1,0),0)&lt;&gt;"",VLOOKUP($A34,BBG!$1:$1048576,MATCH(Activity!GA$1,BBG!$1:$1,0),0),IF(AND(VLOOKUP($A34,BBG!$1:$1048576,MATCH(Activity!GA$1,BBG!$1:$1,0)-1,0)&lt;&gt;"",VLOOKUP($A34,BBG!$1:$1048576,MATCH(Activity!GA$1,BBG!$1:$1,0)+1,0)&lt;&gt;""),(VLOOKUP($A34,BBG!$1:$1048576,MATCH(Activity!GA$1,BBG!$1:$1,0)-1,0)+VLOOKUP($A34,BBG!$1:$1048576,MATCH(Activity!GA$1,BBG!$1:$1,0)+1,0))/2,IF(AND(VLOOKUP($A34,BBG!$1:$1048576,MATCH(Activity!GA$1,BBG!$1:$1,0)-1,0)&lt;&gt;"",VLOOKUP($A34,BBG!$1:$1048576,MATCH(Activity!GA$1,BBG!$1:$1,0)+2,0)&lt;&gt;""),VLOOKUP($A34,BBG!$1:$1048576,MATCH(Activity!GA$1,BBG!$1:$1,0)-1,0)+(VLOOKUP($A34,BBG!$1:$1048576,MATCH(Activity!GA$1,BBG!$1:$1,0)+2,0)-VLOOKUP($A34,BBG!$1:$1048576,MATCH(Activity!GA$1,BBG!$1:$1,0)-1,0))/3,VLOOKUP($A34,BBG!$1:$1048576,MATCH(Activity!GA$1,BBG!$1:$1,0)-2,0)+(VLOOKUP($A34,BBG!$1:$1048576,MATCH(Activity!GA$1,BBG!$1:$1,0)+1,0)-VLOOKUP($A34,BBG!$1:$1048576,MATCH(Activity!GA$1,BBG!$1:$1,0)-2,0))*2/3)))/100</f>
        <v>0</v>
      </c>
      <c r="GB34" s="34">
        <f ca="1">IF(VLOOKUP($A34,BBG!$1:$1048576,MATCH(Activity!GB$1,BBG!$1:$1,0),0)&lt;&gt;"",VLOOKUP($A34,BBG!$1:$1048576,MATCH(Activity!GB$1,BBG!$1:$1,0),0),IF(AND(VLOOKUP($A34,BBG!$1:$1048576,MATCH(Activity!GB$1,BBG!$1:$1,0)-1,0)&lt;&gt;"",VLOOKUP($A34,BBG!$1:$1048576,MATCH(Activity!GB$1,BBG!$1:$1,0)+1,0)&lt;&gt;""),(VLOOKUP($A34,BBG!$1:$1048576,MATCH(Activity!GB$1,BBG!$1:$1,0)-1,0)+VLOOKUP($A34,BBG!$1:$1048576,MATCH(Activity!GB$1,BBG!$1:$1,0)+1,0))/2,IF(AND(VLOOKUP($A34,BBG!$1:$1048576,MATCH(Activity!GB$1,BBG!$1:$1,0)-1,0)&lt;&gt;"",VLOOKUP($A34,BBG!$1:$1048576,MATCH(Activity!GB$1,BBG!$1:$1,0)+2,0)&lt;&gt;""),VLOOKUP($A34,BBG!$1:$1048576,MATCH(Activity!GB$1,BBG!$1:$1,0)-1,0)+(VLOOKUP($A34,BBG!$1:$1048576,MATCH(Activity!GB$1,BBG!$1:$1,0)+2,0)-VLOOKUP($A34,BBG!$1:$1048576,MATCH(Activity!GB$1,BBG!$1:$1,0)-1,0))/3,VLOOKUP($A34,BBG!$1:$1048576,MATCH(Activity!GB$1,BBG!$1:$1,0)-2,0)+(VLOOKUP($A34,BBG!$1:$1048576,MATCH(Activity!GB$1,BBG!$1:$1,0)+1,0)-VLOOKUP($A34,BBG!$1:$1048576,MATCH(Activity!GB$1,BBG!$1:$1,0)-2,0))*2/3)))/100</f>
        <v>0</v>
      </c>
      <c r="GC34" s="34">
        <f ca="1">IF(VLOOKUP($A34,BBG!$1:$1048576,MATCH(Activity!GC$1,BBG!$1:$1,0),0)&lt;&gt;"",VLOOKUP($A34,BBG!$1:$1048576,MATCH(Activity!GC$1,BBG!$1:$1,0),0),IF(AND(VLOOKUP($A34,BBG!$1:$1048576,MATCH(Activity!GC$1,BBG!$1:$1,0)-1,0)&lt;&gt;"",VLOOKUP($A34,BBG!$1:$1048576,MATCH(Activity!GC$1,BBG!$1:$1,0)+1,0)&lt;&gt;""),(VLOOKUP($A34,BBG!$1:$1048576,MATCH(Activity!GC$1,BBG!$1:$1,0)-1,0)+VLOOKUP($A34,BBG!$1:$1048576,MATCH(Activity!GC$1,BBG!$1:$1,0)+1,0))/2,IF(AND(VLOOKUP($A34,BBG!$1:$1048576,MATCH(Activity!GC$1,BBG!$1:$1,0)-1,0)&lt;&gt;"",VLOOKUP($A34,BBG!$1:$1048576,MATCH(Activity!GC$1,BBG!$1:$1,0)+2,0)&lt;&gt;""),VLOOKUP($A34,BBG!$1:$1048576,MATCH(Activity!GC$1,BBG!$1:$1,0)-1,0)+(VLOOKUP($A34,BBG!$1:$1048576,MATCH(Activity!GC$1,BBG!$1:$1,0)+2,0)-VLOOKUP($A34,BBG!$1:$1048576,MATCH(Activity!GC$1,BBG!$1:$1,0)-1,0))/3,VLOOKUP($A34,BBG!$1:$1048576,MATCH(Activity!GC$1,BBG!$1:$1,0)-2,0)+(VLOOKUP($A34,BBG!$1:$1048576,MATCH(Activity!GC$1,BBG!$1:$1,0)+1,0)-VLOOKUP($A34,BBG!$1:$1048576,MATCH(Activity!GC$1,BBG!$1:$1,0)-2,0))*2/3)))/100</f>
        <v>0</v>
      </c>
      <c r="GD34" s="34">
        <f ca="1">IF(VLOOKUP($A34,BBG!$1:$1048576,MATCH(Activity!GD$1,BBG!$1:$1,0),0)&lt;&gt;"",VLOOKUP($A34,BBG!$1:$1048576,MATCH(Activity!GD$1,BBG!$1:$1,0),0),IF(AND(VLOOKUP($A34,BBG!$1:$1048576,MATCH(Activity!GD$1,BBG!$1:$1,0)-1,0)&lt;&gt;"",VLOOKUP($A34,BBG!$1:$1048576,MATCH(Activity!GD$1,BBG!$1:$1,0)+1,0)&lt;&gt;""),(VLOOKUP($A34,BBG!$1:$1048576,MATCH(Activity!GD$1,BBG!$1:$1,0)-1,0)+VLOOKUP($A34,BBG!$1:$1048576,MATCH(Activity!GD$1,BBG!$1:$1,0)+1,0))/2,IF(AND(VLOOKUP($A34,BBG!$1:$1048576,MATCH(Activity!GD$1,BBG!$1:$1,0)-1,0)&lt;&gt;"",VLOOKUP($A34,BBG!$1:$1048576,MATCH(Activity!GD$1,BBG!$1:$1,0)+2,0)&lt;&gt;""),VLOOKUP($A34,BBG!$1:$1048576,MATCH(Activity!GD$1,BBG!$1:$1,0)-1,0)+(VLOOKUP($A34,BBG!$1:$1048576,MATCH(Activity!GD$1,BBG!$1:$1,0)+2,0)-VLOOKUP($A34,BBG!$1:$1048576,MATCH(Activity!GD$1,BBG!$1:$1,0)-1,0))/3,VLOOKUP($A34,BBG!$1:$1048576,MATCH(Activity!GD$1,BBG!$1:$1,0)-2,0)+(VLOOKUP($A34,BBG!$1:$1048576,MATCH(Activity!GD$1,BBG!$1:$1,0)+1,0)-VLOOKUP($A34,BBG!$1:$1048576,MATCH(Activity!GD$1,BBG!$1:$1,0)-2,0))*2/3)))/100</f>
        <v>0</v>
      </c>
      <c r="GE34" s="34">
        <f ca="1">IF(VLOOKUP($A34,BBG!$1:$1048576,MATCH(Activity!GE$1,BBG!$1:$1,0),0)&lt;&gt;"",VLOOKUP($A34,BBG!$1:$1048576,MATCH(Activity!GE$1,BBG!$1:$1,0),0),IF(AND(VLOOKUP($A34,BBG!$1:$1048576,MATCH(Activity!GE$1,BBG!$1:$1,0)-1,0)&lt;&gt;"",VLOOKUP($A34,BBG!$1:$1048576,MATCH(Activity!GE$1,BBG!$1:$1,0)+1,0)&lt;&gt;""),(VLOOKUP($A34,BBG!$1:$1048576,MATCH(Activity!GE$1,BBG!$1:$1,0)-1,0)+VLOOKUP($A34,BBG!$1:$1048576,MATCH(Activity!GE$1,BBG!$1:$1,0)+1,0))/2,IF(AND(VLOOKUP($A34,BBG!$1:$1048576,MATCH(Activity!GE$1,BBG!$1:$1,0)-1,0)&lt;&gt;"",VLOOKUP($A34,BBG!$1:$1048576,MATCH(Activity!GE$1,BBG!$1:$1,0)+2,0)&lt;&gt;""),VLOOKUP($A34,BBG!$1:$1048576,MATCH(Activity!GE$1,BBG!$1:$1,0)-1,0)+(VLOOKUP($A34,BBG!$1:$1048576,MATCH(Activity!GE$1,BBG!$1:$1,0)+2,0)-VLOOKUP($A34,BBG!$1:$1048576,MATCH(Activity!GE$1,BBG!$1:$1,0)-1,0))/3,VLOOKUP($A34,BBG!$1:$1048576,MATCH(Activity!GE$1,BBG!$1:$1,0)-2,0)+(VLOOKUP($A34,BBG!$1:$1048576,MATCH(Activity!GE$1,BBG!$1:$1,0)+1,0)-VLOOKUP($A34,BBG!$1:$1048576,MATCH(Activity!GE$1,BBG!$1:$1,0)-2,0))*2/3)))/100</f>
        <v>0</v>
      </c>
      <c r="GF34" s="34">
        <f ca="1">IF(VLOOKUP($A34,BBG!$1:$1048576,MATCH(Activity!GF$1,BBG!$1:$1,0),0)&lt;&gt;"",VLOOKUP($A34,BBG!$1:$1048576,MATCH(Activity!GF$1,BBG!$1:$1,0),0),IF(AND(VLOOKUP($A34,BBG!$1:$1048576,MATCH(Activity!GF$1,BBG!$1:$1,0)-1,0)&lt;&gt;"",VLOOKUP($A34,BBG!$1:$1048576,MATCH(Activity!GF$1,BBG!$1:$1,0)+1,0)&lt;&gt;""),(VLOOKUP($A34,BBG!$1:$1048576,MATCH(Activity!GF$1,BBG!$1:$1,0)-1,0)+VLOOKUP($A34,BBG!$1:$1048576,MATCH(Activity!GF$1,BBG!$1:$1,0)+1,0))/2,IF(AND(VLOOKUP($A34,BBG!$1:$1048576,MATCH(Activity!GF$1,BBG!$1:$1,0)-1,0)&lt;&gt;"",VLOOKUP($A34,BBG!$1:$1048576,MATCH(Activity!GF$1,BBG!$1:$1,0)+2,0)&lt;&gt;""),VLOOKUP($A34,BBG!$1:$1048576,MATCH(Activity!GF$1,BBG!$1:$1,0)-1,0)+(VLOOKUP($A34,BBG!$1:$1048576,MATCH(Activity!GF$1,BBG!$1:$1,0)+2,0)-VLOOKUP($A34,BBG!$1:$1048576,MATCH(Activity!GF$1,BBG!$1:$1,0)-1,0))/3,VLOOKUP($A34,BBG!$1:$1048576,MATCH(Activity!GF$1,BBG!$1:$1,0)-2,0)+(VLOOKUP($A34,BBG!$1:$1048576,MATCH(Activity!GF$1,BBG!$1:$1,0)+1,0)-VLOOKUP($A34,BBG!$1:$1048576,MATCH(Activity!GF$1,BBG!$1:$1,0)-2,0))*2/3)))/100</f>
        <v>0</v>
      </c>
      <c r="GG34" s="34">
        <f ca="1">IF(VLOOKUP($A34,BBG!$1:$1048576,MATCH(Activity!GG$1,BBG!$1:$1,0),0)&lt;&gt;"",VLOOKUP($A34,BBG!$1:$1048576,MATCH(Activity!GG$1,BBG!$1:$1,0),0),IF(AND(VLOOKUP($A34,BBG!$1:$1048576,MATCH(Activity!GG$1,BBG!$1:$1,0)-1,0)&lt;&gt;"",VLOOKUP($A34,BBG!$1:$1048576,MATCH(Activity!GG$1,BBG!$1:$1,0)+1,0)&lt;&gt;""),(VLOOKUP($A34,BBG!$1:$1048576,MATCH(Activity!GG$1,BBG!$1:$1,0)-1,0)+VLOOKUP($A34,BBG!$1:$1048576,MATCH(Activity!GG$1,BBG!$1:$1,0)+1,0))/2,IF(AND(VLOOKUP($A34,BBG!$1:$1048576,MATCH(Activity!GG$1,BBG!$1:$1,0)-1,0)&lt;&gt;"",VLOOKUP($A34,BBG!$1:$1048576,MATCH(Activity!GG$1,BBG!$1:$1,0)+2,0)&lt;&gt;""),VLOOKUP($A34,BBG!$1:$1048576,MATCH(Activity!GG$1,BBG!$1:$1,0)-1,0)+(VLOOKUP($A34,BBG!$1:$1048576,MATCH(Activity!GG$1,BBG!$1:$1,0)+2,0)-VLOOKUP($A34,BBG!$1:$1048576,MATCH(Activity!GG$1,BBG!$1:$1,0)-1,0))/3,VLOOKUP($A34,BBG!$1:$1048576,MATCH(Activity!GG$1,BBG!$1:$1,0)-2,0)+(VLOOKUP($A34,BBG!$1:$1048576,MATCH(Activity!GG$1,BBG!$1:$1,0)+1,0)-VLOOKUP($A34,BBG!$1:$1048576,MATCH(Activity!GG$1,BBG!$1:$1,0)-2,0))*2/3)))/100</f>
        <v>0</v>
      </c>
      <c r="GH34" s="34">
        <f ca="1">IF(VLOOKUP($A34,BBG!$1:$1048576,MATCH(Activity!GH$1,BBG!$1:$1,0),0)&lt;&gt;"",VLOOKUP($A34,BBG!$1:$1048576,MATCH(Activity!GH$1,BBG!$1:$1,0),0),IF(AND(VLOOKUP($A34,BBG!$1:$1048576,MATCH(Activity!GH$1,BBG!$1:$1,0)-1,0)&lt;&gt;"",VLOOKUP($A34,BBG!$1:$1048576,MATCH(Activity!GH$1,BBG!$1:$1,0)+1,0)&lt;&gt;""),(VLOOKUP($A34,BBG!$1:$1048576,MATCH(Activity!GH$1,BBG!$1:$1,0)-1,0)+VLOOKUP($A34,BBG!$1:$1048576,MATCH(Activity!GH$1,BBG!$1:$1,0)+1,0))/2,IF(AND(VLOOKUP($A34,BBG!$1:$1048576,MATCH(Activity!GH$1,BBG!$1:$1,0)-1,0)&lt;&gt;"",VLOOKUP($A34,BBG!$1:$1048576,MATCH(Activity!GH$1,BBG!$1:$1,0)+2,0)&lt;&gt;""),VLOOKUP($A34,BBG!$1:$1048576,MATCH(Activity!GH$1,BBG!$1:$1,0)-1,0)+(VLOOKUP($A34,BBG!$1:$1048576,MATCH(Activity!GH$1,BBG!$1:$1,0)+2,0)-VLOOKUP($A34,BBG!$1:$1048576,MATCH(Activity!GH$1,BBG!$1:$1,0)-1,0))/3,VLOOKUP($A34,BBG!$1:$1048576,MATCH(Activity!GH$1,BBG!$1:$1,0)-2,0)+(VLOOKUP($A34,BBG!$1:$1048576,MATCH(Activity!GH$1,BBG!$1:$1,0)+1,0)-VLOOKUP($A34,BBG!$1:$1048576,MATCH(Activity!GH$1,BBG!$1:$1,0)-2,0))*2/3)))/100</f>
        <v>0</v>
      </c>
      <c r="GI34" s="34">
        <f ca="1">IF(VLOOKUP($A34,BBG!$1:$1048576,MATCH(Activity!GI$1,BBG!$1:$1,0),0)&lt;&gt;"",VLOOKUP($A34,BBG!$1:$1048576,MATCH(Activity!GI$1,BBG!$1:$1,0),0),IF(AND(VLOOKUP($A34,BBG!$1:$1048576,MATCH(Activity!GI$1,BBG!$1:$1,0)-1,0)&lt;&gt;"",VLOOKUP($A34,BBG!$1:$1048576,MATCH(Activity!GI$1,BBG!$1:$1,0)+1,0)&lt;&gt;""),(VLOOKUP($A34,BBG!$1:$1048576,MATCH(Activity!GI$1,BBG!$1:$1,0)-1,0)+VLOOKUP($A34,BBG!$1:$1048576,MATCH(Activity!GI$1,BBG!$1:$1,0)+1,0))/2,IF(AND(VLOOKUP($A34,BBG!$1:$1048576,MATCH(Activity!GI$1,BBG!$1:$1,0)-1,0)&lt;&gt;"",VLOOKUP($A34,BBG!$1:$1048576,MATCH(Activity!GI$1,BBG!$1:$1,0)+2,0)&lt;&gt;""),VLOOKUP($A34,BBG!$1:$1048576,MATCH(Activity!GI$1,BBG!$1:$1,0)-1,0)+(VLOOKUP($A34,BBG!$1:$1048576,MATCH(Activity!GI$1,BBG!$1:$1,0)+2,0)-VLOOKUP($A34,BBG!$1:$1048576,MATCH(Activity!GI$1,BBG!$1:$1,0)-1,0))/3,VLOOKUP($A34,BBG!$1:$1048576,MATCH(Activity!GI$1,BBG!$1:$1,0)-2,0)+(VLOOKUP($A34,BBG!$1:$1048576,MATCH(Activity!GI$1,BBG!$1:$1,0)+1,0)-VLOOKUP($A34,BBG!$1:$1048576,MATCH(Activity!GI$1,BBG!$1:$1,0)-2,0))*2/3)))/100</f>
        <v>0</v>
      </c>
      <c r="GJ34" s="34">
        <f ca="1">IF(VLOOKUP($A34,BBG!$1:$1048576,MATCH(Activity!GJ$1,BBG!$1:$1,0),0)&lt;&gt;"",VLOOKUP($A34,BBG!$1:$1048576,MATCH(Activity!GJ$1,BBG!$1:$1,0),0),IF(AND(VLOOKUP($A34,BBG!$1:$1048576,MATCH(Activity!GJ$1,BBG!$1:$1,0)-1,0)&lt;&gt;"",VLOOKUP($A34,BBG!$1:$1048576,MATCH(Activity!GJ$1,BBG!$1:$1,0)+1,0)&lt;&gt;""),(VLOOKUP($A34,BBG!$1:$1048576,MATCH(Activity!GJ$1,BBG!$1:$1,0)-1,0)+VLOOKUP($A34,BBG!$1:$1048576,MATCH(Activity!GJ$1,BBG!$1:$1,0)+1,0))/2,IF(AND(VLOOKUP($A34,BBG!$1:$1048576,MATCH(Activity!GJ$1,BBG!$1:$1,0)-1,0)&lt;&gt;"",VLOOKUP($A34,BBG!$1:$1048576,MATCH(Activity!GJ$1,BBG!$1:$1,0)+2,0)&lt;&gt;""),VLOOKUP($A34,BBG!$1:$1048576,MATCH(Activity!GJ$1,BBG!$1:$1,0)-1,0)+(VLOOKUP($A34,BBG!$1:$1048576,MATCH(Activity!GJ$1,BBG!$1:$1,0)+2,0)-VLOOKUP($A34,BBG!$1:$1048576,MATCH(Activity!GJ$1,BBG!$1:$1,0)-1,0))/3,VLOOKUP($A34,BBG!$1:$1048576,MATCH(Activity!GJ$1,BBG!$1:$1,0)-2,0)+(VLOOKUP($A34,BBG!$1:$1048576,MATCH(Activity!GJ$1,BBG!$1:$1,0)+1,0)-VLOOKUP($A34,BBG!$1:$1048576,MATCH(Activity!GJ$1,BBG!$1:$1,0)-2,0))*2/3)))/100</f>
        <v>0</v>
      </c>
      <c r="GK34" s="34">
        <f ca="1">IF(VLOOKUP($A34,BBG!$1:$1048576,MATCH(Activity!GK$1,BBG!$1:$1,0),0)&lt;&gt;"",VLOOKUP($A34,BBG!$1:$1048576,MATCH(Activity!GK$1,BBG!$1:$1,0),0),IF(AND(VLOOKUP($A34,BBG!$1:$1048576,MATCH(Activity!GK$1,BBG!$1:$1,0)-1,0)&lt;&gt;"",VLOOKUP($A34,BBG!$1:$1048576,MATCH(Activity!GK$1,BBG!$1:$1,0)+1,0)&lt;&gt;""),(VLOOKUP($A34,BBG!$1:$1048576,MATCH(Activity!GK$1,BBG!$1:$1,0)-1,0)+VLOOKUP($A34,BBG!$1:$1048576,MATCH(Activity!GK$1,BBG!$1:$1,0)+1,0))/2,IF(AND(VLOOKUP($A34,BBG!$1:$1048576,MATCH(Activity!GK$1,BBG!$1:$1,0)-1,0)&lt;&gt;"",VLOOKUP($A34,BBG!$1:$1048576,MATCH(Activity!GK$1,BBG!$1:$1,0)+2,0)&lt;&gt;""),VLOOKUP($A34,BBG!$1:$1048576,MATCH(Activity!GK$1,BBG!$1:$1,0)-1,0)+(VLOOKUP($A34,BBG!$1:$1048576,MATCH(Activity!GK$1,BBG!$1:$1,0)+2,0)-VLOOKUP($A34,BBG!$1:$1048576,MATCH(Activity!GK$1,BBG!$1:$1,0)-1,0))/3,VLOOKUP($A34,BBG!$1:$1048576,MATCH(Activity!GK$1,BBG!$1:$1,0)-2,0)+(VLOOKUP($A34,BBG!$1:$1048576,MATCH(Activity!GK$1,BBG!$1:$1,0)+1,0)-VLOOKUP($A34,BBG!$1:$1048576,MATCH(Activity!GK$1,BBG!$1:$1,0)-2,0))*2/3)))/100</f>
        <v>0</v>
      </c>
      <c r="GL34" s="34">
        <f ca="1">IF(VLOOKUP($A34,BBG!$1:$1048576,MATCH(Activity!GL$1,BBG!$1:$1,0),0)&lt;&gt;"",VLOOKUP($A34,BBG!$1:$1048576,MATCH(Activity!GL$1,BBG!$1:$1,0),0),IF(AND(VLOOKUP($A34,BBG!$1:$1048576,MATCH(Activity!GL$1,BBG!$1:$1,0)-1,0)&lt;&gt;"",VLOOKUP($A34,BBG!$1:$1048576,MATCH(Activity!GL$1,BBG!$1:$1,0)+1,0)&lt;&gt;""),(VLOOKUP($A34,BBG!$1:$1048576,MATCH(Activity!GL$1,BBG!$1:$1,0)-1,0)+VLOOKUP($A34,BBG!$1:$1048576,MATCH(Activity!GL$1,BBG!$1:$1,0)+1,0))/2,IF(AND(VLOOKUP($A34,BBG!$1:$1048576,MATCH(Activity!GL$1,BBG!$1:$1,0)-1,0)&lt;&gt;"",VLOOKUP($A34,BBG!$1:$1048576,MATCH(Activity!GL$1,BBG!$1:$1,0)+2,0)&lt;&gt;""),VLOOKUP($A34,BBG!$1:$1048576,MATCH(Activity!GL$1,BBG!$1:$1,0)-1,0)+(VLOOKUP($A34,BBG!$1:$1048576,MATCH(Activity!GL$1,BBG!$1:$1,0)+2,0)-VLOOKUP($A34,BBG!$1:$1048576,MATCH(Activity!GL$1,BBG!$1:$1,0)-1,0))/3,VLOOKUP($A34,BBG!$1:$1048576,MATCH(Activity!GL$1,BBG!$1:$1,0)-2,0)+(VLOOKUP($A34,BBG!$1:$1048576,MATCH(Activity!GL$1,BBG!$1:$1,0)+1,0)-VLOOKUP($A34,BBG!$1:$1048576,MATCH(Activity!GL$1,BBG!$1:$1,0)-2,0))*2/3)))/100</f>
        <v>0</v>
      </c>
      <c r="GM34" s="34">
        <f ca="1">IF(VLOOKUP($A34,BBG!$1:$1048576,MATCH(Activity!GM$1,BBG!$1:$1,0),0)&lt;&gt;"",VLOOKUP($A34,BBG!$1:$1048576,MATCH(Activity!GM$1,BBG!$1:$1,0),0),IF(AND(VLOOKUP($A34,BBG!$1:$1048576,MATCH(Activity!GM$1,BBG!$1:$1,0)-1,0)&lt;&gt;"",VLOOKUP($A34,BBG!$1:$1048576,MATCH(Activity!GM$1,BBG!$1:$1,0)+1,0)&lt;&gt;""),(VLOOKUP($A34,BBG!$1:$1048576,MATCH(Activity!GM$1,BBG!$1:$1,0)-1,0)+VLOOKUP($A34,BBG!$1:$1048576,MATCH(Activity!GM$1,BBG!$1:$1,0)+1,0))/2,IF(AND(VLOOKUP($A34,BBG!$1:$1048576,MATCH(Activity!GM$1,BBG!$1:$1,0)-1,0)&lt;&gt;"",VLOOKUP($A34,BBG!$1:$1048576,MATCH(Activity!GM$1,BBG!$1:$1,0)+2,0)&lt;&gt;""),VLOOKUP($A34,BBG!$1:$1048576,MATCH(Activity!GM$1,BBG!$1:$1,0)-1,0)+(VLOOKUP($A34,BBG!$1:$1048576,MATCH(Activity!GM$1,BBG!$1:$1,0)+2,0)-VLOOKUP($A34,BBG!$1:$1048576,MATCH(Activity!GM$1,BBG!$1:$1,0)-1,0))/3,VLOOKUP($A34,BBG!$1:$1048576,MATCH(Activity!GM$1,BBG!$1:$1,0)-2,0)+(VLOOKUP($A34,BBG!$1:$1048576,MATCH(Activity!GM$1,BBG!$1:$1,0)+1,0)-VLOOKUP($A34,BBG!$1:$1048576,MATCH(Activity!GM$1,BBG!$1:$1,0)-2,0))*2/3)))/100</f>
        <v>0</v>
      </c>
      <c r="GN34" s="34">
        <f ca="1">IF(VLOOKUP($A34,BBG!$1:$1048576,MATCH(Activity!GN$1,BBG!$1:$1,0),0)&lt;&gt;"",VLOOKUP($A34,BBG!$1:$1048576,MATCH(Activity!GN$1,BBG!$1:$1,0),0),IF(AND(VLOOKUP($A34,BBG!$1:$1048576,MATCH(Activity!GN$1,BBG!$1:$1,0)-1,0)&lt;&gt;"",VLOOKUP($A34,BBG!$1:$1048576,MATCH(Activity!GN$1,BBG!$1:$1,0)+1,0)&lt;&gt;""),(VLOOKUP($A34,BBG!$1:$1048576,MATCH(Activity!GN$1,BBG!$1:$1,0)-1,0)+VLOOKUP($A34,BBG!$1:$1048576,MATCH(Activity!GN$1,BBG!$1:$1,0)+1,0))/2,IF(AND(VLOOKUP($A34,BBG!$1:$1048576,MATCH(Activity!GN$1,BBG!$1:$1,0)-1,0)&lt;&gt;"",VLOOKUP($A34,BBG!$1:$1048576,MATCH(Activity!GN$1,BBG!$1:$1,0)+2,0)&lt;&gt;""),VLOOKUP($A34,BBG!$1:$1048576,MATCH(Activity!GN$1,BBG!$1:$1,0)-1,0)+(VLOOKUP($A34,BBG!$1:$1048576,MATCH(Activity!GN$1,BBG!$1:$1,0)+2,0)-VLOOKUP($A34,BBG!$1:$1048576,MATCH(Activity!GN$1,BBG!$1:$1,0)-1,0))/3,VLOOKUP($A34,BBG!$1:$1048576,MATCH(Activity!GN$1,BBG!$1:$1,0)-2,0)+(VLOOKUP($A34,BBG!$1:$1048576,MATCH(Activity!GN$1,BBG!$1:$1,0)+1,0)-VLOOKUP($A34,BBG!$1:$1048576,MATCH(Activity!GN$1,BBG!$1:$1,0)-2,0))*2/3)))/100</f>
        <v>0</v>
      </c>
      <c r="GO34" s="34">
        <f ca="1">IF(VLOOKUP($A34,BBG!$1:$1048576,MATCH(Activity!GO$1,BBG!$1:$1,0),0)&lt;&gt;"",VLOOKUP($A34,BBG!$1:$1048576,MATCH(Activity!GO$1,BBG!$1:$1,0),0),IF(AND(VLOOKUP($A34,BBG!$1:$1048576,MATCH(Activity!GO$1,BBG!$1:$1,0)-1,0)&lt;&gt;"",VLOOKUP($A34,BBG!$1:$1048576,MATCH(Activity!GO$1,BBG!$1:$1,0)+1,0)&lt;&gt;""),(VLOOKUP($A34,BBG!$1:$1048576,MATCH(Activity!GO$1,BBG!$1:$1,0)-1,0)+VLOOKUP($A34,BBG!$1:$1048576,MATCH(Activity!GO$1,BBG!$1:$1,0)+1,0))/2,IF(AND(VLOOKUP($A34,BBG!$1:$1048576,MATCH(Activity!GO$1,BBG!$1:$1,0)-1,0)&lt;&gt;"",VLOOKUP($A34,BBG!$1:$1048576,MATCH(Activity!GO$1,BBG!$1:$1,0)+2,0)&lt;&gt;""),VLOOKUP($A34,BBG!$1:$1048576,MATCH(Activity!GO$1,BBG!$1:$1,0)-1,0)+(VLOOKUP($A34,BBG!$1:$1048576,MATCH(Activity!GO$1,BBG!$1:$1,0)+2,0)-VLOOKUP($A34,BBG!$1:$1048576,MATCH(Activity!GO$1,BBG!$1:$1,0)-1,0))/3,VLOOKUP($A34,BBG!$1:$1048576,MATCH(Activity!GO$1,BBG!$1:$1,0)-2,0)+(VLOOKUP($A34,BBG!$1:$1048576,MATCH(Activity!GO$1,BBG!$1:$1,0)+1,0)-VLOOKUP($A34,BBG!$1:$1048576,MATCH(Activity!GO$1,BBG!$1:$1,0)-2,0))*2/3)))/100</f>
        <v>0</v>
      </c>
      <c r="GP34" s="34">
        <f ca="1">IF(VLOOKUP($A34,BBG!$1:$1048576,MATCH(Activity!GP$1,BBG!$1:$1,0),0)&lt;&gt;"",VLOOKUP($A34,BBG!$1:$1048576,MATCH(Activity!GP$1,BBG!$1:$1,0),0),IF(AND(VLOOKUP($A34,BBG!$1:$1048576,MATCH(Activity!GP$1,BBG!$1:$1,0)-1,0)&lt;&gt;"",VLOOKUP($A34,BBG!$1:$1048576,MATCH(Activity!GP$1,BBG!$1:$1,0)+1,0)&lt;&gt;""),(VLOOKUP($A34,BBG!$1:$1048576,MATCH(Activity!GP$1,BBG!$1:$1,0)-1,0)+VLOOKUP($A34,BBG!$1:$1048576,MATCH(Activity!GP$1,BBG!$1:$1,0)+1,0))/2,IF(AND(VLOOKUP($A34,BBG!$1:$1048576,MATCH(Activity!GP$1,BBG!$1:$1,0)-1,0)&lt;&gt;"",VLOOKUP($A34,BBG!$1:$1048576,MATCH(Activity!GP$1,BBG!$1:$1,0)+2,0)&lt;&gt;""),VLOOKUP($A34,BBG!$1:$1048576,MATCH(Activity!GP$1,BBG!$1:$1,0)-1,0)+(VLOOKUP($A34,BBG!$1:$1048576,MATCH(Activity!GP$1,BBG!$1:$1,0)+2,0)-VLOOKUP($A34,BBG!$1:$1048576,MATCH(Activity!GP$1,BBG!$1:$1,0)-1,0))/3,VLOOKUP($A34,BBG!$1:$1048576,MATCH(Activity!GP$1,BBG!$1:$1,0)-2,0)+(VLOOKUP($A34,BBG!$1:$1048576,MATCH(Activity!GP$1,BBG!$1:$1,0)+1,0)-VLOOKUP($A34,BBG!$1:$1048576,MATCH(Activity!GP$1,BBG!$1:$1,0)-2,0))*2/3)))/100</f>
        <v>0</v>
      </c>
      <c r="GQ34" s="34">
        <f ca="1">IF(VLOOKUP($A34,BBG!$1:$1048576,MATCH(Activity!GQ$1,BBG!$1:$1,0),0)&lt;&gt;"",VLOOKUP($A34,BBG!$1:$1048576,MATCH(Activity!GQ$1,BBG!$1:$1,0),0),IF(AND(VLOOKUP($A34,BBG!$1:$1048576,MATCH(Activity!GQ$1,BBG!$1:$1,0)-1,0)&lt;&gt;"",VLOOKUP($A34,BBG!$1:$1048576,MATCH(Activity!GQ$1,BBG!$1:$1,0)+1,0)&lt;&gt;""),(VLOOKUP($A34,BBG!$1:$1048576,MATCH(Activity!GQ$1,BBG!$1:$1,0)-1,0)+VLOOKUP($A34,BBG!$1:$1048576,MATCH(Activity!GQ$1,BBG!$1:$1,0)+1,0))/2,IF(AND(VLOOKUP($A34,BBG!$1:$1048576,MATCH(Activity!GQ$1,BBG!$1:$1,0)-1,0)&lt;&gt;"",VLOOKUP($A34,BBG!$1:$1048576,MATCH(Activity!GQ$1,BBG!$1:$1,0)+2,0)&lt;&gt;""),VLOOKUP($A34,BBG!$1:$1048576,MATCH(Activity!GQ$1,BBG!$1:$1,0)-1,0)+(VLOOKUP($A34,BBG!$1:$1048576,MATCH(Activity!GQ$1,BBG!$1:$1,0)+2,0)-VLOOKUP($A34,BBG!$1:$1048576,MATCH(Activity!GQ$1,BBG!$1:$1,0)-1,0))/3,VLOOKUP($A34,BBG!$1:$1048576,MATCH(Activity!GQ$1,BBG!$1:$1,0)-2,0)+(VLOOKUP($A34,BBG!$1:$1048576,MATCH(Activity!GQ$1,BBG!$1:$1,0)+1,0)-VLOOKUP($A34,BBG!$1:$1048576,MATCH(Activity!GQ$1,BBG!$1:$1,0)-2,0))*2/3)))/100</f>
        <v>0</v>
      </c>
      <c r="GR34" s="34">
        <f ca="1">IF(VLOOKUP($A34,BBG!$1:$1048576,MATCH(Activity!GR$1,BBG!$1:$1,0),0)&lt;&gt;"",VLOOKUP($A34,BBG!$1:$1048576,MATCH(Activity!GR$1,BBG!$1:$1,0),0),IF(AND(VLOOKUP($A34,BBG!$1:$1048576,MATCH(Activity!GR$1,BBG!$1:$1,0)-1,0)&lt;&gt;"",VLOOKUP($A34,BBG!$1:$1048576,MATCH(Activity!GR$1,BBG!$1:$1,0)+1,0)&lt;&gt;""),(VLOOKUP($A34,BBG!$1:$1048576,MATCH(Activity!GR$1,BBG!$1:$1,0)-1,0)+VLOOKUP($A34,BBG!$1:$1048576,MATCH(Activity!GR$1,BBG!$1:$1,0)+1,0))/2,IF(AND(VLOOKUP($A34,BBG!$1:$1048576,MATCH(Activity!GR$1,BBG!$1:$1,0)-1,0)&lt;&gt;"",VLOOKUP($A34,BBG!$1:$1048576,MATCH(Activity!GR$1,BBG!$1:$1,0)+2,0)&lt;&gt;""),VLOOKUP($A34,BBG!$1:$1048576,MATCH(Activity!GR$1,BBG!$1:$1,0)-1,0)+(VLOOKUP($A34,BBG!$1:$1048576,MATCH(Activity!GR$1,BBG!$1:$1,0)+2,0)-VLOOKUP($A34,BBG!$1:$1048576,MATCH(Activity!GR$1,BBG!$1:$1,0)-1,0))/3,VLOOKUP($A34,BBG!$1:$1048576,MATCH(Activity!GR$1,BBG!$1:$1,0)-2,0)+(VLOOKUP($A34,BBG!$1:$1048576,MATCH(Activity!GR$1,BBG!$1:$1,0)+1,0)-VLOOKUP($A34,BBG!$1:$1048576,MATCH(Activity!GR$1,BBG!$1:$1,0)-2,0))*2/3)))/100</f>
        <v>0</v>
      </c>
      <c r="GS34" s="34">
        <f ca="1">IF(VLOOKUP($A34,BBG!$1:$1048576,MATCH(Activity!GS$1,BBG!$1:$1,0),0)&lt;&gt;"",VLOOKUP($A34,BBG!$1:$1048576,MATCH(Activity!GS$1,BBG!$1:$1,0),0),IF(AND(VLOOKUP($A34,BBG!$1:$1048576,MATCH(Activity!GS$1,BBG!$1:$1,0)-1,0)&lt;&gt;"",VLOOKUP($A34,BBG!$1:$1048576,MATCH(Activity!GS$1,BBG!$1:$1,0)+1,0)&lt;&gt;""),(VLOOKUP($A34,BBG!$1:$1048576,MATCH(Activity!GS$1,BBG!$1:$1,0)-1,0)+VLOOKUP($A34,BBG!$1:$1048576,MATCH(Activity!GS$1,BBG!$1:$1,0)+1,0))/2,IF(AND(VLOOKUP($A34,BBG!$1:$1048576,MATCH(Activity!GS$1,BBG!$1:$1,0)-1,0)&lt;&gt;"",VLOOKUP($A34,BBG!$1:$1048576,MATCH(Activity!GS$1,BBG!$1:$1,0)+2,0)&lt;&gt;""),VLOOKUP($A34,BBG!$1:$1048576,MATCH(Activity!GS$1,BBG!$1:$1,0)-1,0)+(VLOOKUP($A34,BBG!$1:$1048576,MATCH(Activity!GS$1,BBG!$1:$1,0)+2,0)-VLOOKUP($A34,BBG!$1:$1048576,MATCH(Activity!GS$1,BBG!$1:$1,0)-1,0))/3,VLOOKUP($A34,BBG!$1:$1048576,MATCH(Activity!GS$1,BBG!$1:$1,0)-2,0)+(VLOOKUP($A34,BBG!$1:$1048576,MATCH(Activity!GS$1,BBG!$1:$1,0)+1,0)-VLOOKUP($A34,BBG!$1:$1048576,MATCH(Activity!GS$1,BBG!$1:$1,0)-2,0))*2/3)))/100</f>
        <v>0</v>
      </c>
      <c r="GT34" s="34">
        <f ca="1">IF(VLOOKUP($A34,BBG!$1:$1048576,MATCH(Activity!GT$1,BBG!$1:$1,0),0)&lt;&gt;"",VLOOKUP($A34,BBG!$1:$1048576,MATCH(Activity!GT$1,BBG!$1:$1,0),0),IF(AND(VLOOKUP($A34,BBG!$1:$1048576,MATCH(Activity!GT$1,BBG!$1:$1,0)-1,0)&lt;&gt;"",VLOOKUP($A34,BBG!$1:$1048576,MATCH(Activity!GT$1,BBG!$1:$1,0)+1,0)&lt;&gt;""),(VLOOKUP($A34,BBG!$1:$1048576,MATCH(Activity!GT$1,BBG!$1:$1,0)-1,0)+VLOOKUP($A34,BBG!$1:$1048576,MATCH(Activity!GT$1,BBG!$1:$1,0)+1,0))/2,IF(AND(VLOOKUP($A34,BBG!$1:$1048576,MATCH(Activity!GT$1,BBG!$1:$1,0)-1,0)&lt;&gt;"",VLOOKUP($A34,BBG!$1:$1048576,MATCH(Activity!GT$1,BBG!$1:$1,0)+2,0)&lt;&gt;""),VLOOKUP($A34,BBG!$1:$1048576,MATCH(Activity!GT$1,BBG!$1:$1,0)-1,0)+(VLOOKUP($A34,BBG!$1:$1048576,MATCH(Activity!GT$1,BBG!$1:$1,0)+2,0)-VLOOKUP($A34,BBG!$1:$1048576,MATCH(Activity!GT$1,BBG!$1:$1,0)-1,0))/3,VLOOKUP($A34,BBG!$1:$1048576,MATCH(Activity!GT$1,BBG!$1:$1,0)-2,0)+(VLOOKUP($A34,BBG!$1:$1048576,MATCH(Activity!GT$1,BBG!$1:$1,0)+1,0)-VLOOKUP($A34,BBG!$1:$1048576,MATCH(Activity!GT$1,BBG!$1:$1,0)-2,0))*2/3)))/100</f>
        <v>0</v>
      </c>
      <c r="GU34" s="34">
        <f ca="1">IF(VLOOKUP($A34,BBG!$1:$1048576,MATCH(Activity!GU$1,BBG!$1:$1,0),0)&lt;&gt;"",VLOOKUP($A34,BBG!$1:$1048576,MATCH(Activity!GU$1,BBG!$1:$1,0),0),IF(AND(VLOOKUP($A34,BBG!$1:$1048576,MATCH(Activity!GU$1,BBG!$1:$1,0)-1,0)&lt;&gt;"",VLOOKUP($A34,BBG!$1:$1048576,MATCH(Activity!GU$1,BBG!$1:$1,0)+1,0)&lt;&gt;""),(VLOOKUP($A34,BBG!$1:$1048576,MATCH(Activity!GU$1,BBG!$1:$1,0)-1,0)+VLOOKUP($A34,BBG!$1:$1048576,MATCH(Activity!GU$1,BBG!$1:$1,0)+1,0))/2,IF(AND(VLOOKUP($A34,BBG!$1:$1048576,MATCH(Activity!GU$1,BBG!$1:$1,0)-1,0)&lt;&gt;"",VLOOKUP($A34,BBG!$1:$1048576,MATCH(Activity!GU$1,BBG!$1:$1,0)+2,0)&lt;&gt;""),VLOOKUP($A34,BBG!$1:$1048576,MATCH(Activity!GU$1,BBG!$1:$1,0)-1,0)+(VLOOKUP($A34,BBG!$1:$1048576,MATCH(Activity!GU$1,BBG!$1:$1,0)+2,0)-VLOOKUP($A34,BBG!$1:$1048576,MATCH(Activity!GU$1,BBG!$1:$1,0)-1,0))/3,VLOOKUP($A34,BBG!$1:$1048576,MATCH(Activity!GU$1,BBG!$1:$1,0)-2,0)+(VLOOKUP($A34,BBG!$1:$1048576,MATCH(Activity!GU$1,BBG!$1:$1,0)+1,0)-VLOOKUP($A34,BBG!$1:$1048576,MATCH(Activity!GU$1,BBG!$1:$1,0)-2,0))*2/3)))/100</f>
        <v>0</v>
      </c>
      <c r="GV34" s="34">
        <f ca="1">IF(VLOOKUP($A34,BBG!$1:$1048576,MATCH(Activity!GV$1,BBG!$1:$1,0),0)&lt;&gt;"",VLOOKUP($A34,BBG!$1:$1048576,MATCH(Activity!GV$1,BBG!$1:$1,0),0),IF(AND(VLOOKUP($A34,BBG!$1:$1048576,MATCH(Activity!GV$1,BBG!$1:$1,0)-1,0)&lt;&gt;"",VLOOKUP($A34,BBG!$1:$1048576,MATCH(Activity!GV$1,BBG!$1:$1,0)+1,0)&lt;&gt;""),(VLOOKUP($A34,BBG!$1:$1048576,MATCH(Activity!GV$1,BBG!$1:$1,0)-1,0)+VLOOKUP($A34,BBG!$1:$1048576,MATCH(Activity!GV$1,BBG!$1:$1,0)+1,0))/2,IF(AND(VLOOKUP($A34,BBG!$1:$1048576,MATCH(Activity!GV$1,BBG!$1:$1,0)-1,0)&lt;&gt;"",VLOOKUP($A34,BBG!$1:$1048576,MATCH(Activity!GV$1,BBG!$1:$1,0)+2,0)&lt;&gt;""),VLOOKUP($A34,BBG!$1:$1048576,MATCH(Activity!GV$1,BBG!$1:$1,0)-1,0)+(VLOOKUP($A34,BBG!$1:$1048576,MATCH(Activity!GV$1,BBG!$1:$1,0)+2,0)-VLOOKUP($A34,BBG!$1:$1048576,MATCH(Activity!GV$1,BBG!$1:$1,0)-1,0))/3,VLOOKUP($A34,BBG!$1:$1048576,MATCH(Activity!GV$1,BBG!$1:$1,0)-2,0)+(VLOOKUP($A34,BBG!$1:$1048576,MATCH(Activity!GV$1,BBG!$1:$1,0)+1,0)-VLOOKUP($A34,BBG!$1:$1048576,MATCH(Activity!GV$1,BBG!$1:$1,0)-2,0))*2/3)))/100</f>
        <v>0</v>
      </c>
      <c r="GW34" s="34">
        <f ca="1">IF(VLOOKUP($A34,BBG!$1:$1048576,MATCH(Activity!GW$1,BBG!$1:$1,0),0)&lt;&gt;"",VLOOKUP($A34,BBG!$1:$1048576,MATCH(Activity!GW$1,BBG!$1:$1,0),0),IF(AND(VLOOKUP($A34,BBG!$1:$1048576,MATCH(Activity!GW$1,BBG!$1:$1,0)-1,0)&lt;&gt;"",VLOOKUP($A34,BBG!$1:$1048576,MATCH(Activity!GW$1,BBG!$1:$1,0)+1,0)&lt;&gt;""),(VLOOKUP($A34,BBG!$1:$1048576,MATCH(Activity!GW$1,BBG!$1:$1,0)-1,0)+VLOOKUP($A34,BBG!$1:$1048576,MATCH(Activity!GW$1,BBG!$1:$1,0)+1,0))/2,IF(AND(VLOOKUP($A34,BBG!$1:$1048576,MATCH(Activity!GW$1,BBG!$1:$1,0)-1,0)&lt;&gt;"",VLOOKUP($A34,BBG!$1:$1048576,MATCH(Activity!GW$1,BBG!$1:$1,0)+2,0)&lt;&gt;""),VLOOKUP($A34,BBG!$1:$1048576,MATCH(Activity!GW$1,BBG!$1:$1,0)-1,0)+(VLOOKUP($A34,BBG!$1:$1048576,MATCH(Activity!GW$1,BBG!$1:$1,0)+2,0)-VLOOKUP($A34,BBG!$1:$1048576,MATCH(Activity!GW$1,BBG!$1:$1,0)-1,0))/3,VLOOKUP($A34,BBG!$1:$1048576,MATCH(Activity!GW$1,BBG!$1:$1,0)-2,0)+(VLOOKUP($A34,BBG!$1:$1048576,MATCH(Activity!GW$1,BBG!$1:$1,0)+1,0)-VLOOKUP($A34,BBG!$1:$1048576,MATCH(Activity!GW$1,BBG!$1:$1,0)-2,0))*2/3)))/100</f>
        <v>0</v>
      </c>
      <c r="GX34" s="34">
        <f ca="1">IF(VLOOKUP($A34,BBG!$1:$1048576,MATCH(Activity!GX$1,BBG!$1:$1,0),0)&lt;&gt;"",VLOOKUP($A34,BBG!$1:$1048576,MATCH(Activity!GX$1,BBG!$1:$1,0),0),IF(AND(VLOOKUP($A34,BBG!$1:$1048576,MATCH(Activity!GX$1,BBG!$1:$1,0)-1,0)&lt;&gt;"",VLOOKUP($A34,BBG!$1:$1048576,MATCH(Activity!GX$1,BBG!$1:$1,0)+1,0)&lt;&gt;""),(VLOOKUP($A34,BBG!$1:$1048576,MATCH(Activity!GX$1,BBG!$1:$1,0)-1,0)+VLOOKUP($A34,BBG!$1:$1048576,MATCH(Activity!GX$1,BBG!$1:$1,0)+1,0))/2,IF(AND(VLOOKUP($A34,BBG!$1:$1048576,MATCH(Activity!GX$1,BBG!$1:$1,0)-1,0)&lt;&gt;"",VLOOKUP($A34,BBG!$1:$1048576,MATCH(Activity!GX$1,BBG!$1:$1,0)+2,0)&lt;&gt;""),VLOOKUP($A34,BBG!$1:$1048576,MATCH(Activity!GX$1,BBG!$1:$1,0)-1,0)+(VLOOKUP($A34,BBG!$1:$1048576,MATCH(Activity!GX$1,BBG!$1:$1,0)+2,0)-VLOOKUP($A34,BBG!$1:$1048576,MATCH(Activity!GX$1,BBG!$1:$1,0)-1,0))/3,VLOOKUP($A34,BBG!$1:$1048576,MATCH(Activity!GX$1,BBG!$1:$1,0)-2,0)+(VLOOKUP($A34,BBG!$1:$1048576,MATCH(Activity!GX$1,BBG!$1:$1,0)+1,0)-VLOOKUP($A34,BBG!$1:$1048576,MATCH(Activity!GX$1,BBG!$1:$1,0)-2,0))*2/3)))/100</f>
        <v>0</v>
      </c>
      <c r="GY34" s="34">
        <f ca="1">IF(VLOOKUP($A34,BBG!$1:$1048576,MATCH(Activity!GY$1,BBG!$1:$1,0),0)&lt;&gt;"",VLOOKUP($A34,BBG!$1:$1048576,MATCH(Activity!GY$1,BBG!$1:$1,0),0),IF(AND(VLOOKUP($A34,BBG!$1:$1048576,MATCH(Activity!GY$1,BBG!$1:$1,0)-1,0)&lt;&gt;"",VLOOKUP($A34,BBG!$1:$1048576,MATCH(Activity!GY$1,BBG!$1:$1,0)+1,0)&lt;&gt;""),(VLOOKUP($A34,BBG!$1:$1048576,MATCH(Activity!GY$1,BBG!$1:$1,0)-1,0)+VLOOKUP($A34,BBG!$1:$1048576,MATCH(Activity!GY$1,BBG!$1:$1,0)+1,0))/2,IF(AND(VLOOKUP($A34,BBG!$1:$1048576,MATCH(Activity!GY$1,BBG!$1:$1,0)-1,0)&lt;&gt;"",VLOOKUP($A34,BBG!$1:$1048576,MATCH(Activity!GY$1,BBG!$1:$1,0)+2,0)&lt;&gt;""),VLOOKUP($A34,BBG!$1:$1048576,MATCH(Activity!GY$1,BBG!$1:$1,0)-1,0)+(VLOOKUP($A34,BBG!$1:$1048576,MATCH(Activity!GY$1,BBG!$1:$1,0)+2,0)-VLOOKUP($A34,BBG!$1:$1048576,MATCH(Activity!GY$1,BBG!$1:$1,0)-1,0))/3,VLOOKUP($A34,BBG!$1:$1048576,MATCH(Activity!GY$1,BBG!$1:$1,0)-2,0)+(VLOOKUP($A34,BBG!$1:$1048576,MATCH(Activity!GY$1,BBG!$1:$1,0)+1,0)-VLOOKUP($A34,BBG!$1:$1048576,MATCH(Activity!GY$1,BBG!$1:$1,0)-2,0))*2/3)))/100</f>
        <v>0</v>
      </c>
      <c r="GZ34" s="34">
        <f ca="1">IF(VLOOKUP($A34,BBG!$1:$1048576,MATCH(Activity!GZ$1,BBG!$1:$1,0),0)&lt;&gt;"",VLOOKUP($A34,BBG!$1:$1048576,MATCH(Activity!GZ$1,BBG!$1:$1,0),0),IF(AND(VLOOKUP($A34,BBG!$1:$1048576,MATCH(Activity!GZ$1,BBG!$1:$1,0)-1,0)&lt;&gt;"",VLOOKUP($A34,BBG!$1:$1048576,MATCH(Activity!GZ$1,BBG!$1:$1,0)+1,0)&lt;&gt;""),(VLOOKUP($A34,BBG!$1:$1048576,MATCH(Activity!GZ$1,BBG!$1:$1,0)-1,0)+VLOOKUP($A34,BBG!$1:$1048576,MATCH(Activity!GZ$1,BBG!$1:$1,0)+1,0))/2,IF(AND(VLOOKUP($A34,BBG!$1:$1048576,MATCH(Activity!GZ$1,BBG!$1:$1,0)-1,0)&lt;&gt;"",VLOOKUP($A34,BBG!$1:$1048576,MATCH(Activity!GZ$1,BBG!$1:$1,0)+2,0)&lt;&gt;""),VLOOKUP($A34,BBG!$1:$1048576,MATCH(Activity!GZ$1,BBG!$1:$1,0)-1,0)+(VLOOKUP($A34,BBG!$1:$1048576,MATCH(Activity!GZ$1,BBG!$1:$1,0)+2,0)-VLOOKUP($A34,BBG!$1:$1048576,MATCH(Activity!GZ$1,BBG!$1:$1,0)-1,0))/3,VLOOKUP($A34,BBG!$1:$1048576,MATCH(Activity!GZ$1,BBG!$1:$1,0)-2,0)+(VLOOKUP($A34,BBG!$1:$1048576,MATCH(Activity!GZ$1,BBG!$1:$1,0)+1,0)-VLOOKUP($A34,BBG!$1:$1048576,MATCH(Activity!GZ$1,BBG!$1:$1,0)-2,0))*2/3)))/100</f>
        <v>0</v>
      </c>
      <c r="HA34" s="34">
        <f ca="1">IF(VLOOKUP($A34,BBG!$1:$1048576,MATCH(Activity!HA$1,BBG!$1:$1,0),0)&lt;&gt;"",VLOOKUP($A34,BBG!$1:$1048576,MATCH(Activity!HA$1,BBG!$1:$1,0),0),IF(AND(VLOOKUP($A34,BBG!$1:$1048576,MATCH(Activity!HA$1,BBG!$1:$1,0)-1,0)&lt;&gt;"",VLOOKUP($A34,BBG!$1:$1048576,MATCH(Activity!HA$1,BBG!$1:$1,0)+1,0)&lt;&gt;""),(VLOOKUP($A34,BBG!$1:$1048576,MATCH(Activity!HA$1,BBG!$1:$1,0)-1,0)+VLOOKUP($A34,BBG!$1:$1048576,MATCH(Activity!HA$1,BBG!$1:$1,0)+1,0))/2,IF(AND(VLOOKUP($A34,BBG!$1:$1048576,MATCH(Activity!HA$1,BBG!$1:$1,0)-1,0)&lt;&gt;"",VLOOKUP($A34,BBG!$1:$1048576,MATCH(Activity!HA$1,BBG!$1:$1,0)+2,0)&lt;&gt;""),VLOOKUP($A34,BBG!$1:$1048576,MATCH(Activity!HA$1,BBG!$1:$1,0)-1,0)+(VLOOKUP($A34,BBG!$1:$1048576,MATCH(Activity!HA$1,BBG!$1:$1,0)+2,0)-VLOOKUP($A34,BBG!$1:$1048576,MATCH(Activity!HA$1,BBG!$1:$1,0)-1,0))/3,VLOOKUP($A34,BBG!$1:$1048576,MATCH(Activity!HA$1,BBG!$1:$1,0)-2,0)+(VLOOKUP($A34,BBG!$1:$1048576,MATCH(Activity!HA$1,BBG!$1:$1,0)+1,0)-VLOOKUP($A34,BBG!$1:$1048576,MATCH(Activity!HA$1,BBG!$1:$1,0)-2,0))*2/3)))/100</f>
        <v>0</v>
      </c>
      <c r="HB34" s="34">
        <f ca="1">IF(VLOOKUP($A34,BBG!$1:$1048576,MATCH(Activity!HB$1,BBG!$1:$1,0),0)&lt;&gt;"",VLOOKUP($A34,BBG!$1:$1048576,MATCH(Activity!HB$1,BBG!$1:$1,0),0),IF(AND(VLOOKUP($A34,BBG!$1:$1048576,MATCH(Activity!HB$1,BBG!$1:$1,0)-1,0)&lt;&gt;"",VLOOKUP($A34,BBG!$1:$1048576,MATCH(Activity!HB$1,BBG!$1:$1,0)+1,0)&lt;&gt;""),(VLOOKUP($A34,BBG!$1:$1048576,MATCH(Activity!HB$1,BBG!$1:$1,0)-1,0)+VLOOKUP($A34,BBG!$1:$1048576,MATCH(Activity!HB$1,BBG!$1:$1,0)+1,0))/2,IF(AND(VLOOKUP($A34,BBG!$1:$1048576,MATCH(Activity!HB$1,BBG!$1:$1,0)-1,0)&lt;&gt;"",VLOOKUP($A34,BBG!$1:$1048576,MATCH(Activity!HB$1,BBG!$1:$1,0)+2,0)&lt;&gt;""),VLOOKUP($A34,BBG!$1:$1048576,MATCH(Activity!HB$1,BBG!$1:$1,0)-1,0)+(VLOOKUP($A34,BBG!$1:$1048576,MATCH(Activity!HB$1,BBG!$1:$1,0)+2,0)-VLOOKUP($A34,BBG!$1:$1048576,MATCH(Activity!HB$1,BBG!$1:$1,0)-1,0))/3,VLOOKUP($A34,BBG!$1:$1048576,MATCH(Activity!HB$1,BBG!$1:$1,0)-2,0)+(VLOOKUP($A34,BBG!$1:$1048576,MATCH(Activity!HB$1,BBG!$1:$1,0)+1,0)-VLOOKUP($A34,BBG!$1:$1048576,MATCH(Activity!HB$1,BBG!$1:$1,0)-2,0))*2/3)))/100</f>
        <v>0</v>
      </c>
      <c r="HC34" s="34">
        <f ca="1">IF(VLOOKUP($A34,BBG!$1:$1048576,MATCH(Activity!HC$1,BBG!$1:$1,0),0)&lt;&gt;"",VLOOKUP($A34,BBG!$1:$1048576,MATCH(Activity!HC$1,BBG!$1:$1,0),0),IF(AND(VLOOKUP($A34,BBG!$1:$1048576,MATCH(Activity!HC$1,BBG!$1:$1,0)-1,0)&lt;&gt;"",VLOOKUP($A34,BBG!$1:$1048576,MATCH(Activity!HC$1,BBG!$1:$1,0)+1,0)&lt;&gt;""),(VLOOKUP($A34,BBG!$1:$1048576,MATCH(Activity!HC$1,BBG!$1:$1,0)-1,0)+VLOOKUP($A34,BBG!$1:$1048576,MATCH(Activity!HC$1,BBG!$1:$1,0)+1,0))/2,IF(AND(VLOOKUP($A34,BBG!$1:$1048576,MATCH(Activity!HC$1,BBG!$1:$1,0)-1,0)&lt;&gt;"",VLOOKUP($A34,BBG!$1:$1048576,MATCH(Activity!HC$1,BBG!$1:$1,0)+2,0)&lt;&gt;""),VLOOKUP($A34,BBG!$1:$1048576,MATCH(Activity!HC$1,BBG!$1:$1,0)-1,0)+(VLOOKUP($A34,BBG!$1:$1048576,MATCH(Activity!HC$1,BBG!$1:$1,0)+2,0)-VLOOKUP($A34,BBG!$1:$1048576,MATCH(Activity!HC$1,BBG!$1:$1,0)-1,0))/3,VLOOKUP($A34,BBG!$1:$1048576,MATCH(Activity!HC$1,BBG!$1:$1,0)-2,0)+(VLOOKUP($A34,BBG!$1:$1048576,MATCH(Activity!HC$1,BBG!$1:$1,0)+1,0)-VLOOKUP($A34,BBG!$1:$1048576,MATCH(Activity!HC$1,BBG!$1:$1,0)-2,0))*2/3)))/100</f>
        <v>0</v>
      </c>
      <c r="HD34" s="34">
        <f ca="1">IF(VLOOKUP($A34,BBG!$1:$1048576,MATCH(Activity!HD$1,BBG!$1:$1,0),0)&lt;&gt;"",VLOOKUP($A34,BBG!$1:$1048576,MATCH(Activity!HD$1,BBG!$1:$1,0),0),IF(AND(VLOOKUP($A34,BBG!$1:$1048576,MATCH(Activity!HD$1,BBG!$1:$1,0)-1,0)&lt;&gt;"",VLOOKUP($A34,BBG!$1:$1048576,MATCH(Activity!HD$1,BBG!$1:$1,0)+1,0)&lt;&gt;""),(VLOOKUP($A34,BBG!$1:$1048576,MATCH(Activity!HD$1,BBG!$1:$1,0)-1,0)+VLOOKUP($A34,BBG!$1:$1048576,MATCH(Activity!HD$1,BBG!$1:$1,0)+1,0))/2,IF(AND(VLOOKUP($A34,BBG!$1:$1048576,MATCH(Activity!HD$1,BBG!$1:$1,0)-1,0)&lt;&gt;"",VLOOKUP($A34,BBG!$1:$1048576,MATCH(Activity!HD$1,BBG!$1:$1,0)+2,0)&lt;&gt;""),VLOOKUP($A34,BBG!$1:$1048576,MATCH(Activity!HD$1,BBG!$1:$1,0)-1,0)+(VLOOKUP($A34,BBG!$1:$1048576,MATCH(Activity!HD$1,BBG!$1:$1,0)+2,0)-VLOOKUP($A34,BBG!$1:$1048576,MATCH(Activity!HD$1,BBG!$1:$1,0)-1,0))/3,VLOOKUP($A34,BBG!$1:$1048576,MATCH(Activity!HD$1,BBG!$1:$1,0)-2,0)+(VLOOKUP($A34,BBG!$1:$1048576,MATCH(Activity!HD$1,BBG!$1:$1,0)+1,0)-VLOOKUP($A34,BBG!$1:$1048576,MATCH(Activity!HD$1,BBG!$1:$1,0)-2,0))*2/3)))/100</f>
        <v>0</v>
      </c>
      <c r="HE34" s="34">
        <f ca="1">IF(VLOOKUP($A34,BBG!$1:$1048576,MATCH(Activity!HE$1,BBG!$1:$1,0),0)&lt;&gt;"",VLOOKUP($A34,BBG!$1:$1048576,MATCH(Activity!HE$1,BBG!$1:$1,0),0),IF(AND(VLOOKUP($A34,BBG!$1:$1048576,MATCH(Activity!HE$1,BBG!$1:$1,0)-1,0)&lt;&gt;"",VLOOKUP($A34,BBG!$1:$1048576,MATCH(Activity!HE$1,BBG!$1:$1,0)+1,0)&lt;&gt;""),(VLOOKUP($A34,BBG!$1:$1048576,MATCH(Activity!HE$1,BBG!$1:$1,0)-1,0)+VLOOKUP($A34,BBG!$1:$1048576,MATCH(Activity!HE$1,BBG!$1:$1,0)+1,0))/2,IF(AND(VLOOKUP($A34,BBG!$1:$1048576,MATCH(Activity!HE$1,BBG!$1:$1,0)-1,0)&lt;&gt;"",VLOOKUP($A34,BBG!$1:$1048576,MATCH(Activity!HE$1,BBG!$1:$1,0)+2,0)&lt;&gt;""),VLOOKUP($A34,BBG!$1:$1048576,MATCH(Activity!HE$1,BBG!$1:$1,0)-1,0)+(VLOOKUP($A34,BBG!$1:$1048576,MATCH(Activity!HE$1,BBG!$1:$1,0)+2,0)-VLOOKUP($A34,BBG!$1:$1048576,MATCH(Activity!HE$1,BBG!$1:$1,0)-1,0))/3,VLOOKUP($A34,BBG!$1:$1048576,MATCH(Activity!HE$1,BBG!$1:$1,0)-2,0)+(VLOOKUP($A34,BBG!$1:$1048576,MATCH(Activity!HE$1,BBG!$1:$1,0)+1,0)-VLOOKUP($A34,BBG!$1:$1048576,MATCH(Activity!HE$1,BBG!$1:$1,0)-2,0))*2/3)))/100</f>
        <v>0</v>
      </c>
      <c r="HF34" s="34">
        <f ca="1">IF(VLOOKUP($A34,BBG!$1:$1048576,MATCH(Activity!HF$1,BBG!$1:$1,0),0)&lt;&gt;"",VLOOKUP($A34,BBG!$1:$1048576,MATCH(Activity!HF$1,BBG!$1:$1,0),0),IF(AND(VLOOKUP($A34,BBG!$1:$1048576,MATCH(Activity!HF$1,BBG!$1:$1,0)-1,0)&lt;&gt;"",VLOOKUP($A34,BBG!$1:$1048576,MATCH(Activity!HF$1,BBG!$1:$1,0)+1,0)&lt;&gt;""),(VLOOKUP($A34,BBG!$1:$1048576,MATCH(Activity!HF$1,BBG!$1:$1,0)-1,0)+VLOOKUP($A34,BBG!$1:$1048576,MATCH(Activity!HF$1,BBG!$1:$1,0)+1,0))/2,IF(AND(VLOOKUP($A34,BBG!$1:$1048576,MATCH(Activity!HF$1,BBG!$1:$1,0)-1,0)&lt;&gt;"",VLOOKUP($A34,BBG!$1:$1048576,MATCH(Activity!HF$1,BBG!$1:$1,0)+2,0)&lt;&gt;""),VLOOKUP($A34,BBG!$1:$1048576,MATCH(Activity!HF$1,BBG!$1:$1,0)-1,0)+(VLOOKUP($A34,BBG!$1:$1048576,MATCH(Activity!HF$1,BBG!$1:$1,0)+2,0)-VLOOKUP($A34,BBG!$1:$1048576,MATCH(Activity!HF$1,BBG!$1:$1,0)-1,0))/3,VLOOKUP($A34,BBG!$1:$1048576,MATCH(Activity!HF$1,BBG!$1:$1,0)-2,0)+(VLOOKUP($A34,BBG!$1:$1048576,MATCH(Activity!HF$1,BBG!$1:$1,0)+1,0)-VLOOKUP($A34,BBG!$1:$1048576,MATCH(Activity!HF$1,BBG!$1:$1,0)-2,0))*2/3)))/100</f>
        <v>0</v>
      </c>
      <c r="HG34" s="34">
        <f ca="1">IF(VLOOKUP($A34,BBG!$1:$1048576,MATCH(Activity!HG$1,BBG!$1:$1,0),0)&lt;&gt;"",VLOOKUP($A34,BBG!$1:$1048576,MATCH(Activity!HG$1,BBG!$1:$1,0),0),IF(AND(VLOOKUP($A34,BBG!$1:$1048576,MATCH(Activity!HG$1,BBG!$1:$1,0)-1,0)&lt;&gt;"",VLOOKUP($A34,BBG!$1:$1048576,MATCH(Activity!HG$1,BBG!$1:$1,0)+1,0)&lt;&gt;""),(VLOOKUP($A34,BBG!$1:$1048576,MATCH(Activity!HG$1,BBG!$1:$1,0)-1,0)+VLOOKUP($A34,BBG!$1:$1048576,MATCH(Activity!HG$1,BBG!$1:$1,0)+1,0))/2,IF(AND(VLOOKUP($A34,BBG!$1:$1048576,MATCH(Activity!HG$1,BBG!$1:$1,0)-1,0)&lt;&gt;"",VLOOKUP($A34,BBG!$1:$1048576,MATCH(Activity!HG$1,BBG!$1:$1,0)+2,0)&lt;&gt;""),VLOOKUP($A34,BBG!$1:$1048576,MATCH(Activity!HG$1,BBG!$1:$1,0)-1,0)+(VLOOKUP($A34,BBG!$1:$1048576,MATCH(Activity!HG$1,BBG!$1:$1,0)+2,0)-VLOOKUP($A34,BBG!$1:$1048576,MATCH(Activity!HG$1,BBG!$1:$1,0)-1,0))/3,VLOOKUP($A34,BBG!$1:$1048576,MATCH(Activity!HG$1,BBG!$1:$1,0)-2,0)+(VLOOKUP($A34,BBG!$1:$1048576,MATCH(Activity!HG$1,BBG!$1:$1,0)+1,0)-VLOOKUP($A34,BBG!$1:$1048576,MATCH(Activity!HG$1,BBG!$1:$1,0)-2,0))*2/3)))/100</f>
        <v>0</v>
      </c>
      <c r="HH34" s="34">
        <f ca="1">IF(VLOOKUP($A34,BBG!$1:$1048576,MATCH(Activity!HH$1,BBG!$1:$1,0),0)&lt;&gt;"",VLOOKUP($A34,BBG!$1:$1048576,MATCH(Activity!HH$1,BBG!$1:$1,0),0),IF(AND(VLOOKUP($A34,BBG!$1:$1048576,MATCH(Activity!HH$1,BBG!$1:$1,0)-1,0)&lt;&gt;"",VLOOKUP($A34,BBG!$1:$1048576,MATCH(Activity!HH$1,BBG!$1:$1,0)+1,0)&lt;&gt;""),(VLOOKUP($A34,BBG!$1:$1048576,MATCH(Activity!HH$1,BBG!$1:$1,0)-1,0)+VLOOKUP($A34,BBG!$1:$1048576,MATCH(Activity!HH$1,BBG!$1:$1,0)+1,0))/2,IF(AND(VLOOKUP($A34,BBG!$1:$1048576,MATCH(Activity!HH$1,BBG!$1:$1,0)-1,0)&lt;&gt;"",VLOOKUP($A34,BBG!$1:$1048576,MATCH(Activity!HH$1,BBG!$1:$1,0)+2,0)&lt;&gt;""),VLOOKUP($A34,BBG!$1:$1048576,MATCH(Activity!HH$1,BBG!$1:$1,0)-1,0)+(VLOOKUP($A34,BBG!$1:$1048576,MATCH(Activity!HH$1,BBG!$1:$1,0)+2,0)-VLOOKUP($A34,BBG!$1:$1048576,MATCH(Activity!HH$1,BBG!$1:$1,0)-1,0))/3,VLOOKUP($A34,BBG!$1:$1048576,MATCH(Activity!HH$1,BBG!$1:$1,0)-2,0)+(VLOOKUP($A34,BBG!$1:$1048576,MATCH(Activity!HH$1,BBG!$1:$1,0)+1,0)-VLOOKUP($A34,BBG!$1:$1048576,MATCH(Activity!HH$1,BBG!$1:$1,0)-2,0))*2/3)))/100</f>
        <v>0</v>
      </c>
      <c r="HI34" s="34">
        <f ca="1">IF(VLOOKUP($A34,BBG!$1:$1048576,MATCH(Activity!HI$1,BBG!$1:$1,0),0)&lt;&gt;"",VLOOKUP($A34,BBG!$1:$1048576,MATCH(Activity!HI$1,BBG!$1:$1,0),0),IF(AND(VLOOKUP($A34,BBG!$1:$1048576,MATCH(Activity!HI$1,BBG!$1:$1,0)-1,0)&lt;&gt;"",VLOOKUP($A34,BBG!$1:$1048576,MATCH(Activity!HI$1,BBG!$1:$1,0)+1,0)&lt;&gt;""),(VLOOKUP($A34,BBG!$1:$1048576,MATCH(Activity!HI$1,BBG!$1:$1,0)-1,0)+VLOOKUP($A34,BBG!$1:$1048576,MATCH(Activity!HI$1,BBG!$1:$1,0)+1,0))/2,IF(AND(VLOOKUP($A34,BBG!$1:$1048576,MATCH(Activity!HI$1,BBG!$1:$1,0)-1,0)&lt;&gt;"",VLOOKUP($A34,BBG!$1:$1048576,MATCH(Activity!HI$1,BBG!$1:$1,0)+2,0)&lt;&gt;""),VLOOKUP($A34,BBG!$1:$1048576,MATCH(Activity!HI$1,BBG!$1:$1,0)-1,0)+(VLOOKUP($A34,BBG!$1:$1048576,MATCH(Activity!HI$1,BBG!$1:$1,0)+2,0)-VLOOKUP($A34,BBG!$1:$1048576,MATCH(Activity!HI$1,BBG!$1:$1,0)-1,0))/3,VLOOKUP($A34,BBG!$1:$1048576,MATCH(Activity!HI$1,BBG!$1:$1,0)-2,0)+(VLOOKUP($A34,BBG!$1:$1048576,MATCH(Activity!HI$1,BBG!$1:$1,0)+1,0)-VLOOKUP($A34,BBG!$1:$1048576,MATCH(Activity!HI$1,BBG!$1:$1,0)-2,0))*2/3)))/100</f>
        <v>0</v>
      </c>
      <c r="HJ34" s="34">
        <f ca="1">IF(VLOOKUP($A34,BBG!$1:$1048576,MATCH(Activity!HJ$1,BBG!$1:$1,0),0)&lt;&gt;"",VLOOKUP($A34,BBG!$1:$1048576,MATCH(Activity!HJ$1,BBG!$1:$1,0),0),IF(AND(VLOOKUP($A34,BBG!$1:$1048576,MATCH(Activity!HJ$1,BBG!$1:$1,0)-1,0)&lt;&gt;"",VLOOKUP($A34,BBG!$1:$1048576,MATCH(Activity!HJ$1,BBG!$1:$1,0)+1,0)&lt;&gt;""),(VLOOKUP($A34,BBG!$1:$1048576,MATCH(Activity!HJ$1,BBG!$1:$1,0)-1,0)+VLOOKUP($A34,BBG!$1:$1048576,MATCH(Activity!HJ$1,BBG!$1:$1,0)+1,0))/2,IF(AND(VLOOKUP($A34,BBG!$1:$1048576,MATCH(Activity!HJ$1,BBG!$1:$1,0)-1,0)&lt;&gt;"",VLOOKUP($A34,BBG!$1:$1048576,MATCH(Activity!HJ$1,BBG!$1:$1,0)+2,0)&lt;&gt;""),VLOOKUP($A34,BBG!$1:$1048576,MATCH(Activity!HJ$1,BBG!$1:$1,0)-1,0)+(VLOOKUP($A34,BBG!$1:$1048576,MATCH(Activity!HJ$1,BBG!$1:$1,0)+2,0)-VLOOKUP($A34,BBG!$1:$1048576,MATCH(Activity!HJ$1,BBG!$1:$1,0)-1,0))/3,VLOOKUP($A34,BBG!$1:$1048576,MATCH(Activity!HJ$1,BBG!$1:$1,0)-2,0)+(VLOOKUP($A34,BBG!$1:$1048576,MATCH(Activity!HJ$1,BBG!$1:$1,0)+1,0)-VLOOKUP($A34,BBG!$1:$1048576,MATCH(Activity!HJ$1,BBG!$1:$1,0)-2,0))*2/3)))/100</f>
        <v>0</v>
      </c>
      <c r="HK34" s="34">
        <f ca="1">IF(VLOOKUP($A34,BBG!$1:$1048576,MATCH(Activity!HK$1,BBG!$1:$1,0),0)&lt;&gt;"",VLOOKUP($A34,BBG!$1:$1048576,MATCH(Activity!HK$1,BBG!$1:$1,0),0),IF(AND(VLOOKUP($A34,BBG!$1:$1048576,MATCH(Activity!HK$1,BBG!$1:$1,0)-1,0)&lt;&gt;"",VLOOKUP($A34,BBG!$1:$1048576,MATCH(Activity!HK$1,BBG!$1:$1,0)+1,0)&lt;&gt;""),(VLOOKUP($A34,BBG!$1:$1048576,MATCH(Activity!HK$1,BBG!$1:$1,0)-1,0)+VLOOKUP($A34,BBG!$1:$1048576,MATCH(Activity!HK$1,BBG!$1:$1,0)+1,0))/2,IF(AND(VLOOKUP($A34,BBG!$1:$1048576,MATCH(Activity!HK$1,BBG!$1:$1,0)-1,0)&lt;&gt;"",VLOOKUP($A34,BBG!$1:$1048576,MATCH(Activity!HK$1,BBG!$1:$1,0)+2,0)&lt;&gt;""),VLOOKUP($A34,BBG!$1:$1048576,MATCH(Activity!HK$1,BBG!$1:$1,0)-1,0)+(VLOOKUP($A34,BBG!$1:$1048576,MATCH(Activity!HK$1,BBG!$1:$1,0)+2,0)-VLOOKUP($A34,BBG!$1:$1048576,MATCH(Activity!HK$1,BBG!$1:$1,0)-1,0))/3,VLOOKUP($A34,BBG!$1:$1048576,MATCH(Activity!HK$1,BBG!$1:$1,0)-2,0)+(VLOOKUP($A34,BBG!$1:$1048576,MATCH(Activity!HK$1,BBG!$1:$1,0)+1,0)-VLOOKUP($A34,BBG!$1:$1048576,MATCH(Activity!HK$1,BBG!$1:$1,0)-2,0))*2/3)))/100</f>
        <v>0</v>
      </c>
      <c r="HL34" s="34">
        <f ca="1">IF(VLOOKUP($A34,BBG!$1:$1048576,MATCH(Activity!HL$1,BBG!$1:$1,0),0)&lt;&gt;"",VLOOKUP($A34,BBG!$1:$1048576,MATCH(Activity!HL$1,BBG!$1:$1,0),0),IF(AND(VLOOKUP($A34,BBG!$1:$1048576,MATCH(Activity!HL$1,BBG!$1:$1,0)-1,0)&lt;&gt;"",VLOOKUP($A34,BBG!$1:$1048576,MATCH(Activity!HL$1,BBG!$1:$1,0)+1,0)&lt;&gt;""),(VLOOKUP($A34,BBG!$1:$1048576,MATCH(Activity!HL$1,BBG!$1:$1,0)-1,0)+VLOOKUP($A34,BBG!$1:$1048576,MATCH(Activity!HL$1,BBG!$1:$1,0)+1,0))/2,IF(AND(VLOOKUP($A34,BBG!$1:$1048576,MATCH(Activity!HL$1,BBG!$1:$1,0)-1,0)&lt;&gt;"",VLOOKUP($A34,BBG!$1:$1048576,MATCH(Activity!HL$1,BBG!$1:$1,0)+2,0)&lt;&gt;""),VLOOKUP($A34,BBG!$1:$1048576,MATCH(Activity!HL$1,BBG!$1:$1,0)-1,0)+(VLOOKUP($A34,BBG!$1:$1048576,MATCH(Activity!HL$1,BBG!$1:$1,0)+2,0)-VLOOKUP($A34,BBG!$1:$1048576,MATCH(Activity!HL$1,BBG!$1:$1,0)-1,0))/3,VLOOKUP($A34,BBG!$1:$1048576,MATCH(Activity!HL$1,BBG!$1:$1,0)-2,0)+(VLOOKUP($A34,BBG!$1:$1048576,MATCH(Activity!HL$1,BBG!$1:$1,0)+1,0)-VLOOKUP($A34,BBG!$1:$1048576,MATCH(Activity!HL$1,BBG!$1:$1,0)-2,0))*2/3)))/100</f>
        <v>0</v>
      </c>
      <c r="HM34" s="34">
        <f ca="1">IF(VLOOKUP($A34,BBG!$1:$1048576,MATCH(Activity!HM$1,BBG!$1:$1,0),0)&lt;&gt;"",VLOOKUP($A34,BBG!$1:$1048576,MATCH(Activity!HM$1,BBG!$1:$1,0),0),IF(AND(VLOOKUP($A34,BBG!$1:$1048576,MATCH(Activity!HM$1,BBG!$1:$1,0)-1,0)&lt;&gt;"",VLOOKUP($A34,BBG!$1:$1048576,MATCH(Activity!HM$1,BBG!$1:$1,0)+1,0)&lt;&gt;""),(VLOOKUP($A34,BBG!$1:$1048576,MATCH(Activity!HM$1,BBG!$1:$1,0)-1,0)+VLOOKUP($A34,BBG!$1:$1048576,MATCH(Activity!HM$1,BBG!$1:$1,0)+1,0))/2,IF(AND(VLOOKUP($A34,BBG!$1:$1048576,MATCH(Activity!HM$1,BBG!$1:$1,0)-1,0)&lt;&gt;"",VLOOKUP($A34,BBG!$1:$1048576,MATCH(Activity!HM$1,BBG!$1:$1,0)+2,0)&lt;&gt;""),VLOOKUP($A34,BBG!$1:$1048576,MATCH(Activity!HM$1,BBG!$1:$1,0)-1,0)+(VLOOKUP($A34,BBG!$1:$1048576,MATCH(Activity!HM$1,BBG!$1:$1,0)+2,0)-VLOOKUP($A34,BBG!$1:$1048576,MATCH(Activity!HM$1,BBG!$1:$1,0)-1,0))/3,VLOOKUP($A34,BBG!$1:$1048576,MATCH(Activity!HM$1,BBG!$1:$1,0)-2,0)+(VLOOKUP($A34,BBG!$1:$1048576,MATCH(Activity!HM$1,BBG!$1:$1,0)+1,0)-VLOOKUP($A34,BBG!$1:$1048576,MATCH(Activity!HM$1,BBG!$1:$1,0)-2,0))*2/3)))/100</f>
        <v>0</v>
      </c>
      <c r="HN34" s="34">
        <f ca="1">IF(VLOOKUP($A34,BBG!$1:$1048576,MATCH(Activity!HN$1,BBG!$1:$1,0),0)&lt;&gt;"",VLOOKUP($A34,BBG!$1:$1048576,MATCH(Activity!HN$1,BBG!$1:$1,0),0),IF(AND(VLOOKUP($A34,BBG!$1:$1048576,MATCH(Activity!HN$1,BBG!$1:$1,0)-1,0)&lt;&gt;"",VLOOKUP($A34,BBG!$1:$1048576,MATCH(Activity!HN$1,BBG!$1:$1,0)+1,0)&lt;&gt;""),(VLOOKUP($A34,BBG!$1:$1048576,MATCH(Activity!HN$1,BBG!$1:$1,0)-1,0)+VLOOKUP($A34,BBG!$1:$1048576,MATCH(Activity!HN$1,BBG!$1:$1,0)+1,0))/2,IF(AND(VLOOKUP($A34,BBG!$1:$1048576,MATCH(Activity!HN$1,BBG!$1:$1,0)-1,0)&lt;&gt;"",VLOOKUP($A34,BBG!$1:$1048576,MATCH(Activity!HN$1,BBG!$1:$1,0)+2,0)&lt;&gt;""),VLOOKUP($A34,BBG!$1:$1048576,MATCH(Activity!HN$1,BBG!$1:$1,0)-1,0)+(VLOOKUP($A34,BBG!$1:$1048576,MATCH(Activity!HN$1,BBG!$1:$1,0)+2,0)-VLOOKUP($A34,BBG!$1:$1048576,MATCH(Activity!HN$1,BBG!$1:$1,0)-1,0))/3,VLOOKUP($A34,BBG!$1:$1048576,MATCH(Activity!HN$1,BBG!$1:$1,0)-2,0)+(VLOOKUP($A34,BBG!$1:$1048576,MATCH(Activity!HN$1,BBG!$1:$1,0)+1,0)-VLOOKUP($A34,BBG!$1:$1048576,MATCH(Activity!HN$1,BBG!$1:$1,0)-2,0))*2/3)))/100</f>
        <v>0</v>
      </c>
      <c r="HO34" s="34">
        <f ca="1">IF(VLOOKUP($A34,BBG!$1:$1048576,MATCH(Activity!HO$1,BBG!$1:$1,0),0)&lt;&gt;"",VLOOKUP($A34,BBG!$1:$1048576,MATCH(Activity!HO$1,BBG!$1:$1,0),0),IF(AND(VLOOKUP($A34,BBG!$1:$1048576,MATCH(Activity!HO$1,BBG!$1:$1,0)-1,0)&lt;&gt;"",VLOOKUP($A34,BBG!$1:$1048576,MATCH(Activity!HO$1,BBG!$1:$1,0)+1,0)&lt;&gt;""),(VLOOKUP($A34,BBG!$1:$1048576,MATCH(Activity!HO$1,BBG!$1:$1,0)-1,0)+VLOOKUP($A34,BBG!$1:$1048576,MATCH(Activity!HO$1,BBG!$1:$1,0)+1,0))/2,IF(AND(VLOOKUP($A34,BBG!$1:$1048576,MATCH(Activity!HO$1,BBG!$1:$1,0)-1,0)&lt;&gt;"",VLOOKUP($A34,BBG!$1:$1048576,MATCH(Activity!HO$1,BBG!$1:$1,0)+2,0)&lt;&gt;""),VLOOKUP($A34,BBG!$1:$1048576,MATCH(Activity!HO$1,BBG!$1:$1,0)-1,0)+(VLOOKUP($A34,BBG!$1:$1048576,MATCH(Activity!HO$1,BBG!$1:$1,0)+2,0)-VLOOKUP($A34,BBG!$1:$1048576,MATCH(Activity!HO$1,BBG!$1:$1,0)-1,0))/3,VLOOKUP($A34,BBG!$1:$1048576,MATCH(Activity!HO$1,BBG!$1:$1,0)-2,0)+(VLOOKUP($A34,BBG!$1:$1048576,MATCH(Activity!HO$1,BBG!$1:$1,0)+1,0)-VLOOKUP($A34,BBG!$1:$1048576,MATCH(Activity!HO$1,BBG!$1:$1,0)-2,0))*2/3)))/100</f>
        <v>0</v>
      </c>
      <c r="HP34" s="34">
        <f ca="1">IF(VLOOKUP($A34,BBG!$1:$1048576,MATCH(Activity!HP$1,BBG!$1:$1,0),0)&lt;&gt;"",VLOOKUP($A34,BBG!$1:$1048576,MATCH(Activity!HP$1,BBG!$1:$1,0),0),IF(AND(VLOOKUP($A34,BBG!$1:$1048576,MATCH(Activity!HP$1,BBG!$1:$1,0)-1,0)&lt;&gt;"",VLOOKUP($A34,BBG!$1:$1048576,MATCH(Activity!HP$1,BBG!$1:$1,0)+1,0)&lt;&gt;""),(VLOOKUP($A34,BBG!$1:$1048576,MATCH(Activity!HP$1,BBG!$1:$1,0)-1,0)+VLOOKUP($A34,BBG!$1:$1048576,MATCH(Activity!HP$1,BBG!$1:$1,0)+1,0))/2,IF(AND(VLOOKUP($A34,BBG!$1:$1048576,MATCH(Activity!HP$1,BBG!$1:$1,0)-1,0)&lt;&gt;"",VLOOKUP($A34,BBG!$1:$1048576,MATCH(Activity!HP$1,BBG!$1:$1,0)+2,0)&lt;&gt;""),VLOOKUP($A34,BBG!$1:$1048576,MATCH(Activity!HP$1,BBG!$1:$1,0)-1,0)+(VLOOKUP($A34,BBG!$1:$1048576,MATCH(Activity!HP$1,BBG!$1:$1,0)+2,0)-VLOOKUP($A34,BBG!$1:$1048576,MATCH(Activity!HP$1,BBG!$1:$1,0)-1,0))/3,VLOOKUP($A34,BBG!$1:$1048576,MATCH(Activity!HP$1,BBG!$1:$1,0)-2,0)+(VLOOKUP($A34,BBG!$1:$1048576,MATCH(Activity!HP$1,BBG!$1:$1,0)+1,0)-VLOOKUP($A34,BBG!$1:$1048576,MATCH(Activity!HP$1,BBG!$1:$1,0)-2,0))*2/3)))/100</f>
        <v>0</v>
      </c>
      <c r="HQ34" s="34">
        <f ca="1">IF(VLOOKUP($A34,BBG!$1:$1048576,MATCH(Activity!HQ$1,BBG!$1:$1,0),0)&lt;&gt;"",VLOOKUP($A34,BBG!$1:$1048576,MATCH(Activity!HQ$1,BBG!$1:$1,0),0),IF(AND(VLOOKUP($A34,BBG!$1:$1048576,MATCH(Activity!HQ$1,BBG!$1:$1,0)-1,0)&lt;&gt;"",VLOOKUP($A34,BBG!$1:$1048576,MATCH(Activity!HQ$1,BBG!$1:$1,0)+1,0)&lt;&gt;""),(VLOOKUP($A34,BBG!$1:$1048576,MATCH(Activity!HQ$1,BBG!$1:$1,0)-1,0)+VLOOKUP($A34,BBG!$1:$1048576,MATCH(Activity!HQ$1,BBG!$1:$1,0)+1,0))/2,IF(AND(VLOOKUP($A34,BBG!$1:$1048576,MATCH(Activity!HQ$1,BBG!$1:$1,0)-1,0)&lt;&gt;"",VLOOKUP($A34,BBG!$1:$1048576,MATCH(Activity!HQ$1,BBG!$1:$1,0)+2,0)&lt;&gt;""),VLOOKUP($A34,BBG!$1:$1048576,MATCH(Activity!HQ$1,BBG!$1:$1,0)-1,0)+(VLOOKUP($A34,BBG!$1:$1048576,MATCH(Activity!HQ$1,BBG!$1:$1,0)+2,0)-VLOOKUP($A34,BBG!$1:$1048576,MATCH(Activity!HQ$1,BBG!$1:$1,0)-1,0))/3,VLOOKUP($A34,BBG!$1:$1048576,MATCH(Activity!HQ$1,BBG!$1:$1,0)-2,0)+(VLOOKUP($A34,BBG!$1:$1048576,MATCH(Activity!HQ$1,BBG!$1:$1,0)+1,0)-VLOOKUP($A34,BBG!$1:$1048576,MATCH(Activity!HQ$1,BBG!$1:$1,0)-2,0))*2/3)))/100</f>
        <v>0</v>
      </c>
      <c r="HR34" s="34">
        <f ca="1">IF(VLOOKUP($A34,BBG!$1:$1048576,MATCH(Activity!HR$1,BBG!$1:$1,0),0)&lt;&gt;"",VLOOKUP($A34,BBG!$1:$1048576,MATCH(Activity!HR$1,BBG!$1:$1,0),0),IF(AND(VLOOKUP($A34,BBG!$1:$1048576,MATCH(Activity!HR$1,BBG!$1:$1,0)-1,0)&lt;&gt;"",VLOOKUP($A34,BBG!$1:$1048576,MATCH(Activity!HR$1,BBG!$1:$1,0)+1,0)&lt;&gt;""),(VLOOKUP($A34,BBG!$1:$1048576,MATCH(Activity!HR$1,BBG!$1:$1,0)-1,0)+VLOOKUP($A34,BBG!$1:$1048576,MATCH(Activity!HR$1,BBG!$1:$1,0)+1,0))/2,IF(AND(VLOOKUP($A34,BBG!$1:$1048576,MATCH(Activity!HR$1,BBG!$1:$1,0)-1,0)&lt;&gt;"",VLOOKUP($A34,BBG!$1:$1048576,MATCH(Activity!HR$1,BBG!$1:$1,0)+2,0)&lt;&gt;""),VLOOKUP($A34,BBG!$1:$1048576,MATCH(Activity!HR$1,BBG!$1:$1,0)-1,0)+(VLOOKUP($A34,BBG!$1:$1048576,MATCH(Activity!HR$1,BBG!$1:$1,0)+2,0)-VLOOKUP($A34,BBG!$1:$1048576,MATCH(Activity!HR$1,BBG!$1:$1,0)-1,0))/3,VLOOKUP($A34,BBG!$1:$1048576,MATCH(Activity!HR$1,BBG!$1:$1,0)-2,0)+(VLOOKUP($A34,BBG!$1:$1048576,MATCH(Activity!HR$1,BBG!$1:$1,0)+1,0)-VLOOKUP($A34,BBG!$1:$1048576,MATCH(Activity!HR$1,BBG!$1:$1,0)-2,0))*2/3)))/100</f>
        <v>0</v>
      </c>
      <c r="HS34" s="34">
        <f ca="1">IF(VLOOKUP($A34,BBG!$1:$1048576,MATCH(Activity!HS$1,BBG!$1:$1,0),0)&lt;&gt;"",VLOOKUP($A34,BBG!$1:$1048576,MATCH(Activity!HS$1,BBG!$1:$1,0),0),IF(AND(VLOOKUP($A34,BBG!$1:$1048576,MATCH(Activity!HS$1,BBG!$1:$1,0)-1,0)&lt;&gt;"",VLOOKUP($A34,BBG!$1:$1048576,MATCH(Activity!HS$1,BBG!$1:$1,0)+1,0)&lt;&gt;""),(VLOOKUP($A34,BBG!$1:$1048576,MATCH(Activity!HS$1,BBG!$1:$1,0)-1,0)+VLOOKUP($A34,BBG!$1:$1048576,MATCH(Activity!HS$1,BBG!$1:$1,0)+1,0))/2,IF(AND(VLOOKUP($A34,BBG!$1:$1048576,MATCH(Activity!HS$1,BBG!$1:$1,0)-1,0)&lt;&gt;"",VLOOKUP($A34,BBG!$1:$1048576,MATCH(Activity!HS$1,BBG!$1:$1,0)+2,0)&lt;&gt;""),VLOOKUP($A34,BBG!$1:$1048576,MATCH(Activity!HS$1,BBG!$1:$1,0)-1,0)+(VLOOKUP($A34,BBG!$1:$1048576,MATCH(Activity!HS$1,BBG!$1:$1,0)+2,0)-VLOOKUP($A34,BBG!$1:$1048576,MATCH(Activity!HS$1,BBG!$1:$1,0)-1,0))/3,VLOOKUP($A34,BBG!$1:$1048576,MATCH(Activity!HS$1,BBG!$1:$1,0)-2,0)+(VLOOKUP($A34,BBG!$1:$1048576,MATCH(Activity!HS$1,BBG!$1:$1,0)+1,0)-VLOOKUP($A34,BBG!$1:$1048576,MATCH(Activity!HS$1,BBG!$1:$1,0)-2,0))*2/3)))/100</f>
        <v>0</v>
      </c>
      <c r="HT34" s="34">
        <f ca="1">IF(VLOOKUP($A34,BBG!$1:$1048576,MATCH(Activity!HT$1,BBG!$1:$1,0),0)&lt;&gt;"",VLOOKUP($A34,BBG!$1:$1048576,MATCH(Activity!HT$1,BBG!$1:$1,0),0),IF(AND(VLOOKUP($A34,BBG!$1:$1048576,MATCH(Activity!HT$1,BBG!$1:$1,0)-1,0)&lt;&gt;"",VLOOKUP($A34,BBG!$1:$1048576,MATCH(Activity!HT$1,BBG!$1:$1,0)+1,0)&lt;&gt;""),(VLOOKUP($A34,BBG!$1:$1048576,MATCH(Activity!HT$1,BBG!$1:$1,0)-1,0)+VLOOKUP($A34,BBG!$1:$1048576,MATCH(Activity!HT$1,BBG!$1:$1,0)+1,0))/2,IF(AND(VLOOKUP($A34,BBG!$1:$1048576,MATCH(Activity!HT$1,BBG!$1:$1,0)-1,0)&lt;&gt;"",VLOOKUP($A34,BBG!$1:$1048576,MATCH(Activity!HT$1,BBG!$1:$1,0)+2,0)&lt;&gt;""),VLOOKUP($A34,BBG!$1:$1048576,MATCH(Activity!HT$1,BBG!$1:$1,0)-1,0)+(VLOOKUP($A34,BBG!$1:$1048576,MATCH(Activity!HT$1,BBG!$1:$1,0)+2,0)-VLOOKUP($A34,BBG!$1:$1048576,MATCH(Activity!HT$1,BBG!$1:$1,0)-1,0))/3,VLOOKUP($A34,BBG!$1:$1048576,MATCH(Activity!HT$1,BBG!$1:$1,0)-2,0)+(VLOOKUP($A34,BBG!$1:$1048576,MATCH(Activity!HT$1,BBG!$1:$1,0)+1,0)-VLOOKUP($A34,BBG!$1:$1048576,MATCH(Activity!HT$1,BBG!$1:$1,0)-2,0))*2/3)))/100</f>
        <v>0</v>
      </c>
      <c r="HU34" s="34">
        <f ca="1">IF(VLOOKUP($A34,BBG!$1:$1048576,MATCH(Activity!HU$1,BBG!$1:$1,0),0)&lt;&gt;"",VLOOKUP($A34,BBG!$1:$1048576,MATCH(Activity!HU$1,BBG!$1:$1,0),0),IF(AND(VLOOKUP($A34,BBG!$1:$1048576,MATCH(Activity!HU$1,BBG!$1:$1,0)-1,0)&lt;&gt;"",VLOOKUP($A34,BBG!$1:$1048576,MATCH(Activity!HU$1,BBG!$1:$1,0)+1,0)&lt;&gt;""),(VLOOKUP($A34,BBG!$1:$1048576,MATCH(Activity!HU$1,BBG!$1:$1,0)-1,0)+VLOOKUP($A34,BBG!$1:$1048576,MATCH(Activity!HU$1,BBG!$1:$1,0)+1,0))/2,IF(AND(VLOOKUP($A34,BBG!$1:$1048576,MATCH(Activity!HU$1,BBG!$1:$1,0)-1,0)&lt;&gt;"",VLOOKUP($A34,BBG!$1:$1048576,MATCH(Activity!HU$1,BBG!$1:$1,0)+2,0)&lt;&gt;""),VLOOKUP($A34,BBG!$1:$1048576,MATCH(Activity!HU$1,BBG!$1:$1,0)-1,0)+(VLOOKUP($A34,BBG!$1:$1048576,MATCH(Activity!HU$1,BBG!$1:$1,0)+2,0)-VLOOKUP($A34,BBG!$1:$1048576,MATCH(Activity!HU$1,BBG!$1:$1,0)-1,0))/3,VLOOKUP($A34,BBG!$1:$1048576,MATCH(Activity!HU$1,BBG!$1:$1,0)-2,0)+(VLOOKUP($A34,BBG!$1:$1048576,MATCH(Activity!HU$1,BBG!$1:$1,0)+1,0)-VLOOKUP($A34,BBG!$1:$1048576,MATCH(Activity!HU$1,BBG!$1:$1,0)-2,0))*2/3)))/100</f>
        <v>0</v>
      </c>
      <c r="HV34" s="34">
        <f ca="1">IF(VLOOKUP($A34,BBG!$1:$1048576,MATCH(Activity!HV$1,BBG!$1:$1,0),0)&lt;&gt;"",VLOOKUP($A34,BBG!$1:$1048576,MATCH(Activity!HV$1,BBG!$1:$1,0),0),IF(AND(VLOOKUP($A34,BBG!$1:$1048576,MATCH(Activity!HV$1,BBG!$1:$1,0)-1,0)&lt;&gt;"",VLOOKUP($A34,BBG!$1:$1048576,MATCH(Activity!HV$1,BBG!$1:$1,0)+1,0)&lt;&gt;""),(VLOOKUP($A34,BBG!$1:$1048576,MATCH(Activity!HV$1,BBG!$1:$1,0)-1,0)+VLOOKUP($A34,BBG!$1:$1048576,MATCH(Activity!HV$1,BBG!$1:$1,0)+1,0))/2,IF(AND(VLOOKUP($A34,BBG!$1:$1048576,MATCH(Activity!HV$1,BBG!$1:$1,0)-1,0)&lt;&gt;"",VLOOKUP($A34,BBG!$1:$1048576,MATCH(Activity!HV$1,BBG!$1:$1,0)+2,0)&lt;&gt;""),VLOOKUP($A34,BBG!$1:$1048576,MATCH(Activity!HV$1,BBG!$1:$1,0)-1,0)+(VLOOKUP($A34,BBG!$1:$1048576,MATCH(Activity!HV$1,BBG!$1:$1,0)+2,0)-VLOOKUP($A34,BBG!$1:$1048576,MATCH(Activity!HV$1,BBG!$1:$1,0)-1,0))/3,VLOOKUP($A34,BBG!$1:$1048576,MATCH(Activity!HV$1,BBG!$1:$1,0)-2,0)+(VLOOKUP($A34,BBG!$1:$1048576,MATCH(Activity!HV$1,BBG!$1:$1,0)+1,0)-VLOOKUP($A34,BBG!$1:$1048576,MATCH(Activity!HV$1,BBG!$1:$1,0)-2,0))*2/3)))/100</f>
        <v>0</v>
      </c>
      <c r="HW34" s="34">
        <f ca="1">IF(VLOOKUP($A34,BBG!$1:$1048576,MATCH(Activity!HW$1,BBG!$1:$1,0),0)&lt;&gt;"",VLOOKUP($A34,BBG!$1:$1048576,MATCH(Activity!HW$1,BBG!$1:$1,0),0),IF(AND(VLOOKUP($A34,BBG!$1:$1048576,MATCH(Activity!HW$1,BBG!$1:$1,0)-1,0)&lt;&gt;"",VLOOKUP($A34,BBG!$1:$1048576,MATCH(Activity!HW$1,BBG!$1:$1,0)+1,0)&lt;&gt;""),(VLOOKUP($A34,BBG!$1:$1048576,MATCH(Activity!HW$1,BBG!$1:$1,0)-1,0)+VLOOKUP($A34,BBG!$1:$1048576,MATCH(Activity!HW$1,BBG!$1:$1,0)+1,0))/2,IF(AND(VLOOKUP($A34,BBG!$1:$1048576,MATCH(Activity!HW$1,BBG!$1:$1,0)-1,0)&lt;&gt;"",VLOOKUP($A34,BBG!$1:$1048576,MATCH(Activity!HW$1,BBG!$1:$1,0)+2,0)&lt;&gt;""),VLOOKUP($A34,BBG!$1:$1048576,MATCH(Activity!HW$1,BBG!$1:$1,0)-1,0)+(VLOOKUP($A34,BBG!$1:$1048576,MATCH(Activity!HW$1,BBG!$1:$1,0)+2,0)-VLOOKUP($A34,BBG!$1:$1048576,MATCH(Activity!HW$1,BBG!$1:$1,0)-1,0))/3,VLOOKUP($A34,BBG!$1:$1048576,MATCH(Activity!HW$1,BBG!$1:$1,0)-2,0)+(VLOOKUP($A34,BBG!$1:$1048576,MATCH(Activity!HW$1,BBG!$1:$1,0)+1,0)-VLOOKUP($A34,BBG!$1:$1048576,MATCH(Activity!HW$1,BBG!$1:$1,0)-2,0))*2/3)))/100</f>
        <v>0</v>
      </c>
      <c r="HX34" s="34">
        <f ca="1">IF(VLOOKUP($A34,BBG!$1:$1048576,MATCH(Activity!HX$1,BBG!$1:$1,0),0)&lt;&gt;"",VLOOKUP($A34,BBG!$1:$1048576,MATCH(Activity!HX$1,BBG!$1:$1,0),0),IF(AND(VLOOKUP($A34,BBG!$1:$1048576,MATCH(Activity!HX$1,BBG!$1:$1,0)-1,0)&lt;&gt;"",VLOOKUP($A34,BBG!$1:$1048576,MATCH(Activity!HX$1,BBG!$1:$1,0)+1,0)&lt;&gt;""),(VLOOKUP($A34,BBG!$1:$1048576,MATCH(Activity!HX$1,BBG!$1:$1,0)-1,0)+VLOOKUP($A34,BBG!$1:$1048576,MATCH(Activity!HX$1,BBG!$1:$1,0)+1,0))/2,IF(AND(VLOOKUP($A34,BBG!$1:$1048576,MATCH(Activity!HX$1,BBG!$1:$1,0)-1,0)&lt;&gt;"",VLOOKUP($A34,BBG!$1:$1048576,MATCH(Activity!HX$1,BBG!$1:$1,0)+2,0)&lt;&gt;""),VLOOKUP($A34,BBG!$1:$1048576,MATCH(Activity!HX$1,BBG!$1:$1,0)-1,0)+(VLOOKUP($A34,BBG!$1:$1048576,MATCH(Activity!HX$1,BBG!$1:$1,0)+2,0)-VLOOKUP($A34,BBG!$1:$1048576,MATCH(Activity!HX$1,BBG!$1:$1,0)-1,0))/3,VLOOKUP($A34,BBG!$1:$1048576,MATCH(Activity!HX$1,BBG!$1:$1,0)-2,0)+(VLOOKUP($A34,BBG!$1:$1048576,MATCH(Activity!HX$1,BBG!$1:$1,0)+1,0)-VLOOKUP($A34,BBG!$1:$1048576,MATCH(Activity!HX$1,BBG!$1:$1,0)-2,0))*2/3)))/100</f>
        <v>0</v>
      </c>
      <c r="HY34" s="34">
        <f ca="1">IF(VLOOKUP($A34,BBG!$1:$1048576,MATCH(Activity!HY$1,BBG!$1:$1,0),0)&lt;&gt;"",VLOOKUP($A34,BBG!$1:$1048576,MATCH(Activity!HY$1,BBG!$1:$1,0),0),IF(AND(VLOOKUP($A34,BBG!$1:$1048576,MATCH(Activity!HY$1,BBG!$1:$1,0)-1,0)&lt;&gt;"",VLOOKUP($A34,BBG!$1:$1048576,MATCH(Activity!HY$1,BBG!$1:$1,0)+1,0)&lt;&gt;""),(VLOOKUP($A34,BBG!$1:$1048576,MATCH(Activity!HY$1,BBG!$1:$1,0)-1,0)+VLOOKUP($A34,BBG!$1:$1048576,MATCH(Activity!HY$1,BBG!$1:$1,0)+1,0))/2,IF(AND(VLOOKUP($A34,BBG!$1:$1048576,MATCH(Activity!HY$1,BBG!$1:$1,0)-1,0)&lt;&gt;"",VLOOKUP($A34,BBG!$1:$1048576,MATCH(Activity!HY$1,BBG!$1:$1,0)+2,0)&lt;&gt;""),VLOOKUP($A34,BBG!$1:$1048576,MATCH(Activity!HY$1,BBG!$1:$1,0)-1,0)+(VLOOKUP($A34,BBG!$1:$1048576,MATCH(Activity!HY$1,BBG!$1:$1,0)+2,0)-VLOOKUP($A34,BBG!$1:$1048576,MATCH(Activity!HY$1,BBG!$1:$1,0)-1,0))/3,VLOOKUP($A34,BBG!$1:$1048576,MATCH(Activity!HY$1,BBG!$1:$1,0)-2,0)+(VLOOKUP($A34,BBG!$1:$1048576,MATCH(Activity!HY$1,BBG!$1:$1,0)+1,0)-VLOOKUP($A34,BBG!$1:$1048576,MATCH(Activity!HY$1,BBG!$1:$1,0)-2,0))*2/3)))/100</f>
        <v>0</v>
      </c>
      <c r="HZ34" s="34">
        <f ca="1">IF(VLOOKUP($A34,BBG!$1:$1048576,MATCH(Activity!HZ$1,BBG!$1:$1,0),0)&lt;&gt;"",VLOOKUP($A34,BBG!$1:$1048576,MATCH(Activity!HZ$1,BBG!$1:$1,0),0),IF(AND(VLOOKUP($A34,BBG!$1:$1048576,MATCH(Activity!HZ$1,BBG!$1:$1,0)-1,0)&lt;&gt;"",VLOOKUP($A34,BBG!$1:$1048576,MATCH(Activity!HZ$1,BBG!$1:$1,0)+1,0)&lt;&gt;""),(VLOOKUP($A34,BBG!$1:$1048576,MATCH(Activity!HZ$1,BBG!$1:$1,0)-1,0)+VLOOKUP($A34,BBG!$1:$1048576,MATCH(Activity!HZ$1,BBG!$1:$1,0)+1,0))/2,IF(AND(VLOOKUP($A34,BBG!$1:$1048576,MATCH(Activity!HZ$1,BBG!$1:$1,0)-1,0)&lt;&gt;"",VLOOKUP($A34,BBG!$1:$1048576,MATCH(Activity!HZ$1,BBG!$1:$1,0)+2,0)&lt;&gt;""),VLOOKUP($A34,BBG!$1:$1048576,MATCH(Activity!HZ$1,BBG!$1:$1,0)-1,0)+(VLOOKUP($A34,BBG!$1:$1048576,MATCH(Activity!HZ$1,BBG!$1:$1,0)+2,0)-VLOOKUP($A34,BBG!$1:$1048576,MATCH(Activity!HZ$1,BBG!$1:$1,0)-1,0))/3,VLOOKUP($A34,BBG!$1:$1048576,MATCH(Activity!HZ$1,BBG!$1:$1,0)-2,0)+(VLOOKUP($A34,BBG!$1:$1048576,MATCH(Activity!HZ$1,BBG!$1:$1,0)+1,0)-VLOOKUP($A34,BBG!$1:$1048576,MATCH(Activity!HZ$1,BBG!$1:$1,0)-2,0))*2/3)))/100</f>
        <v>0</v>
      </c>
      <c r="IA34" s="34">
        <f ca="1">IF(VLOOKUP($A34,BBG!$1:$1048576,MATCH(Activity!IA$1,BBG!$1:$1,0),0)&lt;&gt;"",VLOOKUP($A34,BBG!$1:$1048576,MATCH(Activity!IA$1,BBG!$1:$1,0),0),IF(AND(VLOOKUP($A34,BBG!$1:$1048576,MATCH(Activity!IA$1,BBG!$1:$1,0)-1,0)&lt;&gt;"",VLOOKUP($A34,BBG!$1:$1048576,MATCH(Activity!IA$1,BBG!$1:$1,0)+1,0)&lt;&gt;""),(VLOOKUP($A34,BBG!$1:$1048576,MATCH(Activity!IA$1,BBG!$1:$1,0)-1,0)+VLOOKUP($A34,BBG!$1:$1048576,MATCH(Activity!IA$1,BBG!$1:$1,0)+1,0))/2,IF(AND(VLOOKUP($A34,BBG!$1:$1048576,MATCH(Activity!IA$1,BBG!$1:$1,0)-1,0)&lt;&gt;"",VLOOKUP($A34,BBG!$1:$1048576,MATCH(Activity!IA$1,BBG!$1:$1,0)+2,0)&lt;&gt;""),VLOOKUP($A34,BBG!$1:$1048576,MATCH(Activity!IA$1,BBG!$1:$1,0)-1,0)+(VLOOKUP($A34,BBG!$1:$1048576,MATCH(Activity!IA$1,BBG!$1:$1,0)+2,0)-VLOOKUP($A34,BBG!$1:$1048576,MATCH(Activity!IA$1,BBG!$1:$1,0)-1,0))/3,VLOOKUP($A34,BBG!$1:$1048576,MATCH(Activity!IA$1,BBG!$1:$1,0)-2,0)+(VLOOKUP($A34,BBG!$1:$1048576,MATCH(Activity!IA$1,BBG!$1:$1,0)+1,0)-VLOOKUP($A34,BBG!$1:$1048576,MATCH(Activity!IA$1,BBG!$1:$1,0)-2,0))*2/3)))/100</f>
        <v>0</v>
      </c>
      <c r="IB34" s="34">
        <f ca="1">IF(VLOOKUP($A34,BBG!$1:$1048576,MATCH(Activity!IB$1,BBG!$1:$1,0),0)&lt;&gt;"",VLOOKUP($A34,BBG!$1:$1048576,MATCH(Activity!IB$1,BBG!$1:$1,0),0),IF(AND(VLOOKUP($A34,BBG!$1:$1048576,MATCH(Activity!IB$1,BBG!$1:$1,0)-1,0)&lt;&gt;"",VLOOKUP($A34,BBG!$1:$1048576,MATCH(Activity!IB$1,BBG!$1:$1,0)+1,0)&lt;&gt;""),(VLOOKUP($A34,BBG!$1:$1048576,MATCH(Activity!IB$1,BBG!$1:$1,0)-1,0)+VLOOKUP($A34,BBG!$1:$1048576,MATCH(Activity!IB$1,BBG!$1:$1,0)+1,0))/2,IF(AND(VLOOKUP($A34,BBG!$1:$1048576,MATCH(Activity!IB$1,BBG!$1:$1,0)-1,0)&lt;&gt;"",VLOOKUP($A34,BBG!$1:$1048576,MATCH(Activity!IB$1,BBG!$1:$1,0)+2,0)&lt;&gt;""),VLOOKUP($A34,BBG!$1:$1048576,MATCH(Activity!IB$1,BBG!$1:$1,0)-1,0)+(VLOOKUP($A34,BBG!$1:$1048576,MATCH(Activity!IB$1,BBG!$1:$1,0)+2,0)-VLOOKUP($A34,BBG!$1:$1048576,MATCH(Activity!IB$1,BBG!$1:$1,0)-1,0))/3,VLOOKUP($A34,BBG!$1:$1048576,MATCH(Activity!IB$1,BBG!$1:$1,0)-2,0)+(VLOOKUP($A34,BBG!$1:$1048576,MATCH(Activity!IB$1,BBG!$1:$1,0)+1,0)-VLOOKUP($A34,BBG!$1:$1048576,MATCH(Activity!IB$1,BBG!$1:$1,0)-2,0))*2/3)))/100</f>
        <v>0</v>
      </c>
      <c r="IC34" s="34">
        <f ca="1">IF(VLOOKUP($A34,BBG!$1:$1048576,MATCH(Activity!IC$1,BBG!$1:$1,0),0)&lt;&gt;"",VLOOKUP($A34,BBG!$1:$1048576,MATCH(Activity!IC$1,BBG!$1:$1,0),0),IF(AND(VLOOKUP($A34,BBG!$1:$1048576,MATCH(Activity!IC$1,BBG!$1:$1,0)-1,0)&lt;&gt;"",VLOOKUP($A34,BBG!$1:$1048576,MATCH(Activity!IC$1,BBG!$1:$1,0)+1,0)&lt;&gt;""),(VLOOKUP($A34,BBG!$1:$1048576,MATCH(Activity!IC$1,BBG!$1:$1,0)-1,0)+VLOOKUP($A34,BBG!$1:$1048576,MATCH(Activity!IC$1,BBG!$1:$1,0)+1,0))/2,IF(AND(VLOOKUP($A34,BBG!$1:$1048576,MATCH(Activity!IC$1,BBG!$1:$1,0)-1,0)&lt;&gt;"",VLOOKUP($A34,BBG!$1:$1048576,MATCH(Activity!IC$1,BBG!$1:$1,0)+2,0)&lt;&gt;""),VLOOKUP($A34,BBG!$1:$1048576,MATCH(Activity!IC$1,BBG!$1:$1,0)-1,0)+(VLOOKUP($A34,BBG!$1:$1048576,MATCH(Activity!IC$1,BBG!$1:$1,0)+2,0)-VLOOKUP($A34,BBG!$1:$1048576,MATCH(Activity!IC$1,BBG!$1:$1,0)-1,0))/3,VLOOKUP($A34,BBG!$1:$1048576,MATCH(Activity!IC$1,BBG!$1:$1,0)-2,0)+(VLOOKUP($A34,BBG!$1:$1048576,MATCH(Activity!IC$1,BBG!$1:$1,0)+1,0)-VLOOKUP($A34,BBG!$1:$1048576,MATCH(Activity!IC$1,BBG!$1:$1,0)-2,0))*2/3)))/100</f>
        <v>0</v>
      </c>
      <c r="ID34" s="34">
        <f ca="1">IF(VLOOKUP($A34,BBG!$1:$1048576,MATCH(Activity!ID$1,BBG!$1:$1,0),0)&lt;&gt;"",VLOOKUP($A34,BBG!$1:$1048576,MATCH(Activity!ID$1,BBG!$1:$1,0),0),IF(AND(VLOOKUP($A34,BBG!$1:$1048576,MATCH(Activity!ID$1,BBG!$1:$1,0)-1,0)&lt;&gt;"",VLOOKUP($A34,BBG!$1:$1048576,MATCH(Activity!ID$1,BBG!$1:$1,0)+1,0)&lt;&gt;""),(VLOOKUP($A34,BBG!$1:$1048576,MATCH(Activity!ID$1,BBG!$1:$1,0)-1,0)+VLOOKUP($A34,BBG!$1:$1048576,MATCH(Activity!ID$1,BBG!$1:$1,0)+1,0))/2,IF(AND(VLOOKUP($A34,BBG!$1:$1048576,MATCH(Activity!ID$1,BBG!$1:$1,0)-1,0)&lt;&gt;"",VLOOKUP($A34,BBG!$1:$1048576,MATCH(Activity!ID$1,BBG!$1:$1,0)+2,0)&lt;&gt;""),VLOOKUP($A34,BBG!$1:$1048576,MATCH(Activity!ID$1,BBG!$1:$1,0)-1,0)+(VLOOKUP($A34,BBG!$1:$1048576,MATCH(Activity!ID$1,BBG!$1:$1,0)+2,0)-VLOOKUP($A34,BBG!$1:$1048576,MATCH(Activity!ID$1,BBG!$1:$1,0)-1,0))/3,VLOOKUP($A34,BBG!$1:$1048576,MATCH(Activity!ID$1,BBG!$1:$1,0)-2,0)+(VLOOKUP($A34,BBG!$1:$1048576,MATCH(Activity!ID$1,BBG!$1:$1,0)+1,0)-VLOOKUP($A34,BBG!$1:$1048576,MATCH(Activity!ID$1,BBG!$1:$1,0)-2,0))*2/3)))/100</f>
        <v>0</v>
      </c>
      <c r="IE34" s="34">
        <f ca="1">IF(VLOOKUP($A34,BBG!$1:$1048576,MATCH(Activity!IE$1,BBG!$1:$1,0),0)&lt;&gt;"",VLOOKUP($A34,BBG!$1:$1048576,MATCH(Activity!IE$1,BBG!$1:$1,0),0),IF(AND(VLOOKUP($A34,BBG!$1:$1048576,MATCH(Activity!IE$1,BBG!$1:$1,0)-1,0)&lt;&gt;"",VLOOKUP($A34,BBG!$1:$1048576,MATCH(Activity!IE$1,BBG!$1:$1,0)+1,0)&lt;&gt;""),(VLOOKUP($A34,BBG!$1:$1048576,MATCH(Activity!IE$1,BBG!$1:$1,0)-1,0)+VLOOKUP($A34,BBG!$1:$1048576,MATCH(Activity!IE$1,BBG!$1:$1,0)+1,0))/2,IF(AND(VLOOKUP($A34,BBG!$1:$1048576,MATCH(Activity!IE$1,BBG!$1:$1,0)-1,0)&lt;&gt;"",VLOOKUP($A34,BBG!$1:$1048576,MATCH(Activity!IE$1,BBG!$1:$1,0)+2,0)&lt;&gt;""),VLOOKUP($A34,BBG!$1:$1048576,MATCH(Activity!IE$1,BBG!$1:$1,0)-1,0)+(VLOOKUP($A34,BBG!$1:$1048576,MATCH(Activity!IE$1,BBG!$1:$1,0)+2,0)-VLOOKUP($A34,BBG!$1:$1048576,MATCH(Activity!IE$1,BBG!$1:$1,0)-1,0))/3,VLOOKUP($A34,BBG!$1:$1048576,MATCH(Activity!IE$1,BBG!$1:$1,0)-2,0)+(VLOOKUP($A34,BBG!$1:$1048576,MATCH(Activity!IE$1,BBG!$1:$1,0)+1,0)-VLOOKUP($A34,BBG!$1:$1048576,MATCH(Activity!IE$1,BBG!$1:$1,0)-2,0))*2/3)))/100</f>
        <v>0</v>
      </c>
      <c r="IF34" s="34">
        <f ca="1">IF(VLOOKUP($A34,BBG!$1:$1048576,MATCH(Activity!IF$1,BBG!$1:$1,0),0)&lt;&gt;"",VLOOKUP($A34,BBG!$1:$1048576,MATCH(Activity!IF$1,BBG!$1:$1,0),0),IF(AND(VLOOKUP($A34,BBG!$1:$1048576,MATCH(Activity!IF$1,BBG!$1:$1,0)-1,0)&lt;&gt;"",VLOOKUP($A34,BBG!$1:$1048576,MATCH(Activity!IF$1,BBG!$1:$1,0)+1,0)&lt;&gt;""),(VLOOKUP($A34,BBG!$1:$1048576,MATCH(Activity!IF$1,BBG!$1:$1,0)-1,0)+VLOOKUP($A34,BBG!$1:$1048576,MATCH(Activity!IF$1,BBG!$1:$1,0)+1,0))/2,IF(AND(VLOOKUP($A34,BBG!$1:$1048576,MATCH(Activity!IF$1,BBG!$1:$1,0)-1,0)&lt;&gt;"",VLOOKUP($A34,BBG!$1:$1048576,MATCH(Activity!IF$1,BBG!$1:$1,0)+2,0)&lt;&gt;""),VLOOKUP($A34,BBG!$1:$1048576,MATCH(Activity!IF$1,BBG!$1:$1,0)-1,0)+(VLOOKUP($A34,BBG!$1:$1048576,MATCH(Activity!IF$1,BBG!$1:$1,0)+2,0)-VLOOKUP($A34,BBG!$1:$1048576,MATCH(Activity!IF$1,BBG!$1:$1,0)-1,0))/3,VLOOKUP($A34,BBG!$1:$1048576,MATCH(Activity!IF$1,BBG!$1:$1,0)-2,0)+(VLOOKUP($A34,BBG!$1:$1048576,MATCH(Activity!IF$1,BBG!$1:$1,0)+1,0)-VLOOKUP($A34,BBG!$1:$1048576,MATCH(Activity!IF$1,BBG!$1:$1,0)-2,0))*2/3)))/100</f>
        <v>0</v>
      </c>
      <c r="IG34" s="34">
        <f ca="1">IF(VLOOKUP($A34,BBG!$1:$1048576,MATCH(Activity!IG$1,BBG!$1:$1,0),0)&lt;&gt;"",VLOOKUP($A34,BBG!$1:$1048576,MATCH(Activity!IG$1,BBG!$1:$1,0),0),IF(AND(VLOOKUP($A34,BBG!$1:$1048576,MATCH(Activity!IG$1,BBG!$1:$1,0)-1,0)&lt;&gt;"",VLOOKUP($A34,BBG!$1:$1048576,MATCH(Activity!IG$1,BBG!$1:$1,0)+1,0)&lt;&gt;""),(VLOOKUP($A34,BBG!$1:$1048576,MATCH(Activity!IG$1,BBG!$1:$1,0)-1,0)+VLOOKUP($A34,BBG!$1:$1048576,MATCH(Activity!IG$1,BBG!$1:$1,0)+1,0))/2,IF(AND(VLOOKUP($A34,BBG!$1:$1048576,MATCH(Activity!IG$1,BBG!$1:$1,0)-1,0)&lt;&gt;"",VLOOKUP($A34,BBG!$1:$1048576,MATCH(Activity!IG$1,BBG!$1:$1,0)+2,0)&lt;&gt;""),VLOOKUP($A34,BBG!$1:$1048576,MATCH(Activity!IG$1,BBG!$1:$1,0)-1,0)+(VLOOKUP($A34,BBG!$1:$1048576,MATCH(Activity!IG$1,BBG!$1:$1,0)+2,0)-VLOOKUP($A34,BBG!$1:$1048576,MATCH(Activity!IG$1,BBG!$1:$1,0)-1,0))/3,VLOOKUP($A34,BBG!$1:$1048576,MATCH(Activity!IG$1,BBG!$1:$1,0)-2,0)+(VLOOKUP($A34,BBG!$1:$1048576,MATCH(Activity!IG$1,BBG!$1:$1,0)+1,0)-VLOOKUP($A34,BBG!$1:$1048576,MATCH(Activity!IG$1,BBG!$1:$1,0)-2,0))*2/3)))/100</f>
        <v>0</v>
      </c>
      <c r="IH34" s="34">
        <f ca="1">IF(VLOOKUP($A34,BBG!$1:$1048576,MATCH(Activity!IH$1,BBG!$1:$1,0),0)&lt;&gt;"",VLOOKUP($A34,BBG!$1:$1048576,MATCH(Activity!IH$1,BBG!$1:$1,0),0),IF(AND(VLOOKUP($A34,BBG!$1:$1048576,MATCH(Activity!IH$1,BBG!$1:$1,0)-1,0)&lt;&gt;"",VLOOKUP($A34,BBG!$1:$1048576,MATCH(Activity!IH$1,BBG!$1:$1,0)+1,0)&lt;&gt;""),(VLOOKUP($A34,BBG!$1:$1048576,MATCH(Activity!IH$1,BBG!$1:$1,0)-1,0)+VLOOKUP($A34,BBG!$1:$1048576,MATCH(Activity!IH$1,BBG!$1:$1,0)+1,0))/2,IF(AND(VLOOKUP($A34,BBG!$1:$1048576,MATCH(Activity!IH$1,BBG!$1:$1,0)-1,0)&lt;&gt;"",VLOOKUP($A34,BBG!$1:$1048576,MATCH(Activity!IH$1,BBG!$1:$1,0)+2,0)&lt;&gt;""),VLOOKUP($A34,BBG!$1:$1048576,MATCH(Activity!IH$1,BBG!$1:$1,0)-1,0)+(VLOOKUP($A34,BBG!$1:$1048576,MATCH(Activity!IH$1,BBG!$1:$1,0)+2,0)-VLOOKUP($A34,BBG!$1:$1048576,MATCH(Activity!IH$1,BBG!$1:$1,0)-1,0))/3,VLOOKUP($A34,BBG!$1:$1048576,MATCH(Activity!IH$1,BBG!$1:$1,0)-2,0)+(VLOOKUP($A34,BBG!$1:$1048576,MATCH(Activity!IH$1,BBG!$1:$1,0)+1,0)-VLOOKUP($A34,BBG!$1:$1048576,MATCH(Activity!IH$1,BBG!$1:$1,0)-2,0))*2/3)))/100</f>
        <v>0</v>
      </c>
      <c r="II34" s="34">
        <f ca="1">IF(VLOOKUP($A34,BBG!$1:$1048576,MATCH(Activity!II$1,BBG!$1:$1,0),0)&lt;&gt;"",VLOOKUP($A34,BBG!$1:$1048576,MATCH(Activity!II$1,BBG!$1:$1,0),0),IF(AND(VLOOKUP($A34,BBG!$1:$1048576,MATCH(Activity!II$1,BBG!$1:$1,0)-1,0)&lt;&gt;"",VLOOKUP($A34,BBG!$1:$1048576,MATCH(Activity!II$1,BBG!$1:$1,0)+1,0)&lt;&gt;""),(VLOOKUP($A34,BBG!$1:$1048576,MATCH(Activity!II$1,BBG!$1:$1,0)-1,0)+VLOOKUP($A34,BBG!$1:$1048576,MATCH(Activity!II$1,BBG!$1:$1,0)+1,0))/2,IF(AND(VLOOKUP($A34,BBG!$1:$1048576,MATCH(Activity!II$1,BBG!$1:$1,0)-1,0)&lt;&gt;"",VLOOKUP($A34,BBG!$1:$1048576,MATCH(Activity!II$1,BBG!$1:$1,0)+2,0)&lt;&gt;""),VLOOKUP($A34,BBG!$1:$1048576,MATCH(Activity!II$1,BBG!$1:$1,0)-1,0)+(VLOOKUP($A34,BBG!$1:$1048576,MATCH(Activity!II$1,BBG!$1:$1,0)+2,0)-VLOOKUP($A34,BBG!$1:$1048576,MATCH(Activity!II$1,BBG!$1:$1,0)-1,0))/3,VLOOKUP($A34,BBG!$1:$1048576,MATCH(Activity!II$1,BBG!$1:$1,0)-2,0)+(VLOOKUP($A34,BBG!$1:$1048576,MATCH(Activity!II$1,BBG!$1:$1,0)+1,0)-VLOOKUP($A34,BBG!$1:$1048576,MATCH(Activity!II$1,BBG!$1:$1,0)-2,0))*2/3)))/100</f>
        <v>0</v>
      </c>
      <c r="IJ34" s="34">
        <f ca="1">IF(VLOOKUP($A34,BBG!$1:$1048576,MATCH(Activity!IJ$1,BBG!$1:$1,0),0)&lt;&gt;"",VLOOKUP($A34,BBG!$1:$1048576,MATCH(Activity!IJ$1,BBG!$1:$1,0),0),IF(AND(VLOOKUP($A34,BBG!$1:$1048576,MATCH(Activity!IJ$1,BBG!$1:$1,0)-1,0)&lt;&gt;"",VLOOKUP($A34,BBG!$1:$1048576,MATCH(Activity!IJ$1,BBG!$1:$1,0)+1,0)&lt;&gt;""),(VLOOKUP($A34,BBG!$1:$1048576,MATCH(Activity!IJ$1,BBG!$1:$1,0)-1,0)+VLOOKUP($A34,BBG!$1:$1048576,MATCH(Activity!IJ$1,BBG!$1:$1,0)+1,0))/2,IF(AND(VLOOKUP($A34,BBG!$1:$1048576,MATCH(Activity!IJ$1,BBG!$1:$1,0)-1,0)&lt;&gt;"",VLOOKUP($A34,BBG!$1:$1048576,MATCH(Activity!IJ$1,BBG!$1:$1,0)+2,0)&lt;&gt;""),VLOOKUP($A34,BBG!$1:$1048576,MATCH(Activity!IJ$1,BBG!$1:$1,0)-1,0)+(VLOOKUP($A34,BBG!$1:$1048576,MATCH(Activity!IJ$1,BBG!$1:$1,0)+2,0)-VLOOKUP($A34,BBG!$1:$1048576,MATCH(Activity!IJ$1,BBG!$1:$1,0)-1,0))/3,VLOOKUP($A34,BBG!$1:$1048576,MATCH(Activity!IJ$1,BBG!$1:$1,0)-2,0)+(VLOOKUP($A34,BBG!$1:$1048576,MATCH(Activity!IJ$1,BBG!$1:$1,0)+1,0)-VLOOKUP($A34,BBG!$1:$1048576,MATCH(Activity!IJ$1,BBG!$1:$1,0)-2,0))*2/3)))/100</f>
        <v>0</v>
      </c>
      <c r="IK34" s="34">
        <f ca="1">IF(VLOOKUP($A34,BBG!$1:$1048576,MATCH(Activity!IK$1,BBG!$1:$1,0),0)&lt;&gt;"",VLOOKUP($A34,BBG!$1:$1048576,MATCH(Activity!IK$1,BBG!$1:$1,0),0),IF(AND(VLOOKUP($A34,BBG!$1:$1048576,MATCH(Activity!IK$1,BBG!$1:$1,0)-1,0)&lt;&gt;"",VLOOKUP($A34,BBG!$1:$1048576,MATCH(Activity!IK$1,BBG!$1:$1,0)+1,0)&lt;&gt;""),(VLOOKUP($A34,BBG!$1:$1048576,MATCH(Activity!IK$1,BBG!$1:$1,0)-1,0)+VLOOKUP($A34,BBG!$1:$1048576,MATCH(Activity!IK$1,BBG!$1:$1,0)+1,0))/2,IF(AND(VLOOKUP($A34,BBG!$1:$1048576,MATCH(Activity!IK$1,BBG!$1:$1,0)-1,0)&lt;&gt;"",VLOOKUP($A34,BBG!$1:$1048576,MATCH(Activity!IK$1,BBG!$1:$1,0)+2,0)&lt;&gt;""),VLOOKUP($A34,BBG!$1:$1048576,MATCH(Activity!IK$1,BBG!$1:$1,0)-1,0)+(VLOOKUP($A34,BBG!$1:$1048576,MATCH(Activity!IK$1,BBG!$1:$1,0)+2,0)-VLOOKUP($A34,BBG!$1:$1048576,MATCH(Activity!IK$1,BBG!$1:$1,0)-1,0))/3,VLOOKUP($A34,BBG!$1:$1048576,MATCH(Activity!IK$1,BBG!$1:$1,0)-2,0)+(VLOOKUP($A34,BBG!$1:$1048576,MATCH(Activity!IK$1,BBG!$1:$1,0)+1,0)-VLOOKUP($A34,BBG!$1:$1048576,MATCH(Activity!IK$1,BBG!$1:$1,0)-2,0))*2/3)))/100</f>
        <v>0</v>
      </c>
      <c r="IL34" s="34">
        <f ca="1">IF(VLOOKUP($A34,BBG!$1:$1048576,MATCH(Activity!IL$1,BBG!$1:$1,0),0)&lt;&gt;"",VLOOKUP($A34,BBG!$1:$1048576,MATCH(Activity!IL$1,BBG!$1:$1,0),0),IF(AND(VLOOKUP($A34,BBG!$1:$1048576,MATCH(Activity!IL$1,BBG!$1:$1,0)-1,0)&lt;&gt;"",VLOOKUP($A34,BBG!$1:$1048576,MATCH(Activity!IL$1,BBG!$1:$1,0)+1,0)&lt;&gt;""),(VLOOKUP($A34,BBG!$1:$1048576,MATCH(Activity!IL$1,BBG!$1:$1,0)-1,0)+VLOOKUP($A34,BBG!$1:$1048576,MATCH(Activity!IL$1,BBG!$1:$1,0)+1,0))/2,IF(AND(VLOOKUP($A34,BBG!$1:$1048576,MATCH(Activity!IL$1,BBG!$1:$1,0)-1,0)&lt;&gt;"",VLOOKUP($A34,BBG!$1:$1048576,MATCH(Activity!IL$1,BBG!$1:$1,0)+2,0)&lt;&gt;""),VLOOKUP($A34,BBG!$1:$1048576,MATCH(Activity!IL$1,BBG!$1:$1,0)-1,0)+(VLOOKUP($A34,BBG!$1:$1048576,MATCH(Activity!IL$1,BBG!$1:$1,0)+2,0)-VLOOKUP($A34,BBG!$1:$1048576,MATCH(Activity!IL$1,BBG!$1:$1,0)-1,0))/3,VLOOKUP($A34,BBG!$1:$1048576,MATCH(Activity!IL$1,BBG!$1:$1,0)-2,0)+(VLOOKUP($A34,BBG!$1:$1048576,MATCH(Activity!IL$1,BBG!$1:$1,0)+1,0)-VLOOKUP($A34,BBG!$1:$1048576,MATCH(Activity!IL$1,BBG!$1:$1,0)-2,0))*2/3)))/100</f>
        <v>0</v>
      </c>
      <c r="IM34" s="34">
        <f ca="1">IF(VLOOKUP($A34,BBG!$1:$1048576,MATCH(Activity!IM$1,BBG!$1:$1,0),0)&lt;&gt;"",VLOOKUP($A34,BBG!$1:$1048576,MATCH(Activity!IM$1,BBG!$1:$1,0),0),IF(AND(VLOOKUP($A34,BBG!$1:$1048576,MATCH(Activity!IM$1,BBG!$1:$1,0)-1,0)&lt;&gt;"",VLOOKUP($A34,BBG!$1:$1048576,MATCH(Activity!IM$1,BBG!$1:$1,0)+1,0)&lt;&gt;""),(VLOOKUP($A34,BBG!$1:$1048576,MATCH(Activity!IM$1,BBG!$1:$1,0)-1,0)+VLOOKUP($A34,BBG!$1:$1048576,MATCH(Activity!IM$1,BBG!$1:$1,0)+1,0))/2,IF(AND(VLOOKUP($A34,BBG!$1:$1048576,MATCH(Activity!IM$1,BBG!$1:$1,0)-1,0)&lt;&gt;"",VLOOKUP($A34,BBG!$1:$1048576,MATCH(Activity!IM$1,BBG!$1:$1,0)+2,0)&lt;&gt;""),VLOOKUP($A34,BBG!$1:$1048576,MATCH(Activity!IM$1,BBG!$1:$1,0)-1,0)+(VLOOKUP($A34,BBG!$1:$1048576,MATCH(Activity!IM$1,BBG!$1:$1,0)+2,0)-VLOOKUP($A34,BBG!$1:$1048576,MATCH(Activity!IM$1,BBG!$1:$1,0)-1,0))/3,VLOOKUP($A34,BBG!$1:$1048576,MATCH(Activity!IM$1,BBG!$1:$1,0)-2,0)+(VLOOKUP($A34,BBG!$1:$1048576,MATCH(Activity!IM$1,BBG!$1:$1,0)+1,0)-VLOOKUP($A34,BBG!$1:$1048576,MATCH(Activity!IM$1,BBG!$1:$1,0)-2,0))*2/3)))/100</f>
        <v>0</v>
      </c>
      <c r="IN34" s="34">
        <f ca="1">IF(VLOOKUP($A34,BBG!$1:$1048576,MATCH(Activity!IN$1,BBG!$1:$1,0),0)&lt;&gt;"",VLOOKUP($A34,BBG!$1:$1048576,MATCH(Activity!IN$1,BBG!$1:$1,0),0),IF(AND(VLOOKUP($A34,BBG!$1:$1048576,MATCH(Activity!IN$1,BBG!$1:$1,0)-1,0)&lt;&gt;"",VLOOKUP($A34,BBG!$1:$1048576,MATCH(Activity!IN$1,BBG!$1:$1,0)+1,0)&lt;&gt;""),(VLOOKUP($A34,BBG!$1:$1048576,MATCH(Activity!IN$1,BBG!$1:$1,0)-1,0)+VLOOKUP($A34,BBG!$1:$1048576,MATCH(Activity!IN$1,BBG!$1:$1,0)+1,0))/2,IF(AND(VLOOKUP($A34,BBG!$1:$1048576,MATCH(Activity!IN$1,BBG!$1:$1,0)-1,0)&lt;&gt;"",VLOOKUP($A34,BBG!$1:$1048576,MATCH(Activity!IN$1,BBG!$1:$1,0)+2,0)&lt;&gt;""),VLOOKUP($A34,BBG!$1:$1048576,MATCH(Activity!IN$1,BBG!$1:$1,0)-1,0)+(VLOOKUP($A34,BBG!$1:$1048576,MATCH(Activity!IN$1,BBG!$1:$1,0)+2,0)-VLOOKUP($A34,BBG!$1:$1048576,MATCH(Activity!IN$1,BBG!$1:$1,0)-1,0))/3,VLOOKUP($A34,BBG!$1:$1048576,MATCH(Activity!IN$1,BBG!$1:$1,0)-2,0)+(VLOOKUP($A34,BBG!$1:$1048576,MATCH(Activity!IN$1,BBG!$1:$1,0)+1,0)-VLOOKUP($A34,BBG!$1:$1048576,MATCH(Activity!IN$1,BBG!$1:$1,0)-2,0))*2/3)))/100</f>
        <v>0</v>
      </c>
      <c r="IO34" s="34">
        <f ca="1">IF(VLOOKUP($A34,BBG!$1:$1048576,MATCH(Activity!IO$1,BBG!$1:$1,0),0)&lt;&gt;"",VLOOKUP($A34,BBG!$1:$1048576,MATCH(Activity!IO$1,BBG!$1:$1,0),0),IF(AND(VLOOKUP($A34,BBG!$1:$1048576,MATCH(Activity!IO$1,BBG!$1:$1,0)-1,0)&lt;&gt;"",VLOOKUP($A34,BBG!$1:$1048576,MATCH(Activity!IO$1,BBG!$1:$1,0)+1,0)&lt;&gt;""),(VLOOKUP($A34,BBG!$1:$1048576,MATCH(Activity!IO$1,BBG!$1:$1,0)-1,0)+VLOOKUP($A34,BBG!$1:$1048576,MATCH(Activity!IO$1,BBG!$1:$1,0)+1,0))/2,IF(AND(VLOOKUP($A34,BBG!$1:$1048576,MATCH(Activity!IO$1,BBG!$1:$1,0)-1,0)&lt;&gt;"",VLOOKUP($A34,BBG!$1:$1048576,MATCH(Activity!IO$1,BBG!$1:$1,0)+2,0)&lt;&gt;""),VLOOKUP($A34,BBG!$1:$1048576,MATCH(Activity!IO$1,BBG!$1:$1,0)-1,0)+(VLOOKUP($A34,BBG!$1:$1048576,MATCH(Activity!IO$1,BBG!$1:$1,0)+2,0)-VLOOKUP($A34,BBG!$1:$1048576,MATCH(Activity!IO$1,BBG!$1:$1,0)-1,0))/3,VLOOKUP($A34,BBG!$1:$1048576,MATCH(Activity!IO$1,BBG!$1:$1,0)-2,0)+(VLOOKUP($A34,BBG!$1:$1048576,MATCH(Activity!IO$1,BBG!$1:$1,0)+1,0)-VLOOKUP($A34,BBG!$1:$1048576,MATCH(Activity!IO$1,BBG!$1:$1,0)-2,0))*2/3)))/100</f>
        <v>0</v>
      </c>
      <c r="IP34" s="34">
        <f ca="1">IF(VLOOKUP($A34,BBG!$1:$1048576,MATCH(Activity!IP$1,BBG!$1:$1,0),0)&lt;&gt;"",VLOOKUP($A34,BBG!$1:$1048576,MATCH(Activity!IP$1,BBG!$1:$1,0),0),IF(AND(VLOOKUP($A34,BBG!$1:$1048576,MATCH(Activity!IP$1,BBG!$1:$1,0)-1,0)&lt;&gt;"",VLOOKUP($A34,BBG!$1:$1048576,MATCH(Activity!IP$1,BBG!$1:$1,0)+1,0)&lt;&gt;""),(VLOOKUP($A34,BBG!$1:$1048576,MATCH(Activity!IP$1,BBG!$1:$1,0)-1,0)+VLOOKUP($A34,BBG!$1:$1048576,MATCH(Activity!IP$1,BBG!$1:$1,0)+1,0))/2,IF(AND(VLOOKUP($A34,BBG!$1:$1048576,MATCH(Activity!IP$1,BBG!$1:$1,0)-1,0)&lt;&gt;"",VLOOKUP($A34,BBG!$1:$1048576,MATCH(Activity!IP$1,BBG!$1:$1,0)+2,0)&lt;&gt;""),VLOOKUP($A34,BBG!$1:$1048576,MATCH(Activity!IP$1,BBG!$1:$1,0)-1,0)+(VLOOKUP($A34,BBG!$1:$1048576,MATCH(Activity!IP$1,BBG!$1:$1,0)+2,0)-VLOOKUP($A34,BBG!$1:$1048576,MATCH(Activity!IP$1,BBG!$1:$1,0)-1,0))/3,VLOOKUP($A34,BBG!$1:$1048576,MATCH(Activity!IP$1,BBG!$1:$1,0)-2,0)+(VLOOKUP($A34,BBG!$1:$1048576,MATCH(Activity!IP$1,BBG!$1:$1,0)+1,0)-VLOOKUP($A34,BBG!$1:$1048576,MATCH(Activity!IP$1,BBG!$1:$1,0)-2,0))*2/3)))/100</f>
        <v>0</v>
      </c>
      <c r="IQ34" s="34">
        <f ca="1">IF(VLOOKUP($A34,BBG!$1:$1048576,MATCH(Activity!IQ$1,BBG!$1:$1,0),0)&lt;&gt;"",VLOOKUP($A34,BBG!$1:$1048576,MATCH(Activity!IQ$1,BBG!$1:$1,0),0),IF(AND(VLOOKUP($A34,BBG!$1:$1048576,MATCH(Activity!IQ$1,BBG!$1:$1,0)-1,0)&lt;&gt;"",VLOOKUP($A34,BBG!$1:$1048576,MATCH(Activity!IQ$1,BBG!$1:$1,0)+1,0)&lt;&gt;""),(VLOOKUP($A34,BBG!$1:$1048576,MATCH(Activity!IQ$1,BBG!$1:$1,0)-1,0)+VLOOKUP($A34,BBG!$1:$1048576,MATCH(Activity!IQ$1,BBG!$1:$1,0)+1,0))/2,IF(AND(VLOOKUP($A34,BBG!$1:$1048576,MATCH(Activity!IQ$1,BBG!$1:$1,0)-1,0)&lt;&gt;"",VLOOKUP($A34,BBG!$1:$1048576,MATCH(Activity!IQ$1,BBG!$1:$1,0)+2,0)&lt;&gt;""),VLOOKUP($A34,BBG!$1:$1048576,MATCH(Activity!IQ$1,BBG!$1:$1,0)-1,0)+(VLOOKUP($A34,BBG!$1:$1048576,MATCH(Activity!IQ$1,BBG!$1:$1,0)+2,0)-VLOOKUP($A34,BBG!$1:$1048576,MATCH(Activity!IQ$1,BBG!$1:$1,0)-1,0))/3,VLOOKUP($A34,BBG!$1:$1048576,MATCH(Activity!IQ$1,BBG!$1:$1,0)-2,0)+(VLOOKUP($A34,BBG!$1:$1048576,MATCH(Activity!IQ$1,BBG!$1:$1,0)+1,0)-VLOOKUP($A34,BBG!$1:$1048576,MATCH(Activity!IQ$1,BBG!$1:$1,0)-2,0))*2/3)))/100</f>
        <v>0</v>
      </c>
      <c r="IR34" s="34">
        <f ca="1">IF(VLOOKUP($A34,BBG!$1:$1048576,MATCH(Activity!IR$1,BBG!$1:$1,0),0)&lt;&gt;"",VLOOKUP($A34,BBG!$1:$1048576,MATCH(Activity!IR$1,BBG!$1:$1,0),0),IF(AND(VLOOKUP($A34,BBG!$1:$1048576,MATCH(Activity!IR$1,BBG!$1:$1,0)-1,0)&lt;&gt;"",VLOOKUP($A34,BBG!$1:$1048576,MATCH(Activity!IR$1,BBG!$1:$1,0)+1,0)&lt;&gt;""),(VLOOKUP($A34,BBG!$1:$1048576,MATCH(Activity!IR$1,BBG!$1:$1,0)-1,0)+VLOOKUP($A34,BBG!$1:$1048576,MATCH(Activity!IR$1,BBG!$1:$1,0)+1,0))/2,IF(AND(VLOOKUP($A34,BBG!$1:$1048576,MATCH(Activity!IR$1,BBG!$1:$1,0)-1,0)&lt;&gt;"",VLOOKUP($A34,BBG!$1:$1048576,MATCH(Activity!IR$1,BBG!$1:$1,0)+2,0)&lt;&gt;""),VLOOKUP($A34,BBG!$1:$1048576,MATCH(Activity!IR$1,BBG!$1:$1,0)-1,0)+(VLOOKUP($A34,BBG!$1:$1048576,MATCH(Activity!IR$1,BBG!$1:$1,0)+2,0)-VLOOKUP($A34,BBG!$1:$1048576,MATCH(Activity!IR$1,BBG!$1:$1,0)-1,0))/3,VLOOKUP($A34,BBG!$1:$1048576,MATCH(Activity!IR$1,BBG!$1:$1,0)-2,0)+(VLOOKUP($A34,BBG!$1:$1048576,MATCH(Activity!IR$1,BBG!$1:$1,0)+1,0)-VLOOKUP($A34,BBG!$1:$1048576,MATCH(Activity!IR$1,BBG!$1:$1,0)-2,0))*2/3)))/100</f>
        <v>0</v>
      </c>
      <c r="IS34" s="34">
        <f ca="1">IF(VLOOKUP($A34,BBG!$1:$1048576,MATCH(Activity!IS$1,BBG!$1:$1,0),0)&lt;&gt;"",VLOOKUP($A34,BBG!$1:$1048576,MATCH(Activity!IS$1,BBG!$1:$1,0),0),IF(AND(VLOOKUP($A34,BBG!$1:$1048576,MATCH(Activity!IS$1,BBG!$1:$1,0)-1,0)&lt;&gt;"",VLOOKUP($A34,BBG!$1:$1048576,MATCH(Activity!IS$1,BBG!$1:$1,0)+1,0)&lt;&gt;""),(VLOOKUP($A34,BBG!$1:$1048576,MATCH(Activity!IS$1,BBG!$1:$1,0)-1,0)+VLOOKUP($A34,BBG!$1:$1048576,MATCH(Activity!IS$1,BBG!$1:$1,0)+1,0))/2,IF(AND(VLOOKUP($A34,BBG!$1:$1048576,MATCH(Activity!IS$1,BBG!$1:$1,0)-1,0)&lt;&gt;"",VLOOKUP($A34,BBG!$1:$1048576,MATCH(Activity!IS$1,BBG!$1:$1,0)+2,0)&lt;&gt;""),VLOOKUP($A34,BBG!$1:$1048576,MATCH(Activity!IS$1,BBG!$1:$1,0)-1,0)+(VLOOKUP($A34,BBG!$1:$1048576,MATCH(Activity!IS$1,BBG!$1:$1,0)+2,0)-VLOOKUP($A34,BBG!$1:$1048576,MATCH(Activity!IS$1,BBG!$1:$1,0)-1,0))/3,VLOOKUP($A34,BBG!$1:$1048576,MATCH(Activity!IS$1,BBG!$1:$1,0)-2,0)+(VLOOKUP($A34,BBG!$1:$1048576,MATCH(Activity!IS$1,BBG!$1:$1,0)+1,0)-VLOOKUP($A34,BBG!$1:$1048576,MATCH(Activity!IS$1,BBG!$1:$1,0)-2,0))*2/3)))/100</f>
        <v>0</v>
      </c>
      <c r="IT34" s="34">
        <f ca="1">IF(VLOOKUP($A34,BBG!$1:$1048576,MATCH(Activity!IT$1,BBG!$1:$1,0),0)&lt;&gt;"",VLOOKUP($A34,BBG!$1:$1048576,MATCH(Activity!IT$1,BBG!$1:$1,0),0),IF(AND(VLOOKUP($A34,BBG!$1:$1048576,MATCH(Activity!IT$1,BBG!$1:$1,0)-1,0)&lt;&gt;"",VLOOKUP($A34,BBG!$1:$1048576,MATCH(Activity!IT$1,BBG!$1:$1,0)+1,0)&lt;&gt;""),(VLOOKUP($A34,BBG!$1:$1048576,MATCH(Activity!IT$1,BBG!$1:$1,0)-1,0)+VLOOKUP($A34,BBG!$1:$1048576,MATCH(Activity!IT$1,BBG!$1:$1,0)+1,0))/2,IF(AND(VLOOKUP($A34,BBG!$1:$1048576,MATCH(Activity!IT$1,BBG!$1:$1,0)-1,0)&lt;&gt;"",VLOOKUP($A34,BBG!$1:$1048576,MATCH(Activity!IT$1,BBG!$1:$1,0)+2,0)&lt;&gt;""),VLOOKUP($A34,BBG!$1:$1048576,MATCH(Activity!IT$1,BBG!$1:$1,0)-1,0)+(VLOOKUP($A34,BBG!$1:$1048576,MATCH(Activity!IT$1,BBG!$1:$1,0)+2,0)-VLOOKUP($A34,BBG!$1:$1048576,MATCH(Activity!IT$1,BBG!$1:$1,0)-1,0))/3,VLOOKUP($A34,BBG!$1:$1048576,MATCH(Activity!IT$1,BBG!$1:$1,0)-2,0)+(VLOOKUP($A34,BBG!$1:$1048576,MATCH(Activity!IT$1,BBG!$1:$1,0)+1,0)-VLOOKUP($A34,BBG!$1:$1048576,MATCH(Activity!IT$1,BBG!$1:$1,0)-2,0))*2/3)))/100</f>
        <v>0</v>
      </c>
      <c r="IU34" s="34">
        <f ca="1">IF(VLOOKUP($A34,BBG!$1:$1048576,MATCH(Activity!IU$1,BBG!$1:$1,0),0)&lt;&gt;"",VLOOKUP($A34,BBG!$1:$1048576,MATCH(Activity!IU$1,BBG!$1:$1,0),0),IF(AND(VLOOKUP($A34,BBG!$1:$1048576,MATCH(Activity!IU$1,BBG!$1:$1,0)-1,0)&lt;&gt;"",VLOOKUP($A34,BBG!$1:$1048576,MATCH(Activity!IU$1,BBG!$1:$1,0)+1,0)&lt;&gt;""),(VLOOKUP($A34,BBG!$1:$1048576,MATCH(Activity!IU$1,BBG!$1:$1,0)-1,0)+VLOOKUP($A34,BBG!$1:$1048576,MATCH(Activity!IU$1,BBG!$1:$1,0)+1,0))/2,IF(AND(VLOOKUP($A34,BBG!$1:$1048576,MATCH(Activity!IU$1,BBG!$1:$1,0)-1,0)&lt;&gt;"",VLOOKUP($A34,BBG!$1:$1048576,MATCH(Activity!IU$1,BBG!$1:$1,0)+2,0)&lt;&gt;""),VLOOKUP($A34,BBG!$1:$1048576,MATCH(Activity!IU$1,BBG!$1:$1,0)-1,0)+(VLOOKUP($A34,BBG!$1:$1048576,MATCH(Activity!IU$1,BBG!$1:$1,0)+2,0)-VLOOKUP($A34,BBG!$1:$1048576,MATCH(Activity!IU$1,BBG!$1:$1,0)-1,0))/3,VLOOKUP($A34,BBG!$1:$1048576,MATCH(Activity!IU$1,BBG!$1:$1,0)-2,0)+(VLOOKUP($A34,BBG!$1:$1048576,MATCH(Activity!IU$1,BBG!$1:$1,0)+1,0)-VLOOKUP($A34,BBG!$1:$1048576,MATCH(Activity!IU$1,BBG!$1:$1,0)-2,0))*2/3)))/100</f>
        <v>0</v>
      </c>
      <c r="IV34" s="34">
        <f ca="1">IF(VLOOKUP($A34,BBG!$1:$1048576,MATCH(Activity!IV$1,BBG!$1:$1,0),0)&lt;&gt;"",VLOOKUP($A34,BBG!$1:$1048576,MATCH(Activity!IV$1,BBG!$1:$1,0),0),IF(AND(VLOOKUP($A34,BBG!$1:$1048576,MATCH(Activity!IV$1,BBG!$1:$1,0)-1,0)&lt;&gt;"",VLOOKUP($A34,BBG!$1:$1048576,MATCH(Activity!IV$1,BBG!$1:$1,0)+1,0)&lt;&gt;""),(VLOOKUP($A34,BBG!$1:$1048576,MATCH(Activity!IV$1,BBG!$1:$1,0)-1,0)+VLOOKUP($A34,BBG!$1:$1048576,MATCH(Activity!IV$1,BBG!$1:$1,0)+1,0))/2,IF(AND(VLOOKUP($A34,BBG!$1:$1048576,MATCH(Activity!IV$1,BBG!$1:$1,0)-1,0)&lt;&gt;"",VLOOKUP($A34,BBG!$1:$1048576,MATCH(Activity!IV$1,BBG!$1:$1,0)+2,0)&lt;&gt;""),VLOOKUP($A34,BBG!$1:$1048576,MATCH(Activity!IV$1,BBG!$1:$1,0)-1,0)+(VLOOKUP($A34,BBG!$1:$1048576,MATCH(Activity!IV$1,BBG!$1:$1,0)+2,0)-VLOOKUP($A34,BBG!$1:$1048576,MATCH(Activity!IV$1,BBG!$1:$1,0)-1,0))/3,VLOOKUP($A34,BBG!$1:$1048576,MATCH(Activity!IV$1,BBG!$1:$1,0)-2,0)+(VLOOKUP($A34,BBG!$1:$1048576,MATCH(Activity!IV$1,BBG!$1:$1,0)+1,0)-VLOOKUP($A34,BBG!$1:$1048576,MATCH(Activity!IV$1,BBG!$1:$1,0)-2,0))*2/3)))/100</f>
        <v>0</v>
      </c>
      <c r="IW34" s="34">
        <f ca="1">IF(VLOOKUP($A34,BBG!$1:$1048576,MATCH(Activity!IW$1,BBG!$1:$1,0),0)&lt;&gt;"",VLOOKUP($A34,BBG!$1:$1048576,MATCH(Activity!IW$1,BBG!$1:$1,0),0),IF(AND(VLOOKUP($A34,BBG!$1:$1048576,MATCH(Activity!IW$1,BBG!$1:$1,0)-1,0)&lt;&gt;"",VLOOKUP($A34,BBG!$1:$1048576,MATCH(Activity!IW$1,BBG!$1:$1,0)+1,0)&lt;&gt;""),(VLOOKUP($A34,BBG!$1:$1048576,MATCH(Activity!IW$1,BBG!$1:$1,0)-1,0)+VLOOKUP($A34,BBG!$1:$1048576,MATCH(Activity!IW$1,BBG!$1:$1,0)+1,0))/2,IF(AND(VLOOKUP($A34,BBG!$1:$1048576,MATCH(Activity!IW$1,BBG!$1:$1,0)-1,0)&lt;&gt;"",VLOOKUP($A34,BBG!$1:$1048576,MATCH(Activity!IW$1,BBG!$1:$1,0)+2,0)&lt;&gt;""),VLOOKUP($A34,BBG!$1:$1048576,MATCH(Activity!IW$1,BBG!$1:$1,0)-1,0)+(VLOOKUP($A34,BBG!$1:$1048576,MATCH(Activity!IW$1,BBG!$1:$1,0)+2,0)-VLOOKUP($A34,BBG!$1:$1048576,MATCH(Activity!IW$1,BBG!$1:$1,0)-1,0))/3,VLOOKUP($A34,BBG!$1:$1048576,MATCH(Activity!IW$1,BBG!$1:$1,0)-2,0)+(VLOOKUP($A34,BBG!$1:$1048576,MATCH(Activity!IW$1,BBG!$1:$1,0)+1,0)-VLOOKUP($A34,BBG!$1:$1048576,MATCH(Activity!IW$1,BBG!$1:$1,0)-2,0))*2/3)))/100</f>
        <v>0</v>
      </c>
      <c r="IX34" s="34">
        <f ca="1">IF(VLOOKUP($A34,BBG!$1:$1048576,MATCH(Activity!IX$1,BBG!$1:$1,0),0)&lt;&gt;"",VLOOKUP($A34,BBG!$1:$1048576,MATCH(Activity!IX$1,BBG!$1:$1,0),0),IF(AND(VLOOKUP($A34,BBG!$1:$1048576,MATCH(Activity!IX$1,BBG!$1:$1,0)-1,0)&lt;&gt;"",VLOOKUP($A34,BBG!$1:$1048576,MATCH(Activity!IX$1,BBG!$1:$1,0)+1,0)&lt;&gt;""),(VLOOKUP($A34,BBG!$1:$1048576,MATCH(Activity!IX$1,BBG!$1:$1,0)-1,0)+VLOOKUP($A34,BBG!$1:$1048576,MATCH(Activity!IX$1,BBG!$1:$1,0)+1,0))/2,IF(AND(VLOOKUP($A34,BBG!$1:$1048576,MATCH(Activity!IX$1,BBG!$1:$1,0)-1,0)&lt;&gt;"",VLOOKUP($A34,BBG!$1:$1048576,MATCH(Activity!IX$1,BBG!$1:$1,0)+2,0)&lt;&gt;""),VLOOKUP($A34,BBG!$1:$1048576,MATCH(Activity!IX$1,BBG!$1:$1,0)-1,0)+(VLOOKUP($A34,BBG!$1:$1048576,MATCH(Activity!IX$1,BBG!$1:$1,0)+2,0)-VLOOKUP($A34,BBG!$1:$1048576,MATCH(Activity!IX$1,BBG!$1:$1,0)-1,0))/3,VLOOKUP($A34,BBG!$1:$1048576,MATCH(Activity!IX$1,BBG!$1:$1,0)-2,0)+(VLOOKUP($A34,BBG!$1:$1048576,MATCH(Activity!IX$1,BBG!$1:$1,0)+1,0)-VLOOKUP($A34,BBG!$1:$1048576,MATCH(Activity!IX$1,BBG!$1:$1,0)-2,0))*2/3)))/100</f>
        <v>0</v>
      </c>
      <c r="IY34" s="34">
        <f ca="1">IF(VLOOKUP($A34,BBG!$1:$1048576,MATCH(Activity!IY$1,BBG!$1:$1,0),0)&lt;&gt;"",VLOOKUP($A34,BBG!$1:$1048576,MATCH(Activity!IY$1,BBG!$1:$1,0),0),IF(AND(VLOOKUP($A34,BBG!$1:$1048576,MATCH(Activity!IY$1,BBG!$1:$1,0)-1,0)&lt;&gt;"",VLOOKUP($A34,BBG!$1:$1048576,MATCH(Activity!IY$1,BBG!$1:$1,0)+1,0)&lt;&gt;""),(VLOOKUP($A34,BBG!$1:$1048576,MATCH(Activity!IY$1,BBG!$1:$1,0)-1,0)+VLOOKUP($A34,BBG!$1:$1048576,MATCH(Activity!IY$1,BBG!$1:$1,0)+1,0))/2,IF(AND(VLOOKUP($A34,BBG!$1:$1048576,MATCH(Activity!IY$1,BBG!$1:$1,0)-1,0)&lt;&gt;"",VLOOKUP($A34,BBG!$1:$1048576,MATCH(Activity!IY$1,BBG!$1:$1,0)+2,0)&lt;&gt;""),VLOOKUP($A34,BBG!$1:$1048576,MATCH(Activity!IY$1,BBG!$1:$1,0)-1,0)+(VLOOKUP($A34,BBG!$1:$1048576,MATCH(Activity!IY$1,BBG!$1:$1,0)+2,0)-VLOOKUP($A34,BBG!$1:$1048576,MATCH(Activity!IY$1,BBG!$1:$1,0)-1,0))/3,VLOOKUP($A34,BBG!$1:$1048576,MATCH(Activity!IY$1,BBG!$1:$1,0)-2,0)+(VLOOKUP($A34,BBG!$1:$1048576,MATCH(Activity!IY$1,BBG!$1:$1,0)+1,0)-VLOOKUP($A34,BBG!$1:$1048576,MATCH(Activity!IY$1,BBG!$1:$1,0)-2,0))*2/3)))/100</f>
        <v>0</v>
      </c>
      <c r="IZ34" s="34">
        <f ca="1">IF(VLOOKUP($A34,BBG!$1:$1048576,MATCH(Activity!IZ$1,BBG!$1:$1,0),0)&lt;&gt;"",VLOOKUP($A34,BBG!$1:$1048576,MATCH(Activity!IZ$1,BBG!$1:$1,0),0),IF(AND(VLOOKUP($A34,BBG!$1:$1048576,MATCH(Activity!IZ$1,BBG!$1:$1,0)-1,0)&lt;&gt;"",VLOOKUP($A34,BBG!$1:$1048576,MATCH(Activity!IZ$1,BBG!$1:$1,0)+1,0)&lt;&gt;""),(VLOOKUP($A34,BBG!$1:$1048576,MATCH(Activity!IZ$1,BBG!$1:$1,0)-1,0)+VLOOKUP($A34,BBG!$1:$1048576,MATCH(Activity!IZ$1,BBG!$1:$1,0)+1,0))/2,IF(AND(VLOOKUP($A34,BBG!$1:$1048576,MATCH(Activity!IZ$1,BBG!$1:$1,0)-1,0)&lt;&gt;"",VLOOKUP($A34,BBG!$1:$1048576,MATCH(Activity!IZ$1,BBG!$1:$1,0)+2,0)&lt;&gt;""),VLOOKUP($A34,BBG!$1:$1048576,MATCH(Activity!IZ$1,BBG!$1:$1,0)-1,0)+(VLOOKUP($A34,BBG!$1:$1048576,MATCH(Activity!IZ$1,BBG!$1:$1,0)+2,0)-VLOOKUP($A34,BBG!$1:$1048576,MATCH(Activity!IZ$1,BBG!$1:$1,0)-1,0))/3,VLOOKUP($A34,BBG!$1:$1048576,MATCH(Activity!IZ$1,BBG!$1:$1,0)-2,0)+(VLOOKUP($A34,BBG!$1:$1048576,MATCH(Activity!IZ$1,BBG!$1:$1,0)+1,0)-VLOOKUP($A34,BBG!$1:$1048576,MATCH(Activity!IZ$1,BBG!$1:$1,0)-2,0))*2/3)))/100</f>
        <v>0</v>
      </c>
      <c r="JA34" s="34">
        <f ca="1">IF(VLOOKUP($A34,BBG!$1:$1048576,MATCH(Activity!JA$1,BBG!$1:$1,0),0)&lt;&gt;"",VLOOKUP($A34,BBG!$1:$1048576,MATCH(Activity!JA$1,BBG!$1:$1,0),0),IF(AND(VLOOKUP($A34,BBG!$1:$1048576,MATCH(Activity!JA$1,BBG!$1:$1,0)-1,0)&lt;&gt;"",VLOOKUP($A34,BBG!$1:$1048576,MATCH(Activity!JA$1,BBG!$1:$1,0)+1,0)&lt;&gt;""),(VLOOKUP($A34,BBG!$1:$1048576,MATCH(Activity!JA$1,BBG!$1:$1,0)-1,0)+VLOOKUP($A34,BBG!$1:$1048576,MATCH(Activity!JA$1,BBG!$1:$1,0)+1,0))/2,IF(AND(VLOOKUP($A34,BBG!$1:$1048576,MATCH(Activity!JA$1,BBG!$1:$1,0)-1,0)&lt;&gt;"",VLOOKUP($A34,BBG!$1:$1048576,MATCH(Activity!JA$1,BBG!$1:$1,0)+2,0)&lt;&gt;""),VLOOKUP($A34,BBG!$1:$1048576,MATCH(Activity!JA$1,BBG!$1:$1,0)-1,0)+(VLOOKUP($A34,BBG!$1:$1048576,MATCH(Activity!JA$1,BBG!$1:$1,0)+2,0)-VLOOKUP($A34,BBG!$1:$1048576,MATCH(Activity!JA$1,BBG!$1:$1,0)-1,0))/3,VLOOKUP($A34,BBG!$1:$1048576,MATCH(Activity!JA$1,BBG!$1:$1,0)-2,0)+(VLOOKUP($A34,BBG!$1:$1048576,MATCH(Activity!JA$1,BBG!$1:$1,0)+1,0)-VLOOKUP($A34,BBG!$1:$1048576,MATCH(Activity!JA$1,BBG!$1:$1,0)-2,0))*2/3)))/100</f>
        <v>0</v>
      </c>
      <c r="JB34" s="34">
        <f ca="1">IF(VLOOKUP($A34,BBG!$1:$1048576,MATCH(Activity!JB$1,BBG!$1:$1,0),0)&lt;&gt;"",VLOOKUP($A34,BBG!$1:$1048576,MATCH(Activity!JB$1,BBG!$1:$1,0),0),IF(AND(VLOOKUP($A34,BBG!$1:$1048576,MATCH(Activity!JB$1,BBG!$1:$1,0)-1,0)&lt;&gt;"",VLOOKUP($A34,BBG!$1:$1048576,MATCH(Activity!JB$1,BBG!$1:$1,0)+1,0)&lt;&gt;""),(VLOOKUP($A34,BBG!$1:$1048576,MATCH(Activity!JB$1,BBG!$1:$1,0)-1,0)+VLOOKUP($A34,BBG!$1:$1048576,MATCH(Activity!JB$1,BBG!$1:$1,0)+1,0))/2,IF(AND(VLOOKUP($A34,BBG!$1:$1048576,MATCH(Activity!JB$1,BBG!$1:$1,0)-1,0)&lt;&gt;"",VLOOKUP($A34,BBG!$1:$1048576,MATCH(Activity!JB$1,BBG!$1:$1,0)+2,0)&lt;&gt;""),VLOOKUP($A34,BBG!$1:$1048576,MATCH(Activity!JB$1,BBG!$1:$1,0)-1,0)+(VLOOKUP($A34,BBG!$1:$1048576,MATCH(Activity!JB$1,BBG!$1:$1,0)+2,0)-VLOOKUP($A34,BBG!$1:$1048576,MATCH(Activity!JB$1,BBG!$1:$1,0)-1,0))/3,VLOOKUP($A34,BBG!$1:$1048576,MATCH(Activity!JB$1,BBG!$1:$1,0)-2,0)+(VLOOKUP($A34,BBG!$1:$1048576,MATCH(Activity!JB$1,BBG!$1:$1,0)+1,0)-VLOOKUP($A34,BBG!$1:$1048576,MATCH(Activity!JB$1,BBG!$1:$1,0)-2,0))*2/3)))/100</f>
        <v>0</v>
      </c>
      <c r="JC34" s="34">
        <f ca="1">IF(VLOOKUP($A34,BBG!$1:$1048576,MATCH(Activity!JC$1,BBG!$1:$1,0),0)&lt;&gt;"",VLOOKUP($A34,BBG!$1:$1048576,MATCH(Activity!JC$1,BBG!$1:$1,0),0),IF(AND(VLOOKUP($A34,BBG!$1:$1048576,MATCH(Activity!JC$1,BBG!$1:$1,0)-1,0)&lt;&gt;"",VLOOKUP($A34,BBG!$1:$1048576,MATCH(Activity!JC$1,BBG!$1:$1,0)+1,0)&lt;&gt;""),(VLOOKUP($A34,BBG!$1:$1048576,MATCH(Activity!JC$1,BBG!$1:$1,0)-1,0)+VLOOKUP($A34,BBG!$1:$1048576,MATCH(Activity!JC$1,BBG!$1:$1,0)+1,0))/2,IF(AND(VLOOKUP($A34,BBG!$1:$1048576,MATCH(Activity!JC$1,BBG!$1:$1,0)-1,0)&lt;&gt;"",VLOOKUP($A34,BBG!$1:$1048576,MATCH(Activity!JC$1,BBG!$1:$1,0)+2,0)&lt;&gt;""),VLOOKUP($A34,BBG!$1:$1048576,MATCH(Activity!JC$1,BBG!$1:$1,0)-1,0)+(VLOOKUP($A34,BBG!$1:$1048576,MATCH(Activity!JC$1,BBG!$1:$1,0)+2,0)-VLOOKUP($A34,BBG!$1:$1048576,MATCH(Activity!JC$1,BBG!$1:$1,0)-1,0))/3,VLOOKUP($A34,BBG!$1:$1048576,MATCH(Activity!JC$1,BBG!$1:$1,0)-2,0)+(VLOOKUP($A34,BBG!$1:$1048576,MATCH(Activity!JC$1,BBG!$1:$1,0)+1,0)-VLOOKUP($A34,BBG!$1:$1048576,MATCH(Activity!JC$1,BBG!$1:$1,0)-2,0))*2/3)))/100</f>
        <v>0</v>
      </c>
      <c r="JD34" s="34">
        <f ca="1">IF(VLOOKUP($A34,BBG!$1:$1048576,MATCH(Activity!JD$1,BBG!$1:$1,0),0)&lt;&gt;"",VLOOKUP($A34,BBG!$1:$1048576,MATCH(Activity!JD$1,BBG!$1:$1,0),0),IF(AND(VLOOKUP($A34,BBG!$1:$1048576,MATCH(Activity!JD$1,BBG!$1:$1,0)-1,0)&lt;&gt;"",VLOOKUP($A34,BBG!$1:$1048576,MATCH(Activity!JD$1,BBG!$1:$1,0)+1,0)&lt;&gt;""),(VLOOKUP($A34,BBG!$1:$1048576,MATCH(Activity!JD$1,BBG!$1:$1,0)-1,0)+VLOOKUP($A34,BBG!$1:$1048576,MATCH(Activity!JD$1,BBG!$1:$1,0)+1,0))/2,IF(AND(VLOOKUP($A34,BBG!$1:$1048576,MATCH(Activity!JD$1,BBG!$1:$1,0)-1,0)&lt;&gt;"",VLOOKUP($A34,BBG!$1:$1048576,MATCH(Activity!JD$1,BBG!$1:$1,0)+2,0)&lt;&gt;""),VLOOKUP($A34,BBG!$1:$1048576,MATCH(Activity!JD$1,BBG!$1:$1,0)-1,0)+(VLOOKUP($A34,BBG!$1:$1048576,MATCH(Activity!JD$1,BBG!$1:$1,0)+2,0)-VLOOKUP($A34,BBG!$1:$1048576,MATCH(Activity!JD$1,BBG!$1:$1,0)-1,0))/3,VLOOKUP($A34,BBG!$1:$1048576,MATCH(Activity!JD$1,BBG!$1:$1,0)-2,0)+(VLOOKUP($A34,BBG!$1:$1048576,MATCH(Activity!JD$1,BBG!$1:$1,0)+1,0)-VLOOKUP($A34,BBG!$1:$1048576,MATCH(Activity!JD$1,BBG!$1:$1,0)-2,0))*2/3)))/100</f>
        <v>0</v>
      </c>
      <c r="JE34" s="34">
        <f ca="1">IF(VLOOKUP($A34,BBG!$1:$1048576,MATCH(Activity!JE$1,BBG!$1:$1,0),0)&lt;&gt;"",VLOOKUP($A34,BBG!$1:$1048576,MATCH(Activity!JE$1,BBG!$1:$1,0),0),IF(AND(VLOOKUP($A34,BBG!$1:$1048576,MATCH(Activity!JE$1,BBG!$1:$1,0)-1,0)&lt;&gt;"",VLOOKUP($A34,BBG!$1:$1048576,MATCH(Activity!JE$1,BBG!$1:$1,0)+1,0)&lt;&gt;""),(VLOOKUP($A34,BBG!$1:$1048576,MATCH(Activity!JE$1,BBG!$1:$1,0)-1,0)+VLOOKUP($A34,BBG!$1:$1048576,MATCH(Activity!JE$1,BBG!$1:$1,0)+1,0))/2,IF(AND(VLOOKUP($A34,BBG!$1:$1048576,MATCH(Activity!JE$1,BBG!$1:$1,0)-1,0)&lt;&gt;"",VLOOKUP($A34,BBG!$1:$1048576,MATCH(Activity!JE$1,BBG!$1:$1,0)+2,0)&lt;&gt;""),VLOOKUP($A34,BBG!$1:$1048576,MATCH(Activity!JE$1,BBG!$1:$1,0)-1,0)+(VLOOKUP($A34,BBG!$1:$1048576,MATCH(Activity!JE$1,BBG!$1:$1,0)+2,0)-VLOOKUP($A34,BBG!$1:$1048576,MATCH(Activity!JE$1,BBG!$1:$1,0)-1,0))/3,VLOOKUP($A34,BBG!$1:$1048576,MATCH(Activity!JE$1,BBG!$1:$1,0)-2,0)+(VLOOKUP($A34,BBG!$1:$1048576,MATCH(Activity!JE$1,BBG!$1:$1,0)+1,0)-VLOOKUP($A34,BBG!$1:$1048576,MATCH(Activity!JE$1,BBG!$1:$1,0)-2,0))*2/3)))/100</f>
        <v>0</v>
      </c>
      <c r="JF34" s="34">
        <f ca="1">IF(VLOOKUP($A34,BBG!$1:$1048576,MATCH(Activity!JF$1,BBG!$1:$1,0),0)&lt;&gt;"",VLOOKUP($A34,BBG!$1:$1048576,MATCH(Activity!JF$1,BBG!$1:$1,0),0),IF(AND(VLOOKUP($A34,BBG!$1:$1048576,MATCH(Activity!JF$1,BBG!$1:$1,0)-1,0)&lt;&gt;"",VLOOKUP($A34,BBG!$1:$1048576,MATCH(Activity!JF$1,BBG!$1:$1,0)+1,0)&lt;&gt;""),(VLOOKUP($A34,BBG!$1:$1048576,MATCH(Activity!JF$1,BBG!$1:$1,0)-1,0)+VLOOKUP($A34,BBG!$1:$1048576,MATCH(Activity!JF$1,BBG!$1:$1,0)+1,0))/2,IF(AND(VLOOKUP($A34,BBG!$1:$1048576,MATCH(Activity!JF$1,BBG!$1:$1,0)-1,0)&lt;&gt;"",VLOOKUP($A34,BBG!$1:$1048576,MATCH(Activity!JF$1,BBG!$1:$1,0)+2,0)&lt;&gt;""),VLOOKUP($A34,BBG!$1:$1048576,MATCH(Activity!JF$1,BBG!$1:$1,0)-1,0)+(VLOOKUP($A34,BBG!$1:$1048576,MATCH(Activity!JF$1,BBG!$1:$1,0)+2,0)-VLOOKUP($A34,BBG!$1:$1048576,MATCH(Activity!JF$1,BBG!$1:$1,0)-1,0))/3,VLOOKUP($A34,BBG!$1:$1048576,MATCH(Activity!JF$1,BBG!$1:$1,0)-2,0)+(VLOOKUP($A34,BBG!$1:$1048576,MATCH(Activity!JF$1,BBG!$1:$1,0)+1,0)-VLOOKUP($A34,BBG!$1:$1048576,MATCH(Activity!JF$1,BBG!$1:$1,0)-2,0))*2/3)))/100</f>
        <v>0</v>
      </c>
      <c r="JG34" s="34">
        <f ca="1">IF(VLOOKUP($A34,BBG!$1:$1048576,MATCH(Activity!JG$1,BBG!$1:$1,0),0)&lt;&gt;"",VLOOKUP($A34,BBG!$1:$1048576,MATCH(Activity!JG$1,BBG!$1:$1,0),0),IF(AND(VLOOKUP($A34,BBG!$1:$1048576,MATCH(Activity!JG$1,BBG!$1:$1,0)-1,0)&lt;&gt;"",VLOOKUP($A34,BBG!$1:$1048576,MATCH(Activity!JG$1,BBG!$1:$1,0)+1,0)&lt;&gt;""),(VLOOKUP($A34,BBG!$1:$1048576,MATCH(Activity!JG$1,BBG!$1:$1,0)-1,0)+VLOOKUP($A34,BBG!$1:$1048576,MATCH(Activity!JG$1,BBG!$1:$1,0)+1,0))/2,IF(AND(VLOOKUP($A34,BBG!$1:$1048576,MATCH(Activity!JG$1,BBG!$1:$1,0)-1,0)&lt;&gt;"",VLOOKUP($A34,BBG!$1:$1048576,MATCH(Activity!JG$1,BBG!$1:$1,0)+2,0)&lt;&gt;""),VLOOKUP($A34,BBG!$1:$1048576,MATCH(Activity!JG$1,BBG!$1:$1,0)-1,0)+(VLOOKUP($A34,BBG!$1:$1048576,MATCH(Activity!JG$1,BBG!$1:$1,0)+2,0)-VLOOKUP($A34,BBG!$1:$1048576,MATCH(Activity!JG$1,BBG!$1:$1,0)-1,0))/3,VLOOKUP($A34,BBG!$1:$1048576,MATCH(Activity!JG$1,BBG!$1:$1,0)-2,0)+(VLOOKUP($A34,BBG!$1:$1048576,MATCH(Activity!JG$1,BBG!$1:$1,0)+1,0)-VLOOKUP($A34,BBG!$1:$1048576,MATCH(Activity!JG$1,BBG!$1:$1,0)-2,0))*2/3)))/100</f>
        <v>0</v>
      </c>
      <c r="JH34" s="34">
        <f ca="1">IF(VLOOKUP($A34,BBG!$1:$1048576,MATCH(Activity!JH$1,BBG!$1:$1,0),0)&lt;&gt;"",VLOOKUP($A34,BBG!$1:$1048576,MATCH(Activity!JH$1,BBG!$1:$1,0),0),IF(AND(VLOOKUP($A34,BBG!$1:$1048576,MATCH(Activity!JH$1,BBG!$1:$1,0)-1,0)&lt;&gt;"",VLOOKUP($A34,BBG!$1:$1048576,MATCH(Activity!JH$1,BBG!$1:$1,0)+1,0)&lt;&gt;""),(VLOOKUP($A34,BBG!$1:$1048576,MATCH(Activity!JH$1,BBG!$1:$1,0)-1,0)+VLOOKUP($A34,BBG!$1:$1048576,MATCH(Activity!JH$1,BBG!$1:$1,0)+1,0))/2,IF(AND(VLOOKUP($A34,BBG!$1:$1048576,MATCH(Activity!JH$1,BBG!$1:$1,0)-1,0)&lt;&gt;"",VLOOKUP($A34,BBG!$1:$1048576,MATCH(Activity!JH$1,BBG!$1:$1,0)+2,0)&lt;&gt;""),VLOOKUP($A34,BBG!$1:$1048576,MATCH(Activity!JH$1,BBG!$1:$1,0)-1,0)+(VLOOKUP($A34,BBG!$1:$1048576,MATCH(Activity!JH$1,BBG!$1:$1,0)+2,0)-VLOOKUP($A34,BBG!$1:$1048576,MATCH(Activity!JH$1,BBG!$1:$1,0)-1,0))/3,VLOOKUP($A34,BBG!$1:$1048576,MATCH(Activity!JH$1,BBG!$1:$1,0)-2,0)+(VLOOKUP($A34,BBG!$1:$1048576,MATCH(Activity!JH$1,BBG!$1:$1,0)+1,0)-VLOOKUP($A34,BBG!$1:$1048576,MATCH(Activity!JH$1,BBG!$1:$1,0)-2,0))*2/3)))/100</f>
        <v>0</v>
      </c>
      <c r="JI34" s="34">
        <f ca="1">IF(VLOOKUP($A34,BBG!$1:$1048576,MATCH(Activity!JI$1,BBG!$1:$1,0),0)&lt;&gt;"",VLOOKUP($A34,BBG!$1:$1048576,MATCH(Activity!JI$1,BBG!$1:$1,0),0),IF(AND(VLOOKUP($A34,BBG!$1:$1048576,MATCH(Activity!JI$1,BBG!$1:$1,0)-1,0)&lt;&gt;"",VLOOKUP($A34,BBG!$1:$1048576,MATCH(Activity!JI$1,BBG!$1:$1,0)+1,0)&lt;&gt;""),(VLOOKUP($A34,BBG!$1:$1048576,MATCH(Activity!JI$1,BBG!$1:$1,0)-1,0)+VLOOKUP($A34,BBG!$1:$1048576,MATCH(Activity!JI$1,BBG!$1:$1,0)+1,0))/2,IF(AND(VLOOKUP($A34,BBG!$1:$1048576,MATCH(Activity!JI$1,BBG!$1:$1,0)-1,0)&lt;&gt;"",VLOOKUP($A34,BBG!$1:$1048576,MATCH(Activity!JI$1,BBG!$1:$1,0)+2,0)&lt;&gt;""),VLOOKUP($A34,BBG!$1:$1048576,MATCH(Activity!JI$1,BBG!$1:$1,0)-1,0)+(VLOOKUP($A34,BBG!$1:$1048576,MATCH(Activity!JI$1,BBG!$1:$1,0)+2,0)-VLOOKUP($A34,BBG!$1:$1048576,MATCH(Activity!JI$1,BBG!$1:$1,0)-1,0))/3,VLOOKUP($A34,BBG!$1:$1048576,MATCH(Activity!JI$1,BBG!$1:$1,0)-2,0)+(VLOOKUP($A34,BBG!$1:$1048576,MATCH(Activity!JI$1,BBG!$1:$1,0)+1,0)-VLOOKUP($A34,BBG!$1:$1048576,MATCH(Activity!JI$1,BBG!$1:$1,0)-2,0))*2/3)))/100</f>
        <v>0</v>
      </c>
      <c r="JJ34" s="34">
        <f ca="1">IF(VLOOKUP($A34,BBG!$1:$1048576,MATCH(Activity!JJ$1,BBG!$1:$1,0),0)&lt;&gt;"",VLOOKUP($A34,BBG!$1:$1048576,MATCH(Activity!JJ$1,BBG!$1:$1,0),0),IF(AND(VLOOKUP($A34,BBG!$1:$1048576,MATCH(Activity!JJ$1,BBG!$1:$1,0)-1,0)&lt;&gt;"",VLOOKUP($A34,BBG!$1:$1048576,MATCH(Activity!JJ$1,BBG!$1:$1,0)+1,0)&lt;&gt;""),(VLOOKUP($A34,BBG!$1:$1048576,MATCH(Activity!JJ$1,BBG!$1:$1,0)-1,0)+VLOOKUP($A34,BBG!$1:$1048576,MATCH(Activity!JJ$1,BBG!$1:$1,0)+1,0))/2,IF(AND(VLOOKUP($A34,BBG!$1:$1048576,MATCH(Activity!JJ$1,BBG!$1:$1,0)-1,0)&lt;&gt;"",VLOOKUP($A34,BBG!$1:$1048576,MATCH(Activity!JJ$1,BBG!$1:$1,0)+2,0)&lt;&gt;""),VLOOKUP($A34,BBG!$1:$1048576,MATCH(Activity!JJ$1,BBG!$1:$1,0)-1,0)+(VLOOKUP($A34,BBG!$1:$1048576,MATCH(Activity!JJ$1,BBG!$1:$1,0)+2,0)-VLOOKUP($A34,BBG!$1:$1048576,MATCH(Activity!JJ$1,BBG!$1:$1,0)-1,0))/3,VLOOKUP($A34,BBG!$1:$1048576,MATCH(Activity!JJ$1,BBG!$1:$1,0)-2,0)+(VLOOKUP($A34,BBG!$1:$1048576,MATCH(Activity!JJ$1,BBG!$1:$1,0)+1,0)-VLOOKUP($A34,BBG!$1:$1048576,MATCH(Activity!JJ$1,BBG!$1:$1,0)-2,0))*2/3)))/100</f>
        <v>0</v>
      </c>
      <c r="JK34" s="34">
        <f ca="1">IF(VLOOKUP($A34,BBG!$1:$1048576,MATCH(Activity!JK$1,BBG!$1:$1,0),0)&lt;&gt;"",VLOOKUP($A34,BBG!$1:$1048576,MATCH(Activity!JK$1,BBG!$1:$1,0),0),IF(AND(VLOOKUP($A34,BBG!$1:$1048576,MATCH(Activity!JK$1,BBG!$1:$1,0)-1,0)&lt;&gt;"",VLOOKUP($A34,BBG!$1:$1048576,MATCH(Activity!JK$1,BBG!$1:$1,0)+1,0)&lt;&gt;""),(VLOOKUP($A34,BBG!$1:$1048576,MATCH(Activity!JK$1,BBG!$1:$1,0)-1,0)+VLOOKUP($A34,BBG!$1:$1048576,MATCH(Activity!JK$1,BBG!$1:$1,0)+1,0))/2,IF(AND(VLOOKUP($A34,BBG!$1:$1048576,MATCH(Activity!JK$1,BBG!$1:$1,0)-1,0)&lt;&gt;"",VLOOKUP($A34,BBG!$1:$1048576,MATCH(Activity!JK$1,BBG!$1:$1,0)+2,0)&lt;&gt;""),VLOOKUP($A34,BBG!$1:$1048576,MATCH(Activity!JK$1,BBG!$1:$1,0)-1,0)+(VLOOKUP($A34,BBG!$1:$1048576,MATCH(Activity!JK$1,BBG!$1:$1,0)+2,0)-VLOOKUP($A34,BBG!$1:$1048576,MATCH(Activity!JK$1,BBG!$1:$1,0)-1,0))/3,VLOOKUP($A34,BBG!$1:$1048576,MATCH(Activity!JK$1,BBG!$1:$1,0)-2,0)+(VLOOKUP($A34,BBG!$1:$1048576,MATCH(Activity!JK$1,BBG!$1:$1,0)+1,0)-VLOOKUP($A34,BBG!$1:$1048576,MATCH(Activity!JK$1,BBG!$1:$1,0)-2,0))*2/3)))/100</f>
        <v>0</v>
      </c>
      <c r="JL34" s="34">
        <f ca="1">IF(VLOOKUP($A34,BBG!$1:$1048576,MATCH(Activity!JL$1,BBG!$1:$1,0),0)&lt;&gt;"",VLOOKUP($A34,BBG!$1:$1048576,MATCH(Activity!JL$1,BBG!$1:$1,0),0),IF(AND(VLOOKUP($A34,BBG!$1:$1048576,MATCH(Activity!JL$1,BBG!$1:$1,0)-1,0)&lt;&gt;"",VLOOKUP($A34,BBG!$1:$1048576,MATCH(Activity!JL$1,BBG!$1:$1,0)+1,0)&lt;&gt;""),(VLOOKUP($A34,BBG!$1:$1048576,MATCH(Activity!JL$1,BBG!$1:$1,0)-1,0)+VLOOKUP($A34,BBG!$1:$1048576,MATCH(Activity!JL$1,BBG!$1:$1,0)+1,0))/2,IF(AND(VLOOKUP($A34,BBG!$1:$1048576,MATCH(Activity!JL$1,BBG!$1:$1,0)-1,0)&lt;&gt;"",VLOOKUP($A34,BBG!$1:$1048576,MATCH(Activity!JL$1,BBG!$1:$1,0)+2,0)&lt;&gt;""),VLOOKUP($A34,BBG!$1:$1048576,MATCH(Activity!JL$1,BBG!$1:$1,0)-1,0)+(VLOOKUP($A34,BBG!$1:$1048576,MATCH(Activity!JL$1,BBG!$1:$1,0)+2,0)-VLOOKUP($A34,BBG!$1:$1048576,MATCH(Activity!JL$1,BBG!$1:$1,0)-1,0))/3,VLOOKUP($A34,BBG!$1:$1048576,MATCH(Activity!JL$1,BBG!$1:$1,0)-2,0)+(VLOOKUP($A34,BBG!$1:$1048576,MATCH(Activity!JL$1,BBG!$1:$1,0)+1,0)-VLOOKUP($A34,BBG!$1:$1048576,MATCH(Activity!JL$1,BBG!$1:$1,0)-2,0))*2/3)))/100</f>
        <v>0</v>
      </c>
      <c r="JM34" s="34">
        <f ca="1">IF(VLOOKUP($A34,BBG!$1:$1048576,MATCH(Activity!JM$1,BBG!$1:$1,0),0)&lt;&gt;"",VLOOKUP($A34,BBG!$1:$1048576,MATCH(Activity!JM$1,BBG!$1:$1,0),0),IF(AND(VLOOKUP($A34,BBG!$1:$1048576,MATCH(Activity!JM$1,BBG!$1:$1,0)-1,0)&lt;&gt;"",VLOOKUP($A34,BBG!$1:$1048576,MATCH(Activity!JM$1,BBG!$1:$1,0)+1,0)&lt;&gt;""),(VLOOKUP($A34,BBG!$1:$1048576,MATCH(Activity!JM$1,BBG!$1:$1,0)-1,0)+VLOOKUP($A34,BBG!$1:$1048576,MATCH(Activity!JM$1,BBG!$1:$1,0)+1,0))/2,IF(AND(VLOOKUP($A34,BBG!$1:$1048576,MATCH(Activity!JM$1,BBG!$1:$1,0)-1,0)&lt;&gt;"",VLOOKUP($A34,BBG!$1:$1048576,MATCH(Activity!JM$1,BBG!$1:$1,0)+2,0)&lt;&gt;""),VLOOKUP($A34,BBG!$1:$1048576,MATCH(Activity!JM$1,BBG!$1:$1,0)-1,0)+(VLOOKUP($A34,BBG!$1:$1048576,MATCH(Activity!JM$1,BBG!$1:$1,0)+2,0)-VLOOKUP($A34,BBG!$1:$1048576,MATCH(Activity!JM$1,BBG!$1:$1,0)-1,0))/3,VLOOKUP($A34,BBG!$1:$1048576,MATCH(Activity!JM$1,BBG!$1:$1,0)-2,0)+(VLOOKUP($A34,BBG!$1:$1048576,MATCH(Activity!JM$1,BBG!$1:$1,0)+1,0)-VLOOKUP($A34,BBG!$1:$1048576,MATCH(Activity!JM$1,BBG!$1:$1,0)-2,0))*2/3)))/100</f>
        <v>0</v>
      </c>
      <c r="JN34" s="34">
        <f ca="1">IF(VLOOKUP($A34,BBG!$1:$1048576,MATCH(Activity!JN$1,BBG!$1:$1,0),0)&lt;&gt;"",VLOOKUP($A34,BBG!$1:$1048576,MATCH(Activity!JN$1,BBG!$1:$1,0),0),IF(AND(VLOOKUP($A34,BBG!$1:$1048576,MATCH(Activity!JN$1,BBG!$1:$1,0)-1,0)&lt;&gt;"",VLOOKUP($A34,BBG!$1:$1048576,MATCH(Activity!JN$1,BBG!$1:$1,0)+1,0)&lt;&gt;""),(VLOOKUP($A34,BBG!$1:$1048576,MATCH(Activity!JN$1,BBG!$1:$1,0)-1,0)+VLOOKUP($A34,BBG!$1:$1048576,MATCH(Activity!JN$1,BBG!$1:$1,0)+1,0))/2,IF(AND(VLOOKUP($A34,BBG!$1:$1048576,MATCH(Activity!JN$1,BBG!$1:$1,0)-1,0)&lt;&gt;"",VLOOKUP($A34,BBG!$1:$1048576,MATCH(Activity!JN$1,BBG!$1:$1,0)+2,0)&lt;&gt;""),VLOOKUP($A34,BBG!$1:$1048576,MATCH(Activity!JN$1,BBG!$1:$1,0)-1,0)+(VLOOKUP($A34,BBG!$1:$1048576,MATCH(Activity!JN$1,BBG!$1:$1,0)+2,0)-VLOOKUP($A34,BBG!$1:$1048576,MATCH(Activity!JN$1,BBG!$1:$1,0)-1,0))/3,VLOOKUP($A34,BBG!$1:$1048576,MATCH(Activity!JN$1,BBG!$1:$1,0)-2,0)+(VLOOKUP($A34,BBG!$1:$1048576,MATCH(Activity!JN$1,BBG!$1:$1,0)+1,0)-VLOOKUP($A34,BBG!$1:$1048576,MATCH(Activity!JN$1,BBG!$1:$1,0)-2,0))*2/3)))/100</f>
        <v>0</v>
      </c>
      <c r="JO34" s="34">
        <f ca="1">IF(VLOOKUP($A34,BBG!$1:$1048576,MATCH(Activity!JO$1,BBG!$1:$1,0),0)&lt;&gt;"",VLOOKUP($A34,BBG!$1:$1048576,MATCH(Activity!JO$1,BBG!$1:$1,0),0),IF(AND(VLOOKUP($A34,BBG!$1:$1048576,MATCH(Activity!JO$1,BBG!$1:$1,0)-1,0)&lt;&gt;"",VLOOKUP($A34,BBG!$1:$1048576,MATCH(Activity!JO$1,BBG!$1:$1,0)+1,0)&lt;&gt;""),(VLOOKUP($A34,BBG!$1:$1048576,MATCH(Activity!JO$1,BBG!$1:$1,0)-1,0)+VLOOKUP($A34,BBG!$1:$1048576,MATCH(Activity!JO$1,BBG!$1:$1,0)+1,0))/2,IF(AND(VLOOKUP($A34,BBG!$1:$1048576,MATCH(Activity!JO$1,BBG!$1:$1,0)-1,0)&lt;&gt;"",VLOOKUP($A34,BBG!$1:$1048576,MATCH(Activity!JO$1,BBG!$1:$1,0)+2,0)&lt;&gt;""),VLOOKUP($A34,BBG!$1:$1048576,MATCH(Activity!JO$1,BBG!$1:$1,0)-1,0)+(VLOOKUP($A34,BBG!$1:$1048576,MATCH(Activity!JO$1,BBG!$1:$1,0)+2,0)-VLOOKUP($A34,BBG!$1:$1048576,MATCH(Activity!JO$1,BBG!$1:$1,0)-1,0))/3,VLOOKUP($A34,BBG!$1:$1048576,MATCH(Activity!JO$1,BBG!$1:$1,0)-2,0)+(VLOOKUP($A34,BBG!$1:$1048576,MATCH(Activity!JO$1,BBG!$1:$1,0)+1,0)-VLOOKUP($A34,BBG!$1:$1048576,MATCH(Activity!JO$1,BBG!$1:$1,0)-2,0))*2/3)))/100</f>
        <v>0</v>
      </c>
      <c r="JP34" s="34">
        <f ca="1">IF(VLOOKUP($A34,BBG!$1:$1048576,MATCH(Activity!JP$1,BBG!$1:$1,0),0)&lt;&gt;"",VLOOKUP($A34,BBG!$1:$1048576,MATCH(Activity!JP$1,BBG!$1:$1,0),0),IF(AND(VLOOKUP($A34,BBG!$1:$1048576,MATCH(Activity!JP$1,BBG!$1:$1,0)-1,0)&lt;&gt;"",VLOOKUP($A34,BBG!$1:$1048576,MATCH(Activity!JP$1,BBG!$1:$1,0)+1,0)&lt;&gt;""),(VLOOKUP($A34,BBG!$1:$1048576,MATCH(Activity!JP$1,BBG!$1:$1,0)-1,0)+VLOOKUP($A34,BBG!$1:$1048576,MATCH(Activity!JP$1,BBG!$1:$1,0)+1,0))/2,IF(AND(VLOOKUP($A34,BBG!$1:$1048576,MATCH(Activity!JP$1,BBG!$1:$1,0)-1,0)&lt;&gt;"",VLOOKUP($A34,BBG!$1:$1048576,MATCH(Activity!JP$1,BBG!$1:$1,0)+2,0)&lt;&gt;""),VLOOKUP($A34,BBG!$1:$1048576,MATCH(Activity!JP$1,BBG!$1:$1,0)-1,0)+(VLOOKUP($A34,BBG!$1:$1048576,MATCH(Activity!JP$1,BBG!$1:$1,0)+2,0)-VLOOKUP($A34,BBG!$1:$1048576,MATCH(Activity!JP$1,BBG!$1:$1,0)-1,0))/3,VLOOKUP($A34,BBG!$1:$1048576,MATCH(Activity!JP$1,BBG!$1:$1,0)-2,0)+(VLOOKUP($A34,BBG!$1:$1048576,MATCH(Activity!JP$1,BBG!$1:$1,0)+1,0)-VLOOKUP($A34,BBG!$1:$1048576,MATCH(Activity!JP$1,BBG!$1:$1,0)-2,0))*2/3)))/100</f>
        <v>0</v>
      </c>
      <c r="JQ34" s="34">
        <f ca="1">IF(VLOOKUP($A34,BBG!$1:$1048576,MATCH(Activity!JQ$1,BBG!$1:$1,0),0)&lt;&gt;"",VLOOKUP($A34,BBG!$1:$1048576,MATCH(Activity!JQ$1,BBG!$1:$1,0),0),IF(AND(VLOOKUP($A34,BBG!$1:$1048576,MATCH(Activity!JQ$1,BBG!$1:$1,0)-1,0)&lt;&gt;"",VLOOKUP($A34,BBG!$1:$1048576,MATCH(Activity!JQ$1,BBG!$1:$1,0)+1,0)&lt;&gt;""),(VLOOKUP($A34,BBG!$1:$1048576,MATCH(Activity!JQ$1,BBG!$1:$1,0)-1,0)+VLOOKUP($A34,BBG!$1:$1048576,MATCH(Activity!JQ$1,BBG!$1:$1,0)+1,0))/2,IF(AND(VLOOKUP($A34,BBG!$1:$1048576,MATCH(Activity!JQ$1,BBG!$1:$1,0)-1,0)&lt;&gt;"",VLOOKUP($A34,BBG!$1:$1048576,MATCH(Activity!JQ$1,BBG!$1:$1,0)+2,0)&lt;&gt;""),VLOOKUP($A34,BBG!$1:$1048576,MATCH(Activity!JQ$1,BBG!$1:$1,0)-1,0)+(VLOOKUP($A34,BBG!$1:$1048576,MATCH(Activity!JQ$1,BBG!$1:$1,0)+2,0)-VLOOKUP($A34,BBG!$1:$1048576,MATCH(Activity!JQ$1,BBG!$1:$1,0)-1,0))/3,VLOOKUP($A34,BBG!$1:$1048576,MATCH(Activity!JQ$1,BBG!$1:$1,0)-2,0)+(VLOOKUP($A34,BBG!$1:$1048576,MATCH(Activity!JQ$1,BBG!$1:$1,0)+1,0)-VLOOKUP($A34,BBG!$1:$1048576,MATCH(Activity!JQ$1,BBG!$1:$1,0)-2,0))*2/3)))/100</f>
        <v>0</v>
      </c>
      <c r="JR34" s="34">
        <f ca="1">IF(VLOOKUP($A34,BBG!$1:$1048576,MATCH(Activity!JR$1,BBG!$1:$1,0),0)&lt;&gt;"",VLOOKUP($A34,BBG!$1:$1048576,MATCH(Activity!JR$1,BBG!$1:$1,0),0),IF(AND(VLOOKUP($A34,BBG!$1:$1048576,MATCH(Activity!JR$1,BBG!$1:$1,0)-1,0)&lt;&gt;"",VLOOKUP($A34,BBG!$1:$1048576,MATCH(Activity!JR$1,BBG!$1:$1,0)+1,0)&lt;&gt;""),(VLOOKUP($A34,BBG!$1:$1048576,MATCH(Activity!JR$1,BBG!$1:$1,0)-1,0)+VLOOKUP($A34,BBG!$1:$1048576,MATCH(Activity!JR$1,BBG!$1:$1,0)+1,0))/2,IF(AND(VLOOKUP($A34,BBG!$1:$1048576,MATCH(Activity!JR$1,BBG!$1:$1,0)-1,0)&lt;&gt;"",VLOOKUP($A34,BBG!$1:$1048576,MATCH(Activity!JR$1,BBG!$1:$1,0)+2,0)&lt;&gt;""),VLOOKUP($A34,BBG!$1:$1048576,MATCH(Activity!JR$1,BBG!$1:$1,0)-1,0)+(VLOOKUP($A34,BBG!$1:$1048576,MATCH(Activity!JR$1,BBG!$1:$1,0)+2,0)-VLOOKUP($A34,BBG!$1:$1048576,MATCH(Activity!JR$1,BBG!$1:$1,0)-1,0))/3,VLOOKUP($A34,BBG!$1:$1048576,MATCH(Activity!JR$1,BBG!$1:$1,0)-2,0)+(VLOOKUP($A34,BBG!$1:$1048576,MATCH(Activity!JR$1,BBG!$1:$1,0)+1,0)-VLOOKUP($A34,BBG!$1:$1048576,MATCH(Activity!JR$1,BBG!$1:$1,0)-2,0))*2/3)))/100</f>
        <v>0</v>
      </c>
      <c r="JS34" s="34">
        <f ca="1">IF(VLOOKUP($A34,BBG!$1:$1048576,MATCH(Activity!JS$1,BBG!$1:$1,0),0)&lt;&gt;"",VLOOKUP($A34,BBG!$1:$1048576,MATCH(Activity!JS$1,BBG!$1:$1,0),0),IF(AND(VLOOKUP($A34,BBG!$1:$1048576,MATCH(Activity!JS$1,BBG!$1:$1,0)-1,0)&lt;&gt;"",VLOOKUP($A34,BBG!$1:$1048576,MATCH(Activity!JS$1,BBG!$1:$1,0)+1,0)&lt;&gt;""),(VLOOKUP($A34,BBG!$1:$1048576,MATCH(Activity!JS$1,BBG!$1:$1,0)-1,0)+VLOOKUP($A34,BBG!$1:$1048576,MATCH(Activity!JS$1,BBG!$1:$1,0)+1,0))/2,IF(AND(VLOOKUP($A34,BBG!$1:$1048576,MATCH(Activity!JS$1,BBG!$1:$1,0)-1,0)&lt;&gt;"",VLOOKUP($A34,BBG!$1:$1048576,MATCH(Activity!JS$1,BBG!$1:$1,0)+2,0)&lt;&gt;""),VLOOKUP($A34,BBG!$1:$1048576,MATCH(Activity!JS$1,BBG!$1:$1,0)-1,0)+(VLOOKUP($A34,BBG!$1:$1048576,MATCH(Activity!JS$1,BBG!$1:$1,0)+2,0)-VLOOKUP($A34,BBG!$1:$1048576,MATCH(Activity!JS$1,BBG!$1:$1,0)-1,0))/3,VLOOKUP($A34,BBG!$1:$1048576,MATCH(Activity!JS$1,BBG!$1:$1,0)-2,0)+(VLOOKUP($A34,BBG!$1:$1048576,MATCH(Activity!JS$1,BBG!$1:$1,0)+1,0)-VLOOKUP($A34,BBG!$1:$1048576,MATCH(Activity!JS$1,BBG!$1:$1,0)-2,0))*2/3)))/100</f>
        <v>0</v>
      </c>
      <c r="JT34" s="34">
        <f ca="1">IF(VLOOKUP($A34,BBG!$1:$1048576,MATCH(Activity!JT$1,BBG!$1:$1,0),0)&lt;&gt;"",VLOOKUP($A34,BBG!$1:$1048576,MATCH(Activity!JT$1,BBG!$1:$1,0),0),IF(AND(VLOOKUP($A34,BBG!$1:$1048576,MATCH(Activity!JT$1,BBG!$1:$1,0)-1,0)&lt;&gt;"",VLOOKUP($A34,BBG!$1:$1048576,MATCH(Activity!JT$1,BBG!$1:$1,0)+1,0)&lt;&gt;""),(VLOOKUP($A34,BBG!$1:$1048576,MATCH(Activity!JT$1,BBG!$1:$1,0)-1,0)+VLOOKUP($A34,BBG!$1:$1048576,MATCH(Activity!JT$1,BBG!$1:$1,0)+1,0))/2,IF(AND(VLOOKUP($A34,BBG!$1:$1048576,MATCH(Activity!JT$1,BBG!$1:$1,0)-1,0)&lt;&gt;"",VLOOKUP($A34,BBG!$1:$1048576,MATCH(Activity!JT$1,BBG!$1:$1,0)+2,0)&lt;&gt;""),VLOOKUP($A34,BBG!$1:$1048576,MATCH(Activity!JT$1,BBG!$1:$1,0)-1,0)+(VLOOKUP($A34,BBG!$1:$1048576,MATCH(Activity!JT$1,BBG!$1:$1,0)+2,0)-VLOOKUP($A34,BBG!$1:$1048576,MATCH(Activity!JT$1,BBG!$1:$1,0)-1,0))/3,VLOOKUP($A34,BBG!$1:$1048576,MATCH(Activity!JT$1,BBG!$1:$1,0)-2,0)+(VLOOKUP($A34,BBG!$1:$1048576,MATCH(Activity!JT$1,BBG!$1:$1,0)+1,0)-VLOOKUP($A34,BBG!$1:$1048576,MATCH(Activity!JT$1,BBG!$1:$1,0)-2,0))*2/3)))/100</f>
        <v>0</v>
      </c>
      <c r="JU34" s="34">
        <f ca="1">IF(VLOOKUP($A34,BBG!$1:$1048576,MATCH(Activity!JU$1,BBG!$1:$1,0),0)&lt;&gt;"",VLOOKUP($A34,BBG!$1:$1048576,MATCH(Activity!JU$1,BBG!$1:$1,0),0),IF(AND(VLOOKUP($A34,BBG!$1:$1048576,MATCH(Activity!JU$1,BBG!$1:$1,0)-1,0)&lt;&gt;"",VLOOKUP($A34,BBG!$1:$1048576,MATCH(Activity!JU$1,BBG!$1:$1,0)+1,0)&lt;&gt;""),(VLOOKUP($A34,BBG!$1:$1048576,MATCH(Activity!JU$1,BBG!$1:$1,0)-1,0)+VLOOKUP($A34,BBG!$1:$1048576,MATCH(Activity!JU$1,BBG!$1:$1,0)+1,0))/2,IF(AND(VLOOKUP($A34,BBG!$1:$1048576,MATCH(Activity!JU$1,BBG!$1:$1,0)-1,0)&lt;&gt;"",VLOOKUP($A34,BBG!$1:$1048576,MATCH(Activity!JU$1,BBG!$1:$1,0)+2,0)&lt;&gt;""),VLOOKUP($A34,BBG!$1:$1048576,MATCH(Activity!JU$1,BBG!$1:$1,0)-1,0)+(VLOOKUP($A34,BBG!$1:$1048576,MATCH(Activity!JU$1,BBG!$1:$1,0)+2,0)-VLOOKUP($A34,BBG!$1:$1048576,MATCH(Activity!JU$1,BBG!$1:$1,0)-1,0))/3,VLOOKUP($A34,BBG!$1:$1048576,MATCH(Activity!JU$1,BBG!$1:$1,0)-2,0)+(VLOOKUP($A34,BBG!$1:$1048576,MATCH(Activity!JU$1,BBG!$1:$1,0)+1,0)-VLOOKUP($A34,BBG!$1:$1048576,MATCH(Activity!JU$1,BBG!$1:$1,0)-2,0))*2/3)))/100</f>
        <v>0</v>
      </c>
      <c r="JV34" s="34">
        <f ca="1">IF(VLOOKUP($A34,BBG!$1:$1048576,MATCH(Activity!JV$1,BBG!$1:$1,0),0)&lt;&gt;"",VLOOKUP($A34,BBG!$1:$1048576,MATCH(Activity!JV$1,BBG!$1:$1,0),0),IF(AND(VLOOKUP($A34,BBG!$1:$1048576,MATCH(Activity!JV$1,BBG!$1:$1,0)-1,0)&lt;&gt;"",VLOOKUP($A34,BBG!$1:$1048576,MATCH(Activity!JV$1,BBG!$1:$1,0)+1,0)&lt;&gt;""),(VLOOKUP($A34,BBG!$1:$1048576,MATCH(Activity!JV$1,BBG!$1:$1,0)-1,0)+VLOOKUP($A34,BBG!$1:$1048576,MATCH(Activity!JV$1,BBG!$1:$1,0)+1,0))/2,IF(AND(VLOOKUP($A34,BBG!$1:$1048576,MATCH(Activity!JV$1,BBG!$1:$1,0)-1,0)&lt;&gt;"",VLOOKUP($A34,BBG!$1:$1048576,MATCH(Activity!JV$1,BBG!$1:$1,0)+2,0)&lt;&gt;""),VLOOKUP($A34,BBG!$1:$1048576,MATCH(Activity!JV$1,BBG!$1:$1,0)-1,0)+(VLOOKUP($A34,BBG!$1:$1048576,MATCH(Activity!JV$1,BBG!$1:$1,0)+2,0)-VLOOKUP($A34,BBG!$1:$1048576,MATCH(Activity!JV$1,BBG!$1:$1,0)-1,0))/3,VLOOKUP($A34,BBG!$1:$1048576,MATCH(Activity!JV$1,BBG!$1:$1,0)-2,0)+(VLOOKUP($A34,BBG!$1:$1048576,MATCH(Activity!JV$1,BBG!$1:$1,0)+1,0)-VLOOKUP($A34,BBG!$1:$1048576,MATCH(Activity!JV$1,BBG!$1:$1,0)-2,0))*2/3)))/100</f>
        <v>0</v>
      </c>
      <c r="JW34" s="34">
        <f ca="1">IF(VLOOKUP($A34,BBG!$1:$1048576,MATCH(Activity!JW$1,BBG!$1:$1,0),0)&lt;&gt;"",VLOOKUP($A34,BBG!$1:$1048576,MATCH(Activity!JW$1,BBG!$1:$1,0),0),IF(AND(VLOOKUP($A34,BBG!$1:$1048576,MATCH(Activity!JW$1,BBG!$1:$1,0)-1,0)&lt;&gt;"",VLOOKUP($A34,BBG!$1:$1048576,MATCH(Activity!JW$1,BBG!$1:$1,0)+1,0)&lt;&gt;""),(VLOOKUP($A34,BBG!$1:$1048576,MATCH(Activity!JW$1,BBG!$1:$1,0)-1,0)+VLOOKUP($A34,BBG!$1:$1048576,MATCH(Activity!JW$1,BBG!$1:$1,0)+1,0))/2,IF(AND(VLOOKUP($A34,BBG!$1:$1048576,MATCH(Activity!JW$1,BBG!$1:$1,0)-1,0)&lt;&gt;"",VLOOKUP($A34,BBG!$1:$1048576,MATCH(Activity!JW$1,BBG!$1:$1,0)+2,0)&lt;&gt;""),VLOOKUP($A34,BBG!$1:$1048576,MATCH(Activity!JW$1,BBG!$1:$1,0)-1,0)+(VLOOKUP($A34,BBG!$1:$1048576,MATCH(Activity!JW$1,BBG!$1:$1,0)+2,0)-VLOOKUP($A34,BBG!$1:$1048576,MATCH(Activity!JW$1,BBG!$1:$1,0)-1,0))/3,VLOOKUP($A34,BBG!$1:$1048576,MATCH(Activity!JW$1,BBG!$1:$1,0)-2,0)+(VLOOKUP($A34,BBG!$1:$1048576,MATCH(Activity!JW$1,BBG!$1:$1,0)+1,0)-VLOOKUP($A34,BBG!$1:$1048576,MATCH(Activity!JW$1,BBG!$1:$1,0)-2,0))*2/3)))/100</f>
        <v>0</v>
      </c>
      <c r="JX34" s="34">
        <f ca="1">IF(VLOOKUP($A34,BBG!$1:$1048576,MATCH(Activity!JX$1,BBG!$1:$1,0),0)&lt;&gt;"",VLOOKUP($A34,BBG!$1:$1048576,MATCH(Activity!JX$1,BBG!$1:$1,0),0),IF(AND(VLOOKUP($A34,BBG!$1:$1048576,MATCH(Activity!JX$1,BBG!$1:$1,0)-1,0)&lt;&gt;"",VLOOKUP($A34,BBG!$1:$1048576,MATCH(Activity!JX$1,BBG!$1:$1,0)+1,0)&lt;&gt;""),(VLOOKUP($A34,BBG!$1:$1048576,MATCH(Activity!JX$1,BBG!$1:$1,0)-1,0)+VLOOKUP($A34,BBG!$1:$1048576,MATCH(Activity!JX$1,BBG!$1:$1,0)+1,0))/2,IF(AND(VLOOKUP($A34,BBG!$1:$1048576,MATCH(Activity!JX$1,BBG!$1:$1,0)-1,0)&lt;&gt;"",VLOOKUP($A34,BBG!$1:$1048576,MATCH(Activity!JX$1,BBG!$1:$1,0)+2,0)&lt;&gt;""),VLOOKUP($A34,BBG!$1:$1048576,MATCH(Activity!JX$1,BBG!$1:$1,0)-1,0)+(VLOOKUP($A34,BBG!$1:$1048576,MATCH(Activity!JX$1,BBG!$1:$1,0)+2,0)-VLOOKUP($A34,BBG!$1:$1048576,MATCH(Activity!JX$1,BBG!$1:$1,0)-1,0))/3,VLOOKUP($A34,BBG!$1:$1048576,MATCH(Activity!JX$1,BBG!$1:$1,0)-2,0)+(VLOOKUP($A34,BBG!$1:$1048576,MATCH(Activity!JX$1,BBG!$1:$1,0)+1,0)-VLOOKUP($A34,BBG!$1:$1048576,MATCH(Activity!JX$1,BBG!$1:$1,0)-2,0))*2/3)))/100</f>
        <v>0</v>
      </c>
      <c r="JY34" s="34">
        <f ca="1">IF(VLOOKUP($A34,BBG!$1:$1048576,MATCH(Activity!JY$1,BBG!$1:$1,0),0)&lt;&gt;"",VLOOKUP($A34,BBG!$1:$1048576,MATCH(Activity!JY$1,BBG!$1:$1,0),0),IF(AND(VLOOKUP($A34,BBG!$1:$1048576,MATCH(Activity!JY$1,BBG!$1:$1,0)-1,0)&lt;&gt;"",VLOOKUP($A34,BBG!$1:$1048576,MATCH(Activity!JY$1,BBG!$1:$1,0)+1,0)&lt;&gt;""),(VLOOKUP($A34,BBG!$1:$1048576,MATCH(Activity!JY$1,BBG!$1:$1,0)-1,0)+VLOOKUP($A34,BBG!$1:$1048576,MATCH(Activity!JY$1,BBG!$1:$1,0)+1,0))/2,IF(AND(VLOOKUP($A34,BBG!$1:$1048576,MATCH(Activity!JY$1,BBG!$1:$1,0)-1,0)&lt;&gt;"",VLOOKUP($A34,BBG!$1:$1048576,MATCH(Activity!JY$1,BBG!$1:$1,0)+2,0)&lt;&gt;""),VLOOKUP($A34,BBG!$1:$1048576,MATCH(Activity!JY$1,BBG!$1:$1,0)-1,0)+(VLOOKUP($A34,BBG!$1:$1048576,MATCH(Activity!JY$1,BBG!$1:$1,0)+2,0)-VLOOKUP($A34,BBG!$1:$1048576,MATCH(Activity!JY$1,BBG!$1:$1,0)-1,0))/3,VLOOKUP($A34,BBG!$1:$1048576,MATCH(Activity!JY$1,BBG!$1:$1,0)-2,0)+(VLOOKUP($A34,BBG!$1:$1048576,MATCH(Activity!JY$1,BBG!$1:$1,0)+1,0)-VLOOKUP($A34,BBG!$1:$1048576,MATCH(Activity!JY$1,BBG!$1:$1,0)-2,0))*2/3)))/100</f>
        <v>0</v>
      </c>
      <c r="JZ34" s="34">
        <f ca="1">IF(VLOOKUP($A34,BBG!$1:$1048576,MATCH(Activity!JZ$1,BBG!$1:$1,0),0)&lt;&gt;"",VLOOKUP($A34,BBG!$1:$1048576,MATCH(Activity!JZ$1,BBG!$1:$1,0),0),IF(AND(VLOOKUP($A34,BBG!$1:$1048576,MATCH(Activity!JZ$1,BBG!$1:$1,0)-1,0)&lt;&gt;"",VLOOKUP($A34,BBG!$1:$1048576,MATCH(Activity!JZ$1,BBG!$1:$1,0)+1,0)&lt;&gt;""),(VLOOKUP($A34,BBG!$1:$1048576,MATCH(Activity!JZ$1,BBG!$1:$1,0)-1,0)+VLOOKUP($A34,BBG!$1:$1048576,MATCH(Activity!JZ$1,BBG!$1:$1,0)+1,0))/2,IF(AND(VLOOKUP($A34,BBG!$1:$1048576,MATCH(Activity!JZ$1,BBG!$1:$1,0)-1,0)&lt;&gt;"",VLOOKUP($A34,BBG!$1:$1048576,MATCH(Activity!JZ$1,BBG!$1:$1,0)+2,0)&lt;&gt;""),VLOOKUP($A34,BBG!$1:$1048576,MATCH(Activity!JZ$1,BBG!$1:$1,0)-1,0)+(VLOOKUP($A34,BBG!$1:$1048576,MATCH(Activity!JZ$1,BBG!$1:$1,0)+2,0)-VLOOKUP($A34,BBG!$1:$1048576,MATCH(Activity!JZ$1,BBG!$1:$1,0)-1,0))/3,VLOOKUP($A34,BBG!$1:$1048576,MATCH(Activity!JZ$1,BBG!$1:$1,0)-2,0)+(VLOOKUP($A34,BBG!$1:$1048576,MATCH(Activity!JZ$1,BBG!$1:$1,0)+1,0)-VLOOKUP($A34,BBG!$1:$1048576,MATCH(Activity!JZ$1,BBG!$1:$1,0)-2,0))*2/3)))/100</f>
        <v>0</v>
      </c>
      <c r="KA34" s="34">
        <f ca="1">IF(VLOOKUP($A34,BBG!$1:$1048576,MATCH(Activity!KA$1,BBG!$1:$1,0),0)&lt;&gt;"",VLOOKUP($A34,BBG!$1:$1048576,MATCH(Activity!KA$1,BBG!$1:$1,0),0),IF(AND(VLOOKUP($A34,BBG!$1:$1048576,MATCH(Activity!KA$1,BBG!$1:$1,0)-1,0)&lt;&gt;"",VLOOKUP($A34,BBG!$1:$1048576,MATCH(Activity!KA$1,BBG!$1:$1,0)+1,0)&lt;&gt;""),(VLOOKUP($A34,BBG!$1:$1048576,MATCH(Activity!KA$1,BBG!$1:$1,0)-1,0)+VLOOKUP($A34,BBG!$1:$1048576,MATCH(Activity!KA$1,BBG!$1:$1,0)+1,0))/2,IF(AND(VLOOKUP($A34,BBG!$1:$1048576,MATCH(Activity!KA$1,BBG!$1:$1,0)-1,0)&lt;&gt;"",VLOOKUP($A34,BBG!$1:$1048576,MATCH(Activity!KA$1,BBG!$1:$1,0)+2,0)&lt;&gt;""),VLOOKUP($A34,BBG!$1:$1048576,MATCH(Activity!KA$1,BBG!$1:$1,0)-1,0)+(VLOOKUP($A34,BBG!$1:$1048576,MATCH(Activity!KA$1,BBG!$1:$1,0)+2,0)-VLOOKUP($A34,BBG!$1:$1048576,MATCH(Activity!KA$1,BBG!$1:$1,0)-1,0))/3,VLOOKUP($A34,BBG!$1:$1048576,MATCH(Activity!KA$1,BBG!$1:$1,0)-2,0)+(VLOOKUP($A34,BBG!$1:$1048576,MATCH(Activity!KA$1,BBG!$1:$1,0)+1,0)-VLOOKUP($A34,BBG!$1:$1048576,MATCH(Activity!KA$1,BBG!$1:$1,0)-2,0))*2/3)))/100</f>
        <v>0</v>
      </c>
      <c r="KB34" s="34">
        <f ca="1">IF(VLOOKUP($A34,BBG!$1:$1048576,MATCH(Activity!KB$1,BBG!$1:$1,0),0)&lt;&gt;"",VLOOKUP($A34,BBG!$1:$1048576,MATCH(Activity!KB$1,BBG!$1:$1,0),0),IF(AND(VLOOKUP($A34,BBG!$1:$1048576,MATCH(Activity!KB$1,BBG!$1:$1,0)-1,0)&lt;&gt;"",VLOOKUP($A34,BBG!$1:$1048576,MATCH(Activity!KB$1,BBG!$1:$1,0)+1,0)&lt;&gt;""),(VLOOKUP($A34,BBG!$1:$1048576,MATCH(Activity!KB$1,BBG!$1:$1,0)-1,0)+VLOOKUP($A34,BBG!$1:$1048576,MATCH(Activity!KB$1,BBG!$1:$1,0)+1,0))/2,IF(AND(VLOOKUP($A34,BBG!$1:$1048576,MATCH(Activity!KB$1,BBG!$1:$1,0)-1,0)&lt;&gt;"",VLOOKUP($A34,BBG!$1:$1048576,MATCH(Activity!KB$1,BBG!$1:$1,0)+2,0)&lt;&gt;""),VLOOKUP($A34,BBG!$1:$1048576,MATCH(Activity!KB$1,BBG!$1:$1,0)-1,0)+(VLOOKUP($A34,BBG!$1:$1048576,MATCH(Activity!KB$1,BBG!$1:$1,0)+2,0)-VLOOKUP($A34,BBG!$1:$1048576,MATCH(Activity!KB$1,BBG!$1:$1,0)-1,0))/3,VLOOKUP($A34,BBG!$1:$1048576,MATCH(Activity!KB$1,BBG!$1:$1,0)-2,0)+(VLOOKUP($A34,BBG!$1:$1048576,MATCH(Activity!KB$1,BBG!$1:$1,0)+1,0)-VLOOKUP($A34,BBG!$1:$1048576,MATCH(Activity!KB$1,BBG!$1:$1,0)-2,0))*2/3)))/100</f>
        <v>0</v>
      </c>
      <c r="KC34" s="34">
        <f ca="1">IF(VLOOKUP($A34,BBG!$1:$1048576,MATCH(Activity!KC$1,BBG!$1:$1,0),0)&lt;&gt;"",VLOOKUP($A34,BBG!$1:$1048576,MATCH(Activity!KC$1,BBG!$1:$1,0),0),IF(AND(VLOOKUP($A34,BBG!$1:$1048576,MATCH(Activity!KC$1,BBG!$1:$1,0)-1,0)&lt;&gt;"",VLOOKUP($A34,BBG!$1:$1048576,MATCH(Activity!KC$1,BBG!$1:$1,0)+1,0)&lt;&gt;""),(VLOOKUP($A34,BBG!$1:$1048576,MATCH(Activity!KC$1,BBG!$1:$1,0)-1,0)+VLOOKUP($A34,BBG!$1:$1048576,MATCH(Activity!KC$1,BBG!$1:$1,0)+1,0))/2,IF(AND(VLOOKUP($A34,BBG!$1:$1048576,MATCH(Activity!KC$1,BBG!$1:$1,0)-1,0)&lt;&gt;"",VLOOKUP($A34,BBG!$1:$1048576,MATCH(Activity!KC$1,BBG!$1:$1,0)+2,0)&lt;&gt;""),VLOOKUP($A34,BBG!$1:$1048576,MATCH(Activity!KC$1,BBG!$1:$1,0)-1,0)+(VLOOKUP($A34,BBG!$1:$1048576,MATCH(Activity!KC$1,BBG!$1:$1,0)+2,0)-VLOOKUP($A34,BBG!$1:$1048576,MATCH(Activity!KC$1,BBG!$1:$1,0)-1,0))/3,VLOOKUP($A34,BBG!$1:$1048576,MATCH(Activity!KC$1,BBG!$1:$1,0)-2,0)+(VLOOKUP($A34,BBG!$1:$1048576,MATCH(Activity!KC$1,BBG!$1:$1,0)+1,0)-VLOOKUP($A34,BBG!$1:$1048576,MATCH(Activity!KC$1,BBG!$1:$1,0)-2,0))*2/3)))/100</f>
        <v>0</v>
      </c>
      <c r="KD34" s="34">
        <f ca="1">IF(VLOOKUP($A34,BBG!$1:$1048576,MATCH(Activity!KD$1,BBG!$1:$1,0),0)&lt;&gt;"",VLOOKUP($A34,BBG!$1:$1048576,MATCH(Activity!KD$1,BBG!$1:$1,0),0),IF(AND(VLOOKUP($A34,BBG!$1:$1048576,MATCH(Activity!KD$1,BBG!$1:$1,0)-1,0)&lt;&gt;"",VLOOKUP($A34,BBG!$1:$1048576,MATCH(Activity!KD$1,BBG!$1:$1,0)+1,0)&lt;&gt;""),(VLOOKUP($A34,BBG!$1:$1048576,MATCH(Activity!KD$1,BBG!$1:$1,0)-1,0)+VLOOKUP($A34,BBG!$1:$1048576,MATCH(Activity!KD$1,BBG!$1:$1,0)+1,0))/2,IF(AND(VLOOKUP($A34,BBG!$1:$1048576,MATCH(Activity!KD$1,BBG!$1:$1,0)-1,0)&lt;&gt;"",VLOOKUP($A34,BBG!$1:$1048576,MATCH(Activity!KD$1,BBG!$1:$1,0)+2,0)&lt;&gt;""),VLOOKUP($A34,BBG!$1:$1048576,MATCH(Activity!KD$1,BBG!$1:$1,0)-1,0)+(VLOOKUP($A34,BBG!$1:$1048576,MATCH(Activity!KD$1,BBG!$1:$1,0)+2,0)-VLOOKUP($A34,BBG!$1:$1048576,MATCH(Activity!KD$1,BBG!$1:$1,0)-1,0))/3,VLOOKUP($A34,BBG!$1:$1048576,MATCH(Activity!KD$1,BBG!$1:$1,0)-2,0)+(VLOOKUP($A34,BBG!$1:$1048576,MATCH(Activity!KD$1,BBG!$1:$1,0)+1,0)-VLOOKUP($A34,BBG!$1:$1048576,MATCH(Activity!KD$1,BBG!$1:$1,0)-2,0))*2/3)))/100</f>
        <v>0</v>
      </c>
      <c r="KE34" s="34">
        <f ca="1">IF(VLOOKUP($A34,BBG!$1:$1048576,MATCH(Activity!KE$1,BBG!$1:$1,0),0)&lt;&gt;"",VLOOKUP($A34,BBG!$1:$1048576,MATCH(Activity!KE$1,BBG!$1:$1,0),0),IF(AND(VLOOKUP($A34,BBG!$1:$1048576,MATCH(Activity!KE$1,BBG!$1:$1,0)-1,0)&lt;&gt;"",VLOOKUP($A34,BBG!$1:$1048576,MATCH(Activity!KE$1,BBG!$1:$1,0)+1,0)&lt;&gt;""),(VLOOKUP($A34,BBG!$1:$1048576,MATCH(Activity!KE$1,BBG!$1:$1,0)-1,0)+VLOOKUP($A34,BBG!$1:$1048576,MATCH(Activity!KE$1,BBG!$1:$1,0)+1,0))/2,IF(AND(VLOOKUP($A34,BBG!$1:$1048576,MATCH(Activity!KE$1,BBG!$1:$1,0)-1,0)&lt;&gt;"",VLOOKUP($A34,BBG!$1:$1048576,MATCH(Activity!KE$1,BBG!$1:$1,0)+2,0)&lt;&gt;""),VLOOKUP($A34,BBG!$1:$1048576,MATCH(Activity!KE$1,BBG!$1:$1,0)-1,0)+(VLOOKUP($A34,BBG!$1:$1048576,MATCH(Activity!KE$1,BBG!$1:$1,0)+2,0)-VLOOKUP($A34,BBG!$1:$1048576,MATCH(Activity!KE$1,BBG!$1:$1,0)-1,0))/3,VLOOKUP($A34,BBG!$1:$1048576,MATCH(Activity!KE$1,BBG!$1:$1,0)-2,0)+(VLOOKUP($A34,BBG!$1:$1048576,MATCH(Activity!KE$1,BBG!$1:$1,0)+1,0)-VLOOKUP($A34,BBG!$1:$1048576,MATCH(Activity!KE$1,BBG!$1:$1,0)-2,0))*2/3)))/100</f>
        <v>0</v>
      </c>
      <c r="KF34" s="34">
        <f ca="1">IF(VLOOKUP($A34,BBG!$1:$1048576,MATCH(Activity!KF$1,BBG!$1:$1,0),0)&lt;&gt;"",VLOOKUP($A34,BBG!$1:$1048576,MATCH(Activity!KF$1,BBG!$1:$1,0),0),IF(AND(VLOOKUP($A34,BBG!$1:$1048576,MATCH(Activity!KF$1,BBG!$1:$1,0)-1,0)&lt;&gt;"",VLOOKUP($A34,BBG!$1:$1048576,MATCH(Activity!KF$1,BBG!$1:$1,0)+1,0)&lt;&gt;""),(VLOOKUP($A34,BBG!$1:$1048576,MATCH(Activity!KF$1,BBG!$1:$1,0)-1,0)+VLOOKUP($A34,BBG!$1:$1048576,MATCH(Activity!KF$1,BBG!$1:$1,0)+1,0))/2,IF(AND(VLOOKUP($A34,BBG!$1:$1048576,MATCH(Activity!KF$1,BBG!$1:$1,0)-1,0)&lt;&gt;"",VLOOKUP($A34,BBG!$1:$1048576,MATCH(Activity!KF$1,BBG!$1:$1,0)+2,0)&lt;&gt;""),VLOOKUP($A34,BBG!$1:$1048576,MATCH(Activity!KF$1,BBG!$1:$1,0)-1,0)+(VLOOKUP($A34,BBG!$1:$1048576,MATCH(Activity!KF$1,BBG!$1:$1,0)+2,0)-VLOOKUP($A34,BBG!$1:$1048576,MATCH(Activity!KF$1,BBG!$1:$1,0)-1,0))/3,VLOOKUP($A34,BBG!$1:$1048576,MATCH(Activity!KF$1,BBG!$1:$1,0)-2,0)+(VLOOKUP($A34,BBG!$1:$1048576,MATCH(Activity!KF$1,BBG!$1:$1,0)+1,0)-VLOOKUP($A34,BBG!$1:$1048576,MATCH(Activity!KF$1,BBG!$1:$1,0)-2,0))*2/3)))/100</f>
        <v>0</v>
      </c>
      <c r="KG34" s="34">
        <f ca="1">IF(VLOOKUP($A34,BBG!$1:$1048576,MATCH(Activity!KG$1,BBG!$1:$1,0),0)&lt;&gt;"",VLOOKUP($A34,BBG!$1:$1048576,MATCH(Activity!KG$1,BBG!$1:$1,0),0),IF(AND(VLOOKUP($A34,BBG!$1:$1048576,MATCH(Activity!KG$1,BBG!$1:$1,0)-1,0)&lt;&gt;"",VLOOKUP($A34,BBG!$1:$1048576,MATCH(Activity!KG$1,BBG!$1:$1,0)+1,0)&lt;&gt;""),(VLOOKUP($A34,BBG!$1:$1048576,MATCH(Activity!KG$1,BBG!$1:$1,0)-1,0)+VLOOKUP($A34,BBG!$1:$1048576,MATCH(Activity!KG$1,BBG!$1:$1,0)+1,0))/2,IF(AND(VLOOKUP($A34,BBG!$1:$1048576,MATCH(Activity!KG$1,BBG!$1:$1,0)-1,0)&lt;&gt;"",VLOOKUP($A34,BBG!$1:$1048576,MATCH(Activity!KG$1,BBG!$1:$1,0)+2,0)&lt;&gt;""),VLOOKUP($A34,BBG!$1:$1048576,MATCH(Activity!KG$1,BBG!$1:$1,0)-1,0)+(VLOOKUP($A34,BBG!$1:$1048576,MATCH(Activity!KG$1,BBG!$1:$1,0)+2,0)-VLOOKUP($A34,BBG!$1:$1048576,MATCH(Activity!KG$1,BBG!$1:$1,0)-1,0))/3,VLOOKUP($A34,BBG!$1:$1048576,MATCH(Activity!KG$1,BBG!$1:$1,0)-2,0)+(VLOOKUP($A34,BBG!$1:$1048576,MATCH(Activity!KG$1,BBG!$1:$1,0)+1,0)-VLOOKUP($A34,BBG!$1:$1048576,MATCH(Activity!KG$1,BBG!$1:$1,0)-2,0))*2/3)))/100</f>
        <v>0</v>
      </c>
      <c r="KH34" s="34">
        <f ca="1">IF(VLOOKUP($A34,BBG!$1:$1048576,MATCH(Activity!KH$1,BBG!$1:$1,0),0)&lt;&gt;"",VLOOKUP($A34,BBG!$1:$1048576,MATCH(Activity!KH$1,BBG!$1:$1,0),0),IF(AND(VLOOKUP($A34,BBG!$1:$1048576,MATCH(Activity!KH$1,BBG!$1:$1,0)-1,0)&lt;&gt;"",VLOOKUP($A34,BBG!$1:$1048576,MATCH(Activity!KH$1,BBG!$1:$1,0)+1,0)&lt;&gt;""),(VLOOKUP($A34,BBG!$1:$1048576,MATCH(Activity!KH$1,BBG!$1:$1,0)-1,0)+VLOOKUP($A34,BBG!$1:$1048576,MATCH(Activity!KH$1,BBG!$1:$1,0)+1,0))/2,IF(AND(VLOOKUP($A34,BBG!$1:$1048576,MATCH(Activity!KH$1,BBG!$1:$1,0)-1,0)&lt;&gt;"",VLOOKUP($A34,BBG!$1:$1048576,MATCH(Activity!KH$1,BBG!$1:$1,0)+2,0)&lt;&gt;""),VLOOKUP($A34,BBG!$1:$1048576,MATCH(Activity!KH$1,BBG!$1:$1,0)-1,0)+(VLOOKUP($A34,BBG!$1:$1048576,MATCH(Activity!KH$1,BBG!$1:$1,0)+2,0)-VLOOKUP($A34,BBG!$1:$1048576,MATCH(Activity!KH$1,BBG!$1:$1,0)-1,0))/3,VLOOKUP($A34,BBG!$1:$1048576,MATCH(Activity!KH$1,BBG!$1:$1,0)-2,0)+(VLOOKUP($A34,BBG!$1:$1048576,MATCH(Activity!KH$1,BBG!$1:$1,0)+1,0)-VLOOKUP($A34,BBG!$1:$1048576,MATCH(Activity!KH$1,BBG!$1:$1,0)-2,0))*2/3)))/100</f>
        <v>0</v>
      </c>
      <c r="KI34" s="34">
        <f ca="1">IF(VLOOKUP($A34,BBG!$1:$1048576,MATCH(Activity!KI$1,BBG!$1:$1,0),0)&lt;&gt;"",VLOOKUP($A34,BBG!$1:$1048576,MATCH(Activity!KI$1,BBG!$1:$1,0),0),IF(AND(VLOOKUP($A34,BBG!$1:$1048576,MATCH(Activity!KI$1,BBG!$1:$1,0)-1,0)&lt;&gt;"",VLOOKUP($A34,BBG!$1:$1048576,MATCH(Activity!KI$1,BBG!$1:$1,0)+1,0)&lt;&gt;""),(VLOOKUP($A34,BBG!$1:$1048576,MATCH(Activity!KI$1,BBG!$1:$1,0)-1,0)+VLOOKUP($A34,BBG!$1:$1048576,MATCH(Activity!KI$1,BBG!$1:$1,0)+1,0))/2,IF(AND(VLOOKUP($A34,BBG!$1:$1048576,MATCH(Activity!KI$1,BBG!$1:$1,0)-1,0)&lt;&gt;"",VLOOKUP($A34,BBG!$1:$1048576,MATCH(Activity!KI$1,BBG!$1:$1,0)+2,0)&lt;&gt;""),VLOOKUP($A34,BBG!$1:$1048576,MATCH(Activity!KI$1,BBG!$1:$1,0)-1,0)+(VLOOKUP($A34,BBG!$1:$1048576,MATCH(Activity!KI$1,BBG!$1:$1,0)+2,0)-VLOOKUP($A34,BBG!$1:$1048576,MATCH(Activity!KI$1,BBG!$1:$1,0)-1,0))/3,VLOOKUP($A34,BBG!$1:$1048576,MATCH(Activity!KI$1,BBG!$1:$1,0)-2,0)+(VLOOKUP($A34,BBG!$1:$1048576,MATCH(Activity!KI$1,BBG!$1:$1,0)+1,0)-VLOOKUP($A34,BBG!$1:$1048576,MATCH(Activity!KI$1,BBG!$1:$1,0)-2,0))*2/3)))/100</f>
        <v>0</v>
      </c>
      <c r="KJ34" s="34">
        <f ca="1">IF(VLOOKUP($A34,BBG!$1:$1048576,MATCH(Activity!KJ$1,BBG!$1:$1,0),0)&lt;&gt;"",VLOOKUP($A34,BBG!$1:$1048576,MATCH(Activity!KJ$1,BBG!$1:$1,0),0),IF(AND(VLOOKUP($A34,BBG!$1:$1048576,MATCH(Activity!KJ$1,BBG!$1:$1,0)-1,0)&lt;&gt;"",VLOOKUP($A34,BBG!$1:$1048576,MATCH(Activity!KJ$1,BBG!$1:$1,0)+1,0)&lt;&gt;""),(VLOOKUP($A34,BBG!$1:$1048576,MATCH(Activity!KJ$1,BBG!$1:$1,0)-1,0)+VLOOKUP($A34,BBG!$1:$1048576,MATCH(Activity!KJ$1,BBG!$1:$1,0)+1,0))/2,IF(AND(VLOOKUP($A34,BBG!$1:$1048576,MATCH(Activity!KJ$1,BBG!$1:$1,0)-1,0)&lt;&gt;"",VLOOKUP($A34,BBG!$1:$1048576,MATCH(Activity!KJ$1,BBG!$1:$1,0)+2,0)&lt;&gt;""),VLOOKUP($A34,BBG!$1:$1048576,MATCH(Activity!KJ$1,BBG!$1:$1,0)-1,0)+(VLOOKUP($A34,BBG!$1:$1048576,MATCH(Activity!KJ$1,BBG!$1:$1,0)+2,0)-VLOOKUP($A34,BBG!$1:$1048576,MATCH(Activity!KJ$1,BBG!$1:$1,0)-1,0))/3,VLOOKUP($A34,BBG!$1:$1048576,MATCH(Activity!KJ$1,BBG!$1:$1,0)-2,0)+(VLOOKUP($A34,BBG!$1:$1048576,MATCH(Activity!KJ$1,BBG!$1:$1,0)+1,0)-VLOOKUP($A34,BBG!$1:$1048576,MATCH(Activity!KJ$1,BBG!$1:$1,0)-2,0))*2/3)))/100</f>
        <v>0</v>
      </c>
      <c r="KK34" s="34">
        <f ca="1">IF(VLOOKUP($A34,BBG!$1:$1048576,MATCH(Activity!KK$1,BBG!$1:$1,0),0)&lt;&gt;"",VLOOKUP($A34,BBG!$1:$1048576,MATCH(Activity!KK$1,BBG!$1:$1,0),0),IF(AND(VLOOKUP($A34,BBG!$1:$1048576,MATCH(Activity!KK$1,BBG!$1:$1,0)-1,0)&lt;&gt;"",VLOOKUP($A34,BBG!$1:$1048576,MATCH(Activity!KK$1,BBG!$1:$1,0)+1,0)&lt;&gt;""),(VLOOKUP($A34,BBG!$1:$1048576,MATCH(Activity!KK$1,BBG!$1:$1,0)-1,0)+VLOOKUP($A34,BBG!$1:$1048576,MATCH(Activity!KK$1,BBG!$1:$1,0)+1,0))/2,IF(AND(VLOOKUP($A34,BBG!$1:$1048576,MATCH(Activity!KK$1,BBG!$1:$1,0)-1,0)&lt;&gt;"",VLOOKUP($A34,BBG!$1:$1048576,MATCH(Activity!KK$1,BBG!$1:$1,0)+2,0)&lt;&gt;""),VLOOKUP($A34,BBG!$1:$1048576,MATCH(Activity!KK$1,BBG!$1:$1,0)-1,0)+(VLOOKUP($A34,BBG!$1:$1048576,MATCH(Activity!KK$1,BBG!$1:$1,0)+2,0)-VLOOKUP($A34,BBG!$1:$1048576,MATCH(Activity!KK$1,BBG!$1:$1,0)-1,0))/3,VLOOKUP($A34,BBG!$1:$1048576,MATCH(Activity!KK$1,BBG!$1:$1,0)-2,0)+(VLOOKUP($A34,BBG!$1:$1048576,MATCH(Activity!KK$1,BBG!$1:$1,0)+1,0)-VLOOKUP($A34,BBG!$1:$1048576,MATCH(Activity!KK$1,BBG!$1:$1,0)-2,0))*2/3)))/100</f>
        <v>0</v>
      </c>
      <c r="KL34" s="34">
        <f ca="1">IF(VLOOKUP($A34,BBG!$1:$1048576,MATCH(Activity!KL$1,BBG!$1:$1,0),0)&lt;&gt;"",VLOOKUP($A34,BBG!$1:$1048576,MATCH(Activity!KL$1,BBG!$1:$1,0),0),IF(AND(VLOOKUP($A34,BBG!$1:$1048576,MATCH(Activity!KL$1,BBG!$1:$1,0)-1,0)&lt;&gt;"",VLOOKUP($A34,BBG!$1:$1048576,MATCH(Activity!KL$1,BBG!$1:$1,0)+1,0)&lt;&gt;""),(VLOOKUP($A34,BBG!$1:$1048576,MATCH(Activity!KL$1,BBG!$1:$1,0)-1,0)+VLOOKUP($A34,BBG!$1:$1048576,MATCH(Activity!KL$1,BBG!$1:$1,0)+1,0))/2,IF(AND(VLOOKUP($A34,BBG!$1:$1048576,MATCH(Activity!KL$1,BBG!$1:$1,0)-1,0)&lt;&gt;"",VLOOKUP($A34,BBG!$1:$1048576,MATCH(Activity!KL$1,BBG!$1:$1,0)+2,0)&lt;&gt;""),VLOOKUP($A34,BBG!$1:$1048576,MATCH(Activity!KL$1,BBG!$1:$1,0)-1,0)+(VLOOKUP($A34,BBG!$1:$1048576,MATCH(Activity!KL$1,BBG!$1:$1,0)+2,0)-VLOOKUP($A34,BBG!$1:$1048576,MATCH(Activity!KL$1,BBG!$1:$1,0)-1,0))/3,VLOOKUP($A34,BBG!$1:$1048576,MATCH(Activity!KL$1,BBG!$1:$1,0)-2,0)+(VLOOKUP($A34,BBG!$1:$1048576,MATCH(Activity!KL$1,BBG!$1:$1,0)+1,0)-VLOOKUP($A34,BBG!$1:$1048576,MATCH(Activity!KL$1,BBG!$1:$1,0)-2,0))*2/3)))/100</f>
        <v>0</v>
      </c>
      <c r="KM34" s="34">
        <f ca="1">IF(VLOOKUP($A34,BBG!$1:$1048576,MATCH(Activity!KM$1,BBG!$1:$1,0),0)&lt;&gt;"",VLOOKUP($A34,BBG!$1:$1048576,MATCH(Activity!KM$1,BBG!$1:$1,0),0),IF(AND(VLOOKUP($A34,BBG!$1:$1048576,MATCH(Activity!KM$1,BBG!$1:$1,0)-1,0)&lt;&gt;"",VLOOKUP($A34,BBG!$1:$1048576,MATCH(Activity!KM$1,BBG!$1:$1,0)+1,0)&lt;&gt;""),(VLOOKUP($A34,BBG!$1:$1048576,MATCH(Activity!KM$1,BBG!$1:$1,0)-1,0)+VLOOKUP($A34,BBG!$1:$1048576,MATCH(Activity!KM$1,BBG!$1:$1,0)+1,0))/2,IF(AND(VLOOKUP($A34,BBG!$1:$1048576,MATCH(Activity!KM$1,BBG!$1:$1,0)-1,0)&lt;&gt;"",VLOOKUP($A34,BBG!$1:$1048576,MATCH(Activity!KM$1,BBG!$1:$1,0)+2,0)&lt;&gt;""),VLOOKUP($A34,BBG!$1:$1048576,MATCH(Activity!KM$1,BBG!$1:$1,0)-1,0)+(VLOOKUP($A34,BBG!$1:$1048576,MATCH(Activity!KM$1,BBG!$1:$1,0)+2,0)-VLOOKUP($A34,BBG!$1:$1048576,MATCH(Activity!KM$1,BBG!$1:$1,0)-1,0))/3,VLOOKUP($A34,BBG!$1:$1048576,MATCH(Activity!KM$1,BBG!$1:$1,0)-2,0)+(VLOOKUP($A34,BBG!$1:$1048576,MATCH(Activity!KM$1,BBG!$1:$1,0)+1,0)-VLOOKUP($A34,BBG!$1:$1048576,MATCH(Activity!KM$1,BBG!$1:$1,0)-2,0))*2/3)))/100</f>
        <v>0</v>
      </c>
      <c r="KN34" s="34">
        <f ca="1">IF(VLOOKUP($A34,BBG!$1:$1048576,MATCH(Activity!KN$1,BBG!$1:$1,0),0)&lt;&gt;"",VLOOKUP($A34,BBG!$1:$1048576,MATCH(Activity!KN$1,BBG!$1:$1,0),0),IF(AND(VLOOKUP($A34,BBG!$1:$1048576,MATCH(Activity!KN$1,BBG!$1:$1,0)-1,0)&lt;&gt;"",VLOOKUP($A34,BBG!$1:$1048576,MATCH(Activity!KN$1,BBG!$1:$1,0)+1,0)&lt;&gt;""),(VLOOKUP($A34,BBG!$1:$1048576,MATCH(Activity!KN$1,BBG!$1:$1,0)-1,0)+VLOOKUP($A34,BBG!$1:$1048576,MATCH(Activity!KN$1,BBG!$1:$1,0)+1,0))/2,IF(AND(VLOOKUP($A34,BBG!$1:$1048576,MATCH(Activity!KN$1,BBG!$1:$1,0)-1,0)&lt;&gt;"",VLOOKUP($A34,BBG!$1:$1048576,MATCH(Activity!KN$1,BBG!$1:$1,0)+2,0)&lt;&gt;""),VLOOKUP($A34,BBG!$1:$1048576,MATCH(Activity!KN$1,BBG!$1:$1,0)-1,0)+(VLOOKUP($A34,BBG!$1:$1048576,MATCH(Activity!KN$1,BBG!$1:$1,0)+2,0)-VLOOKUP($A34,BBG!$1:$1048576,MATCH(Activity!KN$1,BBG!$1:$1,0)-1,0))/3,VLOOKUP($A34,BBG!$1:$1048576,MATCH(Activity!KN$1,BBG!$1:$1,0)-2,0)+(VLOOKUP($A34,BBG!$1:$1048576,MATCH(Activity!KN$1,BBG!$1:$1,0)+1,0)-VLOOKUP($A34,BBG!$1:$1048576,MATCH(Activity!KN$1,BBG!$1:$1,0)-2,0))*2/3)))/100</f>
        <v>0</v>
      </c>
      <c r="KO34" s="34">
        <f ca="1">IF(VLOOKUP($A34,BBG!$1:$1048576,MATCH(Activity!KO$1,BBG!$1:$1,0),0)&lt;&gt;"",VLOOKUP($A34,BBG!$1:$1048576,MATCH(Activity!KO$1,BBG!$1:$1,0),0),IF(AND(VLOOKUP($A34,BBG!$1:$1048576,MATCH(Activity!KO$1,BBG!$1:$1,0)-1,0)&lt;&gt;"",VLOOKUP($A34,BBG!$1:$1048576,MATCH(Activity!KO$1,BBG!$1:$1,0)+1,0)&lt;&gt;""),(VLOOKUP($A34,BBG!$1:$1048576,MATCH(Activity!KO$1,BBG!$1:$1,0)-1,0)+VLOOKUP($A34,BBG!$1:$1048576,MATCH(Activity!KO$1,BBG!$1:$1,0)+1,0))/2,IF(AND(VLOOKUP($A34,BBG!$1:$1048576,MATCH(Activity!KO$1,BBG!$1:$1,0)-1,0)&lt;&gt;"",VLOOKUP($A34,BBG!$1:$1048576,MATCH(Activity!KO$1,BBG!$1:$1,0)+2,0)&lt;&gt;""),VLOOKUP($A34,BBG!$1:$1048576,MATCH(Activity!KO$1,BBG!$1:$1,0)-1,0)+(VLOOKUP($A34,BBG!$1:$1048576,MATCH(Activity!KO$1,BBG!$1:$1,0)+2,0)-VLOOKUP($A34,BBG!$1:$1048576,MATCH(Activity!KO$1,BBG!$1:$1,0)-1,0))/3,VLOOKUP($A34,BBG!$1:$1048576,MATCH(Activity!KO$1,BBG!$1:$1,0)-2,0)+(VLOOKUP($A34,BBG!$1:$1048576,MATCH(Activity!KO$1,BBG!$1:$1,0)+1,0)-VLOOKUP($A34,BBG!$1:$1048576,MATCH(Activity!KO$1,BBG!$1:$1,0)-2,0))*2/3)))/100</f>
        <v>0</v>
      </c>
      <c r="KP34" s="34">
        <f ca="1">IF(VLOOKUP($A34,BBG!$1:$1048576,MATCH(Activity!KP$1,BBG!$1:$1,0),0)&lt;&gt;"",VLOOKUP($A34,BBG!$1:$1048576,MATCH(Activity!KP$1,BBG!$1:$1,0),0),IF(AND(VLOOKUP($A34,BBG!$1:$1048576,MATCH(Activity!KP$1,BBG!$1:$1,0)-1,0)&lt;&gt;"",VLOOKUP($A34,BBG!$1:$1048576,MATCH(Activity!KP$1,BBG!$1:$1,0)+1,0)&lt;&gt;""),(VLOOKUP($A34,BBG!$1:$1048576,MATCH(Activity!KP$1,BBG!$1:$1,0)-1,0)+VLOOKUP($A34,BBG!$1:$1048576,MATCH(Activity!KP$1,BBG!$1:$1,0)+1,0))/2,IF(AND(VLOOKUP($A34,BBG!$1:$1048576,MATCH(Activity!KP$1,BBG!$1:$1,0)-1,0)&lt;&gt;"",VLOOKUP($A34,BBG!$1:$1048576,MATCH(Activity!KP$1,BBG!$1:$1,0)+2,0)&lt;&gt;""),VLOOKUP($A34,BBG!$1:$1048576,MATCH(Activity!KP$1,BBG!$1:$1,0)-1,0)+(VLOOKUP($A34,BBG!$1:$1048576,MATCH(Activity!KP$1,BBG!$1:$1,0)+2,0)-VLOOKUP($A34,BBG!$1:$1048576,MATCH(Activity!KP$1,BBG!$1:$1,0)-1,0))/3,VLOOKUP($A34,BBG!$1:$1048576,MATCH(Activity!KP$1,BBG!$1:$1,0)-2,0)+(VLOOKUP($A34,BBG!$1:$1048576,MATCH(Activity!KP$1,BBG!$1:$1,0)+1,0)-VLOOKUP($A34,BBG!$1:$1048576,MATCH(Activity!KP$1,BBG!$1:$1,0)-2,0))*2/3)))/100</f>
        <v>0</v>
      </c>
      <c r="KQ34" s="34">
        <f ca="1">IF(VLOOKUP($A34,BBG!$1:$1048576,MATCH(Activity!KQ$1,BBG!$1:$1,0),0)&lt;&gt;"",VLOOKUP($A34,BBG!$1:$1048576,MATCH(Activity!KQ$1,BBG!$1:$1,0),0),IF(AND(VLOOKUP($A34,BBG!$1:$1048576,MATCH(Activity!KQ$1,BBG!$1:$1,0)-1,0)&lt;&gt;"",VLOOKUP($A34,BBG!$1:$1048576,MATCH(Activity!KQ$1,BBG!$1:$1,0)+1,0)&lt;&gt;""),(VLOOKUP($A34,BBG!$1:$1048576,MATCH(Activity!KQ$1,BBG!$1:$1,0)-1,0)+VLOOKUP($A34,BBG!$1:$1048576,MATCH(Activity!KQ$1,BBG!$1:$1,0)+1,0))/2,IF(AND(VLOOKUP($A34,BBG!$1:$1048576,MATCH(Activity!KQ$1,BBG!$1:$1,0)-1,0)&lt;&gt;"",VLOOKUP($A34,BBG!$1:$1048576,MATCH(Activity!KQ$1,BBG!$1:$1,0)+2,0)&lt;&gt;""),VLOOKUP($A34,BBG!$1:$1048576,MATCH(Activity!KQ$1,BBG!$1:$1,0)-1,0)+(VLOOKUP($A34,BBG!$1:$1048576,MATCH(Activity!KQ$1,BBG!$1:$1,0)+2,0)-VLOOKUP($A34,BBG!$1:$1048576,MATCH(Activity!KQ$1,BBG!$1:$1,0)-1,0))/3,VLOOKUP($A34,BBG!$1:$1048576,MATCH(Activity!KQ$1,BBG!$1:$1,0)-2,0)+(VLOOKUP($A34,BBG!$1:$1048576,MATCH(Activity!KQ$1,BBG!$1:$1,0)+1,0)-VLOOKUP($A34,BBG!$1:$1048576,MATCH(Activity!KQ$1,BBG!$1:$1,0)-2,0))*2/3)))/100</f>
        <v>0</v>
      </c>
      <c r="KR34" s="34">
        <f ca="1">IF(VLOOKUP($A34,BBG!$1:$1048576,MATCH(Activity!KR$1,BBG!$1:$1,0),0)&lt;&gt;"",VLOOKUP($A34,BBG!$1:$1048576,MATCH(Activity!KR$1,BBG!$1:$1,0),0),IF(AND(VLOOKUP($A34,BBG!$1:$1048576,MATCH(Activity!KR$1,BBG!$1:$1,0)-1,0)&lt;&gt;"",VLOOKUP($A34,BBG!$1:$1048576,MATCH(Activity!KR$1,BBG!$1:$1,0)+1,0)&lt;&gt;""),(VLOOKUP($A34,BBG!$1:$1048576,MATCH(Activity!KR$1,BBG!$1:$1,0)-1,0)+VLOOKUP($A34,BBG!$1:$1048576,MATCH(Activity!KR$1,BBG!$1:$1,0)+1,0))/2,IF(AND(VLOOKUP($A34,BBG!$1:$1048576,MATCH(Activity!KR$1,BBG!$1:$1,0)-1,0)&lt;&gt;"",VLOOKUP($A34,BBG!$1:$1048576,MATCH(Activity!KR$1,BBG!$1:$1,0)+2,0)&lt;&gt;""),VLOOKUP($A34,BBG!$1:$1048576,MATCH(Activity!KR$1,BBG!$1:$1,0)-1,0)+(VLOOKUP($A34,BBG!$1:$1048576,MATCH(Activity!KR$1,BBG!$1:$1,0)+2,0)-VLOOKUP($A34,BBG!$1:$1048576,MATCH(Activity!KR$1,BBG!$1:$1,0)-1,0))/3,VLOOKUP($A34,BBG!$1:$1048576,MATCH(Activity!KR$1,BBG!$1:$1,0)-2,0)+(VLOOKUP($A34,BBG!$1:$1048576,MATCH(Activity!KR$1,BBG!$1:$1,0)+1,0)-VLOOKUP($A34,BBG!$1:$1048576,MATCH(Activity!KR$1,BBG!$1:$1,0)-2,0))*2/3)))/100</f>
        <v>0</v>
      </c>
      <c r="KS34" s="34">
        <f ca="1">IF(VLOOKUP($A34,BBG!$1:$1048576,MATCH(Activity!KS$1,BBG!$1:$1,0),0)&lt;&gt;"",VLOOKUP($A34,BBG!$1:$1048576,MATCH(Activity!KS$1,BBG!$1:$1,0),0),IF(AND(VLOOKUP($A34,BBG!$1:$1048576,MATCH(Activity!KS$1,BBG!$1:$1,0)-1,0)&lt;&gt;"",VLOOKUP($A34,BBG!$1:$1048576,MATCH(Activity!KS$1,BBG!$1:$1,0)+1,0)&lt;&gt;""),(VLOOKUP($A34,BBG!$1:$1048576,MATCH(Activity!KS$1,BBG!$1:$1,0)-1,0)+VLOOKUP($A34,BBG!$1:$1048576,MATCH(Activity!KS$1,BBG!$1:$1,0)+1,0))/2,IF(AND(VLOOKUP($A34,BBG!$1:$1048576,MATCH(Activity!KS$1,BBG!$1:$1,0)-1,0)&lt;&gt;"",VLOOKUP($A34,BBG!$1:$1048576,MATCH(Activity!KS$1,BBG!$1:$1,0)+2,0)&lt;&gt;""),VLOOKUP($A34,BBG!$1:$1048576,MATCH(Activity!KS$1,BBG!$1:$1,0)-1,0)+(VLOOKUP($A34,BBG!$1:$1048576,MATCH(Activity!KS$1,BBG!$1:$1,0)+2,0)-VLOOKUP($A34,BBG!$1:$1048576,MATCH(Activity!KS$1,BBG!$1:$1,0)-1,0))/3,VLOOKUP($A34,BBG!$1:$1048576,MATCH(Activity!KS$1,BBG!$1:$1,0)-2,0)+(VLOOKUP($A34,BBG!$1:$1048576,MATCH(Activity!KS$1,BBG!$1:$1,0)+1,0)-VLOOKUP($A34,BBG!$1:$1048576,MATCH(Activity!KS$1,BBG!$1:$1,0)-2,0))*2/3)))/100</f>
        <v>0</v>
      </c>
      <c r="KT34" s="34">
        <f ca="1">IF(VLOOKUP($A34,BBG!$1:$1048576,MATCH(Activity!KT$1,BBG!$1:$1,0),0)&lt;&gt;"",VLOOKUP($A34,BBG!$1:$1048576,MATCH(Activity!KT$1,BBG!$1:$1,0),0),IF(AND(VLOOKUP($A34,BBG!$1:$1048576,MATCH(Activity!KT$1,BBG!$1:$1,0)-1,0)&lt;&gt;"",VLOOKUP($A34,BBG!$1:$1048576,MATCH(Activity!KT$1,BBG!$1:$1,0)+1,0)&lt;&gt;""),(VLOOKUP($A34,BBG!$1:$1048576,MATCH(Activity!KT$1,BBG!$1:$1,0)-1,0)+VLOOKUP($A34,BBG!$1:$1048576,MATCH(Activity!KT$1,BBG!$1:$1,0)+1,0))/2,IF(AND(VLOOKUP($A34,BBG!$1:$1048576,MATCH(Activity!KT$1,BBG!$1:$1,0)-1,0)&lt;&gt;"",VLOOKUP($A34,BBG!$1:$1048576,MATCH(Activity!KT$1,BBG!$1:$1,0)+2,0)&lt;&gt;""),VLOOKUP($A34,BBG!$1:$1048576,MATCH(Activity!KT$1,BBG!$1:$1,0)-1,0)+(VLOOKUP($A34,BBG!$1:$1048576,MATCH(Activity!KT$1,BBG!$1:$1,0)+2,0)-VLOOKUP($A34,BBG!$1:$1048576,MATCH(Activity!KT$1,BBG!$1:$1,0)-1,0))/3,VLOOKUP($A34,BBG!$1:$1048576,MATCH(Activity!KT$1,BBG!$1:$1,0)-2,0)+(VLOOKUP($A34,BBG!$1:$1048576,MATCH(Activity!KT$1,BBG!$1:$1,0)+1,0)-VLOOKUP($A34,BBG!$1:$1048576,MATCH(Activity!KT$1,BBG!$1:$1,0)-2,0))*2/3)))/100</f>
        <v>0</v>
      </c>
      <c r="KU34" s="34">
        <f ca="1">IF(VLOOKUP($A34,BBG!$1:$1048576,MATCH(Activity!KU$1,BBG!$1:$1,0),0)&lt;&gt;"",VLOOKUP($A34,BBG!$1:$1048576,MATCH(Activity!KU$1,BBG!$1:$1,0),0),IF(AND(VLOOKUP($A34,BBG!$1:$1048576,MATCH(Activity!KU$1,BBG!$1:$1,0)-1,0)&lt;&gt;"",VLOOKUP($A34,BBG!$1:$1048576,MATCH(Activity!KU$1,BBG!$1:$1,0)+1,0)&lt;&gt;""),(VLOOKUP($A34,BBG!$1:$1048576,MATCH(Activity!KU$1,BBG!$1:$1,0)-1,0)+VLOOKUP($A34,BBG!$1:$1048576,MATCH(Activity!KU$1,BBG!$1:$1,0)+1,0))/2,IF(AND(VLOOKUP($A34,BBG!$1:$1048576,MATCH(Activity!KU$1,BBG!$1:$1,0)-1,0)&lt;&gt;"",VLOOKUP($A34,BBG!$1:$1048576,MATCH(Activity!KU$1,BBG!$1:$1,0)+2,0)&lt;&gt;""),VLOOKUP($A34,BBG!$1:$1048576,MATCH(Activity!KU$1,BBG!$1:$1,0)-1,0)+(VLOOKUP($A34,BBG!$1:$1048576,MATCH(Activity!KU$1,BBG!$1:$1,0)+2,0)-VLOOKUP($A34,BBG!$1:$1048576,MATCH(Activity!KU$1,BBG!$1:$1,0)-1,0))/3,VLOOKUP($A34,BBG!$1:$1048576,MATCH(Activity!KU$1,BBG!$1:$1,0)-2,0)+(VLOOKUP($A34,BBG!$1:$1048576,MATCH(Activity!KU$1,BBG!$1:$1,0)+1,0)-VLOOKUP($A34,BBG!$1:$1048576,MATCH(Activity!KU$1,BBG!$1:$1,0)-2,0))*2/3)))/100</f>
        <v>0</v>
      </c>
      <c r="KV34" s="34">
        <f ca="1">IF(VLOOKUP($A34,BBG!$1:$1048576,MATCH(Activity!KV$1,BBG!$1:$1,0),0)&lt;&gt;"",VLOOKUP($A34,BBG!$1:$1048576,MATCH(Activity!KV$1,BBG!$1:$1,0),0),IF(AND(VLOOKUP($A34,BBG!$1:$1048576,MATCH(Activity!KV$1,BBG!$1:$1,0)-1,0)&lt;&gt;"",VLOOKUP($A34,BBG!$1:$1048576,MATCH(Activity!KV$1,BBG!$1:$1,0)+1,0)&lt;&gt;""),(VLOOKUP($A34,BBG!$1:$1048576,MATCH(Activity!KV$1,BBG!$1:$1,0)-1,0)+VLOOKUP($A34,BBG!$1:$1048576,MATCH(Activity!KV$1,BBG!$1:$1,0)+1,0))/2,IF(AND(VLOOKUP($A34,BBG!$1:$1048576,MATCH(Activity!KV$1,BBG!$1:$1,0)-1,0)&lt;&gt;"",VLOOKUP($A34,BBG!$1:$1048576,MATCH(Activity!KV$1,BBG!$1:$1,0)+2,0)&lt;&gt;""),VLOOKUP($A34,BBG!$1:$1048576,MATCH(Activity!KV$1,BBG!$1:$1,0)-1,0)+(VLOOKUP($A34,BBG!$1:$1048576,MATCH(Activity!KV$1,BBG!$1:$1,0)+2,0)-VLOOKUP($A34,BBG!$1:$1048576,MATCH(Activity!KV$1,BBG!$1:$1,0)-1,0))/3,VLOOKUP($A34,BBG!$1:$1048576,MATCH(Activity!KV$1,BBG!$1:$1,0)-2,0)+(VLOOKUP($A34,BBG!$1:$1048576,MATCH(Activity!KV$1,BBG!$1:$1,0)+1,0)-VLOOKUP($A34,BBG!$1:$1048576,MATCH(Activity!KV$1,BBG!$1:$1,0)-2,0))*2/3)))/100</f>
        <v>0</v>
      </c>
      <c r="KW34" s="34">
        <f ca="1">IF(VLOOKUP($A34,BBG!$1:$1048576,MATCH(Activity!KW$1,BBG!$1:$1,0),0)&lt;&gt;"",VLOOKUP($A34,BBG!$1:$1048576,MATCH(Activity!KW$1,BBG!$1:$1,0),0),IF(AND(VLOOKUP($A34,BBG!$1:$1048576,MATCH(Activity!KW$1,BBG!$1:$1,0)-1,0)&lt;&gt;"",VLOOKUP($A34,BBG!$1:$1048576,MATCH(Activity!KW$1,BBG!$1:$1,0)+1,0)&lt;&gt;""),(VLOOKUP($A34,BBG!$1:$1048576,MATCH(Activity!KW$1,BBG!$1:$1,0)-1,0)+VLOOKUP($A34,BBG!$1:$1048576,MATCH(Activity!KW$1,BBG!$1:$1,0)+1,0))/2,IF(AND(VLOOKUP($A34,BBG!$1:$1048576,MATCH(Activity!KW$1,BBG!$1:$1,0)-1,0)&lt;&gt;"",VLOOKUP($A34,BBG!$1:$1048576,MATCH(Activity!KW$1,BBG!$1:$1,0)+2,0)&lt;&gt;""),VLOOKUP($A34,BBG!$1:$1048576,MATCH(Activity!KW$1,BBG!$1:$1,0)-1,0)+(VLOOKUP($A34,BBG!$1:$1048576,MATCH(Activity!KW$1,BBG!$1:$1,0)+2,0)-VLOOKUP($A34,BBG!$1:$1048576,MATCH(Activity!KW$1,BBG!$1:$1,0)-1,0))/3,VLOOKUP($A34,BBG!$1:$1048576,MATCH(Activity!KW$1,BBG!$1:$1,0)-2,0)+(VLOOKUP($A34,BBG!$1:$1048576,MATCH(Activity!KW$1,BBG!$1:$1,0)+1,0)-VLOOKUP($A34,BBG!$1:$1048576,MATCH(Activity!KW$1,BBG!$1:$1,0)-2,0))*2/3)))/100</f>
        <v>0</v>
      </c>
      <c r="KX34" s="34">
        <f ca="1">IF(VLOOKUP($A34,BBG!$1:$1048576,MATCH(Activity!KX$1,BBG!$1:$1,0),0)&lt;&gt;"",VLOOKUP($A34,BBG!$1:$1048576,MATCH(Activity!KX$1,BBG!$1:$1,0),0),IF(AND(VLOOKUP($A34,BBG!$1:$1048576,MATCH(Activity!KX$1,BBG!$1:$1,0)-1,0)&lt;&gt;"",VLOOKUP($A34,BBG!$1:$1048576,MATCH(Activity!KX$1,BBG!$1:$1,0)+1,0)&lt;&gt;""),(VLOOKUP($A34,BBG!$1:$1048576,MATCH(Activity!KX$1,BBG!$1:$1,0)-1,0)+VLOOKUP($A34,BBG!$1:$1048576,MATCH(Activity!KX$1,BBG!$1:$1,0)+1,0))/2,IF(AND(VLOOKUP($A34,BBG!$1:$1048576,MATCH(Activity!KX$1,BBG!$1:$1,0)-1,0)&lt;&gt;"",VLOOKUP($A34,BBG!$1:$1048576,MATCH(Activity!KX$1,BBG!$1:$1,0)+2,0)&lt;&gt;""),VLOOKUP($A34,BBG!$1:$1048576,MATCH(Activity!KX$1,BBG!$1:$1,0)-1,0)+(VLOOKUP($A34,BBG!$1:$1048576,MATCH(Activity!KX$1,BBG!$1:$1,0)+2,0)-VLOOKUP($A34,BBG!$1:$1048576,MATCH(Activity!KX$1,BBG!$1:$1,0)-1,0))/3,VLOOKUP($A34,BBG!$1:$1048576,MATCH(Activity!KX$1,BBG!$1:$1,0)-2,0)+(VLOOKUP($A34,BBG!$1:$1048576,MATCH(Activity!KX$1,BBG!$1:$1,0)+1,0)-VLOOKUP($A34,BBG!$1:$1048576,MATCH(Activity!KX$1,BBG!$1:$1,0)-2,0))*2/3)))/100</f>
        <v>0</v>
      </c>
      <c r="KY34" s="34">
        <f ca="1">IF(VLOOKUP($A34,BBG!$1:$1048576,MATCH(Activity!KY$1,BBG!$1:$1,0),0)&lt;&gt;"",VLOOKUP($A34,BBG!$1:$1048576,MATCH(Activity!KY$1,BBG!$1:$1,0),0),IF(AND(VLOOKUP($A34,BBG!$1:$1048576,MATCH(Activity!KY$1,BBG!$1:$1,0)-1,0)&lt;&gt;"",VLOOKUP($A34,BBG!$1:$1048576,MATCH(Activity!KY$1,BBG!$1:$1,0)+1,0)&lt;&gt;""),(VLOOKUP($A34,BBG!$1:$1048576,MATCH(Activity!KY$1,BBG!$1:$1,0)-1,0)+VLOOKUP($A34,BBG!$1:$1048576,MATCH(Activity!KY$1,BBG!$1:$1,0)+1,0))/2,IF(AND(VLOOKUP($A34,BBG!$1:$1048576,MATCH(Activity!KY$1,BBG!$1:$1,0)-1,0)&lt;&gt;"",VLOOKUP($A34,BBG!$1:$1048576,MATCH(Activity!KY$1,BBG!$1:$1,0)+2,0)&lt;&gt;""),VLOOKUP($A34,BBG!$1:$1048576,MATCH(Activity!KY$1,BBG!$1:$1,0)-1,0)+(VLOOKUP($A34,BBG!$1:$1048576,MATCH(Activity!KY$1,BBG!$1:$1,0)+2,0)-VLOOKUP($A34,BBG!$1:$1048576,MATCH(Activity!KY$1,BBG!$1:$1,0)-1,0))/3,VLOOKUP($A34,BBG!$1:$1048576,MATCH(Activity!KY$1,BBG!$1:$1,0)-2,0)+(VLOOKUP($A34,BBG!$1:$1048576,MATCH(Activity!KY$1,BBG!$1:$1,0)+1,0)-VLOOKUP($A34,BBG!$1:$1048576,MATCH(Activity!KY$1,BBG!$1:$1,0)-2,0))*2/3)))/100</f>
        <v>0</v>
      </c>
      <c r="KZ34" s="34">
        <f ca="1">IF(VLOOKUP($A34,BBG!$1:$1048576,MATCH(Activity!KZ$1,BBG!$1:$1,0),0)&lt;&gt;"",VLOOKUP($A34,BBG!$1:$1048576,MATCH(Activity!KZ$1,BBG!$1:$1,0),0),IF(AND(VLOOKUP($A34,BBG!$1:$1048576,MATCH(Activity!KZ$1,BBG!$1:$1,0)-1,0)&lt;&gt;"",VLOOKUP($A34,BBG!$1:$1048576,MATCH(Activity!KZ$1,BBG!$1:$1,0)+1,0)&lt;&gt;""),(VLOOKUP($A34,BBG!$1:$1048576,MATCH(Activity!KZ$1,BBG!$1:$1,0)-1,0)+VLOOKUP($A34,BBG!$1:$1048576,MATCH(Activity!KZ$1,BBG!$1:$1,0)+1,0))/2,IF(AND(VLOOKUP($A34,BBG!$1:$1048576,MATCH(Activity!KZ$1,BBG!$1:$1,0)-1,0)&lt;&gt;"",VLOOKUP($A34,BBG!$1:$1048576,MATCH(Activity!KZ$1,BBG!$1:$1,0)+2,0)&lt;&gt;""),VLOOKUP($A34,BBG!$1:$1048576,MATCH(Activity!KZ$1,BBG!$1:$1,0)-1,0)+(VLOOKUP($A34,BBG!$1:$1048576,MATCH(Activity!KZ$1,BBG!$1:$1,0)+2,0)-VLOOKUP($A34,BBG!$1:$1048576,MATCH(Activity!KZ$1,BBG!$1:$1,0)-1,0))/3,VLOOKUP($A34,BBG!$1:$1048576,MATCH(Activity!KZ$1,BBG!$1:$1,0)-2,0)+(VLOOKUP($A34,BBG!$1:$1048576,MATCH(Activity!KZ$1,BBG!$1:$1,0)+1,0)-VLOOKUP($A34,BBG!$1:$1048576,MATCH(Activity!KZ$1,BBG!$1:$1,0)-2,0))*2/3)))/100</f>
        <v>0</v>
      </c>
      <c r="LA34" s="34">
        <f ca="1">IF(VLOOKUP($A34,BBG!$1:$1048576,MATCH(Activity!LA$1,BBG!$1:$1,0),0)&lt;&gt;"",VLOOKUP($A34,BBG!$1:$1048576,MATCH(Activity!LA$1,BBG!$1:$1,0),0),IF(AND(VLOOKUP($A34,BBG!$1:$1048576,MATCH(Activity!LA$1,BBG!$1:$1,0)-1,0)&lt;&gt;"",VLOOKUP($A34,BBG!$1:$1048576,MATCH(Activity!LA$1,BBG!$1:$1,0)+1,0)&lt;&gt;""),(VLOOKUP($A34,BBG!$1:$1048576,MATCH(Activity!LA$1,BBG!$1:$1,0)-1,0)+VLOOKUP($A34,BBG!$1:$1048576,MATCH(Activity!LA$1,BBG!$1:$1,0)+1,0))/2,IF(AND(VLOOKUP($A34,BBG!$1:$1048576,MATCH(Activity!LA$1,BBG!$1:$1,0)-1,0)&lt;&gt;"",VLOOKUP($A34,BBG!$1:$1048576,MATCH(Activity!LA$1,BBG!$1:$1,0)+2,0)&lt;&gt;""),VLOOKUP($A34,BBG!$1:$1048576,MATCH(Activity!LA$1,BBG!$1:$1,0)-1,0)+(VLOOKUP($A34,BBG!$1:$1048576,MATCH(Activity!LA$1,BBG!$1:$1,0)+2,0)-VLOOKUP($A34,BBG!$1:$1048576,MATCH(Activity!LA$1,BBG!$1:$1,0)-1,0))/3,VLOOKUP($A34,BBG!$1:$1048576,MATCH(Activity!LA$1,BBG!$1:$1,0)-2,0)+(VLOOKUP($A34,BBG!$1:$1048576,MATCH(Activity!LA$1,BBG!$1:$1,0)+1,0)-VLOOKUP($A34,BBG!$1:$1048576,MATCH(Activity!LA$1,BBG!$1:$1,0)-2,0))*2/3)))/100</f>
        <v>0</v>
      </c>
      <c r="LB34" s="34">
        <f ca="1">IF(VLOOKUP($A34,BBG!$1:$1048576,MATCH(Activity!LB$1,BBG!$1:$1,0),0)&lt;&gt;"",VLOOKUP($A34,BBG!$1:$1048576,MATCH(Activity!LB$1,BBG!$1:$1,0),0),IF(AND(VLOOKUP($A34,BBG!$1:$1048576,MATCH(Activity!LB$1,BBG!$1:$1,0)-1,0)&lt;&gt;"",VLOOKUP($A34,BBG!$1:$1048576,MATCH(Activity!LB$1,BBG!$1:$1,0)+1,0)&lt;&gt;""),(VLOOKUP($A34,BBG!$1:$1048576,MATCH(Activity!LB$1,BBG!$1:$1,0)-1,0)+VLOOKUP($A34,BBG!$1:$1048576,MATCH(Activity!LB$1,BBG!$1:$1,0)+1,0))/2,IF(AND(VLOOKUP($A34,BBG!$1:$1048576,MATCH(Activity!LB$1,BBG!$1:$1,0)-1,0)&lt;&gt;"",VLOOKUP($A34,BBG!$1:$1048576,MATCH(Activity!LB$1,BBG!$1:$1,0)+2,0)&lt;&gt;""),VLOOKUP($A34,BBG!$1:$1048576,MATCH(Activity!LB$1,BBG!$1:$1,0)-1,0)+(VLOOKUP($A34,BBG!$1:$1048576,MATCH(Activity!LB$1,BBG!$1:$1,0)+2,0)-VLOOKUP($A34,BBG!$1:$1048576,MATCH(Activity!LB$1,BBG!$1:$1,0)-1,0))/3,VLOOKUP($A34,BBG!$1:$1048576,MATCH(Activity!LB$1,BBG!$1:$1,0)-2,0)+(VLOOKUP($A34,BBG!$1:$1048576,MATCH(Activity!LB$1,BBG!$1:$1,0)+1,0)-VLOOKUP($A34,BBG!$1:$1048576,MATCH(Activity!LB$1,BBG!$1:$1,0)-2,0))*2/3)))/100</f>
        <v>0</v>
      </c>
      <c r="LC34" s="34">
        <f ca="1">IF(VLOOKUP($A34,BBG!$1:$1048576,MATCH(Activity!LC$1,BBG!$1:$1,0),0)&lt;&gt;"",VLOOKUP($A34,BBG!$1:$1048576,MATCH(Activity!LC$1,BBG!$1:$1,0),0),IF(AND(VLOOKUP($A34,BBG!$1:$1048576,MATCH(Activity!LC$1,BBG!$1:$1,0)-1,0)&lt;&gt;"",VLOOKUP($A34,BBG!$1:$1048576,MATCH(Activity!LC$1,BBG!$1:$1,0)+1,0)&lt;&gt;""),(VLOOKUP($A34,BBG!$1:$1048576,MATCH(Activity!LC$1,BBG!$1:$1,0)-1,0)+VLOOKUP($A34,BBG!$1:$1048576,MATCH(Activity!LC$1,BBG!$1:$1,0)+1,0))/2,IF(AND(VLOOKUP($A34,BBG!$1:$1048576,MATCH(Activity!LC$1,BBG!$1:$1,0)-1,0)&lt;&gt;"",VLOOKUP($A34,BBG!$1:$1048576,MATCH(Activity!LC$1,BBG!$1:$1,0)+2,0)&lt;&gt;""),VLOOKUP($A34,BBG!$1:$1048576,MATCH(Activity!LC$1,BBG!$1:$1,0)-1,0)+(VLOOKUP($A34,BBG!$1:$1048576,MATCH(Activity!LC$1,BBG!$1:$1,0)+2,0)-VLOOKUP($A34,BBG!$1:$1048576,MATCH(Activity!LC$1,BBG!$1:$1,0)-1,0))/3,VLOOKUP($A34,BBG!$1:$1048576,MATCH(Activity!LC$1,BBG!$1:$1,0)-2,0)+(VLOOKUP($A34,BBG!$1:$1048576,MATCH(Activity!LC$1,BBG!$1:$1,0)+1,0)-VLOOKUP($A34,BBG!$1:$1048576,MATCH(Activity!LC$1,BBG!$1:$1,0)-2,0))*2/3)))/100</f>
        <v>0</v>
      </c>
      <c r="LD34" s="34">
        <f ca="1">IF(VLOOKUP($A34,BBG!$1:$1048576,MATCH(Activity!LD$1,BBG!$1:$1,0),0)&lt;&gt;"",VLOOKUP($A34,BBG!$1:$1048576,MATCH(Activity!LD$1,BBG!$1:$1,0),0),IF(AND(VLOOKUP($A34,BBG!$1:$1048576,MATCH(Activity!LD$1,BBG!$1:$1,0)-1,0)&lt;&gt;"",VLOOKUP($A34,BBG!$1:$1048576,MATCH(Activity!LD$1,BBG!$1:$1,0)+1,0)&lt;&gt;""),(VLOOKUP($A34,BBG!$1:$1048576,MATCH(Activity!LD$1,BBG!$1:$1,0)-1,0)+VLOOKUP($A34,BBG!$1:$1048576,MATCH(Activity!LD$1,BBG!$1:$1,0)+1,0))/2,IF(AND(VLOOKUP($A34,BBG!$1:$1048576,MATCH(Activity!LD$1,BBG!$1:$1,0)-1,0)&lt;&gt;"",VLOOKUP($A34,BBG!$1:$1048576,MATCH(Activity!LD$1,BBG!$1:$1,0)+2,0)&lt;&gt;""),VLOOKUP($A34,BBG!$1:$1048576,MATCH(Activity!LD$1,BBG!$1:$1,0)-1,0)+(VLOOKUP($A34,BBG!$1:$1048576,MATCH(Activity!LD$1,BBG!$1:$1,0)+2,0)-VLOOKUP($A34,BBG!$1:$1048576,MATCH(Activity!LD$1,BBG!$1:$1,0)-1,0))/3,VLOOKUP($A34,BBG!$1:$1048576,MATCH(Activity!LD$1,BBG!$1:$1,0)-2,0)+(VLOOKUP($A34,BBG!$1:$1048576,MATCH(Activity!LD$1,BBG!$1:$1,0)+1,0)-VLOOKUP($A34,BBG!$1:$1048576,MATCH(Activity!LD$1,BBG!$1:$1,0)-2,0))*2/3)))/100</f>
        <v>0</v>
      </c>
      <c r="LE34" s="34">
        <f ca="1">IF(VLOOKUP($A34,BBG!$1:$1048576,MATCH(Activity!LE$1,BBG!$1:$1,0),0)&lt;&gt;"",VLOOKUP($A34,BBG!$1:$1048576,MATCH(Activity!LE$1,BBG!$1:$1,0),0),IF(AND(VLOOKUP($A34,BBG!$1:$1048576,MATCH(Activity!LE$1,BBG!$1:$1,0)-1,0)&lt;&gt;"",VLOOKUP($A34,BBG!$1:$1048576,MATCH(Activity!LE$1,BBG!$1:$1,0)+1,0)&lt;&gt;""),(VLOOKUP($A34,BBG!$1:$1048576,MATCH(Activity!LE$1,BBG!$1:$1,0)-1,0)+VLOOKUP($A34,BBG!$1:$1048576,MATCH(Activity!LE$1,BBG!$1:$1,0)+1,0))/2,IF(AND(VLOOKUP($A34,BBG!$1:$1048576,MATCH(Activity!LE$1,BBG!$1:$1,0)-1,0)&lt;&gt;"",VLOOKUP($A34,BBG!$1:$1048576,MATCH(Activity!LE$1,BBG!$1:$1,0)+2,0)&lt;&gt;""),VLOOKUP($A34,BBG!$1:$1048576,MATCH(Activity!LE$1,BBG!$1:$1,0)-1,0)+(VLOOKUP($A34,BBG!$1:$1048576,MATCH(Activity!LE$1,BBG!$1:$1,0)+2,0)-VLOOKUP($A34,BBG!$1:$1048576,MATCH(Activity!LE$1,BBG!$1:$1,0)-1,0))/3,VLOOKUP($A34,BBG!$1:$1048576,MATCH(Activity!LE$1,BBG!$1:$1,0)-2,0)+(VLOOKUP($A34,BBG!$1:$1048576,MATCH(Activity!LE$1,BBG!$1:$1,0)+1,0)-VLOOKUP($A34,BBG!$1:$1048576,MATCH(Activity!LE$1,BBG!$1:$1,0)-2,0))*2/3)))/100</f>
        <v>0</v>
      </c>
      <c r="LF34" s="34">
        <f ca="1">IF(VLOOKUP($A34,BBG!$1:$1048576,MATCH(Activity!LF$1,BBG!$1:$1,0),0)&lt;&gt;"",VLOOKUP($A34,BBG!$1:$1048576,MATCH(Activity!LF$1,BBG!$1:$1,0),0),IF(AND(VLOOKUP($A34,BBG!$1:$1048576,MATCH(Activity!LF$1,BBG!$1:$1,0)-1,0)&lt;&gt;"",VLOOKUP($A34,BBG!$1:$1048576,MATCH(Activity!LF$1,BBG!$1:$1,0)+1,0)&lt;&gt;""),(VLOOKUP($A34,BBG!$1:$1048576,MATCH(Activity!LF$1,BBG!$1:$1,0)-1,0)+VLOOKUP($A34,BBG!$1:$1048576,MATCH(Activity!LF$1,BBG!$1:$1,0)+1,0))/2,IF(AND(VLOOKUP($A34,BBG!$1:$1048576,MATCH(Activity!LF$1,BBG!$1:$1,0)-1,0)&lt;&gt;"",VLOOKUP($A34,BBG!$1:$1048576,MATCH(Activity!LF$1,BBG!$1:$1,0)+2,0)&lt;&gt;""),VLOOKUP($A34,BBG!$1:$1048576,MATCH(Activity!LF$1,BBG!$1:$1,0)-1,0)+(VLOOKUP($A34,BBG!$1:$1048576,MATCH(Activity!LF$1,BBG!$1:$1,0)+2,0)-VLOOKUP($A34,BBG!$1:$1048576,MATCH(Activity!LF$1,BBG!$1:$1,0)-1,0))/3,VLOOKUP($A34,BBG!$1:$1048576,MATCH(Activity!LF$1,BBG!$1:$1,0)-2,0)+(VLOOKUP($A34,BBG!$1:$1048576,MATCH(Activity!LF$1,BBG!$1:$1,0)+1,0)-VLOOKUP($A34,BBG!$1:$1048576,MATCH(Activity!LF$1,BBG!$1:$1,0)-2,0))*2/3)))/100</f>
        <v>0</v>
      </c>
      <c r="LG34" s="34">
        <f ca="1">IF(VLOOKUP($A34,BBG!$1:$1048576,MATCH(Activity!LG$1,BBG!$1:$1,0),0)&lt;&gt;"",VLOOKUP($A34,BBG!$1:$1048576,MATCH(Activity!LG$1,BBG!$1:$1,0),0),IF(AND(VLOOKUP($A34,BBG!$1:$1048576,MATCH(Activity!LG$1,BBG!$1:$1,0)-1,0)&lt;&gt;"",VLOOKUP($A34,BBG!$1:$1048576,MATCH(Activity!LG$1,BBG!$1:$1,0)+1,0)&lt;&gt;""),(VLOOKUP($A34,BBG!$1:$1048576,MATCH(Activity!LG$1,BBG!$1:$1,0)-1,0)+VLOOKUP($A34,BBG!$1:$1048576,MATCH(Activity!LG$1,BBG!$1:$1,0)+1,0))/2,IF(AND(VLOOKUP($A34,BBG!$1:$1048576,MATCH(Activity!LG$1,BBG!$1:$1,0)-1,0)&lt;&gt;"",VLOOKUP($A34,BBG!$1:$1048576,MATCH(Activity!LG$1,BBG!$1:$1,0)+2,0)&lt;&gt;""),VLOOKUP($A34,BBG!$1:$1048576,MATCH(Activity!LG$1,BBG!$1:$1,0)-1,0)+(VLOOKUP($A34,BBG!$1:$1048576,MATCH(Activity!LG$1,BBG!$1:$1,0)+2,0)-VLOOKUP($A34,BBG!$1:$1048576,MATCH(Activity!LG$1,BBG!$1:$1,0)-1,0))/3,VLOOKUP($A34,BBG!$1:$1048576,MATCH(Activity!LG$1,BBG!$1:$1,0)-2,0)+(VLOOKUP($A34,BBG!$1:$1048576,MATCH(Activity!LG$1,BBG!$1:$1,0)+1,0)-VLOOKUP($A34,BBG!$1:$1048576,MATCH(Activity!LG$1,BBG!$1:$1,0)-2,0))*2/3)))/100</f>
        <v>0</v>
      </c>
      <c r="LH34" s="34">
        <f ca="1">IF(VLOOKUP($A34,BBG!$1:$1048576,MATCH(Activity!LH$1,BBG!$1:$1,0),0)&lt;&gt;"",VLOOKUP($A34,BBG!$1:$1048576,MATCH(Activity!LH$1,BBG!$1:$1,0),0),IF(AND(VLOOKUP($A34,BBG!$1:$1048576,MATCH(Activity!LH$1,BBG!$1:$1,0)-1,0)&lt;&gt;"",VLOOKUP($A34,BBG!$1:$1048576,MATCH(Activity!LH$1,BBG!$1:$1,0)+1,0)&lt;&gt;""),(VLOOKUP($A34,BBG!$1:$1048576,MATCH(Activity!LH$1,BBG!$1:$1,0)-1,0)+VLOOKUP($A34,BBG!$1:$1048576,MATCH(Activity!LH$1,BBG!$1:$1,0)+1,0))/2,IF(AND(VLOOKUP($A34,BBG!$1:$1048576,MATCH(Activity!LH$1,BBG!$1:$1,0)-1,0)&lt;&gt;"",VLOOKUP($A34,BBG!$1:$1048576,MATCH(Activity!LH$1,BBG!$1:$1,0)+2,0)&lt;&gt;""),VLOOKUP($A34,BBG!$1:$1048576,MATCH(Activity!LH$1,BBG!$1:$1,0)-1,0)+(VLOOKUP($A34,BBG!$1:$1048576,MATCH(Activity!LH$1,BBG!$1:$1,0)+2,0)-VLOOKUP($A34,BBG!$1:$1048576,MATCH(Activity!LH$1,BBG!$1:$1,0)-1,0))/3,VLOOKUP($A34,BBG!$1:$1048576,MATCH(Activity!LH$1,BBG!$1:$1,0)-2,0)+(VLOOKUP($A34,BBG!$1:$1048576,MATCH(Activity!LH$1,BBG!$1:$1,0)+1,0)-VLOOKUP($A34,BBG!$1:$1048576,MATCH(Activity!LH$1,BBG!$1:$1,0)-2,0))*2/3)))/100</f>
        <v>0</v>
      </c>
      <c r="LI34" s="34">
        <f ca="1">IF(VLOOKUP($A34,BBG!$1:$1048576,MATCH(Activity!LI$1,BBG!$1:$1,0),0)&lt;&gt;"",VLOOKUP($A34,BBG!$1:$1048576,MATCH(Activity!LI$1,BBG!$1:$1,0),0),IF(AND(VLOOKUP($A34,BBG!$1:$1048576,MATCH(Activity!LI$1,BBG!$1:$1,0)-1,0)&lt;&gt;"",VLOOKUP($A34,BBG!$1:$1048576,MATCH(Activity!LI$1,BBG!$1:$1,0)+1,0)&lt;&gt;""),(VLOOKUP($A34,BBG!$1:$1048576,MATCH(Activity!LI$1,BBG!$1:$1,0)-1,0)+VLOOKUP($A34,BBG!$1:$1048576,MATCH(Activity!LI$1,BBG!$1:$1,0)+1,0))/2,IF(AND(VLOOKUP($A34,BBG!$1:$1048576,MATCH(Activity!LI$1,BBG!$1:$1,0)-1,0)&lt;&gt;"",VLOOKUP($A34,BBG!$1:$1048576,MATCH(Activity!LI$1,BBG!$1:$1,0)+2,0)&lt;&gt;""),VLOOKUP($A34,BBG!$1:$1048576,MATCH(Activity!LI$1,BBG!$1:$1,0)-1,0)+(VLOOKUP($A34,BBG!$1:$1048576,MATCH(Activity!LI$1,BBG!$1:$1,0)+2,0)-VLOOKUP($A34,BBG!$1:$1048576,MATCH(Activity!LI$1,BBG!$1:$1,0)-1,0))/3,VLOOKUP($A34,BBG!$1:$1048576,MATCH(Activity!LI$1,BBG!$1:$1,0)-2,0)+(VLOOKUP($A34,BBG!$1:$1048576,MATCH(Activity!LI$1,BBG!$1:$1,0)+1,0)-VLOOKUP($A34,BBG!$1:$1048576,MATCH(Activity!LI$1,BBG!$1:$1,0)-2,0))*2/3)))/100</f>
        <v>0</v>
      </c>
      <c r="LJ34" s="34">
        <f ca="1">IF(VLOOKUP($A34,BBG!$1:$1048576,MATCH(Activity!LJ$1,BBG!$1:$1,0),0)&lt;&gt;"",VLOOKUP($A34,BBG!$1:$1048576,MATCH(Activity!LJ$1,BBG!$1:$1,0),0),IF(AND(VLOOKUP($A34,BBG!$1:$1048576,MATCH(Activity!LJ$1,BBG!$1:$1,0)-1,0)&lt;&gt;"",VLOOKUP($A34,BBG!$1:$1048576,MATCH(Activity!LJ$1,BBG!$1:$1,0)+1,0)&lt;&gt;""),(VLOOKUP($A34,BBG!$1:$1048576,MATCH(Activity!LJ$1,BBG!$1:$1,0)-1,0)+VLOOKUP($A34,BBG!$1:$1048576,MATCH(Activity!LJ$1,BBG!$1:$1,0)+1,0))/2,IF(AND(VLOOKUP($A34,BBG!$1:$1048576,MATCH(Activity!LJ$1,BBG!$1:$1,0)-1,0)&lt;&gt;"",VLOOKUP($A34,BBG!$1:$1048576,MATCH(Activity!LJ$1,BBG!$1:$1,0)+2,0)&lt;&gt;""),VLOOKUP($A34,BBG!$1:$1048576,MATCH(Activity!LJ$1,BBG!$1:$1,0)-1,0)+(VLOOKUP($A34,BBG!$1:$1048576,MATCH(Activity!LJ$1,BBG!$1:$1,0)+2,0)-VLOOKUP($A34,BBG!$1:$1048576,MATCH(Activity!LJ$1,BBG!$1:$1,0)-1,0))/3,VLOOKUP($A34,BBG!$1:$1048576,MATCH(Activity!LJ$1,BBG!$1:$1,0)-2,0)+(VLOOKUP($A34,BBG!$1:$1048576,MATCH(Activity!LJ$1,BBG!$1:$1,0)+1,0)-VLOOKUP($A34,BBG!$1:$1048576,MATCH(Activity!LJ$1,BBG!$1:$1,0)-2,0))*2/3)))/100</f>
        <v>0</v>
      </c>
      <c r="LK34" s="34">
        <f ca="1">IF(VLOOKUP($A34,BBG!$1:$1048576,MATCH(Activity!LK$1,BBG!$1:$1,0),0)&lt;&gt;"",VLOOKUP($A34,BBG!$1:$1048576,MATCH(Activity!LK$1,BBG!$1:$1,0),0),IF(AND(VLOOKUP($A34,BBG!$1:$1048576,MATCH(Activity!LK$1,BBG!$1:$1,0)-1,0)&lt;&gt;"",VLOOKUP($A34,BBG!$1:$1048576,MATCH(Activity!LK$1,BBG!$1:$1,0)+1,0)&lt;&gt;""),(VLOOKUP($A34,BBG!$1:$1048576,MATCH(Activity!LK$1,BBG!$1:$1,0)-1,0)+VLOOKUP($A34,BBG!$1:$1048576,MATCH(Activity!LK$1,BBG!$1:$1,0)+1,0))/2,IF(AND(VLOOKUP($A34,BBG!$1:$1048576,MATCH(Activity!LK$1,BBG!$1:$1,0)-1,0)&lt;&gt;"",VLOOKUP($A34,BBG!$1:$1048576,MATCH(Activity!LK$1,BBG!$1:$1,0)+2,0)&lt;&gt;""),VLOOKUP($A34,BBG!$1:$1048576,MATCH(Activity!LK$1,BBG!$1:$1,0)-1,0)+(VLOOKUP($A34,BBG!$1:$1048576,MATCH(Activity!LK$1,BBG!$1:$1,0)+2,0)-VLOOKUP($A34,BBG!$1:$1048576,MATCH(Activity!LK$1,BBG!$1:$1,0)-1,0))/3,VLOOKUP($A34,BBG!$1:$1048576,MATCH(Activity!LK$1,BBG!$1:$1,0)-2,0)+(VLOOKUP($A34,BBG!$1:$1048576,MATCH(Activity!LK$1,BBG!$1:$1,0)+1,0)-VLOOKUP($A34,BBG!$1:$1048576,MATCH(Activity!LK$1,BBG!$1:$1,0)-2,0))*2/3)))/100</f>
        <v>0</v>
      </c>
      <c r="LL34" s="34">
        <f ca="1">IF(VLOOKUP($A34,BBG!$1:$1048576,MATCH(Activity!LL$1,BBG!$1:$1,0),0)&lt;&gt;"",VLOOKUP($A34,BBG!$1:$1048576,MATCH(Activity!LL$1,BBG!$1:$1,0),0),IF(AND(VLOOKUP($A34,BBG!$1:$1048576,MATCH(Activity!LL$1,BBG!$1:$1,0)-1,0)&lt;&gt;"",VLOOKUP($A34,BBG!$1:$1048576,MATCH(Activity!LL$1,BBG!$1:$1,0)+1,0)&lt;&gt;""),(VLOOKUP($A34,BBG!$1:$1048576,MATCH(Activity!LL$1,BBG!$1:$1,0)-1,0)+VLOOKUP($A34,BBG!$1:$1048576,MATCH(Activity!LL$1,BBG!$1:$1,0)+1,0))/2,IF(AND(VLOOKUP($A34,BBG!$1:$1048576,MATCH(Activity!LL$1,BBG!$1:$1,0)-1,0)&lt;&gt;"",VLOOKUP($A34,BBG!$1:$1048576,MATCH(Activity!LL$1,BBG!$1:$1,0)+2,0)&lt;&gt;""),VLOOKUP($A34,BBG!$1:$1048576,MATCH(Activity!LL$1,BBG!$1:$1,0)-1,0)+(VLOOKUP($A34,BBG!$1:$1048576,MATCH(Activity!LL$1,BBG!$1:$1,0)+2,0)-VLOOKUP($A34,BBG!$1:$1048576,MATCH(Activity!LL$1,BBG!$1:$1,0)-1,0))/3,VLOOKUP($A34,BBG!$1:$1048576,MATCH(Activity!LL$1,BBG!$1:$1,0)-2,0)+(VLOOKUP($A34,BBG!$1:$1048576,MATCH(Activity!LL$1,BBG!$1:$1,0)+1,0)-VLOOKUP($A34,BBG!$1:$1048576,MATCH(Activity!LL$1,BBG!$1:$1,0)-2,0))*2/3)))/100</f>
        <v>0</v>
      </c>
      <c r="LM34" s="34">
        <f ca="1">IF(VLOOKUP($A34,BBG!$1:$1048576,MATCH(Activity!LM$1,BBG!$1:$1,0),0)&lt;&gt;"",VLOOKUP($A34,BBG!$1:$1048576,MATCH(Activity!LM$1,BBG!$1:$1,0),0),IF(AND(VLOOKUP($A34,BBG!$1:$1048576,MATCH(Activity!LM$1,BBG!$1:$1,0)-1,0)&lt;&gt;"",VLOOKUP($A34,BBG!$1:$1048576,MATCH(Activity!LM$1,BBG!$1:$1,0)+1,0)&lt;&gt;""),(VLOOKUP($A34,BBG!$1:$1048576,MATCH(Activity!LM$1,BBG!$1:$1,0)-1,0)+VLOOKUP($A34,BBG!$1:$1048576,MATCH(Activity!LM$1,BBG!$1:$1,0)+1,0))/2,IF(AND(VLOOKUP($A34,BBG!$1:$1048576,MATCH(Activity!LM$1,BBG!$1:$1,0)-1,0)&lt;&gt;"",VLOOKUP($A34,BBG!$1:$1048576,MATCH(Activity!LM$1,BBG!$1:$1,0)+2,0)&lt;&gt;""),VLOOKUP($A34,BBG!$1:$1048576,MATCH(Activity!LM$1,BBG!$1:$1,0)-1,0)+(VLOOKUP($A34,BBG!$1:$1048576,MATCH(Activity!LM$1,BBG!$1:$1,0)+2,0)-VLOOKUP($A34,BBG!$1:$1048576,MATCH(Activity!LM$1,BBG!$1:$1,0)-1,0))/3,VLOOKUP($A34,BBG!$1:$1048576,MATCH(Activity!LM$1,BBG!$1:$1,0)-2,0)+(VLOOKUP($A34,BBG!$1:$1048576,MATCH(Activity!LM$1,BBG!$1:$1,0)+1,0)-VLOOKUP($A34,BBG!$1:$1048576,MATCH(Activity!LM$1,BBG!$1:$1,0)-2,0))*2/3)))/100</f>
        <v>0</v>
      </c>
      <c r="LN34" s="34">
        <f ca="1">IF(VLOOKUP($A34,BBG!$1:$1048576,MATCH(Activity!LN$1,BBG!$1:$1,0),0)&lt;&gt;"",VLOOKUP($A34,BBG!$1:$1048576,MATCH(Activity!LN$1,BBG!$1:$1,0),0),IF(AND(VLOOKUP($A34,BBG!$1:$1048576,MATCH(Activity!LN$1,BBG!$1:$1,0)-1,0)&lt;&gt;"",VLOOKUP($A34,BBG!$1:$1048576,MATCH(Activity!LN$1,BBG!$1:$1,0)+1,0)&lt;&gt;""),(VLOOKUP($A34,BBG!$1:$1048576,MATCH(Activity!LN$1,BBG!$1:$1,0)-1,0)+VLOOKUP($A34,BBG!$1:$1048576,MATCH(Activity!LN$1,BBG!$1:$1,0)+1,0))/2,IF(AND(VLOOKUP($A34,BBG!$1:$1048576,MATCH(Activity!LN$1,BBG!$1:$1,0)-1,0)&lt;&gt;"",VLOOKUP($A34,BBG!$1:$1048576,MATCH(Activity!LN$1,BBG!$1:$1,0)+2,0)&lt;&gt;""),VLOOKUP($A34,BBG!$1:$1048576,MATCH(Activity!LN$1,BBG!$1:$1,0)-1,0)+(VLOOKUP($A34,BBG!$1:$1048576,MATCH(Activity!LN$1,BBG!$1:$1,0)+2,0)-VLOOKUP($A34,BBG!$1:$1048576,MATCH(Activity!LN$1,BBG!$1:$1,0)-1,0))/3,VLOOKUP($A34,BBG!$1:$1048576,MATCH(Activity!LN$1,BBG!$1:$1,0)-2,0)+(VLOOKUP($A34,BBG!$1:$1048576,MATCH(Activity!LN$1,BBG!$1:$1,0)+1,0)-VLOOKUP($A34,BBG!$1:$1048576,MATCH(Activity!LN$1,BBG!$1:$1,0)-2,0))*2/3)))/100</f>
        <v>0</v>
      </c>
      <c r="LO34" s="34">
        <f ca="1">IF(VLOOKUP($A34,BBG!$1:$1048576,MATCH(Activity!LO$1,BBG!$1:$1,0),0)&lt;&gt;"",VLOOKUP($A34,BBG!$1:$1048576,MATCH(Activity!LO$1,BBG!$1:$1,0),0),IF(AND(VLOOKUP($A34,BBG!$1:$1048576,MATCH(Activity!LO$1,BBG!$1:$1,0)-1,0)&lt;&gt;"",VLOOKUP($A34,BBG!$1:$1048576,MATCH(Activity!LO$1,BBG!$1:$1,0)+1,0)&lt;&gt;""),(VLOOKUP($A34,BBG!$1:$1048576,MATCH(Activity!LO$1,BBG!$1:$1,0)-1,0)+VLOOKUP($A34,BBG!$1:$1048576,MATCH(Activity!LO$1,BBG!$1:$1,0)+1,0))/2,IF(AND(VLOOKUP($A34,BBG!$1:$1048576,MATCH(Activity!LO$1,BBG!$1:$1,0)-1,0)&lt;&gt;"",VLOOKUP($A34,BBG!$1:$1048576,MATCH(Activity!LO$1,BBG!$1:$1,0)+2,0)&lt;&gt;""),VLOOKUP($A34,BBG!$1:$1048576,MATCH(Activity!LO$1,BBG!$1:$1,0)-1,0)+(VLOOKUP($A34,BBG!$1:$1048576,MATCH(Activity!LO$1,BBG!$1:$1,0)+2,0)-VLOOKUP($A34,BBG!$1:$1048576,MATCH(Activity!LO$1,BBG!$1:$1,0)-1,0))/3,VLOOKUP($A34,BBG!$1:$1048576,MATCH(Activity!LO$1,BBG!$1:$1,0)-2,0)+(VLOOKUP($A34,BBG!$1:$1048576,MATCH(Activity!LO$1,BBG!$1:$1,0)+1,0)-VLOOKUP($A34,BBG!$1:$1048576,MATCH(Activity!LO$1,BBG!$1:$1,0)-2,0))*2/3)))/100</f>
        <v>0</v>
      </c>
      <c r="LP34" s="34">
        <f ca="1">IF(VLOOKUP($A34,BBG!$1:$1048576,MATCH(Activity!LP$1,BBG!$1:$1,0),0)&lt;&gt;"",VLOOKUP($A34,BBG!$1:$1048576,MATCH(Activity!LP$1,BBG!$1:$1,0),0),IF(AND(VLOOKUP($A34,BBG!$1:$1048576,MATCH(Activity!LP$1,BBG!$1:$1,0)-1,0)&lt;&gt;"",VLOOKUP($A34,BBG!$1:$1048576,MATCH(Activity!LP$1,BBG!$1:$1,0)+1,0)&lt;&gt;""),(VLOOKUP($A34,BBG!$1:$1048576,MATCH(Activity!LP$1,BBG!$1:$1,0)-1,0)+VLOOKUP($A34,BBG!$1:$1048576,MATCH(Activity!LP$1,BBG!$1:$1,0)+1,0))/2,IF(AND(VLOOKUP($A34,BBG!$1:$1048576,MATCH(Activity!LP$1,BBG!$1:$1,0)-1,0)&lt;&gt;"",VLOOKUP($A34,BBG!$1:$1048576,MATCH(Activity!LP$1,BBG!$1:$1,0)+2,0)&lt;&gt;""),VLOOKUP($A34,BBG!$1:$1048576,MATCH(Activity!LP$1,BBG!$1:$1,0)-1,0)+(VLOOKUP($A34,BBG!$1:$1048576,MATCH(Activity!LP$1,BBG!$1:$1,0)+2,0)-VLOOKUP($A34,BBG!$1:$1048576,MATCH(Activity!LP$1,BBG!$1:$1,0)-1,0))/3,VLOOKUP($A34,BBG!$1:$1048576,MATCH(Activity!LP$1,BBG!$1:$1,0)-2,0)+(VLOOKUP($A34,BBG!$1:$1048576,MATCH(Activity!LP$1,BBG!$1:$1,0)+1,0)-VLOOKUP($A34,BBG!$1:$1048576,MATCH(Activity!LP$1,BBG!$1:$1,0)-2,0))*2/3)))/100</f>
        <v>0</v>
      </c>
      <c r="LQ34" s="34">
        <f ca="1">IF(VLOOKUP($A34,BBG!$1:$1048576,MATCH(Activity!LQ$1,BBG!$1:$1,0),0)&lt;&gt;"",VLOOKUP($A34,BBG!$1:$1048576,MATCH(Activity!LQ$1,BBG!$1:$1,0),0),IF(AND(VLOOKUP($A34,BBG!$1:$1048576,MATCH(Activity!LQ$1,BBG!$1:$1,0)-1,0)&lt;&gt;"",VLOOKUP($A34,BBG!$1:$1048576,MATCH(Activity!LQ$1,BBG!$1:$1,0)+1,0)&lt;&gt;""),(VLOOKUP($A34,BBG!$1:$1048576,MATCH(Activity!LQ$1,BBG!$1:$1,0)-1,0)+VLOOKUP($A34,BBG!$1:$1048576,MATCH(Activity!LQ$1,BBG!$1:$1,0)+1,0))/2,IF(AND(VLOOKUP($A34,BBG!$1:$1048576,MATCH(Activity!LQ$1,BBG!$1:$1,0)-1,0)&lt;&gt;"",VLOOKUP($A34,BBG!$1:$1048576,MATCH(Activity!LQ$1,BBG!$1:$1,0)+2,0)&lt;&gt;""),VLOOKUP($A34,BBG!$1:$1048576,MATCH(Activity!LQ$1,BBG!$1:$1,0)-1,0)+(VLOOKUP($A34,BBG!$1:$1048576,MATCH(Activity!LQ$1,BBG!$1:$1,0)+2,0)-VLOOKUP($A34,BBG!$1:$1048576,MATCH(Activity!LQ$1,BBG!$1:$1,0)-1,0))/3,VLOOKUP($A34,BBG!$1:$1048576,MATCH(Activity!LQ$1,BBG!$1:$1,0)-2,0)+(VLOOKUP($A34,BBG!$1:$1048576,MATCH(Activity!LQ$1,BBG!$1:$1,0)+1,0)-VLOOKUP($A34,BBG!$1:$1048576,MATCH(Activity!LQ$1,BBG!$1:$1,0)-2,0))*2/3)))/100</f>
        <v>0</v>
      </c>
      <c r="LR34" s="34">
        <f ca="1">IF(VLOOKUP($A34,BBG!$1:$1048576,MATCH(Activity!LR$1,BBG!$1:$1,0),0)&lt;&gt;"",VLOOKUP($A34,BBG!$1:$1048576,MATCH(Activity!LR$1,BBG!$1:$1,0),0),IF(AND(VLOOKUP($A34,BBG!$1:$1048576,MATCH(Activity!LR$1,BBG!$1:$1,0)-1,0)&lt;&gt;"",VLOOKUP($A34,BBG!$1:$1048576,MATCH(Activity!LR$1,BBG!$1:$1,0)+1,0)&lt;&gt;""),(VLOOKUP($A34,BBG!$1:$1048576,MATCH(Activity!LR$1,BBG!$1:$1,0)-1,0)+VLOOKUP($A34,BBG!$1:$1048576,MATCH(Activity!LR$1,BBG!$1:$1,0)+1,0))/2,IF(AND(VLOOKUP($A34,BBG!$1:$1048576,MATCH(Activity!LR$1,BBG!$1:$1,0)-1,0)&lt;&gt;"",VLOOKUP($A34,BBG!$1:$1048576,MATCH(Activity!LR$1,BBG!$1:$1,0)+2,0)&lt;&gt;""),VLOOKUP($A34,BBG!$1:$1048576,MATCH(Activity!LR$1,BBG!$1:$1,0)-1,0)+(VLOOKUP($A34,BBG!$1:$1048576,MATCH(Activity!LR$1,BBG!$1:$1,0)+2,0)-VLOOKUP($A34,BBG!$1:$1048576,MATCH(Activity!LR$1,BBG!$1:$1,0)-1,0))/3,VLOOKUP($A34,BBG!$1:$1048576,MATCH(Activity!LR$1,BBG!$1:$1,0)-2,0)+(VLOOKUP($A34,BBG!$1:$1048576,MATCH(Activity!LR$1,BBG!$1:$1,0)+1,0)-VLOOKUP($A34,BBG!$1:$1048576,MATCH(Activity!LR$1,BBG!$1:$1,0)-2,0))*2/3)))/100</f>
        <v>0</v>
      </c>
      <c r="LS34" s="34">
        <f ca="1">IF(VLOOKUP($A34,BBG!$1:$1048576,MATCH(Activity!LS$1,BBG!$1:$1,0),0)&lt;&gt;"",VLOOKUP($A34,BBG!$1:$1048576,MATCH(Activity!LS$1,BBG!$1:$1,0),0),IF(AND(VLOOKUP($A34,BBG!$1:$1048576,MATCH(Activity!LS$1,BBG!$1:$1,0)-1,0)&lt;&gt;"",VLOOKUP($A34,BBG!$1:$1048576,MATCH(Activity!LS$1,BBG!$1:$1,0)+1,0)&lt;&gt;""),(VLOOKUP($A34,BBG!$1:$1048576,MATCH(Activity!LS$1,BBG!$1:$1,0)-1,0)+VLOOKUP($A34,BBG!$1:$1048576,MATCH(Activity!LS$1,BBG!$1:$1,0)+1,0))/2,IF(AND(VLOOKUP($A34,BBG!$1:$1048576,MATCH(Activity!LS$1,BBG!$1:$1,0)-1,0)&lt;&gt;"",VLOOKUP($A34,BBG!$1:$1048576,MATCH(Activity!LS$1,BBG!$1:$1,0)+2,0)&lt;&gt;""),VLOOKUP($A34,BBG!$1:$1048576,MATCH(Activity!LS$1,BBG!$1:$1,0)-1,0)+(VLOOKUP($A34,BBG!$1:$1048576,MATCH(Activity!LS$1,BBG!$1:$1,0)+2,0)-VLOOKUP($A34,BBG!$1:$1048576,MATCH(Activity!LS$1,BBG!$1:$1,0)-1,0))/3,VLOOKUP($A34,BBG!$1:$1048576,MATCH(Activity!LS$1,BBG!$1:$1,0)-2,0)+(VLOOKUP($A34,BBG!$1:$1048576,MATCH(Activity!LS$1,BBG!$1:$1,0)+1,0)-VLOOKUP($A34,BBG!$1:$1048576,MATCH(Activity!LS$1,BBG!$1:$1,0)-2,0))*2/3)))/100</f>
        <v>0</v>
      </c>
      <c r="LT34" s="34">
        <f ca="1">IF(VLOOKUP($A34,BBG!$1:$1048576,MATCH(Activity!LT$1,BBG!$1:$1,0),0)&lt;&gt;"",VLOOKUP($A34,BBG!$1:$1048576,MATCH(Activity!LT$1,BBG!$1:$1,0),0),IF(AND(VLOOKUP($A34,BBG!$1:$1048576,MATCH(Activity!LT$1,BBG!$1:$1,0)-1,0)&lt;&gt;"",VLOOKUP($A34,BBG!$1:$1048576,MATCH(Activity!LT$1,BBG!$1:$1,0)+1,0)&lt;&gt;""),(VLOOKUP($A34,BBG!$1:$1048576,MATCH(Activity!LT$1,BBG!$1:$1,0)-1,0)+VLOOKUP($A34,BBG!$1:$1048576,MATCH(Activity!LT$1,BBG!$1:$1,0)+1,0))/2,IF(AND(VLOOKUP($A34,BBG!$1:$1048576,MATCH(Activity!LT$1,BBG!$1:$1,0)-1,0)&lt;&gt;"",VLOOKUP($A34,BBG!$1:$1048576,MATCH(Activity!LT$1,BBG!$1:$1,0)+2,0)&lt;&gt;""),VLOOKUP($A34,BBG!$1:$1048576,MATCH(Activity!LT$1,BBG!$1:$1,0)-1,0)+(VLOOKUP($A34,BBG!$1:$1048576,MATCH(Activity!LT$1,BBG!$1:$1,0)+2,0)-VLOOKUP($A34,BBG!$1:$1048576,MATCH(Activity!LT$1,BBG!$1:$1,0)-1,0))/3,VLOOKUP($A34,BBG!$1:$1048576,MATCH(Activity!LT$1,BBG!$1:$1,0)-2,0)+(VLOOKUP($A34,BBG!$1:$1048576,MATCH(Activity!LT$1,BBG!$1:$1,0)+1,0)-VLOOKUP($A34,BBG!$1:$1048576,MATCH(Activity!LT$1,BBG!$1:$1,0)-2,0))*2/3)))/100</f>
        <v>0</v>
      </c>
      <c r="LU34" s="34">
        <f ca="1">IF(VLOOKUP($A34,BBG!$1:$1048576,MATCH(Activity!LU$1,BBG!$1:$1,0),0)&lt;&gt;"",VLOOKUP($A34,BBG!$1:$1048576,MATCH(Activity!LU$1,BBG!$1:$1,0),0),IF(AND(VLOOKUP($A34,BBG!$1:$1048576,MATCH(Activity!LU$1,BBG!$1:$1,0)-1,0)&lt;&gt;"",VLOOKUP($A34,BBG!$1:$1048576,MATCH(Activity!LU$1,BBG!$1:$1,0)+1,0)&lt;&gt;""),(VLOOKUP($A34,BBG!$1:$1048576,MATCH(Activity!LU$1,BBG!$1:$1,0)-1,0)+VLOOKUP($A34,BBG!$1:$1048576,MATCH(Activity!LU$1,BBG!$1:$1,0)+1,0))/2,IF(AND(VLOOKUP($A34,BBG!$1:$1048576,MATCH(Activity!LU$1,BBG!$1:$1,0)-1,0)&lt;&gt;"",VLOOKUP($A34,BBG!$1:$1048576,MATCH(Activity!LU$1,BBG!$1:$1,0)+2,0)&lt;&gt;""),VLOOKUP($A34,BBG!$1:$1048576,MATCH(Activity!LU$1,BBG!$1:$1,0)-1,0)+(VLOOKUP($A34,BBG!$1:$1048576,MATCH(Activity!LU$1,BBG!$1:$1,0)+2,0)-VLOOKUP($A34,BBG!$1:$1048576,MATCH(Activity!LU$1,BBG!$1:$1,0)-1,0))/3,VLOOKUP($A34,BBG!$1:$1048576,MATCH(Activity!LU$1,BBG!$1:$1,0)-2,0)+(VLOOKUP($A34,BBG!$1:$1048576,MATCH(Activity!LU$1,BBG!$1:$1,0)+1,0)-VLOOKUP($A34,BBG!$1:$1048576,MATCH(Activity!LU$1,BBG!$1:$1,0)-2,0))*2/3)))/100</f>
        <v>0</v>
      </c>
      <c r="LV34" s="34">
        <f ca="1">IF(VLOOKUP($A34,BBG!$1:$1048576,MATCH(Activity!LV$1,BBG!$1:$1,0),0)&lt;&gt;"",VLOOKUP($A34,BBG!$1:$1048576,MATCH(Activity!LV$1,BBG!$1:$1,0),0),IF(AND(VLOOKUP($A34,BBG!$1:$1048576,MATCH(Activity!LV$1,BBG!$1:$1,0)-1,0)&lt;&gt;"",VLOOKUP($A34,BBG!$1:$1048576,MATCH(Activity!LV$1,BBG!$1:$1,0)+1,0)&lt;&gt;""),(VLOOKUP($A34,BBG!$1:$1048576,MATCH(Activity!LV$1,BBG!$1:$1,0)-1,0)+VLOOKUP($A34,BBG!$1:$1048576,MATCH(Activity!LV$1,BBG!$1:$1,0)+1,0))/2,IF(AND(VLOOKUP($A34,BBG!$1:$1048576,MATCH(Activity!LV$1,BBG!$1:$1,0)-1,0)&lt;&gt;"",VLOOKUP($A34,BBG!$1:$1048576,MATCH(Activity!LV$1,BBG!$1:$1,0)+2,0)&lt;&gt;""),VLOOKUP($A34,BBG!$1:$1048576,MATCH(Activity!LV$1,BBG!$1:$1,0)-1,0)+(VLOOKUP($A34,BBG!$1:$1048576,MATCH(Activity!LV$1,BBG!$1:$1,0)+2,0)-VLOOKUP($A34,BBG!$1:$1048576,MATCH(Activity!LV$1,BBG!$1:$1,0)-1,0))/3,VLOOKUP($A34,BBG!$1:$1048576,MATCH(Activity!LV$1,BBG!$1:$1,0)-2,0)+(VLOOKUP($A34,BBG!$1:$1048576,MATCH(Activity!LV$1,BBG!$1:$1,0)+1,0)-VLOOKUP($A34,BBG!$1:$1048576,MATCH(Activity!LV$1,BBG!$1:$1,0)-2,0))*2/3)))/100</f>
        <v>0</v>
      </c>
      <c r="LW34" s="34">
        <f ca="1">IF(VLOOKUP($A34,BBG!$1:$1048576,MATCH(Activity!LW$1,BBG!$1:$1,0),0)&lt;&gt;"",VLOOKUP($A34,BBG!$1:$1048576,MATCH(Activity!LW$1,BBG!$1:$1,0),0),IF(AND(VLOOKUP($A34,BBG!$1:$1048576,MATCH(Activity!LW$1,BBG!$1:$1,0)-1,0)&lt;&gt;"",VLOOKUP($A34,BBG!$1:$1048576,MATCH(Activity!LW$1,BBG!$1:$1,0)+1,0)&lt;&gt;""),(VLOOKUP($A34,BBG!$1:$1048576,MATCH(Activity!LW$1,BBG!$1:$1,0)-1,0)+VLOOKUP($A34,BBG!$1:$1048576,MATCH(Activity!LW$1,BBG!$1:$1,0)+1,0))/2,IF(AND(VLOOKUP($A34,BBG!$1:$1048576,MATCH(Activity!LW$1,BBG!$1:$1,0)-1,0)&lt;&gt;"",VLOOKUP($A34,BBG!$1:$1048576,MATCH(Activity!LW$1,BBG!$1:$1,0)+2,0)&lt;&gt;""),VLOOKUP($A34,BBG!$1:$1048576,MATCH(Activity!LW$1,BBG!$1:$1,0)-1,0)+(VLOOKUP($A34,BBG!$1:$1048576,MATCH(Activity!LW$1,BBG!$1:$1,0)+2,0)-VLOOKUP($A34,BBG!$1:$1048576,MATCH(Activity!LW$1,BBG!$1:$1,0)-1,0))/3,VLOOKUP($A34,BBG!$1:$1048576,MATCH(Activity!LW$1,BBG!$1:$1,0)-2,0)+(VLOOKUP($A34,BBG!$1:$1048576,MATCH(Activity!LW$1,BBG!$1:$1,0)+1,0)-VLOOKUP($A34,BBG!$1:$1048576,MATCH(Activity!LW$1,BBG!$1:$1,0)-2,0))*2/3)))/100</f>
        <v>0</v>
      </c>
      <c r="LX34" s="34">
        <f ca="1">IF(VLOOKUP($A34,BBG!$1:$1048576,MATCH(Activity!LX$1,BBG!$1:$1,0),0)&lt;&gt;"",VLOOKUP($A34,BBG!$1:$1048576,MATCH(Activity!LX$1,BBG!$1:$1,0),0),IF(AND(VLOOKUP($A34,BBG!$1:$1048576,MATCH(Activity!LX$1,BBG!$1:$1,0)-1,0)&lt;&gt;"",VLOOKUP($A34,BBG!$1:$1048576,MATCH(Activity!LX$1,BBG!$1:$1,0)+1,0)&lt;&gt;""),(VLOOKUP($A34,BBG!$1:$1048576,MATCH(Activity!LX$1,BBG!$1:$1,0)-1,0)+VLOOKUP($A34,BBG!$1:$1048576,MATCH(Activity!LX$1,BBG!$1:$1,0)+1,0))/2,IF(AND(VLOOKUP($A34,BBG!$1:$1048576,MATCH(Activity!LX$1,BBG!$1:$1,0)-1,0)&lt;&gt;"",VLOOKUP($A34,BBG!$1:$1048576,MATCH(Activity!LX$1,BBG!$1:$1,0)+2,0)&lt;&gt;""),VLOOKUP($A34,BBG!$1:$1048576,MATCH(Activity!LX$1,BBG!$1:$1,0)-1,0)+(VLOOKUP($A34,BBG!$1:$1048576,MATCH(Activity!LX$1,BBG!$1:$1,0)+2,0)-VLOOKUP($A34,BBG!$1:$1048576,MATCH(Activity!LX$1,BBG!$1:$1,0)-1,0))/3,VLOOKUP($A34,BBG!$1:$1048576,MATCH(Activity!LX$1,BBG!$1:$1,0)-2,0)+(VLOOKUP($A34,BBG!$1:$1048576,MATCH(Activity!LX$1,BBG!$1:$1,0)+1,0)-VLOOKUP($A34,BBG!$1:$1048576,MATCH(Activity!LX$1,BBG!$1:$1,0)-2,0))*2/3)))/100</f>
        <v>0</v>
      </c>
      <c r="LY34" s="34">
        <f ca="1">IF(VLOOKUP($A34,BBG!$1:$1048576,MATCH(Activity!LY$1,BBG!$1:$1,0),0)&lt;&gt;"",VLOOKUP($A34,BBG!$1:$1048576,MATCH(Activity!LY$1,BBG!$1:$1,0),0),IF(AND(VLOOKUP($A34,BBG!$1:$1048576,MATCH(Activity!LY$1,BBG!$1:$1,0)-1,0)&lt;&gt;"",VLOOKUP($A34,BBG!$1:$1048576,MATCH(Activity!LY$1,BBG!$1:$1,0)+1,0)&lt;&gt;""),(VLOOKUP($A34,BBG!$1:$1048576,MATCH(Activity!LY$1,BBG!$1:$1,0)-1,0)+VLOOKUP($A34,BBG!$1:$1048576,MATCH(Activity!LY$1,BBG!$1:$1,0)+1,0))/2,IF(AND(VLOOKUP($A34,BBG!$1:$1048576,MATCH(Activity!LY$1,BBG!$1:$1,0)-1,0)&lt;&gt;"",VLOOKUP($A34,BBG!$1:$1048576,MATCH(Activity!LY$1,BBG!$1:$1,0)+2,0)&lt;&gt;""),VLOOKUP($A34,BBG!$1:$1048576,MATCH(Activity!LY$1,BBG!$1:$1,0)-1,0)+(VLOOKUP($A34,BBG!$1:$1048576,MATCH(Activity!LY$1,BBG!$1:$1,0)+2,0)-VLOOKUP($A34,BBG!$1:$1048576,MATCH(Activity!LY$1,BBG!$1:$1,0)-1,0))/3,VLOOKUP($A34,BBG!$1:$1048576,MATCH(Activity!LY$1,BBG!$1:$1,0)-2,0)+(VLOOKUP($A34,BBG!$1:$1048576,MATCH(Activity!LY$1,BBG!$1:$1,0)+1,0)-VLOOKUP($A34,BBG!$1:$1048576,MATCH(Activity!LY$1,BBG!$1:$1,0)-2,0))*2/3)))/100</f>
        <v>0</v>
      </c>
      <c r="LZ34" s="34">
        <f ca="1">IF(VLOOKUP($A34,BBG!$1:$1048576,MATCH(Activity!LZ$1,BBG!$1:$1,0),0)&lt;&gt;"",VLOOKUP($A34,BBG!$1:$1048576,MATCH(Activity!LZ$1,BBG!$1:$1,0),0),IF(AND(VLOOKUP($A34,BBG!$1:$1048576,MATCH(Activity!LZ$1,BBG!$1:$1,0)-1,0)&lt;&gt;"",VLOOKUP($A34,BBG!$1:$1048576,MATCH(Activity!LZ$1,BBG!$1:$1,0)+1,0)&lt;&gt;""),(VLOOKUP($A34,BBG!$1:$1048576,MATCH(Activity!LZ$1,BBG!$1:$1,0)-1,0)+VLOOKUP($A34,BBG!$1:$1048576,MATCH(Activity!LZ$1,BBG!$1:$1,0)+1,0))/2,IF(AND(VLOOKUP($A34,BBG!$1:$1048576,MATCH(Activity!LZ$1,BBG!$1:$1,0)-1,0)&lt;&gt;"",VLOOKUP($A34,BBG!$1:$1048576,MATCH(Activity!LZ$1,BBG!$1:$1,0)+2,0)&lt;&gt;""),VLOOKUP($A34,BBG!$1:$1048576,MATCH(Activity!LZ$1,BBG!$1:$1,0)-1,0)+(VLOOKUP($A34,BBG!$1:$1048576,MATCH(Activity!LZ$1,BBG!$1:$1,0)+2,0)-VLOOKUP($A34,BBG!$1:$1048576,MATCH(Activity!LZ$1,BBG!$1:$1,0)-1,0))/3,VLOOKUP($A34,BBG!$1:$1048576,MATCH(Activity!LZ$1,BBG!$1:$1,0)-2,0)+(VLOOKUP($A34,BBG!$1:$1048576,MATCH(Activity!LZ$1,BBG!$1:$1,0)+1,0)-VLOOKUP($A34,BBG!$1:$1048576,MATCH(Activity!LZ$1,BBG!$1:$1,0)-2,0))*2/3)))/100</f>
        <v>0</v>
      </c>
      <c r="MA34" s="34">
        <f ca="1">IF(VLOOKUP($A34,BBG!$1:$1048576,MATCH(Activity!MA$1,BBG!$1:$1,0),0)&lt;&gt;"",VLOOKUP($A34,BBG!$1:$1048576,MATCH(Activity!MA$1,BBG!$1:$1,0),0),IF(AND(VLOOKUP($A34,BBG!$1:$1048576,MATCH(Activity!MA$1,BBG!$1:$1,0)-1,0)&lt;&gt;"",VLOOKUP($A34,BBG!$1:$1048576,MATCH(Activity!MA$1,BBG!$1:$1,0)+1,0)&lt;&gt;""),(VLOOKUP($A34,BBG!$1:$1048576,MATCH(Activity!MA$1,BBG!$1:$1,0)-1,0)+VLOOKUP($A34,BBG!$1:$1048576,MATCH(Activity!MA$1,BBG!$1:$1,0)+1,0))/2,IF(AND(VLOOKUP($A34,BBG!$1:$1048576,MATCH(Activity!MA$1,BBG!$1:$1,0)-1,0)&lt;&gt;"",VLOOKUP($A34,BBG!$1:$1048576,MATCH(Activity!MA$1,BBG!$1:$1,0)+2,0)&lt;&gt;""),VLOOKUP($A34,BBG!$1:$1048576,MATCH(Activity!MA$1,BBG!$1:$1,0)-1,0)+(VLOOKUP($A34,BBG!$1:$1048576,MATCH(Activity!MA$1,BBG!$1:$1,0)+2,0)-VLOOKUP($A34,BBG!$1:$1048576,MATCH(Activity!MA$1,BBG!$1:$1,0)-1,0))/3,VLOOKUP($A34,BBG!$1:$1048576,MATCH(Activity!MA$1,BBG!$1:$1,0)-2,0)+(VLOOKUP($A34,BBG!$1:$1048576,MATCH(Activity!MA$1,BBG!$1:$1,0)+1,0)-VLOOKUP($A34,BBG!$1:$1048576,MATCH(Activity!MA$1,BBG!$1:$1,0)-2,0))*2/3)))/100</f>
        <v>0</v>
      </c>
      <c r="MB34" s="34">
        <f ca="1">IF(VLOOKUP($A34,BBG!$1:$1048576,MATCH(Activity!MB$1,BBG!$1:$1,0),0)&lt;&gt;"",VLOOKUP($A34,BBG!$1:$1048576,MATCH(Activity!MB$1,BBG!$1:$1,0),0),IF(AND(VLOOKUP($A34,BBG!$1:$1048576,MATCH(Activity!MB$1,BBG!$1:$1,0)-1,0)&lt;&gt;"",VLOOKUP($A34,BBG!$1:$1048576,MATCH(Activity!MB$1,BBG!$1:$1,0)+1,0)&lt;&gt;""),(VLOOKUP($A34,BBG!$1:$1048576,MATCH(Activity!MB$1,BBG!$1:$1,0)-1,0)+VLOOKUP($A34,BBG!$1:$1048576,MATCH(Activity!MB$1,BBG!$1:$1,0)+1,0))/2,IF(AND(VLOOKUP($A34,BBG!$1:$1048576,MATCH(Activity!MB$1,BBG!$1:$1,0)-1,0)&lt;&gt;"",VLOOKUP($A34,BBG!$1:$1048576,MATCH(Activity!MB$1,BBG!$1:$1,0)+2,0)&lt;&gt;""),VLOOKUP($A34,BBG!$1:$1048576,MATCH(Activity!MB$1,BBG!$1:$1,0)-1,0)+(VLOOKUP($A34,BBG!$1:$1048576,MATCH(Activity!MB$1,BBG!$1:$1,0)+2,0)-VLOOKUP($A34,BBG!$1:$1048576,MATCH(Activity!MB$1,BBG!$1:$1,0)-1,0))/3,VLOOKUP($A34,BBG!$1:$1048576,MATCH(Activity!MB$1,BBG!$1:$1,0)-2,0)+(VLOOKUP($A34,BBG!$1:$1048576,MATCH(Activity!MB$1,BBG!$1:$1,0)+1,0)-VLOOKUP($A34,BBG!$1:$1048576,MATCH(Activity!MB$1,BBG!$1:$1,0)-2,0))*2/3)))/100</f>
        <v>0</v>
      </c>
      <c r="MC34" s="34">
        <f ca="1">IF(VLOOKUP($A34,BBG!$1:$1048576,MATCH(Activity!MC$1,BBG!$1:$1,0),0)&lt;&gt;"",VLOOKUP($A34,BBG!$1:$1048576,MATCH(Activity!MC$1,BBG!$1:$1,0),0),IF(AND(VLOOKUP($A34,BBG!$1:$1048576,MATCH(Activity!MC$1,BBG!$1:$1,0)-1,0)&lt;&gt;"",VLOOKUP($A34,BBG!$1:$1048576,MATCH(Activity!MC$1,BBG!$1:$1,0)+1,0)&lt;&gt;""),(VLOOKUP($A34,BBG!$1:$1048576,MATCH(Activity!MC$1,BBG!$1:$1,0)-1,0)+VLOOKUP($A34,BBG!$1:$1048576,MATCH(Activity!MC$1,BBG!$1:$1,0)+1,0))/2,IF(AND(VLOOKUP($A34,BBG!$1:$1048576,MATCH(Activity!MC$1,BBG!$1:$1,0)-1,0)&lt;&gt;"",VLOOKUP($A34,BBG!$1:$1048576,MATCH(Activity!MC$1,BBG!$1:$1,0)+2,0)&lt;&gt;""),VLOOKUP($A34,BBG!$1:$1048576,MATCH(Activity!MC$1,BBG!$1:$1,0)-1,0)+(VLOOKUP($A34,BBG!$1:$1048576,MATCH(Activity!MC$1,BBG!$1:$1,0)+2,0)-VLOOKUP($A34,BBG!$1:$1048576,MATCH(Activity!MC$1,BBG!$1:$1,0)-1,0))/3,VLOOKUP($A34,BBG!$1:$1048576,MATCH(Activity!MC$1,BBG!$1:$1,0)-2,0)+(VLOOKUP($A34,BBG!$1:$1048576,MATCH(Activity!MC$1,BBG!$1:$1,0)+1,0)-VLOOKUP($A34,BBG!$1:$1048576,MATCH(Activity!MC$1,BBG!$1:$1,0)-2,0))*2/3)))/100</f>
        <v>0</v>
      </c>
      <c r="MD34" s="34">
        <f ca="1">IF(VLOOKUP($A34,BBG!$1:$1048576,MATCH(Activity!MD$1,BBG!$1:$1,0),0)&lt;&gt;"",VLOOKUP($A34,BBG!$1:$1048576,MATCH(Activity!MD$1,BBG!$1:$1,0),0),IF(AND(VLOOKUP($A34,BBG!$1:$1048576,MATCH(Activity!MD$1,BBG!$1:$1,0)-1,0)&lt;&gt;"",VLOOKUP($A34,BBG!$1:$1048576,MATCH(Activity!MD$1,BBG!$1:$1,0)+1,0)&lt;&gt;""),(VLOOKUP($A34,BBG!$1:$1048576,MATCH(Activity!MD$1,BBG!$1:$1,0)-1,0)+VLOOKUP($A34,BBG!$1:$1048576,MATCH(Activity!MD$1,BBG!$1:$1,0)+1,0))/2,IF(AND(VLOOKUP($A34,BBG!$1:$1048576,MATCH(Activity!MD$1,BBG!$1:$1,0)-1,0)&lt;&gt;"",VLOOKUP($A34,BBG!$1:$1048576,MATCH(Activity!MD$1,BBG!$1:$1,0)+2,0)&lt;&gt;""),VLOOKUP($A34,BBG!$1:$1048576,MATCH(Activity!MD$1,BBG!$1:$1,0)-1,0)+(VLOOKUP($A34,BBG!$1:$1048576,MATCH(Activity!MD$1,BBG!$1:$1,0)+2,0)-VLOOKUP($A34,BBG!$1:$1048576,MATCH(Activity!MD$1,BBG!$1:$1,0)-1,0))/3,VLOOKUP($A34,BBG!$1:$1048576,MATCH(Activity!MD$1,BBG!$1:$1,0)-2,0)+(VLOOKUP($A34,BBG!$1:$1048576,MATCH(Activity!MD$1,BBG!$1:$1,0)+1,0)-VLOOKUP($A34,BBG!$1:$1048576,MATCH(Activity!MD$1,BBG!$1:$1,0)-2,0))*2/3)))/100</f>
        <v>0</v>
      </c>
      <c r="ME34" s="34">
        <f ca="1">IF(VLOOKUP($A34,BBG!$1:$1048576,MATCH(Activity!ME$1,BBG!$1:$1,0),0)&lt;&gt;"",VLOOKUP($A34,BBG!$1:$1048576,MATCH(Activity!ME$1,BBG!$1:$1,0),0),IF(AND(VLOOKUP($A34,BBG!$1:$1048576,MATCH(Activity!ME$1,BBG!$1:$1,0)-1,0)&lt;&gt;"",VLOOKUP($A34,BBG!$1:$1048576,MATCH(Activity!ME$1,BBG!$1:$1,0)+1,0)&lt;&gt;""),(VLOOKUP($A34,BBG!$1:$1048576,MATCH(Activity!ME$1,BBG!$1:$1,0)-1,0)+VLOOKUP($A34,BBG!$1:$1048576,MATCH(Activity!ME$1,BBG!$1:$1,0)+1,0))/2,IF(AND(VLOOKUP($A34,BBG!$1:$1048576,MATCH(Activity!ME$1,BBG!$1:$1,0)-1,0)&lt;&gt;"",VLOOKUP($A34,BBG!$1:$1048576,MATCH(Activity!ME$1,BBG!$1:$1,0)+2,0)&lt;&gt;""),VLOOKUP($A34,BBG!$1:$1048576,MATCH(Activity!ME$1,BBG!$1:$1,0)-1,0)+(VLOOKUP($A34,BBG!$1:$1048576,MATCH(Activity!ME$1,BBG!$1:$1,0)+2,0)-VLOOKUP($A34,BBG!$1:$1048576,MATCH(Activity!ME$1,BBG!$1:$1,0)-1,0))/3,VLOOKUP($A34,BBG!$1:$1048576,MATCH(Activity!ME$1,BBG!$1:$1,0)-2,0)+(VLOOKUP($A34,BBG!$1:$1048576,MATCH(Activity!ME$1,BBG!$1:$1,0)+1,0)-VLOOKUP($A34,BBG!$1:$1048576,MATCH(Activity!ME$1,BBG!$1:$1,0)-2,0))*2/3)))/100</f>
        <v>0</v>
      </c>
      <c r="MF34" s="34">
        <f ca="1">IF(VLOOKUP($A34,BBG!$1:$1048576,MATCH(Activity!MF$1,BBG!$1:$1,0),0)&lt;&gt;"",VLOOKUP($A34,BBG!$1:$1048576,MATCH(Activity!MF$1,BBG!$1:$1,0),0),IF(AND(VLOOKUP($A34,BBG!$1:$1048576,MATCH(Activity!MF$1,BBG!$1:$1,0)-1,0)&lt;&gt;"",VLOOKUP($A34,BBG!$1:$1048576,MATCH(Activity!MF$1,BBG!$1:$1,0)+1,0)&lt;&gt;""),(VLOOKUP($A34,BBG!$1:$1048576,MATCH(Activity!MF$1,BBG!$1:$1,0)-1,0)+VLOOKUP($A34,BBG!$1:$1048576,MATCH(Activity!MF$1,BBG!$1:$1,0)+1,0))/2,IF(AND(VLOOKUP($A34,BBG!$1:$1048576,MATCH(Activity!MF$1,BBG!$1:$1,0)-1,0)&lt;&gt;"",VLOOKUP($A34,BBG!$1:$1048576,MATCH(Activity!MF$1,BBG!$1:$1,0)+2,0)&lt;&gt;""),VLOOKUP($A34,BBG!$1:$1048576,MATCH(Activity!MF$1,BBG!$1:$1,0)-1,0)+(VLOOKUP($A34,BBG!$1:$1048576,MATCH(Activity!MF$1,BBG!$1:$1,0)+2,0)-VLOOKUP($A34,BBG!$1:$1048576,MATCH(Activity!MF$1,BBG!$1:$1,0)-1,0))/3,VLOOKUP($A34,BBG!$1:$1048576,MATCH(Activity!MF$1,BBG!$1:$1,0)-2,0)+(VLOOKUP($A34,BBG!$1:$1048576,MATCH(Activity!MF$1,BBG!$1:$1,0)+1,0)-VLOOKUP($A34,BBG!$1:$1048576,MATCH(Activity!MF$1,BBG!$1:$1,0)-2,0))*2/3)))/100</f>
        <v>0</v>
      </c>
      <c r="MG34" s="34">
        <f ca="1">IF(VLOOKUP($A34,BBG!$1:$1048576,MATCH(Activity!MG$1,BBG!$1:$1,0),0)&lt;&gt;"",VLOOKUP($A34,BBG!$1:$1048576,MATCH(Activity!MG$1,BBG!$1:$1,0),0),IF(AND(VLOOKUP($A34,BBG!$1:$1048576,MATCH(Activity!MG$1,BBG!$1:$1,0)-1,0)&lt;&gt;"",VLOOKUP($A34,BBG!$1:$1048576,MATCH(Activity!MG$1,BBG!$1:$1,0)+1,0)&lt;&gt;""),(VLOOKUP($A34,BBG!$1:$1048576,MATCH(Activity!MG$1,BBG!$1:$1,0)-1,0)+VLOOKUP($A34,BBG!$1:$1048576,MATCH(Activity!MG$1,BBG!$1:$1,0)+1,0))/2,IF(AND(VLOOKUP($A34,BBG!$1:$1048576,MATCH(Activity!MG$1,BBG!$1:$1,0)-1,0)&lt;&gt;"",VLOOKUP($A34,BBG!$1:$1048576,MATCH(Activity!MG$1,BBG!$1:$1,0)+2,0)&lt;&gt;""),VLOOKUP($A34,BBG!$1:$1048576,MATCH(Activity!MG$1,BBG!$1:$1,0)-1,0)+(VLOOKUP($A34,BBG!$1:$1048576,MATCH(Activity!MG$1,BBG!$1:$1,0)+2,0)-VLOOKUP($A34,BBG!$1:$1048576,MATCH(Activity!MG$1,BBG!$1:$1,0)-1,0))/3,VLOOKUP($A34,BBG!$1:$1048576,MATCH(Activity!MG$1,BBG!$1:$1,0)-2,0)+(VLOOKUP($A34,BBG!$1:$1048576,MATCH(Activity!MG$1,BBG!$1:$1,0)+1,0)-VLOOKUP($A34,BBG!$1:$1048576,MATCH(Activity!MG$1,BBG!$1:$1,0)-2,0))*2/3)))/100</f>
        <v>0</v>
      </c>
      <c r="MH34" s="34">
        <f ca="1">IF(VLOOKUP($A34,BBG!$1:$1048576,MATCH(Activity!MH$1,BBG!$1:$1,0),0)&lt;&gt;"",VLOOKUP($A34,BBG!$1:$1048576,MATCH(Activity!MH$1,BBG!$1:$1,0),0),IF(AND(VLOOKUP($A34,BBG!$1:$1048576,MATCH(Activity!MH$1,BBG!$1:$1,0)-1,0)&lt;&gt;"",VLOOKUP($A34,BBG!$1:$1048576,MATCH(Activity!MH$1,BBG!$1:$1,0)+1,0)&lt;&gt;""),(VLOOKUP($A34,BBG!$1:$1048576,MATCH(Activity!MH$1,BBG!$1:$1,0)-1,0)+VLOOKUP($A34,BBG!$1:$1048576,MATCH(Activity!MH$1,BBG!$1:$1,0)+1,0))/2,IF(AND(VLOOKUP($A34,BBG!$1:$1048576,MATCH(Activity!MH$1,BBG!$1:$1,0)-1,0)&lt;&gt;"",VLOOKUP($A34,BBG!$1:$1048576,MATCH(Activity!MH$1,BBG!$1:$1,0)+2,0)&lt;&gt;""),VLOOKUP($A34,BBG!$1:$1048576,MATCH(Activity!MH$1,BBG!$1:$1,0)-1,0)+(VLOOKUP($A34,BBG!$1:$1048576,MATCH(Activity!MH$1,BBG!$1:$1,0)+2,0)-VLOOKUP($A34,BBG!$1:$1048576,MATCH(Activity!MH$1,BBG!$1:$1,0)-1,0))/3,VLOOKUP($A34,BBG!$1:$1048576,MATCH(Activity!MH$1,BBG!$1:$1,0)-2,0)+(VLOOKUP($A34,BBG!$1:$1048576,MATCH(Activity!MH$1,BBG!$1:$1,0)+1,0)-VLOOKUP($A34,BBG!$1:$1048576,MATCH(Activity!MH$1,BBG!$1:$1,0)-2,0))*2/3)))/100</f>
        <v>0</v>
      </c>
      <c r="MI34" s="34">
        <f ca="1">IF(VLOOKUP($A34,BBG!$1:$1048576,MATCH(Activity!MI$1,BBG!$1:$1,0),0)&lt;&gt;"",VLOOKUP($A34,BBG!$1:$1048576,MATCH(Activity!MI$1,BBG!$1:$1,0),0),IF(AND(VLOOKUP($A34,BBG!$1:$1048576,MATCH(Activity!MI$1,BBG!$1:$1,0)-1,0)&lt;&gt;"",VLOOKUP($A34,BBG!$1:$1048576,MATCH(Activity!MI$1,BBG!$1:$1,0)+1,0)&lt;&gt;""),(VLOOKUP($A34,BBG!$1:$1048576,MATCH(Activity!MI$1,BBG!$1:$1,0)-1,0)+VLOOKUP($A34,BBG!$1:$1048576,MATCH(Activity!MI$1,BBG!$1:$1,0)+1,0))/2,IF(AND(VLOOKUP($A34,BBG!$1:$1048576,MATCH(Activity!MI$1,BBG!$1:$1,0)-1,0)&lt;&gt;"",VLOOKUP($A34,BBG!$1:$1048576,MATCH(Activity!MI$1,BBG!$1:$1,0)+2,0)&lt;&gt;""),VLOOKUP($A34,BBG!$1:$1048576,MATCH(Activity!MI$1,BBG!$1:$1,0)-1,0)+(VLOOKUP($A34,BBG!$1:$1048576,MATCH(Activity!MI$1,BBG!$1:$1,0)+2,0)-VLOOKUP($A34,BBG!$1:$1048576,MATCH(Activity!MI$1,BBG!$1:$1,0)-1,0))/3,VLOOKUP($A34,BBG!$1:$1048576,MATCH(Activity!MI$1,BBG!$1:$1,0)-2,0)+(VLOOKUP($A34,BBG!$1:$1048576,MATCH(Activity!MI$1,BBG!$1:$1,0)+1,0)-VLOOKUP($A34,BBG!$1:$1048576,MATCH(Activity!MI$1,BBG!$1:$1,0)-2,0))*2/3)))/100</f>
        <v>0</v>
      </c>
      <c r="MJ34" s="34">
        <f ca="1">IF(VLOOKUP($A34,BBG!$1:$1048576,MATCH(Activity!MJ$1,BBG!$1:$1,0),0)&lt;&gt;"",VLOOKUP($A34,BBG!$1:$1048576,MATCH(Activity!MJ$1,BBG!$1:$1,0),0),IF(AND(VLOOKUP($A34,BBG!$1:$1048576,MATCH(Activity!MJ$1,BBG!$1:$1,0)-1,0)&lt;&gt;"",VLOOKUP($A34,BBG!$1:$1048576,MATCH(Activity!MJ$1,BBG!$1:$1,0)+1,0)&lt;&gt;""),(VLOOKUP($A34,BBG!$1:$1048576,MATCH(Activity!MJ$1,BBG!$1:$1,0)-1,0)+VLOOKUP($A34,BBG!$1:$1048576,MATCH(Activity!MJ$1,BBG!$1:$1,0)+1,0))/2,IF(AND(VLOOKUP($A34,BBG!$1:$1048576,MATCH(Activity!MJ$1,BBG!$1:$1,0)-1,0)&lt;&gt;"",VLOOKUP($A34,BBG!$1:$1048576,MATCH(Activity!MJ$1,BBG!$1:$1,0)+2,0)&lt;&gt;""),VLOOKUP($A34,BBG!$1:$1048576,MATCH(Activity!MJ$1,BBG!$1:$1,0)-1,0)+(VLOOKUP($A34,BBG!$1:$1048576,MATCH(Activity!MJ$1,BBG!$1:$1,0)+2,0)-VLOOKUP($A34,BBG!$1:$1048576,MATCH(Activity!MJ$1,BBG!$1:$1,0)-1,0))/3,VLOOKUP($A34,BBG!$1:$1048576,MATCH(Activity!MJ$1,BBG!$1:$1,0)-2,0)+(VLOOKUP($A34,BBG!$1:$1048576,MATCH(Activity!MJ$1,BBG!$1:$1,0)+1,0)-VLOOKUP($A34,BBG!$1:$1048576,MATCH(Activity!MJ$1,BBG!$1:$1,0)-2,0))*2/3)))/100</f>
        <v>0</v>
      </c>
      <c r="MK34" s="34">
        <f ca="1">IF(VLOOKUP($A34,BBG!$1:$1048576,MATCH(Activity!MK$1,BBG!$1:$1,0),0)&lt;&gt;"",VLOOKUP($A34,BBG!$1:$1048576,MATCH(Activity!MK$1,BBG!$1:$1,0),0),IF(AND(VLOOKUP($A34,BBG!$1:$1048576,MATCH(Activity!MK$1,BBG!$1:$1,0)-1,0)&lt;&gt;"",VLOOKUP($A34,BBG!$1:$1048576,MATCH(Activity!MK$1,BBG!$1:$1,0)+1,0)&lt;&gt;""),(VLOOKUP($A34,BBG!$1:$1048576,MATCH(Activity!MK$1,BBG!$1:$1,0)-1,0)+VLOOKUP($A34,BBG!$1:$1048576,MATCH(Activity!MK$1,BBG!$1:$1,0)+1,0))/2,IF(AND(VLOOKUP($A34,BBG!$1:$1048576,MATCH(Activity!MK$1,BBG!$1:$1,0)-1,0)&lt;&gt;"",VLOOKUP($A34,BBG!$1:$1048576,MATCH(Activity!MK$1,BBG!$1:$1,0)+2,0)&lt;&gt;""),VLOOKUP($A34,BBG!$1:$1048576,MATCH(Activity!MK$1,BBG!$1:$1,0)-1,0)+(VLOOKUP($A34,BBG!$1:$1048576,MATCH(Activity!MK$1,BBG!$1:$1,0)+2,0)-VLOOKUP($A34,BBG!$1:$1048576,MATCH(Activity!MK$1,BBG!$1:$1,0)-1,0))/3,VLOOKUP($A34,BBG!$1:$1048576,MATCH(Activity!MK$1,BBG!$1:$1,0)-2,0)+(VLOOKUP($A34,BBG!$1:$1048576,MATCH(Activity!MK$1,BBG!$1:$1,0)+1,0)-VLOOKUP($A34,BBG!$1:$1048576,MATCH(Activity!MK$1,BBG!$1:$1,0)-2,0))*2/3)))/100</f>
        <v>0</v>
      </c>
      <c r="ML34" s="34">
        <f ca="1">IF(VLOOKUP($A34,BBG!$1:$1048576,MATCH(Activity!ML$1,BBG!$1:$1,0),0)&lt;&gt;"",VLOOKUP($A34,BBG!$1:$1048576,MATCH(Activity!ML$1,BBG!$1:$1,0),0),IF(AND(VLOOKUP($A34,BBG!$1:$1048576,MATCH(Activity!ML$1,BBG!$1:$1,0)-1,0)&lt;&gt;"",VLOOKUP($A34,BBG!$1:$1048576,MATCH(Activity!ML$1,BBG!$1:$1,0)+1,0)&lt;&gt;""),(VLOOKUP($A34,BBG!$1:$1048576,MATCH(Activity!ML$1,BBG!$1:$1,0)-1,0)+VLOOKUP($A34,BBG!$1:$1048576,MATCH(Activity!ML$1,BBG!$1:$1,0)+1,0))/2,IF(AND(VLOOKUP($A34,BBG!$1:$1048576,MATCH(Activity!ML$1,BBG!$1:$1,0)-1,0)&lt;&gt;"",VLOOKUP($A34,BBG!$1:$1048576,MATCH(Activity!ML$1,BBG!$1:$1,0)+2,0)&lt;&gt;""),VLOOKUP($A34,BBG!$1:$1048576,MATCH(Activity!ML$1,BBG!$1:$1,0)-1,0)+(VLOOKUP($A34,BBG!$1:$1048576,MATCH(Activity!ML$1,BBG!$1:$1,0)+2,0)-VLOOKUP($A34,BBG!$1:$1048576,MATCH(Activity!ML$1,BBG!$1:$1,0)-1,0))/3,VLOOKUP($A34,BBG!$1:$1048576,MATCH(Activity!ML$1,BBG!$1:$1,0)-2,0)+(VLOOKUP($A34,BBG!$1:$1048576,MATCH(Activity!ML$1,BBG!$1:$1,0)+1,0)-VLOOKUP($A34,BBG!$1:$1048576,MATCH(Activity!ML$1,BBG!$1:$1,0)-2,0))*2/3)))/100</f>
        <v>0</v>
      </c>
      <c r="MM34" s="34">
        <f ca="1">IF(VLOOKUP($A34,BBG!$1:$1048576,MATCH(Activity!MM$1,BBG!$1:$1,0),0)&lt;&gt;"",VLOOKUP($A34,BBG!$1:$1048576,MATCH(Activity!MM$1,BBG!$1:$1,0),0),IF(AND(VLOOKUP($A34,BBG!$1:$1048576,MATCH(Activity!MM$1,BBG!$1:$1,0)-1,0)&lt;&gt;"",VLOOKUP($A34,BBG!$1:$1048576,MATCH(Activity!MM$1,BBG!$1:$1,0)+1,0)&lt;&gt;""),(VLOOKUP($A34,BBG!$1:$1048576,MATCH(Activity!MM$1,BBG!$1:$1,0)-1,0)+VLOOKUP($A34,BBG!$1:$1048576,MATCH(Activity!MM$1,BBG!$1:$1,0)+1,0))/2,IF(AND(VLOOKUP($A34,BBG!$1:$1048576,MATCH(Activity!MM$1,BBG!$1:$1,0)-1,0)&lt;&gt;"",VLOOKUP($A34,BBG!$1:$1048576,MATCH(Activity!MM$1,BBG!$1:$1,0)+2,0)&lt;&gt;""),VLOOKUP($A34,BBG!$1:$1048576,MATCH(Activity!MM$1,BBG!$1:$1,0)-1,0)+(VLOOKUP($A34,BBG!$1:$1048576,MATCH(Activity!MM$1,BBG!$1:$1,0)+2,0)-VLOOKUP($A34,BBG!$1:$1048576,MATCH(Activity!MM$1,BBG!$1:$1,0)-1,0))/3,VLOOKUP($A34,BBG!$1:$1048576,MATCH(Activity!MM$1,BBG!$1:$1,0)-2,0)+(VLOOKUP($A34,BBG!$1:$1048576,MATCH(Activity!MM$1,BBG!$1:$1,0)+1,0)-VLOOKUP($A34,BBG!$1:$1048576,MATCH(Activity!MM$1,BBG!$1:$1,0)-2,0))*2/3)))/100</f>
        <v>0</v>
      </c>
      <c r="MN34" s="34">
        <f ca="1">IF(VLOOKUP($A34,BBG!$1:$1048576,MATCH(Activity!MN$1,BBG!$1:$1,0),0)&lt;&gt;"",VLOOKUP($A34,BBG!$1:$1048576,MATCH(Activity!MN$1,BBG!$1:$1,0),0),IF(AND(VLOOKUP($A34,BBG!$1:$1048576,MATCH(Activity!MN$1,BBG!$1:$1,0)-1,0)&lt;&gt;"",VLOOKUP($A34,BBG!$1:$1048576,MATCH(Activity!MN$1,BBG!$1:$1,0)+1,0)&lt;&gt;""),(VLOOKUP($A34,BBG!$1:$1048576,MATCH(Activity!MN$1,BBG!$1:$1,0)-1,0)+VLOOKUP($A34,BBG!$1:$1048576,MATCH(Activity!MN$1,BBG!$1:$1,0)+1,0))/2,IF(AND(VLOOKUP($A34,BBG!$1:$1048576,MATCH(Activity!MN$1,BBG!$1:$1,0)-1,0)&lt;&gt;"",VLOOKUP($A34,BBG!$1:$1048576,MATCH(Activity!MN$1,BBG!$1:$1,0)+2,0)&lt;&gt;""),VLOOKUP($A34,BBG!$1:$1048576,MATCH(Activity!MN$1,BBG!$1:$1,0)-1,0)+(VLOOKUP($A34,BBG!$1:$1048576,MATCH(Activity!MN$1,BBG!$1:$1,0)+2,0)-VLOOKUP($A34,BBG!$1:$1048576,MATCH(Activity!MN$1,BBG!$1:$1,0)-1,0))/3,VLOOKUP($A34,BBG!$1:$1048576,MATCH(Activity!MN$1,BBG!$1:$1,0)-2,0)+(VLOOKUP($A34,BBG!$1:$1048576,MATCH(Activity!MN$1,BBG!$1:$1,0)+1,0)-VLOOKUP($A34,BBG!$1:$1048576,MATCH(Activity!MN$1,BBG!$1:$1,0)-2,0))*2/3)))/100</f>
        <v>0</v>
      </c>
      <c r="MO34" s="34">
        <f ca="1">IF(VLOOKUP($A34,BBG!$1:$1048576,MATCH(Activity!MO$1,BBG!$1:$1,0),0)&lt;&gt;"",VLOOKUP($A34,BBG!$1:$1048576,MATCH(Activity!MO$1,BBG!$1:$1,0),0),IF(AND(VLOOKUP($A34,BBG!$1:$1048576,MATCH(Activity!MO$1,BBG!$1:$1,0)-1,0)&lt;&gt;"",VLOOKUP($A34,BBG!$1:$1048576,MATCH(Activity!MO$1,BBG!$1:$1,0)+1,0)&lt;&gt;""),(VLOOKUP($A34,BBG!$1:$1048576,MATCH(Activity!MO$1,BBG!$1:$1,0)-1,0)+VLOOKUP($A34,BBG!$1:$1048576,MATCH(Activity!MO$1,BBG!$1:$1,0)+1,0))/2,IF(AND(VLOOKUP($A34,BBG!$1:$1048576,MATCH(Activity!MO$1,BBG!$1:$1,0)-1,0)&lt;&gt;"",VLOOKUP($A34,BBG!$1:$1048576,MATCH(Activity!MO$1,BBG!$1:$1,0)+2,0)&lt;&gt;""),VLOOKUP($A34,BBG!$1:$1048576,MATCH(Activity!MO$1,BBG!$1:$1,0)-1,0)+(VLOOKUP($A34,BBG!$1:$1048576,MATCH(Activity!MO$1,BBG!$1:$1,0)+2,0)-VLOOKUP($A34,BBG!$1:$1048576,MATCH(Activity!MO$1,BBG!$1:$1,0)-1,0))/3,VLOOKUP($A34,BBG!$1:$1048576,MATCH(Activity!MO$1,BBG!$1:$1,0)-2,0)+(VLOOKUP($A34,BBG!$1:$1048576,MATCH(Activity!MO$1,BBG!$1:$1,0)+1,0)-VLOOKUP($A34,BBG!$1:$1048576,MATCH(Activity!MO$1,BBG!$1:$1,0)-2,0))*2/3)))/100</f>
        <v>0</v>
      </c>
      <c r="MP34" s="34">
        <f ca="1">IF(VLOOKUP($A34,BBG!$1:$1048576,MATCH(Activity!MP$1,BBG!$1:$1,0),0)&lt;&gt;"",VLOOKUP($A34,BBG!$1:$1048576,MATCH(Activity!MP$1,BBG!$1:$1,0),0),IF(AND(VLOOKUP($A34,BBG!$1:$1048576,MATCH(Activity!MP$1,BBG!$1:$1,0)-1,0)&lt;&gt;"",VLOOKUP($A34,BBG!$1:$1048576,MATCH(Activity!MP$1,BBG!$1:$1,0)+1,0)&lt;&gt;""),(VLOOKUP($A34,BBG!$1:$1048576,MATCH(Activity!MP$1,BBG!$1:$1,0)-1,0)+VLOOKUP($A34,BBG!$1:$1048576,MATCH(Activity!MP$1,BBG!$1:$1,0)+1,0))/2,IF(AND(VLOOKUP($A34,BBG!$1:$1048576,MATCH(Activity!MP$1,BBG!$1:$1,0)-1,0)&lt;&gt;"",VLOOKUP($A34,BBG!$1:$1048576,MATCH(Activity!MP$1,BBG!$1:$1,0)+2,0)&lt;&gt;""),VLOOKUP($A34,BBG!$1:$1048576,MATCH(Activity!MP$1,BBG!$1:$1,0)-1,0)+(VLOOKUP($A34,BBG!$1:$1048576,MATCH(Activity!MP$1,BBG!$1:$1,0)+2,0)-VLOOKUP($A34,BBG!$1:$1048576,MATCH(Activity!MP$1,BBG!$1:$1,0)-1,0))/3,VLOOKUP($A34,BBG!$1:$1048576,MATCH(Activity!MP$1,BBG!$1:$1,0)-2,0)+(VLOOKUP($A34,BBG!$1:$1048576,MATCH(Activity!MP$1,BBG!$1:$1,0)+1,0)-VLOOKUP($A34,BBG!$1:$1048576,MATCH(Activity!MP$1,BBG!$1:$1,0)-2,0))*2/3)))/100</f>
        <v>0</v>
      </c>
      <c r="MQ34" s="34">
        <f ca="1">IF(VLOOKUP($A34,BBG!$1:$1048576,MATCH(Activity!MQ$1,BBG!$1:$1,0),0)&lt;&gt;"",VLOOKUP($A34,BBG!$1:$1048576,MATCH(Activity!MQ$1,BBG!$1:$1,0),0),IF(AND(VLOOKUP($A34,BBG!$1:$1048576,MATCH(Activity!MQ$1,BBG!$1:$1,0)-1,0)&lt;&gt;"",VLOOKUP($A34,BBG!$1:$1048576,MATCH(Activity!MQ$1,BBG!$1:$1,0)+1,0)&lt;&gt;""),(VLOOKUP($A34,BBG!$1:$1048576,MATCH(Activity!MQ$1,BBG!$1:$1,0)-1,0)+VLOOKUP($A34,BBG!$1:$1048576,MATCH(Activity!MQ$1,BBG!$1:$1,0)+1,0))/2,IF(AND(VLOOKUP($A34,BBG!$1:$1048576,MATCH(Activity!MQ$1,BBG!$1:$1,0)-1,0)&lt;&gt;"",VLOOKUP($A34,BBG!$1:$1048576,MATCH(Activity!MQ$1,BBG!$1:$1,0)+2,0)&lt;&gt;""),VLOOKUP($A34,BBG!$1:$1048576,MATCH(Activity!MQ$1,BBG!$1:$1,0)-1,0)+(VLOOKUP($A34,BBG!$1:$1048576,MATCH(Activity!MQ$1,BBG!$1:$1,0)+2,0)-VLOOKUP($A34,BBG!$1:$1048576,MATCH(Activity!MQ$1,BBG!$1:$1,0)-1,0))/3,VLOOKUP($A34,BBG!$1:$1048576,MATCH(Activity!MQ$1,BBG!$1:$1,0)-2,0)+(VLOOKUP($A34,BBG!$1:$1048576,MATCH(Activity!MQ$1,BBG!$1:$1,0)+1,0)-VLOOKUP($A34,BBG!$1:$1048576,MATCH(Activity!MQ$1,BBG!$1:$1,0)-2,0))*2/3)))/100</f>
        <v>0</v>
      </c>
      <c r="MR34" s="34">
        <f ca="1">IF(VLOOKUP($A34,BBG!$1:$1048576,MATCH(Activity!MR$1,BBG!$1:$1,0),0)&lt;&gt;"",VLOOKUP($A34,BBG!$1:$1048576,MATCH(Activity!MR$1,BBG!$1:$1,0),0),IF(AND(VLOOKUP($A34,BBG!$1:$1048576,MATCH(Activity!MR$1,BBG!$1:$1,0)-1,0)&lt;&gt;"",VLOOKUP($A34,BBG!$1:$1048576,MATCH(Activity!MR$1,BBG!$1:$1,0)+1,0)&lt;&gt;""),(VLOOKUP($A34,BBG!$1:$1048576,MATCH(Activity!MR$1,BBG!$1:$1,0)-1,0)+VLOOKUP($A34,BBG!$1:$1048576,MATCH(Activity!MR$1,BBG!$1:$1,0)+1,0))/2,IF(AND(VLOOKUP($A34,BBG!$1:$1048576,MATCH(Activity!MR$1,BBG!$1:$1,0)-1,0)&lt;&gt;"",VLOOKUP($A34,BBG!$1:$1048576,MATCH(Activity!MR$1,BBG!$1:$1,0)+2,0)&lt;&gt;""),VLOOKUP($A34,BBG!$1:$1048576,MATCH(Activity!MR$1,BBG!$1:$1,0)-1,0)+(VLOOKUP($A34,BBG!$1:$1048576,MATCH(Activity!MR$1,BBG!$1:$1,0)+2,0)-VLOOKUP($A34,BBG!$1:$1048576,MATCH(Activity!MR$1,BBG!$1:$1,0)-1,0))/3,VLOOKUP($A34,BBG!$1:$1048576,MATCH(Activity!MR$1,BBG!$1:$1,0)-2,0)+(VLOOKUP($A34,BBG!$1:$1048576,MATCH(Activity!MR$1,BBG!$1:$1,0)+1,0)-VLOOKUP($A34,BBG!$1:$1048576,MATCH(Activity!MR$1,BBG!$1:$1,0)-2,0))*2/3)))/100</f>
        <v>0</v>
      </c>
      <c r="MS34" s="34">
        <f ca="1">IF(VLOOKUP($A34,BBG!$1:$1048576,MATCH(Activity!MS$1,BBG!$1:$1,0),0)&lt;&gt;"",VLOOKUP($A34,BBG!$1:$1048576,MATCH(Activity!MS$1,BBG!$1:$1,0),0),IF(AND(VLOOKUP($A34,BBG!$1:$1048576,MATCH(Activity!MS$1,BBG!$1:$1,0)-1,0)&lt;&gt;"",VLOOKUP($A34,BBG!$1:$1048576,MATCH(Activity!MS$1,BBG!$1:$1,0)+1,0)&lt;&gt;""),(VLOOKUP($A34,BBG!$1:$1048576,MATCH(Activity!MS$1,BBG!$1:$1,0)-1,0)+VLOOKUP($A34,BBG!$1:$1048576,MATCH(Activity!MS$1,BBG!$1:$1,0)+1,0))/2,IF(AND(VLOOKUP($A34,BBG!$1:$1048576,MATCH(Activity!MS$1,BBG!$1:$1,0)-1,0)&lt;&gt;"",VLOOKUP($A34,BBG!$1:$1048576,MATCH(Activity!MS$1,BBG!$1:$1,0)+2,0)&lt;&gt;""),VLOOKUP($A34,BBG!$1:$1048576,MATCH(Activity!MS$1,BBG!$1:$1,0)-1,0)+(VLOOKUP($A34,BBG!$1:$1048576,MATCH(Activity!MS$1,BBG!$1:$1,0)+2,0)-VLOOKUP($A34,BBG!$1:$1048576,MATCH(Activity!MS$1,BBG!$1:$1,0)-1,0))/3,VLOOKUP($A34,BBG!$1:$1048576,MATCH(Activity!MS$1,BBG!$1:$1,0)-2,0)+(VLOOKUP($A34,BBG!$1:$1048576,MATCH(Activity!MS$1,BBG!$1:$1,0)+1,0)-VLOOKUP($A34,BBG!$1:$1048576,MATCH(Activity!MS$1,BBG!$1:$1,0)-2,0))*2/3)))/100</f>
        <v>0</v>
      </c>
      <c r="MT34" s="34">
        <f ca="1">IF(VLOOKUP($A34,BBG!$1:$1048576,MATCH(Activity!MT$1,BBG!$1:$1,0),0)&lt;&gt;"",VLOOKUP($A34,BBG!$1:$1048576,MATCH(Activity!MT$1,BBG!$1:$1,0),0),IF(AND(VLOOKUP($A34,BBG!$1:$1048576,MATCH(Activity!MT$1,BBG!$1:$1,0)-1,0)&lt;&gt;"",VLOOKUP($A34,BBG!$1:$1048576,MATCH(Activity!MT$1,BBG!$1:$1,0)+1,0)&lt;&gt;""),(VLOOKUP($A34,BBG!$1:$1048576,MATCH(Activity!MT$1,BBG!$1:$1,0)-1,0)+VLOOKUP($A34,BBG!$1:$1048576,MATCH(Activity!MT$1,BBG!$1:$1,0)+1,0))/2,IF(AND(VLOOKUP($A34,BBG!$1:$1048576,MATCH(Activity!MT$1,BBG!$1:$1,0)-1,0)&lt;&gt;"",VLOOKUP($A34,BBG!$1:$1048576,MATCH(Activity!MT$1,BBG!$1:$1,0)+2,0)&lt;&gt;""),VLOOKUP($A34,BBG!$1:$1048576,MATCH(Activity!MT$1,BBG!$1:$1,0)-1,0)+(VLOOKUP($A34,BBG!$1:$1048576,MATCH(Activity!MT$1,BBG!$1:$1,0)+2,0)-VLOOKUP($A34,BBG!$1:$1048576,MATCH(Activity!MT$1,BBG!$1:$1,0)-1,0))/3,VLOOKUP($A34,BBG!$1:$1048576,MATCH(Activity!MT$1,BBG!$1:$1,0)-2,0)+(VLOOKUP($A34,BBG!$1:$1048576,MATCH(Activity!MT$1,BBG!$1:$1,0)+1,0)-VLOOKUP($A34,BBG!$1:$1048576,MATCH(Activity!MT$1,BBG!$1:$1,0)-2,0))*2/3)))/100</f>
        <v>0</v>
      </c>
      <c r="MU34" s="34">
        <f ca="1">IF(VLOOKUP($A34,BBG!$1:$1048576,MATCH(Activity!MU$1,BBG!$1:$1,0),0)&lt;&gt;"",VLOOKUP($A34,BBG!$1:$1048576,MATCH(Activity!MU$1,BBG!$1:$1,0),0),IF(AND(VLOOKUP($A34,BBG!$1:$1048576,MATCH(Activity!MU$1,BBG!$1:$1,0)-1,0)&lt;&gt;"",VLOOKUP($A34,BBG!$1:$1048576,MATCH(Activity!MU$1,BBG!$1:$1,0)+1,0)&lt;&gt;""),(VLOOKUP($A34,BBG!$1:$1048576,MATCH(Activity!MU$1,BBG!$1:$1,0)-1,0)+VLOOKUP($A34,BBG!$1:$1048576,MATCH(Activity!MU$1,BBG!$1:$1,0)+1,0))/2,IF(AND(VLOOKUP($A34,BBG!$1:$1048576,MATCH(Activity!MU$1,BBG!$1:$1,0)-1,0)&lt;&gt;"",VLOOKUP($A34,BBG!$1:$1048576,MATCH(Activity!MU$1,BBG!$1:$1,0)+2,0)&lt;&gt;""),VLOOKUP($A34,BBG!$1:$1048576,MATCH(Activity!MU$1,BBG!$1:$1,0)-1,0)+(VLOOKUP($A34,BBG!$1:$1048576,MATCH(Activity!MU$1,BBG!$1:$1,0)+2,0)-VLOOKUP($A34,BBG!$1:$1048576,MATCH(Activity!MU$1,BBG!$1:$1,0)-1,0))/3,VLOOKUP($A34,BBG!$1:$1048576,MATCH(Activity!MU$1,BBG!$1:$1,0)-2,0)+(VLOOKUP($A34,BBG!$1:$1048576,MATCH(Activity!MU$1,BBG!$1:$1,0)+1,0)-VLOOKUP($A34,BBG!$1:$1048576,MATCH(Activity!MU$1,BBG!$1:$1,0)-2,0))*2/3)))/100</f>
        <v>0</v>
      </c>
    </row>
    <row r="35" spans="1:359" s="12" customFormat="1">
      <c r="A35" s="20"/>
      <c r="B35" s="10" t="s">
        <v>189</v>
      </c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4"/>
      <c r="AL35" s="34"/>
      <c r="AM35" s="34"/>
      <c r="AN35" s="34"/>
      <c r="AO35" s="34"/>
      <c r="AP35" s="34"/>
      <c r="AQ35" s="34"/>
      <c r="AR35" s="34"/>
      <c r="AS35" s="34"/>
      <c r="AT35" s="34"/>
      <c r="AU35" s="34"/>
      <c r="AV35" s="34"/>
      <c r="AW35" s="34"/>
      <c r="AX35" s="34"/>
      <c r="AY35" s="34"/>
      <c r="AZ35" s="34"/>
      <c r="BA35" s="34"/>
      <c r="BB35" s="34"/>
      <c r="BC35" s="34"/>
      <c r="BD35" s="34"/>
      <c r="BE35" s="34"/>
      <c r="BF35" s="34"/>
      <c r="BG35" s="34"/>
      <c r="BH35" s="34"/>
      <c r="BI35" s="34"/>
      <c r="BJ35" s="34"/>
      <c r="BK35" s="34"/>
      <c r="BL35" s="34"/>
      <c r="BM35" s="34"/>
      <c r="BN35" s="34"/>
      <c r="BO35" s="34"/>
      <c r="BP35" s="34"/>
      <c r="BQ35" s="34"/>
      <c r="BR35" s="34"/>
      <c r="BS35" s="34"/>
      <c r="BT35" s="34"/>
      <c r="BU35" s="34"/>
      <c r="BV35" s="34"/>
      <c r="BW35" s="34"/>
      <c r="BX35" s="34"/>
      <c r="BY35" s="34"/>
      <c r="BZ35" s="34"/>
      <c r="CA35" s="34"/>
      <c r="CB35" s="34"/>
      <c r="CC35" s="34"/>
      <c r="CD35" s="34"/>
      <c r="CE35" s="34"/>
      <c r="CF35" s="34"/>
      <c r="CG35" s="34"/>
      <c r="CH35" s="34"/>
      <c r="CI35" s="34"/>
      <c r="CJ35" s="34"/>
      <c r="CK35" s="34"/>
      <c r="CL35" s="34"/>
      <c r="CM35" s="34"/>
      <c r="CN35" s="34"/>
      <c r="CO35" s="34"/>
      <c r="CP35" s="34"/>
      <c r="CQ35" s="34"/>
      <c r="CR35" s="34"/>
      <c r="CS35" s="34"/>
      <c r="CT35" s="34"/>
      <c r="CU35" s="34"/>
      <c r="CV35" s="34"/>
      <c r="CW35" s="34"/>
      <c r="CX35" s="34"/>
      <c r="CY35" s="34"/>
      <c r="CZ35" s="34"/>
      <c r="DA35" s="34"/>
      <c r="DB35" s="34"/>
      <c r="DC35" s="34"/>
      <c r="DD35" s="34"/>
      <c r="DE35" s="34"/>
      <c r="DF35" s="34"/>
      <c r="DG35" s="34"/>
      <c r="DH35" s="34"/>
      <c r="DI35" s="34"/>
      <c r="DJ35" s="34"/>
      <c r="DK35" s="34"/>
      <c r="DL35" s="34"/>
      <c r="DM35" s="34"/>
      <c r="DN35" s="34"/>
      <c r="DO35" s="34"/>
      <c r="DP35" s="34"/>
      <c r="DQ35" s="34"/>
      <c r="DR35" s="34"/>
      <c r="DS35" s="34"/>
      <c r="DT35" s="34"/>
      <c r="DU35" s="34">
        <f t="shared" ref="DU35" ca="1" si="1211">AVERAGE(DS34:DU34)</f>
        <v>0</v>
      </c>
      <c r="DV35" s="34">
        <f t="shared" ref="DV35" ca="1" si="1212">AVERAGE(DT34:DV34)</f>
        <v>0</v>
      </c>
      <c r="DW35" s="34">
        <f t="shared" ref="DW35" ca="1" si="1213">AVERAGE(DU34:DW34)</f>
        <v>0</v>
      </c>
      <c r="DX35" s="34">
        <f t="shared" ref="DX35" ca="1" si="1214">AVERAGE(DV34:DX34)</f>
        <v>0</v>
      </c>
      <c r="DY35" s="34">
        <f t="shared" ref="DY35" ca="1" si="1215">AVERAGE(DW34:DY34)</f>
        <v>0</v>
      </c>
      <c r="DZ35" s="34">
        <f t="shared" ref="DZ35" ca="1" si="1216">AVERAGE(DX34:DZ34)</f>
        <v>0</v>
      </c>
      <c r="EA35" s="34">
        <f t="shared" ref="EA35" ca="1" si="1217">AVERAGE(DY34:EA34)</f>
        <v>0</v>
      </c>
      <c r="EB35" s="34">
        <f t="shared" ref="EB35" ca="1" si="1218">AVERAGE(DZ34:EB34)</f>
        <v>0</v>
      </c>
      <c r="EC35" s="34">
        <f t="shared" ref="EC35" ca="1" si="1219">AVERAGE(EA34:EC34)</f>
        <v>0</v>
      </c>
      <c r="ED35" s="34">
        <f t="shared" ref="ED35" ca="1" si="1220">AVERAGE(EB34:ED34)</f>
        <v>0</v>
      </c>
      <c r="EE35" s="34">
        <f t="shared" ref="EE35" ca="1" si="1221">AVERAGE(EC34:EE34)</f>
        <v>0</v>
      </c>
      <c r="EF35" s="34">
        <f t="shared" ref="EF35" ca="1" si="1222">AVERAGE(ED34:EF34)</f>
        <v>0</v>
      </c>
      <c r="EG35" s="34">
        <f t="shared" ref="EG35" ca="1" si="1223">AVERAGE(EE34:EG34)</f>
        <v>0</v>
      </c>
      <c r="EH35" s="34">
        <f t="shared" ref="EH35" ca="1" si="1224">AVERAGE(EF34:EH34)</f>
        <v>0</v>
      </c>
      <c r="EI35" s="34">
        <f t="shared" ref="EI35" ca="1" si="1225">AVERAGE(EG34:EI34)</f>
        <v>0</v>
      </c>
      <c r="EJ35" s="34">
        <f t="shared" ref="EJ35" ca="1" si="1226">AVERAGE(EH34:EJ34)</f>
        <v>0</v>
      </c>
      <c r="EK35" s="34">
        <f t="shared" ref="EK35" ca="1" si="1227">AVERAGE(EI34:EK34)</f>
        <v>0</v>
      </c>
      <c r="EL35" s="34">
        <f t="shared" ref="EL35" ca="1" si="1228">AVERAGE(EJ34:EL34)</f>
        <v>0</v>
      </c>
      <c r="EM35" s="34">
        <f t="shared" ref="EM35" ca="1" si="1229">AVERAGE(EK34:EM34)</f>
        <v>0</v>
      </c>
      <c r="EN35" s="34">
        <f t="shared" ref="EN35" ca="1" si="1230">AVERAGE(EL34:EN34)</f>
        <v>0</v>
      </c>
      <c r="EO35" s="34">
        <f t="shared" ref="EO35" ca="1" si="1231">AVERAGE(EM34:EO34)</f>
        <v>0</v>
      </c>
      <c r="EP35" s="34">
        <f t="shared" ref="EP35" ca="1" si="1232">AVERAGE(EN34:EP34)</f>
        <v>0</v>
      </c>
      <c r="EQ35" s="34">
        <f t="shared" ref="EQ35" ca="1" si="1233">AVERAGE(EO34:EQ34)</f>
        <v>0</v>
      </c>
      <c r="ER35" s="34">
        <f t="shared" ref="ER35" ca="1" si="1234">AVERAGE(EP34:ER34)</f>
        <v>0</v>
      </c>
      <c r="ES35" s="34">
        <f t="shared" ref="ES35" ca="1" si="1235">AVERAGE(EQ34:ES34)</f>
        <v>0</v>
      </c>
      <c r="ET35" s="34">
        <f t="shared" ref="ET35" ca="1" si="1236">AVERAGE(ER34:ET34)</f>
        <v>0</v>
      </c>
      <c r="EU35" s="34">
        <f t="shared" ref="EU35" ca="1" si="1237">AVERAGE(ES34:EU34)</f>
        <v>0</v>
      </c>
      <c r="EV35" s="34">
        <f t="shared" ref="EV35" ca="1" si="1238">AVERAGE(ET34:EV34)</f>
        <v>0</v>
      </c>
      <c r="EW35" s="34">
        <f t="shared" ref="EW35" ca="1" si="1239">AVERAGE(EU34:EW34)</f>
        <v>0</v>
      </c>
      <c r="EX35" s="34">
        <f t="shared" ref="EX35" ca="1" si="1240">AVERAGE(EV34:EX34)</f>
        <v>0</v>
      </c>
      <c r="EY35" s="34">
        <f t="shared" ref="EY35" ca="1" si="1241">AVERAGE(EW34:EY34)</f>
        <v>0</v>
      </c>
      <c r="EZ35" s="34">
        <f t="shared" ref="EZ35" ca="1" si="1242">AVERAGE(EX34:EZ34)</f>
        <v>0</v>
      </c>
      <c r="FA35" s="34">
        <f t="shared" ref="FA35" ca="1" si="1243">AVERAGE(EY34:FA34)</f>
        <v>0</v>
      </c>
      <c r="FB35" s="34">
        <f t="shared" ref="FB35" ca="1" si="1244">AVERAGE(EZ34:FB34)</f>
        <v>0</v>
      </c>
      <c r="FC35" s="34">
        <f t="shared" ref="FC35" ca="1" si="1245">AVERAGE(FA34:FC34)</f>
        <v>0</v>
      </c>
      <c r="FD35" s="34">
        <f t="shared" ref="FD35" ca="1" si="1246">AVERAGE(FB34:FD34)</f>
        <v>0</v>
      </c>
      <c r="FE35" s="34">
        <f t="shared" ref="FE35" ca="1" si="1247">AVERAGE(FC34:FE34)</f>
        <v>0</v>
      </c>
      <c r="FF35" s="34">
        <f t="shared" ref="FF35" ca="1" si="1248">AVERAGE(FD34:FF34)</f>
        <v>0</v>
      </c>
      <c r="FG35" s="34">
        <f t="shared" ref="FG35" ca="1" si="1249">AVERAGE(FE34:FG34)</f>
        <v>0</v>
      </c>
      <c r="FH35" s="34">
        <f t="shared" ref="FH35" ca="1" si="1250">AVERAGE(FF34:FH34)</f>
        <v>0</v>
      </c>
      <c r="FI35" s="34">
        <f t="shared" ref="FI35" ca="1" si="1251">AVERAGE(FG34:FI34)</f>
        <v>0</v>
      </c>
      <c r="FJ35" s="34">
        <f t="shared" ref="FJ35" ca="1" si="1252">AVERAGE(FH34:FJ34)</f>
        <v>0</v>
      </c>
      <c r="FK35" s="34">
        <f t="shared" ref="FK35" ca="1" si="1253">AVERAGE(FI34:FK34)</f>
        <v>0</v>
      </c>
      <c r="FL35" s="34">
        <f t="shared" ref="FL35" ca="1" si="1254">AVERAGE(FJ34:FL34)</f>
        <v>0</v>
      </c>
      <c r="FM35" s="34">
        <f t="shared" ref="FM35" ca="1" si="1255">AVERAGE(FK34:FM34)</f>
        <v>0</v>
      </c>
      <c r="FN35" s="34">
        <f t="shared" ref="FN35" ca="1" si="1256">AVERAGE(FL34:FN34)</f>
        <v>0</v>
      </c>
      <c r="FO35" s="34">
        <f t="shared" ref="FO35" ca="1" si="1257">AVERAGE(FM34:FO34)</f>
        <v>0</v>
      </c>
      <c r="FP35" s="34">
        <f t="shared" ref="FP35" ca="1" si="1258">AVERAGE(FN34:FP34)</f>
        <v>0</v>
      </c>
      <c r="FQ35" s="34">
        <f t="shared" ref="FQ35" ca="1" si="1259">AVERAGE(FO34:FQ34)</f>
        <v>0</v>
      </c>
      <c r="FR35" s="34">
        <f t="shared" ref="FR35" ca="1" si="1260">AVERAGE(FP34:FR34)</f>
        <v>0</v>
      </c>
      <c r="FS35" s="34">
        <f t="shared" ref="FS35" ca="1" si="1261">AVERAGE(FQ34:FS34)</f>
        <v>0</v>
      </c>
      <c r="FT35" s="34">
        <f t="shared" ref="FT35" ca="1" si="1262">AVERAGE(FR34:FT34)</f>
        <v>0</v>
      </c>
      <c r="FU35" s="34">
        <f t="shared" ref="FU35" ca="1" si="1263">AVERAGE(FS34:FU34)</f>
        <v>0</v>
      </c>
      <c r="FV35" s="34">
        <f t="shared" ref="FV35" ca="1" si="1264">AVERAGE(FT34:FV34)</f>
        <v>0</v>
      </c>
      <c r="FW35" s="34">
        <f t="shared" ref="FW35" ca="1" si="1265">AVERAGE(FU34:FW34)</f>
        <v>0</v>
      </c>
      <c r="FX35" s="34">
        <f t="shared" ref="FX35" ca="1" si="1266">AVERAGE(FV34:FX34)</f>
        <v>0</v>
      </c>
      <c r="FY35" s="34">
        <f t="shared" ref="FY35" ca="1" si="1267">AVERAGE(FW34:FY34)</f>
        <v>0</v>
      </c>
      <c r="FZ35" s="34">
        <f t="shared" ref="FZ35" ca="1" si="1268">AVERAGE(FX34:FZ34)</f>
        <v>0</v>
      </c>
      <c r="GA35" s="34">
        <f t="shared" ref="GA35" ca="1" si="1269">AVERAGE(FY34:GA34)</f>
        <v>0</v>
      </c>
      <c r="GB35" s="34">
        <f t="shared" ref="GB35" ca="1" si="1270">AVERAGE(FZ34:GB34)</f>
        <v>0</v>
      </c>
      <c r="GC35" s="34">
        <f t="shared" ref="GC35" ca="1" si="1271">AVERAGE(GA34:GC34)</f>
        <v>0</v>
      </c>
      <c r="GD35" s="34">
        <f t="shared" ref="GD35" ca="1" si="1272">AVERAGE(GB34:GD34)</f>
        <v>0</v>
      </c>
      <c r="GE35" s="34">
        <f t="shared" ref="GE35" ca="1" si="1273">AVERAGE(GC34:GE34)</f>
        <v>0</v>
      </c>
      <c r="GF35" s="34">
        <f t="shared" ref="GF35" ca="1" si="1274">AVERAGE(GD34:GF34)</f>
        <v>0</v>
      </c>
      <c r="GG35" s="34">
        <f t="shared" ref="GG35" ca="1" si="1275">AVERAGE(GE34:GG34)</f>
        <v>0</v>
      </c>
      <c r="GH35" s="34">
        <f t="shared" ref="GH35" ca="1" si="1276">AVERAGE(GF34:GH34)</f>
        <v>0</v>
      </c>
      <c r="GI35" s="34">
        <f t="shared" ref="GI35" ca="1" si="1277">AVERAGE(GG34:GI34)</f>
        <v>0</v>
      </c>
      <c r="GJ35" s="34">
        <f t="shared" ref="GJ35" ca="1" si="1278">AVERAGE(GH34:GJ34)</f>
        <v>0</v>
      </c>
      <c r="GK35" s="34">
        <f t="shared" ref="GK35" ca="1" si="1279">AVERAGE(GI34:GK34)</f>
        <v>0</v>
      </c>
      <c r="GL35" s="34">
        <f t="shared" ref="GL35" ca="1" si="1280">AVERAGE(GJ34:GL34)</f>
        <v>0</v>
      </c>
      <c r="GM35" s="34">
        <f t="shared" ref="GM35" ca="1" si="1281">AVERAGE(GK34:GM34)</f>
        <v>0</v>
      </c>
      <c r="GN35" s="34">
        <f t="shared" ref="GN35" ca="1" si="1282">AVERAGE(GL34:GN34)</f>
        <v>0</v>
      </c>
      <c r="GO35" s="34">
        <f t="shared" ref="GO35" ca="1" si="1283">AVERAGE(GM34:GO34)</f>
        <v>0</v>
      </c>
      <c r="GP35" s="34">
        <f t="shared" ref="GP35" ca="1" si="1284">AVERAGE(GN34:GP34)</f>
        <v>0</v>
      </c>
      <c r="GQ35" s="34">
        <f t="shared" ref="GQ35" ca="1" si="1285">AVERAGE(GO34:GQ34)</f>
        <v>0</v>
      </c>
      <c r="GR35" s="34">
        <f t="shared" ref="GR35" ca="1" si="1286">AVERAGE(GP34:GR34)</f>
        <v>0</v>
      </c>
      <c r="GS35" s="34">
        <f t="shared" ref="GS35" ca="1" si="1287">AVERAGE(GQ34:GS34)</f>
        <v>0</v>
      </c>
      <c r="GT35" s="34">
        <f t="shared" ref="GT35" ca="1" si="1288">AVERAGE(GR34:GT34)</f>
        <v>0</v>
      </c>
      <c r="GU35" s="34">
        <f t="shared" ref="GU35" ca="1" si="1289">AVERAGE(GS34:GU34)</f>
        <v>0</v>
      </c>
      <c r="GV35" s="34">
        <f t="shared" ref="GV35" ca="1" si="1290">AVERAGE(GT34:GV34)</f>
        <v>0</v>
      </c>
      <c r="GW35" s="34">
        <f t="shared" ref="GW35" ca="1" si="1291">AVERAGE(GU34:GW34)</f>
        <v>0</v>
      </c>
      <c r="GX35" s="34">
        <f t="shared" ref="GX35" ca="1" si="1292">AVERAGE(GV34:GX34)</f>
        <v>0</v>
      </c>
      <c r="GY35" s="34">
        <f t="shared" ref="GY35" ca="1" si="1293">AVERAGE(GW34:GY34)</f>
        <v>0</v>
      </c>
      <c r="GZ35" s="34">
        <f t="shared" ref="GZ35" ca="1" si="1294">AVERAGE(GX34:GZ34)</f>
        <v>0</v>
      </c>
      <c r="HA35" s="34">
        <f t="shared" ref="HA35" ca="1" si="1295">AVERAGE(GY34:HA34)</f>
        <v>0</v>
      </c>
      <c r="HB35" s="34">
        <f t="shared" ref="HB35" ca="1" si="1296">AVERAGE(GZ34:HB34)</f>
        <v>0</v>
      </c>
      <c r="HC35" s="34">
        <f t="shared" ref="HC35" ca="1" si="1297">AVERAGE(HA34:HC34)</f>
        <v>0</v>
      </c>
      <c r="HD35" s="34">
        <f t="shared" ref="HD35" ca="1" si="1298">AVERAGE(HB34:HD34)</f>
        <v>0</v>
      </c>
      <c r="HE35" s="34">
        <f t="shared" ref="HE35" ca="1" si="1299">AVERAGE(HC34:HE34)</f>
        <v>0</v>
      </c>
      <c r="HF35" s="34">
        <f t="shared" ref="HF35" ca="1" si="1300">AVERAGE(HD34:HF34)</f>
        <v>0</v>
      </c>
      <c r="HG35" s="34">
        <f t="shared" ref="HG35" ca="1" si="1301">AVERAGE(HE34:HG34)</f>
        <v>0</v>
      </c>
      <c r="HH35" s="34">
        <f t="shared" ref="HH35" ca="1" si="1302">AVERAGE(HF34:HH34)</f>
        <v>0</v>
      </c>
      <c r="HI35" s="34">
        <f t="shared" ref="HI35" ca="1" si="1303">AVERAGE(HG34:HI34)</f>
        <v>0</v>
      </c>
      <c r="HJ35" s="34">
        <f t="shared" ref="HJ35" ca="1" si="1304">AVERAGE(HH34:HJ34)</f>
        <v>0</v>
      </c>
      <c r="HK35" s="34">
        <f t="shared" ref="HK35" ca="1" si="1305">AVERAGE(HI34:HK34)</f>
        <v>0</v>
      </c>
      <c r="HL35" s="34">
        <f t="shared" ref="HL35" ca="1" si="1306">AVERAGE(HJ34:HL34)</f>
        <v>0</v>
      </c>
      <c r="HM35" s="34">
        <f t="shared" ref="HM35" ca="1" si="1307">AVERAGE(HK34:HM34)</f>
        <v>0</v>
      </c>
      <c r="HN35" s="34">
        <f t="shared" ref="HN35" ca="1" si="1308">AVERAGE(HL34:HN34)</f>
        <v>0</v>
      </c>
      <c r="HO35" s="34">
        <f t="shared" ref="HO35" ca="1" si="1309">AVERAGE(HM34:HO34)</f>
        <v>0</v>
      </c>
      <c r="HP35" s="34">
        <f t="shared" ref="HP35" ca="1" si="1310">AVERAGE(HN34:HP34)</f>
        <v>0</v>
      </c>
      <c r="HQ35" s="34">
        <f t="shared" ref="HQ35" ca="1" si="1311">AVERAGE(HO34:HQ34)</f>
        <v>0</v>
      </c>
      <c r="HR35" s="34">
        <f t="shared" ref="HR35" ca="1" si="1312">AVERAGE(HP34:HR34)</f>
        <v>0</v>
      </c>
      <c r="HS35" s="34">
        <f t="shared" ref="HS35" ca="1" si="1313">AVERAGE(HQ34:HS34)</f>
        <v>0</v>
      </c>
      <c r="HT35" s="34">
        <f t="shared" ref="HT35" ca="1" si="1314">AVERAGE(HR34:HT34)</f>
        <v>0</v>
      </c>
      <c r="HU35" s="34">
        <f t="shared" ref="HU35" ca="1" si="1315">AVERAGE(HS34:HU34)</f>
        <v>0</v>
      </c>
      <c r="HV35" s="34">
        <f t="shared" ref="HV35" ca="1" si="1316">AVERAGE(HT34:HV34)</f>
        <v>0</v>
      </c>
      <c r="HW35" s="34">
        <f t="shared" ref="HW35" ca="1" si="1317">AVERAGE(HU34:HW34)</f>
        <v>0</v>
      </c>
      <c r="HX35" s="34">
        <f t="shared" ref="HX35" ca="1" si="1318">AVERAGE(HV34:HX34)</f>
        <v>0</v>
      </c>
      <c r="HY35" s="34">
        <f t="shared" ref="HY35" ca="1" si="1319">AVERAGE(HW34:HY34)</f>
        <v>0</v>
      </c>
      <c r="HZ35" s="34">
        <f t="shared" ref="HZ35" ca="1" si="1320">AVERAGE(HX34:HZ34)</f>
        <v>0</v>
      </c>
      <c r="IA35" s="34">
        <f t="shared" ref="IA35" ca="1" si="1321">AVERAGE(HY34:IA34)</f>
        <v>0</v>
      </c>
      <c r="IB35" s="34">
        <f t="shared" ref="IB35" ca="1" si="1322">AVERAGE(HZ34:IB34)</f>
        <v>0</v>
      </c>
      <c r="IC35" s="34">
        <f t="shared" ref="IC35" ca="1" si="1323">AVERAGE(IA34:IC34)</f>
        <v>0</v>
      </c>
      <c r="ID35" s="34">
        <f t="shared" ref="ID35" ca="1" si="1324">AVERAGE(IB34:ID34)</f>
        <v>0</v>
      </c>
      <c r="IE35" s="34">
        <f t="shared" ref="IE35" ca="1" si="1325">AVERAGE(IC34:IE34)</f>
        <v>0</v>
      </c>
      <c r="IF35" s="34">
        <f t="shared" ref="IF35" ca="1" si="1326">AVERAGE(ID34:IF34)</f>
        <v>0</v>
      </c>
      <c r="IG35" s="34">
        <f t="shared" ref="IG35" ca="1" si="1327">AVERAGE(IE34:IG34)</f>
        <v>0</v>
      </c>
      <c r="IH35" s="34">
        <f t="shared" ref="IH35" ca="1" si="1328">AVERAGE(IF34:IH34)</f>
        <v>0</v>
      </c>
      <c r="II35" s="34">
        <f t="shared" ref="II35" ca="1" si="1329">AVERAGE(IG34:II34)</f>
        <v>0</v>
      </c>
      <c r="IJ35" s="34">
        <f t="shared" ref="IJ35" ca="1" si="1330">AVERAGE(IH34:IJ34)</f>
        <v>0</v>
      </c>
      <c r="IK35" s="34">
        <f t="shared" ref="IK35" ca="1" si="1331">AVERAGE(II34:IK34)</f>
        <v>0</v>
      </c>
      <c r="IL35" s="34">
        <f t="shared" ref="IL35" ca="1" si="1332">AVERAGE(IJ34:IL34)</f>
        <v>0</v>
      </c>
      <c r="IM35" s="34">
        <f t="shared" ref="IM35" ca="1" si="1333">AVERAGE(IK34:IM34)</f>
        <v>0</v>
      </c>
      <c r="IN35" s="34">
        <f t="shared" ref="IN35" ca="1" si="1334">AVERAGE(IL34:IN34)</f>
        <v>0</v>
      </c>
      <c r="IO35" s="34">
        <f t="shared" ref="IO35" ca="1" si="1335">AVERAGE(IM34:IO34)</f>
        <v>0</v>
      </c>
      <c r="IP35" s="34">
        <f t="shared" ref="IP35" ca="1" si="1336">AVERAGE(IN34:IP34)</f>
        <v>0</v>
      </c>
      <c r="IQ35" s="34">
        <f t="shared" ref="IQ35" ca="1" si="1337">AVERAGE(IO34:IQ34)</f>
        <v>0</v>
      </c>
      <c r="IR35" s="34">
        <f t="shared" ref="IR35" ca="1" si="1338">AVERAGE(IP34:IR34)</f>
        <v>0</v>
      </c>
      <c r="IS35" s="34">
        <f t="shared" ref="IS35" ca="1" si="1339">AVERAGE(IQ34:IS34)</f>
        <v>0</v>
      </c>
      <c r="IT35" s="34">
        <f t="shared" ref="IT35" ca="1" si="1340">AVERAGE(IR34:IT34)</f>
        <v>0</v>
      </c>
      <c r="IU35" s="34">
        <f t="shared" ref="IU35" ca="1" si="1341">AVERAGE(IS34:IU34)</f>
        <v>0</v>
      </c>
      <c r="IV35" s="34">
        <f t="shared" ref="IV35" ca="1" si="1342">AVERAGE(IT34:IV34)</f>
        <v>0</v>
      </c>
      <c r="IW35" s="34">
        <f t="shared" ref="IW35" ca="1" si="1343">AVERAGE(IU34:IW34)</f>
        <v>0</v>
      </c>
      <c r="IX35" s="34">
        <f t="shared" ref="IX35" ca="1" si="1344">AVERAGE(IV34:IX34)</f>
        <v>0</v>
      </c>
      <c r="IY35" s="34">
        <f t="shared" ref="IY35" ca="1" si="1345">AVERAGE(IW34:IY34)</f>
        <v>0</v>
      </c>
      <c r="IZ35" s="34">
        <f t="shared" ref="IZ35" ca="1" si="1346">AVERAGE(IX34:IZ34)</f>
        <v>0</v>
      </c>
      <c r="JA35" s="34">
        <f t="shared" ref="JA35" ca="1" si="1347">AVERAGE(IY34:JA34)</f>
        <v>0</v>
      </c>
      <c r="JB35" s="34">
        <f t="shared" ref="JB35" ca="1" si="1348">AVERAGE(IZ34:JB34)</f>
        <v>0</v>
      </c>
      <c r="JC35" s="34">
        <f t="shared" ref="JC35" ca="1" si="1349">AVERAGE(JA34:JC34)</f>
        <v>0</v>
      </c>
      <c r="JD35" s="34">
        <f t="shared" ref="JD35" ca="1" si="1350">AVERAGE(JB34:JD34)</f>
        <v>0</v>
      </c>
      <c r="JE35" s="34">
        <f t="shared" ref="JE35" ca="1" si="1351">AVERAGE(JC34:JE34)</f>
        <v>0</v>
      </c>
      <c r="JF35" s="34">
        <f t="shared" ref="JF35" ca="1" si="1352">AVERAGE(JD34:JF34)</f>
        <v>0</v>
      </c>
      <c r="JG35" s="34">
        <f t="shared" ref="JG35" ca="1" si="1353">AVERAGE(JE34:JG34)</f>
        <v>0</v>
      </c>
      <c r="JH35" s="34">
        <f t="shared" ref="JH35" ca="1" si="1354">AVERAGE(JF34:JH34)</f>
        <v>0</v>
      </c>
      <c r="JI35" s="34">
        <f t="shared" ref="JI35" ca="1" si="1355">AVERAGE(JG34:JI34)</f>
        <v>0</v>
      </c>
      <c r="JJ35" s="34">
        <f t="shared" ref="JJ35" ca="1" si="1356">AVERAGE(JH34:JJ34)</f>
        <v>0</v>
      </c>
      <c r="JK35" s="34">
        <f t="shared" ref="JK35" ca="1" si="1357">AVERAGE(JI34:JK34)</f>
        <v>0</v>
      </c>
      <c r="JL35" s="34">
        <f t="shared" ref="JL35" ca="1" si="1358">AVERAGE(JJ34:JL34)</f>
        <v>0</v>
      </c>
      <c r="JM35" s="34">
        <f t="shared" ref="JM35" ca="1" si="1359">AVERAGE(JK34:JM34)</f>
        <v>0</v>
      </c>
      <c r="JN35" s="34">
        <f t="shared" ref="JN35" ca="1" si="1360">AVERAGE(JL34:JN34)</f>
        <v>0</v>
      </c>
      <c r="JO35" s="34">
        <f t="shared" ref="JO35" ca="1" si="1361">AVERAGE(JM34:JO34)</f>
        <v>0</v>
      </c>
      <c r="JP35" s="34">
        <f t="shared" ref="JP35" ca="1" si="1362">AVERAGE(JN34:JP34)</f>
        <v>0</v>
      </c>
      <c r="JQ35" s="34">
        <f t="shared" ref="JQ35" ca="1" si="1363">AVERAGE(JO34:JQ34)</f>
        <v>0</v>
      </c>
      <c r="JR35" s="34">
        <f t="shared" ref="JR35" ca="1" si="1364">AVERAGE(JP34:JR34)</f>
        <v>0</v>
      </c>
      <c r="JS35" s="34">
        <f t="shared" ref="JS35" ca="1" si="1365">AVERAGE(JQ34:JS34)</f>
        <v>0</v>
      </c>
      <c r="JT35" s="34">
        <f t="shared" ref="JT35" ca="1" si="1366">AVERAGE(JR34:JT34)</f>
        <v>0</v>
      </c>
      <c r="JU35" s="34">
        <f t="shared" ref="JU35" ca="1" si="1367">AVERAGE(JS34:JU34)</f>
        <v>0</v>
      </c>
      <c r="JV35" s="34">
        <f t="shared" ref="JV35" ca="1" si="1368">AVERAGE(JT34:JV34)</f>
        <v>0</v>
      </c>
      <c r="JW35" s="34">
        <f t="shared" ref="JW35" ca="1" si="1369">AVERAGE(JU34:JW34)</f>
        <v>0</v>
      </c>
      <c r="JX35" s="34">
        <f t="shared" ref="JX35" ca="1" si="1370">AVERAGE(JV34:JX34)</f>
        <v>0</v>
      </c>
      <c r="JY35" s="34">
        <f t="shared" ref="JY35" ca="1" si="1371">AVERAGE(JW34:JY34)</f>
        <v>0</v>
      </c>
      <c r="JZ35" s="34">
        <f t="shared" ref="JZ35" ca="1" si="1372">AVERAGE(JX34:JZ34)</f>
        <v>0</v>
      </c>
      <c r="KA35" s="34">
        <f t="shared" ref="KA35" ca="1" si="1373">AVERAGE(JY34:KA34)</f>
        <v>0</v>
      </c>
      <c r="KB35" s="34">
        <f t="shared" ref="KB35" ca="1" si="1374">AVERAGE(JZ34:KB34)</f>
        <v>0</v>
      </c>
      <c r="KC35" s="34">
        <f t="shared" ref="KC35" ca="1" si="1375">AVERAGE(KA34:KC34)</f>
        <v>0</v>
      </c>
      <c r="KD35" s="34">
        <f t="shared" ref="KD35" ca="1" si="1376">AVERAGE(KB34:KD34)</f>
        <v>0</v>
      </c>
      <c r="KE35" s="34">
        <f t="shared" ref="KE35" ca="1" si="1377">AVERAGE(KC34:KE34)</f>
        <v>0</v>
      </c>
      <c r="KF35" s="34">
        <f t="shared" ref="KF35" ca="1" si="1378">AVERAGE(KD34:KF34)</f>
        <v>0</v>
      </c>
      <c r="KG35" s="34">
        <f t="shared" ref="KG35" ca="1" si="1379">AVERAGE(KE34:KG34)</f>
        <v>0</v>
      </c>
      <c r="KH35" s="34">
        <f t="shared" ref="KH35" ca="1" si="1380">AVERAGE(KF34:KH34)</f>
        <v>0</v>
      </c>
      <c r="KI35" s="34">
        <f t="shared" ref="KI35" ca="1" si="1381">AVERAGE(KG34:KI34)</f>
        <v>0</v>
      </c>
      <c r="KJ35" s="34">
        <f t="shared" ref="KJ35" ca="1" si="1382">AVERAGE(KH34:KJ34)</f>
        <v>0</v>
      </c>
      <c r="KK35" s="34">
        <f t="shared" ref="KK35" ca="1" si="1383">AVERAGE(KI34:KK34)</f>
        <v>0</v>
      </c>
      <c r="KL35" s="34">
        <f t="shared" ref="KL35" ca="1" si="1384">AVERAGE(KJ34:KL34)</f>
        <v>0</v>
      </c>
      <c r="KM35" s="34">
        <f t="shared" ref="KM35" ca="1" si="1385">AVERAGE(KK34:KM34)</f>
        <v>0</v>
      </c>
      <c r="KN35" s="34">
        <f t="shared" ref="KN35" ca="1" si="1386">AVERAGE(KL34:KN34)</f>
        <v>0</v>
      </c>
      <c r="KO35" s="34">
        <f t="shared" ref="KO35" ca="1" si="1387">AVERAGE(KM34:KO34)</f>
        <v>0</v>
      </c>
      <c r="KP35" s="34">
        <f t="shared" ref="KP35" ca="1" si="1388">AVERAGE(KN34:KP34)</f>
        <v>0</v>
      </c>
      <c r="KQ35" s="34">
        <f t="shared" ref="KQ35" ca="1" si="1389">AVERAGE(KO34:KQ34)</f>
        <v>0</v>
      </c>
      <c r="KR35" s="34">
        <f t="shared" ref="KR35" ca="1" si="1390">AVERAGE(KP34:KR34)</f>
        <v>0</v>
      </c>
      <c r="KS35" s="34">
        <f t="shared" ref="KS35" ca="1" si="1391">AVERAGE(KQ34:KS34)</f>
        <v>0</v>
      </c>
      <c r="KT35" s="34">
        <f t="shared" ref="KT35" ca="1" si="1392">AVERAGE(KR34:KT34)</f>
        <v>0</v>
      </c>
      <c r="KU35" s="34">
        <f t="shared" ref="KU35" ca="1" si="1393">AVERAGE(KS34:KU34)</f>
        <v>0</v>
      </c>
      <c r="KV35" s="34">
        <f t="shared" ref="KV35" ca="1" si="1394">AVERAGE(KT34:KV34)</f>
        <v>0</v>
      </c>
      <c r="KW35" s="34">
        <f t="shared" ref="KW35" ca="1" si="1395">AVERAGE(KU34:KW34)</f>
        <v>0</v>
      </c>
      <c r="KX35" s="34">
        <f t="shared" ref="KX35" ca="1" si="1396">AVERAGE(KV34:KX34)</f>
        <v>0</v>
      </c>
      <c r="KY35" s="34">
        <f t="shared" ref="KY35" ca="1" si="1397">AVERAGE(KW34:KY34)</f>
        <v>0</v>
      </c>
      <c r="KZ35" s="34">
        <f t="shared" ref="KZ35" ca="1" si="1398">AVERAGE(KX34:KZ34)</f>
        <v>0</v>
      </c>
      <c r="LA35" s="34">
        <f t="shared" ref="LA35" ca="1" si="1399">AVERAGE(KY34:LA34)</f>
        <v>0</v>
      </c>
      <c r="LB35" s="34">
        <f t="shared" ref="LB35" ca="1" si="1400">AVERAGE(KZ34:LB34)</f>
        <v>0</v>
      </c>
      <c r="LC35" s="34">
        <f t="shared" ref="LC35" ca="1" si="1401">AVERAGE(LA34:LC34)</f>
        <v>0</v>
      </c>
      <c r="LD35" s="34">
        <f t="shared" ref="LD35" ca="1" si="1402">AVERAGE(LB34:LD34)</f>
        <v>0</v>
      </c>
      <c r="LE35" s="34">
        <f t="shared" ref="LE35" ca="1" si="1403">AVERAGE(LC34:LE34)</f>
        <v>0</v>
      </c>
      <c r="LF35" s="34">
        <f t="shared" ref="LF35" ca="1" si="1404">AVERAGE(LD34:LF34)</f>
        <v>0</v>
      </c>
      <c r="LG35" s="34">
        <f t="shared" ref="LG35" ca="1" si="1405">AVERAGE(LE34:LG34)</f>
        <v>0</v>
      </c>
      <c r="LH35" s="34">
        <f t="shared" ref="LH35" ca="1" si="1406">AVERAGE(LF34:LH34)</f>
        <v>0</v>
      </c>
      <c r="LI35" s="34">
        <f t="shared" ref="LI35" ca="1" si="1407">AVERAGE(LG34:LI34)</f>
        <v>0</v>
      </c>
      <c r="LJ35" s="34">
        <f t="shared" ref="LJ35" ca="1" si="1408">AVERAGE(LH34:LJ34)</f>
        <v>0</v>
      </c>
      <c r="LK35" s="34">
        <f t="shared" ref="LK35" ca="1" si="1409">AVERAGE(LI34:LK34)</f>
        <v>0</v>
      </c>
      <c r="LL35" s="34">
        <f t="shared" ref="LL35" ca="1" si="1410">AVERAGE(LJ34:LL34)</f>
        <v>0</v>
      </c>
      <c r="LM35" s="34">
        <f t="shared" ref="LM35" ca="1" si="1411">AVERAGE(LK34:LM34)</f>
        <v>0</v>
      </c>
      <c r="LN35" s="34">
        <f t="shared" ref="LN35" ca="1" si="1412">AVERAGE(LL34:LN34)</f>
        <v>0</v>
      </c>
      <c r="LO35" s="34">
        <f t="shared" ref="LO35" ca="1" si="1413">AVERAGE(LM34:LO34)</f>
        <v>0</v>
      </c>
      <c r="LP35" s="34">
        <f t="shared" ref="LP35" ca="1" si="1414">AVERAGE(LN34:LP34)</f>
        <v>0</v>
      </c>
      <c r="LQ35" s="34">
        <f t="shared" ref="LQ35" ca="1" si="1415">AVERAGE(LO34:LQ34)</f>
        <v>0</v>
      </c>
      <c r="LR35" s="34">
        <f t="shared" ref="LR35" ca="1" si="1416">AVERAGE(LP34:LR34)</f>
        <v>0</v>
      </c>
      <c r="LS35" s="34">
        <f t="shared" ref="LS35" ca="1" si="1417">AVERAGE(LQ34:LS34)</f>
        <v>0</v>
      </c>
      <c r="LT35" s="34">
        <f t="shared" ref="LT35" ca="1" si="1418">AVERAGE(LR34:LT34)</f>
        <v>0</v>
      </c>
      <c r="LU35" s="34">
        <f t="shared" ref="LU35" ca="1" si="1419">AVERAGE(LS34:LU34)</f>
        <v>0</v>
      </c>
      <c r="LV35" s="34">
        <f t="shared" ref="LV35" ca="1" si="1420">AVERAGE(LT34:LV34)</f>
        <v>0</v>
      </c>
      <c r="LW35" s="34">
        <f t="shared" ref="LW35" ca="1" si="1421">AVERAGE(LU34:LW34)</f>
        <v>0</v>
      </c>
      <c r="LX35" s="34">
        <f t="shared" ref="LX35" ca="1" si="1422">AVERAGE(LV34:LX34)</f>
        <v>0</v>
      </c>
      <c r="LY35" s="34">
        <f t="shared" ref="LY35" ca="1" si="1423">AVERAGE(LW34:LY34)</f>
        <v>0</v>
      </c>
      <c r="LZ35" s="34">
        <f t="shared" ref="LZ35" ca="1" si="1424">AVERAGE(LX34:LZ34)</f>
        <v>0</v>
      </c>
      <c r="MA35" s="34">
        <f t="shared" ref="MA35" ca="1" si="1425">AVERAGE(LY34:MA34)</f>
        <v>0</v>
      </c>
      <c r="MB35" s="34">
        <f t="shared" ref="MB35" ca="1" si="1426">AVERAGE(LZ34:MB34)</f>
        <v>0</v>
      </c>
      <c r="MC35" s="34">
        <f t="shared" ref="MC35" ca="1" si="1427">AVERAGE(MA34:MC34)</f>
        <v>0</v>
      </c>
      <c r="MD35" s="34">
        <f t="shared" ref="MD35" ca="1" si="1428">AVERAGE(MB34:MD34)</f>
        <v>0</v>
      </c>
      <c r="ME35" s="34">
        <f t="shared" ref="ME35" ca="1" si="1429">AVERAGE(MC34:ME34)</f>
        <v>0</v>
      </c>
      <c r="MF35" s="34">
        <f t="shared" ref="MF35" ca="1" si="1430">AVERAGE(MD34:MF34)</f>
        <v>0</v>
      </c>
      <c r="MG35" s="34">
        <f t="shared" ref="MG35" ca="1" si="1431">AVERAGE(ME34:MG34)</f>
        <v>0</v>
      </c>
      <c r="MH35" s="34">
        <f t="shared" ref="MH35" ca="1" si="1432">AVERAGE(MF34:MH34)</f>
        <v>0</v>
      </c>
      <c r="MI35" s="34">
        <f t="shared" ref="MI35" ca="1" si="1433">AVERAGE(MG34:MI34)</f>
        <v>0</v>
      </c>
      <c r="MJ35" s="34">
        <f t="shared" ref="MJ35" ca="1" si="1434">AVERAGE(MH34:MJ34)</f>
        <v>0</v>
      </c>
      <c r="MK35" s="34">
        <f t="shared" ref="MK35" ca="1" si="1435">AVERAGE(MI34:MK34)</f>
        <v>0</v>
      </c>
      <c r="ML35" s="34">
        <f t="shared" ref="ML35" ca="1" si="1436">AVERAGE(MJ34:ML34)</f>
        <v>0</v>
      </c>
      <c r="MM35" s="34">
        <f t="shared" ref="MM35" ca="1" si="1437">AVERAGE(MK34:MM34)</f>
        <v>0</v>
      </c>
      <c r="MN35" s="34">
        <f t="shared" ref="MN35" ca="1" si="1438">AVERAGE(ML34:MN34)</f>
        <v>0</v>
      </c>
      <c r="MO35" s="34">
        <f t="shared" ref="MO35" ca="1" si="1439">AVERAGE(MM34:MO34)</f>
        <v>0</v>
      </c>
      <c r="MP35" s="34">
        <f t="shared" ref="MP35" ca="1" si="1440">AVERAGE(MN34:MP34)</f>
        <v>0</v>
      </c>
      <c r="MQ35" s="34">
        <f t="shared" ref="MQ35" ca="1" si="1441">AVERAGE(MO34:MQ34)</f>
        <v>0</v>
      </c>
      <c r="MR35" s="34">
        <f t="shared" ref="MR35" ca="1" si="1442">AVERAGE(MP34:MR34)</f>
        <v>0</v>
      </c>
      <c r="MS35" s="34">
        <f t="shared" ref="MS35" ca="1" si="1443">AVERAGE(MQ34:MS34)</f>
        <v>0</v>
      </c>
      <c r="MT35" s="34">
        <f t="shared" ref="MT35" ca="1" si="1444">AVERAGE(MR34:MT34)</f>
        <v>0</v>
      </c>
      <c r="MU35" s="34">
        <f ca="1">AVERAGE(MS34:MU34)</f>
        <v>0</v>
      </c>
    </row>
    <row r="36" spans="1:359" s="12" customFormat="1">
      <c r="A36" s="20" t="s">
        <v>102</v>
      </c>
      <c r="B36" s="10" t="s">
        <v>179</v>
      </c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4"/>
      <c r="AD36" s="34"/>
      <c r="AE36" s="34"/>
      <c r="AF36" s="34"/>
      <c r="AG36" s="34"/>
      <c r="AH36" s="34"/>
      <c r="AI36" s="34"/>
      <c r="AJ36" s="34"/>
      <c r="AK36" s="34"/>
      <c r="AL36" s="34"/>
      <c r="AM36" s="34"/>
      <c r="AN36" s="34"/>
      <c r="AO36" s="34"/>
      <c r="AP36" s="34"/>
      <c r="AQ36" s="34"/>
      <c r="AR36" s="34"/>
      <c r="AS36" s="34"/>
      <c r="AT36" s="34"/>
      <c r="AU36" s="34"/>
      <c r="AV36" s="34"/>
      <c r="AW36" s="34"/>
      <c r="AX36" s="34"/>
      <c r="AY36" s="34"/>
      <c r="AZ36" s="34"/>
      <c r="BA36" s="34"/>
      <c r="BB36" s="34"/>
      <c r="BC36" s="34"/>
      <c r="BD36" s="34"/>
      <c r="BE36" s="34"/>
      <c r="BF36" s="34"/>
      <c r="BG36" s="34"/>
      <c r="BH36" s="34"/>
      <c r="BI36" s="34"/>
      <c r="BJ36" s="34"/>
      <c r="BK36" s="34">
        <f ca="1">IF(VLOOKUP($A36,BBG!$1:$1048576,MATCH(Activity!BK$1,BBG!$1:$1,0),0)&lt;&gt;"",VLOOKUP($A36,BBG!$1:$1048576,MATCH(Activity!BK$1,BBG!$1:$1,0),0),IF(AND(VLOOKUP($A36,BBG!$1:$1048576,MATCH(Activity!BK$1,BBG!$1:$1,0)-1,0)&lt;&gt;"",VLOOKUP($A36,BBG!$1:$1048576,MATCH(Activity!BK$1,BBG!$1:$1,0)+1,0)&lt;&gt;""),(VLOOKUP($A36,BBG!$1:$1048576,MATCH(Activity!BK$1,BBG!$1:$1,0)-1,0)+VLOOKUP($A36,BBG!$1:$1048576,MATCH(Activity!BK$1,BBG!$1:$1,0)+1,0))/2,IF(AND(VLOOKUP($A36,BBG!$1:$1048576,MATCH(Activity!BK$1,BBG!$1:$1,0)-1,0)&lt;&gt;"",VLOOKUP($A36,BBG!$1:$1048576,MATCH(Activity!BK$1,BBG!$1:$1,0)+2,0)&lt;&gt;""),VLOOKUP($A36,BBG!$1:$1048576,MATCH(Activity!BK$1,BBG!$1:$1,0)-1,0)+(VLOOKUP($A36,BBG!$1:$1048576,MATCH(Activity!BK$1,BBG!$1:$1,0)+2,0)-VLOOKUP($A36,BBG!$1:$1048576,MATCH(Activity!BK$1,BBG!$1:$1,0)-1,0))/3,VLOOKUP($A36,BBG!$1:$1048576,MATCH(Activity!BK$1,BBG!$1:$1,0)-2,0)+(VLOOKUP($A36,BBG!$1:$1048576,MATCH(Activity!BK$1,BBG!$1:$1,0)+1,0)-VLOOKUP($A36,BBG!$1:$1048576,MATCH(Activity!BK$1,BBG!$1:$1,0)-2,0))*2/3)))/100</f>
        <v>0</v>
      </c>
      <c r="BL36" s="34">
        <f ca="1">IF(VLOOKUP($A36,BBG!$1:$1048576,MATCH(Activity!BL$1,BBG!$1:$1,0),0)&lt;&gt;"",VLOOKUP($A36,BBG!$1:$1048576,MATCH(Activity!BL$1,BBG!$1:$1,0),0),IF(AND(VLOOKUP($A36,BBG!$1:$1048576,MATCH(Activity!BL$1,BBG!$1:$1,0)-1,0)&lt;&gt;"",VLOOKUP($A36,BBG!$1:$1048576,MATCH(Activity!BL$1,BBG!$1:$1,0)+1,0)&lt;&gt;""),(VLOOKUP($A36,BBG!$1:$1048576,MATCH(Activity!BL$1,BBG!$1:$1,0)-1,0)+VLOOKUP($A36,BBG!$1:$1048576,MATCH(Activity!BL$1,BBG!$1:$1,0)+1,0))/2,IF(AND(VLOOKUP($A36,BBG!$1:$1048576,MATCH(Activity!BL$1,BBG!$1:$1,0)-1,0)&lt;&gt;"",VLOOKUP($A36,BBG!$1:$1048576,MATCH(Activity!BL$1,BBG!$1:$1,0)+2,0)&lt;&gt;""),VLOOKUP($A36,BBG!$1:$1048576,MATCH(Activity!BL$1,BBG!$1:$1,0)-1,0)+(VLOOKUP($A36,BBG!$1:$1048576,MATCH(Activity!BL$1,BBG!$1:$1,0)+2,0)-VLOOKUP($A36,BBG!$1:$1048576,MATCH(Activity!BL$1,BBG!$1:$1,0)-1,0))/3,VLOOKUP($A36,BBG!$1:$1048576,MATCH(Activity!BL$1,BBG!$1:$1,0)-2,0)+(VLOOKUP($A36,BBG!$1:$1048576,MATCH(Activity!BL$1,BBG!$1:$1,0)+1,0)-VLOOKUP($A36,BBG!$1:$1048576,MATCH(Activity!BL$1,BBG!$1:$1,0)-2,0))*2/3)))/100</f>
        <v>0</v>
      </c>
      <c r="BM36" s="34">
        <f ca="1">IF(VLOOKUP($A36,BBG!$1:$1048576,MATCH(Activity!BM$1,BBG!$1:$1,0),0)&lt;&gt;"",VLOOKUP($A36,BBG!$1:$1048576,MATCH(Activity!BM$1,BBG!$1:$1,0),0),IF(AND(VLOOKUP($A36,BBG!$1:$1048576,MATCH(Activity!BM$1,BBG!$1:$1,0)-1,0)&lt;&gt;"",VLOOKUP($A36,BBG!$1:$1048576,MATCH(Activity!BM$1,BBG!$1:$1,0)+1,0)&lt;&gt;""),(VLOOKUP($A36,BBG!$1:$1048576,MATCH(Activity!BM$1,BBG!$1:$1,0)-1,0)+VLOOKUP($A36,BBG!$1:$1048576,MATCH(Activity!BM$1,BBG!$1:$1,0)+1,0))/2,IF(AND(VLOOKUP($A36,BBG!$1:$1048576,MATCH(Activity!BM$1,BBG!$1:$1,0)-1,0)&lt;&gt;"",VLOOKUP($A36,BBG!$1:$1048576,MATCH(Activity!BM$1,BBG!$1:$1,0)+2,0)&lt;&gt;""),VLOOKUP($A36,BBG!$1:$1048576,MATCH(Activity!BM$1,BBG!$1:$1,0)-1,0)+(VLOOKUP($A36,BBG!$1:$1048576,MATCH(Activity!BM$1,BBG!$1:$1,0)+2,0)-VLOOKUP($A36,BBG!$1:$1048576,MATCH(Activity!BM$1,BBG!$1:$1,0)-1,0))/3,VLOOKUP($A36,BBG!$1:$1048576,MATCH(Activity!BM$1,BBG!$1:$1,0)-2,0)+(VLOOKUP($A36,BBG!$1:$1048576,MATCH(Activity!BM$1,BBG!$1:$1,0)+1,0)-VLOOKUP($A36,BBG!$1:$1048576,MATCH(Activity!BM$1,BBG!$1:$1,0)-2,0))*2/3)))/100</f>
        <v>0</v>
      </c>
      <c r="BN36" s="34">
        <f ca="1">IF(VLOOKUP($A36,BBG!$1:$1048576,MATCH(Activity!BN$1,BBG!$1:$1,0),0)&lt;&gt;"",VLOOKUP($A36,BBG!$1:$1048576,MATCH(Activity!BN$1,BBG!$1:$1,0),0),IF(AND(VLOOKUP($A36,BBG!$1:$1048576,MATCH(Activity!BN$1,BBG!$1:$1,0)-1,0)&lt;&gt;"",VLOOKUP($A36,BBG!$1:$1048576,MATCH(Activity!BN$1,BBG!$1:$1,0)+1,0)&lt;&gt;""),(VLOOKUP($A36,BBG!$1:$1048576,MATCH(Activity!BN$1,BBG!$1:$1,0)-1,0)+VLOOKUP($A36,BBG!$1:$1048576,MATCH(Activity!BN$1,BBG!$1:$1,0)+1,0))/2,IF(AND(VLOOKUP($A36,BBG!$1:$1048576,MATCH(Activity!BN$1,BBG!$1:$1,0)-1,0)&lt;&gt;"",VLOOKUP($A36,BBG!$1:$1048576,MATCH(Activity!BN$1,BBG!$1:$1,0)+2,0)&lt;&gt;""),VLOOKUP($A36,BBG!$1:$1048576,MATCH(Activity!BN$1,BBG!$1:$1,0)-1,0)+(VLOOKUP($A36,BBG!$1:$1048576,MATCH(Activity!BN$1,BBG!$1:$1,0)+2,0)-VLOOKUP($A36,BBG!$1:$1048576,MATCH(Activity!BN$1,BBG!$1:$1,0)-1,0))/3,VLOOKUP($A36,BBG!$1:$1048576,MATCH(Activity!BN$1,BBG!$1:$1,0)-2,0)+(VLOOKUP($A36,BBG!$1:$1048576,MATCH(Activity!BN$1,BBG!$1:$1,0)+1,0)-VLOOKUP($A36,BBG!$1:$1048576,MATCH(Activity!BN$1,BBG!$1:$1,0)-2,0))*2/3)))/100</f>
        <v>0</v>
      </c>
      <c r="BO36" s="34">
        <f ca="1">IF(VLOOKUP($A36,BBG!$1:$1048576,MATCH(Activity!BO$1,BBG!$1:$1,0),0)&lt;&gt;"",VLOOKUP($A36,BBG!$1:$1048576,MATCH(Activity!BO$1,BBG!$1:$1,0),0),IF(AND(VLOOKUP($A36,BBG!$1:$1048576,MATCH(Activity!BO$1,BBG!$1:$1,0)-1,0)&lt;&gt;"",VLOOKUP($A36,BBG!$1:$1048576,MATCH(Activity!BO$1,BBG!$1:$1,0)+1,0)&lt;&gt;""),(VLOOKUP($A36,BBG!$1:$1048576,MATCH(Activity!BO$1,BBG!$1:$1,0)-1,0)+VLOOKUP($A36,BBG!$1:$1048576,MATCH(Activity!BO$1,BBG!$1:$1,0)+1,0))/2,IF(AND(VLOOKUP($A36,BBG!$1:$1048576,MATCH(Activity!BO$1,BBG!$1:$1,0)-1,0)&lt;&gt;"",VLOOKUP($A36,BBG!$1:$1048576,MATCH(Activity!BO$1,BBG!$1:$1,0)+2,0)&lt;&gt;""),VLOOKUP($A36,BBG!$1:$1048576,MATCH(Activity!BO$1,BBG!$1:$1,0)-1,0)+(VLOOKUP($A36,BBG!$1:$1048576,MATCH(Activity!BO$1,BBG!$1:$1,0)+2,0)-VLOOKUP($A36,BBG!$1:$1048576,MATCH(Activity!BO$1,BBG!$1:$1,0)-1,0))/3,VLOOKUP($A36,BBG!$1:$1048576,MATCH(Activity!BO$1,BBG!$1:$1,0)-2,0)+(VLOOKUP($A36,BBG!$1:$1048576,MATCH(Activity!BO$1,BBG!$1:$1,0)+1,0)-VLOOKUP($A36,BBG!$1:$1048576,MATCH(Activity!BO$1,BBG!$1:$1,0)-2,0))*2/3)))/100</f>
        <v>0</v>
      </c>
      <c r="BP36" s="34">
        <f ca="1">IF(VLOOKUP($A36,BBG!$1:$1048576,MATCH(Activity!BP$1,BBG!$1:$1,0),0)&lt;&gt;"",VLOOKUP($A36,BBG!$1:$1048576,MATCH(Activity!BP$1,BBG!$1:$1,0),0),IF(AND(VLOOKUP($A36,BBG!$1:$1048576,MATCH(Activity!BP$1,BBG!$1:$1,0)-1,0)&lt;&gt;"",VLOOKUP($A36,BBG!$1:$1048576,MATCH(Activity!BP$1,BBG!$1:$1,0)+1,0)&lt;&gt;""),(VLOOKUP($A36,BBG!$1:$1048576,MATCH(Activity!BP$1,BBG!$1:$1,0)-1,0)+VLOOKUP($A36,BBG!$1:$1048576,MATCH(Activity!BP$1,BBG!$1:$1,0)+1,0))/2,IF(AND(VLOOKUP($A36,BBG!$1:$1048576,MATCH(Activity!BP$1,BBG!$1:$1,0)-1,0)&lt;&gt;"",VLOOKUP($A36,BBG!$1:$1048576,MATCH(Activity!BP$1,BBG!$1:$1,0)+2,0)&lt;&gt;""),VLOOKUP($A36,BBG!$1:$1048576,MATCH(Activity!BP$1,BBG!$1:$1,0)-1,0)+(VLOOKUP($A36,BBG!$1:$1048576,MATCH(Activity!BP$1,BBG!$1:$1,0)+2,0)-VLOOKUP($A36,BBG!$1:$1048576,MATCH(Activity!BP$1,BBG!$1:$1,0)-1,0))/3,VLOOKUP($A36,BBG!$1:$1048576,MATCH(Activity!BP$1,BBG!$1:$1,0)-2,0)+(VLOOKUP($A36,BBG!$1:$1048576,MATCH(Activity!BP$1,BBG!$1:$1,0)+1,0)-VLOOKUP($A36,BBG!$1:$1048576,MATCH(Activity!BP$1,BBG!$1:$1,0)-2,0))*2/3)))/100</f>
        <v>0</v>
      </c>
      <c r="BQ36" s="34">
        <f ca="1">IF(VLOOKUP($A36,BBG!$1:$1048576,MATCH(Activity!BQ$1,BBG!$1:$1,0),0)&lt;&gt;"",VLOOKUP($A36,BBG!$1:$1048576,MATCH(Activity!BQ$1,BBG!$1:$1,0),0),IF(AND(VLOOKUP($A36,BBG!$1:$1048576,MATCH(Activity!BQ$1,BBG!$1:$1,0)-1,0)&lt;&gt;"",VLOOKUP($A36,BBG!$1:$1048576,MATCH(Activity!BQ$1,BBG!$1:$1,0)+1,0)&lt;&gt;""),(VLOOKUP($A36,BBG!$1:$1048576,MATCH(Activity!BQ$1,BBG!$1:$1,0)-1,0)+VLOOKUP($A36,BBG!$1:$1048576,MATCH(Activity!BQ$1,BBG!$1:$1,0)+1,0))/2,IF(AND(VLOOKUP($A36,BBG!$1:$1048576,MATCH(Activity!BQ$1,BBG!$1:$1,0)-1,0)&lt;&gt;"",VLOOKUP($A36,BBG!$1:$1048576,MATCH(Activity!BQ$1,BBG!$1:$1,0)+2,0)&lt;&gt;""),VLOOKUP($A36,BBG!$1:$1048576,MATCH(Activity!BQ$1,BBG!$1:$1,0)-1,0)+(VLOOKUP($A36,BBG!$1:$1048576,MATCH(Activity!BQ$1,BBG!$1:$1,0)+2,0)-VLOOKUP($A36,BBG!$1:$1048576,MATCH(Activity!BQ$1,BBG!$1:$1,0)-1,0))/3,VLOOKUP($A36,BBG!$1:$1048576,MATCH(Activity!BQ$1,BBG!$1:$1,0)-2,0)+(VLOOKUP($A36,BBG!$1:$1048576,MATCH(Activity!BQ$1,BBG!$1:$1,0)+1,0)-VLOOKUP($A36,BBG!$1:$1048576,MATCH(Activity!BQ$1,BBG!$1:$1,0)-2,0))*2/3)))/100</f>
        <v>0</v>
      </c>
      <c r="BR36" s="34">
        <f ca="1">IF(VLOOKUP($A36,BBG!$1:$1048576,MATCH(Activity!BR$1,BBG!$1:$1,0),0)&lt;&gt;"",VLOOKUP($A36,BBG!$1:$1048576,MATCH(Activity!BR$1,BBG!$1:$1,0),0),IF(AND(VLOOKUP($A36,BBG!$1:$1048576,MATCH(Activity!BR$1,BBG!$1:$1,0)-1,0)&lt;&gt;"",VLOOKUP($A36,BBG!$1:$1048576,MATCH(Activity!BR$1,BBG!$1:$1,0)+1,0)&lt;&gt;""),(VLOOKUP($A36,BBG!$1:$1048576,MATCH(Activity!BR$1,BBG!$1:$1,0)-1,0)+VLOOKUP($A36,BBG!$1:$1048576,MATCH(Activity!BR$1,BBG!$1:$1,0)+1,0))/2,IF(AND(VLOOKUP($A36,BBG!$1:$1048576,MATCH(Activity!BR$1,BBG!$1:$1,0)-1,0)&lt;&gt;"",VLOOKUP($A36,BBG!$1:$1048576,MATCH(Activity!BR$1,BBG!$1:$1,0)+2,0)&lt;&gt;""),VLOOKUP($A36,BBG!$1:$1048576,MATCH(Activity!BR$1,BBG!$1:$1,0)-1,0)+(VLOOKUP($A36,BBG!$1:$1048576,MATCH(Activity!BR$1,BBG!$1:$1,0)+2,0)-VLOOKUP($A36,BBG!$1:$1048576,MATCH(Activity!BR$1,BBG!$1:$1,0)-1,0))/3,VLOOKUP($A36,BBG!$1:$1048576,MATCH(Activity!BR$1,BBG!$1:$1,0)-2,0)+(VLOOKUP($A36,BBG!$1:$1048576,MATCH(Activity!BR$1,BBG!$1:$1,0)+1,0)-VLOOKUP($A36,BBG!$1:$1048576,MATCH(Activity!BR$1,BBG!$1:$1,0)-2,0))*2/3)))/100</f>
        <v>0</v>
      </c>
      <c r="BS36" s="34">
        <f ca="1">IF(VLOOKUP($A36,BBG!$1:$1048576,MATCH(Activity!BS$1,BBG!$1:$1,0),0)&lt;&gt;"",VLOOKUP($A36,BBG!$1:$1048576,MATCH(Activity!BS$1,BBG!$1:$1,0),0),IF(AND(VLOOKUP($A36,BBG!$1:$1048576,MATCH(Activity!BS$1,BBG!$1:$1,0)-1,0)&lt;&gt;"",VLOOKUP($A36,BBG!$1:$1048576,MATCH(Activity!BS$1,BBG!$1:$1,0)+1,0)&lt;&gt;""),(VLOOKUP($A36,BBG!$1:$1048576,MATCH(Activity!BS$1,BBG!$1:$1,0)-1,0)+VLOOKUP($A36,BBG!$1:$1048576,MATCH(Activity!BS$1,BBG!$1:$1,0)+1,0))/2,IF(AND(VLOOKUP($A36,BBG!$1:$1048576,MATCH(Activity!BS$1,BBG!$1:$1,0)-1,0)&lt;&gt;"",VLOOKUP($A36,BBG!$1:$1048576,MATCH(Activity!BS$1,BBG!$1:$1,0)+2,0)&lt;&gt;""),VLOOKUP($A36,BBG!$1:$1048576,MATCH(Activity!BS$1,BBG!$1:$1,0)-1,0)+(VLOOKUP($A36,BBG!$1:$1048576,MATCH(Activity!BS$1,BBG!$1:$1,0)+2,0)-VLOOKUP($A36,BBG!$1:$1048576,MATCH(Activity!BS$1,BBG!$1:$1,0)-1,0))/3,VLOOKUP($A36,BBG!$1:$1048576,MATCH(Activity!BS$1,BBG!$1:$1,0)-2,0)+(VLOOKUP($A36,BBG!$1:$1048576,MATCH(Activity!BS$1,BBG!$1:$1,0)+1,0)-VLOOKUP($A36,BBG!$1:$1048576,MATCH(Activity!BS$1,BBG!$1:$1,0)-2,0))*2/3)))/100</f>
        <v>0</v>
      </c>
      <c r="BT36" s="34">
        <f ca="1">IF(VLOOKUP($A36,BBG!$1:$1048576,MATCH(Activity!BT$1,BBG!$1:$1,0),0)&lt;&gt;"",VLOOKUP($A36,BBG!$1:$1048576,MATCH(Activity!BT$1,BBG!$1:$1,0),0),IF(AND(VLOOKUP($A36,BBG!$1:$1048576,MATCH(Activity!BT$1,BBG!$1:$1,0)-1,0)&lt;&gt;"",VLOOKUP($A36,BBG!$1:$1048576,MATCH(Activity!BT$1,BBG!$1:$1,0)+1,0)&lt;&gt;""),(VLOOKUP($A36,BBG!$1:$1048576,MATCH(Activity!BT$1,BBG!$1:$1,0)-1,0)+VLOOKUP($A36,BBG!$1:$1048576,MATCH(Activity!BT$1,BBG!$1:$1,0)+1,0))/2,IF(AND(VLOOKUP($A36,BBG!$1:$1048576,MATCH(Activity!BT$1,BBG!$1:$1,0)-1,0)&lt;&gt;"",VLOOKUP($A36,BBG!$1:$1048576,MATCH(Activity!BT$1,BBG!$1:$1,0)+2,0)&lt;&gt;""),VLOOKUP($A36,BBG!$1:$1048576,MATCH(Activity!BT$1,BBG!$1:$1,0)-1,0)+(VLOOKUP($A36,BBG!$1:$1048576,MATCH(Activity!BT$1,BBG!$1:$1,0)+2,0)-VLOOKUP($A36,BBG!$1:$1048576,MATCH(Activity!BT$1,BBG!$1:$1,0)-1,0))/3,VLOOKUP($A36,BBG!$1:$1048576,MATCH(Activity!BT$1,BBG!$1:$1,0)-2,0)+(VLOOKUP($A36,BBG!$1:$1048576,MATCH(Activity!BT$1,BBG!$1:$1,0)+1,0)-VLOOKUP($A36,BBG!$1:$1048576,MATCH(Activity!BT$1,BBG!$1:$1,0)-2,0))*2/3)))/100</f>
        <v>0</v>
      </c>
      <c r="BU36" s="34">
        <f ca="1">IF(VLOOKUP($A36,BBG!$1:$1048576,MATCH(Activity!BU$1,BBG!$1:$1,0),0)&lt;&gt;"",VLOOKUP($A36,BBG!$1:$1048576,MATCH(Activity!BU$1,BBG!$1:$1,0),0),IF(AND(VLOOKUP($A36,BBG!$1:$1048576,MATCH(Activity!BU$1,BBG!$1:$1,0)-1,0)&lt;&gt;"",VLOOKUP($A36,BBG!$1:$1048576,MATCH(Activity!BU$1,BBG!$1:$1,0)+1,0)&lt;&gt;""),(VLOOKUP($A36,BBG!$1:$1048576,MATCH(Activity!BU$1,BBG!$1:$1,0)-1,0)+VLOOKUP($A36,BBG!$1:$1048576,MATCH(Activity!BU$1,BBG!$1:$1,0)+1,0))/2,IF(AND(VLOOKUP($A36,BBG!$1:$1048576,MATCH(Activity!BU$1,BBG!$1:$1,0)-1,0)&lt;&gt;"",VLOOKUP($A36,BBG!$1:$1048576,MATCH(Activity!BU$1,BBG!$1:$1,0)+2,0)&lt;&gt;""),VLOOKUP($A36,BBG!$1:$1048576,MATCH(Activity!BU$1,BBG!$1:$1,0)-1,0)+(VLOOKUP($A36,BBG!$1:$1048576,MATCH(Activity!BU$1,BBG!$1:$1,0)+2,0)-VLOOKUP($A36,BBG!$1:$1048576,MATCH(Activity!BU$1,BBG!$1:$1,0)-1,0))/3,VLOOKUP($A36,BBG!$1:$1048576,MATCH(Activity!BU$1,BBG!$1:$1,0)-2,0)+(VLOOKUP($A36,BBG!$1:$1048576,MATCH(Activity!BU$1,BBG!$1:$1,0)+1,0)-VLOOKUP($A36,BBG!$1:$1048576,MATCH(Activity!BU$1,BBG!$1:$1,0)-2,0))*2/3)))/100</f>
        <v>0</v>
      </c>
      <c r="BV36" s="34">
        <f ca="1">IF(VLOOKUP($A36,BBG!$1:$1048576,MATCH(Activity!BV$1,BBG!$1:$1,0),0)&lt;&gt;"",VLOOKUP($A36,BBG!$1:$1048576,MATCH(Activity!BV$1,BBG!$1:$1,0),0),IF(AND(VLOOKUP($A36,BBG!$1:$1048576,MATCH(Activity!BV$1,BBG!$1:$1,0)-1,0)&lt;&gt;"",VLOOKUP($A36,BBG!$1:$1048576,MATCH(Activity!BV$1,BBG!$1:$1,0)+1,0)&lt;&gt;""),(VLOOKUP($A36,BBG!$1:$1048576,MATCH(Activity!BV$1,BBG!$1:$1,0)-1,0)+VLOOKUP($A36,BBG!$1:$1048576,MATCH(Activity!BV$1,BBG!$1:$1,0)+1,0))/2,IF(AND(VLOOKUP($A36,BBG!$1:$1048576,MATCH(Activity!BV$1,BBG!$1:$1,0)-1,0)&lt;&gt;"",VLOOKUP($A36,BBG!$1:$1048576,MATCH(Activity!BV$1,BBG!$1:$1,0)+2,0)&lt;&gt;""),VLOOKUP($A36,BBG!$1:$1048576,MATCH(Activity!BV$1,BBG!$1:$1,0)-1,0)+(VLOOKUP($A36,BBG!$1:$1048576,MATCH(Activity!BV$1,BBG!$1:$1,0)+2,0)-VLOOKUP($A36,BBG!$1:$1048576,MATCH(Activity!BV$1,BBG!$1:$1,0)-1,0))/3,VLOOKUP($A36,BBG!$1:$1048576,MATCH(Activity!BV$1,BBG!$1:$1,0)-2,0)+(VLOOKUP($A36,BBG!$1:$1048576,MATCH(Activity!BV$1,BBG!$1:$1,0)+1,0)-VLOOKUP($A36,BBG!$1:$1048576,MATCH(Activity!BV$1,BBG!$1:$1,0)-2,0))*2/3)))/100</f>
        <v>0</v>
      </c>
      <c r="BW36" s="34">
        <f ca="1">IF(VLOOKUP($A36,BBG!$1:$1048576,MATCH(Activity!BW$1,BBG!$1:$1,0),0)&lt;&gt;"",VLOOKUP($A36,BBG!$1:$1048576,MATCH(Activity!BW$1,BBG!$1:$1,0),0),IF(AND(VLOOKUP($A36,BBG!$1:$1048576,MATCH(Activity!BW$1,BBG!$1:$1,0)-1,0)&lt;&gt;"",VLOOKUP($A36,BBG!$1:$1048576,MATCH(Activity!BW$1,BBG!$1:$1,0)+1,0)&lt;&gt;""),(VLOOKUP($A36,BBG!$1:$1048576,MATCH(Activity!BW$1,BBG!$1:$1,0)-1,0)+VLOOKUP($A36,BBG!$1:$1048576,MATCH(Activity!BW$1,BBG!$1:$1,0)+1,0))/2,IF(AND(VLOOKUP($A36,BBG!$1:$1048576,MATCH(Activity!BW$1,BBG!$1:$1,0)-1,0)&lt;&gt;"",VLOOKUP($A36,BBG!$1:$1048576,MATCH(Activity!BW$1,BBG!$1:$1,0)+2,0)&lt;&gt;""),VLOOKUP($A36,BBG!$1:$1048576,MATCH(Activity!BW$1,BBG!$1:$1,0)-1,0)+(VLOOKUP($A36,BBG!$1:$1048576,MATCH(Activity!BW$1,BBG!$1:$1,0)+2,0)-VLOOKUP($A36,BBG!$1:$1048576,MATCH(Activity!BW$1,BBG!$1:$1,0)-1,0))/3,VLOOKUP($A36,BBG!$1:$1048576,MATCH(Activity!BW$1,BBG!$1:$1,0)-2,0)+(VLOOKUP($A36,BBG!$1:$1048576,MATCH(Activity!BW$1,BBG!$1:$1,0)+1,0)-VLOOKUP($A36,BBG!$1:$1048576,MATCH(Activity!BW$1,BBG!$1:$1,0)-2,0))*2/3)))/100</f>
        <v>0</v>
      </c>
      <c r="BX36" s="34">
        <f ca="1">IF(VLOOKUP($A36,BBG!$1:$1048576,MATCH(Activity!BX$1,BBG!$1:$1,0),0)&lt;&gt;"",VLOOKUP($A36,BBG!$1:$1048576,MATCH(Activity!BX$1,BBG!$1:$1,0),0),IF(AND(VLOOKUP($A36,BBG!$1:$1048576,MATCH(Activity!BX$1,BBG!$1:$1,0)-1,0)&lt;&gt;"",VLOOKUP($A36,BBG!$1:$1048576,MATCH(Activity!BX$1,BBG!$1:$1,0)+1,0)&lt;&gt;""),(VLOOKUP($A36,BBG!$1:$1048576,MATCH(Activity!BX$1,BBG!$1:$1,0)-1,0)+VLOOKUP($A36,BBG!$1:$1048576,MATCH(Activity!BX$1,BBG!$1:$1,0)+1,0))/2,IF(AND(VLOOKUP($A36,BBG!$1:$1048576,MATCH(Activity!BX$1,BBG!$1:$1,0)-1,0)&lt;&gt;"",VLOOKUP($A36,BBG!$1:$1048576,MATCH(Activity!BX$1,BBG!$1:$1,0)+2,0)&lt;&gt;""),VLOOKUP($A36,BBG!$1:$1048576,MATCH(Activity!BX$1,BBG!$1:$1,0)-1,0)+(VLOOKUP($A36,BBG!$1:$1048576,MATCH(Activity!BX$1,BBG!$1:$1,0)+2,0)-VLOOKUP($A36,BBG!$1:$1048576,MATCH(Activity!BX$1,BBG!$1:$1,0)-1,0))/3,VLOOKUP($A36,BBG!$1:$1048576,MATCH(Activity!BX$1,BBG!$1:$1,0)-2,0)+(VLOOKUP($A36,BBG!$1:$1048576,MATCH(Activity!BX$1,BBG!$1:$1,0)+1,0)-VLOOKUP($A36,BBG!$1:$1048576,MATCH(Activity!BX$1,BBG!$1:$1,0)-2,0))*2/3)))/100</f>
        <v>0</v>
      </c>
      <c r="BY36" s="34">
        <f ca="1">IF(VLOOKUP($A36,BBG!$1:$1048576,MATCH(Activity!BY$1,BBG!$1:$1,0),0)&lt;&gt;"",VLOOKUP($A36,BBG!$1:$1048576,MATCH(Activity!BY$1,BBG!$1:$1,0),0),IF(AND(VLOOKUP($A36,BBG!$1:$1048576,MATCH(Activity!BY$1,BBG!$1:$1,0)-1,0)&lt;&gt;"",VLOOKUP($A36,BBG!$1:$1048576,MATCH(Activity!BY$1,BBG!$1:$1,0)+1,0)&lt;&gt;""),(VLOOKUP($A36,BBG!$1:$1048576,MATCH(Activity!BY$1,BBG!$1:$1,0)-1,0)+VLOOKUP($A36,BBG!$1:$1048576,MATCH(Activity!BY$1,BBG!$1:$1,0)+1,0))/2,IF(AND(VLOOKUP($A36,BBG!$1:$1048576,MATCH(Activity!BY$1,BBG!$1:$1,0)-1,0)&lt;&gt;"",VLOOKUP($A36,BBG!$1:$1048576,MATCH(Activity!BY$1,BBG!$1:$1,0)+2,0)&lt;&gt;""),VLOOKUP($A36,BBG!$1:$1048576,MATCH(Activity!BY$1,BBG!$1:$1,0)-1,0)+(VLOOKUP($A36,BBG!$1:$1048576,MATCH(Activity!BY$1,BBG!$1:$1,0)+2,0)-VLOOKUP($A36,BBG!$1:$1048576,MATCH(Activity!BY$1,BBG!$1:$1,0)-1,0))/3,VLOOKUP($A36,BBG!$1:$1048576,MATCH(Activity!BY$1,BBG!$1:$1,0)-2,0)+(VLOOKUP($A36,BBG!$1:$1048576,MATCH(Activity!BY$1,BBG!$1:$1,0)+1,0)-VLOOKUP($A36,BBG!$1:$1048576,MATCH(Activity!BY$1,BBG!$1:$1,0)-2,0))*2/3)))/100</f>
        <v>0</v>
      </c>
      <c r="BZ36" s="34">
        <f ca="1">IF(VLOOKUP($A36,BBG!$1:$1048576,MATCH(Activity!BZ$1,BBG!$1:$1,0),0)&lt;&gt;"",VLOOKUP($A36,BBG!$1:$1048576,MATCH(Activity!BZ$1,BBG!$1:$1,0),0),IF(AND(VLOOKUP($A36,BBG!$1:$1048576,MATCH(Activity!BZ$1,BBG!$1:$1,0)-1,0)&lt;&gt;"",VLOOKUP($A36,BBG!$1:$1048576,MATCH(Activity!BZ$1,BBG!$1:$1,0)+1,0)&lt;&gt;""),(VLOOKUP($A36,BBG!$1:$1048576,MATCH(Activity!BZ$1,BBG!$1:$1,0)-1,0)+VLOOKUP($A36,BBG!$1:$1048576,MATCH(Activity!BZ$1,BBG!$1:$1,0)+1,0))/2,IF(AND(VLOOKUP($A36,BBG!$1:$1048576,MATCH(Activity!BZ$1,BBG!$1:$1,0)-1,0)&lt;&gt;"",VLOOKUP($A36,BBG!$1:$1048576,MATCH(Activity!BZ$1,BBG!$1:$1,0)+2,0)&lt;&gt;""),VLOOKUP($A36,BBG!$1:$1048576,MATCH(Activity!BZ$1,BBG!$1:$1,0)-1,0)+(VLOOKUP($A36,BBG!$1:$1048576,MATCH(Activity!BZ$1,BBG!$1:$1,0)+2,0)-VLOOKUP($A36,BBG!$1:$1048576,MATCH(Activity!BZ$1,BBG!$1:$1,0)-1,0))/3,VLOOKUP($A36,BBG!$1:$1048576,MATCH(Activity!BZ$1,BBG!$1:$1,0)-2,0)+(VLOOKUP($A36,BBG!$1:$1048576,MATCH(Activity!BZ$1,BBG!$1:$1,0)+1,0)-VLOOKUP($A36,BBG!$1:$1048576,MATCH(Activity!BZ$1,BBG!$1:$1,0)-2,0))*2/3)))/100</f>
        <v>0</v>
      </c>
      <c r="CA36" s="34">
        <f ca="1">IF(VLOOKUP($A36,BBG!$1:$1048576,MATCH(Activity!CA$1,BBG!$1:$1,0),0)&lt;&gt;"",VLOOKUP($A36,BBG!$1:$1048576,MATCH(Activity!CA$1,BBG!$1:$1,0),0),IF(AND(VLOOKUP($A36,BBG!$1:$1048576,MATCH(Activity!CA$1,BBG!$1:$1,0)-1,0)&lt;&gt;"",VLOOKUP($A36,BBG!$1:$1048576,MATCH(Activity!CA$1,BBG!$1:$1,0)+1,0)&lt;&gt;""),(VLOOKUP($A36,BBG!$1:$1048576,MATCH(Activity!CA$1,BBG!$1:$1,0)-1,0)+VLOOKUP($A36,BBG!$1:$1048576,MATCH(Activity!CA$1,BBG!$1:$1,0)+1,0))/2,IF(AND(VLOOKUP($A36,BBG!$1:$1048576,MATCH(Activity!CA$1,BBG!$1:$1,0)-1,0)&lt;&gt;"",VLOOKUP($A36,BBG!$1:$1048576,MATCH(Activity!CA$1,BBG!$1:$1,0)+2,0)&lt;&gt;""),VLOOKUP($A36,BBG!$1:$1048576,MATCH(Activity!CA$1,BBG!$1:$1,0)-1,0)+(VLOOKUP($A36,BBG!$1:$1048576,MATCH(Activity!CA$1,BBG!$1:$1,0)+2,0)-VLOOKUP($A36,BBG!$1:$1048576,MATCH(Activity!CA$1,BBG!$1:$1,0)-1,0))/3,VLOOKUP($A36,BBG!$1:$1048576,MATCH(Activity!CA$1,BBG!$1:$1,0)-2,0)+(VLOOKUP($A36,BBG!$1:$1048576,MATCH(Activity!CA$1,BBG!$1:$1,0)+1,0)-VLOOKUP($A36,BBG!$1:$1048576,MATCH(Activity!CA$1,BBG!$1:$1,0)-2,0))*2/3)))/100</f>
        <v>0</v>
      </c>
      <c r="CB36" s="34">
        <f ca="1">IF(VLOOKUP($A36,BBG!$1:$1048576,MATCH(Activity!CB$1,BBG!$1:$1,0),0)&lt;&gt;"",VLOOKUP($A36,BBG!$1:$1048576,MATCH(Activity!CB$1,BBG!$1:$1,0),0),IF(AND(VLOOKUP($A36,BBG!$1:$1048576,MATCH(Activity!CB$1,BBG!$1:$1,0)-1,0)&lt;&gt;"",VLOOKUP($A36,BBG!$1:$1048576,MATCH(Activity!CB$1,BBG!$1:$1,0)+1,0)&lt;&gt;""),(VLOOKUP($A36,BBG!$1:$1048576,MATCH(Activity!CB$1,BBG!$1:$1,0)-1,0)+VLOOKUP($A36,BBG!$1:$1048576,MATCH(Activity!CB$1,BBG!$1:$1,0)+1,0))/2,IF(AND(VLOOKUP($A36,BBG!$1:$1048576,MATCH(Activity!CB$1,BBG!$1:$1,0)-1,0)&lt;&gt;"",VLOOKUP($A36,BBG!$1:$1048576,MATCH(Activity!CB$1,BBG!$1:$1,0)+2,0)&lt;&gt;""),VLOOKUP($A36,BBG!$1:$1048576,MATCH(Activity!CB$1,BBG!$1:$1,0)-1,0)+(VLOOKUP($A36,BBG!$1:$1048576,MATCH(Activity!CB$1,BBG!$1:$1,0)+2,0)-VLOOKUP($A36,BBG!$1:$1048576,MATCH(Activity!CB$1,BBG!$1:$1,0)-1,0))/3,VLOOKUP($A36,BBG!$1:$1048576,MATCH(Activity!CB$1,BBG!$1:$1,0)-2,0)+(VLOOKUP($A36,BBG!$1:$1048576,MATCH(Activity!CB$1,BBG!$1:$1,0)+1,0)-VLOOKUP($A36,BBG!$1:$1048576,MATCH(Activity!CB$1,BBG!$1:$1,0)-2,0))*2/3)))/100</f>
        <v>0</v>
      </c>
      <c r="CC36" s="34">
        <f ca="1">IF(VLOOKUP($A36,BBG!$1:$1048576,MATCH(Activity!CC$1,BBG!$1:$1,0),0)&lt;&gt;"",VLOOKUP($A36,BBG!$1:$1048576,MATCH(Activity!CC$1,BBG!$1:$1,0),0),IF(AND(VLOOKUP($A36,BBG!$1:$1048576,MATCH(Activity!CC$1,BBG!$1:$1,0)-1,0)&lt;&gt;"",VLOOKUP($A36,BBG!$1:$1048576,MATCH(Activity!CC$1,BBG!$1:$1,0)+1,0)&lt;&gt;""),(VLOOKUP($A36,BBG!$1:$1048576,MATCH(Activity!CC$1,BBG!$1:$1,0)-1,0)+VLOOKUP($A36,BBG!$1:$1048576,MATCH(Activity!CC$1,BBG!$1:$1,0)+1,0))/2,IF(AND(VLOOKUP($A36,BBG!$1:$1048576,MATCH(Activity!CC$1,BBG!$1:$1,0)-1,0)&lt;&gt;"",VLOOKUP($A36,BBG!$1:$1048576,MATCH(Activity!CC$1,BBG!$1:$1,0)+2,0)&lt;&gt;""),VLOOKUP($A36,BBG!$1:$1048576,MATCH(Activity!CC$1,BBG!$1:$1,0)-1,0)+(VLOOKUP($A36,BBG!$1:$1048576,MATCH(Activity!CC$1,BBG!$1:$1,0)+2,0)-VLOOKUP($A36,BBG!$1:$1048576,MATCH(Activity!CC$1,BBG!$1:$1,0)-1,0))/3,VLOOKUP($A36,BBG!$1:$1048576,MATCH(Activity!CC$1,BBG!$1:$1,0)-2,0)+(VLOOKUP($A36,BBG!$1:$1048576,MATCH(Activity!CC$1,BBG!$1:$1,0)+1,0)-VLOOKUP($A36,BBG!$1:$1048576,MATCH(Activity!CC$1,BBG!$1:$1,0)-2,0))*2/3)))/100</f>
        <v>0</v>
      </c>
      <c r="CD36" s="34">
        <f ca="1">IF(VLOOKUP($A36,BBG!$1:$1048576,MATCH(Activity!CD$1,BBG!$1:$1,0),0)&lt;&gt;"",VLOOKUP($A36,BBG!$1:$1048576,MATCH(Activity!CD$1,BBG!$1:$1,0),0),IF(AND(VLOOKUP($A36,BBG!$1:$1048576,MATCH(Activity!CD$1,BBG!$1:$1,0)-1,0)&lt;&gt;"",VLOOKUP($A36,BBG!$1:$1048576,MATCH(Activity!CD$1,BBG!$1:$1,0)+1,0)&lt;&gt;""),(VLOOKUP($A36,BBG!$1:$1048576,MATCH(Activity!CD$1,BBG!$1:$1,0)-1,0)+VLOOKUP($A36,BBG!$1:$1048576,MATCH(Activity!CD$1,BBG!$1:$1,0)+1,0))/2,IF(AND(VLOOKUP($A36,BBG!$1:$1048576,MATCH(Activity!CD$1,BBG!$1:$1,0)-1,0)&lt;&gt;"",VLOOKUP($A36,BBG!$1:$1048576,MATCH(Activity!CD$1,BBG!$1:$1,0)+2,0)&lt;&gt;""),VLOOKUP($A36,BBG!$1:$1048576,MATCH(Activity!CD$1,BBG!$1:$1,0)-1,0)+(VLOOKUP($A36,BBG!$1:$1048576,MATCH(Activity!CD$1,BBG!$1:$1,0)+2,0)-VLOOKUP($A36,BBG!$1:$1048576,MATCH(Activity!CD$1,BBG!$1:$1,0)-1,0))/3,VLOOKUP($A36,BBG!$1:$1048576,MATCH(Activity!CD$1,BBG!$1:$1,0)-2,0)+(VLOOKUP($A36,BBG!$1:$1048576,MATCH(Activity!CD$1,BBG!$1:$1,0)+1,0)-VLOOKUP($A36,BBG!$1:$1048576,MATCH(Activity!CD$1,BBG!$1:$1,0)-2,0))*2/3)))/100</f>
        <v>0</v>
      </c>
      <c r="CE36" s="34">
        <f ca="1">IF(VLOOKUP($A36,BBG!$1:$1048576,MATCH(Activity!CE$1,BBG!$1:$1,0),0)&lt;&gt;"",VLOOKUP($A36,BBG!$1:$1048576,MATCH(Activity!CE$1,BBG!$1:$1,0),0),IF(AND(VLOOKUP($A36,BBG!$1:$1048576,MATCH(Activity!CE$1,BBG!$1:$1,0)-1,0)&lt;&gt;"",VLOOKUP($A36,BBG!$1:$1048576,MATCH(Activity!CE$1,BBG!$1:$1,0)+1,0)&lt;&gt;""),(VLOOKUP($A36,BBG!$1:$1048576,MATCH(Activity!CE$1,BBG!$1:$1,0)-1,0)+VLOOKUP($A36,BBG!$1:$1048576,MATCH(Activity!CE$1,BBG!$1:$1,0)+1,0))/2,IF(AND(VLOOKUP($A36,BBG!$1:$1048576,MATCH(Activity!CE$1,BBG!$1:$1,0)-1,0)&lt;&gt;"",VLOOKUP($A36,BBG!$1:$1048576,MATCH(Activity!CE$1,BBG!$1:$1,0)+2,0)&lt;&gt;""),VLOOKUP($A36,BBG!$1:$1048576,MATCH(Activity!CE$1,BBG!$1:$1,0)-1,0)+(VLOOKUP($A36,BBG!$1:$1048576,MATCH(Activity!CE$1,BBG!$1:$1,0)+2,0)-VLOOKUP($A36,BBG!$1:$1048576,MATCH(Activity!CE$1,BBG!$1:$1,0)-1,0))/3,VLOOKUP($A36,BBG!$1:$1048576,MATCH(Activity!CE$1,BBG!$1:$1,0)-2,0)+(VLOOKUP($A36,BBG!$1:$1048576,MATCH(Activity!CE$1,BBG!$1:$1,0)+1,0)-VLOOKUP($A36,BBG!$1:$1048576,MATCH(Activity!CE$1,BBG!$1:$1,0)-2,0))*2/3)))/100</f>
        <v>0</v>
      </c>
      <c r="CF36" s="34">
        <f ca="1">IF(VLOOKUP($A36,BBG!$1:$1048576,MATCH(Activity!CF$1,BBG!$1:$1,0),0)&lt;&gt;"",VLOOKUP($A36,BBG!$1:$1048576,MATCH(Activity!CF$1,BBG!$1:$1,0),0),IF(AND(VLOOKUP($A36,BBG!$1:$1048576,MATCH(Activity!CF$1,BBG!$1:$1,0)-1,0)&lt;&gt;"",VLOOKUP($A36,BBG!$1:$1048576,MATCH(Activity!CF$1,BBG!$1:$1,0)+1,0)&lt;&gt;""),(VLOOKUP($A36,BBG!$1:$1048576,MATCH(Activity!CF$1,BBG!$1:$1,0)-1,0)+VLOOKUP($A36,BBG!$1:$1048576,MATCH(Activity!CF$1,BBG!$1:$1,0)+1,0))/2,IF(AND(VLOOKUP($A36,BBG!$1:$1048576,MATCH(Activity!CF$1,BBG!$1:$1,0)-1,0)&lt;&gt;"",VLOOKUP($A36,BBG!$1:$1048576,MATCH(Activity!CF$1,BBG!$1:$1,0)+2,0)&lt;&gt;""),VLOOKUP($A36,BBG!$1:$1048576,MATCH(Activity!CF$1,BBG!$1:$1,0)-1,0)+(VLOOKUP($A36,BBG!$1:$1048576,MATCH(Activity!CF$1,BBG!$1:$1,0)+2,0)-VLOOKUP($A36,BBG!$1:$1048576,MATCH(Activity!CF$1,BBG!$1:$1,0)-1,0))/3,VLOOKUP($A36,BBG!$1:$1048576,MATCH(Activity!CF$1,BBG!$1:$1,0)-2,0)+(VLOOKUP($A36,BBG!$1:$1048576,MATCH(Activity!CF$1,BBG!$1:$1,0)+1,0)-VLOOKUP($A36,BBG!$1:$1048576,MATCH(Activity!CF$1,BBG!$1:$1,0)-2,0))*2/3)))/100</f>
        <v>0</v>
      </c>
      <c r="CG36" s="34">
        <f ca="1">IF(VLOOKUP($A36,BBG!$1:$1048576,MATCH(Activity!CG$1,BBG!$1:$1,0),0)&lt;&gt;"",VLOOKUP($A36,BBG!$1:$1048576,MATCH(Activity!CG$1,BBG!$1:$1,0),0),IF(AND(VLOOKUP($A36,BBG!$1:$1048576,MATCH(Activity!CG$1,BBG!$1:$1,0)-1,0)&lt;&gt;"",VLOOKUP($A36,BBG!$1:$1048576,MATCH(Activity!CG$1,BBG!$1:$1,0)+1,0)&lt;&gt;""),(VLOOKUP($A36,BBG!$1:$1048576,MATCH(Activity!CG$1,BBG!$1:$1,0)-1,0)+VLOOKUP($A36,BBG!$1:$1048576,MATCH(Activity!CG$1,BBG!$1:$1,0)+1,0))/2,IF(AND(VLOOKUP($A36,BBG!$1:$1048576,MATCH(Activity!CG$1,BBG!$1:$1,0)-1,0)&lt;&gt;"",VLOOKUP($A36,BBG!$1:$1048576,MATCH(Activity!CG$1,BBG!$1:$1,0)+2,0)&lt;&gt;""),VLOOKUP($A36,BBG!$1:$1048576,MATCH(Activity!CG$1,BBG!$1:$1,0)-1,0)+(VLOOKUP($A36,BBG!$1:$1048576,MATCH(Activity!CG$1,BBG!$1:$1,0)+2,0)-VLOOKUP($A36,BBG!$1:$1048576,MATCH(Activity!CG$1,BBG!$1:$1,0)-1,0))/3,VLOOKUP($A36,BBG!$1:$1048576,MATCH(Activity!CG$1,BBG!$1:$1,0)-2,0)+(VLOOKUP($A36,BBG!$1:$1048576,MATCH(Activity!CG$1,BBG!$1:$1,0)+1,0)-VLOOKUP($A36,BBG!$1:$1048576,MATCH(Activity!CG$1,BBG!$1:$1,0)-2,0))*2/3)))/100</f>
        <v>0</v>
      </c>
      <c r="CH36" s="34">
        <f ca="1">IF(VLOOKUP($A36,BBG!$1:$1048576,MATCH(Activity!CH$1,BBG!$1:$1,0),0)&lt;&gt;"",VLOOKUP($A36,BBG!$1:$1048576,MATCH(Activity!CH$1,BBG!$1:$1,0),0),IF(AND(VLOOKUP($A36,BBG!$1:$1048576,MATCH(Activity!CH$1,BBG!$1:$1,0)-1,0)&lt;&gt;"",VLOOKUP($A36,BBG!$1:$1048576,MATCH(Activity!CH$1,BBG!$1:$1,0)+1,0)&lt;&gt;""),(VLOOKUP($A36,BBG!$1:$1048576,MATCH(Activity!CH$1,BBG!$1:$1,0)-1,0)+VLOOKUP($A36,BBG!$1:$1048576,MATCH(Activity!CH$1,BBG!$1:$1,0)+1,0))/2,IF(AND(VLOOKUP($A36,BBG!$1:$1048576,MATCH(Activity!CH$1,BBG!$1:$1,0)-1,0)&lt;&gt;"",VLOOKUP($A36,BBG!$1:$1048576,MATCH(Activity!CH$1,BBG!$1:$1,0)+2,0)&lt;&gt;""),VLOOKUP($A36,BBG!$1:$1048576,MATCH(Activity!CH$1,BBG!$1:$1,0)-1,0)+(VLOOKUP($A36,BBG!$1:$1048576,MATCH(Activity!CH$1,BBG!$1:$1,0)+2,0)-VLOOKUP($A36,BBG!$1:$1048576,MATCH(Activity!CH$1,BBG!$1:$1,0)-1,0))/3,VLOOKUP($A36,BBG!$1:$1048576,MATCH(Activity!CH$1,BBG!$1:$1,0)-2,0)+(VLOOKUP($A36,BBG!$1:$1048576,MATCH(Activity!CH$1,BBG!$1:$1,0)+1,0)-VLOOKUP($A36,BBG!$1:$1048576,MATCH(Activity!CH$1,BBG!$1:$1,0)-2,0))*2/3)))/100</f>
        <v>0</v>
      </c>
      <c r="CI36" s="34">
        <f ca="1">IF(VLOOKUP($A36,BBG!$1:$1048576,MATCH(Activity!CI$1,BBG!$1:$1,0),0)&lt;&gt;"",VLOOKUP($A36,BBG!$1:$1048576,MATCH(Activity!CI$1,BBG!$1:$1,0),0),IF(AND(VLOOKUP($A36,BBG!$1:$1048576,MATCH(Activity!CI$1,BBG!$1:$1,0)-1,0)&lt;&gt;"",VLOOKUP($A36,BBG!$1:$1048576,MATCH(Activity!CI$1,BBG!$1:$1,0)+1,0)&lt;&gt;""),(VLOOKUP($A36,BBG!$1:$1048576,MATCH(Activity!CI$1,BBG!$1:$1,0)-1,0)+VLOOKUP($A36,BBG!$1:$1048576,MATCH(Activity!CI$1,BBG!$1:$1,0)+1,0))/2,IF(AND(VLOOKUP($A36,BBG!$1:$1048576,MATCH(Activity!CI$1,BBG!$1:$1,0)-1,0)&lt;&gt;"",VLOOKUP($A36,BBG!$1:$1048576,MATCH(Activity!CI$1,BBG!$1:$1,0)+2,0)&lt;&gt;""),VLOOKUP($A36,BBG!$1:$1048576,MATCH(Activity!CI$1,BBG!$1:$1,0)-1,0)+(VLOOKUP($A36,BBG!$1:$1048576,MATCH(Activity!CI$1,BBG!$1:$1,0)+2,0)-VLOOKUP($A36,BBG!$1:$1048576,MATCH(Activity!CI$1,BBG!$1:$1,0)-1,0))/3,VLOOKUP($A36,BBG!$1:$1048576,MATCH(Activity!CI$1,BBG!$1:$1,0)-2,0)+(VLOOKUP($A36,BBG!$1:$1048576,MATCH(Activity!CI$1,BBG!$1:$1,0)+1,0)-VLOOKUP($A36,BBG!$1:$1048576,MATCH(Activity!CI$1,BBG!$1:$1,0)-2,0))*2/3)))/100</f>
        <v>0</v>
      </c>
      <c r="CJ36" s="34">
        <f ca="1">IF(VLOOKUP($A36,BBG!$1:$1048576,MATCH(Activity!CJ$1,BBG!$1:$1,0),0)&lt;&gt;"",VLOOKUP($A36,BBG!$1:$1048576,MATCH(Activity!CJ$1,BBG!$1:$1,0),0),IF(AND(VLOOKUP($A36,BBG!$1:$1048576,MATCH(Activity!CJ$1,BBG!$1:$1,0)-1,0)&lt;&gt;"",VLOOKUP($A36,BBG!$1:$1048576,MATCH(Activity!CJ$1,BBG!$1:$1,0)+1,0)&lt;&gt;""),(VLOOKUP($A36,BBG!$1:$1048576,MATCH(Activity!CJ$1,BBG!$1:$1,0)-1,0)+VLOOKUP($A36,BBG!$1:$1048576,MATCH(Activity!CJ$1,BBG!$1:$1,0)+1,0))/2,IF(AND(VLOOKUP($A36,BBG!$1:$1048576,MATCH(Activity!CJ$1,BBG!$1:$1,0)-1,0)&lt;&gt;"",VLOOKUP($A36,BBG!$1:$1048576,MATCH(Activity!CJ$1,BBG!$1:$1,0)+2,0)&lt;&gt;""),VLOOKUP($A36,BBG!$1:$1048576,MATCH(Activity!CJ$1,BBG!$1:$1,0)-1,0)+(VLOOKUP($A36,BBG!$1:$1048576,MATCH(Activity!CJ$1,BBG!$1:$1,0)+2,0)-VLOOKUP($A36,BBG!$1:$1048576,MATCH(Activity!CJ$1,BBG!$1:$1,0)-1,0))/3,VLOOKUP($A36,BBG!$1:$1048576,MATCH(Activity!CJ$1,BBG!$1:$1,0)-2,0)+(VLOOKUP($A36,BBG!$1:$1048576,MATCH(Activity!CJ$1,BBG!$1:$1,0)+1,0)-VLOOKUP($A36,BBG!$1:$1048576,MATCH(Activity!CJ$1,BBG!$1:$1,0)-2,0))*2/3)))/100</f>
        <v>0</v>
      </c>
      <c r="CK36" s="34">
        <f ca="1">IF(VLOOKUP($A36,BBG!$1:$1048576,MATCH(Activity!CK$1,BBG!$1:$1,0),0)&lt;&gt;"",VLOOKUP($A36,BBG!$1:$1048576,MATCH(Activity!CK$1,BBG!$1:$1,0),0),IF(AND(VLOOKUP($A36,BBG!$1:$1048576,MATCH(Activity!CK$1,BBG!$1:$1,0)-1,0)&lt;&gt;"",VLOOKUP($A36,BBG!$1:$1048576,MATCH(Activity!CK$1,BBG!$1:$1,0)+1,0)&lt;&gt;""),(VLOOKUP($A36,BBG!$1:$1048576,MATCH(Activity!CK$1,BBG!$1:$1,0)-1,0)+VLOOKUP($A36,BBG!$1:$1048576,MATCH(Activity!CK$1,BBG!$1:$1,0)+1,0))/2,IF(AND(VLOOKUP($A36,BBG!$1:$1048576,MATCH(Activity!CK$1,BBG!$1:$1,0)-1,0)&lt;&gt;"",VLOOKUP($A36,BBG!$1:$1048576,MATCH(Activity!CK$1,BBG!$1:$1,0)+2,0)&lt;&gt;""),VLOOKUP($A36,BBG!$1:$1048576,MATCH(Activity!CK$1,BBG!$1:$1,0)-1,0)+(VLOOKUP($A36,BBG!$1:$1048576,MATCH(Activity!CK$1,BBG!$1:$1,0)+2,0)-VLOOKUP($A36,BBG!$1:$1048576,MATCH(Activity!CK$1,BBG!$1:$1,0)-1,0))/3,VLOOKUP($A36,BBG!$1:$1048576,MATCH(Activity!CK$1,BBG!$1:$1,0)-2,0)+(VLOOKUP($A36,BBG!$1:$1048576,MATCH(Activity!CK$1,BBG!$1:$1,0)+1,0)-VLOOKUP($A36,BBG!$1:$1048576,MATCH(Activity!CK$1,BBG!$1:$1,0)-2,0))*2/3)))/100</f>
        <v>0</v>
      </c>
      <c r="CL36" s="34">
        <f ca="1">IF(VLOOKUP($A36,BBG!$1:$1048576,MATCH(Activity!CL$1,BBG!$1:$1,0),0)&lt;&gt;"",VLOOKUP($A36,BBG!$1:$1048576,MATCH(Activity!CL$1,BBG!$1:$1,0),0),IF(AND(VLOOKUP($A36,BBG!$1:$1048576,MATCH(Activity!CL$1,BBG!$1:$1,0)-1,0)&lt;&gt;"",VLOOKUP($A36,BBG!$1:$1048576,MATCH(Activity!CL$1,BBG!$1:$1,0)+1,0)&lt;&gt;""),(VLOOKUP($A36,BBG!$1:$1048576,MATCH(Activity!CL$1,BBG!$1:$1,0)-1,0)+VLOOKUP($A36,BBG!$1:$1048576,MATCH(Activity!CL$1,BBG!$1:$1,0)+1,0))/2,IF(AND(VLOOKUP($A36,BBG!$1:$1048576,MATCH(Activity!CL$1,BBG!$1:$1,0)-1,0)&lt;&gt;"",VLOOKUP($A36,BBG!$1:$1048576,MATCH(Activity!CL$1,BBG!$1:$1,0)+2,0)&lt;&gt;""),VLOOKUP($A36,BBG!$1:$1048576,MATCH(Activity!CL$1,BBG!$1:$1,0)-1,0)+(VLOOKUP($A36,BBG!$1:$1048576,MATCH(Activity!CL$1,BBG!$1:$1,0)+2,0)-VLOOKUP($A36,BBG!$1:$1048576,MATCH(Activity!CL$1,BBG!$1:$1,0)-1,0))/3,VLOOKUP($A36,BBG!$1:$1048576,MATCH(Activity!CL$1,BBG!$1:$1,0)-2,0)+(VLOOKUP($A36,BBG!$1:$1048576,MATCH(Activity!CL$1,BBG!$1:$1,0)+1,0)-VLOOKUP($A36,BBG!$1:$1048576,MATCH(Activity!CL$1,BBG!$1:$1,0)-2,0))*2/3)))/100</f>
        <v>0</v>
      </c>
      <c r="CM36" s="34">
        <f ca="1">IF(VLOOKUP($A36,BBG!$1:$1048576,MATCH(Activity!CM$1,BBG!$1:$1,0),0)&lt;&gt;"",VLOOKUP($A36,BBG!$1:$1048576,MATCH(Activity!CM$1,BBG!$1:$1,0),0),IF(AND(VLOOKUP($A36,BBG!$1:$1048576,MATCH(Activity!CM$1,BBG!$1:$1,0)-1,0)&lt;&gt;"",VLOOKUP($A36,BBG!$1:$1048576,MATCH(Activity!CM$1,BBG!$1:$1,0)+1,0)&lt;&gt;""),(VLOOKUP($A36,BBG!$1:$1048576,MATCH(Activity!CM$1,BBG!$1:$1,0)-1,0)+VLOOKUP($A36,BBG!$1:$1048576,MATCH(Activity!CM$1,BBG!$1:$1,0)+1,0))/2,IF(AND(VLOOKUP($A36,BBG!$1:$1048576,MATCH(Activity!CM$1,BBG!$1:$1,0)-1,0)&lt;&gt;"",VLOOKUP($A36,BBG!$1:$1048576,MATCH(Activity!CM$1,BBG!$1:$1,0)+2,0)&lt;&gt;""),VLOOKUP($A36,BBG!$1:$1048576,MATCH(Activity!CM$1,BBG!$1:$1,0)-1,0)+(VLOOKUP($A36,BBG!$1:$1048576,MATCH(Activity!CM$1,BBG!$1:$1,0)+2,0)-VLOOKUP($A36,BBG!$1:$1048576,MATCH(Activity!CM$1,BBG!$1:$1,0)-1,0))/3,VLOOKUP($A36,BBG!$1:$1048576,MATCH(Activity!CM$1,BBG!$1:$1,0)-2,0)+(VLOOKUP($A36,BBG!$1:$1048576,MATCH(Activity!CM$1,BBG!$1:$1,0)+1,0)-VLOOKUP($A36,BBG!$1:$1048576,MATCH(Activity!CM$1,BBG!$1:$1,0)-2,0))*2/3)))/100</f>
        <v>0</v>
      </c>
      <c r="CN36" s="34">
        <f ca="1">IF(VLOOKUP($A36,BBG!$1:$1048576,MATCH(Activity!CN$1,BBG!$1:$1,0),0)&lt;&gt;"",VLOOKUP($A36,BBG!$1:$1048576,MATCH(Activity!CN$1,BBG!$1:$1,0),0),IF(AND(VLOOKUP($A36,BBG!$1:$1048576,MATCH(Activity!CN$1,BBG!$1:$1,0)-1,0)&lt;&gt;"",VLOOKUP($A36,BBG!$1:$1048576,MATCH(Activity!CN$1,BBG!$1:$1,0)+1,0)&lt;&gt;""),(VLOOKUP($A36,BBG!$1:$1048576,MATCH(Activity!CN$1,BBG!$1:$1,0)-1,0)+VLOOKUP($A36,BBG!$1:$1048576,MATCH(Activity!CN$1,BBG!$1:$1,0)+1,0))/2,IF(AND(VLOOKUP($A36,BBG!$1:$1048576,MATCH(Activity!CN$1,BBG!$1:$1,0)-1,0)&lt;&gt;"",VLOOKUP($A36,BBG!$1:$1048576,MATCH(Activity!CN$1,BBG!$1:$1,0)+2,0)&lt;&gt;""),VLOOKUP($A36,BBG!$1:$1048576,MATCH(Activity!CN$1,BBG!$1:$1,0)-1,0)+(VLOOKUP($A36,BBG!$1:$1048576,MATCH(Activity!CN$1,BBG!$1:$1,0)+2,0)-VLOOKUP($A36,BBG!$1:$1048576,MATCH(Activity!CN$1,BBG!$1:$1,0)-1,0))/3,VLOOKUP($A36,BBG!$1:$1048576,MATCH(Activity!CN$1,BBG!$1:$1,0)-2,0)+(VLOOKUP($A36,BBG!$1:$1048576,MATCH(Activity!CN$1,BBG!$1:$1,0)+1,0)-VLOOKUP($A36,BBG!$1:$1048576,MATCH(Activity!CN$1,BBG!$1:$1,0)-2,0))*2/3)))/100</f>
        <v>0</v>
      </c>
      <c r="CO36" s="34">
        <f ca="1">IF(VLOOKUP($A36,BBG!$1:$1048576,MATCH(Activity!CO$1,BBG!$1:$1,0),0)&lt;&gt;"",VLOOKUP($A36,BBG!$1:$1048576,MATCH(Activity!CO$1,BBG!$1:$1,0),0),IF(AND(VLOOKUP($A36,BBG!$1:$1048576,MATCH(Activity!CO$1,BBG!$1:$1,0)-1,0)&lt;&gt;"",VLOOKUP($A36,BBG!$1:$1048576,MATCH(Activity!CO$1,BBG!$1:$1,0)+1,0)&lt;&gt;""),(VLOOKUP($A36,BBG!$1:$1048576,MATCH(Activity!CO$1,BBG!$1:$1,0)-1,0)+VLOOKUP($A36,BBG!$1:$1048576,MATCH(Activity!CO$1,BBG!$1:$1,0)+1,0))/2,IF(AND(VLOOKUP($A36,BBG!$1:$1048576,MATCH(Activity!CO$1,BBG!$1:$1,0)-1,0)&lt;&gt;"",VLOOKUP($A36,BBG!$1:$1048576,MATCH(Activity!CO$1,BBG!$1:$1,0)+2,0)&lt;&gt;""),VLOOKUP($A36,BBG!$1:$1048576,MATCH(Activity!CO$1,BBG!$1:$1,0)-1,0)+(VLOOKUP($A36,BBG!$1:$1048576,MATCH(Activity!CO$1,BBG!$1:$1,0)+2,0)-VLOOKUP($A36,BBG!$1:$1048576,MATCH(Activity!CO$1,BBG!$1:$1,0)-1,0))/3,VLOOKUP($A36,BBG!$1:$1048576,MATCH(Activity!CO$1,BBG!$1:$1,0)-2,0)+(VLOOKUP($A36,BBG!$1:$1048576,MATCH(Activity!CO$1,BBG!$1:$1,0)+1,0)-VLOOKUP($A36,BBG!$1:$1048576,MATCH(Activity!CO$1,BBG!$1:$1,0)-2,0))*2/3)))/100</f>
        <v>0</v>
      </c>
      <c r="CP36" s="34">
        <f ca="1">IF(VLOOKUP($A36,BBG!$1:$1048576,MATCH(Activity!CP$1,BBG!$1:$1,0),0)&lt;&gt;"",VLOOKUP($A36,BBG!$1:$1048576,MATCH(Activity!CP$1,BBG!$1:$1,0),0),IF(AND(VLOOKUP($A36,BBG!$1:$1048576,MATCH(Activity!CP$1,BBG!$1:$1,0)-1,0)&lt;&gt;"",VLOOKUP($A36,BBG!$1:$1048576,MATCH(Activity!CP$1,BBG!$1:$1,0)+1,0)&lt;&gt;""),(VLOOKUP($A36,BBG!$1:$1048576,MATCH(Activity!CP$1,BBG!$1:$1,0)-1,0)+VLOOKUP($A36,BBG!$1:$1048576,MATCH(Activity!CP$1,BBG!$1:$1,0)+1,0))/2,IF(AND(VLOOKUP($A36,BBG!$1:$1048576,MATCH(Activity!CP$1,BBG!$1:$1,0)-1,0)&lt;&gt;"",VLOOKUP($A36,BBG!$1:$1048576,MATCH(Activity!CP$1,BBG!$1:$1,0)+2,0)&lt;&gt;""),VLOOKUP($A36,BBG!$1:$1048576,MATCH(Activity!CP$1,BBG!$1:$1,0)-1,0)+(VLOOKUP($A36,BBG!$1:$1048576,MATCH(Activity!CP$1,BBG!$1:$1,0)+2,0)-VLOOKUP($A36,BBG!$1:$1048576,MATCH(Activity!CP$1,BBG!$1:$1,0)-1,0))/3,VLOOKUP($A36,BBG!$1:$1048576,MATCH(Activity!CP$1,BBG!$1:$1,0)-2,0)+(VLOOKUP($A36,BBG!$1:$1048576,MATCH(Activity!CP$1,BBG!$1:$1,0)+1,0)-VLOOKUP($A36,BBG!$1:$1048576,MATCH(Activity!CP$1,BBG!$1:$1,0)-2,0))*2/3)))/100</f>
        <v>0</v>
      </c>
      <c r="CQ36" s="34">
        <f ca="1">IF(VLOOKUP($A36,BBG!$1:$1048576,MATCH(Activity!CQ$1,BBG!$1:$1,0),0)&lt;&gt;"",VLOOKUP($A36,BBG!$1:$1048576,MATCH(Activity!CQ$1,BBG!$1:$1,0),0),IF(AND(VLOOKUP($A36,BBG!$1:$1048576,MATCH(Activity!CQ$1,BBG!$1:$1,0)-1,0)&lt;&gt;"",VLOOKUP($A36,BBG!$1:$1048576,MATCH(Activity!CQ$1,BBG!$1:$1,0)+1,0)&lt;&gt;""),(VLOOKUP($A36,BBG!$1:$1048576,MATCH(Activity!CQ$1,BBG!$1:$1,0)-1,0)+VLOOKUP($A36,BBG!$1:$1048576,MATCH(Activity!CQ$1,BBG!$1:$1,0)+1,0))/2,IF(AND(VLOOKUP($A36,BBG!$1:$1048576,MATCH(Activity!CQ$1,BBG!$1:$1,0)-1,0)&lt;&gt;"",VLOOKUP($A36,BBG!$1:$1048576,MATCH(Activity!CQ$1,BBG!$1:$1,0)+2,0)&lt;&gt;""),VLOOKUP($A36,BBG!$1:$1048576,MATCH(Activity!CQ$1,BBG!$1:$1,0)-1,0)+(VLOOKUP($A36,BBG!$1:$1048576,MATCH(Activity!CQ$1,BBG!$1:$1,0)+2,0)-VLOOKUP($A36,BBG!$1:$1048576,MATCH(Activity!CQ$1,BBG!$1:$1,0)-1,0))/3,VLOOKUP($A36,BBG!$1:$1048576,MATCH(Activity!CQ$1,BBG!$1:$1,0)-2,0)+(VLOOKUP($A36,BBG!$1:$1048576,MATCH(Activity!CQ$1,BBG!$1:$1,0)+1,0)-VLOOKUP($A36,BBG!$1:$1048576,MATCH(Activity!CQ$1,BBG!$1:$1,0)-2,0))*2/3)))/100</f>
        <v>0</v>
      </c>
      <c r="CR36" s="34">
        <f ca="1">IF(VLOOKUP($A36,BBG!$1:$1048576,MATCH(Activity!CR$1,BBG!$1:$1,0),0)&lt;&gt;"",VLOOKUP($A36,BBG!$1:$1048576,MATCH(Activity!CR$1,BBG!$1:$1,0),0),IF(AND(VLOOKUP($A36,BBG!$1:$1048576,MATCH(Activity!CR$1,BBG!$1:$1,0)-1,0)&lt;&gt;"",VLOOKUP($A36,BBG!$1:$1048576,MATCH(Activity!CR$1,BBG!$1:$1,0)+1,0)&lt;&gt;""),(VLOOKUP($A36,BBG!$1:$1048576,MATCH(Activity!CR$1,BBG!$1:$1,0)-1,0)+VLOOKUP($A36,BBG!$1:$1048576,MATCH(Activity!CR$1,BBG!$1:$1,0)+1,0))/2,IF(AND(VLOOKUP($A36,BBG!$1:$1048576,MATCH(Activity!CR$1,BBG!$1:$1,0)-1,0)&lt;&gt;"",VLOOKUP($A36,BBG!$1:$1048576,MATCH(Activity!CR$1,BBG!$1:$1,0)+2,0)&lt;&gt;""),VLOOKUP($A36,BBG!$1:$1048576,MATCH(Activity!CR$1,BBG!$1:$1,0)-1,0)+(VLOOKUP($A36,BBG!$1:$1048576,MATCH(Activity!CR$1,BBG!$1:$1,0)+2,0)-VLOOKUP($A36,BBG!$1:$1048576,MATCH(Activity!CR$1,BBG!$1:$1,0)-1,0))/3,VLOOKUP($A36,BBG!$1:$1048576,MATCH(Activity!CR$1,BBG!$1:$1,0)-2,0)+(VLOOKUP($A36,BBG!$1:$1048576,MATCH(Activity!CR$1,BBG!$1:$1,0)+1,0)-VLOOKUP($A36,BBG!$1:$1048576,MATCH(Activity!CR$1,BBG!$1:$1,0)-2,0))*2/3)))/100</f>
        <v>0</v>
      </c>
      <c r="CS36" s="34">
        <f ca="1">IF(VLOOKUP($A36,BBG!$1:$1048576,MATCH(Activity!CS$1,BBG!$1:$1,0),0)&lt;&gt;"",VLOOKUP($A36,BBG!$1:$1048576,MATCH(Activity!CS$1,BBG!$1:$1,0),0),IF(AND(VLOOKUP($A36,BBG!$1:$1048576,MATCH(Activity!CS$1,BBG!$1:$1,0)-1,0)&lt;&gt;"",VLOOKUP($A36,BBG!$1:$1048576,MATCH(Activity!CS$1,BBG!$1:$1,0)+1,0)&lt;&gt;""),(VLOOKUP($A36,BBG!$1:$1048576,MATCH(Activity!CS$1,BBG!$1:$1,0)-1,0)+VLOOKUP($A36,BBG!$1:$1048576,MATCH(Activity!CS$1,BBG!$1:$1,0)+1,0))/2,IF(AND(VLOOKUP($A36,BBG!$1:$1048576,MATCH(Activity!CS$1,BBG!$1:$1,0)-1,0)&lt;&gt;"",VLOOKUP($A36,BBG!$1:$1048576,MATCH(Activity!CS$1,BBG!$1:$1,0)+2,0)&lt;&gt;""),VLOOKUP($A36,BBG!$1:$1048576,MATCH(Activity!CS$1,BBG!$1:$1,0)-1,0)+(VLOOKUP($A36,BBG!$1:$1048576,MATCH(Activity!CS$1,BBG!$1:$1,0)+2,0)-VLOOKUP($A36,BBG!$1:$1048576,MATCH(Activity!CS$1,BBG!$1:$1,0)-1,0))/3,VLOOKUP($A36,BBG!$1:$1048576,MATCH(Activity!CS$1,BBG!$1:$1,0)-2,0)+(VLOOKUP($A36,BBG!$1:$1048576,MATCH(Activity!CS$1,BBG!$1:$1,0)+1,0)-VLOOKUP($A36,BBG!$1:$1048576,MATCH(Activity!CS$1,BBG!$1:$1,0)-2,0))*2/3)))/100</f>
        <v>0</v>
      </c>
      <c r="CT36" s="34">
        <f ca="1">IF(VLOOKUP($A36,BBG!$1:$1048576,MATCH(Activity!CT$1,BBG!$1:$1,0),0)&lt;&gt;"",VLOOKUP($A36,BBG!$1:$1048576,MATCH(Activity!CT$1,BBG!$1:$1,0),0),IF(AND(VLOOKUP($A36,BBG!$1:$1048576,MATCH(Activity!CT$1,BBG!$1:$1,0)-1,0)&lt;&gt;"",VLOOKUP($A36,BBG!$1:$1048576,MATCH(Activity!CT$1,BBG!$1:$1,0)+1,0)&lt;&gt;""),(VLOOKUP($A36,BBG!$1:$1048576,MATCH(Activity!CT$1,BBG!$1:$1,0)-1,0)+VLOOKUP($A36,BBG!$1:$1048576,MATCH(Activity!CT$1,BBG!$1:$1,0)+1,0))/2,IF(AND(VLOOKUP($A36,BBG!$1:$1048576,MATCH(Activity!CT$1,BBG!$1:$1,0)-1,0)&lt;&gt;"",VLOOKUP($A36,BBG!$1:$1048576,MATCH(Activity!CT$1,BBG!$1:$1,0)+2,0)&lt;&gt;""),VLOOKUP($A36,BBG!$1:$1048576,MATCH(Activity!CT$1,BBG!$1:$1,0)-1,0)+(VLOOKUP($A36,BBG!$1:$1048576,MATCH(Activity!CT$1,BBG!$1:$1,0)+2,0)-VLOOKUP($A36,BBG!$1:$1048576,MATCH(Activity!CT$1,BBG!$1:$1,0)-1,0))/3,VLOOKUP($A36,BBG!$1:$1048576,MATCH(Activity!CT$1,BBG!$1:$1,0)-2,0)+(VLOOKUP($A36,BBG!$1:$1048576,MATCH(Activity!CT$1,BBG!$1:$1,0)+1,0)-VLOOKUP($A36,BBG!$1:$1048576,MATCH(Activity!CT$1,BBG!$1:$1,0)-2,0))*2/3)))/100</f>
        <v>0</v>
      </c>
      <c r="CU36" s="34">
        <f ca="1">IF(VLOOKUP($A36,BBG!$1:$1048576,MATCH(Activity!CU$1,BBG!$1:$1,0),0)&lt;&gt;"",VLOOKUP($A36,BBG!$1:$1048576,MATCH(Activity!CU$1,BBG!$1:$1,0),0),IF(AND(VLOOKUP($A36,BBG!$1:$1048576,MATCH(Activity!CU$1,BBG!$1:$1,0)-1,0)&lt;&gt;"",VLOOKUP($A36,BBG!$1:$1048576,MATCH(Activity!CU$1,BBG!$1:$1,0)+1,0)&lt;&gt;""),(VLOOKUP($A36,BBG!$1:$1048576,MATCH(Activity!CU$1,BBG!$1:$1,0)-1,0)+VLOOKUP($A36,BBG!$1:$1048576,MATCH(Activity!CU$1,BBG!$1:$1,0)+1,0))/2,IF(AND(VLOOKUP($A36,BBG!$1:$1048576,MATCH(Activity!CU$1,BBG!$1:$1,0)-1,0)&lt;&gt;"",VLOOKUP($A36,BBG!$1:$1048576,MATCH(Activity!CU$1,BBG!$1:$1,0)+2,0)&lt;&gt;""),VLOOKUP($A36,BBG!$1:$1048576,MATCH(Activity!CU$1,BBG!$1:$1,0)-1,0)+(VLOOKUP($A36,BBG!$1:$1048576,MATCH(Activity!CU$1,BBG!$1:$1,0)+2,0)-VLOOKUP($A36,BBG!$1:$1048576,MATCH(Activity!CU$1,BBG!$1:$1,0)-1,0))/3,VLOOKUP($A36,BBG!$1:$1048576,MATCH(Activity!CU$1,BBG!$1:$1,0)-2,0)+(VLOOKUP($A36,BBG!$1:$1048576,MATCH(Activity!CU$1,BBG!$1:$1,0)+1,0)-VLOOKUP($A36,BBG!$1:$1048576,MATCH(Activity!CU$1,BBG!$1:$1,0)-2,0))*2/3)))/100</f>
        <v>0</v>
      </c>
      <c r="CV36" s="34">
        <f ca="1">IF(VLOOKUP($A36,BBG!$1:$1048576,MATCH(Activity!CV$1,BBG!$1:$1,0),0)&lt;&gt;"",VLOOKUP($A36,BBG!$1:$1048576,MATCH(Activity!CV$1,BBG!$1:$1,0),0),IF(AND(VLOOKUP($A36,BBG!$1:$1048576,MATCH(Activity!CV$1,BBG!$1:$1,0)-1,0)&lt;&gt;"",VLOOKUP($A36,BBG!$1:$1048576,MATCH(Activity!CV$1,BBG!$1:$1,0)+1,0)&lt;&gt;""),(VLOOKUP($A36,BBG!$1:$1048576,MATCH(Activity!CV$1,BBG!$1:$1,0)-1,0)+VLOOKUP($A36,BBG!$1:$1048576,MATCH(Activity!CV$1,BBG!$1:$1,0)+1,0))/2,IF(AND(VLOOKUP($A36,BBG!$1:$1048576,MATCH(Activity!CV$1,BBG!$1:$1,0)-1,0)&lt;&gt;"",VLOOKUP($A36,BBG!$1:$1048576,MATCH(Activity!CV$1,BBG!$1:$1,0)+2,0)&lt;&gt;""),VLOOKUP($A36,BBG!$1:$1048576,MATCH(Activity!CV$1,BBG!$1:$1,0)-1,0)+(VLOOKUP($A36,BBG!$1:$1048576,MATCH(Activity!CV$1,BBG!$1:$1,0)+2,0)-VLOOKUP($A36,BBG!$1:$1048576,MATCH(Activity!CV$1,BBG!$1:$1,0)-1,0))/3,VLOOKUP($A36,BBG!$1:$1048576,MATCH(Activity!CV$1,BBG!$1:$1,0)-2,0)+(VLOOKUP($A36,BBG!$1:$1048576,MATCH(Activity!CV$1,BBG!$1:$1,0)+1,0)-VLOOKUP($A36,BBG!$1:$1048576,MATCH(Activity!CV$1,BBG!$1:$1,0)-2,0))*2/3)))/100</f>
        <v>0</v>
      </c>
      <c r="CW36" s="34">
        <f ca="1">IF(VLOOKUP($A36,BBG!$1:$1048576,MATCH(Activity!CW$1,BBG!$1:$1,0),0)&lt;&gt;"",VLOOKUP($A36,BBG!$1:$1048576,MATCH(Activity!CW$1,BBG!$1:$1,0),0),IF(AND(VLOOKUP($A36,BBG!$1:$1048576,MATCH(Activity!CW$1,BBG!$1:$1,0)-1,0)&lt;&gt;"",VLOOKUP($A36,BBG!$1:$1048576,MATCH(Activity!CW$1,BBG!$1:$1,0)+1,0)&lt;&gt;""),(VLOOKUP($A36,BBG!$1:$1048576,MATCH(Activity!CW$1,BBG!$1:$1,0)-1,0)+VLOOKUP($A36,BBG!$1:$1048576,MATCH(Activity!CW$1,BBG!$1:$1,0)+1,0))/2,IF(AND(VLOOKUP($A36,BBG!$1:$1048576,MATCH(Activity!CW$1,BBG!$1:$1,0)-1,0)&lt;&gt;"",VLOOKUP($A36,BBG!$1:$1048576,MATCH(Activity!CW$1,BBG!$1:$1,0)+2,0)&lt;&gt;""),VLOOKUP($A36,BBG!$1:$1048576,MATCH(Activity!CW$1,BBG!$1:$1,0)-1,0)+(VLOOKUP($A36,BBG!$1:$1048576,MATCH(Activity!CW$1,BBG!$1:$1,0)+2,0)-VLOOKUP($A36,BBG!$1:$1048576,MATCH(Activity!CW$1,BBG!$1:$1,0)-1,0))/3,VLOOKUP($A36,BBG!$1:$1048576,MATCH(Activity!CW$1,BBG!$1:$1,0)-2,0)+(VLOOKUP($A36,BBG!$1:$1048576,MATCH(Activity!CW$1,BBG!$1:$1,0)+1,0)-VLOOKUP($A36,BBG!$1:$1048576,MATCH(Activity!CW$1,BBG!$1:$1,0)-2,0))*2/3)))/100</f>
        <v>0</v>
      </c>
      <c r="CX36" s="34">
        <f ca="1">IF(VLOOKUP($A36,BBG!$1:$1048576,MATCH(Activity!CX$1,BBG!$1:$1,0),0)&lt;&gt;"",VLOOKUP($A36,BBG!$1:$1048576,MATCH(Activity!CX$1,BBG!$1:$1,0),0),IF(AND(VLOOKUP($A36,BBG!$1:$1048576,MATCH(Activity!CX$1,BBG!$1:$1,0)-1,0)&lt;&gt;"",VLOOKUP($A36,BBG!$1:$1048576,MATCH(Activity!CX$1,BBG!$1:$1,0)+1,0)&lt;&gt;""),(VLOOKUP($A36,BBG!$1:$1048576,MATCH(Activity!CX$1,BBG!$1:$1,0)-1,0)+VLOOKUP($A36,BBG!$1:$1048576,MATCH(Activity!CX$1,BBG!$1:$1,0)+1,0))/2,IF(AND(VLOOKUP($A36,BBG!$1:$1048576,MATCH(Activity!CX$1,BBG!$1:$1,0)-1,0)&lt;&gt;"",VLOOKUP($A36,BBG!$1:$1048576,MATCH(Activity!CX$1,BBG!$1:$1,0)+2,0)&lt;&gt;""),VLOOKUP($A36,BBG!$1:$1048576,MATCH(Activity!CX$1,BBG!$1:$1,0)-1,0)+(VLOOKUP($A36,BBG!$1:$1048576,MATCH(Activity!CX$1,BBG!$1:$1,0)+2,0)-VLOOKUP($A36,BBG!$1:$1048576,MATCH(Activity!CX$1,BBG!$1:$1,0)-1,0))/3,VLOOKUP($A36,BBG!$1:$1048576,MATCH(Activity!CX$1,BBG!$1:$1,0)-2,0)+(VLOOKUP($A36,BBG!$1:$1048576,MATCH(Activity!CX$1,BBG!$1:$1,0)+1,0)-VLOOKUP($A36,BBG!$1:$1048576,MATCH(Activity!CX$1,BBG!$1:$1,0)-2,0))*2/3)))/100</f>
        <v>0</v>
      </c>
      <c r="CY36" s="34">
        <f ca="1">IF(VLOOKUP($A36,BBG!$1:$1048576,MATCH(Activity!CY$1,BBG!$1:$1,0),0)&lt;&gt;"",VLOOKUP($A36,BBG!$1:$1048576,MATCH(Activity!CY$1,BBG!$1:$1,0),0),IF(AND(VLOOKUP($A36,BBG!$1:$1048576,MATCH(Activity!CY$1,BBG!$1:$1,0)-1,0)&lt;&gt;"",VLOOKUP($A36,BBG!$1:$1048576,MATCH(Activity!CY$1,BBG!$1:$1,0)+1,0)&lt;&gt;""),(VLOOKUP($A36,BBG!$1:$1048576,MATCH(Activity!CY$1,BBG!$1:$1,0)-1,0)+VLOOKUP($A36,BBG!$1:$1048576,MATCH(Activity!CY$1,BBG!$1:$1,0)+1,0))/2,IF(AND(VLOOKUP($A36,BBG!$1:$1048576,MATCH(Activity!CY$1,BBG!$1:$1,0)-1,0)&lt;&gt;"",VLOOKUP($A36,BBG!$1:$1048576,MATCH(Activity!CY$1,BBG!$1:$1,0)+2,0)&lt;&gt;""),VLOOKUP($A36,BBG!$1:$1048576,MATCH(Activity!CY$1,BBG!$1:$1,0)-1,0)+(VLOOKUP($A36,BBG!$1:$1048576,MATCH(Activity!CY$1,BBG!$1:$1,0)+2,0)-VLOOKUP($A36,BBG!$1:$1048576,MATCH(Activity!CY$1,BBG!$1:$1,0)-1,0))/3,VLOOKUP($A36,BBG!$1:$1048576,MATCH(Activity!CY$1,BBG!$1:$1,0)-2,0)+(VLOOKUP($A36,BBG!$1:$1048576,MATCH(Activity!CY$1,BBG!$1:$1,0)+1,0)-VLOOKUP($A36,BBG!$1:$1048576,MATCH(Activity!CY$1,BBG!$1:$1,0)-2,0))*2/3)))/100</f>
        <v>0</v>
      </c>
      <c r="CZ36" s="34">
        <f ca="1">IF(VLOOKUP($A36,BBG!$1:$1048576,MATCH(Activity!CZ$1,BBG!$1:$1,0),0)&lt;&gt;"",VLOOKUP($A36,BBG!$1:$1048576,MATCH(Activity!CZ$1,BBG!$1:$1,0),0),IF(AND(VLOOKUP($A36,BBG!$1:$1048576,MATCH(Activity!CZ$1,BBG!$1:$1,0)-1,0)&lt;&gt;"",VLOOKUP($A36,BBG!$1:$1048576,MATCH(Activity!CZ$1,BBG!$1:$1,0)+1,0)&lt;&gt;""),(VLOOKUP($A36,BBG!$1:$1048576,MATCH(Activity!CZ$1,BBG!$1:$1,0)-1,0)+VLOOKUP($A36,BBG!$1:$1048576,MATCH(Activity!CZ$1,BBG!$1:$1,0)+1,0))/2,IF(AND(VLOOKUP($A36,BBG!$1:$1048576,MATCH(Activity!CZ$1,BBG!$1:$1,0)-1,0)&lt;&gt;"",VLOOKUP($A36,BBG!$1:$1048576,MATCH(Activity!CZ$1,BBG!$1:$1,0)+2,0)&lt;&gt;""),VLOOKUP($A36,BBG!$1:$1048576,MATCH(Activity!CZ$1,BBG!$1:$1,0)-1,0)+(VLOOKUP($A36,BBG!$1:$1048576,MATCH(Activity!CZ$1,BBG!$1:$1,0)+2,0)-VLOOKUP($A36,BBG!$1:$1048576,MATCH(Activity!CZ$1,BBG!$1:$1,0)-1,0))/3,VLOOKUP($A36,BBG!$1:$1048576,MATCH(Activity!CZ$1,BBG!$1:$1,0)-2,0)+(VLOOKUP($A36,BBG!$1:$1048576,MATCH(Activity!CZ$1,BBG!$1:$1,0)+1,0)-VLOOKUP($A36,BBG!$1:$1048576,MATCH(Activity!CZ$1,BBG!$1:$1,0)-2,0))*2/3)))/100</f>
        <v>0</v>
      </c>
      <c r="DA36" s="34">
        <f ca="1">IF(VLOOKUP($A36,BBG!$1:$1048576,MATCH(Activity!DA$1,BBG!$1:$1,0),0)&lt;&gt;"",VLOOKUP($A36,BBG!$1:$1048576,MATCH(Activity!DA$1,BBG!$1:$1,0),0),IF(AND(VLOOKUP($A36,BBG!$1:$1048576,MATCH(Activity!DA$1,BBG!$1:$1,0)-1,0)&lt;&gt;"",VLOOKUP($A36,BBG!$1:$1048576,MATCH(Activity!DA$1,BBG!$1:$1,0)+1,0)&lt;&gt;""),(VLOOKUP($A36,BBG!$1:$1048576,MATCH(Activity!DA$1,BBG!$1:$1,0)-1,0)+VLOOKUP($A36,BBG!$1:$1048576,MATCH(Activity!DA$1,BBG!$1:$1,0)+1,0))/2,IF(AND(VLOOKUP($A36,BBG!$1:$1048576,MATCH(Activity!DA$1,BBG!$1:$1,0)-1,0)&lt;&gt;"",VLOOKUP($A36,BBG!$1:$1048576,MATCH(Activity!DA$1,BBG!$1:$1,0)+2,0)&lt;&gt;""),VLOOKUP($A36,BBG!$1:$1048576,MATCH(Activity!DA$1,BBG!$1:$1,0)-1,0)+(VLOOKUP($A36,BBG!$1:$1048576,MATCH(Activity!DA$1,BBG!$1:$1,0)+2,0)-VLOOKUP($A36,BBG!$1:$1048576,MATCH(Activity!DA$1,BBG!$1:$1,0)-1,0))/3,VLOOKUP($A36,BBG!$1:$1048576,MATCH(Activity!DA$1,BBG!$1:$1,0)-2,0)+(VLOOKUP($A36,BBG!$1:$1048576,MATCH(Activity!DA$1,BBG!$1:$1,0)+1,0)-VLOOKUP($A36,BBG!$1:$1048576,MATCH(Activity!DA$1,BBG!$1:$1,0)-2,0))*2/3)))/100</f>
        <v>0</v>
      </c>
      <c r="DB36" s="34">
        <f ca="1">IF(VLOOKUP($A36,BBG!$1:$1048576,MATCH(Activity!DB$1,BBG!$1:$1,0),0)&lt;&gt;"",VLOOKUP($A36,BBG!$1:$1048576,MATCH(Activity!DB$1,BBG!$1:$1,0),0),IF(AND(VLOOKUP($A36,BBG!$1:$1048576,MATCH(Activity!DB$1,BBG!$1:$1,0)-1,0)&lt;&gt;"",VLOOKUP($A36,BBG!$1:$1048576,MATCH(Activity!DB$1,BBG!$1:$1,0)+1,0)&lt;&gt;""),(VLOOKUP($A36,BBG!$1:$1048576,MATCH(Activity!DB$1,BBG!$1:$1,0)-1,0)+VLOOKUP($A36,BBG!$1:$1048576,MATCH(Activity!DB$1,BBG!$1:$1,0)+1,0))/2,IF(AND(VLOOKUP($A36,BBG!$1:$1048576,MATCH(Activity!DB$1,BBG!$1:$1,0)-1,0)&lt;&gt;"",VLOOKUP($A36,BBG!$1:$1048576,MATCH(Activity!DB$1,BBG!$1:$1,0)+2,0)&lt;&gt;""),VLOOKUP($A36,BBG!$1:$1048576,MATCH(Activity!DB$1,BBG!$1:$1,0)-1,0)+(VLOOKUP($A36,BBG!$1:$1048576,MATCH(Activity!DB$1,BBG!$1:$1,0)+2,0)-VLOOKUP($A36,BBG!$1:$1048576,MATCH(Activity!DB$1,BBG!$1:$1,0)-1,0))/3,VLOOKUP($A36,BBG!$1:$1048576,MATCH(Activity!DB$1,BBG!$1:$1,0)-2,0)+(VLOOKUP($A36,BBG!$1:$1048576,MATCH(Activity!DB$1,BBG!$1:$1,0)+1,0)-VLOOKUP($A36,BBG!$1:$1048576,MATCH(Activity!DB$1,BBG!$1:$1,0)-2,0))*2/3)))/100</f>
        <v>0</v>
      </c>
      <c r="DC36" s="34">
        <f ca="1">IF(VLOOKUP($A36,BBG!$1:$1048576,MATCH(Activity!DC$1,BBG!$1:$1,0),0)&lt;&gt;"",VLOOKUP($A36,BBG!$1:$1048576,MATCH(Activity!DC$1,BBG!$1:$1,0),0),IF(AND(VLOOKUP($A36,BBG!$1:$1048576,MATCH(Activity!DC$1,BBG!$1:$1,0)-1,0)&lt;&gt;"",VLOOKUP($A36,BBG!$1:$1048576,MATCH(Activity!DC$1,BBG!$1:$1,0)+1,0)&lt;&gt;""),(VLOOKUP($A36,BBG!$1:$1048576,MATCH(Activity!DC$1,BBG!$1:$1,0)-1,0)+VLOOKUP($A36,BBG!$1:$1048576,MATCH(Activity!DC$1,BBG!$1:$1,0)+1,0))/2,IF(AND(VLOOKUP($A36,BBG!$1:$1048576,MATCH(Activity!DC$1,BBG!$1:$1,0)-1,0)&lt;&gt;"",VLOOKUP($A36,BBG!$1:$1048576,MATCH(Activity!DC$1,BBG!$1:$1,0)+2,0)&lt;&gt;""),VLOOKUP($A36,BBG!$1:$1048576,MATCH(Activity!DC$1,BBG!$1:$1,0)-1,0)+(VLOOKUP($A36,BBG!$1:$1048576,MATCH(Activity!DC$1,BBG!$1:$1,0)+2,0)-VLOOKUP($A36,BBG!$1:$1048576,MATCH(Activity!DC$1,BBG!$1:$1,0)-1,0))/3,VLOOKUP($A36,BBG!$1:$1048576,MATCH(Activity!DC$1,BBG!$1:$1,0)-2,0)+(VLOOKUP($A36,BBG!$1:$1048576,MATCH(Activity!DC$1,BBG!$1:$1,0)+1,0)-VLOOKUP($A36,BBG!$1:$1048576,MATCH(Activity!DC$1,BBG!$1:$1,0)-2,0))*2/3)))/100</f>
        <v>0</v>
      </c>
      <c r="DD36" s="34">
        <f ca="1">IF(VLOOKUP($A36,BBG!$1:$1048576,MATCH(Activity!DD$1,BBG!$1:$1,0),0)&lt;&gt;"",VLOOKUP($A36,BBG!$1:$1048576,MATCH(Activity!DD$1,BBG!$1:$1,0),0),IF(AND(VLOOKUP($A36,BBG!$1:$1048576,MATCH(Activity!DD$1,BBG!$1:$1,0)-1,0)&lt;&gt;"",VLOOKUP($A36,BBG!$1:$1048576,MATCH(Activity!DD$1,BBG!$1:$1,0)+1,0)&lt;&gt;""),(VLOOKUP($A36,BBG!$1:$1048576,MATCH(Activity!DD$1,BBG!$1:$1,0)-1,0)+VLOOKUP($A36,BBG!$1:$1048576,MATCH(Activity!DD$1,BBG!$1:$1,0)+1,0))/2,IF(AND(VLOOKUP($A36,BBG!$1:$1048576,MATCH(Activity!DD$1,BBG!$1:$1,0)-1,0)&lt;&gt;"",VLOOKUP($A36,BBG!$1:$1048576,MATCH(Activity!DD$1,BBG!$1:$1,0)+2,0)&lt;&gt;""),VLOOKUP($A36,BBG!$1:$1048576,MATCH(Activity!DD$1,BBG!$1:$1,0)-1,0)+(VLOOKUP($A36,BBG!$1:$1048576,MATCH(Activity!DD$1,BBG!$1:$1,0)+2,0)-VLOOKUP($A36,BBG!$1:$1048576,MATCH(Activity!DD$1,BBG!$1:$1,0)-1,0))/3,VLOOKUP($A36,BBG!$1:$1048576,MATCH(Activity!DD$1,BBG!$1:$1,0)-2,0)+(VLOOKUP($A36,BBG!$1:$1048576,MATCH(Activity!DD$1,BBG!$1:$1,0)+1,0)-VLOOKUP($A36,BBG!$1:$1048576,MATCH(Activity!DD$1,BBG!$1:$1,0)-2,0))*2/3)))/100</f>
        <v>0</v>
      </c>
      <c r="DE36" s="34">
        <f ca="1">IF(VLOOKUP($A36,BBG!$1:$1048576,MATCH(Activity!DE$1,BBG!$1:$1,0),0)&lt;&gt;"",VLOOKUP($A36,BBG!$1:$1048576,MATCH(Activity!DE$1,BBG!$1:$1,0),0),IF(AND(VLOOKUP($A36,BBG!$1:$1048576,MATCH(Activity!DE$1,BBG!$1:$1,0)-1,0)&lt;&gt;"",VLOOKUP($A36,BBG!$1:$1048576,MATCH(Activity!DE$1,BBG!$1:$1,0)+1,0)&lt;&gt;""),(VLOOKUP($A36,BBG!$1:$1048576,MATCH(Activity!DE$1,BBG!$1:$1,0)-1,0)+VLOOKUP($A36,BBG!$1:$1048576,MATCH(Activity!DE$1,BBG!$1:$1,0)+1,0))/2,IF(AND(VLOOKUP($A36,BBG!$1:$1048576,MATCH(Activity!DE$1,BBG!$1:$1,0)-1,0)&lt;&gt;"",VLOOKUP($A36,BBG!$1:$1048576,MATCH(Activity!DE$1,BBG!$1:$1,0)+2,0)&lt;&gt;""),VLOOKUP($A36,BBG!$1:$1048576,MATCH(Activity!DE$1,BBG!$1:$1,0)-1,0)+(VLOOKUP($A36,BBG!$1:$1048576,MATCH(Activity!DE$1,BBG!$1:$1,0)+2,0)-VLOOKUP($A36,BBG!$1:$1048576,MATCH(Activity!DE$1,BBG!$1:$1,0)-1,0))/3,VLOOKUP($A36,BBG!$1:$1048576,MATCH(Activity!DE$1,BBG!$1:$1,0)-2,0)+(VLOOKUP($A36,BBG!$1:$1048576,MATCH(Activity!DE$1,BBG!$1:$1,0)+1,0)-VLOOKUP($A36,BBG!$1:$1048576,MATCH(Activity!DE$1,BBG!$1:$1,0)-2,0))*2/3)))/100</f>
        <v>0</v>
      </c>
      <c r="DF36" s="34">
        <f ca="1">IF(VLOOKUP($A36,BBG!$1:$1048576,MATCH(Activity!DF$1,BBG!$1:$1,0),0)&lt;&gt;"",VLOOKUP($A36,BBG!$1:$1048576,MATCH(Activity!DF$1,BBG!$1:$1,0),0),IF(AND(VLOOKUP($A36,BBG!$1:$1048576,MATCH(Activity!DF$1,BBG!$1:$1,0)-1,0)&lt;&gt;"",VLOOKUP($A36,BBG!$1:$1048576,MATCH(Activity!DF$1,BBG!$1:$1,0)+1,0)&lt;&gt;""),(VLOOKUP($A36,BBG!$1:$1048576,MATCH(Activity!DF$1,BBG!$1:$1,0)-1,0)+VLOOKUP($A36,BBG!$1:$1048576,MATCH(Activity!DF$1,BBG!$1:$1,0)+1,0))/2,IF(AND(VLOOKUP($A36,BBG!$1:$1048576,MATCH(Activity!DF$1,BBG!$1:$1,0)-1,0)&lt;&gt;"",VLOOKUP($A36,BBG!$1:$1048576,MATCH(Activity!DF$1,BBG!$1:$1,0)+2,0)&lt;&gt;""),VLOOKUP($A36,BBG!$1:$1048576,MATCH(Activity!DF$1,BBG!$1:$1,0)-1,0)+(VLOOKUP($A36,BBG!$1:$1048576,MATCH(Activity!DF$1,BBG!$1:$1,0)+2,0)-VLOOKUP($A36,BBG!$1:$1048576,MATCH(Activity!DF$1,BBG!$1:$1,0)-1,0))/3,VLOOKUP($A36,BBG!$1:$1048576,MATCH(Activity!DF$1,BBG!$1:$1,0)-2,0)+(VLOOKUP($A36,BBG!$1:$1048576,MATCH(Activity!DF$1,BBG!$1:$1,0)+1,0)-VLOOKUP($A36,BBG!$1:$1048576,MATCH(Activity!DF$1,BBG!$1:$1,0)-2,0))*2/3)))/100</f>
        <v>0</v>
      </c>
      <c r="DG36" s="34">
        <f ca="1">IF(VLOOKUP($A36,BBG!$1:$1048576,MATCH(Activity!DG$1,BBG!$1:$1,0),0)&lt;&gt;"",VLOOKUP($A36,BBG!$1:$1048576,MATCH(Activity!DG$1,BBG!$1:$1,0),0),IF(AND(VLOOKUP($A36,BBG!$1:$1048576,MATCH(Activity!DG$1,BBG!$1:$1,0)-1,0)&lt;&gt;"",VLOOKUP($A36,BBG!$1:$1048576,MATCH(Activity!DG$1,BBG!$1:$1,0)+1,0)&lt;&gt;""),(VLOOKUP($A36,BBG!$1:$1048576,MATCH(Activity!DG$1,BBG!$1:$1,0)-1,0)+VLOOKUP($A36,BBG!$1:$1048576,MATCH(Activity!DG$1,BBG!$1:$1,0)+1,0))/2,IF(AND(VLOOKUP($A36,BBG!$1:$1048576,MATCH(Activity!DG$1,BBG!$1:$1,0)-1,0)&lt;&gt;"",VLOOKUP($A36,BBG!$1:$1048576,MATCH(Activity!DG$1,BBG!$1:$1,0)+2,0)&lt;&gt;""),VLOOKUP($A36,BBG!$1:$1048576,MATCH(Activity!DG$1,BBG!$1:$1,0)-1,0)+(VLOOKUP($A36,BBG!$1:$1048576,MATCH(Activity!DG$1,BBG!$1:$1,0)+2,0)-VLOOKUP($A36,BBG!$1:$1048576,MATCH(Activity!DG$1,BBG!$1:$1,0)-1,0))/3,VLOOKUP($A36,BBG!$1:$1048576,MATCH(Activity!DG$1,BBG!$1:$1,0)-2,0)+(VLOOKUP($A36,BBG!$1:$1048576,MATCH(Activity!DG$1,BBG!$1:$1,0)+1,0)-VLOOKUP($A36,BBG!$1:$1048576,MATCH(Activity!DG$1,BBG!$1:$1,0)-2,0))*2/3)))/100</f>
        <v>0</v>
      </c>
      <c r="DH36" s="34">
        <f ca="1">IF(VLOOKUP($A36,BBG!$1:$1048576,MATCH(Activity!DH$1,BBG!$1:$1,0),0)&lt;&gt;"",VLOOKUP($A36,BBG!$1:$1048576,MATCH(Activity!DH$1,BBG!$1:$1,0),0),IF(AND(VLOOKUP($A36,BBG!$1:$1048576,MATCH(Activity!DH$1,BBG!$1:$1,0)-1,0)&lt;&gt;"",VLOOKUP($A36,BBG!$1:$1048576,MATCH(Activity!DH$1,BBG!$1:$1,0)+1,0)&lt;&gt;""),(VLOOKUP($A36,BBG!$1:$1048576,MATCH(Activity!DH$1,BBG!$1:$1,0)-1,0)+VLOOKUP($A36,BBG!$1:$1048576,MATCH(Activity!DH$1,BBG!$1:$1,0)+1,0))/2,IF(AND(VLOOKUP($A36,BBG!$1:$1048576,MATCH(Activity!DH$1,BBG!$1:$1,0)-1,0)&lt;&gt;"",VLOOKUP($A36,BBG!$1:$1048576,MATCH(Activity!DH$1,BBG!$1:$1,0)+2,0)&lt;&gt;""),VLOOKUP($A36,BBG!$1:$1048576,MATCH(Activity!DH$1,BBG!$1:$1,0)-1,0)+(VLOOKUP($A36,BBG!$1:$1048576,MATCH(Activity!DH$1,BBG!$1:$1,0)+2,0)-VLOOKUP($A36,BBG!$1:$1048576,MATCH(Activity!DH$1,BBG!$1:$1,0)-1,0))/3,VLOOKUP($A36,BBG!$1:$1048576,MATCH(Activity!DH$1,BBG!$1:$1,0)-2,0)+(VLOOKUP($A36,BBG!$1:$1048576,MATCH(Activity!DH$1,BBG!$1:$1,0)+1,0)-VLOOKUP($A36,BBG!$1:$1048576,MATCH(Activity!DH$1,BBG!$1:$1,0)-2,0))*2/3)))/100</f>
        <v>0</v>
      </c>
      <c r="DI36" s="34">
        <f ca="1">IF(VLOOKUP($A36,BBG!$1:$1048576,MATCH(Activity!DI$1,BBG!$1:$1,0),0)&lt;&gt;"",VLOOKUP($A36,BBG!$1:$1048576,MATCH(Activity!DI$1,BBG!$1:$1,0),0),IF(AND(VLOOKUP($A36,BBG!$1:$1048576,MATCH(Activity!DI$1,BBG!$1:$1,0)-1,0)&lt;&gt;"",VLOOKUP($A36,BBG!$1:$1048576,MATCH(Activity!DI$1,BBG!$1:$1,0)+1,0)&lt;&gt;""),(VLOOKUP($A36,BBG!$1:$1048576,MATCH(Activity!DI$1,BBG!$1:$1,0)-1,0)+VLOOKUP($A36,BBG!$1:$1048576,MATCH(Activity!DI$1,BBG!$1:$1,0)+1,0))/2,IF(AND(VLOOKUP($A36,BBG!$1:$1048576,MATCH(Activity!DI$1,BBG!$1:$1,0)-1,0)&lt;&gt;"",VLOOKUP($A36,BBG!$1:$1048576,MATCH(Activity!DI$1,BBG!$1:$1,0)+2,0)&lt;&gt;""),VLOOKUP($A36,BBG!$1:$1048576,MATCH(Activity!DI$1,BBG!$1:$1,0)-1,0)+(VLOOKUP($A36,BBG!$1:$1048576,MATCH(Activity!DI$1,BBG!$1:$1,0)+2,0)-VLOOKUP($A36,BBG!$1:$1048576,MATCH(Activity!DI$1,BBG!$1:$1,0)-1,0))/3,VLOOKUP($A36,BBG!$1:$1048576,MATCH(Activity!DI$1,BBG!$1:$1,0)-2,0)+(VLOOKUP($A36,BBG!$1:$1048576,MATCH(Activity!DI$1,BBG!$1:$1,0)+1,0)-VLOOKUP($A36,BBG!$1:$1048576,MATCH(Activity!DI$1,BBG!$1:$1,0)-2,0))*2/3)))/100</f>
        <v>0</v>
      </c>
      <c r="DJ36" s="34">
        <f ca="1">IF(VLOOKUP($A36,BBG!$1:$1048576,MATCH(Activity!DJ$1,BBG!$1:$1,0),0)&lt;&gt;"",VLOOKUP($A36,BBG!$1:$1048576,MATCH(Activity!DJ$1,BBG!$1:$1,0),0),IF(AND(VLOOKUP($A36,BBG!$1:$1048576,MATCH(Activity!DJ$1,BBG!$1:$1,0)-1,0)&lt;&gt;"",VLOOKUP($A36,BBG!$1:$1048576,MATCH(Activity!DJ$1,BBG!$1:$1,0)+1,0)&lt;&gt;""),(VLOOKUP($A36,BBG!$1:$1048576,MATCH(Activity!DJ$1,BBG!$1:$1,0)-1,0)+VLOOKUP($A36,BBG!$1:$1048576,MATCH(Activity!DJ$1,BBG!$1:$1,0)+1,0))/2,IF(AND(VLOOKUP($A36,BBG!$1:$1048576,MATCH(Activity!DJ$1,BBG!$1:$1,0)-1,0)&lt;&gt;"",VLOOKUP($A36,BBG!$1:$1048576,MATCH(Activity!DJ$1,BBG!$1:$1,0)+2,0)&lt;&gt;""),VLOOKUP($A36,BBG!$1:$1048576,MATCH(Activity!DJ$1,BBG!$1:$1,0)-1,0)+(VLOOKUP($A36,BBG!$1:$1048576,MATCH(Activity!DJ$1,BBG!$1:$1,0)+2,0)-VLOOKUP($A36,BBG!$1:$1048576,MATCH(Activity!DJ$1,BBG!$1:$1,0)-1,0))/3,VLOOKUP($A36,BBG!$1:$1048576,MATCH(Activity!DJ$1,BBG!$1:$1,0)-2,0)+(VLOOKUP($A36,BBG!$1:$1048576,MATCH(Activity!DJ$1,BBG!$1:$1,0)+1,0)-VLOOKUP($A36,BBG!$1:$1048576,MATCH(Activity!DJ$1,BBG!$1:$1,0)-2,0))*2/3)))/100</f>
        <v>0</v>
      </c>
      <c r="DK36" s="34">
        <f ca="1">IF(VLOOKUP($A36,BBG!$1:$1048576,MATCH(Activity!DK$1,BBG!$1:$1,0),0)&lt;&gt;"",VLOOKUP($A36,BBG!$1:$1048576,MATCH(Activity!DK$1,BBG!$1:$1,0),0),IF(AND(VLOOKUP($A36,BBG!$1:$1048576,MATCH(Activity!DK$1,BBG!$1:$1,0)-1,0)&lt;&gt;"",VLOOKUP($A36,BBG!$1:$1048576,MATCH(Activity!DK$1,BBG!$1:$1,0)+1,0)&lt;&gt;""),(VLOOKUP($A36,BBG!$1:$1048576,MATCH(Activity!DK$1,BBG!$1:$1,0)-1,0)+VLOOKUP($A36,BBG!$1:$1048576,MATCH(Activity!DK$1,BBG!$1:$1,0)+1,0))/2,IF(AND(VLOOKUP($A36,BBG!$1:$1048576,MATCH(Activity!DK$1,BBG!$1:$1,0)-1,0)&lt;&gt;"",VLOOKUP($A36,BBG!$1:$1048576,MATCH(Activity!DK$1,BBG!$1:$1,0)+2,0)&lt;&gt;""),VLOOKUP($A36,BBG!$1:$1048576,MATCH(Activity!DK$1,BBG!$1:$1,0)-1,0)+(VLOOKUP($A36,BBG!$1:$1048576,MATCH(Activity!DK$1,BBG!$1:$1,0)+2,0)-VLOOKUP($A36,BBG!$1:$1048576,MATCH(Activity!DK$1,BBG!$1:$1,0)-1,0))/3,VLOOKUP($A36,BBG!$1:$1048576,MATCH(Activity!DK$1,BBG!$1:$1,0)-2,0)+(VLOOKUP($A36,BBG!$1:$1048576,MATCH(Activity!DK$1,BBG!$1:$1,0)+1,0)-VLOOKUP($A36,BBG!$1:$1048576,MATCH(Activity!DK$1,BBG!$1:$1,0)-2,0))*2/3)))/100</f>
        <v>0</v>
      </c>
      <c r="DL36" s="34">
        <f ca="1">IF(VLOOKUP($A36,BBG!$1:$1048576,MATCH(Activity!DL$1,BBG!$1:$1,0),0)&lt;&gt;"",VLOOKUP($A36,BBG!$1:$1048576,MATCH(Activity!DL$1,BBG!$1:$1,0),0),IF(AND(VLOOKUP($A36,BBG!$1:$1048576,MATCH(Activity!DL$1,BBG!$1:$1,0)-1,0)&lt;&gt;"",VLOOKUP($A36,BBG!$1:$1048576,MATCH(Activity!DL$1,BBG!$1:$1,0)+1,0)&lt;&gt;""),(VLOOKUP($A36,BBG!$1:$1048576,MATCH(Activity!DL$1,BBG!$1:$1,0)-1,0)+VLOOKUP($A36,BBG!$1:$1048576,MATCH(Activity!DL$1,BBG!$1:$1,0)+1,0))/2,IF(AND(VLOOKUP($A36,BBG!$1:$1048576,MATCH(Activity!DL$1,BBG!$1:$1,0)-1,0)&lt;&gt;"",VLOOKUP($A36,BBG!$1:$1048576,MATCH(Activity!DL$1,BBG!$1:$1,0)+2,0)&lt;&gt;""),VLOOKUP($A36,BBG!$1:$1048576,MATCH(Activity!DL$1,BBG!$1:$1,0)-1,0)+(VLOOKUP($A36,BBG!$1:$1048576,MATCH(Activity!DL$1,BBG!$1:$1,0)+2,0)-VLOOKUP($A36,BBG!$1:$1048576,MATCH(Activity!DL$1,BBG!$1:$1,0)-1,0))/3,VLOOKUP($A36,BBG!$1:$1048576,MATCH(Activity!DL$1,BBG!$1:$1,0)-2,0)+(VLOOKUP($A36,BBG!$1:$1048576,MATCH(Activity!DL$1,BBG!$1:$1,0)+1,0)-VLOOKUP($A36,BBG!$1:$1048576,MATCH(Activity!DL$1,BBG!$1:$1,0)-2,0))*2/3)))/100</f>
        <v>0</v>
      </c>
      <c r="DM36" s="34">
        <f ca="1">IF(VLOOKUP($A36,BBG!$1:$1048576,MATCH(Activity!DM$1,BBG!$1:$1,0),0)&lt;&gt;"",VLOOKUP($A36,BBG!$1:$1048576,MATCH(Activity!DM$1,BBG!$1:$1,0),0),IF(AND(VLOOKUP($A36,BBG!$1:$1048576,MATCH(Activity!DM$1,BBG!$1:$1,0)-1,0)&lt;&gt;"",VLOOKUP($A36,BBG!$1:$1048576,MATCH(Activity!DM$1,BBG!$1:$1,0)+1,0)&lt;&gt;""),(VLOOKUP($A36,BBG!$1:$1048576,MATCH(Activity!DM$1,BBG!$1:$1,0)-1,0)+VLOOKUP($A36,BBG!$1:$1048576,MATCH(Activity!DM$1,BBG!$1:$1,0)+1,0))/2,IF(AND(VLOOKUP($A36,BBG!$1:$1048576,MATCH(Activity!DM$1,BBG!$1:$1,0)-1,0)&lt;&gt;"",VLOOKUP($A36,BBG!$1:$1048576,MATCH(Activity!DM$1,BBG!$1:$1,0)+2,0)&lt;&gt;""),VLOOKUP($A36,BBG!$1:$1048576,MATCH(Activity!DM$1,BBG!$1:$1,0)-1,0)+(VLOOKUP($A36,BBG!$1:$1048576,MATCH(Activity!DM$1,BBG!$1:$1,0)+2,0)-VLOOKUP($A36,BBG!$1:$1048576,MATCH(Activity!DM$1,BBG!$1:$1,0)-1,0))/3,VLOOKUP($A36,BBG!$1:$1048576,MATCH(Activity!DM$1,BBG!$1:$1,0)-2,0)+(VLOOKUP($A36,BBG!$1:$1048576,MATCH(Activity!DM$1,BBG!$1:$1,0)+1,0)-VLOOKUP($A36,BBG!$1:$1048576,MATCH(Activity!DM$1,BBG!$1:$1,0)-2,0))*2/3)))/100</f>
        <v>0</v>
      </c>
      <c r="DN36" s="34">
        <f ca="1">IF(VLOOKUP($A36,BBG!$1:$1048576,MATCH(Activity!DN$1,BBG!$1:$1,0),0)&lt;&gt;"",VLOOKUP($A36,BBG!$1:$1048576,MATCH(Activity!DN$1,BBG!$1:$1,0),0),IF(AND(VLOOKUP($A36,BBG!$1:$1048576,MATCH(Activity!DN$1,BBG!$1:$1,0)-1,0)&lt;&gt;"",VLOOKUP($A36,BBG!$1:$1048576,MATCH(Activity!DN$1,BBG!$1:$1,0)+1,0)&lt;&gt;""),(VLOOKUP($A36,BBG!$1:$1048576,MATCH(Activity!DN$1,BBG!$1:$1,0)-1,0)+VLOOKUP($A36,BBG!$1:$1048576,MATCH(Activity!DN$1,BBG!$1:$1,0)+1,0))/2,IF(AND(VLOOKUP($A36,BBG!$1:$1048576,MATCH(Activity!DN$1,BBG!$1:$1,0)-1,0)&lt;&gt;"",VLOOKUP($A36,BBG!$1:$1048576,MATCH(Activity!DN$1,BBG!$1:$1,0)+2,0)&lt;&gt;""),VLOOKUP($A36,BBG!$1:$1048576,MATCH(Activity!DN$1,BBG!$1:$1,0)-1,0)+(VLOOKUP($A36,BBG!$1:$1048576,MATCH(Activity!DN$1,BBG!$1:$1,0)+2,0)-VLOOKUP($A36,BBG!$1:$1048576,MATCH(Activity!DN$1,BBG!$1:$1,0)-1,0))/3,VLOOKUP($A36,BBG!$1:$1048576,MATCH(Activity!DN$1,BBG!$1:$1,0)-2,0)+(VLOOKUP($A36,BBG!$1:$1048576,MATCH(Activity!DN$1,BBG!$1:$1,0)+1,0)-VLOOKUP($A36,BBG!$1:$1048576,MATCH(Activity!DN$1,BBG!$1:$1,0)-2,0))*2/3)))/100</f>
        <v>0</v>
      </c>
      <c r="DO36" s="34">
        <f ca="1">IF(VLOOKUP($A36,BBG!$1:$1048576,MATCH(Activity!DO$1,BBG!$1:$1,0),0)&lt;&gt;"",VLOOKUP($A36,BBG!$1:$1048576,MATCH(Activity!DO$1,BBG!$1:$1,0),0),IF(AND(VLOOKUP($A36,BBG!$1:$1048576,MATCH(Activity!DO$1,BBG!$1:$1,0)-1,0)&lt;&gt;"",VLOOKUP($A36,BBG!$1:$1048576,MATCH(Activity!DO$1,BBG!$1:$1,0)+1,0)&lt;&gt;""),(VLOOKUP($A36,BBG!$1:$1048576,MATCH(Activity!DO$1,BBG!$1:$1,0)-1,0)+VLOOKUP($A36,BBG!$1:$1048576,MATCH(Activity!DO$1,BBG!$1:$1,0)+1,0))/2,IF(AND(VLOOKUP($A36,BBG!$1:$1048576,MATCH(Activity!DO$1,BBG!$1:$1,0)-1,0)&lt;&gt;"",VLOOKUP($A36,BBG!$1:$1048576,MATCH(Activity!DO$1,BBG!$1:$1,0)+2,0)&lt;&gt;""),VLOOKUP($A36,BBG!$1:$1048576,MATCH(Activity!DO$1,BBG!$1:$1,0)-1,0)+(VLOOKUP($A36,BBG!$1:$1048576,MATCH(Activity!DO$1,BBG!$1:$1,0)+2,0)-VLOOKUP($A36,BBG!$1:$1048576,MATCH(Activity!DO$1,BBG!$1:$1,0)-1,0))/3,VLOOKUP($A36,BBG!$1:$1048576,MATCH(Activity!DO$1,BBG!$1:$1,0)-2,0)+(VLOOKUP($A36,BBG!$1:$1048576,MATCH(Activity!DO$1,BBG!$1:$1,0)+1,0)-VLOOKUP($A36,BBG!$1:$1048576,MATCH(Activity!DO$1,BBG!$1:$1,0)-2,0))*2/3)))/100</f>
        <v>0</v>
      </c>
      <c r="DP36" s="34">
        <f ca="1">IF(VLOOKUP($A36,BBG!$1:$1048576,MATCH(Activity!DP$1,BBG!$1:$1,0),0)&lt;&gt;"",VLOOKUP($A36,BBG!$1:$1048576,MATCH(Activity!DP$1,BBG!$1:$1,0),0),IF(AND(VLOOKUP($A36,BBG!$1:$1048576,MATCH(Activity!DP$1,BBG!$1:$1,0)-1,0)&lt;&gt;"",VLOOKUP($A36,BBG!$1:$1048576,MATCH(Activity!DP$1,BBG!$1:$1,0)+1,0)&lt;&gt;""),(VLOOKUP($A36,BBG!$1:$1048576,MATCH(Activity!DP$1,BBG!$1:$1,0)-1,0)+VLOOKUP($A36,BBG!$1:$1048576,MATCH(Activity!DP$1,BBG!$1:$1,0)+1,0))/2,IF(AND(VLOOKUP($A36,BBG!$1:$1048576,MATCH(Activity!DP$1,BBG!$1:$1,0)-1,0)&lt;&gt;"",VLOOKUP($A36,BBG!$1:$1048576,MATCH(Activity!DP$1,BBG!$1:$1,0)+2,0)&lt;&gt;""),VLOOKUP($A36,BBG!$1:$1048576,MATCH(Activity!DP$1,BBG!$1:$1,0)-1,0)+(VLOOKUP($A36,BBG!$1:$1048576,MATCH(Activity!DP$1,BBG!$1:$1,0)+2,0)-VLOOKUP($A36,BBG!$1:$1048576,MATCH(Activity!DP$1,BBG!$1:$1,0)-1,0))/3,VLOOKUP($A36,BBG!$1:$1048576,MATCH(Activity!DP$1,BBG!$1:$1,0)-2,0)+(VLOOKUP($A36,BBG!$1:$1048576,MATCH(Activity!DP$1,BBG!$1:$1,0)+1,0)-VLOOKUP($A36,BBG!$1:$1048576,MATCH(Activity!DP$1,BBG!$1:$1,0)-2,0))*2/3)))/100</f>
        <v>0</v>
      </c>
      <c r="DQ36" s="34">
        <f ca="1">IF(VLOOKUP($A36,BBG!$1:$1048576,MATCH(Activity!DQ$1,BBG!$1:$1,0),0)&lt;&gt;"",VLOOKUP($A36,BBG!$1:$1048576,MATCH(Activity!DQ$1,BBG!$1:$1,0),0),IF(AND(VLOOKUP($A36,BBG!$1:$1048576,MATCH(Activity!DQ$1,BBG!$1:$1,0)-1,0)&lt;&gt;"",VLOOKUP($A36,BBG!$1:$1048576,MATCH(Activity!DQ$1,BBG!$1:$1,0)+1,0)&lt;&gt;""),(VLOOKUP($A36,BBG!$1:$1048576,MATCH(Activity!DQ$1,BBG!$1:$1,0)-1,0)+VLOOKUP($A36,BBG!$1:$1048576,MATCH(Activity!DQ$1,BBG!$1:$1,0)+1,0))/2,IF(AND(VLOOKUP($A36,BBG!$1:$1048576,MATCH(Activity!DQ$1,BBG!$1:$1,0)-1,0)&lt;&gt;"",VLOOKUP($A36,BBG!$1:$1048576,MATCH(Activity!DQ$1,BBG!$1:$1,0)+2,0)&lt;&gt;""),VLOOKUP($A36,BBG!$1:$1048576,MATCH(Activity!DQ$1,BBG!$1:$1,0)-1,0)+(VLOOKUP($A36,BBG!$1:$1048576,MATCH(Activity!DQ$1,BBG!$1:$1,0)+2,0)-VLOOKUP($A36,BBG!$1:$1048576,MATCH(Activity!DQ$1,BBG!$1:$1,0)-1,0))/3,VLOOKUP($A36,BBG!$1:$1048576,MATCH(Activity!DQ$1,BBG!$1:$1,0)-2,0)+(VLOOKUP($A36,BBG!$1:$1048576,MATCH(Activity!DQ$1,BBG!$1:$1,0)+1,0)-VLOOKUP($A36,BBG!$1:$1048576,MATCH(Activity!DQ$1,BBG!$1:$1,0)-2,0))*2/3)))/100</f>
        <v>0</v>
      </c>
      <c r="DR36" s="34">
        <f ca="1">IF(VLOOKUP($A36,BBG!$1:$1048576,MATCH(Activity!DR$1,BBG!$1:$1,0),0)&lt;&gt;"",VLOOKUP($A36,BBG!$1:$1048576,MATCH(Activity!DR$1,BBG!$1:$1,0),0),IF(AND(VLOOKUP($A36,BBG!$1:$1048576,MATCH(Activity!DR$1,BBG!$1:$1,0)-1,0)&lt;&gt;"",VLOOKUP($A36,BBG!$1:$1048576,MATCH(Activity!DR$1,BBG!$1:$1,0)+1,0)&lt;&gt;""),(VLOOKUP($A36,BBG!$1:$1048576,MATCH(Activity!DR$1,BBG!$1:$1,0)-1,0)+VLOOKUP($A36,BBG!$1:$1048576,MATCH(Activity!DR$1,BBG!$1:$1,0)+1,0))/2,IF(AND(VLOOKUP($A36,BBG!$1:$1048576,MATCH(Activity!DR$1,BBG!$1:$1,0)-1,0)&lt;&gt;"",VLOOKUP($A36,BBG!$1:$1048576,MATCH(Activity!DR$1,BBG!$1:$1,0)+2,0)&lt;&gt;""),VLOOKUP($A36,BBG!$1:$1048576,MATCH(Activity!DR$1,BBG!$1:$1,0)-1,0)+(VLOOKUP($A36,BBG!$1:$1048576,MATCH(Activity!DR$1,BBG!$1:$1,0)+2,0)-VLOOKUP($A36,BBG!$1:$1048576,MATCH(Activity!DR$1,BBG!$1:$1,0)-1,0))/3,VLOOKUP($A36,BBG!$1:$1048576,MATCH(Activity!DR$1,BBG!$1:$1,0)-2,0)+(VLOOKUP($A36,BBG!$1:$1048576,MATCH(Activity!DR$1,BBG!$1:$1,0)+1,0)-VLOOKUP($A36,BBG!$1:$1048576,MATCH(Activity!DR$1,BBG!$1:$1,0)-2,0))*2/3)))/100</f>
        <v>0</v>
      </c>
      <c r="DS36" s="34">
        <f ca="1">IF(VLOOKUP($A36,BBG!$1:$1048576,MATCH(Activity!DS$1,BBG!$1:$1,0),0)&lt;&gt;"",VLOOKUP($A36,BBG!$1:$1048576,MATCH(Activity!DS$1,BBG!$1:$1,0),0),IF(AND(VLOOKUP($A36,BBG!$1:$1048576,MATCH(Activity!DS$1,BBG!$1:$1,0)-1,0)&lt;&gt;"",VLOOKUP($A36,BBG!$1:$1048576,MATCH(Activity!DS$1,BBG!$1:$1,0)+1,0)&lt;&gt;""),(VLOOKUP($A36,BBG!$1:$1048576,MATCH(Activity!DS$1,BBG!$1:$1,0)-1,0)+VLOOKUP($A36,BBG!$1:$1048576,MATCH(Activity!DS$1,BBG!$1:$1,0)+1,0))/2,IF(AND(VLOOKUP($A36,BBG!$1:$1048576,MATCH(Activity!DS$1,BBG!$1:$1,0)-1,0)&lt;&gt;"",VLOOKUP($A36,BBG!$1:$1048576,MATCH(Activity!DS$1,BBG!$1:$1,0)+2,0)&lt;&gt;""),VLOOKUP($A36,BBG!$1:$1048576,MATCH(Activity!DS$1,BBG!$1:$1,0)-1,0)+(VLOOKUP($A36,BBG!$1:$1048576,MATCH(Activity!DS$1,BBG!$1:$1,0)+2,0)-VLOOKUP($A36,BBG!$1:$1048576,MATCH(Activity!DS$1,BBG!$1:$1,0)-1,0))/3,VLOOKUP($A36,BBG!$1:$1048576,MATCH(Activity!DS$1,BBG!$1:$1,0)-2,0)+(VLOOKUP($A36,BBG!$1:$1048576,MATCH(Activity!DS$1,BBG!$1:$1,0)+1,0)-VLOOKUP($A36,BBG!$1:$1048576,MATCH(Activity!DS$1,BBG!$1:$1,0)-2,0))*2/3)))/100</f>
        <v>0</v>
      </c>
      <c r="DT36" s="34">
        <f ca="1">IF(VLOOKUP($A36,BBG!$1:$1048576,MATCH(Activity!DT$1,BBG!$1:$1,0),0)&lt;&gt;"",VLOOKUP($A36,BBG!$1:$1048576,MATCH(Activity!DT$1,BBG!$1:$1,0),0),IF(AND(VLOOKUP($A36,BBG!$1:$1048576,MATCH(Activity!DT$1,BBG!$1:$1,0)-1,0)&lt;&gt;"",VLOOKUP($A36,BBG!$1:$1048576,MATCH(Activity!DT$1,BBG!$1:$1,0)+1,0)&lt;&gt;""),(VLOOKUP($A36,BBG!$1:$1048576,MATCH(Activity!DT$1,BBG!$1:$1,0)-1,0)+VLOOKUP($A36,BBG!$1:$1048576,MATCH(Activity!DT$1,BBG!$1:$1,0)+1,0))/2,IF(AND(VLOOKUP($A36,BBG!$1:$1048576,MATCH(Activity!DT$1,BBG!$1:$1,0)-1,0)&lt;&gt;"",VLOOKUP($A36,BBG!$1:$1048576,MATCH(Activity!DT$1,BBG!$1:$1,0)+2,0)&lt;&gt;""),VLOOKUP($A36,BBG!$1:$1048576,MATCH(Activity!DT$1,BBG!$1:$1,0)-1,0)+(VLOOKUP($A36,BBG!$1:$1048576,MATCH(Activity!DT$1,BBG!$1:$1,0)+2,0)-VLOOKUP($A36,BBG!$1:$1048576,MATCH(Activity!DT$1,BBG!$1:$1,0)-1,0))/3,VLOOKUP($A36,BBG!$1:$1048576,MATCH(Activity!DT$1,BBG!$1:$1,0)-2,0)+(VLOOKUP($A36,BBG!$1:$1048576,MATCH(Activity!DT$1,BBG!$1:$1,0)+1,0)-VLOOKUP($A36,BBG!$1:$1048576,MATCH(Activity!DT$1,BBG!$1:$1,0)-2,0))*2/3)))/100</f>
        <v>0</v>
      </c>
      <c r="DU36" s="34">
        <f ca="1">IF(VLOOKUP($A36,BBG!$1:$1048576,MATCH(Activity!DU$1,BBG!$1:$1,0),0)&lt;&gt;"",VLOOKUP($A36,BBG!$1:$1048576,MATCH(Activity!DU$1,BBG!$1:$1,0),0),IF(AND(VLOOKUP($A36,BBG!$1:$1048576,MATCH(Activity!DU$1,BBG!$1:$1,0)-1,0)&lt;&gt;"",VLOOKUP($A36,BBG!$1:$1048576,MATCH(Activity!DU$1,BBG!$1:$1,0)+1,0)&lt;&gt;""),(VLOOKUP($A36,BBG!$1:$1048576,MATCH(Activity!DU$1,BBG!$1:$1,0)-1,0)+VLOOKUP($A36,BBG!$1:$1048576,MATCH(Activity!DU$1,BBG!$1:$1,0)+1,0))/2,IF(AND(VLOOKUP($A36,BBG!$1:$1048576,MATCH(Activity!DU$1,BBG!$1:$1,0)-1,0)&lt;&gt;"",VLOOKUP($A36,BBG!$1:$1048576,MATCH(Activity!DU$1,BBG!$1:$1,0)+2,0)&lt;&gt;""),VLOOKUP($A36,BBG!$1:$1048576,MATCH(Activity!DU$1,BBG!$1:$1,0)-1,0)+(VLOOKUP($A36,BBG!$1:$1048576,MATCH(Activity!DU$1,BBG!$1:$1,0)+2,0)-VLOOKUP($A36,BBG!$1:$1048576,MATCH(Activity!DU$1,BBG!$1:$1,0)-1,0))/3,VLOOKUP($A36,BBG!$1:$1048576,MATCH(Activity!DU$1,BBG!$1:$1,0)-2,0)+(VLOOKUP($A36,BBG!$1:$1048576,MATCH(Activity!DU$1,BBG!$1:$1,0)+1,0)-VLOOKUP($A36,BBG!$1:$1048576,MATCH(Activity!DU$1,BBG!$1:$1,0)-2,0))*2/3)))/100</f>
        <v>0</v>
      </c>
      <c r="DV36" s="34">
        <f ca="1">IF(VLOOKUP($A36,BBG!$1:$1048576,MATCH(Activity!DV$1,BBG!$1:$1,0),0)&lt;&gt;"",VLOOKUP($A36,BBG!$1:$1048576,MATCH(Activity!DV$1,BBG!$1:$1,0),0),IF(AND(VLOOKUP($A36,BBG!$1:$1048576,MATCH(Activity!DV$1,BBG!$1:$1,0)-1,0)&lt;&gt;"",VLOOKUP($A36,BBG!$1:$1048576,MATCH(Activity!DV$1,BBG!$1:$1,0)+1,0)&lt;&gt;""),(VLOOKUP($A36,BBG!$1:$1048576,MATCH(Activity!DV$1,BBG!$1:$1,0)-1,0)+VLOOKUP($A36,BBG!$1:$1048576,MATCH(Activity!DV$1,BBG!$1:$1,0)+1,0))/2,IF(AND(VLOOKUP($A36,BBG!$1:$1048576,MATCH(Activity!DV$1,BBG!$1:$1,0)-1,0)&lt;&gt;"",VLOOKUP($A36,BBG!$1:$1048576,MATCH(Activity!DV$1,BBG!$1:$1,0)+2,0)&lt;&gt;""),VLOOKUP($A36,BBG!$1:$1048576,MATCH(Activity!DV$1,BBG!$1:$1,0)-1,0)+(VLOOKUP($A36,BBG!$1:$1048576,MATCH(Activity!DV$1,BBG!$1:$1,0)+2,0)-VLOOKUP($A36,BBG!$1:$1048576,MATCH(Activity!DV$1,BBG!$1:$1,0)-1,0))/3,VLOOKUP($A36,BBG!$1:$1048576,MATCH(Activity!DV$1,BBG!$1:$1,0)-2,0)+(VLOOKUP($A36,BBG!$1:$1048576,MATCH(Activity!DV$1,BBG!$1:$1,0)+1,0)-VLOOKUP($A36,BBG!$1:$1048576,MATCH(Activity!DV$1,BBG!$1:$1,0)-2,0))*2/3)))/100</f>
        <v>0</v>
      </c>
      <c r="DW36" s="34">
        <f ca="1">IF(VLOOKUP($A36,BBG!$1:$1048576,MATCH(Activity!DW$1,BBG!$1:$1,0),0)&lt;&gt;"",VLOOKUP($A36,BBG!$1:$1048576,MATCH(Activity!DW$1,BBG!$1:$1,0),0),IF(AND(VLOOKUP($A36,BBG!$1:$1048576,MATCH(Activity!DW$1,BBG!$1:$1,0)-1,0)&lt;&gt;"",VLOOKUP($A36,BBG!$1:$1048576,MATCH(Activity!DW$1,BBG!$1:$1,0)+1,0)&lt;&gt;""),(VLOOKUP($A36,BBG!$1:$1048576,MATCH(Activity!DW$1,BBG!$1:$1,0)-1,0)+VLOOKUP($A36,BBG!$1:$1048576,MATCH(Activity!DW$1,BBG!$1:$1,0)+1,0))/2,IF(AND(VLOOKUP($A36,BBG!$1:$1048576,MATCH(Activity!DW$1,BBG!$1:$1,0)-1,0)&lt;&gt;"",VLOOKUP($A36,BBG!$1:$1048576,MATCH(Activity!DW$1,BBG!$1:$1,0)+2,0)&lt;&gt;""),VLOOKUP($A36,BBG!$1:$1048576,MATCH(Activity!DW$1,BBG!$1:$1,0)-1,0)+(VLOOKUP($A36,BBG!$1:$1048576,MATCH(Activity!DW$1,BBG!$1:$1,0)+2,0)-VLOOKUP($A36,BBG!$1:$1048576,MATCH(Activity!DW$1,BBG!$1:$1,0)-1,0))/3,VLOOKUP($A36,BBG!$1:$1048576,MATCH(Activity!DW$1,BBG!$1:$1,0)-2,0)+(VLOOKUP($A36,BBG!$1:$1048576,MATCH(Activity!DW$1,BBG!$1:$1,0)+1,0)-VLOOKUP($A36,BBG!$1:$1048576,MATCH(Activity!DW$1,BBG!$1:$1,0)-2,0))*2/3)))/100</f>
        <v>0</v>
      </c>
      <c r="DX36" s="34">
        <f ca="1">IF(VLOOKUP($A36,BBG!$1:$1048576,MATCH(Activity!DX$1,BBG!$1:$1,0),0)&lt;&gt;"",VLOOKUP($A36,BBG!$1:$1048576,MATCH(Activity!DX$1,BBG!$1:$1,0),0),IF(AND(VLOOKUP($A36,BBG!$1:$1048576,MATCH(Activity!DX$1,BBG!$1:$1,0)-1,0)&lt;&gt;"",VLOOKUP($A36,BBG!$1:$1048576,MATCH(Activity!DX$1,BBG!$1:$1,0)+1,0)&lt;&gt;""),(VLOOKUP($A36,BBG!$1:$1048576,MATCH(Activity!DX$1,BBG!$1:$1,0)-1,0)+VLOOKUP($A36,BBG!$1:$1048576,MATCH(Activity!DX$1,BBG!$1:$1,0)+1,0))/2,IF(AND(VLOOKUP($A36,BBG!$1:$1048576,MATCH(Activity!DX$1,BBG!$1:$1,0)-1,0)&lt;&gt;"",VLOOKUP($A36,BBG!$1:$1048576,MATCH(Activity!DX$1,BBG!$1:$1,0)+2,0)&lt;&gt;""),VLOOKUP($A36,BBG!$1:$1048576,MATCH(Activity!DX$1,BBG!$1:$1,0)-1,0)+(VLOOKUP($A36,BBG!$1:$1048576,MATCH(Activity!DX$1,BBG!$1:$1,0)+2,0)-VLOOKUP($A36,BBG!$1:$1048576,MATCH(Activity!DX$1,BBG!$1:$1,0)-1,0))/3,VLOOKUP($A36,BBG!$1:$1048576,MATCH(Activity!DX$1,BBG!$1:$1,0)-2,0)+(VLOOKUP($A36,BBG!$1:$1048576,MATCH(Activity!DX$1,BBG!$1:$1,0)+1,0)-VLOOKUP($A36,BBG!$1:$1048576,MATCH(Activity!DX$1,BBG!$1:$1,0)-2,0))*2/3)))/100</f>
        <v>0</v>
      </c>
      <c r="DY36" s="34">
        <f ca="1">IF(VLOOKUP($A36,BBG!$1:$1048576,MATCH(Activity!DY$1,BBG!$1:$1,0),0)&lt;&gt;"",VLOOKUP($A36,BBG!$1:$1048576,MATCH(Activity!DY$1,BBG!$1:$1,0),0),IF(AND(VLOOKUP($A36,BBG!$1:$1048576,MATCH(Activity!DY$1,BBG!$1:$1,0)-1,0)&lt;&gt;"",VLOOKUP($A36,BBG!$1:$1048576,MATCH(Activity!DY$1,BBG!$1:$1,0)+1,0)&lt;&gt;""),(VLOOKUP($A36,BBG!$1:$1048576,MATCH(Activity!DY$1,BBG!$1:$1,0)-1,0)+VLOOKUP($A36,BBG!$1:$1048576,MATCH(Activity!DY$1,BBG!$1:$1,0)+1,0))/2,IF(AND(VLOOKUP($A36,BBG!$1:$1048576,MATCH(Activity!DY$1,BBG!$1:$1,0)-1,0)&lt;&gt;"",VLOOKUP($A36,BBG!$1:$1048576,MATCH(Activity!DY$1,BBG!$1:$1,0)+2,0)&lt;&gt;""),VLOOKUP($A36,BBG!$1:$1048576,MATCH(Activity!DY$1,BBG!$1:$1,0)-1,0)+(VLOOKUP($A36,BBG!$1:$1048576,MATCH(Activity!DY$1,BBG!$1:$1,0)+2,0)-VLOOKUP($A36,BBG!$1:$1048576,MATCH(Activity!DY$1,BBG!$1:$1,0)-1,0))/3,VLOOKUP($A36,BBG!$1:$1048576,MATCH(Activity!DY$1,BBG!$1:$1,0)-2,0)+(VLOOKUP($A36,BBG!$1:$1048576,MATCH(Activity!DY$1,BBG!$1:$1,0)+1,0)-VLOOKUP($A36,BBG!$1:$1048576,MATCH(Activity!DY$1,BBG!$1:$1,0)-2,0))*2/3)))/100</f>
        <v>0</v>
      </c>
      <c r="DZ36" s="34">
        <f ca="1">IF(VLOOKUP($A36,BBG!$1:$1048576,MATCH(Activity!DZ$1,BBG!$1:$1,0),0)&lt;&gt;"",VLOOKUP($A36,BBG!$1:$1048576,MATCH(Activity!DZ$1,BBG!$1:$1,0),0),IF(AND(VLOOKUP($A36,BBG!$1:$1048576,MATCH(Activity!DZ$1,BBG!$1:$1,0)-1,0)&lt;&gt;"",VLOOKUP($A36,BBG!$1:$1048576,MATCH(Activity!DZ$1,BBG!$1:$1,0)+1,0)&lt;&gt;""),(VLOOKUP($A36,BBG!$1:$1048576,MATCH(Activity!DZ$1,BBG!$1:$1,0)-1,0)+VLOOKUP($A36,BBG!$1:$1048576,MATCH(Activity!DZ$1,BBG!$1:$1,0)+1,0))/2,IF(AND(VLOOKUP($A36,BBG!$1:$1048576,MATCH(Activity!DZ$1,BBG!$1:$1,0)-1,0)&lt;&gt;"",VLOOKUP($A36,BBG!$1:$1048576,MATCH(Activity!DZ$1,BBG!$1:$1,0)+2,0)&lt;&gt;""),VLOOKUP($A36,BBG!$1:$1048576,MATCH(Activity!DZ$1,BBG!$1:$1,0)-1,0)+(VLOOKUP($A36,BBG!$1:$1048576,MATCH(Activity!DZ$1,BBG!$1:$1,0)+2,0)-VLOOKUP($A36,BBG!$1:$1048576,MATCH(Activity!DZ$1,BBG!$1:$1,0)-1,0))/3,VLOOKUP($A36,BBG!$1:$1048576,MATCH(Activity!DZ$1,BBG!$1:$1,0)-2,0)+(VLOOKUP($A36,BBG!$1:$1048576,MATCH(Activity!DZ$1,BBG!$1:$1,0)+1,0)-VLOOKUP($A36,BBG!$1:$1048576,MATCH(Activity!DZ$1,BBG!$1:$1,0)-2,0))*2/3)))/100</f>
        <v>0</v>
      </c>
      <c r="EA36" s="34">
        <f ca="1">IF(VLOOKUP($A36,BBG!$1:$1048576,MATCH(Activity!EA$1,BBG!$1:$1,0),0)&lt;&gt;"",VLOOKUP($A36,BBG!$1:$1048576,MATCH(Activity!EA$1,BBG!$1:$1,0),0),IF(AND(VLOOKUP($A36,BBG!$1:$1048576,MATCH(Activity!EA$1,BBG!$1:$1,0)-1,0)&lt;&gt;"",VLOOKUP($A36,BBG!$1:$1048576,MATCH(Activity!EA$1,BBG!$1:$1,0)+1,0)&lt;&gt;""),(VLOOKUP($A36,BBG!$1:$1048576,MATCH(Activity!EA$1,BBG!$1:$1,0)-1,0)+VLOOKUP($A36,BBG!$1:$1048576,MATCH(Activity!EA$1,BBG!$1:$1,0)+1,0))/2,IF(AND(VLOOKUP($A36,BBG!$1:$1048576,MATCH(Activity!EA$1,BBG!$1:$1,0)-1,0)&lt;&gt;"",VLOOKUP($A36,BBG!$1:$1048576,MATCH(Activity!EA$1,BBG!$1:$1,0)+2,0)&lt;&gt;""),VLOOKUP($A36,BBG!$1:$1048576,MATCH(Activity!EA$1,BBG!$1:$1,0)-1,0)+(VLOOKUP($A36,BBG!$1:$1048576,MATCH(Activity!EA$1,BBG!$1:$1,0)+2,0)-VLOOKUP($A36,BBG!$1:$1048576,MATCH(Activity!EA$1,BBG!$1:$1,0)-1,0))/3,VLOOKUP($A36,BBG!$1:$1048576,MATCH(Activity!EA$1,BBG!$1:$1,0)-2,0)+(VLOOKUP($A36,BBG!$1:$1048576,MATCH(Activity!EA$1,BBG!$1:$1,0)+1,0)-VLOOKUP($A36,BBG!$1:$1048576,MATCH(Activity!EA$1,BBG!$1:$1,0)-2,0))*2/3)))/100</f>
        <v>0</v>
      </c>
      <c r="EB36" s="34">
        <f ca="1">IF(VLOOKUP($A36,BBG!$1:$1048576,MATCH(Activity!EB$1,BBG!$1:$1,0),0)&lt;&gt;"",VLOOKUP($A36,BBG!$1:$1048576,MATCH(Activity!EB$1,BBG!$1:$1,0),0),IF(AND(VLOOKUP($A36,BBG!$1:$1048576,MATCH(Activity!EB$1,BBG!$1:$1,0)-1,0)&lt;&gt;"",VLOOKUP($A36,BBG!$1:$1048576,MATCH(Activity!EB$1,BBG!$1:$1,0)+1,0)&lt;&gt;""),(VLOOKUP($A36,BBG!$1:$1048576,MATCH(Activity!EB$1,BBG!$1:$1,0)-1,0)+VLOOKUP($A36,BBG!$1:$1048576,MATCH(Activity!EB$1,BBG!$1:$1,0)+1,0))/2,IF(AND(VLOOKUP($A36,BBG!$1:$1048576,MATCH(Activity!EB$1,BBG!$1:$1,0)-1,0)&lt;&gt;"",VLOOKUP($A36,BBG!$1:$1048576,MATCH(Activity!EB$1,BBG!$1:$1,0)+2,0)&lt;&gt;""),VLOOKUP($A36,BBG!$1:$1048576,MATCH(Activity!EB$1,BBG!$1:$1,0)-1,0)+(VLOOKUP($A36,BBG!$1:$1048576,MATCH(Activity!EB$1,BBG!$1:$1,0)+2,0)-VLOOKUP($A36,BBG!$1:$1048576,MATCH(Activity!EB$1,BBG!$1:$1,0)-1,0))/3,VLOOKUP($A36,BBG!$1:$1048576,MATCH(Activity!EB$1,BBG!$1:$1,0)-2,0)+(VLOOKUP($A36,BBG!$1:$1048576,MATCH(Activity!EB$1,BBG!$1:$1,0)+1,0)-VLOOKUP($A36,BBG!$1:$1048576,MATCH(Activity!EB$1,BBG!$1:$1,0)-2,0))*2/3)))/100</f>
        <v>0</v>
      </c>
      <c r="EC36" s="34">
        <f ca="1">IF(VLOOKUP($A36,BBG!$1:$1048576,MATCH(Activity!EC$1,BBG!$1:$1,0),0)&lt;&gt;"",VLOOKUP($A36,BBG!$1:$1048576,MATCH(Activity!EC$1,BBG!$1:$1,0),0),IF(AND(VLOOKUP($A36,BBG!$1:$1048576,MATCH(Activity!EC$1,BBG!$1:$1,0)-1,0)&lt;&gt;"",VLOOKUP($A36,BBG!$1:$1048576,MATCH(Activity!EC$1,BBG!$1:$1,0)+1,0)&lt;&gt;""),(VLOOKUP($A36,BBG!$1:$1048576,MATCH(Activity!EC$1,BBG!$1:$1,0)-1,0)+VLOOKUP($A36,BBG!$1:$1048576,MATCH(Activity!EC$1,BBG!$1:$1,0)+1,0))/2,IF(AND(VLOOKUP($A36,BBG!$1:$1048576,MATCH(Activity!EC$1,BBG!$1:$1,0)-1,0)&lt;&gt;"",VLOOKUP($A36,BBG!$1:$1048576,MATCH(Activity!EC$1,BBG!$1:$1,0)+2,0)&lt;&gt;""),VLOOKUP($A36,BBG!$1:$1048576,MATCH(Activity!EC$1,BBG!$1:$1,0)-1,0)+(VLOOKUP($A36,BBG!$1:$1048576,MATCH(Activity!EC$1,BBG!$1:$1,0)+2,0)-VLOOKUP($A36,BBG!$1:$1048576,MATCH(Activity!EC$1,BBG!$1:$1,0)-1,0))/3,VLOOKUP($A36,BBG!$1:$1048576,MATCH(Activity!EC$1,BBG!$1:$1,0)-2,0)+(VLOOKUP($A36,BBG!$1:$1048576,MATCH(Activity!EC$1,BBG!$1:$1,0)+1,0)-VLOOKUP($A36,BBG!$1:$1048576,MATCH(Activity!EC$1,BBG!$1:$1,0)-2,0))*2/3)))/100</f>
        <v>0</v>
      </c>
      <c r="ED36" s="34">
        <f ca="1">IF(VLOOKUP($A36,BBG!$1:$1048576,MATCH(Activity!ED$1,BBG!$1:$1,0),0)&lt;&gt;"",VLOOKUP($A36,BBG!$1:$1048576,MATCH(Activity!ED$1,BBG!$1:$1,0),0),IF(AND(VLOOKUP($A36,BBG!$1:$1048576,MATCH(Activity!ED$1,BBG!$1:$1,0)-1,0)&lt;&gt;"",VLOOKUP($A36,BBG!$1:$1048576,MATCH(Activity!ED$1,BBG!$1:$1,0)+1,0)&lt;&gt;""),(VLOOKUP($A36,BBG!$1:$1048576,MATCH(Activity!ED$1,BBG!$1:$1,0)-1,0)+VLOOKUP($A36,BBG!$1:$1048576,MATCH(Activity!ED$1,BBG!$1:$1,0)+1,0))/2,IF(AND(VLOOKUP($A36,BBG!$1:$1048576,MATCH(Activity!ED$1,BBG!$1:$1,0)-1,0)&lt;&gt;"",VLOOKUP($A36,BBG!$1:$1048576,MATCH(Activity!ED$1,BBG!$1:$1,0)+2,0)&lt;&gt;""),VLOOKUP($A36,BBG!$1:$1048576,MATCH(Activity!ED$1,BBG!$1:$1,0)-1,0)+(VLOOKUP($A36,BBG!$1:$1048576,MATCH(Activity!ED$1,BBG!$1:$1,0)+2,0)-VLOOKUP($A36,BBG!$1:$1048576,MATCH(Activity!ED$1,BBG!$1:$1,0)-1,0))/3,VLOOKUP($A36,BBG!$1:$1048576,MATCH(Activity!ED$1,BBG!$1:$1,0)-2,0)+(VLOOKUP($A36,BBG!$1:$1048576,MATCH(Activity!ED$1,BBG!$1:$1,0)+1,0)-VLOOKUP($A36,BBG!$1:$1048576,MATCH(Activity!ED$1,BBG!$1:$1,0)-2,0))*2/3)))/100</f>
        <v>0</v>
      </c>
      <c r="EE36" s="34">
        <f ca="1">IF(VLOOKUP($A36,BBG!$1:$1048576,MATCH(Activity!EE$1,BBG!$1:$1,0),0)&lt;&gt;"",VLOOKUP($A36,BBG!$1:$1048576,MATCH(Activity!EE$1,BBG!$1:$1,0),0),IF(AND(VLOOKUP($A36,BBG!$1:$1048576,MATCH(Activity!EE$1,BBG!$1:$1,0)-1,0)&lt;&gt;"",VLOOKUP($A36,BBG!$1:$1048576,MATCH(Activity!EE$1,BBG!$1:$1,0)+1,0)&lt;&gt;""),(VLOOKUP($A36,BBG!$1:$1048576,MATCH(Activity!EE$1,BBG!$1:$1,0)-1,0)+VLOOKUP($A36,BBG!$1:$1048576,MATCH(Activity!EE$1,BBG!$1:$1,0)+1,0))/2,IF(AND(VLOOKUP($A36,BBG!$1:$1048576,MATCH(Activity!EE$1,BBG!$1:$1,0)-1,0)&lt;&gt;"",VLOOKUP($A36,BBG!$1:$1048576,MATCH(Activity!EE$1,BBG!$1:$1,0)+2,0)&lt;&gt;""),VLOOKUP($A36,BBG!$1:$1048576,MATCH(Activity!EE$1,BBG!$1:$1,0)-1,0)+(VLOOKUP($A36,BBG!$1:$1048576,MATCH(Activity!EE$1,BBG!$1:$1,0)+2,0)-VLOOKUP($A36,BBG!$1:$1048576,MATCH(Activity!EE$1,BBG!$1:$1,0)-1,0))/3,VLOOKUP($A36,BBG!$1:$1048576,MATCH(Activity!EE$1,BBG!$1:$1,0)-2,0)+(VLOOKUP($A36,BBG!$1:$1048576,MATCH(Activity!EE$1,BBG!$1:$1,0)+1,0)-VLOOKUP($A36,BBG!$1:$1048576,MATCH(Activity!EE$1,BBG!$1:$1,0)-2,0))*2/3)))/100</f>
        <v>0</v>
      </c>
      <c r="EF36" s="34">
        <f ca="1">IF(VLOOKUP($A36,BBG!$1:$1048576,MATCH(Activity!EF$1,BBG!$1:$1,0),0)&lt;&gt;"",VLOOKUP($A36,BBG!$1:$1048576,MATCH(Activity!EF$1,BBG!$1:$1,0),0),IF(AND(VLOOKUP($A36,BBG!$1:$1048576,MATCH(Activity!EF$1,BBG!$1:$1,0)-1,0)&lt;&gt;"",VLOOKUP($A36,BBG!$1:$1048576,MATCH(Activity!EF$1,BBG!$1:$1,0)+1,0)&lt;&gt;""),(VLOOKUP($A36,BBG!$1:$1048576,MATCH(Activity!EF$1,BBG!$1:$1,0)-1,0)+VLOOKUP($A36,BBG!$1:$1048576,MATCH(Activity!EF$1,BBG!$1:$1,0)+1,0))/2,IF(AND(VLOOKUP($A36,BBG!$1:$1048576,MATCH(Activity!EF$1,BBG!$1:$1,0)-1,0)&lt;&gt;"",VLOOKUP($A36,BBG!$1:$1048576,MATCH(Activity!EF$1,BBG!$1:$1,0)+2,0)&lt;&gt;""),VLOOKUP($A36,BBG!$1:$1048576,MATCH(Activity!EF$1,BBG!$1:$1,0)-1,0)+(VLOOKUP($A36,BBG!$1:$1048576,MATCH(Activity!EF$1,BBG!$1:$1,0)+2,0)-VLOOKUP($A36,BBG!$1:$1048576,MATCH(Activity!EF$1,BBG!$1:$1,0)-1,0))/3,VLOOKUP($A36,BBG!$1:$1048576,MATCH(Activity!EF$1,BBG!$1:$1,0)-2,0)+(VLOOKUP($A36,BBG!$1:$1048576,MATCH(Activity!EF$1,BBG!$1:$1,0)+1,0)-VLOOKUP($A36,BBG!$1:$1048576,MATCH(Activity!EF$1,BBG!$1:$1,0)-2,0))*2/3)))/100</f>
        <v>0</v>
      </c>
      <c r="EG36" s="34">
        <f ca="1">IF(VLOOKUP($A36,BBG!$1:$1048576,MATCH(Activity!EG$1,BBG!$1:$1,0),0)&lt;&gt;"",VLOOKUP($A36,BBG!$1:$1048576,MATCH(Activity!EG$1,BBG!$1:$1,0),0),IF(AND(VLOOKUP($A36,BBG!$1:$1048576,MATCH(Activity!EG$1,BBG!$1:$1,0)-1,0)&lt;&gt;"",VLOOKUP($A36,BBG!$1:$1048576,MATCH(Activity!EG$1,BBG!$1:$1,0)+1,0)&lt;&gt;""),(VLOOKUP($A36,BBG!$1:$1048576,MATCH(Activity!EG$1,BBG!$1:$1,0)-1,0)+VLOOKUP($A36,BBG!$1:$1048576,MATCH(Activity!EG$1,BBG!$1:$1,0)+1,0))/2,IF(AND(VLOOKUP($A36,BBG!$1:$1048576,MATCH(Activity!EG$1,BBG!$1:$1,0)-1,0)&lt;&gt;"",VLOOKUP($A36,BBG!$1:$1048576,MATCH(Activity!EG$1,BBG!$1:$1,0)+2,0)&lt;&gt;""),VLOOKUP($A36,BBG!$1:$1048576,MATCH(Activity!EG$1,BBG!$1:$1,0)-1,0)+(VLOOKUP($A36,BBG!$1:$1048576,MATCH(Activity!EG$1,BBG!$1:$1,0)+2,0)-VLOOKUP($A36,BBG!$1:$1048576,MATCH(Activity!EG$1,BBG!$1:$1,0)-1,0))/3,VLOOKUP($A36,BBG!$1:$1048576,MATCH(Activity!EG$1,BBG!$1:$1,0)-2,0)+(VLOOKUP($A36,BBG!$1:$1048576,MATCH(Activity!EG$1,BBG!$1:$1,0)+1,0)-VLOOKUP($A36,BBG!$1:$1048576,MATCH(Activity!EG$1,BBG!$1:$1,0)-2,0))*2/3)))/100</f>
        <v>0</v>
      </c>
      <c r="EH36" s="34">
        <f ca="1">IF(VLOOKUP($A36,BBG!$1:$1048576,MATCH(Activity!EH$1,BBG!$1:$1,0),0)&lt;&gt;"",VLOOKUP($A36,BBG!$1:$1048576,MATCH(Activity!EH$1,BBG!$1:$1,0),0),IF(AND(VLOOKUP($A36,BBG!$1:$1048576,MATCH(Activity!EH$1,BBG!$1:$1,0)-1,0)&lt;&gt;"",VLOOKUP($A36,BBG!$1:$1048576,MATCH(Activity!EH$1,BBG!$1:$1,0)+1,0)&lt;&gt;""),(VLOOKUP($A36,BBG!$1:$1048576,MATCH(Activity!EH$1,BBG!$1:$1,0)-1,0)+VLOOKUP($A36,BBG!$1:$1048576,MATCH(Activity!EH$1,BBG!$1:$1,0)+1,0))/2,IF(AND(VLOOKUP($A36,BBG!$1:$1048576,MATCH(Activity!EH$1,BBG!$1:$1,0)-1,0)&lt;&gt;"",VLOOKUP($A36,BBG!$1:$1048576,MATCH(Activity!EH$1,BBG!$1:$1,0)+2,0)&lt;&gt;""),VLOOKUP($A36,BBG!$1:$1048576,MATCH(Activity!EH$1,BBG!$1:$1,0)-1,0)+(VLOOKUP($A36,BBG!$1:$1048576,MATCH(Activity!EH$1,BBG!$1:$1,0)+2,0)-VLOOKUP($A36,BBG!$1:$1048576,MATCH(Activity!EH$1,BBG!$1:$1,0)-1,0))/3,VLOOKUP($A36,BBG!$1:$1048576,MATCH(Activity!EH$1,BBG!$1:$1,0)-2,0)+(VLOOKUP($A36,BBG!$1:$1048576,MATCH(Activity!EH$1,BBG!$1:$1,0)+1,0)-VLOOKUP($A36,BBG!$1:$1048576,MATCH(Activity!EH$1,BBG!$1:$1,0)-2,0))*2/3)))/100</f>
        <v>0</v>
      </c>
      <c r="EI36" s="34">
        <f ca="1">IF(VLOOKUP($A36,BBG!$1:$1048576,MATCH(Activity!EI$1,BBG!$1:$1,0),0)&lt;&gt;"",VLOOKUP($A36,BBG!$1:$1048576,MATCH(Activity!EI$1,BBG!$1:$1,0),0),IF(AND(VLOOKUP($A36,BBG!$1:$1048576,MATCH(Activity!EI$1,BBG!$1:$1,0)-1,0)&lt;&gt;"",VLOOKUP($A36,BBG!$1:$1048576,MATCH(Activity!EI$1,BBG!$1:$1,0)+1,0)&lt;&gt;""),(VLOOKUP($A36,BBG!$1:$1048576,MATCH(Activity!EI$1,BBG!$1:$1,0)-1,0)+VLOOKUP($A36,BBG!$1:$1048576,MATCH(Activity!EI$1,BBG!$1:$1,0)+1,0))/2,IF(AND(VLOOKUP($A36,BBG!$1:$1048576,MATCH(Activity!EI$1,BBG!$1:$1,0)-1,0)&lt;&gt;"",VLOOKUP($A36,BBG!$1:$1048576,MATCH(Activity!EI$1,BBG!$1:$1,0)+2,0)&lt;&gt;""),VLOOKUP($A36,BBG!$1:$1048576,MATCH(Activity!EI$1,BBG!$1:$1,0)-1,0)+(VLOOKUP($A36,BBG!$1:$1048576,MATCH(Activity!EI$1,BBG!$1:$1,0)+2,0)-VLOOKUP($A36,BBG!$1:$1048576,MATCH(Activity!EI$1,BBG!$1:$1,0)-1,0))/3,VLOOKUP($A36,BBG!$1:$1048576,MATCH(Activity!EI$1,BBG!$1:$1,0)-2,0)+(VLOOKUP($A36,BBG!$1:$1048576,MATCH(Activity!EI$1,BBG!$1:$1,0)+1,0)-VLOOKUP($A36,BBG!$1:$1048576,MATCH(Activity!EI$1,BBG!$1:$1,0)-2,0))*2/3)))/100</f>
        <v>0</v>
      </c>
      <c r="EJ36" s="34">
        <f ca="1">IF(VLOOKUP($A36,BBG!$1:$1048576,MATCH(Activity!EJ$1,BBG!$1:$1,0),0)&lt;&gt;"",VLOOKUP($A36,BBG!$1:$1048576,MATCH(Activity!EJ$1,BBG!$1:$1,0),0),IF(AND(VLOOKUP($A36,BBG!$1:$1048576,MATCH(Activity!EJ$1,BBG!$1:$1,0)-1,0)&lt;&gt;"",VLOOKUP($A36,BBG!$1:$1048576,MATCH(Activity!EJ$1,BBG!$1:$1,0)+1,0)&lt;&gt;""),(VLOOKUP($A36,BBG!$1:$1048576,MATCH(Activity!EJ$1,BBG!$1:$1,0)-1,0)+VLOOKUP($A36,BBG!$1:$1048576,MATCH(Activity!EJ$1,BBG!$1:$1,0)+1,0))/2,IF(AND(VLOOKUP($A36,BBG!$1:$1048576,MATCH(Activity!EJ$1,BBG!$1:$1,0)-1,0)&lt;&gt;"",VLOOKUP($A36,BBG!$1:$1048576,MATCH(Activity!EJ$1,BBG!$1:$1,0)+2,0)&lt;&gt;""),VLOOKUP($A36,BBG!$1:$1048576,MATCH(Activity!EJ$1,BBG!$1:$1,0)-1,0)+(VLOOKUP($A36,BBG!$1:$1048576,MATCH(Activity!EJ$1,BBG!$1:$1,0)+2,0)-VLOOKUP($A36,BBG!$1:$1048576,MATCH(Activity!EJ$1,BBG!$1:$1,0)-1,0))/3,VLOOKUP($A36,BBG!$1:$1048576,MATCH(Activity!EJ$1,BBG!$1:$1,0)-2,0)+(VLOOKUP($A36,BBG!$1:$1048576,MATCH(Activity!EJ$1,BBG!$1:$1,0)+1,0)-VLOOKUP($A36,BBG!$1:$1048576,MATCH(Activity!EJ$1,BBG!$1:$1,0)-2,0))*2/3)))/100</f>
        <v>0</v>
      </c>
      <c r="EK36" s="34">
        <f ca="1">IF(VLOOKUP($A36,BBG!$1:$1048576,MATCH(Activity!EK$1,BBG!$1:$1,0),0)&lt;&gt;"",VLOOKUP($A36,BBG!$1:$1048576,MATCH(Activity!EK$1,BBG!$1:$1,0),0),IF(AND(VLOOKUP($A36,BBG!$1:$1048576,MATCH(Activity!EK$1,BBG!$1:$1,0)-1,0)&lt;&gt;"",VLOOKUP($A36,BBG!$1:$1048576,MATCH(Activity!EK$1,BBG!$1:$1,0)+1,0)&lt;&gt;""),(VLOOKUP($A36,BBG!$1:$1048576,MATCH(Activity!EK$1,BBG!$1:$1,0)-1,0)+VLOOKUP($A36,BBG!$1:$1048576,MATCH(Activity!EK$1,BBG!$1:$1,0)+1,0))/2,IF(AND(VLOOKUP($A36,BBG!$1:$1048576,MATCH(Activity!EK$1,BBG!$1:$1,0)-1,0)&lt;&gt;"",VLOOKUP($A36,BBG!$1:$1048576,MATCH(Activity!EK$1,BBG!$1:$1,0)+2,0)&lt;&gt;""),VLOOKUP($A36,BBG!$1:$1048576,MATCH(Activity!EK$1,BBG!$1:$1,0)-1,0)+(VLOOKUP($A36,BBG!$1:$1048576,MATCH(Activity!EK$1,BBG!$1:$1,0)+2,0)-VLOOKUP($A36,BBG!$1:$1048576,MATCH(Activity!EK$1,BBG!$1:$1,0)-1,0))/3,VLOOKUP($A36,BBG!$1:$1048576,MATCH(Activity!EK$1,BBG!$1:$1,0)-2,0)+(VLOOKUP($A36,BBG!$1:$1048576,MATCH(Activity!EK$1,BBG!$1:$1,0)+1,0)-VLOOKUP($A36,BBG!$1:$1048576,MATCH(Activity!EK$1,BBG!$1:$1,0)-2,0))*2/3)))/100</f>
        <v>0</v>
      </c>
      <c r="EL36" s="34">
        <f ca="1">IF(VLOOKUP($A36,BBG!$1:$1048576,MATCH(Activity!EL$1,BBG!$1:$1,0),0)&lt;&gt;"",VLOOKUP($A36,BBG!$1:$1048576,MATCH(Activity!EL$1,BBG!$1:$1,0),0),IF(AND(VLOOKUP($A36,BBG!$1:$1048576,MATCH(Activity!EL$1,BBG!$1:$1,0)-1,0)&lt;&gt;"",VLOOKUP($A36,BBG!$1:$1048576,MATCH(Activity!EL$1,BBG!$1:$1,0)+1,0)&lt;&gt;""),(VLOOKUP($A36,BBG!$1:$1048576,MATCH(Activity!EL$1,BBG!$1:$1,0)-1,0)+VLOOKUP($A36,BBG!$1:$1048576,MATCH(Activity!EL$1,BBG!$1:$1,0)+1,0))/2,IF(AND(VLOOKUP($A36,BBG!$1:$1048576,MATCH(Activity!EL$1,BBG!$1:$1,0)-1,0)&lt;&gt;"",VLOOKUP($A36,BBG!$1:$1048576,MATCH(Activity!EL$1,BBG!$1:$1,0)+2,0)&lt;&gt;""),VLOOKUP($A36,BBG!$1:$1048576,MATCH(Activity!EL$1,BBG!$1:$1,0)-1,0)+(VLOOKUP($A36,BBG!$1:$1048576,MATCH(Activity!EL$1,BBG!$1:$1,0)+2,0)-VLOOKUP($A36,BBG!$1:$1048576,MATCH(Activity!EL$1,BBG!$1:$1,0)-1,0))/3,VLOOKUP($A36,BBG!$1:$1048576,MATCH(Activity!EL$1,BBG!$1:$1,0)-2,0)+(VLOOKUP($A36,BBG!$1:$1048576,MATCH(Activity!EL$1,BBG!$1:$1,0)+1,0)-VLOOKUP($A36,BBG!$1:$1048576,MATCH(Activity!EL$1,BBG!$1:$1,0)-2,0))*2/3)))/100</f>
        <v>0</v>
      </c>
      <c r="EM36" s="34">
        <f ca="1">IF(VLOOKUP($A36,BBG!$1:$1048576,MATCH(Activity!EM$1,BBG!$1:$1,0),0)&lt;&gt;"",VLOOKUP($A36,BBG!$1:$1048576,MATCH(Activity!EM$1,BBG!$1:$1,0),0),IF(AND(VLOOKUP($A36,BBG!$1:$1048576,MATCH(Activity!EM$1,BBG!$1:$1,0)-1,0)&lt;&gt;"",VLOOKUP($A36,BBG!$1:$1048576,MATCH(Activity!EM$1,BBG!$1:$1,0)+1,0)&lt;&gt;""),(VLOOKUP($A36,BBG!$1:$1048576,MATCH(Activity!EM$1,BBG!$1:$1,0)-1,0)+VLOOKUP($A36,BBG!$1:$1048576,MATCH(Activity!EM$1,BBG!$1:$1,0)+1,0))/2,IF(AND(VLOOKUP($A36,BBG!$1:$1048576,MATCH(Activity!EM$1,BBG!$1:$1,0)-1,0)&lt;&gt;"",VLOOKUP($A36,BBG!$1:$1048576,MATCH(Activity!EM$1,BBG!$1:$1,0)+2,0)&lt;&gt;""),VLOOKUP($A36,BBG!$1:$1048576,MATCH(Activity!EM$1,BBG!$1:$1,0)-1,0)+(VLOOKUP($A36,BBG!$1:$1048576,MATCH(Activity!EM$1,BBG!$1:$1,0)+2,0)-VLOOKUP($A36,BBG!$1:$1048576,MATCH(Activity!EM$1,BBG!$1:$1,0)-1,0))/3,VLOOKUP($A36,BBG!$1:$1048576,MATCH(Activity!EM$1,BBG!$1:$1,0)-2,0)+(VLOOKUP($A36,BBG!$1:$1048576,MATCH(Activity!EM$1,BBG!$1:$1,0)+1,0)-VLOOKUP($A36,BBG!$1:$1048576,MATCH(Activity!EM$1,BBG!$1:$1,0)-2,0))*2/3)))/100</f>
        <v>0</v>
      </c>
      <c r="EN36" s="34">
        <f ca="1">IF(VLOOKUP($A36,BBG!$1:$1048576,MATCH(Activity!EN$1,BBG!$1:$1,0),0)&lt;&gt;"",VLOOKUP($A36,BBG!$1:$1048576,MATCH(Activity!EN$1,BBG!$1:$1,0),0),IF(AND(VLOOKUP($A36,BBG!$1:$1048576,MATCH(Activity!EN$1,BBG!$1:$1,0)-1,0)&lt;&gt;"",VLOOKUP($A36,BBG!$1:$1048576,MATCH(Activity!EN$1,BBG!$1:$1,0)+1,0)&lt;&gt;""),(VLOOKUP($A36,BBG!$1:$1048576,MATCH(Activity!EN$1,BBG!$1:$1,0)-1,0)+VLOOKUP($A36,BBG!$1:$1048576,MATCH(Activity!EN$1,BBG!$1:$1,0)+1,0))/2,IF(AND(VLOOKUP($A36,BBG!$1:$1048576,MATCH(Activity!EN$1,BBG!$1:$1,0)-1,0)&lt;&gt;"",VLOOKUP($A36,BBG!$1:$1048576,MATCH(Activity!EN$1,BBG!$1:$1,0)+2,0)&lt;&gt;""),VLOOKUP($A36,BBG!$1:$1048576,MATCH(Activity!EN$1,BBG!$1:$1,0)-1,0)+(VLOOKUP($A36,BBG!$1:$1048576,MATCH(Activity!EN$1,BBG!$1:$1,0)+2,0)-VLOOKUP($A36,BBG!$1:$1048576,MATCH(Activity!EN$1,BBG!$1:$1,0)-1,0))/3,VLOOKUP($A36,BBG!$1:$1048576,MATCH(Activity!EN$1,BBG!$1:$1,0)-2,0)+(VLOOKUP($A36,BBG!$1:$1048576,MATCH(Activity!EN$1,BBG!$1:$1,0)+1,0)-VLOOKUP($A36,BBG!$1:$1048576,MATCH(Activity!EN$1,BBG!$1:$1,0)-2,0))*2/3)))/100</f>
        <v>0</v>
      </c>
      <c r="EO36" s="34">
        <f ca="1">IF(VLOOKUP($A36,BBG!$1:$1048576,MATCH(Activity!EO$1,BBG!$1:$1,0),0)&lt;&gt;"",VLOOKUP($A36,BBG!$1:$1048576,MATCH(Activity!EO$1,BBG!$1:$1,0),0),IF(AND(VLOOKUP($A36,BBG!$1:$1048576,MATCH(Activity!EO$1,BBG!$1:$1,0)-1,0)&lt;&gt;"",VLOOKUP($A36,BBG!$1:$1048576,MATCH(Activity!EO$1,BBG!$1:$1,0)+1,0)&lt;&gt;""),(VLOOKUP($A36,BBG!$1:$1048576,MATCH(Activity!EO$1,BBG!$1:$1,0)-1,0)+VLOOKUP($A36,BBG!$1:$1048576,MATCH(Activity!EO$1,BBG!$1:$1,0)+1,0))/2,IF(AND(VLOOKUP($A36,BBG!$1:$1048576,MATCH(Activity!EO$1,BBG!$1:$1,0)-1,0)&lt;&gt;"",VLOOKUP($A36,BBG!$1:$1048576,MATCH(Activity!EO$1,BBG!$1:$1,0)+2,0)&lt;&gt;""),VLOOKUP($A36,BBG!$1:$1048576,MATCH(Activity!EO$1,BBG!$1:$1,0)-1,0)+(VLOOKUP($A36,BBG!$1:$1048576,MATCH(Activity!EO$1,BBG!$1:$1,0)+2,0)-VLOOKUP($A36,BBG!$1:$1048576,MATCH(Activity!EO$1,BBG!$1:$1,0)-1,0))/3,VLOOKUP($A36,BBG!$1:$1048576,MATCH(Activity!EO$1,BBG!$1:$1,0)-2,0)+(VLOOKUP($A36,BBG!$1:$1048576,MATCH(Activity!EO$1,BBG!$1:$1,0)+1,0)-VLOOKUP($A36,BBG!$1:$1048576,MATCH(Activity!EO$1,BBG!$1:$1,0)-2,0))*2/3)))/100</f>
        <v>0</v>
      </c>
      <c r="EP36" s="34">
        <f ca="1">IF(VLOOKUP($A36,BBG!$1:$1048576,MATCH(Activity!EP$1,BBG!$1:$1,0),0)&lt;&gt;"",VLOOKUP($A36,BBG!$1:$1048576,MATCH(Activity!EP$1,BBG!$1:$1,0),0),IF(AND(VLOOKUP($A36,BBG!$1:$1048576,MATCH(Activity!EP$1,BBG!$1:$1,0)-1,0)&lt;&gt;"",VLOOKUP($A36,BBG!$1:$1048576,MATCH(Activity!EP$1,BBG!$1:$1,0)+1,0)&lt;&gt;""),(VLOOKUP($A36,BBG!$1:$1048576,MATCH(Activity!EP$1,BBG!$1:$1,0)-1,0)+VLOOKUP($A36,BBG!$1:$1048576,MATCH(Activity!EP$1,BBG!$1:$1,0)+1,0))/2,IF(AND(VLOOKUP($A36,BBG!$1:$1048576,MATCH(Activity!EP$1,BBG!$1:$1,0)-1,0)&lt;&gt;"",VLOOKUP($A36,BBG!$1:$1048576,MATCH(Activity!EP$1,BBG!$1:$1,0)+2,0)&lt;&gt;""),VLOOKUP($A36,BBG!$1:$1048576,MATCH(Activity!EP$1,BBG!$1:$1,0)-1,0)+(VLOOKUP($A36,BBG!$1:$1048576,MATCH(Activity!EP$1,BBG!$1:$1,0)+2,0)-VLOOKUP($A36,BBG!$1:$1048576,MATCH(Activity!EP$1,BBG!$1:$1,0)-1,0))/3,VLOOKUP($A36,BBG!$1:$1048576,MATCH(Activity!EP$1,BBG!$1:$1,0)-2,0)+(VLOOKUP($A36,BBG!$1:$1048576,MATCH(Activity!EP$1,BBG!$1:$1,0)+1,0)-VLOOKUP($A36,BBG!$1:$1048576,MATCH(Activity!EP$1,BBG!$1:$1,0)-2,0))*2/3)))/100</f>
        <v>0</v>
      </c>
      <c r="EQ36" s="34">
        <f ca="1">IF(VLOOKUP($A36,BBG!$1:$1048576,MATCH(Activity!EQ$1,BBG!$1:$1,0),0)&lt;&gt;"",VLOOKUP($A36,BBG!$1:$1048576,MATCH(Activity!EQ$1,BBG!$1:$1,0),0),IF(AND(VLOOKUP($A36,BBG!$1:$1048576,MATCH(Activity!EQ$1,BBG!$1:$1,0)-1,0)&lt;&gt;"",VLOOKUP($A36,BBG!$1:$1048576,MATCH(Activity!EQ$1,BBG!$1:$1,0)+1,0)&lt;&gt;""),(VLOOKUP($A36,BBG!$1:$1048576,MATCH(Activity!EQ$1,BBG!$1:$1,0)-1,0)+VLOOKUP($A36,BBG!$1:$1048576,MATCH(Activity!EQ$1,BBG!$1:$1,0)+1,0))/2,IF(AND(VLOOKUP($A36,BBG!$1:$1048576,MATCH(Activity!EQ$1,BBG!$1:$1,0)-1,0)&lt;&gt;"",VLOOKUP($A36,BBG!$1:$1048576,MATCH(Activity!EQ$1,BBG!$1:$1,0)+2,0)&lt;&gt;""),VLOOKUP($A36,BBG!$1:$1048576,MATCH(Activity!EQ$1,BBG!$1:$1,0)-1,0)+(VLOOKUP($A36,BBG!$1:$1048576,MATCH(Activity!EQ$1,BBG!$1:$1,0)+2,0)-VLOOKUP($A36,BBG!$1:$1048576,MATCH(Activity!EQ$1,BBG!$1:$1,0)-1,0))/3,VLOOKUP($A36,BBG!$1:$1048576,MATCH(Activity!EQ$1,BBG!$1:$1,0)-2,0)+(VLOOKUP($A36,BBG!$1:$1048576,MATCH(Activity!EQ$1,BBG!$1:$1,0)+1,0)-VLOOKUP($A36,BBG!$1:$1048576,MATCH(Activity!EQ$1,BBG!$1:$1,0)-2,0))*2/3)))/100</f>
        <v>0</v>
      </c>
      <c r="ER36" s="34">
        <f ca="1">IF(VLOOKUP($A36,BBG!$1:$1048576,MATCH(Activity!ER$1,BBG!$1:$1,0),0)&lt;&gt;"",VLOOKUP($A36,BBG!$1:$1048576,MATCH(Activity!ER$1,BBG!$1:$1,0),0),IF(AND(VLOOKUP($A36,BBG!$1:$1048576,MATCH(Activity!ER$1,BBG!$1:$1,0)-1,0)&lt;&gt;"",VLOOKUP($A36,BBG!$1:$1048576,MATCH(Activity!ER$1,BBG!$1:$1,0)+1,0)&lt;&gt;""),(VLOOKUP($A36,BBG!$1:$1048576,MATCH(Activity!ER$1,BBG!$1:$1,0)-1,0)+VLOOKUP($A36,BBG!$1:$1048576,MATCH(Activity!ER$1,BBG!$1:$1,0)+1,0))/2,IF(AND(VLOOKUP($A36,BBG!$1:$1048576,MATCH(Activity!ER$1,BBG!$1:$1,0)-1,0)&lt;&gt;"",VLOOKUP($A36,BBG!$1:$1048576,MATCH(Activity!ER$1,BBG!$1:$1,0)+2,0)&lt;&gt;""),VLOOKUP($A36,BBG!$1:$1048576,MATCH(Activity!ER$1,BBG!$1:$1,0)-1,0)+(VLOOKUP($A36,BBG!$1:$1048576,MATCH(Activity!ER$1,BBG!$1:$1,0)+2,0)-VLOOKUP($A36,BBG!$1:$1048576,MATCH(Activity!ER$1,BBG!$1:$1,0)-1,0))/3,VLOOKUP($A36,BBG!$1:$1048576,MATCH(Activity!ER$1,BBG!$1:$1,0)-2,0)+(VLOOKUP($A36,BBG!$1:$1048576,MATCH(Activity!ER$1,BBG!$1:$1,0)+1,0)-VLOOKUP($A36,BBG!$1:$1048576,MATCH(Activity!ER$1,BBG!$1:$1,0)-2,0))*2/3)))/100</f>
        <v>0</v>
      </c>
      <c r="ES36" s="34">
        <f ca="1">IF(VLOOKUP($A36,BBG!$1:$1048576,MATCH(Activity!ES$1,BBG!$1:$1,0),0)&lt;&gt;"",VLOOKUP($A36,BBG!$1:$1048576,MATCH(Activity!ES$1,BBG!$1:$1,0),0),IF(AND(VLOOKUP($A36,BBG!$1:$1048576,MATCH(Activity!ES$1,BBG!$1:$1,0)-1,0)&lt;&gt;"",VLOOKUP($A36,BBG!$1:$1048576,MATCH(Activity!ES$1,BBG!$1:$1,0)+1,0)&lt;&gt;""),(VLOOKUP($A36,BBG!$1:$1048576,MATCH(Activity!ES$1,BBG!$1:$1,0)-1,0)+VLOOKUP($A36,BBG!$1:$1048576,MATCH(Activity!ES$1,BBG!$1:$1,0)+1,0))/2,IF(AND(VLOOKUP($A36,BBG!$1:$1048576,MATCH(Activity!ES$1,BBG!$1:$1,0)-1,0)&lt;&gt;"",VLOOKUP($A36,BBG!$1:$1048576,MATCH(Activity!ES$1,BBG!$1:$1,0)+2,0)&lt;&gt;""),VLOOKUP($A36,BBG!$1:$1048576,MATCH(Activity!ES$1,BBG!$1:$1,0)-1,0)+(VLOOKUP($A36,BBG!$1:$1048576,MATCH(Activity!ES$1,BBG!$1:$1,0)+2,0)-VLOOKUP($A36,BBG!$1:$1048576,MATCH(Activity!ES$1,BBG!$1:$1,0)-1,0))/3,VLOOKUP($A36,BBG!$1:$1048576,MATCH(Activity!ES$1,BBG!$1:$1,0)-2,0)+(VLOOKUP($A36,BBG!$1:$1048576,MATCH(Activity!ES$1,BBG!$1:$1,0)+1,0)-VLOOKUP($A36,BBG!$1:$1048576,MATCH(Activity!ES$1,BBG!$1:$1,0)-2,0))*2/3)))/100</f>
        <v>0</v>
      </c>
      <c r="ET36" s="34">
        <f ca="1">IF(VLOOKUP($A36,BBG!$1:$1048576,MATCH(Activity!ET$1,BBG!$1:$1,0),0)&lt;&gt;"",VLOOKUP($A36,BBG!$1:$1048576,MATCH(Activity!ET$1,BBG!$1:$1,0),0),IF(AND(VLOOKUP($A36,BBG!$1:$1048576,MATCH(Activity!ET$1,BBG!$1:$1,0)-1,0)&lt;&gt;"",VLOOKUP($A36,BBG!$1:$1048576,MATCH(Activity!ET$1,BBG!$1:$1,0)+1,0)&lt;&gt;""),(VLOOKUP($A36,BBG!$1:$1048576,MATCH(Activity!ET$1,BBG!$1:$1,0)-1,0)+VLOOKUP($A36,BBG!$1:$1048576,MATCH(Activity!ET$1,BBG!$1:$1,0)+1,0))/2,IF(AND(VLOOKUP($A36,BBG!$1:$1048576,MATCH(Activity!ET$1,BBG!$1:$1,0)-1,0)&lt;&gt;"",VLOOKUP($A36,BBG!$1:$1048576,MATCH(Activity!ET$1,BBG!$1:$1,0)+2,0)&lt;&gt;""),VLOOKUP($A36,BBG!$1:$1048576,MATCH(Activity!ET$1,BBG!$1:$1,0)-1,0)+(VLOOKUP($A36,BBG!$1:$1048576,MATCH(Activity!ET$1,BBG!$1:$1,0)+2,0)-VLOOKUP($A36,BBG!$1:$1048576,MATCH(Activity!ET$1,BBG!$1:$1,0)-1,0))/3,VLOOKUP($A36,BBG!$1:$1048576,MATCH(Activity!ET$1,BBG!$1:$1,0)-2,0)+(VLOOKUP($A36,BBG!$1:$1048576,MATCH(Activity!ET$1,BBG!$1:$1,0)+1,0)-VLOOKUP($A36,BBG!$1:$1048576,MATCH(Activity!ET$1,BBG!$1:$1,0)-2,0))*2/3)))/100</f>
        <v>0</v>
      </c>
      <c r="EU36" s="34">
        <f ca="1">IF(VLOOKUP($A36,BBG!$1:$1048576,MATCH(Activity!EU$1,BBG!$1:$1,0),0)&lt;&gt;"",VLOOKUP($A36,BBG!$1:$1048576,MATCH(Activity!EU$1,BBG!$1:$1,0),0),IF(AND(VLOOKUP($A36,BBG!$1:$1048576,MATCH(Activity!EU$1,BBG!$1:$1,0)-1,0)&lt;&gt;"",VLOOKUP($A36,BBG!$1:$1048576,MATCH(Activity!EU$1,BBG!$1:$1,0)+1,0)&lt;&gt;""),(VLOOKUP($A36,BBG!$1:$1048576,MATCH(Activity!EU$1,BBG!$1:$1,0)-1,0)+VLOOKUP($A36,BBG!$1:$1048576,MATCH(Activity!EU$1,BBG!$1:$1,0)+1,0))/2,IF(AND(VLOOKUP($A36,BBG!$1:$1048576,MATCH(Activity!EU$1,BBG!$1:$1,0)-1,0)&lt;&gt;"",VLOOKUP($A36,BBG!$1:$1048576,MATCH(Activity!EU$1,BBG!$1:$1,0)+2,0)&lt;&gt;""),VLOOKUP($A36,BBG!$1:$1048576,MATCH(Activity!EU$1,BBG!$1:$1,0)-1,0)+(VLOOKUP($A36,BBG!$1:$1048576,MATCH(Activity!EU$1,BBG!$1:$1,0)+2,0)-VLOOKUP($A36,BBG!$1:$1048576,MATCH(Activity!EU$1,BBG!$1:$1,0)-1,0))/3,VLOOKUP($A36,BBG!$1:$1048576,MATCH(Activity!EU$1,BBG!$1:$1,0)-2,0)+(VLOOKUP($A36,BBG!$1:$1048576,MATCH(Activity!EU$1,BBG!$1:$1,0)+1,0)-VLOOKUP($A36,BBG!$1:$1048576,MATCH(Activity!EU$1,BBG!$1:$1,0)-2,0))*2/3)))/100</f>
        <v>0</v>
      </c>
      <c r="EV36" s="34">
        <f ca="1">IF(VLOOKUP($A36,BBG!$1:$1048576,MATCH(Activity!EV$1,BBG!$1:$1,0),0)&lt;&gt;"",VLOOKUP($A36,BBG!$1:$1048576,MATCH(Activity!EV$1,BBG!$1:$1,0),0),IF(AND(VLOOKUP($A36,BBG!$1:$1048576,MATCH(Activity!EV$1,BBG!$1:$1,0)-1,0)&lt;&gt;"",VLOOKUP($A36,BBG!$1:$1048576,MATCH(Activity!EV$1,BBG!$1:$1,0)+1,0)&lt;&gt;""),(VLOOKUP($A36,BBG!$1:$1048576,MATCH(Activity!EV$1,BBG!$1:$1,0)-1,0)+VLOOKUP($A36,BBG!$1:$1048576,MATCH(Activity!EV$1,BBG!$1:$1,0)+1,0))/2,IF(AND(VLOOKUP($A36,BBG!$1:$1048576,MATCH(Activity!EV$1,BBG!$1:$1,0)-1,0)&lt;&gt;"",VLOOKUP($A36,BBG!$1:$1048576,MATCH(Activity!EV$1,BBG!$1:$1,0)+2,0)&lt;&gt;""),VLOOKUP($A36,BBG!$1:$1048576,MATCH(Activity!EV$1,BBG!$1:$1,0)-1,0)+(VLOOKUP($A36,BBG!$1:$1048576,MATCH(Activity!EV$1,BBG!$1:$1,0)+2,0)-VLOOKUP($A36,BBG!$1:$1048576,MATCH(Activity!EV$1,BBG!$1:$1,0)-1,0))/3,VLOOKUP($A36,BBG!$1:$1048576,MATCH(Activity!EV$1,BBG!$1:$1,0)-2,0)+(VLOOKUP($A36,BBG!$1:$1048576,MATCH(Activity!EV$1,BBG!$1:$1,0)+1,0)-VLOOKUP($A36,BBG!$1:$1048576,MATCH(Activity!EV$1,BBG!$1:$1,0)-2,0))*2/3)))/100</f>
        <v>0</v>
      </c>
      <c r="EW36" s="34">
        <f ca="1">IF(VLOOKUP($A36,BBG!$1:$1048576,MATCH(Activity!EW$1,BBG!$1:$1,0),0)&lt;&gt;"",VLOOKUP($A36,BBG!$1:$1048576,MATCH(Activity!EW$1,BBG!$1:$1,0),0),IF(AND(VLOOKUP($A36,BBG!$1:$1048576,MATCH(Activity!EW$1,BBG!$1:$1,0)-1,0)&lt;&gt;"",VLOOKUP($A36,BBG!$1:$1048576,MATCH(Activity!EW$1,BBG!$1:$1,0)+1,0)&lt;&gt;""),(VLOOKUP($A36,BBG!$1:$1048576,MATCH(Activity!EW$1,BBG!$1:$1,0)-1,0)+VLOOKUP($A36,BBG!$1:$1048576,MATCH(Activity!EW$1,BBG!$1:$1,0)+1,0))/2,IF(AND(VLOOKUP($A36,BBG!$1:$1048576,MATCH(Activity!EW$1,BBG!$1:$1,0)-1,0)&lt;&gt;"",VLOOKUP($A36,BBG!$1:$1048576,MATCH(Activity!EW$1,BBG!$1:$1,0)+2,0)&lt;&gt;""),VLOOKUP($A36,BBG!$1:$1048576,MATCH(Activity!EW$1,BBG!$1:$1,0)-1,0)+(VLOOKUP($A36,BBG!$1:$1048576,MATCH(Activity!EW$1,BBG!$1:$1,0)+2,0)-VLOOKUP($A36,BBG!$1:$1048576,MATCH(Activity!EW$1,BBG!$1:$1,0)-1,0))/3,VLOOKUP($A36,BBG!$1:$1048576,MATCH(Activity!EW$1,BBG!$1:$1,0)-2,0)+(VLOOKUP($A36,BBG!$1:$1048576,MATCH(Activity!EW$1,BBG!$1:$1,0)+1,0)-VLOOKUP($A36,BBG!$1:$1048576,MATCH(Activity!EW$1,BBG!$1:$1,0)-2,0))*2/3)))/100</f>
        <v>0</v>
      </c>
      <c r="EX36" s="34">
        <f ca="1">IF(VLOOKUP($A36,BBG!$1:$1048576,MATCH(Activity!EX$1,BBG!$1:$1,0),0)&lt;&gt;"",VLOOKUP($A36,BBG!$1:$1048576,MATCH(Activity!EX$1,BBG!$1:$1,0),0),IF(AND(VLOOKUP($A36,BBG!$1:$1048576,MATCH(Activity!EX$1,BBG!$1:$1,0)-1,0)&lt;&gt;"",VLOOKUP($A36,BBG!$1:$1048576,MATCH(Activity!EX$1,BBG!$1:$1,0)+1,0)&lt;&gt;""),(VLOOKUP($A36,BBG!$1:$1048576,MATCH(Activity!EX$1,BBG!$1:$1,0)-1,0)+VLOOKUP($A36,BBG!$1:$1048576,MATCH(Activity!EX$1,BBG!$1:$1,0)+1,0))/2,IF(AND(VLOOKUP($A36,BBG!$1:$1048576,MATCH(Activity!EX$1,BBG!$1:$1,0)-1,0)&lt;&gt;"",VLOOKUP($A36,BBG!$1:$1048576,MATCH(Activity!EX$1,BBG!$1:$1,0)+2,0)&lt;&gt;""),VLOOKUP($A36,BBG!$1:$1048576,MATCH(Activity!EX$1,BBG!$1:$1,0)-1,0)+(VLOOKUP($A36,BBG!$1:$1048576,MATCH(Activity!EX$1,BBG!$1:$1,0)+2,0)-VLOOKUP($A36,BBG!$1:$1048576,MATCH(Activity!EX$1,BBG!$1:$1,0)-1,0))/3,VLOOKUP($A36,BBG!$1:$1048576,MATCH(Activity!EX$1,BBG!$1:$1,0)-2,0)+(VLOOKUP($A36,BBG!$1:$1048576,MATCH(Activity!EX$1,BBG!$1:$1,0)+1,0)-VLOOKUP($A36,BBG!$1:$1048576,MATCH(Activity!EX$1,BBG!$1:$1,0)-2,0))*2/3)))/100</f>
        <v>0</v>
      </c>
      <c r="EY36" s="34">
        <f ca="1">IF(VLOOKUP($A36,BBG!$1:$1048576,MATCH(Activity!EY$1,BBG!$1:$1,0),0)&lt;&gt;"",VLOOKUP($A36,BBG!$1:$1048576,MATCH(Activity!EY$1,BBG!$1:$1,0),0),IF(AND(VLOOKUP($A36,BBG!$1:$1048576,MATCH(Activity!EY$1,BBG!$1:$1,0)-1,0)&lt;&gt;"",VLOOKUP($A36,BBG!$1:$1048576,MATCH(Activity!EY$1,BBG!$1:$1,0)+1,0)&lt;&gt;""),(VLOOKUP($A36,BBG!$1:$1048576,MATCH(Activity!EY$1,BBG!$1:$1,0)-1,0)+VLOOKUP($A36,BBG!$1:$1048576,MATCH(Activity!EY$1,BBG!$1:$1,0)+1,0))/2,IF(AND(VLOOKUP($A36,BBG!$1:$1048576,MATCH(Activity!EY$1,BBG!$1:$1,0)-1,0)&lt;&gt;"",VLOOKUP($A36,BBG!$1:$1048576,MATCH(Activity!EY$1,BBG!$1:$1,0)+2,0)&lt;&gt;""),VLOOKUP($A36,BBG!$1:$1048576,MATCH(Activity!EY$1,BBG!$1:$1,0)-1,0)+(VLOOKUP($A36,BBG!$1:$1048576,MATCH(Activity!EY$1,BBG!$1:$1,0)+2,0)-VLOOKUP($A36,BBG!$1:$1048576,MATCH(Activity!EY$1,BBG!$1:$1,0)-1,0))/3,VLOOKUP($A36,BBG!$1:$1048576,MATCH(Activity!EY$1,BBG!$1:$1,0)-2,0)+(VLOOKUP($A36,BBG!$1:$1048576,MATCH(Activity!EY$1,BBG!$1:$1,0)+1,0)-VLOOKUP($A36,BBG!$1:$1048576,MATCH(Activity!EY$1,BBG!$1:$1,0)-2,0))*2/3)))/100</f>
        <v>0</v>
      </c>
      <c r="EZ36" s="34">
        <f ca="1">IF(VLOOKUP($A36,BBG!$1:$1048576,MATCH(Activity!EZ$1,BBG!$1:$1,0),0)&lt;&gt;"",VLOOKUP($A36,BBG!$1:$1048576,MATCH(Activity!EZ$1,BBG!$1:$1,0),0),IF(AND(VLOOKUP($A36,BBG!$1:$1048576,MATCH(Activity!EZ$1,BBG!$1:$1,0)-1,0)&lt;&gt;"",VLOOKUP($A36,BBG!$1:$1048576,MATCH(Activity!EZ$1,BBG!$1:$1,0)+1,0)&lt;&gt;""),(VLOOKUP($A36,BBG!$1:$1048576,MATCH(Activity!EZ$1,BBG!$1:$1,0)-1,0)+VLOOKUP($A36,BBG!$1:$1048576,MATCH(Activity!EZ$1,BBG!$1:$1,0)+1,0))/2,IF(AND(VLOOKUP($A36,BBG!$1:$1048576,MATCH(Activity!EZ$1,BBG!$1:$1,0)-1,0)&lt;&gt;"",VLOOKUP($A36,BBG!$1:$1048576,MATCH(Activity!EZ$1,BBG!$1:$1,0)+2,0)&lt;&gt;""),VLOOKUP($A36,BBG!$1:$1048576,MATCH(Activity!EZ$1,BBG!$1:$1,0)-1,0)+(VLOOKUP($A36,BBG!$1:$1048576,MATCH(Activity!EZ$1,BBG!$1:$1,0)+2,0)-VLOOKUP($A36,BBG!$1:$1048576,MATCH(Activity!EZ$1,BBG!$1:$1,0)-1,0))/3,VLOOKUP($A36,BBG!$1:$1048576,MATCH(Activity!EZ$1,BBG!$1:$1,0)-2,0)+(VLOOKUP($A36,BBG!$1:$1048576,MATCH(Activity!EZ$1,BBG!$1:$1,0)+1,0)-VLOOKUP($A36,BBG!$1:$1048576,MATCH(Activity!EZ$1,BBG!$1:$1,0)-2,0))*2/3)))/100</f>
        <v>0</v>
      </c>
      <c r="FA36" s="34">
        <f ca="1">IF(VLOOKUP($A36,BBG!$1:$1048576,MATCH(Activity!FA$1,BBG!$1:$1,0),0)&lt;&gt;"",VLOOKUP($A36,BBG!$1:$1048576,MATCH(Activity!FA$1,BBG!$1:$1,0),0),IF(AND(VLOOKUP($A36,BBG!$1:$1048576,MATCH(Activity!FA$1,BBG!$1:$1,0)-1,0)&lt;&gt;"",VLOOKUP($A36,BBG!$1:$1048576,MATCH(Activity!FA$1,BBG!$1:$1,0)+1,0)&lt;&gt;""),(VLOOKUP($A36,BBG!$1:$1048576,MATCH(Activity!FA$1,BBG!$1:$1,0)-1,0)+VLOOKUP($A36,BBG!$1:$1048576,MATCH(Activity!FA$1,BBG!$1:$1,0)+1,0))/2,IF(AND(VLOOKUP($A36,BBG!$1:$1048576,MATCH(Activity!FA$1,BBG!$1:$1,0)-1,0)&lt;&gt;"",VLOOKUP($A36,BBG!$1:$1048576,MATCH(Activity!FA$1,BBG!$1:$1,0)+2,0)&lt;&gt;""),VLOOKUP($A36,BBG!$1:$1048576,MATCH(Activity!FA$1,BBG!$1:$1,0)-1,0)+(VLOOKUP($A36,BBG!$1:$1048576,MATCH(Activity!FA$1,BBG!$1:$1,0)+2,0)-VLOOKUP($A36,BBG!$1:$1048576,MATCH(Activity!FA$1,BBG!$1:$1,0)-1,0))/3,VLOOKUP($A36,BBG!$1:$1048576,MATCH(Activity!FA$1,BBG!$1:$1,0)-2,0)+(VLOOKUP($A36,BBG!$1:$1048576,MATCH(Activity!FA$1,BBG!$1:$1,0)+1,0)-VLOOKUP($A36,BBG!$1:$1048576,MATCH(Activity!FA$1,BBG!$1:$1,0)-2,0))*2/3)))/100</f>
        <v>0</v>
      </c>
      <c r="FB36" s="34">
        <f ca="1">IF(VLOOKUP($A36,BBG!$1:$1048576,MATCH(Activity!FB$1,BBG!$1:$1,0),0)&lt;&gt;"",VLOOKUP($A36,BBG!$1:$1048576,MATCH(Activity!FB$1,BBG!$1:$1,0),0),IF(AND(VLOOKUP($A36,BBG!$1:$1048576,MATCH(Activity!FB$1,BBG!$1:$1,0)-1,0)&lt;&gt;"",VLOOKUP($A36,BBG!$1:$1048576,MATCH(Activity!FB$1,BBG!$1:$1,0)+1,0)&lt;&gt;""),(VLOOKUP($A36,BBG!$1:$1048576,MATCH(Activity!FB$1,BBG!$1:$1,0)-1,0)+VLOOKUP($A36,BBG!$1:$1048576,MATCH(Activity!FB$1,BBG!$1:$1,0)+1,0))/2,IF(AND(VLOOKUP($A36,BBG!$1:$1048576,MATCH(Activity!FB$1,BBG!$1:$1,0)-1,0)&lt;&gt;"",VLOOKUP($A36,BBG!$1:$1048576,MATCH(Activity!FB$1,BBG!$1:$1,0)+2,0)&lt;&gt;""),VLOOKUP($A36,BBG!$1:$1048576,MATCH(Activity!FB$1,BBG!$1:$1,0)-1,0)+(VLOOKUP($A36,BBG!$1:$1048576,MATCH(Activity!FB$1,BBG!$1:$1,0)+2,0)-VLOOKUP($A36,BBG!$1:$1048576,MATCH(Activity!FB$1,BBG!$1:$1,0)-1,0))/3,VLOOKUP($A36,BBG!$1:$1048576,MATCH(Activity!FB$1,BBG!$1:$1,0)-2,0)+(VLOOKUP($A36,BBG!$1:$1048576,MATCH(Activity!FB$1,BBG!$1:$1,0)+1,0)-VLOOKUP($A36,BBG!$1:$1048576,MATCH(Activity!FB$1,BBG!$1:$1,0)-2,0))*2/3)))/100</f>
        <v>0</v>
      </c>
      <c r="FC36" s="34">
        <f ca="1">IF(VLOOKUP($A36,BBG!$1:$1048576,MATCH(Activity!FC$1,BBG!$1:$1,0),0)&lt;&gt;"",VLOOKUP($A36,BBG!$1:$1048576,MATCH(Activity!FC$1,BBG!$1:$1,0),0),IF(AND(VLOOKUP($A36,BBG!$1:$1048576,MATCH(Activity!FC$1,BBG!$1:$1,0)-1,0)&lt;&gt;"",VLOOKUP($A36,BBG!$1:$1048576,MATCH(Activity!FC$1,BBG!$1:$1,0)+1,0)&lt;&gt;""),(VLOOKUP($A36,BBG!$1:$1048576,MATCH(Activity!FC$1,BBG!$1:$1,0)-1,0)+VLOOKUP($A36,BBG!$1:$1048576,MATCH(Activity!FC$1,BBG!$1:$1,0)+1,0))/2,IF(AND(VLOOKUP($A36,BBG!$1:$1048576,MATCH(Activity!FC$1,BBG!$1:$1,0)-1,0)&lt;&gt;"",VLOOKUP($A36,BBG!$1:$1048576,MATCH(Activity!FC$1,BBG!$1:$1,0)+2,0)&lt;&gt;""),VLOOKUP($A36,BBG!$1:$1048576,MATCH(Activity!FC$1,BBG!$1:$1,0)-1,0)+(VLOOKUP($A36,BBG!$1:$1048576,MATCH(Activity!FC$1,BBG!$1:$1,0)+2,0)-VLOOKUP($A36,BBG!$1:$1048576,MATCH(Activity!FC$1,BBG!$1:$1,0)-1,0))/3,VLOOKUP($A36,BBG!$1:$1048576,MATCH(Activity!FC$1,BBG!$1:$1,0)-2,0)+(VLOOKUP($A36,BBG!$1:$1048576,MATCH(Activity!FC$1,BBG!$1:$1,0)+1,0)-VLOOKUP($A36,BBG!$1:$1048576,MATCH(Activity!FC$1,BBG!$1:$1,0)-2,0))*2/3)))/100</f>
        <v>0</v>
      </c>
      <c r="FD36" s="34">
        <f ca="1">IF(VLOOKUP($A36,BBG!$1:$1048576,MATCH(Activity!FD$1,BBG!$1:$1,0),0)&lt;&gt;"",VLOOKUP($A36,BBG!$1:$1048576,MATCH(Activity!FD$1,BBG!$1:$1,0),0),IF(AND(VLOOKUP($A36,BBG!$1:$1048576,MATCH(Activity!FD$1,BBG!$1:$1,0)-1,0)&lt;&gt;"",VLOOKUP($A36,BBG!$1:$1048576,MATCH(Activity!FD$1,BBG!$1:$1,0)+1,0)&lt;&gt;""),(VLOOKUP($A36,BBG!$1:$1048576,MATCH(Activity!FD$1,BBG!$1:$1,0)-1,0)+VLOOKUP($A36,BBG!$1:$1048576,MATCH(Activity!FD$1,BBG!$1:$1,0)+1,0))/2,IF(AND(VLOOKUP($A36,BBG!$1:$1048576,MATCH(Activity!FD$1,BBG!$1:$1,0)-1,0)&lt;&gt;"",VLOOKUP($A36,BBG!$1:$1048576,MATCH(Activity!FD$1,BBG!$1:$1,0)+2,0)&lt;&gt;""),VLOOKUP($A36,BBG!$1:$1048576,MATCH(Activity!FD$1,BBG!$1:$1,0)-1,0)+(VLOOKUP($A36,BBG!$1:$1048576,MATCH(Activity!FD$1,BBG!$1:$1,0)+2,0)-VLOOKUP($A36,BBG!$1:$1048576,MATCH(Activity!FD$1,BBG!$1:$1,0)-1,0))/3,VLOOKUP($A36,BBG!$1:$1048576,MATCH(Activity!FD$1,BBG!$1:$1,0)-2,0)+(VLOOKUP($A36,BBG!$1:$1048576,MATCH(Activity!FD$1,BBG!$1:$1,0)+1,0)-VLOOKUP($A36,BBG!$1:$1048576,MATCH(Activity!FD$1,BBG!$1:$1,0)-2,0))*2/3)))/100</f>
        <v>0</v>
      </c>
      <c r="FE36" s="34">
        <f ca="1">IF(VLOOKUP($A36,BBG!$1:$1048576,MATCH(Activity!FE$1,BBG!$1:$1,0),0)&lt;&gt;"",VLOOKUP($A36,BBG!$1:$1048576,MATCH(Activity!FE$1,BBG!$1:$1,0),0),IF(AND(VLOOKUP($A36,BBG!$1:$1048576,MATCH(Activity!FE$1,BBG!$1:$1,0)-1,0)&lt;&gt;"",VLOOKUP($A36,BBG!$1:$1048576,MATCH(Activity!FE$1,BBG!$1:$1,0)+1,0)&lt;&gt;""),(VLOOKUP($A36,BBG!$1:$1048576,MATCH(Activity!FE$1,BBG!$1:$1,0)-1,0)+VLOOKUP($A36,BBG!$1:$1048576,MATCH(Activity!FE$1,BBG!$1:$1,0)+1,0))/2,IF(AND(VLOOKUP($A36,BBG!$1:$1048576,MATCH(Activity!FE$1,BBG!$1:$1,0)-1,0)&lt;&gt;"",VLOOKUP($A36,BBG!$1:$1048576,MATCH(Activity!FE$1,BBG!$1:$1,0)+2,0)&lt;&gt;""),VLOOKUP($A36,BBG!$1:$1048576,MATCH(Activity!FE$1,BBG!$1:$1,0)-1,0)+(VLOOKUP($A36,BBG!$1:$1048576,MATCH(Activity!FE$1,BBG!$1:$1,0)+2,0)-VLOOKUP($A36,BBG!$1:$1048576,MATCH(Activity!FE$1,BBG!$1:$1,0)-1,0))/3,VLOOKUP($A36,BBG!$1:$1048576,MATCH(Activity!FE$1,BBG!$1:$1,0)-2,0)+(VLOOKUP($A36,BBG!$1:$1048576,MATCH(Activity!FE$1,BBG!$1:$1,0)+1,0)-VLOOKUP($A36,BBG!$1:$1048576,MATCH(Activity!FE$1,BBG!$1:$1,0)-2,0))*2/3)))/100</f>
        <v>0</v>
      </c>
      <c r="FF36" s="34">
        <f ca="1">IF(VLOOKUP($A36,BBG!$1:$1048576,MATCH(Activity!FF$1,BBG!$1:$1,0),0)&lt;&gt;"",VLOOKUP($A36,BBG!$1:$1048576,MATCH(Activity!FF$1,BBG!$1:$1,0),0),IF(AND(VLOOKUP($A36,BBG!$1:$1048576,MATCH(Activity!FF$1,BBG!$1:$1,0)-1,0)&lt;&gt;"",VLOOKUP($A36,BBG!$1:$1048576,MATCH(Activity!FF$1,BBG!$1:$1,0)+1,0)&lt;&gt;""),(VLOOKUP($A36,BBG!$1:$1048576,MATCH(Activity!FF$1,BBG!$1:$1,0)-1,0)+VLOOKUP($A36,BBG!$1:$1048576,MATCH(Activity!FF$1,BBG!$1:$1,0)+1,0))/2,IF(AND(VLOOKUP($A36,BBG!$1:$1048576,MATCH(Activity!FF$1,BBG!$1:$1,0)-1,0)&lt;&gt;"",VLOOKUP($A36,BBG!$1:$1048576,MATCH(Activity!FF$1,BBG!$1:$1,0)+2,0)&lt;&gt;""),VLOOKUP($A36,BBG!$1:$1048576,MATCH(Activity!FF$1,BBG!$1:$1,0)-1,0)+(VLOOKUP($A36,BBG!$1:$1048576,MATCH(Activity!FF$1,BBG!$1:$1,0)+2,0)-VLOOKUP($A36,BBG!$1:$1048576,MATCH(Activity!FF$1,BBG!$1:$1,0)-1,0))/3,VLOOKUP($A36,BBG!$1:$1048576,MATCH(Activity!FF$1,BBG!$1:$1,0)-2,0)+(VLOOKUP($A36,BBG!$1:$1048576,MATCH(Activity!FF$1,BBG!$1:$1,0)+1,0)-VLOOKUP($A36,BBG!$1:$1048576,MATCH(Activity!FF$1,BBG!$1:$1,0)-2,0))*2/3)))/100</f>
        <v>0</v>
      </c>
      <c r="FG36" s="34">
        <f ca="1">IF(VLOOKUP($A36,BBG!$1:$1048576,MATCH(Activity!FG$1,BBG!$1:$1,0),0)&lt;&gt;"",VLOOKUP($A36,BBG!$1:$1048576,MATCH(Activity!FG$1,BBG!$1:$1,0),0),IF(AND(VLOOKUP($A36,BBG!$1:$1048576,MATCH(Activity!FG$1,BBG!$1:$1,0)-1,0)&lt;&gt;"",VLOOKUP($A36,BBG!$1:$1048576,MATCH(Activity!FG$1,BBG!$1:$1,0)+1,0)&lt;&gt;""),(VLOOKUP($A36,BBG!$1:$1048576,MATCH(Activity!FG$1,BBG!$1:$1,0)-1,0)+VLOOKUP($A36,BBG!$1:$1048576,MATCH(Activity!FG$1,BBG!$1:$1,0)+1,0))/2,IF(AND(VLOOKUP($A36,BBG!$1:$1048576,MATCH(Activity!FG$1,BBG!$1:$1,0)-1,0)&lt;&gt;"",VLOOKUP($A36,BBG!$1:$1048576,MATCH(Activity!FG$1,BBG!$1:$1,0)+2,0)&lt;&gt;""),VLOOKUP($A36,BBG!$1:$1048576,MATCH(Activity!FG$1,BBG!$1:$1,0)-1,0)+(VLOOKUP($A36,BBG!$1:$1048576,MATCH(Activity!FG$1,BBG!$1:$1,0)+2,0)-VLOOKUP($A36,BBG!$1:$1048576,MATCH(Activity!FG$1,BBG!$1:$1,0)-1,0))/3,VLOOKUP($A36,BBG!$1:$1048576,MATCH(Activity!FG$1,BBG!$1:$1,0)-2,0)+(VLOOKUP($A36,BBG!$1:$1048576,MATCH(Activity!FG$1,BBG!$1:$1,0)+1,0)-VLOOKUP($A36,BBG!$1:$1048576,MATCH(Activity!FG$1,BBG!$1:$1,0)-2,0))*2/3)))/100</f>
        <v>0</v>
      </c>
      <c r="FH36" s="34">
        <f ca="1">IF(VLOOKUP($A36,BBG!$1:$1048576,MATCH(Activity!FH$1,BBG!$1:$1,0),0)&lt;&gt;"",VLOOKUP($A36,BBG!$1:$1048576,MATCH(Activity!FH$1,BBG!$1:$1,0),0),IF(AND(VLOOKUP($A36,BBG!$1:$1048576,MATCH(Activity!FH$1,BBG!$1:$1,0)-1,0)&lt;&gt;"",VLOOKUP($A36,BBG!$1:$1048576,MATCH(Activity!FH$1,BBG!$1:$1,0)+1,0)&lt;&gt;""),(VLOOKUP($A36,BBG!$1:$1048576,MATCH(Activity!FH$1,BBG!$1:$1,0)-1,0)+VLOOKUP($A36,BBG!$1:$1048576,MATCH(Activity!FH$1,BBG!$1:$1,0)+1,0))/2,IF(AND(VLOOKUP($A36,BBG!$1:$1048576,MATCH(Activity!FH$1,BBG!$1:$1,0)-1,0)&lt;&gt;"",VLOOKUP($A36,BBG!$1:$1048576,MATCH(Activity!FH$1,BBG!$1:$1,0)+2,0)&lt;&gt;""),VLOOKUP($A36,BBG!$1:$1048576,MATCH(Activity!FH$1,BBG!$1:$1,0)-1,0)+(VLOOKUP($A36,BBG!$1:$1048576,MATCH(Activity!FH$1,BBG!$1:$1,0)+2,0)-VLOOKUP($A36,BBG!$1:$1048576,MATCH(Activity!FH$1,BBG!$1:$1,0)-1,0))/3,VLOOKUP($A36,BBG!$1:$1048576,MATCH(Activity!FH$1,BBG!$1:$1,0)-2,0)+(VLOOKUP($A36,BBG!$1:$1048576,MATCH(Activity!FH$1,BBG!$1:$1,0)+1,0)-VLOOKUP($A36,BBG!$1:$1048576,MATCH(Activity!FH$1,BBG!$1:$1,0)-2,0))*2/3)))/100</f>
        <v>0</v>
      </c>
      <c r="FI36" s="34">
        <f ca="1">IF(VLOOKUP($A36,BBG!$1:$1048576,MATCH(Activity!FI$1,BBG!$1:$1,0),0)&lt;&gt;"",VLOOKUP($A36,BBG!$1:$1048576,MATCH(Activity!FI$1,BBG!$1:$1,0),0),IF(AND(VLOOKUP($A36,BBG!$1:$1048576,MATCH(Activity!FI$1,BBG!$1:$1,0)-1,0)&lt;&gt;"",VLOOKUP($A36,BBG!$1:$1048576,MATCH(Activity!FI$1,BBG!$1:$1,0)+1,0)&lt;&gt;""),(VLOOKUP($A36,BBG!$1:$1048576,MATCH(Activity!FI$1,BBG!$1:$1,0)-1,0)+VLOOKUP($A36,BBG!$1:$1048576,MATCH(Activity!FI$1,BBG!$1:$1,0)+1,0))/2,IF(AND(VLOOKUP($A36,BBG!$1:$1048576,MATCH(Activity!FI$1,BBG!$1:$1,0)-1,0)&lt;&gt;"",VLOOKUP($A36,BBG!$1:$1048576,MATCH(Activity!FI$1,BBG!$1:$1,0)+2,0)&lt;&gt;""),VLOOKUP($A36,BBG!$1:$1048576,MATCH(Activity!FI$1,BBG!$1:$1,0)-1,0)+(VLOOKUP($A36,BBG!$1:$1048576,MATCH(Activity!FI$1,BBG!$1:$1,0)+2,0)-VLOOKUP($A36,BBG!$1:$1048576,MATCH(Activity!FI$1,BBG!$1:$1,0)-1,0))/3,VLOOKUP($A36,BBG!$1:$1048576,MATCH(Activity!FI$1,BBG!$1:$1,0)-2,0)+(VLOOKUP($A36,BBG!$1:$1048576,MATCH(Activity!FI$1,BBG!$1:$1,0)+1,0)-VLOOKUP($A36,BBG!$1:$1048576,MATCH(Activity!FI$1,BBG!$1:$1,0)-2,0))*2/3)))/100</f>
        <v>0</v>
      </c>
      <c r="FJ36" s="34">
        <f ca="1">IF(VLOOKUP($A36,BBG!$1:$1048576,MATCH(Activity!FJ$1,BBG!$1:$1,0),0)&lt;&gt;"",VLOOKUP($A36,BBG!$1:$1048576,MATCH(Activity!FJ$1,BBG!$1:$1,0),0),IF(AND(VLOOKUP($A36,BBG!$1:$1048576,MATCH(Activity!FJ$1,BBG!$1:$1,0)-1,0)&lt;&gt;"",VLOOKUP($A36,BBG!$1:$1048576,MATCH(Activity!FJ$1,BBG!$1:$1,0)+1,0)&lt;&gt;""),(VLOOKUP($A36,BBG!$1:$1048576,MATCH(Activity!FJ$1,BBG!$1:$1,0)-1,0)+VLOOKUP($A36,BBG!$1:$1048576,MATCH(Activity!FJ$1,BBG!$1:$1,0)+1,0))/2,IF(AND(VLOOKUP($A36,BBG!$1:$1048576,MATCH(Activity!FJ$1,BBG!$1:$1,0)-1,0)&lt;&gt;"",VLOOKUP($A36,BBG!$1:$1048576,MATCH(Activity!FJ$1,BBG!$1:$1,0)+2,0)&lt;&gt;""),VLOOKUP($A36,BBG!$1:$1048576,MATCH(Activity!FJ$1,BBG!$1:$1,0)-1,0)+(VLOOKUP($A36,BBG!$1:$1048576,MATCH(Activity!FJ$1,BBG!$1:$1,0)+2,0)-VLOOKUP($A36,BBG!$1:$1048576,MATCH(Activity!FJ$1,BBG!$1:$1,0)-1,0))/3,VLOOKUP($A36,BBG!$1:$1048576,MATCH(Activity!FJ$1,BBG!$1:$1,0)-2,0)+(VLOOKUP($A36,BBG!$1:$1048576,MATCH(Activity!FJ$1,BBG!$1:$1,0)+1,0)-VLOOKUP($A36,BBG!$1:$1048576,MATCH(Activity!FJ$1,BBG!$1:$1,0)-2,0))*2/3)))/100</f>
        <v>0</v>
      </c>
      <c r="FK36" s="34">
        <f ca="1">IF(VLOOKUP($A36,BBG!$1:$1048576,MATCH(Activity!FK$1,BBG!$1:$1,0),0)&lt;&gt;"",VLOOKUP($A36,BBG!$1:$1048576,MATCH(Activity!FK$1,BBG!$1:$1,0),0),IF(AND(VLOOKUP($A36,BBG!$1:$1048576,MATCH(Activity!FK$1,BBG!$1:$1,0)-1,0)&lt;&gt;"",VLOOKUP($A36,BBG!$1:$1048576,MATCH(Activity!FK$1,BBG!$1:$1,0)+1,0)&lt;&gt;""),(VLOOKUP($A36,BBG!$1:$1048576,MATCH(Activity!FK$1,BBG!$1:$1,0)-1,0)+VLOOKUP($A36,BBG!$1:$1048576,MATCH(Activity!FK$1,BBG!$1:$1,0)+1,0))/2,IF(AND(VLOOKUP($A36,BBG!$1:$1048576,MATCH(Activity!FK$1,BBG!$1:$1,0)-1,0)&lt;&gt;"",VLOOKUP($A36,BBG!$1:$1048576,MATCH(Activity!FK$1,BBG!$1:$1,0)+2,0)&lt;&gt;""),VLOOKUP($A36,BBG!$1:$1048576,MATCH(Activity!FK$1,BBG!$1:$1,0)-1,0)+(VLOOKUP($A36,BBG!$1:$1048576,MATCH(Activity!FK$1,BBG!$1:$1,0)+2,0)-VLOOKUP($A36,BBG!$1:$1048576,MATCH(Activity!FK$1,BBG!$1:$1,0)-1,0))/3,VLOOKUP($A36,BBG!$1:$1048576,MATCH(Activity!FK$1,BBG!$1:$1,0)-2,0)+(VLOOKUP($A36,BBG!$1:$1048576,MATCH(Activity!FK$1,BBG!$1:$1,0)+1,0)-VLOOKUP($A36,BBG!$1:$1048576,MATCH(Activity!FK$1,BBG!$1:$1,0)-2,0))*2/3)))/100</f>
        <v>0</v>
      </c>
      <c r="FL36" s="34">
        <f ca="1">IF(VLOOKUP($A36,BBG!$1:$1048576,MATCH(Activity!FL$1,BBG!$1:$1,0),0)&lt;&gt;"",VLOOKUP($A36,BBG!$1:$1048576,MATCH(Activity!FL$1,BBG!$1:$1,0),0),IF(AND(VLOOKUP($A36,BBG!$1:$1048576,MATCH(Activity!FL$1,BBG!$1:$1,0)-1,0)&lt;&gt;"",VLOOKUP($A36,BBG!$1:$1048576,MATCH(Activity!FL$1,BBG!$1:$1,0)+1,0)&lt;&gt;""),(VLOOKUP($A36,BBG!$1:$1048576,MATCH(Activity!FL$1,BBG!$1:$1,0)-1,0)+VLOOKUP($A36,BBG!$1:$1048576,MATCH(Activity!FL$1,BBG!$1:$1,0)+1,0))/2,IF(AND(VLOOKUP($A36,BBG!$1:$1048576,MATCH(Activity!FL$1,BBG!$1:$1,0)-1,0)&lt;&gt;"",VLOOKUP($A36,BBG!$1:$1048576,MATCH(Activity!FL$1,BBG!$1:$1,0)+2,0)&lt;&gt;""),VLOOKUP($A36,BBG!$1:$1048576,MATCH(Activity!FL$1,BBG!$1:$1,0)-1,0)+(VLOOKUP($A36,BBG!$1:$1048576,MATCH(Activity!FL$1,BBG!$1:$1,0)+2,0)-VLOOKUP($A36,BBG!$1:$1048576,MATCH(Activity!FL$1,BBG!$1:$1,0)-1,0))/3,VLOOKUP($A36,BBG!$1:$1048576,MATCH(Activity!FL$1,BBG!$1:$1,0)-2,0)+(VLOOKUP($A36,BBG!$1:$1048576,MATCH(Activity!FL$1,BBG!$1:$1,0)+1,0)-VLOOKUP($A36,BBG!$1:$1048576,MATCH(Activity!FL$1,BBG!$1:$1,0)-2,0))*2/3)))/100</f>
        <v>0</v>
      </c>
      <c r="FM36" s="34">
        <f ca="1">IF(VLOOKUP($A36,BBG!$1:$1048576,MATCH(Activity!FM$1,BBG!$1:$1,0),0)&lt;&gt;"",VLOOKUP($A36,BBG!$1:$1048576,MATCH(Activity!FM$1,BBG!$1:$1,0),0),IF(AND(VLOOKUP($A36,BBG!$1:$1048576,MATCH(Activity!FM$1,BBG!$1:$1,0)-1,0)&lt;&gt;"",VLOOKUP($A36,BBG!$1:$1048576,MATCH(Activity!FM$1,BBG!$1:$1,0)+1,0)&lt;&gt;""),(VLOOKUP($A36,BBG!$1:$1048576,MATCH(Activity!FM$1,BBG!$1:$1,0)-1,0)+VLOOKUP($A36,BBG!$1:$1048576,MATCH(Activity!FM$1,BBG!$1:$1,0)+1,0))/2,IF(AND(VLOOKUP($A36,BBG!$1:$1048576,MATCH(Activity!FM$1,BBG!$1:$1,0)-1,0)&lt;&gt;"",VLOOKUP($A36,BBG!$1:$1048576,MATCH(Activity!FM$1,BBG!$1:$1,0)+2,0)&lt;&gt;""),VLOOKUP($A36,BBG!$1:$1048576,MATCH(Activity!FM$1,BBG!$1:$1,0)-1,0)+(VLOOKUP($A36,BBG!$1:$1048576,MATCH(Activity!FM$1,BBG!$1:$1,0)+2,0)-VLOOKUP($A36,BBG!$1:$1048576,MATCH(Activity!FM$1,BBG!$1:$1,0)-1,0))/3,VLOOKUP($A36,BBG!$1:$1048576,MATCH(Activity!FM$1,BBG!$1:$1,0)-2,0)+(VLOOKUP($A36,BBG!$1:$1048576,MATCH(Activity!FM$1,BBG!$1:$1,0)+1,0)-VLOOKUP($A36,BBG!$1:$1048576,MATCH(Activity!FM$1,BBG!$1:$1,0)-2,0))*2/3)))/100</f>
        <v>0</v>
      </c>
      <c r="FN36" s="34">
        <f ca="1">IF(VLOOKUP($A36,BBG!$1:$1048576,MATCH(Activity!FN$1,BBG!$1:$1,0),0)&lt;&gt;"",VLOOKUP($A36,BBG!$1:$1048576,MATCH(Activity!FN$1,BBG!$1:$1,0),0),IF(AND(VLOOKUP($A36,BBG!$1:$1048576,MATCH(Activity!FN$1,BBG!$1:$1,0)-1,0)&lt;&gt;"",VLOOKUP($A36,BBG!$1:$1048576,MATCH(Activity!FN$1,BBG!$1:$1,0)+1,0)&lt;&gt;""),(VLOOKUP($A36,BBG!$1:$1048576,MATCH(Activity!FN$1,BBG!$1:$1,0)-1,0)+VLOOKUP($A36,BBG!$1:$1048576,MATCH(Activity!FN$1,BBG!$1:$1,0)+1,0))/2,IF(AND(VLOOKUP($A36,BBG!$1:$1048576,MATCH(Activity!FN$1,BBG!$1:$1,0)-1,0)&lt;&gt;"",VLOOKUP($A36,BBG!$1:$1048576,MATCH(Activity!FN$1,BBG!$1:$1,0)+2,0)&lt;&gt;""),VLOOKUP($A36,BBG!$1:$1048576,MATCH(Activity!FN$1,BBG!$1:$1,0)-1,0)+(VLOOKUP($A36,BBG!$1:$1048576,MATCH(Activity!FN$1,BBG!$1:$1,0)+2,0)-VLOOKUP($A36,BBG!$1:$1048576,MATCH(Activity!FN$1,BBG!$1:$1,0)-1,0))/3,VLOOKUP($A36,BBG!$1:$1048576,MATCH(Activity!FN$1,BBG!$1:$1,0)-2,0)+(VLOOKUP($A36,BBG!$1:$1048576,MATCH(Activity!FN$1,BBG!$1:$1,0)+1,0)-VLOOKUP($A36,BBG!$1:$1048576,MATCH(Activity!FN$1,BBG!$1:$1,0)-2,0))*2/3)))/100</f>
        <v>0</v>
      </c>
      <c r="FO36" s="34">
        <f ca="1">IF(VLOOKUP($A36,BBG!$1:$1048576,MATCH(Activity!FO$1,BBG!$1:$1,0),0)&lt;&gt;"",VLOOKUP($A36,BBG!$1:$1048576,MATCH(Activity!FO$1,BBG!$1:$1,0),0),IF(AND(VLOOKUP($A36,BBG!$1:$1048576,MATCH(Activity!FO$1,BBG!$1:$1,0)-1,0)&lt;&gt;"",VLOOKUP($A36,BBG!$1:$1048576,MATCH(Activity!FO$1,BBG!$1:$1,0)+1,0)&lt;&gt;""),(VLOOKUP($A36,BBG!$1:$1048576,MATCH(Activity!FO$1,BBG!$1:$1,0)-1,0)+VLOOKUP($A36,BBG!$1:$1048576,MATCH(Activity!FO$1,BBG!$1:$1,0)+1,0))/2,IF(AND(VLOOKUP($A36,BBG!$1:$1048576,MATCH(Activity!FO$1,BBG!$1:$1,0)-1,0)&lt;&gt;"",VLOOKUP($A36,BBG!$1:$1048576,MATCH(Activity!FO$1,BBG!$1:$1,0)+2,0)&lt;&gt;""),VLOOKUP($A36,BBG!$1:$1048576,MATCH(Activity!FO$1,BBG!$1:$1,0)-1,0)+(VLOOKUP($A36,BBG!$1:$1048576,MATCH(Activity!FO$1,BBG!$1:$1,0)+2,0)-VLOOKUP($A36,BBG!$1:$1048576,MATCH(Activity!FO$1,BBG!$1:$1,0)-1,0))/3,VLOOKUP($A36,BBG!$1:$1048576,MATCH(Activity!FO$1,BBG!$1:$1,0)-2,0)+(VLOOKUP($A36,BBG!$1:$1048576,MATCH(Activity!FO$1,BBG!$1:$1,0)+1,0)-VLOOKUP($A36,BBG!$1:$1048576,MATCH(Activity!FO$1,BBG!$1:$1,0)-2,0))*2/3)))/100</f>
        <v>0</v>
      </c>
      <c r="FP36" s="34">
        <f ca="1">IF(VLOOKUP($A36,BBG!$1:$1048576,MATCH(Activity!FP$1,BBG!$1:$1,0),0)&lt;&gt;"",VLOOKUP($A36,BBG!$1:$1048576,MATCH(Activity!FP$1,BBG!$1:$1,0),0),IF(AND(VLOOKUP($A36,BBG!$1:$1048576,MATCH(Activity!FP$1,BBG!$1:$1,0)-1,0)&lt;&gt;"",VLOOKUP($A36,BBG!$1:$1048576,MATCH(Activity!FP$1,BBG!$1:$1,0)+1,0)&lt;&gt;""),(VLOOKUP($A36,BBG!$1:$1048576,MATCH(Activity!FP$1,BBG!$1:$1,0)-1,0)+VLOOKUP($A36,BBG!$1:$1048576,MATCH(Activity!FP$1,BBG!$1:$1,0)+1,0))/2,IF(AND(VLOOKUP($A36,BBG!$1:$1048576,MATCH(Activity!FP$1,BBG!$1:$1,0)-1,0)&lt;&gt;"",VLOOKUP($A36,BBG!$1:$1048576,MATCH(Activity!FP$1,BBG!$1:$1,0)+2,0)&lt;&gt;""),VLOOKUP($A36,BBG!$1:$1048576,MATCH(Activity!FP$1,BBG!$1:$1,0)-1,0)+(VLOOKUP($A36,BBG!$1:$1048576,MATCH(Activity!FP$1,BBG!$1:$1,0)+2,0)-VLOOKUP($A36,BBG!$1:$1048576,MATCH(Activity!FP$1,BBG!$1:$1,0)-1,0))/3,VLOOKUP($A36,BBG!$1:$1048576,MATCH(Activity!FP$1,BBG!$1:$1,0)-2,0)+(VLOOKUP($A36,BBG!$1:$1048576,MATCH(Activity!FP$1,BBG!$1:$1,0)+1,0)-VLOOKUP($A36,BBG!$1:$1048576,MATCH(Activity!FP$1,BBG!$1:$1,0)-2,0))*2/3)))/100</f>
        <v>0</v>
      </c>
      <c r="FQ36" s="34">
        <f ca="1">IF(VLOOKUP($A36,BBG!$1:$1048576,MATCH(Activity!FQ$1,BBG!$1:$1,0),0)&lt;&gt;"",VLOOKUP($A36,BBG!$1:$1048576,MATCH(Activity!FQ$1,BBG!$1:$1,0),0),IF(AND(VLOOKUP($A36,BBG!$1:$1048576,MATCH(Activity!FQ$1,BBG!$1:$1,0)-1,0)&lt;&gt;"",VLOOKUP($A36,BBG!$1:$1048576,MATCH(Activity!FQ$1,BBG!$1:$1,0)+1,0)&lt;&gt;""),(VLOOKUP($A36,BBG!$1:$1048576,MATCH(Activity!FQ$1,BBG!$1:$1,0)-1,0)+VLOOKUP($A36,BBG!$1:$1048576,MATCH(Activity!FQ$1,BBG!$1:$1,0)+1,0))/2,IF(AND(VLOOKUP($A36,BBG!$1:$1048576,MATCH(Activity!FQ$1,BBG!$1:$1,0)-1,0)&lt;&gt;"",VLOOKUP($A36,BBG!$1:$1048576,MATCH(Activity!FQ$1,BBG!$1:$1,0)+2,0)&lt;&gt;""),VLOOKUP($A36,BBG!$1:$1048576,MATCH(Activity!FQ$1,BBG!$1:$1,0)-1,0)+(VLOOKUP($A36,BBG!$1:$1048576,MATCH(Activity!FQ$1,BBG!$1:$1,0)+2,0)-VLOOKUP($A36,BBG!$1:$1048576,MATCH(Activity!FQ$1,BBG!$1:$1,0)-1,0))/3,VLOOKUP($A36,BBG!$1:$1048576,MATCH(Activity!FQ$1,BBG!$1:$1,0)-2,0)+(VLOOKUP($A36,BBG!$1:$1048576,MATCH(Activity!FQ$1,BBG!$1:$1,0)+1,0)-VLOOKUP($A36,BBG!$1:$1048576,MATCH(Activity!FQ$1,BBG!$1:$1,0)-2,0))*2/3)))/100</f>
        <v>0</v>
      </c>
      <c r="FR36" s="34">
        <f ca="1">IF(VLOOKUP($A36,BBG!$1:$1048576,MATCH(Activity!FR$1,BBG!$1:$1,0),0)&lt;&gt;"",VLOOKUP($A36,BBG!$1:$1048576,MATCH(Activity!FR$1,BBG!$1:$1,0),0),IF(AND(VLOOKUP($A36,BBG!$1:$1048576,MATCH(Activity!FR$1,BBG!$1:$1,0)-1,0)&lt;&gt;"",VLOOKUP($A36,BBG!$1:$1048576,MATCH(Activity!FR$1,BBG!$1:$1,0)+1,0)&lt;&gt;""),(VLOOKUP($A36,BBG!$1:$1048576,MATCH(Activity!FR$1,BBG!$1:$1,0)-1,0)+VLOOKUP($A36,BBG!$1:$1048576,MATCH(Activity!FR$1,BBG!$1:$1,0)+1,0))/2,IF(AND(VLOOKUP($A36,BBG!$1:$1048576,MATCH(Activity!FR$1,BBG!$1:$1,0)-1,0)&lt;&gt;"",VLOOKUP($A36,BBG!$1:$1048576,MATCH(Activity!FR$1,BBG!$1:$1,0)+2,0)&lt;&gt;""),VLOOKUP($A36,BBG!$1:$1048576,MATCH(Activity!FR$1,BBG!$1:$1,0)-1,0)+(VLOOKUP($A36,BBG!$1:$1048576,MATCH(Activity!FR$1,BBG!$1:$1,0)+2,0)-VLOOKUP($A36,BBG!$1:$1048576,MATCH(Activity!FR$1,BBG!$1:$1,0)-1,0))/3,VLOOKUP($A36,BBG!$1:$1048576,MATCH(Activity!FR$1,BBG!$1:$1,0)-2,0)+(VLOOKUP($A36,BBG!$1:$1048576,MATCH(Activity!FR$1,BBG!$1:$1,0)+1,0)-VLOOKUP($A36,BBG!$1:$1048576,MATCH(Activity!FR$1,BBG!$1:$1,0)-2,0))*2/3)))/100</f>
        <v>0</v>
      </c>
      <c r="FS36" s="34">
        <f ca="1">IF(VLOOKUP($A36,BBG!$1:$1048576,MATCH(Activity!FS$1,BBG!$1:$1,0),0)&lt;&gt;"",VLOOKUP($A36,BBG!$1:$1048576,MATCH(Activity!FS$1,BBG!$1:$1,0),0),IF(AND(VLOOKUP($A36,BBG!$1:$1048576,MATCH(Activity!FS$1,BBG!$1:$1,0)-1,0)&lt;&gt;"",VLOOKUP($A36,BBG!$1:$1048576,MATCH(Activity!FS$1,BBG!$1:$1,0)+1,0)&lt;&gt;""),(VLOOKUP($A36,BBG!$1:$1048576,MATCH(Activity!FS$1,BBG!$1:$1,0)-1,0)+VLOOKUP($A36,BBG!$1:$1048576,MATCH(Activity!FS$1,BBG!$1:$1,0)+1,0))/2,IF(AND(VLOOKUP($A36,BBG!$1:$1048576,MATCH(Activity!FS$1,BBG!$1:$1,0)-1,0)&lt;&gt;"",VLOOKUP($A36,BBG!$1:$1048576,MATCH(Activity!FS$1,BBG!$1:$1,0)+2,0)&lt;&gt;""),VLOOKUP($A36,BBG!$1:$1048576,MATCH(Activity!FS$1,BBG!$1:$1,0)-1,0)+(VLOOKUP($A36,BBG!$1:$1048576,MATCH(Activity!FS$1,BBG!$1:$1,0)+2,0)-VLOOKUP($A36,BBG!$1:$1048576,MATCH(Activity!FS$1,BBG!$1:$1,0)-1,0))/3,VLOOKUP($A36,BBG!$1:$1048576,MATCH(Activity!FS$1,BBG!$1:$1,0)-2,0)+(VLOOKUP($A36,BBG!$1:$1048576,MATCH(Activity!FS$1,BBG!$1:$1,0)+1,0)-VLOOKUP($A36,BBG!$1:$1048576,MATCH(Activity!FS$1,BBG!$1:$1,0)-2,0))*2/3)))/100</f>
        <v>0</v>
      </c>
      <c r="FT36" s="34">
        <f ca="1">IF(VLOOKUP($A36,BBG!$1:$1048576,MATCH(Activity!FT$1,BBG!$1:$1,0),0)&lt;&gt;"",VLOOKUP($A36,BBG!$1:$1048576,MATCH(Activity!FT$1,BBG!$1:$1,0),0),IF(AND(VLOOKUP($A36,BBG!$1:$1048576,MATCH(Activity!FT$1,BBG!$1:$1,0)-1,0)&lt;&gt;"",VLOOKUP($A36,BBG!$1:$1048576,MATCH(Activity!FT$1,BBG!$1:$1,0)+1,0)&lt;&gt;""),(VLOOKUP($A36,BBG!$1:$1048576,MATCH(Activity!FT$1,BBG!$1:$1,0)-1,0)+VLOOKUP($A36,BBG!$1:$1048576,MATCH(Activity!FT$1,BBG!$1:$1,0)+1,0))/2,IF(AND(VLOOKUP($A36,BBG!$1:$1048576,MATCH(Activity!FT$1,BBG!$1:$1,0)-1,0)&lt;&gt;"",VLOOKUP($A36,BBG!$1:$1048576,MATCH(Activity!FT$1,BBG!$1:$1,0)+2,0)&lt;&gt;""),VLOOKUP($A36,BBG!$1:$1048576,MATCH(Activity!FT$1,BBG!$1:$1,0)-1,0)+(VLOOKUP($A36,BBG!$1:$1048576,MATCH(Activity!FT$1,BBG!$1:$1,0)+2,0)-VLOOKUP($A36,BBG!$1:$1048576,MATCH(Activity!FT$1,BBG!$1:$1,0)-1,0))/3,VLOOKUP($A36,BBG!$1:$1048576,MATCH(Activity!FT$1,BBG!$1:$1,0)-2,0)+(VLOOKUP($A36,BBG!$1:$1048576,MATCH(Activity!FT$1,BBG!$1:$1,0)+1,0)-VLOOKUP($A36,BBG!$1:$1048576,MATCH(Activity!FT$1,BBG!$1:$1,0)-2,0))*2/3)))/100</f>
        <v>0</v>
      </c>
      <c r="FU36" s="34">
        <f ca="1">IF(VLOOKUP($A36,BBG!$1:$1048576,MATCH(Activity!FU$1,BBG!$1:$1,0),0)&lt;&gt;"",VLOOKUP($A36,BBG!$1:$1048576,MATCH(Activity!FU$1,BBG!$1:$1,0),0),IF(AND(VLOOKUP($A36,BBG!$1:$1048576,MATCH(Activity!FU$1,BBG!$1:$1,0)-1,0)&lt;&gt;"",VLOOKUP($A36,BBG!$1:$1048576,MATCH(Activity!FU$1,BBG!$1:$1,0)+1,0)&lt;&gt;""),(VLOOKUP($A36,BBG!$1:$1048576,MATCH(Activity!FU$1,BBG!$1:$1,0)-1,0)+VLOOKUP($A36,BBG!$1:$1048576,MATCH(Activity!FU$1,BBG!$1:$1,0)+1,0))/2,IF(AND(VLOOKUP($A36,BBG!$1:$1048576,MATCH(Activity!FU$1,BBG!$1:$1,0)-1,0)&lt;&gt;"",VLOOKUP($A36,BBG!$1:$1048576,MATCH(Activity!FU$1,BBG!$1:$1,0)+2,0)&lt;&gt;""),VLOOKUP($A36,BBG!$1:$1048576,MATCH(Activity!FU$1,BBG!$1:$1,0)-1,0)+(VLOOKUP($A36,BBG!$1:$1048576,MATCH(Activity!FU$1,BBG!$1:$1,0)+2,0)-VLOOKUP($A36,BBG!$1:$1048576,MATCH(Activity!FU$1,BBG!$1:$1,0)-1,0))/3,VLOOKUP($A36,BBG!$1:$1048576,MATCH(Activity!FU$1,BBG!$1:$1,0)-2,0)+(VLOOKUP($A36,BBG!$1:$1048576,MATCH(Activity!FU$1,BBG!$1:$1,0)+1,0)-VLOOKUP($A36,BBG!$1:$1048576,MATCH(Activity!FU$1,BBG!$1:$1,0)-2,0))*2/3)))/100</f>
        <v>0</v>
      </c>
      <c r="FV36" s="34">
        <f ca="1">IF(VLOOKUP($A36,BBG!$1:$1048576,MATCH(Activity!FV$1,BBG!$1:$1,0),0)&lt;&gt;"",VLOOKUP($A36,BBG!$1:$1048576,MATCH(Activity!FV$1,BBG!$1:$1,0),0),IF(AND(VLOOKUP($A36,BBG!$1:$1048576,MATCH(Activity!FV$1,BBG!$1:$1,0)-1,0)&lt;&gt;"",VLOOKUP($A36,BBG!$1:$1048576,MATCH(Activity!FV$1,BBG!$1:$1,0)+1,0)&lt;&gt;""),(VLOOKUP($A36,BBG!$1:$1048576,MATCH(Activity!FV$1,BBG!$1:$1,0)-1,0)+VLOOKUP($A36,BBG!$1:$1048576,MATCH(Activity!FV$1,BBG!$1:$1,0)+1,0))/2,IF(AND(VLOOKUP($A36,BBG!$1:$1048576,MATCH(Activity!FV$1,BBG!$1:$1,0)-1,0)&lt;&gt;"",VLOOKUP($A36,BBG!$1:$1048576,MATCH(Activity!FV$1,BBG!$1:$1,0)+2,0)&lt;&gt;""),VLOOKUP($A36,BBG!$1:$1048576,MATCH(Activity!FV$1,BBG!$1:$1,0)-1,0)+(VLOOKUP($A36,BBG!$1:$1048576,MATCH(Activity!FV$1,BBG!$1:$1,0)+2,0)-VLOOKUP($A36,BBG!$1:$1048576,MATCH(Activity!FV$1,BBG!$1:$1,0)-1,0))/3,VLOOKUP($A36,BBG!$1:$1048576,MATCH(Activity!FV$1,BBG!$1:$1,0)-2,0)+(VLOOKUP($A36,BBG!$1:$1048576,MATCH(Activity!FV$1,BBG!$1:$1,0)+1,0)-VLOOKUP($A36,BBG!$1:$1048576,MATCH(Activity!FV$1,BBG!$1:$1,0)-2,0))*2/3)))/100</f>
        <v>0</v>
      </c>
      <c r="FW36" s="34">
        <f ca="1">IF(VLOOKUP($A36,BBG!$1:$1048576,MATCH(Activity!FW$1,BBG!$1:$1,0),0)&lt;&gt;"",VLOOKUP($A36,BBG!$1:$1048576,MATCH(Activity!FW$1,BBG!$1:$1,0),0),IF(AND(VLOOKUP($A36,BBG!$1:$1048576,MATCH(Activity!FW$1,BBG!$1:$1,0)-1,0)&lt;&gt;"",VLOOKUP($A36,BBG!$1:$1048576,MATCH(Activity!FW$1,BBG!$1:$1,0)+1,0)&lt;&gt;""),(VLOOKUP($A36,BBG!$1:$1048576,MATCH(Activity!FW$1,BBG!$1:$1,0)-1,0)+VLOOKUP($A36,BBG!$1:$1048576,MATCH(Activity!FW$1,BBG!$1:$1,0)+1,0))/2,IF(AND(VLOOKUP($A36,BBG!$1:$1048576,MATCH(Activity!FW$1,BBG!$1:$1,0)-1,0)&lt;&gt;"",VLOOKUP($A36,BBG!$1:$1048576,MATCH(Activity!FW$1,BBG!$1:$1,0)+2,0)&lt;&gt;""),VLOOKUP($A36,BBG!$1:$1048576,MATCH(Activity!FW$1,BBG!$1:$1,0)-1,0)+(VLOOKUP($A36,BBG!$1:$1048576,MATCH(Activity!FW$1,BBG!$1:$1,0)+2,0)-VLOOKUP($A36,BBG!$1:$1048576,MATCH(Activity!FW$1,BBG!$1:$1,0)-1,0))/3,VLOOKUP($A36,BBG!$1:$1048576,MATCH(Activity!FW$1,BBG!$1:$1,0)-2,0)+(VLOOKUP($A36,BBG!$1:$1048576,MATCH(Activity!FW$1,BBG!$1:$1,0)+1,0)-VLOOKUP($A36,BBG!$1:$1048576,MATCH(Activity!FW$1,BBG!$1:$1,0)-2,0))*2/3)))/100</f>
        <v>0</v>
      </c>
      <c r="FX36" s="34">
        <f ca="1">IF(VLOOKUP($A36,BBG!$1:$1048576,MATCH(Activity!FX$1,BBG!$1:$1,0),0)&lt;&gt;"",VLOOKUP($A36,BBG!$1:$1048576,MATCH(Activity!FX$1,BBG!$1:$1,0),0),IF(AND(VLOOKUP($A36,BBG!$1:$1048576,MATCH(Activity!FX$1,BBG!$1:$1,0)-1,0)&lt;&gt;"",VLOOKUP($A36,BBG!$1:$1048576,MATCH(Activity!FX$1,BBG!$1:$1,0)+1,0)&lt;&gt;""),(VLOOKUP($A36,BBG!$1:$1048576,MATCH(Activity!FX$1,BBG!$1:$1,0)-1,0)+VLOOKUP($A36,BBG!$1:$1048576,MATCH(Activity!FX$1,BBG!$1:$1,0)+1,0))/2,IF(AND(VLOOKUP($A36,BBG!$1:$1048576,MATCH(Activity!FX$1,BBG!$1:$1,0)-1,0)&lt;&gt;"",VLOOKUP($A36,BBG!$1:$1048576,MATCH(Activity!FX$1,BBG!$1:$1,0)+2,0)&lt;&gt;""),VLOOKUP($A36,BBG!$1:$1048576,MATCH(Activity!FX$1,BBG!$1:$1,0)-1,0)+(VLOOKUP($A36,BBG!$1:$1048576,MATCH(Activity!FX$1,BBG!$1:$1,0)+2,0)-VLOOKUP($A36,BBG!$1:$1048576,MATCH(Activity!FX$1,BBG!$1:$1,0)-1,0))/3,VLOOKUP($A36,BBG!$1:$1048576,MATCH(Activity!FX$1,BBG!$1:$1,0)-2,0)+(VLOOKUP($A36,BBG!$1:$1048576,MATCH(Activity!FX$1,BBG!$1:$1,0)+1,0)-VLOOKUP($A36,BBG!$1:$1048576,MATCH(Activity!FX$1,BBG!$1:$1,0)-2,0))*2/3)))/100</f>
        <v>0</v>
      </c>
      <c r="FY36" s="34">
        <f ca="1">IF(VLOOKUP($A36,BBG!$1:$1048576,MATCH(Activity!FY$1,BBG!$1:$1,0),0)&lt;&gt;"",VLOOKUP($A36,BBG!$1:$1048576,MATCH(Activity!FY$1,BBG!$1:$1,0),0),IF(AND(VLOOKUP($A36,BBG!$1:$1048576,MATCH(Activity!FY$1,BBG!$1:$1,0)-1,0)&lt;&gt;"",VLOOKUP($A36,BBG!$1:$1048576,MATCH(Activity!FY$1,BBG!$1:$1,0)+1,0)&lt;&gt;""),(VLOOKUP($A36,BBG!$1:$1048576,MATCH(Activity!FY$1,BBG!$1:$1,0)-1,0)+VLOOKUP($A36,BBG!$1:$1048576,MATCH(Activity!FY$1,BBG!$1:$1,0)+1,0))/2,IF(AND(VLOOKUP($A36,BBG!$1:$1048576,MATCH(Activity!FY$1,BBG!$1:$1,0)-1,0)&lt;&gt;"",VLOOKUP($A36,BBG!$1:$1048576,MATCH(Activity!FY$1,BBG!$1:$1,0)+2,0)&lt;&gt;""),VLOOKUP($A36,BBG!$1:$1048576,MATCH(Activity!FY$1,BBG!$1:$1,0)-1,0)+(VLOOKUP($A36,BBG!$1:$1048576,MATCH(Activity!FY$1,BBG!$1:$1,0)+2,0)-VLOOKUP($A36,BBG!$1:$1048576,MATCH(Activity!FY$1,BBG!$1:$1,0)-1,0))/3,VLOOKUP($A36,BBG!$1:$1048576,MATCH(Activity!FY$1,BBG!$1:$1,0)-2,0)+(VLOOKUP($A36,BBG!$1:$1048576,MATCH(Activity!FY$1,BBG!$1:$1,0)+1,0)-VLOOKUP($A36,BBG!$1:$1048576,MATCH(Activity!FY$1,BBG!$1:$1,0)-2,0))*2/3)))/100</f>
        <v>0</v>
      </c>
      <c r="FZ36" s="34">
        <f ca="1">IF(VLOOKUP($A36,BBG!$1:$1048576,MATCH(Activity!FZ$1,BBG!$1:$1,0),0)&lt;&gt;"",VLOOKUP($A36,BBG!$1:$1048576,MATCH(Activity!FZ$1,BBG!$1:$1,0),0),IF(AND(VLOOKUP($A36,BBG!$1:$1048576,MATCH(Activity!FZ$1,BBG!$1:$1,0)-1,0)&lt;&gt;"",VLOOKUP($A36,BBG!$1:$1048576,MATCH(Activity!FZ$1,BBG!$1:$1,0)+1,0)&lt;&gt;""),(VLOOKUP($A36,BBG!$1:$1048576,MATCH(Activity!FZ$1,BBG!$1:$1,0)-1,0)+VLOOKUP($A36,BBG!$1:$1048576,MATCH(Activity!FZ$1,BBG!$1:$1,0)+1,0))/2,IF(AND(VLOOKUP($A36,BBG!$1:$1048576,MATCH(Activity!FZ$1,BBG!$1:$1,0)-1,0)&lt;&gt;"",VLOOKUP($A36,BBG!$1:$1048576,MATCH(Activity!FZ$1,BBG!$1:$1,0)+2,0)&lt;&gt;""),VLOOKUP($A36,BBG!$1:$1048576,MATCH(Activity!FZ$1,BBG!$1:$1,0)-1,0)+(VLOOKUP($A36,BBG!$1:$1048576,MATCH(Activity!FZ$1,BBG!$1:$1,0)+2,0)-VLOOKUP($A36,BBG!$1:$1048576,MATCH(Activity!FZ$1,BBG!$1:$1,0)-1,0))/3,VLOOKUP($A36,BBG!$1:$1048576,MATCH(Activity!FZ$1,BBG!$1:$1,0)-2,0)+(VLOOKUP($A36,BBG!$1:$1048576,MATCH(Activity!FZ$1,BBG!$1:$1,0)+1,0)-VLOOKUP($A36,BBG!$1:$1048576,MATCH(Activity!FZ$1,BBG!$1:$1,0)-2,0))*2/3)))/100</f>
        <v>0</v>
      </c>
      <c r="GA36" s="34">
        <f ca="1">IF(VLOOKUP($A36,BBG!$1:$1048576,MATCH(Activity!GA$1,BBG!$1:$1,0),0)&lt;&gt;"",VLOOKUP($A36,BBG!$1:$1048576,MATCH(Activity!GA$1,BBG!$1:$1,0),0),IF(AND(VLOOKUP($A36,BBG!$1:$1048576,MATCH(Activity!GA$1,BBG!$1:$1,0)-1,0)&lt;&gt;"",VLOOKUP($A36,BBG!$1:$1048576,MATCH(Activity!GA$1,BBG!$1:$1,0)+1,0)&lt;&gt;""),(VLOOKUP($A36,BBG!$1:$1048576,MATCH(Activity!GA$1,BBG!$1:$1,0)-1,0)+VLOOKUP($A36,BBG!$1:$1048576,MATCH(Activity!GA$1,BBG!$1:$1,0)+1,0))/2,IF(AND(VLOOKUP($A36,BBG!$1:$1048576,MATCH(Activity!GA$1,BBG!$1:$1,0)-1,0)&lt;&gt;"",VLOOKUP($A36,BBG!$1:$1048576,MATCH(Activity!GA$1,BBG!$1:$1,0)+2,0)&lt;&gt;""),VLOOKUP($A36,BBG!$1:$1048576,MATCH(Activity!GA$1,BBG!$1:$1,0)-1,0)+(VLOOKUP($A36,BBG!$1:$1048576,MATCH(Activity!GA$1,BBG!$1:$1,0)+2,0)-VLOOKUP($A36,BBG!$1:$1048576,MATCH(Activity!GA$1,BBG!$1:$1,0)-1,0))/3,VLOOKUP($A36,BBG!$1:$1048576,MATCH(Activity!GA$1,BBG!$1:$1,0)-2,0)+(VLOOKUP($A36,BBG!$1:$1048576,MATCH(Activity!GA$1,BBG!$1:$1,0)+1,0)-VLOOKUP($A36,BBG!$1:$1048576,MATCH(Activity!GA$1,BBG!$1:$1,0)-2,0))*2/3)))/100</f>
        <v>0</v>
      </c>
      <c r="GB36" s="34">
        <f ca="1">IF(VLOOKUP($A36,BBG!$1:$1048576,MATCH(Activity!GB$1,BBG!$1:$1,0),0)&lt;&gt;"",VLOOKUP($A36,BBG!$1:$1048576,MATCH(Activity!GB$1,BBG!$1:$1,0),0),IF(AND(VLOOKUP($A36,BBG!$1:$1048576,MATCH(Activity!GB$1,BBG!$1:$1,0)-1,0)&lt;&gt;"",VLOOKUP($A36,BBG!$1:$1048576,MATCH(Activity!GB$1,BBG!$1:$1,0)+1,0)&lt;&gt;""),(VLOOKUP($A36,BBG!$1:$1048576,MATCH(Activity!GB$1,BBG!$1:$1,0)-1,0)+VLOOKUP($A36,BBG!$1:$1048576,MATCH(Activity!GB$1,BBG!$1:$1,0)+1,0))/2,IF(AND(VLOOKUP($A36,BBG!$1:$1048576,MATCH(Activity!GB$1,BBG!$1:$1,0)-1,0)&lt;&gt;"",VLOOKUP($A36,BBG!$1:$1048576,MATCH(Activity!GB$1,BBG!$1:$1,0)+2,0)&lt;&gt;""),VLOOKUP($A36,BBG!$1:$1048576,MATCH(Activity!GB$1,BBG!$1:$1,0)-1,0)+(VLOOKUP($A36,BBG!$1:$1048576,MATCH(Activity!GB$1,BBG!$1:$1,0)+2,0)-VLOOKUP($A36,BBG!$1:$1048576,MATCH(Activity!GB$1,BBG!$1:$1,0)-1,0))/3,VLOOKUP($A36,BBG!$1:$1048576,MATCH(Activity!GB$1,BBG!$1:$1,0)-2,0)+(VLOOKUP($A36,BBG!$1:$1048576,MATCH(Activity!GB$1,BBG!$1:$1,0)+1,0)-VLOOKUP($A36,BBG!$1:$1048576,MATCH(Activity!GB$1,BBG!$1:$1,0)-2,0))*2/3)))/100</f>
        <v>0</v>
      </c>
      <c r="GC36" s="34">
        <f ca="1">IF(VLOOKUP($A36,BBG!$1:$1048576,MATCH(Activity!GC$1,BBG!$1:$1,0),0)&lt;&gt;"",VLOOKUP($A36,BBG!$1:$1048576,MATCH(Activity!GC$1,BBG!$1:$1,0),0),IF(AND(VLOOKUP($A36,BBG!$1:$1048576,MATCH(Activity!GC$1,BBG!$1:$1,0)-1,0)&lt;&gt;"",VLOOKUP($A36,BBG!$1:$1048576,MATCH(Activity!GC$1,BBG!$1:$1,0)+1,0)&lt;&gt;""),(VLOOKUP($A36,BBG!$1:$1048576,MATCH(Activity!GC$1,BBG!$1:$1,0)-1,0)+VLOOKUP($A36,BBG!$1:$1048576,MATCH(Activity!GC$1,BBG!$1:$1,0)+1,0))/2,IF(AND(VLOOKUP($A36,BBG!$1:$1048576,MATCH(Activity!GC$1,BBG!$1:$1,0)-1,0)&lt;&gt;"",VLOOKUP($A36,BBG!$1:$1048576,MATCH(Activity!GC$1,BBG!$1:$1,0)+2,0)&lt;&gt;""),VLOOKUP($A36,BBG!$1:$1048576,MATCH(Activity!GC$1,BBG!$1:$1,0)-1,0)+(VLOOKUP($A36,BBG!$1:$1048576,MATCH(Activity!GC$1,BBG!$1:$1,0)+2,0)-VLOOKUP($A36,BBG!$1:$1048576,MATCH(Activity!GC$1,BBG!$1:$1,0)-1,0))/3,VLOOKUP($A36,BBG!$1:$1048576,MATCH(Activity!GC$1,BBG!$1:$1,0)-2,0)+(VLOOKUP($A36,BBG!$1:$1048576,MATCH(Activity!GC$1,BBG!$1:$1,0)+1,0)-VLOOKUP($A36,BBG!$1:$1048576,MATCH(Activity!GC$1,BBG!$1:$1,0)-2,0))*2/3)))/100</f>
        <v>0</v>
      </c>
      <c r="GD36" s="34">
        <f ca="1">IF(VLOOKUP($A36,BBG!$1:$1048576,MATCH(Activity!GD$1,BBG!$1:$1,0),0)&lt;&gt;"",VLOOKUP($A36,BBG!$1:$1048576,MATCH(Activity!GD$1,BBG!$1:$1,0),0),IF(AND(VLOOKUP($A36,BBG!$1:$1048576,MATCH(Activity!GD$1,BBG!$1:$1,0)-1,0)&lt;&gt;"",VLOOKUP($A36,BBG!$1:$1048576,MATCH(Activity!GD$1,BBG!$1:$1,0)+1,0)&lt;&gt;""),(VLOOKUP($A36,BBG!$1:$1048576,MATCH(Activity!GD$1,BBG!$1:$1,0)-1,0)+VLOOKUP($A36,BBG!$1:$1048576,MATCH(Activity!GD$1,BBG!$1:$1,0)+1,0))/2,IF(AND(VLOOKUP($A36,BBG!$1:$1048576,MATCH(Activity!GD$1,BBG!$1:$1,0)-1,0)&lt;&gt;"",VLOOKUP($A36,BBG!$1:$1048576,MATCH(Activity!GD$1,BBG!$1:$1,0)+2,0)&lt;&gt;""),VLOOKUP($A36,BBG!$1:$1048576,MATCH(Activity!GD$1,BBG!$1:$1,0)-1,0)+(VLOOKUP($A36,BBG!$1:$1048576,MATCH(Activity!GD$1,BBG!$1:$1,0)+2,0)-VLOOKUP($A36,BBG!$1:$1048576,MATCH(Activity!GD$1,BBG!$1:$1,0)-1,0))/3,VLOOKUP($A36,BBG!$1:$1048576,MATCH(Activity!GD$1,BBG!$1:$1,0)-2,0)+(VLOOKUP($A36,BBG!$1:$1048576,MATCH(Activity!GD$1,BBG!$1:$1,0)+1,0)-VLOOKUP($A36,BBG!$1:$1048576,MATCH(Activity!GD$1,BBG!$1:$1,0)-2,0))*2/3)))/100</f>
        <v>0</v>
      </c>
      <c r="GE36" s="34">
        <f ca="1">IF(VLOOKUP($A36,BBG!$1:$1048576,MATCH(Activity!GE$1,BBG!$1:$1,0),0)&lt;&gt;"",VLOOKUP($A36,BBG!$1:$1048576,MATCH(Activity!GE$1,BBG!$1:$1,0),0),IF(AND(VLOOKUP($A36,BBG!$1:$1048576,MATCH(Activity!GE$1,BBG!$1:$1,0)-1,0)&lt;&gt;"",VLOOKUP($A36,BBG!$1:$1048576,MATCH(Activity!GE$1,BBG!$1:$1,0)+1,0)&lt;&gt;""),(VLOOKUP($A36,BBG!$1:$1048576,MATCH(Activity!GE$1,BBG!$1:$1,0)-1,0)+VLOOKUP($A36,BBG!$1:$1048576,MATCH(Activity!GE$1,BBG!$1:$1,0)+1,0))/2,IF(AND(VLOOKUP($A36,BBG!$1:$1048576,MATCH(Activity!GE$1,BBG!$1:$1,0)-1,0)&lt;&gt;"",VLOOKUP($A36,BBG!$1:$1048576,MATCH(Activity!GE$1,BBG!$1:$1,0)+2,0)&lt;&gt;""),VLOOKUP($A36,BBG!$1:$1048576,MATCH(Activity!GE$1,BBG!$1:$1,0)-1,0)+(VLOOKUP($A36,BBG!$1:$1048576,MATCH(Activity!GE$1,BBG!$1:$1,0)+2,0)-VLOOKUP($A36,BBG!$1:$1048576,MATCH(Activity!GE$1,BBG!$1:$1,0)-1,0))/3,VLOOKUP($A36,BBG!$1:$1048576,MATCH(Activity!GE$1,BBG!$1:$1,0)-2,0)+(VLOOKUP($A36,BBG!$1:$1048576,MATCH(Activity!GE$1,BBG!$1:$1,0)+1,0)-VLOOKUP($A36,BBG!$1:$1048576,MATCH(Activity!GE$1,BBG!$1:$1,0)-2,0))*2/3)))/100</f>
        <v>0</v>
      </c>
      <c r="GF36" s="34">
        <f ca="1">IF(VLOOKUP($A36,BBG!$1:$1048576,MATCH(Activity!GF$1,BBG!$1:$1,0),0)&lt;&gt;"",VLOOKUP($A36,BBG!$1:$1048576,MATCH(Activity!GF$1,BBG!$1:$1,0),0),IF(AND(VLOOKUP($A36,BBG!$1:$1048576,MATCH(Activity!GF$1,BBG!$1:$1,0)-1,0)&lt;&gt;"",VLOOKUP($A36,BBG!$1:$1048576,MATCH(Activity!GF$1,BBG!$1:$1,0)+1,0)&lt;&gt;""),(VLOOKUP($A36,BBG!$1:$1048576,MATCH(Activity!GF$1,BBG!$1:$1,0)-1,0)+VLOOKUP($A36,BBG!$1:$1048576,MATCH(Activity!GF$1,BBG!$1:$1,0)+1,0))/2,IF(AND(VLOOKUP($A36,BBG!$1:$1048576,MATCH(Activity!GF$1,BBG!$1:$1,0)-1,0)&lt;&gt;"",VLOOKUP($A36,BBG!$1:$1048576,MATCH(Activity!GF$1,BBG!$1:$1,0)+2,0)&lt;&gt;""),VLOOKUP($A36,BBG!$1:$1048576,MATCH(Activity!GF$1,BBG!$1:$1,0)-1,0)+(VLOOKUP($A36,BBG!$1:$1048576,MATCH(Activity!GF$1,BBG!$1:$1,0)+2,0)-VLOOKUP($A36,BBG!$1:$1048576,MATCH(Activity!GF$1,BBG!$1:$1,0)-1,0))/3,VLOOKUP($A36,BBG!$1:$1048576,MATCH(Activity!GF$1,BBG!$1:$1,0)-2,0)+(VLOOKUP($A36,BBG!$1:$1048576,MATCH(Activity!GF$1,BBG!$1:$1,0)+1,0)-VLOOKUP($A36,BBG!$1:$1048576,MATCH(Activity!GF$1,BBG!$1:$1,0)-2,0))*2/3)))/100</f>
        <v>0</v>
      </c>
      <c r="GG36" s="34">
        <f ca="1">IF(VLOOKUP($A36,BBG!$1:$1048576,MATCH(Activity!GG$1,BBG!$1:$1,0),0)&lt;&gt;"",VLOOKUP($A36,BBG!$1:$1048576,MATCH(Activity!GG$1,BBG!$1:$1,0),0),IF(AND(VLOOKUP($A36,BBG!$1:$1048576,MATCH(Activity!GG$1,BBG!$1:$1,0)-1,0)&lt;&gt;"",VLOOKUP($A36,BBG!$1:$1048576,MATCH(Activity!GG$1,BBG!$1:$1,0)+1,0)&lt;&gt;""),(VLOOKUP($A36,BBG!$1:$1048576,MATCH(Activity!GG$1,BBG!$1:$1,0)-1,0)+VLOOKUP($A36,BBG!$1:$1048576,MATCH(Activity!GG$1,BBG!$1:$1,0)+1,0))/2,IF(AND(VLOOKUP($A36,BBG!$1:$1048576,MATCH(Activity!GG$1,BBG!$1:$1,0)-1,0)&lt;&gt;"",VLOOKUP($A36,BBG!$1:$1048576,MATCH(Activity!GG$1,BBG!$1:$1,0)+2,0)&lt;&gt;""),VLOOKUP($A36,BBG!$1:$1048576,MATCH(Activity!GG$1,BBG!$1:$1,0)-1,0)+(VLOOKUP($A36,BBG!$1:$1048576,MATCH(Activity!GG$1,BBG!$1:$1,0)+2,0)-VLOOKUP($A36,BBG!$1:$1048576,MATCH(Activity!GG$1,BBG!$1:$1,0)-1,0))/3,VLOOKUP($A36,BBG!$1:$1048576,MATCH(Activity!GG$1,BBG!$1:$1,0)-2,0)+(VLOOKUP($A36,BBG!$1:$1048576,MATCH(Activity!GG$1,BBG!$1:$1,0)+1,0)-VLOOKUP($A36,BBG!$1:$1048576,MATCH(Activity!GG$1,BBG!$1:$1,0)-2,0))*2/3)))/100</f>
        <v>0</v>
      </c>
      <c r="GH36" s="34">
        <f ca="1">IF(VLOOKUP($A36,BBG!$1:$1048576,MATCH(Activity!GH$1,BBG!$1:$1,0),0)&lt;&gt;"",VLOOKUP($A36,BBG!$1:$1048576,MATCH(Activity!GH$1,BBG!$1:$1,0),0),IF(AND(VLOOKUP($A36,BBG!$1:$1048576,MATCH(Activity!GH$1,BBG!$1:$1,0)-1,0)&lt;&gt;"",VLOOKUP($A36,BBG!$1:$1048576,MATCH(Activity!GH$1,BBG!$1:$1,0)+1,0)&lt;&gt;""),(VLOOKUP($A36,BBG!$1:$1048576,MATCH(Activity!GH$1,BBG!$1:$1,0)-1,0)+VLOOKUP($A36,BBG!$1:$1048576,MATCH(Activity!GH$1,BBG!$1:$1,0)+1,0))/2,IF(AND(VLOOKUP($A36,BBG!$1:$1048576,MATCH(Activity!GH$1,BBG!$1:$1,0)-1,0)&lt;&gt;"",VLOOKUP($A36,BBG!$1:$1048576,MATCH(Activity!GH$1,BBG!$1:$1,0)+2,0)&lt;&gt;""),VLOOKUP($A36,BBG!$1:$1048576,MATCH(Activity!GH$1,BBG!$1:$1,0)-1,0)+(VLOOKUP($A36,BBG!$1:$1048576,MATCH(Activity!GH$1,BBG!$1:$1,0)+2,0)-VLOOKUP($A36,BBG!$1:$1048576,MATCH(Activity!GH$1,BBG!$1:$1,0)-1,0))/3,VLOOKUP($A36,BBG!$1:$1048576,MATCH(Activity!GH$1,BBG!$1:$1,0)-2,0)+(VLOOKUP($A36,BBG!$1:$1048576,MATCH(Activity!GH$1,BBG!$1:$1,0)+1,0)-VLOOKUP($A36,BBG!$1:$1048576,MATCH(Activity!GH$1,BBG!$1:$1,0)-2,0))*2/3)))/100</f>
        <v>0</v>
      </c>
      <c r="GI36" s="34">
        <f ca="1">IF(VLOOKUP($A36,BBG!$1:$1048576,MATCH(Activity!GI$1,BBG!$1:$1,0),0)&lt;&gt;"",VLOOKUP($A36,BBG!$1:$1048576,MATCH(Activity!GI$1,BBG!$1:$1,0),0),IF(AND(VLOOKUP($A36,BBG!$1:$1048576,MATCH(Activity!GI$1,BBG!$1:$1,0)-1,0)&lt;&gt;"",VLOOKUP($A36,BBG!$1:$1048576,MATCH(Activity!GI$1,BBG!$1:$1,0)+1,0)&lt;&gt;""),(VLOOKUP($A36,BBG!$1:$1048576,MATCH(Activity!GI$1,BBG!$1:$1,0)-1,0)+VLOOKUP($A36,BBG!$1:$1048576,MATCH(Activity!GI$1,BBG!$1:$1,0)+1,0))/2,IF(AND(VLOOKUP($A36,BBG!$1:$1048576,MATCH(Activity!GI$1,BBG!$1:$1,0)-1,0)&lt;&gt;"",VLOOKUP($A36,BBG!$1:$1048576,MATCH(Activity!GI$1,BBG!$1:$1,0)+2,0)&lt;&gt;""),VLOOKUP($A36,BBG!$1:$1048576,MATCH(Activity!GI$1,BBG!$1:$1,0)-1,0)+(VLOOKUP($A36,BBG!$1:$1048576,MATCH(Activity!GI$1,BBG!$1:$1,0)+2,0)-VLOOKUP($A36,BBG!$1:$1048576,MATCH(Activity!GI$1,BBG!$1:$1,0)-1,0))/3,VLOOKUP($A36,BBG!$1:$1048576,MATCH(Activity!GI$1,BBG!$1:$1,0)-2,0)+(VLOOKUP($A36,BBG!$1:$1048576,MATCH(Activity!GI$1,BBG!$1:$1,0)+1,0)-VLOOKUP($A36,BBG!$1:$1048576,MATCH(Activity!GI$1,BBG!$1:$1,0)-2,0))*2/3)))/100</f>
        <v>0</v>
      </c>
      <c r="GJ36" s="34">
        <f ca="1">IF(VLOOKUP($A36,BBG!$1:$1048576,MATCH(Activity!GJ$1,BBG!$1:$1,0),0)&lt;&gt;"",VLOOKUP($A36,BBG!$1:$1048576,MATCH(Activity!GJ$1,BBG!$1:$1,0),0),IF(AND(VLOOKUP($A36,BBG!$1:$1048576,MATCH(Activity!GJ$1,BBG!$1:$1,0)-1,0)&lt;&gt;"",VLOOKUP($A36,BBG!$1:$1048576,MATCH(Activity!GJ$1,BBG!$1:$1,0)+1,0)&lt;&gt;""),(VLOOKUP($A36,BBG!$1:$1048576,MATCH(Activity!GJ$1,BBG!$1:$1,0)-1,0)+VLOOKUP($A36,BBG!$1:$1048576,MATCH(Activity!GJ$1,BBG!$1:$1,0)+1,0))/2,IF(AND(VLOOKUP($A36,BBG!$1:$1048576,MATCH(Activity!GJ$1,BBG!$1:$1,0)-1,0)&lt;&gt;"",VLOOKUP($A36,BBG!$1:$1048576,MATCH(Activity!GJ$1,BBG!$1:$1,0)+2,0)&lt;&gt;""),VLOOKUP($A36,BBG!$1:$1048576,MATCH(Activity!GJ$1,BBG!$1:$1,0)-1,0)+(VLOOKUP($A36,BBG!$1:$1048576,MATCH(Activity!GJ$1,BBG!$1:$1,0)+2,0)-VLOOKUP($A36,BBG!$1:$1048576,MATCH(Activity!GJ$1,BBG!$1:$1,0)-1,0))/3,VLOOKUP($A36,BBG!$1:$1048576,MATCH(Activity!GJ$1,BBG!$1:$1,0)-2,0)+(VLOOKUP($A36,BBG!$1:$1048576,MATCH(Activity!GJ$1,BBG!$1:$1,0)+1,0)-VLOOKUP($A36,BBG!$1:$1048576,MATCH(Activity!GJ$1,BBG!$1:$1,0)-2,0))*2/3)))/100</f>
        <v>0</v>
      </c>
      <c r="GK36" s="34">
        <f ca="1">IF(VLOOKUP($A36,BBG!$1:$1048576,MATCH(Activity!GK$1,BBG!$1:$1,0),0)&lt;&gt;"",VLOOKUP($A36,BBG!$1:$1048576,MATCH(Activity!GK$1,BBG!$1:$1,0),0),IF(AND(VLOOKUP($A36,BBG!$1:$1048576,MATCH(Activity!GK$1,BBG!$1:$1,0)-1,0)&lt;&gt;"",VLOOKUP($A36,BBG!$1:$1048576,MATCH(Activity!GK$1,BBG!$1:$1,0)+1,0)&lt;&gt;""),(VLOOKUP($A36,BBG!$1:$1048576,MATCH(Activity!GK$1,BBG!$1:$1,0)-1,0)+VLOOKUP($A36,BBG!$1:$1048576,MATCH(Activity!GK$1,BBG!$1:$1,0)+1,0))/2,IF(AND(VLOOKUP($A36,BBG!$1:$1048576,MATCH(Activity!GK$1,BBG!$1:$1,0)-1,0)&lt;&gt;"",VLOOKUP($A36,BBG!$1:$1048576,MATCH(Activity!GK$1,BBG!$1:$1,0)+2,0)&lt;&gt;""),VLOOKUP($A36,BBG!$1:$1048576,MATCH(Activity!GK$1,BBG!$1:$1,0)-1,0)+(VLOOKUP($A36,BBG!$1:$1048576,MATCH(Activity!GK$1,BBG!$1:$1,0)+2,0)-VLOOKUP($A36,BBG!$1:$1048576,MATCH(Activity!GK$1,BBG!$1:$1,0)-1,0))/3,VLOOKUP($A36,BBG!$1:$1048576,MATCH(Activity!GK$1,BBG!$1:$1,0)-2,0)+(VLOOKUP($A36,BBG!$1:$1048576,MATCH(Activity!GK$1,BBG!$1:$1,0)+1,0)-VLOOKUP($A36,BBG!$1:$1048576,MATCH(Activity!GK$1,BBG!$1:$1,0)-2,0))*2/3)))/100</f>
        <v>0</v>
      </c>
      <c r="GL36" s="34">
        <f ca="1">IF(VLOOKUP($A36,BBG!$1:$1048576,MATCH(Activity!GL$1,BBG!$1:$1,0),0)&lt;&gt;"",VLOOKUP($A36,BBG!$1:$1048576,MATCH(Activity!GL$1,BBG!$1:$1,0),0),IF(AND(VLOOKUP($A36,BBG!$1:$1048576,MATCH(Activity!GL$1,BBG!$1:$1,0)-1,0)&lt;&gt;"",VLOOKUP($A36,BBG!$1:$1048576,MATCH(Activity!GL$1,BBG!$1:$1,0)+1,0)&lt;&gt;""),(VLOOKUP($A36,BBG!$1:$1048576,MATCH(Activity!GL$1,BBG!$1:$1,0)-1,0)+VLOOKUP($A36,BBG!$1:$1048576,MATCH(Activity!GL$1,BBG!$1:$1,0)+1,0))/2,IF(AND(VLOOKUP($A36,BBG!$1:$1048576,MATCH(Activity!GL$1,BBG!$1:$1,0)-1,0)&lt;&gt;"",VLOOKUP($A36,BBG!$1:$1048576,MATCH(Activity!GL$1,BBG!$1:$1,0)+2,0)&lt;&gt;""),VLOOKUP($A36,BBG!$1:$1048576,MATCH(Activity!GL$1,BBG!$1:$1,0)-1,0)+(VLOOKUP($A36,BBG!$1:$1048576,MATCH(Activity!GL$1,BBG!$1:$1,0)+2,0)-VLOOKUP($A36,BBG!$1:$1048576,MATCH(Activity!GL$1,BBG!$1:$1,0)-1,0))/3,VLOOKUP($A36,BBG!$1:$1048576,MATCH(Activity!GL$1,BBG!$1:$1,0)-2,0)+(VLOOKUP($A36,BBG!$1:$1048576,MATCH(Activity!GL$1,BBG!$1:$1,0)+1,0)-VLOOKUP($A36,BBG!$1:$1048576,MATCH(Activity!GL$1,BBG!$1:$1,0)-2,0))*2/3)))/100</f>
        <v>0</v>
      </c>
      <c r="GM36" s="34">
        <f ca="1">IF(VLOOKUP($A36,BBG!$1:$1048576,MATCH(Activity!GM$1,BBG!$1:$1,0),0)&lt;&gt;"",VLOOKUP($A36,BBG!$1:$1048576,MATCH(Activity!GM$1,BBG!$1:$1,0),0),IF(AND(VLOOKUP($A36,BBG!$1:$1048576,MATCH(Activity!GM$1,BBG!$1:$1,0)-1,0)&lt;&gt;"",VLOOKUP($A36,BBG!$1:$1048576,MATCH(Activity!GM$1,BBG!$1:$1,0)+1,0)&lt;&gt;""),(VLOOKUP($A36,BBG!$1:$1048576,MATCH(Activity!GM$1,BBG!$1:$1,0)-1,0)+VLOOKUP($A36,BBG!$1:$1048576,MATCH(Activity!GM$1,BBG!$1:$1,0)+1,0))/2,IF(AND(VLOOKUP($A36,BBG!$1:$1048576,MATCH(Activity!GM$1,BBG!$1:$1,0)-1,0)&lt;&gt;"",VLOOKUP($A36,BBG!$1:$1048576,MATCH(Activity!GM$1,BBG!$1:$1,0)+2,0)&lt;&gt;""),VLOOKUP($A36,BBG!$1:$1048576,MATCH(Activity!GM$1,BBG!$1:$1,0)-1,0)+(VLOOKUP($A36,BBG!$1:$1048576,MATCH(Activity!GM$1,BBG!$1:$1,0)+2,0)-VLOOKUP($A36,BBG!$1:$1048576,MATCH(Activity!GM$1,BBG!$1:$1,0)-1,0))/3,VLOOKUP($A36,BBG!$1:$1048576,MATCH(Activity!GM$1,BBG!$1:$1,0)-2,0)+(VLOOKUP($A36,BBG!$1:$1048576,MATCH(Activity!GM$1,BBG!$1:$1,0)+1,0)-VLOOKUP($A36,BBG!$1:$1048576,MATCH(Activity!GM$1,BBG!$1:$1,0)-2,0))*2/3)))/100</f>
        <v>0</v>
      </c>
      <c r="GN36" s="34">
        <f ca="1">IF(VLOOKUP($A36,BBG!$1:$1048576,MATCH(Activity!GN$1,BBG!$1:$1,0),0)&lt;&gt;"",VLOOKUP($A36,BBG!$1:$1048576,MATCH(Activity!GN$1,BBG!$1:$1,0),0),IF(AND(VLOOKUP($A36,BBG!$1:$1048576,MATCH(Activity!GN$1,BBG!$1:$1,0)-1,0)&lt;&gt;"",VLOOKUP($A36,BBG!$1:$1048576,MATCH(Activity!GN$1,BBG!$1:$1,0)+1,0)&lt;&gt;""),(VLOOKUP($A36,BBG!$1:$1048576,MATCH(Activity!GN$1,BBG!$1:$1,0)-1,0)+VLOOKUP($A36,BBG!$1:$1048576,MATCH(Activity!GN$1,BBG!$1:$1,0)+1,0))/2,IF(AND(VLOOKUP($A36,BBG!$1:$1048576,MATCH(Activity!GN$1,BBG!$1:$1,0)-1,0)&lt;&gt;"",VLOOKUP($A36,BBG!$1:$1048576,MATCH(Activity!GN$1,BBG!$1:$1,0)+2,0)&lt;&gt;""),VLOOKUP($A36,BBG!$1:$1048576,MATCH(Activity!GN$1,BBG!$1:$1,0)-1,0)+(VLOOKUP($A36,BBG!$1:$1048576,MATCH(Activity!GN$1,BBG!$1:$1,0)+2,0)-VLOOKUP($A36,BBG!$1:$1048576,MATCH(Activity!GN$1,BBG!$1:$1,0)-1,0))/3,VLOOKUP($A36,BBG!$1:$1048576,MATCH(Activity!GN$1,BBG!$1:$1,0)-2,0)+(VLOOKUP($A36,BBG!$1:$1048576,MATCH(Activity!GN$1,BBG!$1:$1,0)+1,0)-VLOOKUP($A36,BBG!$1:$1048576,MATCH(Activity!GN$1,BBG!$1:$1,0)-2,0))*2/3)))/100</f>
        <v>0</v>
      </c>
      <c r="GO36" s="34">
        <f ca="1">IF(VLOOKUP($A36,BBG!$1:$1048576,MATCH(Activity!GO$1,BBG!$1:$1,0),0)&lt;&gt;"",VLOOKUP($A36,BBG!$1:$1048576,MATCH(Activity!GO$1,BBG!$1:$1,0),0),IF(AND(VLOOKUP($A36,BBG!$1:$1048576,MATCH(Activity!GO$1,BBG!$1:$1,0)-1,0)&lt;&gt;"",VLOOKUP($A36,BBG!$1:$1048576,MATCH(Activity!GO$1,BBG!$1:$1,0)+1,0)&lt;&gt;""),(VLOOKUP($A36,BBG!$1:$1048576,MATCH(Activity!GO$1,BBG!$1:$1,0)-1,0)+VLOOKUP($A36,BBG!$1:$1048576,MATCH(Activity!GO$1,BBG!$1:$1,0)+1,0))/2,IF(AND(VLOOKUP($A36,BBG!$1:$1048576,MATCH(Activity!GO$1,BBG!$1:$1,0)-1,0)&lt;&gt;"",VLOOKUP($A36,BBG!$1:$1048576,MATCH(Activity!GO$1,BBG!$1:$1,0)+2,0)&lt;&gt;""),VLOOKUP($A36,BBG!$1:$1048576,MATCH(Activity!GO$1,BBG!$1:$1,0)-1,0)+(VLOOKUP($A36,BBG!$1:$1048576,MATCH(Activity!GO$1,BBG!$1:$1,0)+2,0)-VLOOKUP($A36,BBG!$1:$1048576,MATCH(Activity!GO$1,BBG!$1:$1,0)-1,0))/3,VLOOKUP($A36,BBG!$1:$1048576,MATCH(Activity!GO$1,BBG!$1:$1,0)-2,0)+(VLOOKUP($A36,BBG!$1:$1048576,MATCH(Activity!GO$1,BBG!$1:$1,0)+1,0)-VLOOKUP($A36,BBG!$1:$1048576,MATCH(Activity!GO$1,BBG!$1:$1,0)-2,0))*2/3)))/100</f>
        <v>0</v>
      </c>
      <c r="GP36" s="34">
        <f ca="1">IF(VLOOKUP($A36,BBG!$1:$1048576,MATCH(Activity!GP$1,BBG!$1:$1,0),0)&lt;&gt;"",VLOOKUP($A36,BBG!$1:$1048576,MATCH(Activity!GP$1,BBG!$1:$1,0),0),IF(AND(VLOOKUP($A36,BBG!$1:$1048576,MATCH(Activity!GP$1,BBG!$1:$1,0)-1,0)&lt;&gt;"",VLOOKUP($A36,BBG!$1:$1048576,MATCH(Activity!GP$1,BBG!$1:$1,0)+1,0)&lt;&gt;""),(VLOOKUP($A36,BBG!$1:$1048576,MATCH(Activity!GP$1,BBG!$1:$1,0)-1,0)+VLOOKUP($A36,BBG!$1:$1048576,MATCH(Activity!GP$1,BBG!$1:$1,0)+1,0))/2,IF(AND(VLOOKUP($A36,BBG!$1:$1048576,MATCH(Activity!GP$1,BBG!$1:$1,0)-1,0)&lt;&gt;"",VLOOKUP($A36,BBG!$1:$1048576,MATCH(Activity!GP$1,BBG!$1:$1,0)+2,0)&lt;&gt;""),VLOOKUP($A36,BBG!$1:$1048576,MATCH(Activity!GP$1,BBG!$1:$1,0)-1,0)+(VLOOKUP($A36,BBG!$1:$1048576,MATCH(Activity!GP$1,BBG!$1:$1,0)+2,0)-VLOOKUP($A36,BBG!$1:$1048576,MATCH(Activity!GP$1,BBG!$1:$1,0)-1,0))/3,VLOOKUP($A36,BBG!$1:$1048576,MATCH(Activity!GP$1,BBG!$1:$1,0)-2,0)+(VLOOKUP($A36,BBG!$1:$1048576,MATCH(Activity!GP$1,BBG!$1:$1,0)+1,0)-VLOOKUP($A36,BBG!$1:$1048576,MATCH(Activity!GP$1,BBG!$1:$1,0)-2,0))*2/3)))/100</f>
        <v>0</v>
      </c>
      <c r="GQ36" s="34">
        <f ca="1">IF(VLOOKUP($A36,BBG!$1:$1048576,MATCH(Activity!GQ$1,BBG!$1:$1,0),0)&lt;&gt;"",VLOOKUP($A36,BBG!$1:$1048576,MATCH(Activity!GQ$1,BBG!$1:$1,0),0),IF(AND(VLOOKUP($A36,BBG!$1:$1048576,MATCH(Activity!GQ$1,BBG!$1:$1,0)-1,0)&lt;&gt;"",VLOOKUP($A36,BBG!$1:$1048576,MATCH(Activity!GQ$1,BBG!$1:$1,0)+1,0)&lt;&gt;""),(VLOOKUP($A36,BBG!$1:$1048576,MATCH(Activity!GQ$1,BBG!$1:$1,0)-1,0)+VLOOKUP($A36,BBG!$1:$1048576,MATCH(Activity!GQ$1,BBG!$1:$1,0)+1,0))/2,IF(AND(VLOOKUP($A36,BBG!$1:$1048576,MATCH(Activity!GQ$1,BBG!$1:$1,0)-1,0)&lt;&gt;"",VLOOKUP($A36,BBG!$1:$1048576,MATCH(Activity!GQ$1,BBG!$1:$1,0)+2,0)&lt;&gt;""),VLOOKUP($A36,BBG!$1:$1048576,MATCH(Activity!GQ$1,BBG!$1:$1,0)-1,0)+(VLOOKUP($A36,BBG!$1:$1048576,MATCH(Activity!GQ$1,BBG!$1:$1,0)+2,0)-VLOOKUP($A36,BBG!$1:$1048576,MATCH(Activity!GQ$1,BBG!$1:$1,0)-1,0))/3,VLOOKUP($A36,BBG!$1:$1048576,MATCH(Activity!GQ$1,BBG!$1:$1,0)-2,0)+(VLOOKUP($A36,BBG!$1:$1048576,MATCH(Activity!GQ$1,BBG!$1:$1,0)+1,0)-VLOOKUP($A36,BBG!$1:$1048576,MATCH(Activity!GQ$1,BBG!$1:$1,0)-2,0))*2/3)))/100</f>
        <v>0</v>
      </c>
      <c r="GR36" s="34">
        <f ca="1">IF(VLOOKUP($A36,BBG!$1:$1048576,MATCH(Activity!GR$1,BBG!$1:$1,0),0)&lt;&gt;"",VLOOKUP($A36,BBG!$1:$1048576,MATCH(Activity!GR$1,BBG!$1:$1,0),0),IF(AND(VLOOKUP($A36,BBG!$1:$1048576,MATCH(Activity!GR$1,BBG!$1:$1,0)-1,0)&lt;&gt;"",VLOOKUP($A36,BBG!$1:$1048576,MATCH(Activity!GR$1,BBG!$1:$1,0)+1,0)&lt;&gt;""),(VLOOKUP($A36,BBG!$1:$1048576,MATCH(Activity!GR$1,BBG!$1:$1,0)-1,0)+VLOOKUP($A36,BBG!$1:$1048576,MATCH(Activity!GR$1,BBG!$1:$1,0)+1,0))/2,IF(AND(VLOOKUP($A36,BBG!$1:$1048576,MATCH(Activity!GR$1,BBG!$1:$1,0)-1,0)&lt;&gt;"",VLOOKUP($A36,BBG!$1:$1048576,MATCH(Activity!GR$1,BBG!$1:$1,0)+2,0)&lt;&gt;""),VLOOKUP($A36,BBG!$1:$1048576,MATCH(Activity!GR$1,BBG!$1:$1,0)-1,0)+(VLOOKUP($A36,BBG!$1:$1048576,MATCH(Activity!GR$1,BBG!$1:$1,0)+2,0)-VLOOKUP($A36,BBG!$1:$1048576,MATCH(Activity!GR$1,BBG!$1:$1,0)-1,0))/3,VLOOKUP($A36,BBG!$1:$1048576,MATCH(Activity!GR$1,BBG!$1:$1,0)-2,0)+(VLOOKUP($A36,BBG!$1:$1048576,MATCH(Activity!GR$1,BBG!$1:$1,0)+1,0)-VLOOKUP($A36,BBG!$1:$1048576,MATCH(Activity!GR$1,BBG!$1:$1,0)-2,0))*2/3)))/100</f>
        <v>0</v>
      </c>
      <c r="GS36" s="34">
        <f ca="1">IF(VLOOKUP($A36,BBG!$1:$1048576,MATCH(Activity!GS$1,BBG!$1:$1,0),0)&lt;&gt;"",VLOOKUP($A36,BBG!$1:$1048576,MATCH(Activity!GS$1,BBG!$1:$1,0),0),IF(AND(VLOOKUP($A36,BBG!$1:$1048576,MATCH(Activity!GS$1,BBG!$1:$1,0)-1,0)&lt;&gt;"",VLOOKUP($A36,BBG!$1:$1048576,MATCH(Activity!GS$1,BBG!$1:$1,0)+1,0)&lt;&gt;""),(VLOOKUP($A36,BBG!$1:$1048576,MATCH(Activity!GS$1,BBG!$1:$1,0)-1,0)+VLOOKUP($A36,BBG!$1:$1048576,MATCH(Activity!GS$1,BBG!$1:$1,0)+1,0))/2,IF(AND(VLOOKUP($A36,BBG!$1:$1048576,MATCH(Activity!GS$1,BBG!$1:$1,0)-1,0)&lt;&gt;"",VLOOKUP($A36,BBG!$1:$1048576,MATCH(Activity!GS$1,BBG!$1:$1,0)+2,0)&lt;&gt;""),VLOOKUP($A36,BBG!$1:$1048576,MATCH(Activity!GS$1,BBG!$1:$1,0)-1,0)+(VLOOKUP($A36,BBG!$1:$1048576,MATCH(Activity!GS$1,BBG!$1:$1,0)+2,0)-VLOOKUP($A36,BBG!$1:$1048576,MATCH(Activity!GS$1,BBG!$1:$1,0)-1,0))/3,VLOOKUP($A36,BBG!$1:$1048576,MATCH(Activity!GS$1,BBG!$1:$1,0)-2,0)+(VLOOKUP($A36,BBG!$1:$1048576,MATCH(Activity!GS$1,BBG!$1:$1,0)+1,0)-VLOOKUP($A36,BBG!$1:$1048576,MATCH(Activity!GS$1,BBG!$1:$1,0)-2,0))*2/3)))/100</f>
        <v>0</v>
      </c>
      <c r="GT36" s="34">
        <f ca="1">IF(VLOOKUP($A36,BBG!$1:$1048576,MATCH(Activity!GT$1,BBG!$1:$1,0),0)&lt;&gt;"",VLOOKUP($A36,BBG!$1:$1048576,MATCH(Activity!GT$1,BBG!$1:$1,0),0),IF(AND(VLOOKUP($A36,BBG!$1:$1048576,MATCH(Activity!GT$1,BBG!$1:$1,0)-1,0)&lt;&gt;"",VLOOKUP($A36,BBG!$1:$1048576,MATCH(Activity!GT$1,BBG!$1:$1,0)+1,0)&lt;&gt;""),(VLOOKUP($A36,BBG!$1:$1048576,MATCH(Activity!GT$1,BBG!$1:$1,0)-1,0)+VLOOKUP($A36,BBG!$1:$1048576,MATCH(Activity!GT$1,BBG!$1:$1,0)+1,0))/2,IF(AND(VLOOKUP($A36,BBG!$1:$1048576,MATCH(Activity!GT$1,BBG!$1:$1,0)-1,0)&lt;&gt;"",VLOOKUP($A36,BBG!$1:$1048576,MATCH(Activity!GT$1,BBG!$1:$1,0)+2,0)&lt;&gt;""),VLOOKUP($A36,BBG!$1:$1048576,MATCH(Activity!GT$1,BBG!$1:$1,0)-1,0)+(VLOOKUP($A36,BBG!$1:$1048576,MATCH(Activity!GT$1,BBG!$1:$1,0)+2,0)-VLOOKUP($A36,BBG!$1:$1048576,MATCH(Activity!GT$1,BBG!$1:$1,0)-1,0))/3,VLOOKUP($A36,BBG!$1:$1048576,MATCH(Activity!GT$1,BBG!$1:$1,0)-2,0)+(VLOOKUP($A36,BBG!$1:$1048576,MATCH(Activity!GT$1,BBG!$1:$1,0)+1,0)-VLOOKUP($A36,BBG!$1:$1048576,MATCH(Activity!GT$1,BBG!$1:$1,0)-2,0))*2/3)))/100</f>
        <v>0</v>
      </c>
      <c r="GU36" s="34">
        <f ca="1">IF(VLOOKUP($A36,BBG!$1:$1048576,MATCH(Activity!GU$1,BBG!$1:$1,0),0)&lt;&gt;"",VLOOKUP($A36,BBG!$1:$1048576,MATCH(Activity!GU$1,BBG!$1:$1,0),0),IF(AND(VLOOKUP($A36,BBG!$1:$1048576,MATCH(Activity!GU$1,BBG!$1:$1,0)-1,0)&lt;&gt;"",VLOOKUP($A36,BBG!$1:$1048576,MATCH(Activity!GU$1,BBG!$1:$1,0)+1,0)&lt;&gt;""),(VLOOKUP($A36,BBG!$1:$1048576,MATCH(Activity!GU$1,BBG!$1:$1,0)-1,0)+VLOOKUP($A36,BBG!$1:$1048576,MATCH(Activity!GU$1,BBG!$1:$1,0)+1,0))/2,IF(AND(VLOOKUP($A36,BBG!$1:$1048576,MATCH(Activity!GU$1,BBG!$1:$1,0)-1,0)&lt;&gt;"",VLOOKUP($A36,BBG!$1:$1048576,MATCH(Activity!GU$1,BBG!$1:$1,0)+2,0)&lt;&gt;""),VLOOKUP($A36,BBG!$1:$1048576,MATCH(Activity!GU$1,BBG!$1:$1,0)-1,0)+(VLOOKUP($A36,BBG!$1:$1048576,MATCH(Activity!GU$1,BBG!$1:$1,0)+2,0)-VLOOKUP($A36,BBG!$1:$1048576,MATCH(Activity!GU$1,BBG!$1:$1,0)-1,0))/3,VLOOKUP($A36,BBG!$1:$1048576,MATCH(Activity!GU$1,BBG!$1:$1,0)-2,0)+(VLOOKUP($A36,BBG!$1:$1048576,MATCH(Activity!GU$1,BBG!$1:$1,0)+1,0)-VLOOKUP($A36,BBG!$1:$1048576,MATCH(Activity!GU$1,BBG!$1:$1,0)-2,0))*2/3)))/100</f>
        <v>0</v>
      </c>
      <c r="GV36" s="34">
        <f ca="1">IF(VLOOKUP($A36,BBG!$1:$1048576,MATCH(Activity!GV$1,BBG!$1:$1,0),0)&lt;&gt;"",VLOOKUP($A36,BBG!$1:$1048576,MATCH(Activity!GV$1,BBG!$1:$1,0),0),IF(AND(VLOOKUP($A36,BBG!$1:$1048576,MATCH(Activity!GV$1,BBG!$1:$1,0)-1,0)&lt;&gt;"",VLOOKUP($A36,BBG!$1:$1048576,MATCH(Activity!GV$1,BBG!$1:$1,0)+1,0)&lt;&gt;""),(VLOOKUP($A36,BBG!$1:$1048576,MATCH(Activity!GV$1,BBG!$1:$1,0)-1,0)+VLOOKUP($A36,BBG!$1:$1048576,MATCH(Activity!GV$1,BBG!$1:$1,0)+1,0))/2,IF(AND(VLOOKUP($A36,BBG!$1:$1048576,MATCH(Activity!GV$1,BBG!$1:$1,0)-1,0)&lt;&gt;"",VLOOKUP($A36,BBG!$1:$1048576,MATCH(Activity!GV$1,BBG!$1:$1,0)+2,0)&lt;&gt;""),VLOOKUP($A36,BBG!$1:$1048576,MATCH(Activity!GV$1,BBG!$1:$1,0)-1,0)+(VLOOKUP($A36,BBG!$1:$1048576,MATCH(Activity!GV$1,BBG!$1:$1,0)+2,0)-VLOOKUP($A36,BBG!$1:$1048576,MATCH(Activity!GV$1,BBG!$1:$1,0)-1,0))/3,VLOOKUP($A36,BBG!$1:$1048576,MATCH(Activity!GV$1,BBG!$1:$1,0)-2,0)+(VLOOKUP($A36,BBG!$1:$1048576,MATCH(Activity!GV$1,BBG!$1:$1,0)+1,0)-VLOOKUP($A36,BBG!$1:$1048576,MATCH(Activity!GV$1,BBG!$1:$1,0)-2,0))*2/3)))/100</f>
        <v>0</v>
      </c>
      <c r="GW36" s="34">
        <f ca="1">IF(VLOOKUP($A36,BBG!$1:$1048576,MATCH(Activity!GW$1,BBG!$1:$1,0),0)&lt;&gt;"",VLOOKUP($A36,BBG!$1:$1048576,MATCH(Activity!GW$1,BBG!$1:$1,0),0),IF(AND(VLOOKUP($A36,BBG!$1:$1048576,MATCH(Activity!GW$1,BBG!$1:$1,0)-1,0)&lt;&gt;"",VLOOKUP($A36,BBG!$1:$1048576,MATCH(Activity!GW$1,BBG!$1:$1,0)+1,0)&lt;&gt;""),(VLOOKUP($A36,BBG!$1:$1048576,MATCH(Activity!GW$1,BBG!$1:$1,0)-1,0)+VLOOKUP($A36,BBG!$1:$1048576,MATCH(Activity!GW$1,BBG!$1:$1,0)+1,0))/2,IF(AND(VLOOKUP($A36,BBG!$1:$1048576,MATCH(Activity!GW$1,BBG!$1:$1,0)-1,0)&lt;&gt;"",VLOOKUP($A36,BBG!$1:$1048576,MATCH(Activity!GW$1,BBG!$1:$1,0)+2,0)&lt;&gt;""),VLOOKUP($A36,BBG!$1:$1048576,MATCH(Activity!GW$1,BBG!$1:$1,0)-1,0)+(VLOOKUP($A36,BBG!$1:$1048576,MATCH(Activity!GW$1,BBG!$1:$1,0)+2,0)-VLOOKUP($A36,BBG!$1:$1048576,MATCH(Activity!GW$1,BBG!$1:$1,0)-1,0))/3,VLOOKUP($A36,BBG!$1:$1048576,MATCH(Activity!GW$1,BBG!$1:$1,0)-2,0)+(VLOOKUP($A36,BBG!$1:$1048576,MATCH(Activity!GW$1,BBG!$1:$1,0)+1,0)-VLOOKUP($A36,BBG!$1:$1048576,MATCH(Activity!GW$1,BBG!$1:$1,0)-2,0))*2/3)))/100</f>
        <v>0</v>
      </c>
      <c r="GX36" s="34">
        <f ca="1">IF(VLOOKUP($A36,BBG!$1:$1048576,MATCH(Activity!GX$1,BBG!$1:$1,0),0)&lt;&gt;"",VLOOKUP($A36,BBG!$1:$1048576,MATCH(Activity!GX$1,BBG!$1:$1,0),0),IF(AND(VLOOKUP($A36,BBG!$1:$1048576,MATCH(Activity!GX$1,BBG!$1:$1,0)-1,0)&lt;&gt;"",VLOOKUP($A36,BBG!$1:$1048576,MATCH(Activity!GX$1,BBG!$1:$1,0)+1,0)&lt;&gt;""),(VLOOKUP($A36,BBG!$1:$1048576,MATCH(Activity!GX$1,BBG!$1:$1,0)-1,0)+VLOOKUP($A36,BBG!$1:$1048576,MATCH(Activity!GX$1,BBG!$1:$1,0)+1,0))/2,IF(AND(VLOOKUP($A36,BBG!$1:$1048576,MATCH(Activity!GX$1,BBG!$1:$1,0)-1,0)&lt;&gt;"",VLOOKUP($A36,BBG!$1:$1048576,MATCH(Activity!GX$1,BBG!$1:$1,0)+2,0)&lt;&gt;""),VLOOKUP($A36,BBG!$1:$1048576,MATCH(Activity!GX$1,BBG!$1:$1,0)-1,0)+(VLOOKUP($A36,BBG!$1:$1048576,MATCH(Activity!GX$1,BBG!$1:$1,0)+2,0)-VLOOKUP($A36,BBG!$1:$1048576,MATCH(Activity!GX$1,BBG!$1:$1,0)-1,0))/3,VLOOKUP($A36,BBG!$1:$1048576,MATCH(Activity!GX$1,BBG!$1:$1,0)-2,0)+(VLOOKUP($A36,BBG!$1:$1048576,MATCH(Activity!GX$1,BBG!$1:$1,0)+1,0)-VLOOKUP($A36,BBG!$1:$1048576,MATCH(Activity!GX$1,BBG!$1:$1,0)-2,0))*2/3)))/100</f>
        <v>0</v>
      </c>
      <c r="GY36" s="34">
        <f ca="1">IF(VLOOKUP($A36,BBG!$1:$1048576,MATCH(Activity!GY$1,BBG!$1:$1,0),0)&lt;&gt;"",VLOOKUP($A36,BBG!$1:$1048576,MATCH(Activity!GY$1,BBG!$1:$1,0),0),IF(AND(VLOOKUP($A36,BBG!$1:$1048576,MATCH(Activity!GY$1,BBG!$1:$1,0)-1,0)&lt;&gt;"",VLOOKUP($A36,BBG!$1:$1048576,MATCH(Activity!GY$1,BBG!$1:$1,0)+1,0)&lt;&gt;""),(VLOOKUP($A36,BBG!$1:$1048576,MATCH(Activity!GY$1,BBG!$1:$1,0)-1,0)+VLOOKUP($A36,BBG!$1:$1048576,MATCH(Activity!GY$1,BBG!$1:$1,0)+1,0))/2,IF(AND(VLOOKUP($A36,BBG!$1:$1048576,MATCH(Activity!GY$1,BBG!$1:$1,0)-1,0)&lt;&gt;"",VLOOKUP($A36,BBG!$1:$1048576,MATCH(Activity!GY$1,BBG!$1:$1,0)+2,0)&lt;&gt;""),VLOOKUP($A36,BBG!$1:$1048576,MATCH(Activity!GY$1,BBG!$1:$1,0)-1,0)+(VLOOKUP($A36,BBG!$1:$1048576,MATCH(Activity!GY$1,BBG!$1:$1,0)+2,0)-VLOOKUP($A36,BBG!$1:$1048576,MATCH(Activity!GY$1,BBG!$1:$1,0)-1,0))/3,VLOOKUP($A36,BBG!$1:$1048576,MATCH(Activity!GY$1,BBG!$1:$1,0)-2,0)+(VLOOKUP($A36,BBG!$1:$1048576,MATCH(Activity!GY$1,BBG!$1:$1,0)+1,0)-VLOOKUP($A36,BBG!$1:$1048576,MATCH(Activity!GY$1,BBG!$1:$1,0)-2,0))*2/3)))/100</f>
        <v>0</v>
      </c>
      <c r="GZ36" s="34">
        <f ca="1">IF(VLOOKUP($A36,BBG!$1:$1048576,MATCH(Activity!GZ$1,BBG!$1:$1,0),0)&lt;&gt;"",VLOOKUP($A36,BBG!$1:$1048576,MATCH(Activity!GZ$1,BBG!$1:$1,0),0),IF(AND(VLOOKUP($A36,BBG!$1:$1048576,MATCH(Activity!GZ$1,BBG!$1:$1,0)-1,0)&lt;&gt;"",VLOOKUP($A36,BBG!$1:$1048576,MATCH(Activity!GZ$1,BBG!$1:$1,0)+1,0)&lt;&gt;""),(VLOOKUP($A36,BBG!$1:$1048576,MATCH(Activity!GZ$1,BBG!$1:$1,0)-1,0)+VLOOKUP($A36,BBG!$1:$1048576,MATCH(Activity!GZ$1,BBG!$1:$1,0)+1,0))/2,IF(AND(VLOOKUP($A36,BBG!$1:$1048576,MATCH(Activity!GZ$1,BBG!$1:$1,0)-1,0)&lt;&gt;"",VLOOKUP($A36,BBG!$1:$1048576,MATCH(Activity!GZ$1,BBG!$1:$1,0)+2,0)&lt;&gt;""),VLOOKUP($A36,BBG!$1:$1048576,MATCH(Activity!GZ$1,BBG!$1:$1,0)-1,0)+(VLOOKUP($A36,BBG!$1:$1048576,MATCH(Activity!GZ$1,BBG!$1:$1,0)+2,0)-VLOOKUP($A36,BBG!$1:$1048576,MATCH(Activity!GZ$1,BBG!$1:$1,0)-1,0))/3,VLOOKUP($A36,BBG!$1:$1048576,MATCH(Activity!GZ$1,BBG!$1:$1,0)-2,0)+(VLOOKUP($A36,BBG!$1:$1048576,MATCH(Activity!GZ$1,BBG!$1:$1,0)+1,0)-VLOOKUP($A36,BBG!$1:$1048576,MATCH(Activity!GZ$1,BBG!$1:$1,0)-2,0))*2/3)))/100</f>
        <v>0</v>
      </c>
      <c r="HA36" s="34">
        <f ca="1">IF(VLOOKUP($A36,BBG!$1:$1048576,MATCH(Activity!HA$1,BBG!$1:$1,0),0)&lt;&gt;"",VLOOKUP($A36,BBG!$1:$1048576,MATCH(Activity!HA$1,BBG!$1:$1,0),0),IF(AND(VLOOKUP($A36,BBG!$1:$1048576,MATCH(Activity!HA$1,BBG!$1:$1,0)-1,0)&lt;&gt;"",VLOOKUP($A36,BBG!$1:$1048576,MATCH(Activity!HA$1,BBG!$1:$1,0)+1,0)&lt;&gt;""),(VLOOKUP($A36,BBG!$1:$1048576,MATCH(Activity!HA$1,BBG!$1:$1,0)-1,0)+VLOOKUP($A36,BBG!$1:$1048576,MATCH(Activity!HA$1,BBG!$1:$1,0)+1,0))/2,IF(AND(VLOOKUP($A36,BBG!$1:$1048576,MATCH(Activity!HA$1,BBG!$1:$1,0)-1,0)&lt;&gt;"",VLOOKUP($A36,BBG!$1:$1048576,MATCH(Activity!HA$1,BBG!$1:$1,0)+2,0)&lt;&gt;""),VLOOKUP($A36,BBG!$1:$1048576,MATCH(Activity!HA$1,BBG!$1:$1,0)-1,0)+(VLOOKUP($A36,BBG!$1:$1048576,MATCH(Activity!HA$1,BBG!$1:$1,0)+2,0)-VLOOKUP($A36,BBG!$1:$1048576,MATCH(Activity!HA$1,BBG!$1:$1,0)-1,0))/3,VLOOKUP($A36,BBG!$1:$1048576,MATCH(Activity!HA$1,BBG!$1:$1,0)-2,0)+(VLOOKUP($A36,BBG!$1:$1048576,MATCH(Activity!HA$1,BBG!$1:$1,0)+1,0)-VLOOKUP($A36,BBG!$1:$1048576,MATCH(Activity!HA$1,BBG!$1:$1,0)-2,0))*2/3)))/100</f>
        <v>0</v>
      </c>
      <c r="HB36" s="34">
        <f ca="1">IF(VLOOKUP($A36,BBG!$1:$1048576,MATCH(Activity!HB$1,BBG!$1:$1,0),0)&lt;&gt;"",VLOOKUP($A36,BBG!$1:$1048576,MATCH(Activity!HB$1,BBG!$1:$1,0),0),IF(AND(VLOOKUP($A36,BBG!$1:$1048576,MATCH(Activity!HB$1,BBG!$1:$1,0)-1,0)&lt;&gt;"",VLOOKUP($A36,BBG!$1:$1048576,MATCH(Activity!HB$1,BBG!$1:$1,0)+1,0)&lt;&gt;""),(VLOOKUP($A36,BBG!$1:$1048576,MATCH(Activity!HB$1,BBG!$1:$1,0)-1,0)+VLOOKUP($A36,BBG!$1:$1048576,MATCH(Activity!HB$1,BBG!$1:$1,0)+1,0))/2,IF(AND(VLOOKUP($A36,BBG!$1:$1048576,MATCH(Activity!HB$1,BBG!$1:$1,0)-1,0)&lt;&gt;"",VLOOKUP($A36,BBG!$1:$1048576,MATCH(Activity!HB$1,BBG!$1:$1,0)+2,0)&lt;&gt;""),VLOOKUP($A36,BBG!$1:$1048576,MATCH(Activity!HB$1,BBG!$1:$1,0)-1,0)+(VLOOKUP($A36,BBG!$1:$1048576,MATCH(Activity!HB$1,BBG!$1:$1,0)+2,0)-VLOOKUP($A36,BBG!$1:$1048576,MATCH(Activity!HB$1,BBG!$1:$1,0)-1,0))/3,VLOOKUP($A36,BBG!$1:$1048576,MATCH(Activity!HB$1,BBG!$1:$1,0)-2,0)+(VLOOKUP($A36,BBG!$1:$1048576,MATCH(Activity!HB$1,BBG!$1:$1,0)+1,0)-VLOOKUP($A36,BBG!$1:$1048576,MATCH(Activity!HB$1,BBG!$1:$1,0)-2,0))*2/3)))/100</f>
        <v>0</v>
      </c>
      <c r="HC36" s="34">
        <f ca="1">IF(VLOOKUP($A36,BBG!$1:$1048576,MATCH(Activity!HC$1,BBG!$1:$1,0),0)&lt;&gt;"",VLOOKUP($A36,BBG!$1:$1048576,MATCH(Activity!HC$1,BBG!$1:$1,0),0),IF(AND(VLOOKUP($A36,BBG!$1:$1048576,MATCH(Activity!HC$1,BBG!$1:$1,0)-1,0)&lt;&gt;"",VLOOKUP($A36,BBG!$1:$1048576,MATCH(Activity!HC$1,BBG!$1:$1,0)+1,0)&lt;&gt;""),(VLOOKUP($A36,BBG!$1:$1048576,MATCH(Activity!HC$1,BBG!$1:$1,0)-1,0)+VLOOKUP($A36,BBG!$1:$1048576,MATCH(Activity!HC$1,BBG!$1:$1,0)+1,0))/2,IF(AND(VLOOKUP($A36,BBG!$1:$1048576,MATCH(Activity!HC$1,BBG!$1:$1,0)-1,0)&lt;&gt;"",VLOOKUP($A36,BBG!$1:$1048576,MATCH(Activity!HC$1,BBG!$1:$1,0)+2,0)&lt;&gt;""),VLOOKUP($A36,BBG!$1:$1048576,MATCH(Activity!HC$1,BBG!$1:$1,0)-1,0)+(VLOOKUP($A36,BBG!$1:$1048576,MATCH(Activity!HC$1,BBG!$1:$1,0)+2,0)-VLOOKUP($A36,BBG!$1:$1048576,MATCH(Activity!HC$1,BBG!$1:$1,0)-1,0))/3,VLOOKUP($A36,BBG!$1:$1048576,MATCH(Activity!HC$1,BBG!$1:$1,0)-2,0)+(VLOOKUP($A36,BBG!$1:$1048576,MATCH(Activity!HC$1,BBG!$1:$1,0)+1,0)-VLOOKUP($A36,BBG!$1:$1048576,MATCH(Activity!HC$1,BBG!$1:$1,0)-2,0))*2/3)))/100</f>
        <v>0</v>
      </c>
      <c r="HD36" s="34">
        <f ca="1">IF(VLOOKUP($A36,BBG!$1:$1048576,MATCH(Activity!HD$1,BBG!$1:$1,0),0)&lt;&gt;"",VLOOKUP($A36,BBG!$1:$1048576,MATCH(Activity!HD$1,BBG!$1:$1,0),0),IF(AND(VLOOKUP($A36,BBG!$1:$1048576,MATCH(Activity!HD$1,BBG!$1:$1,0)-1,0)&lt;&gt;"",VLOOKUP($A36,BBG!$1:$1048576,MATCH(Activity!HD$1,BBG!$1:$1,0)+1,0)&lt;&gt;""),(VLOOKUP($A36,BBG!$1:$1048576,MATCH(Activity!HD$1,BBG!$1:$1,0)-1,0)+VLOOKUP($A36,BBG!$1:$1048576,MATCH(Activity!HD$1,BBG!$1:$1,0)+1,0))/2,IF(AND(VLOOKUP($A36,BBG!$1:$1048576,MATCH(Activity!HD$1,BBG!$1:$1,0)-1,0)&lt;&gt;"",VLOOKUP($A36,BBG!$1:$1048576,MATCH(Activity!HD$1,BBG!$1:$1,0)+2,0)&lt;&gt;""),VLOOKUP($A36,BBG!$1:$1048576,MATCH(Activity!HD$1,BBG!$1:$1,0)-1,0)+(VLOOKUP($A36,BBG!$1:$1048576,MATCH(Activity!HD$1,BBG!$1:$1,0)+2,0)-VLOOKUP($A36,BBG!$1:$1048576,MATCH(Activity!HD$1,BBG!$1:$1,0)-1,0))/3,VLOOKUP($A36,BBG!$1:$1048576,MATCH(Activity!HD$1,BBG!$1:$1,0)-2,0)+(VLOOKUP($A36,BBG!$1:$1048576,MATCH(Activity!HD$1,BBG!$1:$1,0)+1,0)-VLOOKUP($A36,BBG!$1:$1048576,MATCH(Activity!HD$1,BBG!$1:$1,0)-2,0))*2/3)))/100</f>
        <v>0</v>
      </c>
      <c r="HE36" s="34">
        <f ca="1">IF(VLOOKUP($A36,BBG!$1:$1048576,MATCH(Activity!HE$1,BBG!$1:$1,0),0)&lt;&gt;"",VLOOKUP($A36,BBG!$1:$1048576,MATCH(Activity!HE$1,BBG!$1:$1,0),0),IF(AND(VLOOKUP($A36,BBG!$1:$1048576,MATCH(Activity!HE$1,BBG!$1:$1,0)-1,0)&lt;&gt;"",VLOOKUP($A36,BBG!$1:$1048576,MATCH(Activity!HE$1,BBG!$1:$1,0)+1,0)&lt;&gt;""),(VLOOKUP($A36,BBG!$1:$1048576,MATCH(Activity!HE$1,BBG!$1:$1,0)-1,0)+VLOOKUP($A36,BBG!$1:$1048576,MATCH(Activity!HE$1,BBG!$1:$1,0)+1,0))/2,IF(AND(VLOOKUP($A36,BBG!$1:$1048576,MATCH(Activity!HE$1,BBG!$1:$1,0)-1,0)&lt;&gt;"",VLOOKUP($A36,BBG!$1:$1048576,MATCH(Activity!HE$1,BBG!$1:$1,0)+2,0)&lt;&gt;""),VLOOKUP($A36,BBG!$1:$1048576,MATCH(Activity!HE$1,BBG!$1:$1,0)-1,0)+(VLOOKUP($A36,BBG!$1:$1048576,MATCH(Activity!HE$1,BBG!$1:$1,0)+2,0)-VLOOKUP($A36,BBG!$1:$1048576,MATCH(Activity!HE$1,BBG!$1:$1,0)-1,0))/3,VLOOKUP($A36,BBG!$1:$1048576,MATCH(Activity!HE$1,BBG!$1:$1,0)-2,0)+(VLOOKUP($A36,BBG!$1:$1048576,MATCH(Activity!HE$1,BBG!$1:$1,0)+1,0)-VLOOKUP($A36,BBG!$1:$1048576,MATCH(Activity!HE$1,BBG!$1:$1,0)-2,0))*2/3)))/100</f>
        <v>0</v>
      </c>
      <c r="HF36" s="34">
        <f ca="1">IF(VLOOKUP($A36,BBG!$1:$1048576,MATCH(Activity!HF$1,BBG!$1:$1,0),0)&lt;&gt;"",VLOOKUP($A36,BBG!$1:$1048576,MATCH(Activity!HF$1,BBG!$1:$1,0),0),IF(AND(VLOOKUP($A36,BBG!$1:$1048576,MATCH(Activity!HF$1,BBG!$1:$1,0)-1,0)&lt;&gt;"",VLOOKUP($A36,BBG!$1:$1048576,MATCH(Activity!HF$1,BBG!$1:$1,0)+1,0)&lt;&gt;""),(VLOOKUP($A36,BBG!$1:$1048576,MATCH(Activity!HF$1,BBG!$1:$1,0)-1,0)+VLOOKUP($A36,BBG!$1:$1048576,MATCH(Activity!HF$1,BBG!$1:$1,0)+1,0))/2,IF(AND(VLOOKUP($A36,BBG!$1:$1048576,MATCH(Activity!HF$1,BBG!$1:$1,0)-1,0)&lt;&gt;"",VLOOKUP($A36,BBG!$1:$1048576,MATCH(Activity!HF$1,BBG!$1:$1,0)+2,0)&lt;&gt;""),VLOOKUP($A36,BBG!$1:$1048576,MATCH(Activity!HF$1,BBG!$1:$1,0)-1,0)+(VLOOKUP($A36,BBG!$1:$1048576,MATCH(Activity!HF$1,BBG!$1:$1,0)+2,0)-VLOOKUP($A36,BBG!$1:$1048576,MATCH(Activity!HF$1,BBG!$1:$1,0)-1,0))/3,VLOOKUP($A36,BBG!$1:$1048576,MATCH(Activity!HF$1,BBG!$1:$1,0)-2,0)+(VLOOKUP($A36,BBG!$1:$1048576,MATCH(Activity!HF$1,BBG!$1:$1,0)+1,0)-VLOOKUP($A36,BBG!$1:$1048576,MATCH(Activity!HF$1,BBG!$1:$1,0)-2,0))*2/3)))/100</f>
        <v>0</v>
      </c>
      <c r="HG36" s="34">
        <f ca="1">IF(VLOOKUP($A36,BBG!$1:$1048576,MATCH(Activity!HG$1,BBG!$1:$1,0),0)&lt;&gt;"",VLOOKUP($A36,BBG!$1:$1048576,MATCH(Activity!HG$1,BBG!$1:$1,0),0),IF(AND(VLOOKUP($A36,BBG!$1:$1048576,MATCH(Activity!HG$1,BBG!$1:$1,0)-1,0)&lt;&gt;"",VLOOKUP($A36,BBG!$1:$1048576,MATCH(Activity!HG$1,BBG!$1:$1,0)+1,0)&lt;&gt;""),(VLOOKUP($A36,BBG!$1:$1048576,MATCH(Activity!HG$1,BBG!$1:$1,0)-1,0)+VLOOKUP($A36,BBG!$1:$1048576,MATCH(Activity!HG$1,BBG!$1:$1,0)+1,0))/2,IF(AND(VLOOKUP($A36,BBG!$1:$1048576,MATCH(Activity!HG$1,BBG!$1:$1,0)-1,0)&lt;&gt;"",VLOOKUP($A36,BBG!$1:$1048576,MATCH(Activity!HG$1,BBG!$1:$1,0)+2,0)&lt;&gt;""),VLOOKUP($A36,BBG!$1:$1048576,MATCH(Activity!HG$1,BBG!$1:$1,0)-1,0)+(VLOOKUP($A36,BBG!$1:$1048576,MATCH(Activity!HG$1,BBG!$1:$1,0)+2,0)-VLOOKUP($A36,BBG!$1:$1048576,MATCH(Activity!HG$1,BBG!$1:$1,0)-1,0))/3,VLOOKUP($A36,BBG!$1:$1048576,MATCH(Activity!HG$1,BBG!$1:$1,0)-2,0)+(VLOOKUP($A36,BBG!$1:$1048576,MATCH(Activity!HG$1,BBG!$1:$1,0)+1,0)-VLOOKUP($A36,BBG!$1:$1048576,MATCH(Activity!HG$1,BBG!$1:$1,0)-2,0))*2/3)))/100</f>
        <v>0</v>
      </c>
      <c r="HH36" s="34">
        <f ca="1">IF(VLOOKUP($A36,BBG!$1:$1048576,MATCH(Activity!HH$1,BBG!$1:$1,0),0)&lt;&gt;"",VLOOKUP($A36,BBG!$1:$1048576,MATCH(Activity!HH$1,BBG!$1:$1,0),0),IF(AND(VLOOKUP($A36,BBG!$1:$1048576,MATCH(Activity!HH$1,BBG!$1:$1,0)-1,0)&lt;&gt;"",VLOOKUP($A36,BBG!$1:$1048576,MATCH(Activity!HH$1,BBG!$1:$1,0)+1,0)&lt;&gt;""),(VLOOKUP($A36,BBG!$1:$1048576,MATCH(Activity!HH$1,BBG!$1:$1,0)-1,0)+VLOOKUP($A36,BBG!$1:$1048576,MATCH(Activity!HH$1,BBG!$1:$1,0)+1,0))/2,IF(AND(VLOOKUP($A36,BBG!$1:$1048576,MATCH(Activity!HH$1,BBG!$1:$1,0)-1,0)&lt;&gt;"",VLOOKUP($A36,BBG!$1:$1048576,MATCH(Activity!HH$1,BBG!$1:$1,0)+2,0)&lt;&gt;""),VLOOKUP($A36,BBG!$1:$1048576,MATCH(Activity!HH$1,BBG!$1:$1,0)-1,0)+(VLOOKUP($A36,BBG!$1:$1048576,MATCH(Activity!HH$1,BBG!$1:$1,0)+2,0)-VLOOKUP($A36,BBG!$1:$1048576,MATCH(Activity!HH$1,BBG!$1:$1,0)-1,0))/3,VLOOKUP($A36,BBG!$1:$1048576,MATCH(Activity!HH$1,BBG!$1:$1,0)-2,0)+(VLOOKUP($A36,BBG!$1:$1048576,MATCH(Activity!HH$1,BBG!$1:$1,0)+1,0)-VLOOKUP($A36,BBG!$1:$1048576,MATCH(Activity!HH$1,BBG!$1:$1,0)-2,0))*2/3)))/100</f>
        <v>0</v>
      </c>
      <c r="HI36" s="34">
        <f ca="1">IF(VLOOKUP($A36,BBG!$1:$1048576,MATCH(Activity!HI$1,BBG!$1:$1,0),0)&lt;&gt;"",VLOOKUP($A36,BBG!$1:$1048576,MATCH(Activity!HI$1,BBG!$1:$1,0),0),IF(AND(VLOOKUP($A36,BBG!$1:$1048576,MATCH(Activity!HI$1,BBG!$1:$1,0)-1,0)&lt;&gt;"",VLOOKUP($A36,BBG!$1:$1048576,MATCH(Activity!HI$1,BBG!$1:$1,0)+1,0)&lt;&gt;""),(VLOOKUP($A36,BBG!$1:$1048576,MATCH(Activity!HI$1,BBG!$1:$1,0)-1,0)+VLOOKUP($A36,BBG!$1:$1048576,MATCH(Activity!HI$1,BBG!$1:$1,0)+1,0))/2,IF(AND(VLOOKUP($A36,BBG!$1:$1048576,MATCH(Activity!HI$1,BBG!$1:$1,0)-1,0)&lt;&gt;"",VLOOKUP($A36,BBG!$1:$1048576,MATCH(Activity!HI$1,BBG!$1:$1,0)+2,0)&lt;&gt;""),VLOOKUP($A36,BBG!$1:$1048576,MATCH(Activity!HI$1,BBG!$1:$1,0)-1,0)+(VLOOKUP($A36,BBG!$1:$1048576,MATCH(Activity!HI$1,BBG!$1:$1,0)+2,0)-VLOOKUP($A36,BBG!$1:$1048576,MATCH(Activity!HI$1,BBG!$1:$1,0)-1,0))/3,VLOOKUP($A36,BBG!$1:$1048576,MATCH(Activity!HI$1,BBG!$1:$1,0)-2,0)+(VLOOKUP($A36,BBG!$1:$1048576,MATCH(Activity!HI$1,BBG!$1:$1,0)+1,0)-VLOOKUP($A36,BBG!$1:$1048576,MATCH(Activity!HI$1,BBG!$1:$1,0)-2,0))*2/3)))/100</f>
        <v>0</v>
      </c>
      <c r="HJ36" s="34">
        <f ca="1">IF(VLOOKUP($A36,BBG!$1:$1048576,MATCH(Activity!HJ$1,BBG!$1:$1,0),0)&lt;&gt;"",VLOOKUP($A36,BBG!$1:$1048576,MATCH(Activity!HJ$1,BBG!$1:$1,0),0),IF(AND(VLOOKUP($A36,BBG!$1:$1048576,MATCH(Activity!HJ$1,BBG!$1:$1,0)-1,0)&lt;&gt;"",VLOOKUP($A36,BBG!$1:$1048576,MATCH(Activity!HJ$1,BBG!$1:$1,0)+1,0)&lt;&gt;""),(VLOOKUP($A36,BBG!$1:$1048576,MATCH(Activity!HJ$1,BBG!$1:$1,0)-1,0)+VLOOKUP($A36,BBG!$1:$1048576,MATCH(Activity!HJ$1,BBG!$1:$1,0)+1,0))/2,IF(AND(VLOOKUP($A36,BBG!$1:$1048576,MATCH(Activity!HJ$1,BBG!$1:$1,0)-1,0)&lt;&gt;"",VLOOKUP($A36,BBG!$1:$1048576,MATCH(Activity!HJ$1,BBG!$1:$1,0)+2,0)&lt;&gt;""),VLOOKUP($A36,BBG!$1:$1048576,MATCH(Activity!HJ$1,BBG!$1:$1,0)-1,0)+(VLOOKUP($A36,BBG!$1:$1048576,MATCH(Activity!HJ$1,BBG!$1:$1,0)+2,0)-VLOOKUP($A36,BBG!$1:$1048576,MATCH(Activity!HJ$1,BBG!$1:$1,0)-1,0))/3,VLOOKUP($A36,BBG!$1:$1048576,MATCH(Activity!HJ$1,BBG!$1:$1,0)-2,0)+(VLOOKUP($A36,BBG!$1:$1048576,MATCH(Activity!HJ$1,BBG!$1:$1,0)+1,0)-VLOOKUP($A36,BBG!$1:$1048576,MATCH(Activity!HJ$1,BBG!$1:$1,0)-2,0))*2/3)))/100</f>
        <v>0</v>
      </c>
      <c r="HK36" s="34">
        <f ca="1">IF(VLOOKUP($A36,BBG!$1:$1048576,MATCH(Activity!HK$1,BBG!$1:$1,0),0)&lt;&gt;"",VLOOKUP($A36,BBG!$1:$1048576,MATCH(Activity!HK$1,BBG!$1:$1,0),0),IF(AND(VLOOKUP($A36,BBG!$1:$1048576,MATCH(Activity!HK$1,BBG!$1:$1,0)-1,0)&lt;&gt;"",VLOOKUP($A36,BBG!$1:$1048576,MATCH(Activity!HK$1,BBG!$1:$1,0)+1,0)&lt;&gt;""),(VLOOKUP($A36,BBG!$1:$1048576,MATCH(Activity!HK$1,BBG!$1:$1,0)-1,0)+VLOOKUP($A36,BBG!$1:$1048576,MATCH(Activity!HK$1,BBG!$1:$1,0)+1,0))/2,IF(AND(VLOOKUP($A36,BBG!$1:$1048576,MATCH(Activity!HK$1,BBG!$1:$1,0)-1,0)&lt;&gt;"",VLOOKUP($A36,BBG!$1:$1048576,MATCH(Activity!HK$1,BBG!$1:$1,0)+2,0)&lt;&gt;""),VLOOKUP($A36,BBG!$1:$1048576,MATCH(Activity!HK$1,BBG!$1:$1,0)-1,0)+(VLOOKUP($A36,BBG!$1:$1048576,MATCH(Activity!HK$1,BBG!$1:$1,0)+2,0)-VLOOKUP($A36,BBG!$1:$1048576,MATCH(Activity!HK$1,BBG!$1:$1,0)-1,0))/3,VLOOKUP($A36,BBG!$1:$1048576,MATCH(Activity!HK$1,BBG!$1:$1,0)-2,0)+(VLOOKUP($A36,BBG!$1:$1048576,MATCH(Activity!HK$1,BBG!$1:$1,0)+1,0)-VLOOKUP($A36,BBG!$1:$1048576,MATCH(Activity!HK$1,BBG!$1:$1,0)-2,0))*2/3)))/100</f>
        <v>0</v>
      </c>
      <c r="HL36" s="34">
        <f ca="1">IF(VLOOKUP($A36,BBG!$1:$1048576,MATCH(Activity!HL$1,BBG!$1:$1,0),0)&lt;&gt;"",VLOOKUP($A36,BBG!$1:$1048576,MATCH(Activity!HL$1,BBG!$1:$1,0),0),IF(AND(VLOOKUP($A36,BBG!$1:$1048576,MATCH(Activity!HL$1,BBG!$1:$1,0)-1,0)&lt;&gt;"",VLOOKUP($A36,BBG!$1:$1048576,MATCH(Activity!HL$1,BBG!$1:$1,0)+1,0)&lt;&gt;""),(VLOOKUP($A36,BBG!$1:$1048576,MATCH(Activity!HL$1,BBG!$1:$1,0)-1,0)+VLOOKUP($A36,BBG!$1:$1048576,MATCH(Activity!HL$1,BBG!$1:$1,0)+1,0))/2,IF(AND(VLOOKUP($A36,BBG!$1:$1048576,MATCH(Activity!HL$1,BBG!$1:$1,0)-1,0)&lt;&gt;"",VLOOKUP($A36,BBG!$1:$1048576,MATCH(Activity!HL$1,BBG!$1:$1,0)+2,0)&lt;&gt;""),VLOOKUP($A36,BBG!$1:$1048576,MATCH(Activity!HL$1,BBG!$1:$1,0)-1,0)+(VLOOKUP($A36,BBG!$1:$1048576,MATCH(Activity!HL$1,BBG!$1:$1,0)+2,0)-VLOOKUP($A36,BBG!$1:$1048576,MATCH(Activity!HL$1,BBG!$1:$1,0)-1,0))/3,VLOOKUP($A36,BBG!$1:$1048576,MATCH(Activity!HL$1,BBG!$1:$1,0)-2,0)+(VLOOKUP($A36,BBG!$1:$1048576,MATCH(Activity!HL$1,BBG!$1:$1,0)+1,0)-VLOOKUP($A36,BBG!$1:$1048576,MATCH(Activity!HL$1,BBG!$1:$1,0)-2,0))*2/3)))/100</f>
        <v>0</v>
      </c>
      <c r="HM36" s="34">
        <f ca="1">IF(VLOOKUP($A36,BBG!$1:$1048576,MATCH(Activity!HM$1,BBG!$1:$1,0),0)&lt;&gt;"",VLOOKUP($A36,BBG!$1:$1048576,MATCH(Activity!HM$1,BBG!$1:$1,0),0),IF(AND(VLOOKUP($A36,BBG!$1:$1048576,MATCH(Activity!HM$1,BBG!$1:$1,0)-1,0)&lt;&gt;"",VLOOKUP($A36,BBG!$1:$1048576,MATCH(Activity!HM$1,BBG!$1:$1,0)+1,0)&lt;&gt;""),(VLOOKUP($A36,BBG!$1:$1048576,MATCH(Activity!HM$1,BBG!$1:$1,0)-1,0)+VLOOKUP($A36,BBG!$1:$1048576,MATCH(Activity!HM$1,BBG!$1:$1,0)+1,0))/2,IF(AND(VLOOKUP($A36,BBG!$1:$1048576,MATCH(Activity!HM$1,BBG!$1:$1,0)-1,0)&lt;&gt;"",VLOOKUP($A36,BBG!$1:$1048576,MATCH(Activity!HM$1,BBG!$1:$1,0)+2,0)&lt;&gt;""),VLOOKUP($A36,BBG!$1:$1048576,MATCH(Activity!HM$1,BBG!$1:$1,0)-1,0)+(VLOOKUP($A36,BBG!$1:$1048576,MATCH(Activity!HM$1,BBG!$1:$1,0)+2,0)-VLOOKUP($A36,BBG!$1:$1048576,MATCH(Activity!HM$1,BBG!$1:$1,0)-1,0))/3,VLOOKUP($A36,BBG!$1:$1048576,MATCH(Activity!HM$1,BBG!$1:$1,0)-2,0)+(VLOOKUP($A36,BBG!$1:$1048576,MATCH(Activity!HM$1,BBG!$1:$1,0)+1,0)-VLOOKUP($A36,BBG!$1:$1048576,MATCH(Activity!HM$1,BBG!$1:$1,0)-2,0))*2/3)))/100</f>
        <v>0</v>
      </c>
      <c r="HN36" s="34">
        <f ca="1">IF(VLOOKUP($A36,BBG!$1:$1048576,MATCH(Activity!HN$1,BBG!$1:$1,0),0)&lt;&gt;"",VLOOKUP($A36,BBG!$1:$1048576,MATCH(Activity!HN$1,BBG!$1:$1,0),0),IF(AND(VLOOKUP($A36,BBG!$1:$1048576,MATCH(Activity!HN$1,BBG!$1:$1,0)-1,0)&lt;&gt;"",VLOOKUP($A36,BBG!$1:$1048576,MATCH(Activity!HN$1,BBG!$1:$1,0)+1,0)&lt;&gt;""),(VLOOKUP($A36,BBG!$1:$1048576,MATCH(Activity!HN$1,BBG!$1:$1,0)-1,0)+VLOOKUP($A36,BBG!$1:$1048576,MATCH(Activity!HN$1,BBG!$1:$1,0)+1,0))/2,IF(AND(VLOOKUP($A36,BBG!$1:$1048576,MATCH(Activity!HN$1,BBG!$1:$1,0)-1,0)&lt;&gt;"",VLOOKUP($A36,BBG!$1:$1048576,MATCH(Activity!HN$1,BBG!$1:$1,0)+2,0)&lt;&gt;""),VLOOKUP($A36,BBG!$1:$1048576,MATCH(Activity!HN$1,BBG!$1:$1,0)-1,0)+(VLOOKUP($A36,BBG!$1:$1048576,MATCH(Activity!HN$1,BBG!$1:$1,0)+2,0)-VLOOKUP($A36,BBG!$1:$1048576,MATCH(Activity!HN$1,BBG!$1:$1,0)-1,0))/3,VLOOKUP($A36,BBG!$1:$1048576,MATCH(Activity!HN$1,BBG!$1:$1,0)-2,0)+(VLOOKUP($A36,BBG!$1:$1048576,MATCH(Activity!HN$1,BBG!$1:$1,0)+1,0)-VLOOKUP($A36,BBG!$1:$1048576,MATCH(Activity!HN$1,BBG!$1:$1,0)-2,0))*2/3)))/100</f>
        <v>0</v>
      </c>
      <c r="HO36" s="34">
        <f ca="1">IF(VLOOKUP($A36,BBG!$1:$1048576,MATCH(Activity!HO$1,BBG!$1:$1,0),0)&lt;&gt;"",VLOOKUP($A36,BBG!$1:$1048576,MATCH(Activity!HO$1,BBG!$1:$1,0),0),IF(AND(VLOOKUP($A36,BBG!$1:$1048576,MATCH(Activity!HO$1,BBG!$1:$1,0)-1,0)&lt;&gt;"",VLOOKUP($A36,BBG!$1:$1048576,MATCH(Activity!HO$1,BBG!$1:$1,0)+1,0)&lt;&gt;""),(VLOOKUP($A36,BBG!$1:$1048576,MATCH(Activity!HO$1,BBG!$1:$1,0)-1,0)+VLOOKUP($A36,BBG!$1:$1048576,MATCH(Activity!HO$1,BBG!$1:$1,0)+1,0))/2,IF(AND(VLOOKUP($A36,BBG!$1:$1048576,MATCH(Activity!HO$1,BBG!$1:$1,0)-1,0)&lt;&gt;"",VLOOKUP($A36,BBG!$1:$1048576,MATCH(Activity!HO$1,BBG!$1:$1,0)+2,0)&lt;&gt;""),VLOOKUP($A36,BBG!$1:$1048576,MATCH(Activity!HO$1,BBG!$1:$1,0)-1,0)+(VLOOKUP($A36,BBG!$1:$1048576,MATCH(Activity!HO$1,BBG!$1:$1,0)+2,0)-VLOOKUP($A36,BBG!$1:$1048576,MATCH(Activity!HO$1,BBG!$1:$1,0)-1,0))/3,VLOOKUP($A36,BBG!$1:$1048576,MATCH(Activity!HO$1,BBG!$1:$1,0)-2,0)+(VLOOKUP($A36,BBG!$1:$1048576,MATCH(Activity!HO$1,BBG!$1:$1,0)+1,0)-VLOOKUP($A36,BBG!$1:$1048576,MATCH(Activity!HO$1,BBG!$1:$1,0)-2,0))*2/3)))/100</f>
        <v>0</v>
      </c>
      <c r="HP36" s="34">
        <f ca="1">IF(VLOOKUP($A36,BBG!$1:$1048576,MATCH(Activity!HP$1,BBG!$1:$1,0),0)&lt;&gt;"",VLOOKUP($A36,BBG!$1:$1048576,MATCH(Activity!HP$1,BBG!$1:$1,0),0),IF(AND(VLOOKUP($A36,BBG!$1:$1048576,MATCH(Activity!HP$1,BBG!$1:$1,0)-1,0)&lt;&gt;"",VLOOKUP($A36,BBG!$1:$1048576,MATCH(Activity!HP$1,BBG!$1:$1,0)+1,0)&lt;&gt;""),(VLOOKUP($A36,BBG!$1:$1048576,MATCH(Activity!HP$1,BBG!$1:$1,0)-1,0)+VLOOKUP($A36,BBG!$1:$1048576,MATCH(Activity!HP$1,BBG!$1:$1,0)+1,0))/2,IF(AND(VLOOKUP($A36,BBG!$1:$1048576,MATCH(Activity!HP$1,BBG!$1:$1,0)-1,0)&lt;&gt;"",VLOOKUP($A36,BBG!$1:$1048576,MATCH(Activity!HP$1,BBG!$1:$1,0)+2,0)&lt;&gt;""),VLOOKUP($A36,BBG!$1:$1048576,MATCH(Activity!HP$1,BBG!$1:$1,0)-1,0)+(VLOOKUP($A36,BBG!$1:$1048576,MATCH(Activity!HP$1,BBG!$1:$1,0)+2,0)-VLOOKUP($A36,BBG!$1:$1048576,MATCH(Activity!HP$1,BBG!$1:$1,0)-1,0))/3,VLOOKUP($A36,BBG!$1:$1048576,MATCH(Activity!HP$1,BBG!$1:$1,0)-2,0)+(VLOOKUP($A36,BBG!$1:$1048576,MATCH(Activity!HP$1,BBG!$1:$1,0)+1,0)-VLOOKUP($A36,BBG!$1:$1048576,MATCH(Activity!HP$1,BBG!$1:$1,0)-2,0))*2/3)))/100</f>
        <v>0</v>
      </c>
      <c r="HQ36" s="34">
        <f ca="1">IF(VLOOKUP($A36,BBG!$1:$1048576,MATCH(Activity!HQ$1,BBG!$1:$1,0),0)&lt;&gt;"",VLOOKUP($A36,BBG!$1:$1048576,MATCH(Activity!HQ$1,BBG!$1:$1,0),0),IF(AND(VLOOKUP($A36,BBG!$1:$1048576,MATCH(Activity!HQ$1,BBG!$1:$1,0)-1,0)&lt;&gt;"",VLOOKUP($A36,BBG!$1:$1048576,MATCH(Activity!HQ$1,BBG!$1:$1,0)+1,0)&lt;&gt;""),(VLOOKUP($A36,BBG!$1:$1048576,MATCH(Activity!HQ$1,BBG!$1:$1,0)-1,0)+VLOOKUP($A36,BBG!$1:$1048576,MATCH(Activity!HQ$1,BBG!$1:$1,0)+1,0))/2,IF(AND(VLOOKUP($A36,BBG!$1:$1048576,MATCH(Activity!HQ$1,BBG!$1:$1,0)-1,0)&lt;&gt;"",VLOOKUP($A36,BBG!$1:$1048576,MATCH(Activity!HQ$1,BBG!$1:$1,0)+2,0)&lt;&gt;""),VLOOKUP($A36,BBG!$1:$1048576,MATCH(Activity!HQ$1,BBG!$1:$1,0)-1,0)+(VLOOKUP($A36,BBG!$1:$1048576,MATCH(Activity!HQ$1,BBG!$1:$1,0)+2,0)-VLOOKUP($A36,BBG!$1:$1048576,MATCH(Activity!HQ$1,BBG!$1:$1,0)-1,0))/3,VLOOKUP($A36,BBG!$1:$1048576,MATCH(Activity!HQ$1,BBG!$1:$1,0)-2,0)+(VLOOKUP($A36,BBG!$1:$1048576,MATCH(Activity!HQ$1,BBG!$1:$1,0)+1,0)-VLOOKUP($A36,BBG!$1:$1048576,MATCH(Activity!HQ$1,BBG!$1:$1,0)-2,0))*2/3)))/100</f>
        <v>0</v>
      </c>
      <c r="HR36" s="34">
        <f ca="1">IF(VLOOKUP($A36,BBG!$1:$1048576,MATCH(Activity!HR$1,BBG!$1:$1,0),0)&lt;&gt;"",VLOOKUP($A36,BBG!$1:$1048576,MATCH(Activity!HR$1,BBG!$1:$1,0),0),IF(AND(VLOOKUP($A36,BBG!$1:$1048576,MATCH(Activity!HR$1,BBG!$1:$1,0)-1,0)&lt;&gt;"",VLOOKUP($A36,BBG!$1:$1048576,MATCH(Activity!HR$1,BBG!$1:$1,0)+1,0)&lt;&gt;""),(VLOOKUP($A36,BBG!$1:$1048576,MATCH(Activity!HR$1,BBG!$1:$1,0)-1,0)+VLOOKUP($A36,BBG!$1:$1048576,MATCH(Activity!HR$1,BBG!$1:$1,0)+1,0))/2,IF(AND(VLOOKUP($A36,BBG!$1:$1048576,MATCH(Activity!HR$1,BBG!$1:$1,0)-1,0)&lt;&gt;"",VLOOKUP($A36,BBG!$1:$1048576,MATCH(Activity!HR$1,BBG!$1:$1,0)+2,0)&lt;&gt;""),VLOOKUP($A36,BBG!$1:$1048576,MATCH(Activity!HR$1,BBG!$1:$1,0)-1,0)+(VLOOKUP($A36,BBG!$1:$1048576,MATCH(Activity!HR$1,BBG!$1:$1,0)+2,0)-VLOOKUP($A36,BBG!$1:$1048576,MATCH(Activity!HR$1,BBG!$1:$1,0)-1,0))/3,VLOOKUP($A36,BBG!$1:$1048576,MATCH(Activity!HR$1,BBG!$1:$1,0)-2,0)+(VLOOKUP($A36,BBG!$1:$1048576,MATCH(Activity!HR$1,BBG!$1:$1,0)+1,0)-VLOOKUP($A36,BBG!$1:$1048576,MATCH(Activity!HR$1,BBG!$1:$1,0)-2,0))*2/3)))/100</f>
        <v>0</v>
      </c>
      <c r="HS36" s="34">
        <f ca="1">IF(VLOOKUP($A36,BBG!$1:$1048576,MATCH(Activity!HS$1,BBG!$1:$1,0),0)&lt;&gt;"",VLOOKUP($A36,BBG!$1:$1048576,MATCH(Activity!HS$1,BBG!$1:$1,0),0),IF(AND(VLOOKUP($A36,BBG!$1:$1048576,MATCH(Activity!HS$1,BBG!$1:$1,0)-1,0)&lt;&gt;"",VLOOKUP($A36,BBG!$1:$1048576,MATCH(Activity!HS$1,BBG!$1:$1,0)+1,0)&lt;&gt;""),(VLOOKUP($A36,BBG!$1:$1048576,MATCH(Activity!HS$1,BBG!$1:$1,0)-1,0)+VLOOKUP($A36,BBG!$1:$1048576,MATCH(Activity!HS$1,BBG!$1:$1,0)+1,0))/2,IF(AND(VLOOKUP($A36,BBG!$1:$1048576,MATCH(Activity!HS$1,BBG!$1:$1,0)-1,0)&lt;&gt;"",VLOOKUP($A36,BBG!$1:$1048576,MATCH(Activity!HS$1,BBG!$1:$1,0)+2,0)&lt;&gt;""),VLOOKUP($A36,BBG!$1:$1048576,MATCH(Activity!HS$1,BBG!$1:$1,0)-1,0)+(VLOOKUP($A36,BBG!$1:$1048576,MATCH(Activity!HS$1,BBG!$1:$1,0)+2,0)-VLOOKUP($A36,BBG!$1:$1048576,MATCH(Activity!HS$1,BBG!$1:$1,0)-1,0))/3,VLOOKUP($A36,BBG!$1:$1048576,MATCH(Activity!HS$1,BBG!$1:$1,0)-2,0)+(VLOOKUP($A36,BBG!$1:$1048576,MATCH(Activity!HS$1,BBG!$1:$1,0)+1,0)-VLOOKUP($A36,BBG!$1:$1048576,MATCH(Activity!HS$1,BBG!$1:$1,0)-2,0))*2/3)))/100</f>
        <v>0</v>
      </c>
      <c r="HT36" s="34">
        <f ca="1">IF(VLOOKUP($A36,BBG!$1:$1048576,MATCH(Activity!HT$1,BBG!$1:$1,0),0)&lt;&gt;"",VLOOKUP($A36,BBG!$1:$1048576,MATCH(Activity!HT$1,BBG!$1:$1,0),0),IF(AND(VLOOKUP($A36,BBG!$1:$1048576,MATCH(Activity!HT$1,BBG!$1:$1,0)-1,0)&lt;&gt;"",VLOOKUP($A36,BBG!$1:$1048576,MATCH(Activity!HT$1,BBG!$1:$1,0)+1,0)&lt;&gt;""),(VLOOKUP($A36,BBG!$1:$1048576,MATCH(Activity!HT$1,BBG!$1:$1,0)-1,0)+VLOOKUP($A36,BBG!$1:$1048576,MATCH(Activity!HT$1,BBG!$1:$1,0)+1,0))/2,IF(AND(VLOOKUP($A36,BBG!$1:$1048576,MATCH(Activity!HT$1,BBG!$1:$1,0)-1,0)&lt;&gt;"",VLOOKUP($A36,BBG!$1:$1048576,MATCH(Activity!HT$1,BBG!$1:$1,0)+2,0)&lt;&gt;""),VLOOKUP($A36,BBG!$1:$1048576,MATCH(Activity!HT$1,BBG!$1:$1,0)-1,0)+(VLOOKUP($A36,BBG!$1:$1048576,MATCH(Activity!HT$1,BBG!$1:$1,0)+2,0)-VLOOKUP($A36,BBG!$1:$1048576,MATCH(Activity!HT$1,BBG!$1:$1,0)-1,0))/3,VLOOKUP($A36,BBG!$1:$1048576,MATCH(Activity!HT$1,BBG!$1:$1,0)-2,0)+(VLOOKUP($A36,BBG!$1:$1048576,MATCH(Activity!HT$1,BBG!$1:$1,0)+1,0)-VLOOKUP($A36,BBG!$1:$1048576,MATCH(Activity!HT$1,BBG!$1:$1,0)-2,0))*2/3)))/100</f>
        <v>0</v>
      </c>
      <c r="HU36" s="34">
        <f ca="1">IF(VLOOKUP($A36,BBG!$1:$1048576,MATCH(Activity!HU$1,BBG!$1:$1,0),0)&lt;&gt;"",VLOOKUP($A36,BBG!$1:$1048576,MATCH(Activity!HU$1,BBG!$1:$1,0),0),IF(AND(VLOOKUP($A36,BBG!$1:$1048576,MATCH(Activity!HU$1,BBG!$1:$1,0)-1,0)&lt;&gt;"",VLOOKUP($A36,BBG!$1:$1048576,MATCH(Activity!HU$1,BBG!$1:$1,0)+1,0)&lt;&gt;""),(VLOOKUP($A36,BBG!$1:$1048576,MATCH(Activity!HU$1,BBG!$1:$1,0)-1,0)+VLOOKUP($A36,BBG!$1:$1048576,MATCH(Activity!HU$1,BBG!$1:$1,0)+1,0))/2,IF(AND(VLOOKUP($A36,BBG!$1:$1048576,MATCH(Activity!HU$1,BBG!$1:$1,0)-1,0)&lt;&gt;"",VLOOKUP($A36,BBG!$1:$1048576,MATCH(Activity!HU$1,BBG!$1:$1,0)+2,0)&lt;&gt;""),VLOOKUP($A36,BBG!$1:$1048576,MATCH(Activity!HU$1,BBG!$1:$1,0)-1,0)+(VLOOKUP($A36,BBG!$1:$1048576,MATCH(Activity!HU$1,BBG!$1:$1,0)+2,0)-VLOOKUP($A36,BBG!$1:$1048576,MATCH(Activity!HU$1,BBG!$1:$1,0)-1,0))/3,VLOOKUP($A36,BBG!$1:$1048576,MATCH(Activity!HU$1,BBG!$1:$1,0)-2,0)+(VLOOKUP($A36,BBG!$1:$1048576,MATCH(Activity!HU$1,BBG!$1:$1,0)+1,0)-VLOOKUP($A36,BBG!$1:$1048576,MATCH(Activity!HU$1,BBG!$1:$1,0)-2,0))*2/3)))/100</f>
        <v>0</v>
      </c>
      <c r="HV36" s="34">
        <f ca="1">IF(VLOOKUP($A36,BBG!$1:$1048576,MATCH(Activity!HV$1,BBG!$1:$1,0),0)&lt;&gt;"",VLOOKUP($A36,BBG!$1:$1048576,MATCH(Activity!HV$1,BBG!$1:$1,0),0),IF(AND(VLOOKUP($A36,BBG!$1:$1048576,MATCH(Activity!HV$1,BBG!$1:$1,0)-1,0)&lt;&gt;"",VLOOKUP($A36,BBG!$1:$1048576,MATCH(Activity!HV$1,BBG!$1:$1,0)+1,0)&lt;&gt;""),(VLOOKUP($A36,BBG!$1:$1048576,MATCH(Activity!HV$1,BBG!$1:$1,0)-1,0)+VLOOKUP($A36,BBG!$1:$1048576,MATCH(Activity!HV$1,BBG!$1:$1,0)+1,0))/2,IF(AND(VLOOKUP($A36,BBG!$1:$1048576,MATCH(Activity!HV$1,BBG!$1:$1,0)-1,0)&lt;&gt;"",VLOOKUP($A36,BBG!$1:$1048576,MATCH(Activity!HV$1,BBG!$1:$1,0)+2,0)&lt;&gt;""),VLOOKUP($A36,BBG!$1:$1048576,MATCH(Activity!HV$1,BBG!$1:$1,0)-1,0)+(VLOOKUP($A36,BBG!$1:$1048576,MATCH(Activity!HV$1,BBG!$1:$1,0)+2,0)-VLOOKUP($A36,BBG!$1:$1048576,MATCH(Activity!HV$1,BBG!$1:$1,0)-1,0))/3,VLOOKUP($A36,BBG!$1:$1048576,MATCH(Activity!HV$1,BBG!$1:$1,0)-2,0)+(VLOOKUP($A36,BBG!$1:$1048576,MATCH(Activity!HV$1,BBG!$1:$1,0)+1,0)-VLOOKUP($A36,BBG!$1:$1048576,MATCH(Activity!HV$1,BBG!$1:$1,0)-2,0))*2/3)))/100</f>
        <v>0</v>
      </c>
      <c r="HW36" s="34">
        <f ca="1">IF(VLOOKUP($A36,BBG!$1:$1048576,MATCH(Activity!HW$1,BBG!$1:$1,0),0)&lt;&gt;"",VLOOKUP($A36,BBG!$1:$1048576,MATCH(Activity!HW$1,BBG!$1:$1,0),0),IF(AND(VLOOKUP($A36,BBG!$1:$1048576,MATCH(Activity!HW$1,BBG!$1:$1,0)-1,0)&lt;&gt;"",VLOOKUP($A36,BBG!$1:$1048576,MATCH(Activity!HW$1,BBG!$1:$1,0)+1,0)&lt;&gt;""),(VLOOKUP($A36,BBG!$1:$1048576,MATCH(Activity!HW$1,BBG!$1:$1,0)-1,0)+VLOOKUP($A36,BBG!$1:$1048576,MATCH(Activity!HW$1,BBG!$1:$1,0)+1,0))/2,IF(AND(VLOOKUP($A36,BBG!$1:$1048576,MATCH(Activity!HW$1,BBG!$1:$1,0)-1,0)&lt;&gt;"",VLOOKUP($A36,BBG!$1:$1048576,MATCH(Activity!HW$1,BBG!$1:$1,0)+2,0)&lt;&gt;""),VLOOKUP($A36,BBG!$1:$1048576,MATCH(Activity!HW$1,BBG!$1:$1,0)-1,0)+(VLOOKUP($A36,BBG!$1:$1048576,MATCH(Activity!HW$1,BBG!$1:$1,0)+2,0)-VLOOKUP($A36,BBG!$1:$1048576,MATCH(Activity!HW$1,BBG!$1:$1,0)-1,0))/3,VLOOKUP($A36,BBG!$1:$1048576,MATCH(Activity!HW$1,BBG!$1:$1,0)-2,0)+(VLOOKUP($A36,BBG!$1:$1048576,MATCH(Activity!HW$1,BBG!$1:$1,0)+1,0)-VLOOKUP($A36,BBG!$1:$1048576,MATCH(Activity!HW$1,BBG!$1:$1,0)-2,0))*2/3)))/100</f>
        <v>0</v>
      </c>
      <c r="HX36" s="34">
        <f ca="1">IF(VLOOKUP($A36,BBG!$1:$1048576,MATCH(Activity!HX$1,BBG!$1:$1,0),0)&lt;&gt;"",VLOOKUP($A36,BBG!$1:$1048576,MATCH(Activity!HX$1,BBG!$1:$1,0),0),IF(AND(VLOOKUP($A36,BBG!$1:$1048576,MATCH(Activity!HX$1,BBG!$1:$1,0)-1,0)&lt;&gt;"",VLOOKUP($A36,BBG!$1:$1048576,MATCH(Activity!HX$1,BBG!$1:$1,0)+1,0)&lt;&gt;""),(VLOOKUP($A36,BBG!$1:$1048576,MATCH(Activity!HX$1,BBG!$1:$1,0)-1,0)+VLOOKUP($A36,BBG!$1:$1048576,MATCH(Activity!HX$1,BBG!$1:$1,0)+1,0))/2,IF(AND(VLOOKUP($A36,BBG!$1:$1048576,MATCH(Activity!HX$1,BBG!$1:$1,0)-1,0)&lt;&gt;"",VLOOKUP($A36,BBG!$1:$1048576,MATCH(Activity!HX$1,BBG!$1:$1,0)+2,0)&lt;&gt;""),VLOOKUP($A36,BBG!$1:$1048576,MATCH(Activity!HX$1,BBG!$1:$1,0)-1,0)+(VLOOKUP($A36,BBG!$1:$1048576,MATCH(Activity!HX$1,BBG!$1:$1,0)+2,0)-VLOOKUP($A36,BBG!$1:$1048576,MATCH(Activity!HX$1,BBG!$1:$1,0)-1,0))/3,VLOOKUP($A36,BBG!$1:$1048576,MATCH(Activity!HX$1,BBG!$1:$1,0)-2,0)+(VLOOKUP($A36,BBG!$1:$1048576,MATCH(Activity!HX$1,BBG!$1:$1,0)+1,0)-VLOOKUP($A36,BBG!$1:$1048576,MATCH(Activity!HX$1,BBG!$1:$1,0)-2,0))*2/3)))/100</f>
        <v>0</v>
      </c>
      <c r="HY36" s="34">
        <f ca="1">IF(VLOOKUP($A36,BBG!$1:$1048576,MATCH(Activity!HY$1,BBG!$1:$1,0),0)&lt;&gt;"",VLOOKUP($A36,BBG!$1:$1048576,MATCH(Activity!HY$1,BBG!$1:$1,0),0),IF(AND(VLOOKUP($A36,BBG!$1:$1048576,MATCH(Activity!HY$1,BBG!$1:$1,0)-1,0)&lt;&gt;"",VLOOKUP($A36,BBG!$1:$1048576,MATCH(Activity!HY$1,BBG!$1:$1,0)+1,0)&lt;&gt;""),(VLOOKUP($A36,BBG!$1:$1048576,MATCH(Activity!HY$1,BBG!$1:$1,0)-1,0)+VLOOKUP($A36,BBG!$1:$1048576,MATCH(Activity!HY$1,BBG!$1:$1,0)+1,0))/2,IF(AND(VLOOKUP($A36,BBG!$1:$1048576,MATCH(Activity!HY$1,BBG!$1:$1,0)-1,0)&lt;&gt;"",VLOOKUP($A36,BBG!$1:$1048576,MATCH(Activity!HY$1,BBG!$1:$1,0)+2,0)&lt;&gt;""),VLOOKUP($A36,BBG!$1:$1048576,MATCH(Activity!HY$1,BBG!$1:$1,0)-1,0)+(VLOOKUP($A36,BBG!$1:$1048576,MATCH(Activity!HY$1,BBG!$1:$1,0)+2,0)-VLOOKUP($A36,BBG!$1:$1048576,MATCH(Activity!HY$1,BBG!$1:$1,0)-1,0))/3,VLOOKUP($A36,BBG!$1:$1048576,MATCH(Activity!HY$1,BBG!$1:$1,0)-2,0)+(VLOOKUP($A36,BBG!$1:$1048576,MATCH(Activity!HY$1,BBG!$1:$1,0)+1,0)-VLOOKUP($A36,BBG!$1:$1048576,MATCH(Activity!HY$1,BBG!$1:$1,0)-2,0))*2/3)))/100</f>
        <v>0</v>
      </c>
      <c r="HZ36" s="34">
        <f ca="1">IF(VLOOKUP($A36,BBG!$1:$1048576,MATCH(Activity!HZ$1,BBG!$1:$1,0),0)&lt;&gt;"",VLOOKUP($A36,BBG!$1:$1048576,MATCH(Activity!HZ$1,BBG!$1:$1,0),0),IF(AND(VLOOKUP($A36,BBG!$1:$1048576,MATCH(Activity!HZ$1,BBG!$1:$1,0)-1,0)&lt;&gt;"",VLOOKUP($A36,BBG!$1:$1048576,MATCH(Activity!HZ$1,BBG!$1:$1,0)+1,0)&lt;&gt;""),(VLOOKUP($A36,BBG!$1:$1048576,MATCH(Activity!HZ$1,BBG!$1:$1,0)-1,0)+VLOOKUP($A36,BBG!$1:$1048576,MATCH(Activity!HZ$1,BBG!$1:$1,0)+1,0))/2,IF(AND(VLOOKUP($A36,BBG!$1:$1048576,MATCH(Activity!HZ$1,BBG!$1:$1,0)-1,0)&lt;&gt;"",VLOOKUP($A36,BBG!$1:$1048576,MATCH(Activity!HZ$1,BBG!$1:$1,0)+2,0)&lt;&gt;""),VLOOKUP($A36,BBG!$1:$1048576,MATCH(Activity!HZ$1,BBG!$1:$1,0)-1,0)+(VLOOKUP($A36,BBG!$1:$1048576,MATCH(Activity!HZ$1,BBG!$1:$1,0)+2,0)-VLOOKUP($A36,BBG!$1:$1048576,MATCH(Activity!HZ$1,BBG!$1:$1,0)-1,0))/3,VLOOKUP($A36,BBG!$1:$1048576,MATCH(Activity!HZ$1,BBG!$1:$1,0)-2,0)+(VLOOKUP($A36,BBG!$1:$1048576,MATCH(Activity!HZ$1,BBG!$1:$1,0)+1,0)-VLOOKUP($A36,BBG!$1:$1048576,MATCH(Activity!HZ$1,BBG!$1:$1,0)-2,0))*2/3)))/100</f>
        <v>0</v>
      </c>
      <c r="IA36" s="34">
        <f ca="1">IF(VLOOKUP($A36,BBG!$1:$1048576,MATCH(Activity!IA$1,BBG!$1:$1,0),0)&lt;&gt;"",VLOOKUP($A36,BBG!$1:$1048576,MATCH(Activity!IA$1,BBG!$1:$1,0),0),IF(AND(VLOOKUP($A36,BBG!$1:$1048576,MATCH(Activity!IA$1,BBG!$1:$1,0)-1,0)&lt;&gt;"",VLOOKUP($A36,BBG!$1:$1048576,MATCH(Activity!IA$1,BBG!$1:$1,0)+1,0)&lt;&gt;""),(VLOOKUP($A36,BBG!$1:$1048576,MATCH(Activity!IA$1,BBG!$1:$1,0)-1,0)+VLOOKUP($A36,BBG!$1:$1048576,MATCH(Activity!IA$1,BBG!$1:$1,0)+1,0))/2,IF(AND(VLOOKUP($A36,BBG!$1:$1048576,MATCH(Activity!IA$1,BBG!$1:$1,0)-1,0)&lt;&gt;"",VLOOKUP($A36,BBG!$1:$1048576,MATCH(Activity!IA$1,BBG!$1:$1,0)+2,0)&lt;&gt;""),VLOOKUP($A36,BBG!$1:$1048576,MATCH(Activity!IA$1,BBG!$1:$1,0)-1,0)+(VLOOKUP($A36,BBG!$1:$1048576,MATCH(Activity!IA$1,BBG!$1:$1,0)+2,0)-VLOOKUP($A36,BBG!$1:$1048576,MATCH(Activity!IA$1,BBG!$1:$1,0)-1,0))/3,VLOOKUP($A36,BBG!$1:$1048576,MATCH(Activity!IA$1,BBG!$1:$1,0)-2,0)+(VLOOKUP($A36,BBG!$1:$1048576,MATCH(Activity!IA$1,BBG!$1:$1,0)+1,0)-VLOOKUP($A36,BBG!$1:$1048576,MATCH(Activity!IA$1,BBG!$1:$1,0)-2,0))*2/3)))/100</f>
        <v>0</v>
      </c>
      <c r="IB36" s="34">
        <f ca="1">IF(VLOOKUP($A36,BBG!$1:$1048576,MATCH(Activity!IB$1,BBG!$1:$1,0),0)&lt;&gt;"",VLOOKUP($A36,BBG!$1:$1048576,MATCH(Activity!IB$1,BBG!$1:$1,0),0),IF(AND(VLOOKUP($A36,BBG!$1:$1048576,MATCH(Activity!IB$1,BBG!$1:$1,0)-1,0)&lt;&gt;"",VLOOKUP($A36,BBG!$1:$1048576,MATCH(Activity!IB$1,BBG!$1:$1,0)+1,0)&lt;&gt;""),(VLOOKUP($A36,BBG!$1:$1048576,MATCH(Activity!IB$1,BBG!$1:$1,0)-1,0)+VLOOKUP($A36,BBG!$1:$1048576,MATCH(Activity!IB$1,BBG!$1:$1,0)+1,0))/2,IF(AND(VLOOKUP($A36,BBG!$1:$1048576,MATCH(Activity!IB$1,BBG!$1:$1,0)-1,0)&lt;&gt;"",VLOOKUP($A36,BBG!$1:$1048576,MATCH(Activity!IB$1,BBG!$1:$1,0)+2,0)&lt;&gt;""),VLOOKUP($A36,BBG!$1:$1048576,MATCH(Activity!IB$1,BBG!$1:$1,0)-1,0)+(VLOOKUP($A36,BBG!$1:$1048576,MATCH(Activity!IB$1,BBG!$1:$1,0)+2,0)-VLOOKUP($A36,BBG!$1:$1048576,MATCH(Activity!IB$1,BBG!$1:$1,0)-1,0))/3,VLOOKUP($A36,BBG!$1:$1048576,MATCH(Activity!IB$1,BBG!$1:$1,0)-2,0)+(VLOOKUP($A36,BBG!$1:$1048576,MATCH(Activity!IB$1,BBG!$1:$1,0)+1,0)-VLOOKUP($A36,BBG!$1:$1048576,MATCH(Activity!IB$1,BBG!$1:$1,0)-2,0))*2/3)))/100</f>
        <v>0</v>
      </c>
      <c r="IC36" s="34">
        <f ca="1">IF(VLOOKUP($A36,BBG!$1:$1048576,MATCH(Activity!IC$1,BBG!$1:$1,0),0)&lt;&gt;"",VLOOKUP($A36,BBG!$1:$1048576,MATCH(Activity!IC$1,BBG!$1:$1,0),0),IF(AND(VLOOKUP($A36,BBG!$1:$1048576,MATCH(Activity!IC$1,BBG!$1:$1,0)-1,0)&lt;&gt;"",VLOOKUP($A36,BBG!$1:$1048576,MATCH(Activity!IC$1,BBG!$1:$1,0)+1,0)&lt;&gt;""),(VLOOKUP($A36,BBG!$1:$1048576,MATCH(Activity!IC$1,BBG!$1:$1,0)-1,0)+VLOOKUP($A36,BBG!$1:$1048576,MATCH(Activity!IC$1,BBG!$1:$1,0)+1,0))/2,IF(AND(VLOOKUP($A36,BBG!$1:$1048576,MATCH(Activity!IC$1,BBG!$1:$1,0)-1,0)&lt;&gt;"",VLOOKUP($A36,BBG!$1:$1048576,MATCH(Activity!IC$1,BBG!$1:$1,0)+2,0)&lt;&gt;""),VLOOKUP($A36,BBG!$1:$1048576,MATCH(Activity!IC$1,BBG!$1:$1,0)-1,0)+(VLOOKUP($A36,BBG!$1:$1048576,MATCH(Activity!IC$1,BBG!$1:$1,0)+2,0)-VLOOKUP($A36,BBG!$1:$1048576,MATCH(Activity!IC$1,BBG!$1:$1,0)-1,0))/3,VLOOKUP($A36,BBG!$1:$1048576,MATCH(Activity!IC$1,BBG!$1:$1,0)-2,0)+(VLOOKUP($A36,BBG!$1:$1048576,MATCH(Activity!IC$1,BBG!$1:$1,0)+1,0)-VLOOKUP($A36,BBG!$1:$1048576,MATCH(Activity!IC$1,BBG!$1:$1,0)-2,0))*2/3)))/100</f>
        <v>0</v>
      </c>
      <c r="ID36" s="34">
        <f ca="1">IF(VLOOKUP($A36,BBG!$1:$1048576,MATCH(Activity!ID$1,BBG!$1:$1,0),0)&lt;&gt;"",VLOOKUP($A36,BBG!$1:$1048576,MATCH(Activity!ID$1,BBG!$1:$1,0),0),IF(AND(VLOOKUP($A36,BBG!$1:$1048576,MATCH(Activity!ID$1,BBG!$1:$1,0)-1,0)&lt;&gt;"",VLOOKUP($A36,BBG!$1:$1048576,MATCH(Activity!ID$1,BBG!$1:$1,0)+1,0)&lt;&gt;""),(VLOOKUP($A36,BBG!$1:$1048576,MATCH(Activity!ID$1,BBG!$1:$1,0)-1,0)+VLOOKUP($A36,BBG!$1:$1048576,MATCH(Activity!ID$1,BBG!$1:$1,0)+1,0))/2,IF(AND(VLOOKUP($A36,BBG!$1:$1048576,MATCH(Activity!ID$1,BBG!$1:$1,0)-1,0)&lt;&gt;"",VLOOKUP($A36,BBG!$1:$1048576,MATCH(Activity!ID$1,BBG!$1:$1,0)+2,0)&lt;&gt;""),VLOOKUP($A36,BBG!$1:$1048576,MATCH(Activity!ID$1,BBG!$1:$1,0)-1,0)+(VLOOKUP($A36,BBG!$1:$1048576,MATCH(Activity!ID$1,BBG!$1:$1,0)+2,0)-VLOOKUP($A36,BBG!$1:$1048576,MATCH(Activity!ID$1,BBG!$1:$1,0)-1,0))/3,VLOOKUP($A36,BBG!$1:$1048576,MATCH(Activity!ID$1,BBG!$1:$1,0)-2,0)+(VLOOKUP($A36,BBG!$1:$1048576,MATCH(Activity!ID$1,BBG!$1:$1,0)+1,0)-VLOOKUP($A36,BBG!$1:$1048576,MATCH(Activity!ID$1,BBG!$1:$1,0)-2,0))*2/3)))/100</f>
        <v>0</v>
      </c>
      <c r="IE36" s="34">
        <f ca="1">IF(VLOOKUP($A36,BBG!$1:$1048576,MATCH(Activity!IE$1,BBG!$1:$1,0),0)&lt;&gt;"",VLOOKUP($A36,BBG!$1:$1048576,MATCH(Activity!IE$1,BBG!$1:$1,0),0),IF(AND(VLOOKUP($A36,BBG!$1:$1048576,MATCH(Activity!IE$1,BBG!$1:$1,0)-1,0)&lt;&gt;"",VLOOKUP($A36,BBG!$1:$1048576,MATCH(Activity!IE$1,BBG!$1:$1,0)+1,0)&lt;&gt;""),(VLOOKUP($A36,BBG!$1:$1048576,MATCH(Activity!IE$1,BBG!$1:$1,0)-1,0)+VLOOKUP($A36,BBG!$1:$1048576,MATCH(Activity!IE$1,BBG!$1:$1,0)+1,0))/2,IF(AND(VLOOKUP($A36,BBG!$1:$1048576,MATCH(Activity!IE$1,BBG!$1:$1,0)-1,0)&lt;&gt;"",VLOOKUP($A36,BBG!$1:$1048576,MATCH(Activity!IE$1,BBG!$1:$1,0)+2,0)&lt;&gt;""),VLOOKUP($A36,BBG!$1:$1048576,MATCH(Activity!IE$1,BBG!$1:$1,0)-1,0)+(VLOOKUP($A36,BBG!$1:$1048576,MATCH(Activity!IE$1,BBG!$1:$1,0)+2,0)-VLOOKUP($A36,BBG!$1:$1048576,MATCH(Activity!IE$1,BBG!$1:$1,0)-1,0))/3,VLOOKUP($A36,BBG!$1:$1048576,MATCH(Activity!IE$1,BBG!$1:$1,0)-2,0)+(VLOOKUP($A36,BBG!$1:$1048576,MATCH(Activity!IE$1,BBG!$1:$1,0)+1,0)-VLOOKUP($A36,BBG!$1:$1048576,MATCH(Activity!IE$1,BBG!$1:$1,0)-2,0))*2/3)))/100</f>
        <v>0</v>
      </c>
      <c r="IF36" s="34">
        <f ca="1">IF(VLOOKUP($A36,BBG!$1:$1048576,MATCH(Activity!IF$1,BBG!$1:$1,0),0)&lt;&gt;"",VLOOKUP($A36,BBG!$1:$1048576,MATCH(Activity!IF$1,BBG!$1:$1,0),0),IF(AND(VLOOKUP($A36,BBG!$1:$1048576,MATCH(Activity!IF$1,BBG!$1:$1,0)-1,0)&lt;&gt;"",VLOOKUP($A36,BBG!$1:$1048576,MATCH(Activity!IF$1,BBG!$1:$1,0)+1,0)&lt;&gt;""),(VLOOKUP($A36,BBG!$1:$1048576,MATCH(Activity!IF$1,BBG!$1:$1,0)-1,0)+VLOOKUP($A36,BBG!$1:$1048576,MATCH(Activity!IF$1,BBG!$1:$1,0)+1,0))/2,IF(AND(VLOOKUP($A36,BBG!$1:$1048576,MATCH(Activity!IF$1,BBG!$1:$1,0)-1,0)&lt;&gt;"",VLOOKUP($A36,BBG!$1:$1048576,MATCH(Activity!IF$1,BBG!$1:$1,0)+2,0)&lt;&gt;""),VLOOKUP($A36,BBG!$1:$1048576,MATCH(Activity!IF$1,BBG!$1:$1,0)-1,0)+(VLOOKUP($A36,BBG!$1:$1048576,MATCH(Activity!IF$1,BBG!$1:$1,0)+2,0)-VLOOKUP($A36,BBG!$1:$1048576,MATCH(Activity!IF$1,BBG!$1:$1,0)-1,0))/3,VLOOKUP($A36,BBG!$1:$1048576,MATCH(Activity!IF$1,BBG!$1:$1,0)-2,0)+(VLOOKUP($A36,BBG!$1:$1048576,MATCH(Activity!IF$1,BBG!$1:$1,0)+1,0)-VLOOKUP($A36,BBG!$1:$1048576,MATCH(Activity!IF$1,BBG!$1:$1,0)-2,0))*2/3)))/100</f>
        <v>0</v>
      </c>
      <c r="IG36" s="34">
        <f ca="1">IF(VLOOKUP($A36,BBG!$1:$1048576,MATCH(Activity!IG$1,BBG!$1:$1,0),0)&lt;&gt;"",VLOOKUP($A36,BBG!$1:$1048576,MATCH(Activity!IG$1,BBG!$1:$1,0),0),IF(AND(VLOOKUP($A36,BBG!$1:$1048576,MATCH(Activity!IG$1,BBG!$1:$1,0)-1,0)&lt;&gt;"",VLOOKUP($A36,BBG!$1:$1048576,MATCH(Activity!IG$1,BBG!$1:$1,0)+1,0)&lt;&gt;""),(VLOOKUP($A36,BBG!$1:$1048576,MATCH(Activity!IG$1,BBG!$1:$1,0)-1,0)+VLOOKUP($A36,BBG!$1:$1048576,MATCH(Activity!IG$1,BBG!$1:$1,0)+1,0))/2,IF(AND(VLOOKUP($A36,BBG!$1:$1048576,MATCH(Activity!IG$1,BBG!$1:$1,0)-1,0)&lt;&gt;"",VLOOKUP($A36,BBG!$1:$1048576,MATCH(Activity!IG$1,BBG!$1:$1,0)+2,0)&lt;&gt;""),VLOOKUP($A36,BBG!$1:$1048576,MATCH(Activity!IG$1,BBG!$1:$1,0)-1,0)+(VLOOKUP($A36,BBG!$1:$1048576,MATCH(Activity!IG$1,BBG!$1:$1,0)+2,0)-VLOOKUP($A36,BBG!$1:$1048576,MATCH(Activity!IG$1,BBG!$1:$1,0)-1,0))/3,VLOOKUP($A36,BBG!$1:$1048576,MATCH(Activity!IG$1,BBG!$1:$1,0)-2,0)+(VLOOKUP($A36,BBG!$1:$1048576,MATCH(Activity!IG$1,BBG!$1:$1,0)+1,0)-VLOOKUP($A36,BBG!$1:$1048576,MATCH(Activity!IG$1,BBG!$1:$1,0)-2,0))*2/3)))/100</f>
        <v>0</v>
      </c>
      <c r="IH36" s="34">
        <f ca="1">IF(VLOOKUP($A36,BBG!$1:$1048576,MATCH(Activity!IH$1,BBG!$1:$1,0),0)&lt;&gt;"",VLOOKUP($A36,BBG!$1:$1048576,MATCH(Activity!IH$1,BBG!$1:$1,0),0),IF(AND(VLOOKUP($A36,BBG!$1:$1048576,MATCH(Activity!IH$1,BBG!$1:$1,0)-1,0)&lt;&gt;"",VLOOKUP($A36,BBG!$1:$1048576,MATCH(Activity!IH$1,BBG!$1:$1,0)+1,0)&lt;&gt;""),(VLOOKUP($A36,BBG!$1:$1048576,MATCH(Activity!IH$1,BBG!$1:$1,0)-1,0)+VLOOKUP($A36,BBG!$1:$1048576,MATCH(Activity!IH$1,BBG!$1:$1,0)+1,0))/2,IF(AND(VLOOKUP($A36,BBG!$1:$1048576,MATCH(Activity!IH$1,BBG!$1:$1,0)-1,0)&lt;&gt;"",VLOOKUP($A36,BBG!$1:$1048576,MATCH(Activity!IH$1,BBG!$1:$1,0)+2,0)&lt;&gt;""),VLOOKUP($A36,BBG!$1:$1048576,MATCH(Activity!IH$1,BBG!$1:$1,0)-1,0)+(VLOOKUP($A36,BBG!$1:$1048576,MATCH(Activity!IH$1,BBG!$1:$1,0)+2,0)-VLOOKUP($A36,BBG!$1:$1048576,MATCH(Activity!IH$1,BBG!$1:$1,0)-1,0))/3,VLOOKUP($A36,BBG!$1:$1048576,MATCH(Activity!IH$1,BBG!$1:$1,0)-2,0)+(VLOOKUP($A36,BBG!$1:$1048576,MATCH(Activity!IH$1,BBG!$1:$1,0)+1,0)-VLOOKUP($A36,BBG!$1:$1048576,MATCH(Activity!IH$1,BBG!$1:$1,0)-2,0))*2/3)))/100</f>
        <v>0</v>
      </c>
      <c r="II36" s="34">
        <f ca="1">IF(VLOOKUP($A36,BBG!$1:$1048576,MATCH(Activity!II$1,BBG!$1:$1,0),0)&lt;&gt;"",VLOOKUP($A36,BBG!$1:$1048576,MATCH(Activity!II$1,BBG!$1:$1,0),0),IF(AND(VLOOKUP($A36,BBG!$1:$1048576,MATCH(Activity!II$1,BBG!$1:$1,0)-1,0)&lt;&gt;"",VLOOKUP($A36,BBG!$1:$1048576,MATCH(Activity!II$1,BBG!$1:$1,0)+1,0)&lt;&gt;""),(VLOOKUP($A36,BBG!$1:$1048576,MATCH(Activity!II$1,BBG!$1:$1,0)-1,0)+VLOOKUP($A36,BBG!$1:$1048576,MATCH(Activity!II$1,BBG!$1:$1,0)+1,0))/2,IF(AND(VLOOKUP($A36,BBG!$1:$1048576,MATCH(Activity!II$1,BBG!$1:$1,0)-1,0)&lt;&gt;"",VLOOKUP($A36,BBG!$1:$1048576,MATCH(Activity!II$1,BBG!$1:$1,0)+2,0)&lt;&gt;""),VLOOKUP($A36,BBG!$1:$1048576,MATCH(Activity!II$1,BBG!$1:$1,0)-1,0)+(VLOOKUP($A36,BBG!$1:$1048576,MATCH(Activity!II$1,BBG!$1:$1,0)+2,0)-VLOOKUP($A36,BBG!$1:$1048576,MATCH(Activity!II$1,BBG!$1:$1,0)-1,0))/3,VLOOKUP($A36,BBG!$1:$1048576,MATCH(Activity!II$1,BBG!$1:$1,0)-2,0)+(VLOOKUP($A36,BBG!$1:$1048576,MATCH(Activity!II$1,BBG!$1:$1,0)+1,0)-VLOOKUP($A36,BBG!$1:$1048576,MATCH(Activity!II$1,BBG!$1:$1,0)-2,0))*2/3)))/100</f>
        <v>0</v>
      </c>
      <c r="IJ36" s="34">
        <f ca="1">IF(VLOOKUP($A36,BBG!$1:$1048576,MATCH(Activity!IJ$1,BBG!$1:$1,0),0)&lt;&gt;"",VLOOKUP($A36,BBG!$1:$1048576,MATCH(Activity!IJ$1,BBG!$1:$1,0),0),IF(AND(VLOOKUP($A36,BBG!$1:$1048576,MATCH(Activity!IJ$1,BBG!$1:$1,0)-1,0)&lt;&gt;"",VLOOKUP($A36,BBG!$1:$1048576,MATCH(Activity!IJ$1,BBG!$1:$1,0)+1,0)&lt;&gt;""),(VLOOKUP($A36,BBG!$1:$1048576,MATCH(Activity!IJ$1,BBG!$1:$1,0)-1,0)+VLOOKUP($A36,BBG!$1:$1048576,MATCH(Activity!IJ$1,BBG!$1:$1,0)+1,0))/2,IF(AND(VLOOKUP($A36,BBG!$1:$1048576,MATCH(Activity!IJ$1,BBG!$1:$1,0)-1,0)&lt;&gt;"",VLOOKUP($A36,BBG!$1:$1048576,MATCH(Activity!IJ$1,BBG!$1:$1,0)+2,0)&lt;&gt;""),VLOOKUP($A36,BBG!$1:$1048576,MATCH(Activity!IJ$1,BBG!$1:$1,0)-1,0)+(VLOOKUP($A36,BBG!$1:$1048576,MATCH(Activity!IJ$1,BBG!$1:$1,0)+2,0)-VLOOKUP($A36,BBG!$1:$1048576,MATCH(Activity!IJ$1,BBG!$1:$1,0)-1,0))/3,VLOOKUP($A36,BBG!$1:$1048576,MATCH(Activity!IJ$1,BBG!$1:$1,0)-2,0)+(VLOOKUP($A36,BBG!$1:$1048576,MATCH(Activity!IJ$1,BBG!$1:$1,0)+1,0)-VLOOKUP($A36,BBG!$1:$1048576,MATCH(Activity!IJ$1,BBG!$1:$1,0)-2,0))*2/3)))/100</f>
        <v>0</v>
      </c>
      <c r="IK36" s="34">
        <f ca="1">IF(VLOOKUP($A36,BBG!$1:$1048576,MATCH(Activity!IK$1,BBG!$1:$1,0),0)&lt;&gt;"",VLOOKUP($A36,BBG!$1:$1048576,MATCH(Activity!IK$1,BBG!$1:$1,0),0),IF(AND(VLOOKUP($A36,BBG!$1:$1048576,MATCH(Activity!IK$1,BBG!$1:$1,0)-1,0)&lt;&gt;"",VLOOKUP($A36,BBG!$1:$1048576,MATCH(Activity!IK$1,BBG!$1:$1,0)+1,0)&lt;&gt;""),(VLOOKUP($A36,BBG!$1:$1048576,MATCH(Activity!IK$1,BBG!$1:$1,0)-1,0)+VLOOKUP($A36,BBG!$1:$1048576,MATCH(Activity!IK$1,BBG!$1:$1,0)+1,0))/2,IF(AND(VLOOKUP($A36,BBG!$1:$1048576,MATCH(Activity!IK$1,BBG!$1:$1,0)-1,0)&lt;&gt;"",VLOOKUP($A36,BBG!$1:$1048576,MATCH(Activity!IK$1,BBG!$1:$1,0)+2,0)&lt;&gt;""),VLOOKUP($A36,BBG!$1:$1048576,MATCH(Activity!IK$1,BBG!$1:$1,0)-1,0)+(VLOOKUP($A36,BBG!$1:$1048576,MATCH(Activity!IK$1,BBG!$1:$1,0)+2,0)-VLOOKUP($A36,BBG!$1:$1048576,MATCH(Activity!IK$1,BBG!$1:$1,0)-1,0))/3,VLOOKUP($A36,BBG!$1:$1048576,MATCH(Activity!IK$1,BBG!$1:$1,0)-2,0)+(VLOOKUP($A36,BBG!$1:$1048576,MATCH(Activity!IK$1,BBG!$1:$1,0)+1,0)-VLOOKUP($A36,BBG!$1:$1048576,MATCH(Activity!IK$1,BBG!$1:$1,0)-2,0))*2/3)))/100</f>
        <v>0</v>
      </c>
      <c r="IL36" s="34">
        <f ca="1">IF(VLOOKUP($A36,BBG!$1:$1048576,MATCH(Activity!IL$1,BBG!$1:$1,0),0)&lt;&gt;"",VLOOKUP($A36,BBG!$1:$1048576,MATCH(Activity!IL$1,BBG!$1:$1,0),0),IF(AND(VLOOKUP($A36,BBG!$1:$1048576,MATCH(Activity!IL$1,BBG!$1:$1,0)-1,0)&lt;&gt;"",VLOOKUP($A36,BBG!$1:$1048576,MATCH(Activity!IL$1,BBG!$1:$1,0)+1,0)&lt;&gt;""),(VLOOKUP($A36,BBG!$1:$1048576,MATCH(Activity!IL$1,BBG!$1:$1,0)-1,0)+VLOOKUP($A36,BBG!$1:$1048576,MATCH(Activity!IL$1,BBG!$1:$1,0)+1,0))/2,IF(AND(VLOOKUP($A36,BBG!$1:$1048576,MATCH(Activity!IL$1,BBG!$1:$1,0)-1,0)&lt;&gt;"",VLOOKUP($A36,BBG!$1:$1048576,MATCH(Activity!IL$1,BBG!$1:$1,0)+2,0)&lt;&gt;""),VLOOKUP($A36,BBG!$1:$1048576,MATCH(Activity!IL$1,BBG!$1:$1,0)-1,0)+(VLOOKUP($A36,BBG!$1:$1048576,MATCH(Activity!IL$1,BBG!$1:$1,0)+2,0)-VLOOKUP($A36,BBG!$1:$1048576,MATCH(Activity!IL$1,BBG!$1:$1,0)-1,0))/3,VLOOKUP($A36,BBG!$1:$1048576,MATCH(Activity!IL$1,BBG!$1:$1,0)-2,0)+(VLOOKUP($A36,BBG!$1:$1048576,MATCH(Activity!IL$1,BBG!$1:$1,0)+1,0)-VLOOKUP($A36,BBG!$1:$1048576,MATCH(Activity!IL$1,BBG!$1:$1,0)-2,0))*2/3)))/100</f>
        <v>0</v>
      </c>
      <c r="IM36" s="34">
        <f ca="1">IF(VLOOKUP($A36,BBG!$1:$1048576,MATCH(Activity!IM$1,BBG!$1:$1,0),0)&lt;&gt;"",VLOOKUP($A36,BBG!$1:$1048576,MATCH(Activity!IM$1,BBG!$1:$1,0),0),IF(AND(VLOOKUP($A36,BBG!$1:$1048576,MATCH(Activity!IM$1,BBG!$1:$1,0)-1,0)&lt;&gt;"",VLOOKUP($A36,BBG!$1:$1048576,MATCH(Activity!IM$1,BBG!$1:$1,0)+1,0)&lt;&gt;""),(VLOOKUP($A36,BBG!$1:$1048576,MATCH(Activity!IM$1,BBG!$1:$1,0)-1,0)+VLOOKUP($A36,BBG!$1:$1048576,MATCH(Activity!IM$1,BBG!$1:$1,0)+1,0))/2,IF(AND(VLOOKUP($A36,BBG!$1:$1048576,MATCH(Activity!IM$1,BBG!$1:$1,0)-1,0)&lt;&gt;"",VLOOKUP($A36,BBG!$1:$1048576,MATCH(Activity!IM$1,BBG!$1:$1,0)+2,0)&lt;&gt;""),VLOOKUP($A36,BBG!$1:$1048576,MATCH(Activity!IM$1,BBG!$1:$1,0)-1,0)+(VLOOKUP($A36,BBG!$1:$1048576,MATCH(Activity!IM$1,BBG!$1:$1,0)+2,0)-VLOOKUP($A36,BBG!$1:$1048576,MATCH(Activity!IM$1,BBG!$1:$1,0)-1,0))/3,VLOOKUP($A36,BBG!$1:$1048576,MATCH(Activity!IM$1,BBG!$1:$1,0)-2,0)+(VLOOKUP($A36,BBG!$1:$1048576,MATCH(Activity!IM$1,BBG!$1:$1,0)+1,0)-VLOOKUP($A36,BBG!$1:$1048576,MATCH(Activity!IM$1,BBG!$1:$1,0)-2,0))*2/3)))/100</f>
        <v>0</v>
      </c>
      <c r="IN36" s="34">
        <f ca="1">IF(VLOOKUP($A36,BBG!$1:$1048576,MATCH(Activity!IN$1,BBG!$1:$1,0),0)&lt;&gt;"",VLOOKUP($A36,BBG!$1:$1048576,MATCH(Activity!IN$1,BBG!$1:$1,0),0),IF(AND(VLOOKUP($A36,BBG!$1:$1048576,MATCH(Activity!IN$1,BBG!$1:$1,0)-1,0)&lt;&gt;"",VLOOKUP($A36,BBG!$1:$1048576,MATCH(Activity!IN$1,BBG!$1:$1,0)+1,0)&lt;&gt;""),(VLOOKUP($A36,BBG!$1:$1048576,MATCH(Activity!IN$1,BBG!$1:$1,0)-1,0)+VLOOKUP($A36,BBG!$1:$1048576,MATCH(Activity!IN$1,BBG!$1:$1,0)+1,0))/2,IF(AND(VLOOKUP($A36,BBG!$1:$1048576,MATCH(Activity!IN$1,BBG!$1:$1,0)-1,0)&lt;&gt;"",VLOOKUP($A36,BBG!$1:$1048576,MATCH(Activity!IN$1,BBG!$1:$1,0)+2,0)&lt;&gt;""),VLOOKUP($A36,BBG!$1:$1048576,MATCH(Activity!IN$1,BBG!$1:$1,0)-1,0)+(VLOOKUP($A36,BBG!$1:$1048576,MATCH(Activity!IN$1,BBG!$1:$1,0)+2,0)-VLOOKUP($A36,BBG!$1:$1048576,MATCH(Activity!IN$1,BBG!$1:$1,0)-1,0))/3,VLOOKUP($A36,BBG!$1:$1048576,MATCH(Activity!IN$1,BBG!$1:$1,0)-2,0)+(VLOOKUP($A36,BBG!$1:$1048576,MATCH(Activity!IN$1,BBG!$1:$1,0)+1,0)-VLOOKUP($A36,BBG!$1:$1048576,MATCH(Activity!IN$1,BBG!$1:$1,0)-2,0))*2/3)))/100</f>
        <v>0</v>
      </c>
      <c r="IO36" s="34">
        <f ca="1">IF(VLOOKUP($A36,BBG!$1:$1048576,MATCH(Activity!IO$1,BBG!$1:$1,0),0)&lt;&gt;"",VLOOKUP($A36,BBG!$1:$1048576,MATCH(Activity!IO$1,BBG!$1:$1,0),0),IF(AND(VLOOKUP($A36,BBG!$1:$1048576,MATCH(Activity!IO$1,BBG!$1:$1,0)-1,0)&lt;&gt;"",VLOOKUP($A36,BBG!$1:$1048576,MATCH(Activity!IO$1,BBG!$1:$1,0)+1,0)&lt;&gt;""),(VLOOKUP($A36,BBG!$1:$1048576,MATCH(Activity!IO$1,BBG!$1:$1,0)-1,0)+VLOOKUP($A36,BBG!$1:$1048576,MATCH(Activity!IO$1,BBG!$1:$1,0)+1,0))/2,IF(AND(VLOOKUP($A36,BBG!$1:$1048576,MATCH(Activity!IO$1,BBG!$1:$1,0)-1,0)&lt;&gt;"",VLOOKUP($A36,BBG!$1:$1048576,MATCH(Activity!IO$1,BBG!$1:$1,0)+2,0)&lt;&gt;""),VLOOKUP($A36,BBG!$1:$1048576,MATCH(Activity!IO$1,BBG!$1:$1,0)-1,0)+(VLOOKUP($A36,BBG!$1:$1048576,MATCH(Activity!IO$1,BBG!$1:$1,0)+2,0)-VLOOKUP($A36,BBG!$1:$1048576,MATCH(Activity!IO$1,BBG!$1:$1,0)-1,0))/3,VLOOKUP($A36,BBG!$1:$1048576,MATCH(Activity!IO$1,BBG!$1:$1,0)-2,0)+(VLOOKUP($A36,BBG!$1:$1048576,MATCH(Activity!IO$1,BBG!$1:$1,0)+1,0)-VLOOKUP($A36,BBG!$1:$1048576,MATCH(Activity!IO$1,BBG!$1:$1,0)-2,0))*2/3)))/100</f>
        <v>0</v>
      </c>
      <c r="IP36" s="34">
        <f ca="1">IF(VLOOKUP($A36,BBG!$1:$1048576,MATCH(Activity!IP$1,BBG!$1:$1,0),0)&lt;&gt;"",VLOOKUP($A36,BBG!$1:$1048576,MATCH(Activity!IP$1,BBG!$1:$1,0),0),IF(AND(VLOOKUP($A36,BBG!$1:$1048576,MATCH(Activity!IP$1,BBG!$1:$1,0)-1,0)&lt;&gt;"",VLOOKUP($A36,BBG!$1:$1048576,MATCH(Activity!IP$1,BBG!$1:$1,0)+1,0)&lt;&gt;""),(VLOOKUP($A36,BBG!$1:$1048576,MATCH(Activity!IP$1,BBG!$1:$1,0)-1,0)+VLOOKUP($A36,BBG!$1:$1048576,MATCH(Activity!IP$1,BBG!$1:$1,0)+1,0))/2,IF(AND(VLOOKUP($A36,BBG!$1:$1048576,MATCH(Activity!IP$1,BBG!$1:$1,0)-1,0)&lt;&gt;"",VLOOKUP($A36,BBG!$1:$1048576,MATCH(Activity!IP$1,BBG!$1:$1,0)+2,0)&lt;&gt;""),VLOOKUP($A36,BBG!$1:$1048576,MATCH(Activity!IP$1,BBG!$1:$1,0)-1,0)+(VLOOKUP($A36,BBG!$1:$1048576,MATCH(Activity!IP$1,BBG!$1:$1,0)+2,0)-VLOOKUP($A36,BBG!$1:$1048576,MATCH(Activity!IP$1,BBG!$1:$1,0)-1,0))/3,VLOOKUP($A36,BBG!$1:$1048576,MATCH(Activity!IP$1,BBG!$1:$1,0)-2,0)+(VLOOKUP($A36,BBG!$1:$1048576,MATCH(Activity!IP$1,BBG!$1:$1,0)+1,0)-VLOOKUP($A36,BBG!$1:$1048576,MATCH(Activity!IP$1,BBG!$1:$1,0)-2,0))*2/3)))/100</f>
        <v>0</v>
      </c>
      <c r="IQ36" s="34">
        <f ca="1">IF(VLOOKUP($A36,BBG!$1:$1048576,MATCH(Activity!IQ$1,BBG!$1:$1,0),0)&lt;&gt;"",VLOOKUP($A36,BBG!$1:$1048576,MATCH(Activity!IQ$1,BBG!$1:$1,0),0),IF(AND(VLOOKUP($A36,BBG!$1:$1048576,MATCH(Activity!IQ$1,BBG!$1:$1,0)-1,0)&lt;&gt;"",VLOOKUP($A36,BBG!$1:$1048576,MATCH(Activity!IQ$1,BBG!$1:$1,0)+1,0)&lt;&gt;""),(VLOOKUP($A36,BBG!$1:$1048576,MATCH(Activity!IQ$1,BBG!$1:$1,0)-1,0)+VLOOKUP($A36,BBG!$1:$1048576,MATCH(Activity!IQ$1,BBG!$1:$1,0)+1,0))/2,IF(AND(VLOOKUP($A36,BBG!$1:$1048576,MATCH(Activity!IQ$1,BBG!$1:$1,0)-1,0)&lt;&gt;"",VLOOKUP($A36,BBG!$1:$1048576,MATCH(Activity!IQ$1,BBG!$1:$1,0)+2,0)&lt;&gt;""),VLOOKUP($A36,BBG!$1:$1048576,MATCH(Activity!IQ$1,BBG!$1:$1,0)-1,0)+(VLOOKUP($A36,BBG!$1:$1048576,MATCH(Activity!IQ$1,BBG!$1:$1,0)+2,0)-VLOOKUP($A36,BBG!$1:$1048576,MATCH(Activity!IQ$1,BBG!$1:$1,0)-1,0))/3,VLOOKUP($A36,BBG!$1:$1048576,MATCH(Activity!IQ$1,BBG!$1:$1,0)-2,0)+(VLOOKUP($A36,BBG!$1:$1048576,MATCH(Activity!IQ$1,BBG!$1:$1,0)+1,0)-VLOOKUP($A36,BBG!$1:$1048576,MATCH(Activity!IQ$1,BBG!$1:$1,0)-2,0))*2/3)))/100</f>
        <v>0</v>
      </c>
      <c r="IR36" s="34">
        <f ca="1">IF(VLOOKUP($A36,BBG!$1:$1048576,MATCH(Activity!IR$1,BBG!$1:$1,0),0)&lt;&gt;"",VLOOKUP($A36,BBG!$1:$1048576,MATCH(Activity!IR$1,BBG!$1:$1,0),0),IF(AND(VLOOKUP($A36,BBG!$1:$1048576,MATCH(Activity!IR$1,BBG!$1:$1,0)-1,0)&lt;&gt;"",VLOOKUP($A36,BBG!$1:$1048576,MATCH(Activity!IR$1,BBG!$1:$1,0)+1,0)&lt;&gt;""),(VLOOKUP($A36,BBG!$1:$1048576,MATCH(Activity!IR$1,BBG!$1:$1,0)-1,0)+VLOOKUP($A36,BBG!$1:$1048576,MATCH(Activity!IR$1,BBG!$1:$1,0)+1,0))/2,IF(AND(VLOOKUP($A36,BBG!$1:$1048576,MATCH(Activity!IR$1,BBG!$1:$1,0)-1,0)&lt;&gt;"",VLOOKUP($A36,BBG!$1:$1048576,MATCH(Activity!IR$1,BBG!$1:$1,0)+2,0)&lt;&gt;""),VLOOKUP($A36,BBG!$1:$1048576,MATCH(Activity!IR$1,BBG!$1:$1,0)-1,0)+(VLOOKUP($A36,BBG!$1:$1048576,MATCH(Activity!IR$1,BBG!$1:$1,0)+2,0)-VLOOKUP($A36,BBG!$1:$1048576,MATCH(Activity!IR$1,BBG!$1:$1,0)-1,0))/3,VLOOKUP($A36,BBG!$1:$1048576,MATCH(Activity!IR$1,BBG!$1:$1,0)-2,0)+(VLOOKUP($A36,BBG!$1:$1048576,MATCH(Activity!IR$1,BBG!$1:$1,0)+1,0)-VLOOKUP($A36,BBG!$1:$1048576,MATCH(Activity!IR$1,BBG!$1:$1,0)-2,0))*2/3)))/100</f>
        <v>0</v>
      </c>
      <c r="IS36" s="34">
        <f ca="1">IF(VLOOKUP($A36,BBG!$1:$1048576,MATCH(Activity!IS$1,BBG!$1:$1,0),0)&lt;&gt;"",VLOOKUP($A36,BBG!$1:$1048576,MATCH(Activity!IS$1,BBG!$1:$1,0),0),IF(AND(VLOOKUP($A36,BBG!$1:$1048576,MATCH(Activity!IS$1,BBG!$1:$1,0)-1,0)&lt;&gt;"",VLOOKUP($A36,BBG!$1:$1048576,MATCH(Activity!IS$1,BBG!$1:$1,0)+1,0)&lt;&gt;""),(VLOOKUP($A36,BBG!$1:$1048576,MATCH(Activity!IS$1,BBG!$1:$1,0)-1,0)+VLOOKUP($A36,BBG!$1:$1048576,MATCH(Activity!IS$1,BBG!$1:$1,0)+1,0))/2,IF(AND(VLOOKUP($A36,BBG!$1:$1048576,MATCH(Activity!IS$1,BBG!$1:$1,0)-1,0)&lt;&gt;"",VLOOKUP($A36,BBG!$1:$1048576,MATCH(Activity!IS$1,BBG!$1:$1,0)+2,0)&lt;&gt;""),VLOOKUP($A36,BBG!$1:$1048576,MATCH(Activity!IS$1,BBG!$1:$1,0)-1,0)+(VLOOKUP($A36,BBG!$1:$1048576,MATCH(Activity!IS$1,BBG!$1:$1,0)+2,0)-VLOOKUP($A36,BBG!$1:$1048576,MATCH(Activity!IS$1,BBG!$1:$1,0)-1,0))/3,VLOOKUP($A36,BBG!$1:$1048576,MATCH(Activity!IS$1,BBG!$1:$1,0)-2,0)+(VLOOKUP($A36,BBG!$1:$1048576,MATCH(Activity!IS$1,BBG!$1:$1,0)+1,0)-VLOOKUP($A36,BBG!$1:$1048576,MATCH(Activity!IS$1,BBG!$1:$1,0)-2,0))*2/3)))/100</f>
        <v>0</v>
      </c>
      <c r="IT36" s="34">
        <f ca="1">IF(VLOOKUP($A36,BBG!$1:$1048576,MATCH(Activity!IT$1,BBG!$1:$1,0),0)&lt;&gt;"",VLOOKUP($A36,BBG!$1:$1048576,MATCH(Activity!IT$1,BBG!$1:$1,0),0),IF(AND(VLOOKUP($A36,BBG!$1:$1048576,MATCH(Activity!IT$1,BBG!$1:$1,0)-1,0)&lt;&gt;"",VLOOKUP($A36,BBG!$1:$1048576,MATCH(Activity!IT$1,BBG!$1:$1,0)+1,0)&lt;&gt;""),(VLOOKUP($A36,BBG!$1:$1048576,MATCH(Activity!IT$1,BBG!$1:$1,0)-1,0)+VLOOKUP($A36,BBG!$1:$1048576,MATCH(Activity!IT$1,BBG!$1:$1,0)+1,0))/2,IF(AND(VLOOKUP($A36,BBG!$1:$1048576,MATCH(Activity!IT$1,BBG!$1:$1,0)-1,0)&lt;&gt;"",VLOOKUP($A36,BBG!$1:$1048576,MATCH(Activity!IT$1,BBG!$1:$1,0)+2,0)&lt;&gt;""),VLOOKUP($A36,BBG!$1:$1048576,MATCH(Activity!IT$1,BBG!$1:$1,0)-1,0)+(VLOOKUP($A36,BBG!$1:$1048576,MATCH(Activity!IT$1,BBG!$1:$1,0)+2,0)-VLOOKUP($A36,BBG!$1:$1048576,MATCH(Activity!IT$1,BBG!$1:$1,0)-1,0))/3,VLOOKUP($A36,BBG!$1:$1048576,MATCH(Activity!IT$1,BBG!$1:$1,0)-2,0)+(VLOOKUP($A36,BBG!$1:$1048576,MATCH(Activity!IT$1,BBG!$1:$1,0)+1,0)-VLOOKUP($A36,BBG!$1:$1048576,MATCH(Activity!IT$1,BBG!$1:$1,0)-2,0))*2/3)))/100</f>
        <v>0</v>
      </c>
      <c r="IU36" s="34">
        <f ca="1">IF(VLOOKUP($A36,BBG!$1:$1048576,MATCH(Activity!IU$1,BBG!$1:$1,0),0)&lt;&gt;"",VLOOKUP($A36,BBG!$1:$1048576,MATCH(Activity!IU$1,BBG!$1:$1,0),0),IF(AND(VLOOKUP($A36,BBG!$1:$1048576,MATCH(Activity!IU$1,BBG!$1:$1,0)-1,0)&lt;&gt;"",VLOOKUP($A36,BBG!$1:$1048576,MATCH(Activity!IU$1,BBG!$1:$1,0)+1,0)&lt;&gt;""),(VLOOKUP($A36,BBG!$1:$1048576,MATCH(Activity!IU$1,BBG!$1:$1,0)-1,0)+VLOOKUP($A36,BBG!$1:$1048576,MATCH(Activity!IU$1,BBG!$1:$1,0)+1,0))/2,IF(AND(VLOOKUP($A36,BBG!$1:$1048576,MATCH(Activity!IU$1,BBG!$1:$1,0)-1,0)&lt;&gt;"",VLOOKUP($A36,BBG!$1:$1048576,MATCH(Activity!IU$1,BBG!$1:$1,0)+2,0)&lt;&gt;""),VLOOKUP($A36,BBG!$1:$1048576,MATCH(Activity!IU$1,BBG!$1:$1,0)-1,0)+(VLOOKUP($A36,BBG!$1:$1048576,MATCH(Activity!IU$1,BBG!$1:$1,0)+2,0)-VLOOKUP($A36,BBG!$1:$1048576,MATCH(Activity!IU$1,BBG!$1:$1,0)-1,0))/3,VLOOKUP($A36,BBG!$1:$1048576,MATCH(Activity!IU$1,BBG!$1:$1,0)-2,0)+(VLOOKUP($A36,BBG!$1:$1048576,MATCH(Activity!IU$1,BBG!$1:$1,0)+1,0)-VLOOKUP($A36,BBG!$1:$1048576,MATCH(Activity!IU$1,BBG!$1:$1,0)-2,0))*2/3)))/100</f>
        <v>0</v>
      </c>
      <c r="IV36" s="34">
        <f ca="1">IF(VLOOKUP($A36,BBG!$1:$1048576,MATCH(Activity!IV$1,BBG!$1:$1,0),0)&lt;&gt;"",VLOOKUP($A36,BBG!$1:$1048576,MATCH(Activity!IV$1,BBG!$1:$1,0),0),IF(AND(VLOOKUP($A36,BBG!$1:$1048576,MATCH(Activity!IV$1,BBG!$1:$1,0)-1,0)&lt;&gt;"",VLOOKUP($A36,BBG!$1:$1048576,MATCH(Activity!IV$1,BBG!$1:$1,0)+1,0)&lt;&gt;""),(VLOOKUP($A36,BBG!$1:$1048576,MATCH(Activity!IV$1,BBG!$1:$1,0)-1,0)+VLOOKUP($A36,BBG!$1:$1048576,MATCH(Activity!IV$1,BBG!$1:$1,0)+1,0))/2,IF(AND(VLOOKUP($A36,BBG!$1:$1048576,MATCH(Activity!IV$1,BBG!$1:$1,0)-1,0)&lt;&gt;"",VLOOKUP($A36,BBG!$1:$1048576,MATCH(Activity!IV$1,BBG!$1:$1,0)+2,0)&lt;&gt;""),VLOOKUP($A36,BBG!$1:$1048576,MATCH(Activity!IV$1,BBG!$1:$1,0)-1,0)+(VLOOKUP($A36,BBG!$1:$1048576,MATCH(Activity!IV$1,BBG!$1:$1,0)+2,0)-VLOOKUP($A36,BBG!$1:$1048576,MATCH(Activity!IV$1,BBG!$1:$1,0)-1,0))/3,VLOOKUP($A36,BBG!$1:$1048576,MATCH(Activity!IV$1,BBG!$1:$1,0)-2,0)+(VLOOKUP($A36,BBG!$1:$1048576,MATCH(Activity!IV$1,BBG!$1:$1,0)+1,0)-VLOOKUP($A36,BBG!$1:$1048576,MATCH(Activity!IV$1,BBG!$1:$1,0)-2,0))*2/3)))/100</f>
        <v>0</v>
      </c>
      <c r="IW36" s="34">
        <f ca="1">IF(VLOOKUP($A36,BBG!$1:$1048576,MATCH(Activity!IW$1,BBG!$1:$1,0),0)&lt;&gt;"",VLOOKUP($A36,BBG!$1:$1048576,MATCH(Activity!IW$1,BBG!$1:$1,0),0),IF(AND(VLOOKUP($A36,BBG!$1:$1048576,MATCH(Activity!IW$1,BBG!$1:$1,0)-1,0)&lt;&gt;"",VLOOKUP($A36,BBG!$1:$1048576,MATCH(Activity!IW$1,BBG!$1:$1,0)+1,0)&lt;&gt;""),(VLOOKUP($A36,BBG!$1:$1048576,MATCH(Activity!IW$1,BBG!$1:$1,0)-1,0)+VLOOKUP($A36,BBG!$1:$1048576,MATCH(Activity!IW$1,BBG!$1:$1,0)+1,0))/2,IF(AND(VLOOKUP($A36,BBG!$1:$1048576,MATCH(Activity!IW$1,BBG!$1:$1,0)-1,0)&lt;&gt;"",VLOOKUP($A36,BBG!$1:$1048576,MATCH(Activity!IW$1,BBG!$1:$1,0)+2,0)&lt;&gt;""),VLOOKUP($A36,BBG!$1:$1048576,MATCH(Activity!IW$1,BBG!$1:$1,0)-1,0)+(VLOOKUP($A36,BBG!$1:$1048576,MATCH(Activity!IW$1,BBG!$1:$1,0)+2,0)-VLOOKUP($A36,BBG!$1:$1048576,MATCH(Activity!IW$1,BBG!$1:$1,0)-1,0))/3,VLOOKUP($A36,BBG!$1:$1048576,MATCH(Activity!IW$1,BBG!$1:$1,0)-2,0)+(VLOOKUP($A36,BBG!$1:$1048576,MATCH(Activity!IW$1,BBG!$1:$1,0)+1,0)-VLOOKUP($A36,BBG!$1:$1048576,MATCH(Activity!IW$1,BBG!$1:$1,0)-2,0))*2/3)))/100</f>
        <v>0</v>
      </c>
      <c r="IX36" s="34">
        <f ca="1">IF(VLOOKUP($A36,BBG!$1:$1048576,MATCH(Activity!IX$1,BBG!$1:$1,0),0)&lt;&gt;"",VLOOKUP($A36,BBG!$1:$1048576,MATCH(Activity!IX$1,BBG!$1:$1,0),0),IF(AND(VLOOKUP($A36,BBG!$1:$1048576,MATCH(Activity!IX$1,BBG!$1:$1,0)-1,0)&lt;&gt;"",VLOOKUP($A36,BBG!$1:$1048576,MATCH(Activity!IX$1,BBG!$1:$1,0)+1,0)&lt;&gt;""),(VLOOKUP($A36,BBG!$1:$1048576,MATCH(Activity!IX$1,BBG!$1:$1,0)-1,0)+VLOOKUP($A36,BBG!$1:$1048576,MATCH(Activity!IX$1,BBG!$1:$1,0)+1,0))/2,IF(AND(VLOOKUP($A36,BBG!$1:$1048576,MATCH(Activity!IX$1,BBG!$1:$1,0)-1,0)&lt;&gt;"",VLOOKUP($A36,BBG!$1:$1048576,MATCH(Activity!IX$1,BBG!$1:$1,0)+2,0)&lt;&gt;""),VLOOKUP($A36,BBG!$1:$1048576,MATCH(Activity!IX$1,BBG!$1:$1,0)-1,0)+(VLOOKUP($A36,BBG!$1:$1048576,MATCH(Activity!IX$1,BBG!$1:$1,0)+2,0)-VLOOKUP($A36,BBG!$1:$1048576,MATCH(Activity!IX$1,BBG!$1:$1,0)-1,0))/3,VLOOKUP($A36,BBG!$1:$1048576,MATCH(Activity!IX$1,BBG!$1:$1,0)-2,0)+(VLOOKUP($A36,BBG!$1:$1048576,MATCH(Activity!IX$1,BBG!$1:$1,0)+1,0)-VLOOKUP($A36,BBG!$1:$1048576,MATCH(Activity!IX$1,BBG!$1:$1,0)-2,0))*2/3)))/100</f>
        <v>0</v>
      </c>
      <c r="IY36" s="34">
        <f ca="1">IF(VLOOKUP($A36,BBG!$1:$1048576,MATCH(Activity!IY$1,BBG!$1:$1,0),0)&lt;&gt;"",VLOOKUP($A36,BBG!$1:$1048576,MATCH(Activity!IY$1,BBG!$1:$1,0),0),IF(AND(VLOOKUP($A36,BBG!$1:$1048576,MATCH(Activity!IY$1,BBG!$1:$1,0)-1,0)&lt;&gt;"",VLOOKUP($A36,BBG!$1:$1048576,MATCH(Activity!IY$1,BBG!$1:$1,0)+1,0)&lt;&gt;""),(VLOOKUP($A36,BBG!$1:$1048576,MATCH(Activity!IY$1,BBG!$1:$1,0)-1,0)+VLOOKUP($A36,BBG!$1:$1048576,MATCH(Activity!IY$1,BBG!$1:$1,0)+1,0))/2,IF(AND(VLOOKUP($A36,BBG!$1:$1048576,MATCH(Activity!IY$1,BBG!$1:$1,0)-1,0)&lt;&gt;"",VLOOKUP($A36,BBG!$1:$1048576,MATCH(Activity!IY$1,BBG!$1:$1,0)+2,0)&lt;&gt;""),VLOOKUP($A36,BBG!$1:$1048576,MATCH(Activity!IY$1,BBG!$1:$1,0)-1,0)+(VLOOKUP($A36,BBG!$1:$1048576,MATCH(Activity!IY$1,BBG!$1:$1,0)+2,0)-VLOOKUP($A36,BBG!$1:$1048576,MATCH(Activity!IY$1,BBG!$1:$1,0)-1,0))/3,VLOOKUP($A36,BBG!$1:$1048576,MATCH(Activity!IY$1,BBG!$1:$1,0)-2,0)+(VLOOKUP($A36,BBG!$1:$1048576,MATCH(Activity!IY$1,BBG!$1:$1,0)+1,0)-VLOOKUP($A36,BBG!$1:$1048576,MATCH(Activity!IY$1,BBG!$1:$1,0)-2,0))*2/3)))/100</f>
        <v>0</v>
      </c>
      <c r="IZ36" s="34">
        <f ca="1">IF(VLOOKUP($A36,BBG!$1:$1048576,MATCH(Activity!IZ$1,BBG!$1:$1,0),0)&lt;&gt;"",VLOOKUP($A36,BBG!$1:$1048576,MATCH(Activity!IZ$1,BBG!$1:$1,0),0),IF(AND(VLOOKUP($A36,BBG!$1:$1048576,MATCH(Activity!IZ$1,BBG!$1:$1,0)-1,0)&lt;&gt;"",VLOOKUP($A36,BBG!$1:$1048576,MATCH(Activity!IZ$1,BBG!$1:$1,0)+1,0)&lt;&gt;""),(VLOOKUP($A36,BBG!$1:$1048576,MATCH(Activity!IZ$1,BBG!$1:$1,0)-1,0)+VLOOKUP($A36,BBG!$1:$1048576,MATCH(Activity!IZ$1,BBG!$1:$1,0)+1,0))/2,IF(AND(VLOOKUP($A36,BBG!$1:$1048576,MATCH(Activity!IZ$1,BBG!$1:$1,0)-1,0)&lt;&gt;"",VLOOKUP($A36,BBG!$1:$1048576,MATCH(Activity!IZ$1,BBG!$1:$1,0)+2,0)&lt;&gt;""),VLOOKUP($A36,BBG!$1:$1048576,MATCH(Activity!IZ$1,BBG!$1:$1,0)-1,0)+(VLOOKUP($A36,BBG!$1:$1048576,MATCH(Activity!IZ$1,BBG!$1:$1,0)+2,0)-VLOOKUP($A36,BBG!$1:$1048576,MATCH(Activity!IZ$1,BBG!$1:$1,0)-1,0))/3,VLOOKUP($A36,BBG!$1:$1048576,MATCH(Activity!IZ$1,BBG!$1:$1,0)-2,0)+(VLOOKUP($A36,BBG!$1:$1048576,MATCH(Activity!IZ$1,BBG!$1:$1,0)+1,0)-VLOOKUP($A36,BBG!$1:$1048576,MATCH(Activity!IZ$1,BBG!$1:$1,0)-2,0))*2/3)))/100</f>
        <v>0</v>
      </c>
      <c r="JA36" s="34">
        <f ca="1">IF(VLOOKUP($A36,BBG!$1:$1048576,MATCH(Activity!JA$1,BBG!$1:$1,0),0)&lt;&gt;"",VLOOKUP($A36,BBG!$1:$1048576,MATCH(Activity!JA$1,BBG!$1:$1,0),0),IF(AND(VLOOKUP($A36,BBG!$1:$1048576,MATCH(Activity!JA$1,BBG!$1:$1,0)-1,0)&lt;&gt;"",VLOOKUP($A36,BBG!$1:$1048576,MATCH(Activity!JA$1,BBG!$1:$1,0)+1,0)&lt;&gt;""),(VLOOKUP($A36,BBG!$1:$1048576,MATCH(Activity!JA$1,BBG!$1:$1,0)-1,0)+VLOOKUP($A36,BBG!$1:$1048576,MATCH(Activity!JA$1,BBG!$1:$1,0)+1,0))/2,IF(AND(VLOOKUP($A36,BBG!$1:$1048576,MATCH(Activity!JA$1,BBG!$1:$1,0)-1,0)&lt;&gt;"",VLOOKUP($A36,BBG!$1:$1048576,MATCH(Activity!JA$1,BBG!$1:$1,0)+2,0)&lt;&gt;""),VLOOKUP($A36,BBG!$1:$1048576,MATCH(Activity!JA$1,BBG!$1:$1,0)-1,0)+(VLOOKUP($A36,BBG!$1:$1048576,MATCH(Activity!JA$1,BBG!$1:$1,0)+2,0)-VLOOKUP($A36,BBG!$1:$1048576,MATCH(Activity!JA$1,BBG!$1:$1,0)-1,0))/3,VLOOKUP($A36,BBG!$1:$1048576,MATCH(Activity!JA$1,BBG!$1:$1,0)-2,0)+(VLOOKUP($A36,BBG!$1:$1048576,MATCH(Activity!JA$1,BBG!$1:$1,0)+1,0)-VLOOKUP($A36,BBG!$1:$1048576,MATCH(Activity!JA$1,BBG!$1:$1,0)-2,0))*2/3)))/100</f>
        <v>0</v>
      </c>
      <c r="JB36" s="34">
        <f ca="1">IF(VLOOKUP($A36,BBG!$1:$1048576,MATCH(Activity!JB$1,BBG!$1:$1,0),0)&lt;&gt;"",VLOOKUP($A36,BBG!$1:$1048576,MATCH(Activity!JB$1,BBG!$1:$1,0),0),IF(AND(VLOOKUP($A36,BBG!$1:$1048576,MATCH(Activity!JB$1,BBG!$1:$1,0)-1,0)&lt;&gt;"",VLOOKUP($A36,BBG!$1:$1048576,MATCH(Activity!JB$1,BBG!$1:$1,0)+1,0)&lt;&gt;""),(VLOOKUP($A36,BBG!$1:$1048576,MATCH(Activity!JB$1,BBG!$1:$1,0)-1,0)+VLOOKUP($A36,BBG!$1:$1048576,MATCH(Activity!JB$1,BBG!$1:$1,0)+1,0))/2,IF(AND(VLOOKUP($A36,BBG!$1:$1048576,MATCH(Activity!JB$1,BBG!$1:$1,0)-1,0)&lt;&gt;"",VLOOKUP($A36,BBG!$1:$1048576,MATCH(Activity!JB$1,BBG!$1:$1,0)+2,0)&lt;&gt;""),VLOOKUP($A36,BBG!$1:$1048576,MATCH(Activity!JB$1,BBG!$1:$1,0)-1,0)+(VLOOKUP($A36,BBG!$1:$1048576,MATCH(Activity!JB$1,BBG!$1:$1,0)+2,0)-VLOOKUP($A36,BBG!$1:$1048576,MATCH(Activity!JB$1,BBG!$1:$1,0)-1,0))/3,VLOOKUP($A36,BBG!$1:$1048576,MATCH(Activity!JB$1,BBG!$1:$1,0)-2,0)+(VLOOKUP($A36,BBG!$1:$1048576,MATCH(Activity!JB$1,BBG!$1:$1,0)+1,0)-VLOOKUP($A36,BBG!$1:$1048576,MATCH(Activity!JB$1,BBG!$1:$1,0)-2,0))*2/3)))/100</f>
        <v>0</v>
      </c>
      <c r="JC36" s="34">
        <f ca="1">IF(VLOOKUP($A36,BBG!$1:$1048576,MATCH(Activity!JC$1,BBG!$1:$1,0),0)&lt;&gt;"",VLOOKUP($A36,BBG!$1:$1048576,MATCH(Activity!JC$1,BBG!$1:$1,0),0),IF(AND(VLOOKUP($A36,BBG!$1:$1048576,MATCH(Activity!JC$1,BBG!$1:$1,0)-1,0)&lt;&gt;"",VLOOKUP($A36,BBG!$1:$1048576,MATCH(Activity!JC$1,BBG!$1:$1,0)+1,0)&lt;&gt;""),(VLOOKUP($A36,BBG!$1:$1048576,MATCH(Activity!JC$1,BBG!$1:$1,0)-1,0)+VLOOKUP($A36,BBG!$1:$1048576,MATCH(Activity!JC$1,BBG!$1:$1,0)+1,0))/2,IF(AND(VLOOKUP($A36,BBG!$1:$1048576,MATCH(Activity!JC$1,BBG!$1:$1,0)-1,0)&lt;&gt;"",VLOOKUP($A36,BBG!$1:$1048576,MATCH(Activity!JC$1,BBG!$1:$1,0)+2,0)&lt;&gt;""),VLOOKUP($A36,BBG!$1:$1048576,MATCH(Activity!JC$1,BBG!$1:$1,0)-1,0)+(VLOOKUP($A36,BBG!$1:$1048576,MATCH(Activity!JC$1,BBG!$1:$1,0)+2,0)-VLOOKUP($A36,BBG!$1:$1048576,MATCH(Activity!JC$1,BBG!$1:$1,0)-1,0))/3,VLOOKUP($A36,BBG!$1:$1048576,MATCH(Activity!JC$1,BBG!$1:$1,0)-2,0)+(VLOOKUP($A36,BBG!$1:$1048576,MATCH(Activity!JC$1,BBG!$1:$1,0)+1,0)-VLOOKUP($A36,BBG!$1:$1048576,MATCH(Activity!JC$1,BBG!$1:$1,0)-2,0))*2/3)))/100</f>
        <v>0</v>
      </c>
      <c r="JD36" s="34">
        <f ca="1">IF(VLOOKUP($A36,BBG!$1:$1048576,MATCH(Activity!JD$1,BBG!$1:$1,0),0)&lt;&gt;"",VLOOKUP($A36,BBG!$1:$1048576,MATCH(Activity!JD$1,BBG!$1:$1,0),0),IF(AND(VLOOKUP($A36,BBG!$1:$1048576,MATCH(Activity!JD$1,BBG!$1:$1,0)-1,0)&lt;&gt;"",VLOOKUP($A36,BBG!$1:$1048576,MATCH(Activity!JD$1,BBG!$1:$1,0)+1,0)&lt;&gt;""),(VLOOKUP($A36,BBG!$1:$1048576,MATCH(Activity!JD$1,BBG!$1:$1,0)-1,0)+VLOOKUP($A36,BBG!$1:$1048576,MATCH(Activity!JD$1,BBG!$1:$1,0)+1,0))/2,IF(AND(VLOOKUP($A36,BBG!$1:$1048576,MATCH(Activity!JD$1,BBG!$1:$1,0)-1,0)&lt;&gt;"",VLOOKUP($A36,BBG!$1:$1048576,MATCH(Activity!JD$1,BBG!$1:$1,0)+2,0)&lt;&gt;""),VLOOKUP($A36,BBG!$1:$1048576,MATCH(Activity!JD$1,BBG!$1:$1,0)-1,0)+(VLOOKUP($A36,BBG!$1:$1048576,MATCH(Activity!JD$1,BBG!$1:$1,0)+2,0)-VLOOKUP($A36,BBG!$1:$1048576,MATCH(Activity!JD$1,BBG!$1:$1,0)-1,0))/3,VLOOKUP($A36,BBG!$1:$1048576,MATCH(Activity!JD$1,BBG!$1:$1,0)-2,0)+(VLOOKUP($A36,BBG!$1:$1048576,MATCH(Activity!JD$1,BBG!$1:$1,0)+1,0)-VLOOKUP($A36,BBG!$1:$1048576,MATCH(Activity!JD$1,BBG!$1:$1,0)-2,0))*2/3)))/100</f>
        <v>0</v>
      </c>
      <c r="JE36" s="34">
        <f ca="1">IF(VLOOKUP($A36,BBG!$1:$1048576,MATCH(Activity!JE$1,BBG!$1:$1,0),0)&lt;&gt;"",VLOOKUP($A36,BBG!$1:$1048576,MATCH(Activity!JE$1,BBG!$1:$1,0),0),IF(AND(VLOOKUP($A36,BBG!$1:$1048576,MATCH(Activity!JE$1,BBG!$1:$1,0)-1,0)&lt;&gt;"",VLOOKUP($A36,BBG!$1:$1048576,MATCH(Activity!JE$1,BBG!$1:$1,0)+1,0)&lt;&gt;""),(VLOOKUP($A36,BBG!$1:$1048576,MATCH(Activity!JE$1,BBG!$1:$1,0)-1,0)+VLOOKUP($A36,BBG!$1:$1048576,MATCH(Activity!JE$1,BBG!$1:$1,0)+1,0))/2,IF(AND(VLOOKUP($A36,BBG!$1:$1048576,MATCH(Activity!JE$1,BBG!$1:$1,0)-1,0)&lt;&gt;"",VLOOKUP($A36,BBG!$1:$1048576,MATCH(Activity!JE$1,BBG!$1:$1,0)+2,0)&lt;&gt;""),VLOOKUP($A36,BBG!$1:$1048576,MATCH(Activity!JE$1,BBG!$1:$1,0)-1,0)+(VLOOKUP($A36,BBG!$1:$1048576,MATCH(Activity!JE$1,BBG!$1:$1,0)+2,0)-VLOOKUP($A36,BBG!$1:$1048576,MATCH(Activity!JE$1,BBG!$1:$1,0)-1,0))/3,VLOOKUP($A36,BBG!$1:$1048576,MATCH(Activity!JE$1,BBG!$1:$1,0)-2,0)+(VLOOKUP($A36,BBG!$1:$1048576,MATCH(Activity!JE$1,BBG!$1:$1,0)+1,0)-VLOOKUP($A36,BBG!$1:$1048576,MATCH(Activity!JE$1,BBG!$1:$1,0)-2,0))*2/3)))/100</f>
        <v>0</v>
      </c>
      <c r="JF36" s="34">
        <f ca="1">IF(VLOOKUP($A36,BBG!$1:$1048576,MATCH(Activity!JF$1,BBG!$1:$1,0),0)&lt;&gt;"",VLOOKUP($A36,BBG!$1:$1048576,MATCH(Activity!JF$1,BBG!$1:$1,0),0),IF(AND(VLOOKUP($A36,BBG!$1:$1048576,MATCH(Activity!JF$1,BBG!$1:$1,0)-1,0)&lt;&gt;"",VLOOKUP($A36,BBG!$1:$1048576,MATCH(Activity!JF$1,BBG!$1:$1,0)+1,0)&lt;&gt;""),(VLOOKUP($A36,BBG!$1:$1048576,MATCH(Activity!JF$1,BBG!$1:$1,0)-1,0)+VLOOKUP($A36,BBG!$1:$1048576,MATCH(Activity!JF$1,BBG!$1:$1,0)+1,0))/2,IF(AND(VLOOKUP($A36,BBG!$1:$1048576,MATCH(Activity!JF$1,BBG!$1:$1,0)-1,0)&lt;&gt;"",VLOOKUP($A36,BBG!$1:$1048576,MATCH(Activity!JF$1,BBG!$1:$1,0)+2,0)&lt;&gt;""),VLOOKUP($A36,BBG!$1:$1048576,MATCH(Activity!JF$1,BBG!$1:$1,0)-1,0)+(VLOOKUP($A36,BBG!$1:$1048576,MATCH(Activity!JF$1,BBG!$1:$1,0)+2,0)-VLOOKUP($A36,BBG!$1:$1048576,MATCH(Activity!JF$1,BBG!$1:$1,0)-1,0))/3,VLOOKUP($A36,BBG!$1:$1048576,MATCH(Activity!JF$1,BBG!$1:$1,0)-2,0)+(VLOOKUP($A36,BBG!$1:$1048576,MATCH(Activity!JF$1,BBG!$1:$1,0)+1,0)-VLOOKUP($A36,BBG!$1:$1048576,MATCH(Activity!JF$1,BBG!$1:$1,0)-2,0))*2/3)))/100</f>
        <v>0</v>
      </c>
      <c r="JG36" s="34">
        <f ca="1">IF(VLOOKUP($A36,BBG!$1:$1048576,MATCH(Activity!JG$1,BBG!$1:$1,0),0)&lt;&gt;"",VLOOKUP($A36,BBG!$1:$1048576,MATCH(Activity!JG$1,BBG!$1:$1,0),0),IF(AND(VLOOKUP($A36,BBG!$1:$1048576,MATCH(Activity!JG$1,BBG!$1:$1,0)-1,0)&lt;&gt;"",VLOOKUP($A36,BBG!$1:$1048576,MATCH(Activity!JG$1,BBG!$1:$1,0)+1,0)&lt;&gt;""),(VLOOKUP($A36,BBG!$1:$1048576,MATCH(Activity!JG$1,BBG!$1:$1,0)-1,0)+VLOOKUP($A36,BBG!$1:$1048576,MATCH(Activity!JG$1,BBG!$1:$1,0)+1,0))/2,IF(AND(VLOOKUP($A36,BBG!$1:$1048576,MATCH(Activity!JG$1,BBG!$1:$1,0)-1,0)&lt;&gt;"",VLOOKUP($A36,BBG!$1:$1048576,MATCH(Activity!JG$1,BBG!$1:$1,0)+2,0)&lt;&gt;""),VLOOKUP($A36,BBG!$1:$1048576,MATCH(Activity!JG$1,BBG!$1:$1,0)-1,0)+(VLOOKUP($A36,BBG!$1:$1048576,MATCH(Activity!JG$1,BBG!$1:$1,0)+2,0)-VLOOKUP($A36,BBG!$1:$1048576,MATCH(Activity!JG$1,BBG!$1:$1,0)-1,0))/3,VLOOKUP($A36,BBG!$1:$1048576,MATCH(Activity!JG$1,BBG!$1:$1,0)-2,0)+(VLOOKUP($A36,BBG!$1:$1048576,MATCH(Activity!JG$1,BBG!$1:$1,0)+1,0)-VLOOKUP($A36,BBG!$1:$1048576,MATCH(Activity!JG$1,BBG!$1:$1,0)-2,0))*2/3)))/100</f>
        <v>0</v>
      </c>
      <c r="JH36" s="34">
        <f ca="1">IF(VLOOKUP($A36,BBG!$1:$1048576,MATCH(Activity!JH$1,BBG!$1:$1,0),0)&lt;&gt;"",VLOOKUP($A36,BBG!$1:$1048576,MATCH(Activity!JH$1,BBG!$1:$1,0),0),IF(AND(VLOOKUP($A36,BBG!$1:$1048576,MATCH(Activity!JH$1,BBG!$1:$1,0)-1,0)&lt;&gt;"",VLOOKUP($A36,BBG!$1:$1048576,MATCH(Activity!JH$1,BBG!$1:$1,0)+1,0)&lt;&gt;""),(VLOOKUP($A36,BBG!$1:$1048576,MATCH(Activity!JH$1,BBG!$1:$1,0)-1,0)+VLOOKUP($A36,BBG!$1:$1048576,MATCH(Activity!JH$1,BBG!$1:$1,0)+1,0))/2,IF(AND(VLOOKUP($A36,BBG!$1:$1048576,MATCH(Activity!JH$1,BBG!$1:$1,0)-1,0)&lt;&gt;"",VLOOKUP($A36,BBG!$1:$1048576,MATCH(Activity!JH$1,BBG!$1:$1,0)+2,0)&lt;&gt;""),VLOOKUP($A36,BBG!$1:$1048576,MATCH(Activity!JH$1,BBG!$1:$1,0)-1,0)+(VLOOKUP($A36,BBG!$1:$1048576,MATCH(Activity!JH$1,BBG!$1:$1,0)+2,0)-VLOOKUP($A36,BBG!$1:$1048576,MATCH(Activity!JH$1,BBG!$1:$1,0)-1,0))/3,VLOOKUP($A36,BBG!$1:$1048576,MATCH(Activity!JH$1,BBG!$1:$1,0)-2,0)+(VLOOKUP($A36,BBG!$1:$1048576,MATCH(Activity!JH$1,BBG!$1:$1,0)+1,0)-VLOOKUP($A36,BBG!$1:$1048576,MATCH(Activity!JH$1,BBG!$1:$1,0)-2,0))*2/3)))/100</f>
        <v>0</v>
      </c>
      <c r="JI36" s="34">
        <f ca="1">IF(VLOOKUP($A36,BBG!$1:$1048576,MATCH(Activity!JI$1,BBG!$1:$1,0),0)&lt;&gt;"",VLOOKUP($A36,BBG!$1:$1048576,MATCH(Activity!JI$1,BBG!$1:$1,0),0),IF(AND(VLOOKUP($A36,BBG!$1:$1048576,MATCH(Activity!JI$1,BBG!$1:$1,0)-1,0)&lt;&gt;"",VLOOKUP($A36,BBG!$1:$1048576,MATCH(Activity!JI$1,BBG!$1:$1,0)+1,0)&lt;&gt;""),(VLOOKUP($A36,BBG!$1:$1048576,MATCH(Activity!JI$1,BBG!$1:$1,0)-1,0)+VLOOKUP($A36,BBG!$1:$1048576,MATCH(Activity!JI$1,BBG!$1:$1,0)+1,0))/2,IF(AND(VLOOKUP($A36,BBG!$1:$1048576,MATCH(Activity!JI$1,BBG!$1:$1,0)-1,0)&lt;&gt;"",VLOOKUP($A36,BBG!$1:$1048576,MATCH(Activity!JI$1,BBG!$1:$1,0)+2,0)&lt;&gt;""),VLOOKUP($A36,BBG!$1:$1048576,MATCH(Activity!JI$1,BBG!$1:$1,0)-1,0)+(VLOOKUP($A36,BBG!$1:$1048576,MATCH(Activity!JI$1,BBG!$1:$1,0)+2,0)-VLOOKUP($A36,BBG!$1:$1048576,MATCH(Activity!JI$1,BBG!$1:$1,0)-1,0))/3,VLOOKUP($A36,BBG!$1:$1048576,MATCH(Activity!JI$1,BBG!$1:$1,0)-2,0)+(VLOOKUP($A36,BBG!$1:$1048576,MATCH(Activity!JI$1,BBG!$1:$1,0)+1,0)-VLOOKUP($A36,BBG!$1:$1048576,MATCH(Activity!JI$1,BBG!$1:$1,0)-2,0))*2/3)))/100</f>
        <v>0</v>
      </c>
      <c r="JJ36" s="34">
        <f ca="1">IF(VLOOKUP($A36,BBG!$1:$1048576,MATCH(Activity!JJ$1,BBG!$1:$1,0),0)&lt;&gt;"",VLOOKUP($A36,BBG!$1:$1048576,MATCH(Activity!JJ$1,BBG!$1:$1,0),0),IF(AND(VLOOKUP($A36,BBG!$1:$1048576,MATCH(Activity!JJ$1,BBG!$1:$1,0)-1,0)&lt;&gt;"",VLOOKUP($A36,BBG!$1:$1048576,MATCH(Activity!JJ$1,BBG!$1:$1,0)+1,0)&lt;&gt;""),(VLOOKUP($A36,BBG!$1:$1048576,MATCH(Activity!JJ$1,BBG!$1:$1,0)-1,0)+VLOOKUP($A36,BBG!$1:$1048576,MATCH(Activity!JJ$1,BBG!$1:$1,0)+1,0))/2,IF(AND(VLOOKUP($A36,BBG!$1:$1048576,MATCH(Activity!JJ$1,BBG!$1:$1,0)-1,0)&lt;&gt;"",VLOOKUP($A36,BBG!$1:$1048576,MATCH(Activity!JJ$1,BBG!$1:$1,0)+2,0)&lt;&gt;""),VLOOKUP($A36,BBG!$1:$1048576,MATCH(Activity!JJ$1,BBG!$1:$1,0)-1,0)+(VLOOKUP($A36,BBG!$1:$1048576,MATCH(Activity!JJ$1,BBG!$1:$1,0)+2,0)-VLOOKUP($A36,BBG!$1:$1048576,MATCH(Activity!JJ$1,BBG!$1:$1,0)-1,0))/3,VLOOKUP($A36,BBG!$1:$1048576,MATCH(Activity!JJ$1,BBG!$1:$1,0)-2,0)+(VLOOKUP($A36,BBG!$1:$1048576,MATCH(Activity!JJ$1,BBG!$1:$1,0)+1,0)-VLOOKUP($A36,BBG!$1:$1048576,MATCH(Activity!JJ$1,BBG!$1:$1,0)-2,0))*2/3)))/100</f>
        <v>0</v>
      </c>
      <c r="JK36" s="34">
        <f ca="1">IF(VLOOKUP($A36,BBG!$1:$1048576,MATCH(Activity!JK$1,BBG!$1:$1,0),0)&lt;&gt;"",VLOOKUP($A36,BBG!$1:$1048576,MATCH(Activity!JK$1,BBG!$1:$1,0),0),IF(AND(VLOOKUP($A36,BBG!$1:$1048576,MATCH(Activity!JK$1,BBG!$1:$1,0)-1,0)&lt;&gt;"",VLOOKUP($A36,BBG!$1:$1048576,MATCH(Activity!JK$1,BBG!$1:$1,0)+1,0)&lt;&gt;""),(VLOOKUP($A36,BBG!$1:$1048576,MATCH(Activity!JK$1,BBG!$1:$1,0)-1,0)+VLOOKUP($A36,BBG!$1:$1048576,MATCH(Activity!JK$1,BBG!$1:$1,0)+1,0))/2,IF(AND(VLOOKUP($A36,BBG!$1:$1048576,MATCH(Activity!JK$1,BBG!$1:$1,0)-1,0)&lt;&gt;"",VLOOKUP($A36,BBG!$1:$1048576,MATCH(Activity!JK$1,BBG!$1:$1,0)+2,0)&lt;&gt;""),VLOOKUP($A36,BBG!$1:$1048576,MATCH(Activity!JK$1,BBG!$1:$1,0)-1,0)+(VLOOKUP($A36,BBG!$1:$1048576,MATCH(Activity!JK$1,BBG!$1:$1,0)+2,0)-VLOOKUP($A36,BBG!$1:$1048576,MATCH(Activity!JK$1,BBG!$1:$1,0)-1,0))/3,VLOOKUP($A36,BBG!$1:$1048576,MATCH(Activity!JK$1,BBG!$1:$1,0)-2,0)+(VLOOKUP($A36,BBG!$1:$1048576,MATCH(Activity!JK$1,BBG!$1:$1,0)+1,0)-VLOOKUP($A36,BBG!$1:$1048576,MATCH(Activity!JK$1,BBG!$1:$1,0)-2,0))*2/3)))/100</f>
        <v>0</v>
      </c>
      <c r="JL36" s="34">
        <f ca="1">IF(VLOOKUP($A36,BBG!$1:$1048576,MATCH(Activity!JL$1,BBG!$1:$1,0),0)&lt;&gt;"",VLOOKUP($A36,BBG!$1:$1048576,MATCH(Activity!JL$1,BBG!$1:$1,0),0),IF(AND(VLOOKUP($A36,BBG!$1:$1048576,MATCH(Activity!JL$1,BBG!$1:$1,0)-1,0)&lt;&gt;"",VLOOKUP($A36,BBG!$1:$1048576,MATCH(Activity!JL$1,BBG!$1:$1,0)+1,0)&lt;&gt;""),(VLOOKUP($A36,BBG!$1:$1048576,MATCH(Activity!JL$1,BBG!$1:$1,0)-1,0)+VLOOKUP($A36,BBG!$1:$1048576,MATCH(Activity!JL$1,BBG!$1:$1,0)+1,0))/2,IF(AND(VLOOKUP($A36,BBG!$1:$1048576,MATCH(Activity!JL$1,BBG!$1:$1,0)-1,0)&lt;&gt;"",VLOOKUP($A36,BBG!$1:$1048576,MATCH(Activity!JL$1,BBG!$1:$1,0)+2,0)&lt;&gt;""),VLOOKUP($A36,BBG!$1:$1048576,MATCH(Activity!JL$1,BBG!$1:$1,0)-1,0)+(VLOOKUP($A36,BBG!$1:$1048576,MATCH(Activity!JL$1,BBG!$1:$1,0)+2,0)-VLOOKUP($A36,BBG!$1:$1048576,MATCH(Activity!JL$1,BBG!$1:$1,0)-1,0))/3,VLOOKUP($A36,BBG!$1:$1048576,MATCH(Activity!JL$1,BBG!$1:$1,0)-2,0)+(VLOOKUP($A36,BBG!$1:$1048576,MATCH(Activity!JL$1,BBG!$1:$1,0)+1,0)-VLOOKUP($A36,BBG!$1:$1048576,MATCH(Activity!JL$1,BBG!$1:$1,0)-2,0))*2/3)))/100</f>
        <v>0</v>
      </c>
      <c r="JM36" s="34">
        <f ca="1">IF(VLOOKUP($A36,BBG!$1:$1048576,MATCH(Activity!JM$1,BBG!$1:$1,0),0)&lt;&gt;"",VLOOKUP($A36,BBG!$1:$1048576,MATCH(Activity!JM$1,BBG!$1:$1,0),0),IF(AND(VLOOKUP($A36,BBG!$1:$1048576,MATCH(Activity!JM$1,BBG!$1:$1,0)-1,0)&lt;&gt;"",VLOOKUP($A36,BBG!$1:$1048576,MATCH(Activity!JM$1,BBG!$1:$1,0)+1,0)&lt;&gt;""),(VLOOKUP($A36,BBG!$1:$1048576,MATCH(Activity!JM$1,BBG!$1:$1,0)-1,0)+VLOOKUP($A36,BBG!$1:$1048576,MATCH(Activity!JM$1,BBG!$1:$1,0)+1,0))/2,IF(AND(VLOOKUP($A36,BBG!$1:$1048576,MATCH(Activity!JM$1,BBG!$1:$1,0)-1,0)&lt;&gt;"",VLOOKUP($A36,BBG!$1:$1048576,MATCH(Activity!JM$1,BBG!$1:$1,0)+2,0)&lt;&gt;""),VLOOKUP($A36,BBG!$1:$1048576,MATCH(Activity!JM$1,BBG!$1:$1,0)-1,0)+(VLOOKUP($A36,BBG!$1:$1048576,MATCH(Activity!JM$1,BBG!$1:$1,0)+2,0)-VLOOKUP($A36,BBG!$1:$1048576,MATCH(Activity!JM$1,BBG!$1:$1,0)-1,0))/3,VLOOKUP($A36,BBG!$1:$1048576,MATCH(Activity!JM$1,BBG!$1:$1,0)-2,0)+(VLOOKUP($A36,BBG!$1:$1048576,MATCH(Activity!JM$1,BBG!$1:$1,0)+1,0)-VLOOKUP($A36,BBG!$1:$1048576,MATCH(Activity!JM$1,BBG!$1:$1,0)-2,0))*2/3)))/100</f>
        <v>0</v>
      </c>
      <c r="JN36" s="34">
        <f ca="1">IF(VLOOKUP($A36,BBG!$1:$1048576,MATCH(Activity!JN$1,BBG!$1:$1,0),0)&lt;&gt;"",VLOOKUP($A36,BBG!$1:$1048576,MATCH(Activity!JN$1,BBG!$1:$1,0),0),IF(AND(VLOOKUP($A36,BBG!$1:$1048576,MATCH(Activity!JN$1,BBG!$1:$1,0)-1,0)&lt;&gt;"",VLOOKUP($A36,BBG!$1:$1048576,MATCH(Activity!JN$1,BBG!$1:$1,0)+1,0)&lt;&gt;""),(VLOOKUP($A36,BBG!$1:$1048576,MATCH(Activity!JN$1,BBG!$1:$1,0)-1,0)+VLOOKUP($A36,BBG!$1:$1048576,MATCH(Activity!JN$1,BBG!$1:$1,0)+1,0))/2,IF(AND(VLOOKUP($A36,BBG!$1:$1048576,MATCH(Activity!JN$1,BBG!$1:$1,0)-1,0)&lt;&gt;"",VLOOKUP($A36,BBG!$1:$1048576,MATCH(Activity!JN$1,BBG!$1:$1,0)+2,0)&lt;&gt;""),VLOOKUP($A36,BBG!$1:$1048576,MATCH(Activity!JN$1,BBG!$1:$1,0)-1,0)+(VLOOKUP($A36,BBG!$1:$1048576,MATCH(Activity!JN$1,BBG!$1:$1,0)+2,0)-VLOOKUP($A36,BBG!$1:$1048576,MATCH(Activity!JN$1,BBG!$1:$1,0)-1,0))/3,VLOOKUP($A36,BBG!$1:$1048576,MATCH(Activity!JN$1,BBG!$1:$1,0)-2,0)+(VLOOKUP($A36,BBG!$1:$1048576,MATCH(Activity!JN$1,BBG!$1:$1,0)+1,0)-VLOOKUP($A36,BBG!$1:$1048576,MATCH(Activity!JN$1,BBG!$1:$1,0)-2,0))*2/3)))/100</f>
        <v>0</v>
      </c>
      <c r="JO36" s="34">
        <f ca="1">IF(VLOOKUP($A36,BBG!$1:$1048576,MATCH(Activity!JO$1,BBG!$1:$1,0),0)&lt;&gt;"",VLOOKUP($A36,BBG!$1:$1048576,MATCH(Activity!JO$1,BBG!$1:$1,0),0),IF(AND(VLOOKUP($A36,BBG!$1:$1048576,MATCH(Activity!JO$1,BBG!$1:$1,0)-1,0)&lt;&gt;"",VLOOKUP($A36,BBG!$1:$1048576,MATCH(Activity!JO$1,BBG!$1:$1,0)+1,0)&lt;&gt;""),(VLOOKUP($A36,BBG!$1:$1048576,MATCH(Activity!JO$1,BBG!$1:$1,0)-1,0)+VLOOKUP($A36,BBG!$1:$1048576,MATCH(Activity!JO$1,BBG!$1:$1,0)+1,0))/2,IF(AND(VLOOKUP($A36,BBG!$1:$1048576,MATCH(Activity!JO$1,BBG!$1:$1,0)-1,0)&lt;&gt;"",VLOOKUP($A36,BBG!$1:$1048576,MATCH(Activity!JO$1,BBG!$1:$1,0)+2,0)&lt;&gt;""),VLOOKUP($A36,BBG!$1:$1048576,MATCH(Activity!JO$1,BBG!$1:$1,0)-1,0)+(VLOOKUP($A36,BBG!$1:$1048576,MATCH(Activity!JO$1,BBG!$1:$1,0)+2,0)-VLOOKUP($A36,BBG!$1:$1048576,MATCH(Activity!JO$1,BBG!$1:$1,0)-1,0))/3,VLOOKUP($A36,BBG!$1:$1048576,MATCH(Activity!JO$1,BBG!$1:$1,0)-2,0)+(VLOOKUP($A36,BBG!$1:$1048576,MATCH(Activity!JO$1,BBG!$1:$1,0)+1,0)-VLOOKUP($A36,BBG!$1:$1048576,MATCH(Activity!JO$1,BBG!$1:$1,0)-2,0))*2/3)))/100</f>
        <v>0</v>
      </c>
      <c r="JP36" s="34">
        <f ca="1">IF(VLOOKUP($A36,BBG!$1:$1048576,MATCH(Activity!JP$1,BBG!$1:$1,0),0)&lt;&gt;"",VLOOKUP($A36,BBG!$1:$1048576,MATCH(Activity!JP$1,BBG!$1:$1,0),0),IF(AND(VLOOKUP($A36,BBG!$1:$1048576,MATCH(Activity!JP$1,BBG!$1:$1,0)-1,0)&lt;&gt;"",VLOOKUP($A36,BBG!$1:$1048576,MATCH(Activity!JP$1,BBG!$1:$1,0)+1,0)&lt;&gt;""),(VLOOKUP($A36,BBG!$1:$1048576,MATCH(Activity!JP$1,BBG!$1:$1,0)-1,0)+VLOOKUP($A36,BBG!$1:$1048576,MATCH(Activity!JP$1,BBG!$1:$1,0)+1,0))/2,IF(AND(VLOOKUP($A36,BBG!$1:$1048576,MATCH(Activity!JP$1,BBG!$1:$1,0)-1,0)&lt;&gt;"",VLOOKUP($A36,BBG!$1:$1048576,MATCH(Activity!JP$1,BBG!$1:$1,0)+2,0)&lt;&gt;""),VLOOKUP($A36,BBG!$1:$1048576,MATCH(Activity!JP$1,BBG!$1:$1,0)-1,0)+(VLOOKUP($A36,BBG!$1:$1048576,MATCH(Activity!JP$1,BBG!$1:$1,0)+2,0)-VLOOKUP($A36,BBG!$1:$1048576,MATCH(Activity!JP$1,BBG!$1:$1,0)-1,0))/3,VLOOKUP($A36,BBG!$1:$1048576,MATCH(Activity!JP$1,BBG!$1:$1,0)-2,0)+(VLOOKUP($A36,BBG!$1:$1048576,MATCH(Activity!JP$1,BBG!$1:$1,0)+1,0)-VLOOKUP($A36,BBG!$1:$1048576,MATCH(Activity!JP$1,BBG!$1:$1,0)-2,0))*2/3)))/100</f>
        <v>0</v>
      </c>
      <c r="JQ36" s="34">
        <f ca="1">IF(VLOOKUP($A36,BBG!$1:$1048576,MATCH(Activity!JQ$1,BBG!$1:$1,0),0)&lt;&gt;"",VLOOKUP($A36,BBG!$1:$1048576,MATCH(Activity!JQ$1,BBG!$1:$1,0),0),IF(AND(VLOOKUP($A36,BBG!$1:$1048576,MATCH(Activity!JQ$1,BBG!$1:$1,0)-1,0)&lt;&gt;"",VLOOKUP($A36,BBG!$1:$1048576,MATCH(Activity!JQ$1,BBG!$1:$1,0)+1,0)&lt;&gt;""),(VLOOKUP($A36,BBG!$1:$1048576,MATCH(Activity!JQ$1,BBG!$1:$1,0)-1,0)+VLOOKUP($A36,BBG!$1:$1048576,MATCH(Activity!JQ$1,BBG!$1:$1,0)+1,0))/2,IF(AND(VLOOKUP($A36,BBG!$1:$1048576,MATCH(Activity!JQ$1,BBG!$1:$1,0)-1,0)&lt;&gt;"",VLOOKUP($A36,BBG!$1:$1048576,MATCH(Activity!JQ$1,BBG!$1:$1,0)+2,0)&lt;&gt;""),VLOOKUP($A36,BBG!$1:$1048576,MATCH(Activity!JQ$1,BBG!$1:$1,0)-1,0)+(VLOOKUP($A36,BBG!$1:$1048576,MATCH(Activity!JQ$1,BBG!$1:$1,0)+2,0)-VLOOKUP($A36,BBG!$1:$1048576,MATCH(Activity!JQ$1,BBG!$1:$1,0)-1,0))/3,VLOOKUP($A36,BBG!$1:$1048576,MATCH(Activity!JQ$1,BBG!$1:$1,0)-2,0)+(VLOOKUP($A36,BBG!$1:$1048576,MATCH(Activity!JQ$1,BBG!$1:$1,0)+1,0)-VLOOKUP($A36,BBG!$1:$1048576,MATCH(Activity!JQ$1,BBG!$1:$1,0)-2,0))*2/3)))/100</f>
        <v>0</v>
      </c>
      <c r="JR36" s="34">
        <f ca="1">IF(VLOOKUP($A36,BBG!$1:$1048576,MATCH(Activity!JR$1,BBG!$1:$1,0),0)&lt;&gt;"",VLOOKUP($A36,BBG!$1:$1048576,MATCH(Activity!JR$1,BBG!$1:$1,0),0),IF(AND(VLOOKUP($A36,BBG!$1:$1048576,MATCH(Activity!JR$1,BBG!$1:$1,0)-1,0)&lt;&gt;"",VLOOKUP($A36,BBG!$1:$1048576,MATCH(Activity!JR$1,BBG!$1:$1,0)+1,0)&lt;&gt;""),(VLOOKUP($A36,BBG!$1:$1048576,MATCH(Activity!JR$1,BBG!$1:$1,0)-1,0)+VLOOKUP($A36,BBG!$1:$1048576,MATCH(Activity!JR$1,BBG!$1:$1,0)+1,0))/2,IF(AND(VLOOKUP($A36,BBG!$1:$1048576,MATCH(Activity!JR$1,BBG!$1:$1,0)-1,0)&lt;&gt;"",VLOOKUP($A36,BBG!$1:$1048576,MATCH(Activity!JR$1,BBG!$1:$1,0)+2,0)&lt;&gt;""),VLOOKUP($A36,BBG!$1:$1048576,MATCH(Activity!JR$1,BBG!$1:$1,0)-1,0)+(VLOOKUP($A36,BBG!$1:$1048576,MATCH(Activity!JR$1,BBG!$1:$1,0)+2,0)-VLOOKUP($A36,BBG!$1:$1048576,MATCH(Activity!JR$1,BBG!$1:$1,0)-1,0))/3,VLOOKUP($A36,BBG!$1:$1048576,MATCH(Activity!JR$1,BBG!$1:$1,0)-2,0)+(VLOOKUP($A36,BBG!$1:$1048576,MATCH(Activity!JR$1,BBG!$1:$1,0)+1,0)-VLOOKUP($A36,BBG!$1:$1048576,MATCH(Activity!JR$1,BBG!$1:$1,0)-2,0))*2/3)))/100</f>
        <v>0</v>
      </c>
      <c r="JS36" s="34">
        <f ca="1">IF(VLOOKUP($A36,BBG!$1:$1048576,MATCH(Activity!JS$1,BBG!$1:$1,0),0)&lt;&gt;"",VLOOKUP($A36,BBG!$1:$1048576,MATCH(Activity!JS$1,BBG!$1:$1,0),0),IF(AND(VLOOKUP($A36,BBG!$1:$1048576,MATCH(Activity!JS$1,BBG!$1:$1,0)-1,0)&lt;&gt;"",VLOOKUP($A36,BBG!$1:$1048576,MATCH(Activity!JS$1,BBG!$1:$1,0)+1,0)&lt;&gt;""),(VLOOKUP($A36,BBG!$1:$1048576,MATCH(Activity!JS$1,BBG!$1:$1,0)-1,0)+VLOOKUP($A36,BBG!$1:$1048576,MATCH(Activity!JS$1,BBG!$1:$1,0)+1,0))/2,IF(AND(VLOOKUP($A36,BBG!$1:$1048576,MATCH(Activity!JS$1,BBG!$1:$1,0)-1,0)&lt;&gt;"",VLOOKUP($A36,BBG!$1:$1048576,MATCH(Activity!JS$1,BBG!$1:$1,0)+2,0)&lt;&gt;""),VLOOKUP($A36,BBG!$1:$1048576,MATCH(Activity!JS$1,BBG!$1:$1,0)-1,0)+(VLOOKUP($A36,BBG!$1:$1048576,MATCH(Activity!JS$1,BBG!$1:$1,0)+2,0)-VLOOKUP($A36,BBG!$1:$1048576,MATCH(Activity!JS$1,BBG!$1:$1,0)-1,0))/3,VLOOKUP($A36,BBG!$1:$1048576,MATCH(Activity!JS$1,BBG!$1:$1,0)-2,0)+(VLOOKUP($A36,BBG!$1:$1048576,MATCH(Activity!JS$1,BBG!$1:$1,0)+1,0)-VLOOKUP($A36,BBG!$1:$1048576,MATCH(Activity!JS$1,BBG!$1:$1,0)-2,0))*2/3)))/100</f>
        <v>0</v>
      </c>
      <c r="JT36" s="34">
        <f ca="1">IF(VLOOKUP($A36,BBG!$1:$1048576,MATCH(Activity!JT$1,BBG!$1:$1,0),0)&lt;&gt;"",VLOOKUP($A36,BBG!$1:$1048576,MATCH(Activity!JT$1,BBG!$1:$1,0),0),IF(AND(VLOOKUP($A36,BBG!$1:$1048576,MATCH(Activity!JT$1,BBG!$1:$1,0)-1,0)&lt;&gt;"",VLOOKUP($A36,BBG!$1:$1048576,MATCH(Activity!JT$1,BBG!$1:$1,0)+1,0)&lt;&gt;""),(VLOOKUP($A36,BBG!$1:$1048576,MATCH(Activity!JT$1,BBG!$1:$1,0)-1,0)+VLOOKUP($A36,BBG!$1:$1048576,MATCH(Activity!JT$1,BBG!$1:$1,0)+1,0))/2,IF(AND(VLOOKUP($A36,BBG!$1:$1048576,MATCH(Activity!JT$1,BBG!$1:$1,0)-1,0)&lt;&gt;"",VLOOKUP($A36,BBG!$1:$1048576,MATCH(Activity!JT$1,BBG!$1:$1,0)+2,0)&lt;&gt;""),VLOOKUP($A36,BBG!$1:$1048576,MATCH(Activity!JT$1,BBG!$1:$1,0)-1,0)+(VLOOKUP($A36,BBG!$1:$1048576,MATCH(Activity!JT$1,BBG!$1:$1,0)+2,0)-VLOOKUP($A36,BBG!$1:$1048576,MATCH(Activity!JT$1,BBG!$1:$1,0)-1,0))/3,VLOOKUP($A36,BBG!$1:$1048576,MATCH(Activity!JT$1,BBG!$1:$1,0)-2,0)+(VLOOKUP($A36,BBG!$1:$1048576,MATCH(Activity!JT$1,BBG!$1:$1,0)+1,0)-VLOOKUP($A36,BBG!$1:$1048576,MATCH(Activity!JT$1,BBG!$1:$1,0)-2,0))*2/3)))/100</f>
        <v>0</v>
      </c>
      <c r="JU36" s="34">
        <f ca="1">IF(VLOOKUP($A36,BBG!$1:$1048576,MATCH(Activity!JU$1,BBG!$1:$1,0),0)&lt;&gt;"",VLOOKUP($A36,BBG!$1:$1048576,MATCH(Activity!JU$1,BBG!$1:$1,0),0),IF(AND(VLOOKUP($A36,BBG!$1:$1048576,MATCH(Activity!JU$1,BBG!$1:$1,0)-1,0)&lt;&gt;"",VLOOKUP($A36,BBG!$1:$1048576,MATCH(Activity!JU$1,BBG!$1:$1,0)+1,0)&lt;&gt;""),(VLOOKUP($A36,BBG!$1:$1048576,MATCH(Activity!JU$1,BBG!$1:$1,0)-1,0)+VLOOKUP($A36,BBG!$1:$1048576,MATCH(Activity!JU$1,BBG!$1:$1,0)+1,0))/2,IF(AND(VLOOKUP($A36,BBG!$1:$1048576,MATCH(Activity!JU$1,BBG!$1:$1,0)-1,0)&lt;&gt;"",VLOOKUP($A36,BBG!$1:$1048576,MATCH(Activity!JU$1,BBG!$1:$1,0)+2,0)&lt;&gt;""),VLOOKUP($A36,BBG!$1:$1048576,MATCH(Activity!JU$1,BBG!$1:$1,0)-1,0)+(VLOOKUP($A36,BBG!$1:$1048576,MATCH(Activity!JU$1,BBG!$1:$1,0)+2,0)-VLOOKUP($A36,BBG!$1:$1048576,MATCH(Activity!JU$1,BBG!$1:$1,0)-1,0))/3,VLOOKUP($A36,BBG!$1:$1048576,MATCH(Activity!JU$1,BBG!$1:$1,0)-2,0)+(VLOOKUP($A36,BBG!$1:$1048576,MATCH(Activity!JU$1,BBG!$1:$1,0)+1,0)-VLOOKUP($A36,BBG!$1:$1048576,MATCH(Activity!JU$1,BBG!$1:$1,0)-2,0))*2/3)))/100</f>
        <v>0</v>
      </c>
      <c r="JV36" s="34">
        <f ca="1">IF(VLOOKUP($A36,BBG!$1:$1048576,MATCH(Activity!JV$1,BBG!$1:$1,0),0)&lt;&gt;"",VLOOKUP($A36,BBG!$1:$1048576,MATCH(Activity!JV$1,BBG!$1:$1,0),0),IF(AND(VLOOKUP($A36,BBG!$1:$1048576,MATCH(Activity!JV$1,BBG!$1:$1,0)-1,0)&lt;&gt;"",VLOOKUP($A36,BBG!$1:$1048576,MATCH(Activity!JV$1,BBG!$1:$1,0)+1,0)&lt;&gt;""),(VLOOKUP($A36,BBG!$1:$1048576,MATCH(Activity!JV$1,BBG!$1:$1,0)-1,0)+VLOOKUP($A36,BBG!$1:$1048576,MATCH(Activity!JV$1,BBG!$1:$1,0)+1,0))/2,IF(AND(VLOOKUP($A36,BBG!$1:$1048576,MATCH(Activity!JV$1,BBG!$1:$1,0)-1,0)&lt;&gt;"",VLOOKUP($A36,BBG!$1:$1048576,MATCH(Activity!JV$1,BBG!$1:$1,0)+2,0)&lt;&gt;""),VLOOKUP($A36,BBG!$1:$1048576,MATCH(Activity!JV$1,BBG!$1:$1,0)-1,0)+(VLOOKUP($A36,BBG!$1:$1048576,MATCH(Activity!JV$1,BBG!$1:$1,0)+2,0)-VLOOKUP($A36,BBG!$1:$1048576,MATCH(Activity!JV$1,BBG!$1:$1,0)-1,0))/3,VLOOKUP($A36,BBG!$1:$1048576,MATCH(Activity!JV$1,BBG!$1:$1,0)-2,0)+(VLOOKUP($A36,BBG!$1:$1048576,MATCH(Activity!JV$1,BBG!$1:$1,0)+1,0)-VLOOKUP($A36,BBG!$1:$1048576,MATCH(Activity!JV$1,BBG!$1:$1,0)-2,0))*2/3)))/100</f>
        <v>0</v>
      </c>
      <c r="JW36" s="34">
        <f ca="1">IF(VLOOKUP($A36,BBG!$1:$1048576,MATCH(Activity!JW$1,BBG!$1:$1,0),0)&lt;&gt;"",VLOOKUP($A36,BBG!$1:$1048576,MATCH(Activity!JW$1,BBG!$1:$1,0),0),IF(AND(VLOOKUP($A36,BBG!$1:$1048576,MATCH(Activity!JW$1,BBG!$1:$1,0)-1,0)&lt;&gt;"",VLOOKUP($A36,BBG!$1:$1048576,MATCH(Activity!JW$1,BBG!$1:$1,0)+1,0)&lt;&gt;""),(VLOOKUP($A36,BBG!$1:$1048576,MATCH(Activity!JW$1,BBG!$1:$1,0)-1,0)+VLOOKUP($A36,BBG!$1:$1048576,MATCH(Activity!JW$1,BBG!$1:$1,0)+1,0))/2,IF(AND(VLOOKUP($A36,BBG!$1:$1048576,MATCH(Activity!JW$1,BBG!$1:$1,0)-1,0)&lt;&gt;"",VLOOKUP($A36,BBG!$1:$1048576,MATCH(Activity!JW$1,BBG!$1:$1,0)+2,0)&lt;&gt;""),VLOOKUP($A36,BBG!$1:$1048576,MATCH(Activity!JW$1,BBG!$1:$1,0)-1,0)+(VLOOKUP($A36,BBG!$1:$1048576,MATCH(Activity!JW$1,BBG!$1:$1,0)+2,0)-VLOOKUP($A36,BBG!$1:$1048576,MATCH(Activity!JW$1,BBG!$1:$1,0)-1,0))/3,VLOOKUP($A36,BBG!$1:$1048576,MATCH(Activity!JW$1,BBG!$1:$1,0)-2,0)+(VLOOKUP($A36,BBG!$1:$1048576,MATCH(Activity!JW$1,BBG!$1:$1,0)+1,0)-VLOOKUP($A36,BBG!$1:$1048576,MATCH(Activity!JW$1,BBG!$1:$1,0)-2,0))*2/3)))/100</f>
        <v>0</v>
      </c>
      <c r="JX36" s="34">
        <f ca="1">IF(VLOOKUP($A36,BBG!$1:$1048576,MATCH(Activity!JX$1,BBG!$1:$1,0),0)&lt;&gt;"",VLOOKUP($A36,BBG!$1:$1048576,MATCH(Activity!JX$1,BBG!$1:$1,0),0),IF(AND(VLOOKUP($A36,BBG!$1:$1048576,MATCH(Activity!JX$1,BBG!$1:$1,0)-1,0)&lt;&gt;"",VLOOKUP($A36,BBG!$1:$1048576,MATCH(Activity!JX$1,BBG!$1:$1,0)+1,0)&lt;&gt;""),(VLOOKUP($A36,BBG!$1:$1048576,MATCH(Activity!JX$1,BBG!$1:$1,0)-1,0)+VLOOKUP($A36,BBG!$1:$1048576,MATCH(Activity!JX$1,BBG!$1:$1,0)+1,0))/2,IF(AND(VLOOKUP($A36,BBG!$1:$1048576,MATCH(Activity!JX$1,BBG!$1:$1,0)-1,0)&lt;&gt;"",VLOOKUP($A36,BBG!$1:$1048576,MATCH(Activity!JX$1,BBG!$1:$1,0)+2,0)&lt;&gt;""),VLOOKUP($A36,BBG!$1:$1048576,MATCH(Activity!JX$1,BBG!$1:$1,0)-1,0)+(VLOOKUP($A36,BBG!$1:$1048576,MATCH(Activity!JX$1,BBG!$1:$1,0)+2,0)-VLOOKUP($A36,BBG!$1:$1048576,MATCH(Activity!JX$1,BBG!$1:$1,0)-1,0))/3,VLOOKUP($A36,BBG!$1:$1048576,MATCH(Activity!JX$1,BBG!$1:$1,0)-2,0)+(VLOOKUP($A36,BBG!$1:$1048576,MATCH(Activity!JX$1,BBG!$1:$1,0)+1,0)-VLOOKUP($A36,BBG!$1:$1048576,MATCH(Activity!JX$1,BBG!$1:$1,0)-2,0))*2/3)))/100</f>
        <v>0</v>
      </c>
      <c r="JY36" s="34">
        <f ca="1">IF(VLOOKUP($A36,BBG!$1:$1048576,MATCH(Activity!JY$1,BBG!$1:$1,0),0)&lt;&gt;"",VLOOKUP($A36,BBG!$1:$1048576,MATCH(Activity!JY$1,BBG!$1:$1,0),0),IF(AND(VLOOKUP($A36,BBG!$1:$1048576,MATCH(Activity!JY$1,BBG!$1:$1,0)-1,0)&lt;&gt;"",VLOOKUP($A36,BBG!$1:$1048576,MATCH(Activity!JY$1,BBG!$1:$1,0)+1,0)&lt;&gt;""),(VLOOKUP($A36,BBG!$1:$1048576,MATCH(Activity!JY$1,BBG!$1:$1,0)-1,0)+VLOOKUP($A36,BBG!$1:$1048576,MATCH(Activity!JY$1,BBG!$1:$1,0)+1,0))/2,IF(AND(VLOOKUP($A36,BBG!$1:$1048576,MATCH(Activity!JY$1,BBG!$1:$1,0)-1,0)&lt;&gt;"",VLOOKUP($A36,BBG!$1:$1048576,MATCH(Activity!JY$1,BBG!$1:$1,0)+2,0)&lt;&gt;""),VLOOKUP($A36,BBG!$1:$1048576,MATCH(Activity!JY$1,BBG!$1:$1,0)-1,0)+(VLOOKUP($A36,BBG!$1:$1048576,MATCH(Activity!JY$1,BBG!$1:$1,0)+2,0)-VLOOKUP($A36,BBG!$1:$1048576,MATCH(Activity!JY$1,BBG!$1:$1,0)-1,0))/3,VLOOKUP($A36,BBG!$1:$1048576,MATCH(Activity!JY$1,BBG!$1:$1,0)-2,0)+(VLOOKUP($A36,BBG!$1:$1048576,MATCH(Activity!JY$1,BBG!$1:$1,0)+1,0)-VLOOKUP($A36,BBG!$1:$1048576,MATCH(Activity!JY$1,BBG!$1:$1,0)-2,0))*2/3)))/100</f>
        <v>0</v>
      </c>
      <c r="JZ36" s="34">
        <f ca="1">IF(VLOOKUP($A36,BBG!$1:$1048576,MATCH(Activity!JZ$1,BBG!$1:$1,0),0)&lt;&gt;"",VLOOKUP($A36,BBG!$1:$1048576,MATCH(Activity!JZ$1,BBG!$1:$1,0),0),IF(AND(VLOOKUP($A36,BBG!$1:$1048576,MATCH(Activity!JZ$1,BBG!$1:$1,0)-1,0)&lt;&gt;"",VLOOKUP($A36,BBG!$1:$1048576,MATCH(Activity!JZ$1,BBG!$1:$1,0)+1,0)&lt;&gt;""),(VLOOKUP($A36,BBG!$1:$1048576,MATCH(Activity!JZ$1,BBG!$1:$1,0)-1,0)+VLOOKUP($A36,BBG!$1:$1048576,MATCH(Activity!JZ$1,BBG!$1:$1,0)+1,0))/2,IF(AND(VLOOKUP($A36,BBG!$1:$1048576,MATCH(Activity!JZ$1,BBG!$1:$1,0)-1,0)&lt;&gt;"",VLOOKUP($A36,BBG!$1:$1048576,MATCH(Activity!JZ$1,BBG!$1:$1,0)+2,0)&lt;&gt;""),VLOOKUP($A36,BBG!$1:$1048576,MATCH(Activity!JZ$1,BBG!$1:$1,0)-1,0)+(VLOOKUP($A36,BBG!$1:$1048576,MATCH(Activity!JZ$1,BBG!$1:$1,0)+2,0)-VLOOKUP($A36,BBG!$1:$1048576,MATCH(Activity!JZ$1,BBG!$1:$1,0)-1,0))/3,VLOOKUP($A36,BBG!$1:$1048576,MATCH(Activity!JZ$1,BBG!$1:$1,0)-2,0)+(VLOOKUP($A36,BBG!$1:$1048576,MATCH(Activity!JZ$1,BBG!$1:$1,0)+1,0)-VLOOKUP($A36,BBG!$1:$1048576,MATCH(Activity!JZ$1,BBG!$1:$1,0)-2,0))*2/3)))/100</f>
        <v>0</v>
      </c>
      <c r="KA36" s="34">
        <f ca="1">IF(VLOOKUP($A36,BBG!$1:$1048576,MATCH(Activity!KA$1,BBG!$1:$1,0),0)&lt;&gt;"",VLOOKUP($A36,BBG!$1:$1048576,MATCH(Activity!KA$1,BBG!$1:$1,0),0),IF(AND(VLOOKUP($A36,BBG!$1:$1048576,MATCH(Activity!KA$1,BBG!$1:$1,0)-1,0)&lt;&gt;"",VLOOKUP($A36,BBG!$1:$1048576,MATCH(Activity!KA$1,BBG!$1:$1,0)+1,0)&lt;&gt;""),(VLOOKUP($A36,BBG!$1:$1048576,MATCH(Activity!KA$1,BBG!$1:$1,0)-1,0)+VLOOKUP($A36,BBG!$1:$1048576,MATCH(Activity!KA$1,BBG!$1:$1,0)+1,0))/2,IF(AND(VLOOKUP($A36,BBG!$1:$1048576,MATCH(Activity!KA$1,BBG!$1:$1,0)-1,0)&lt;&gt;"",VLOOKUP($A36,BBG!$1:$1048576,MATCH(Activity!KA$1,BBG!$1:$1,0)+2,0)&lt;&gt;""),VLOOKUP($A36,BBG!$1:$1048576,MATCH(Activity!KA$1,BBG!$1:$1,0)-1,0)+(VLOOKUP($A36,BBG!$1:$1048576,MATCH(Activity!KA$1,BBG!$1:$1,0)+2,0)-VLOOKUP($A36,BBG!$1:$1048576,MATCH(Activity!KA$1,BBG!$1:$1,0)-1,0))/3,VLOOKUP($A36,BBG!$1:$1048576,MATCH(Activity!KA$1,BBG!$1:$1,0)-2,0)+(VLOOKUP($A36,BBG!$1:$1048576,MATCH(Activity!KA$1,BBG!$1:$1,0)+1,0)-VLOOKUP($A36,BBG!$1:$1048576,MATCH(Activity!KA$1,BBG!$1:$1,0)-2,0))*2/3)))/100</f>
        <v>0</v>
      </c>
      <c r="KB36" s="34">
        <f ca="1">IF(VLOOKUP($A36,BBG!$1:$1048576,MATCH(Activity!KB$1,BBG!$1:$1,0),0)&lt;&gt;"",VLOOKUP($A36,BBG!$1:$1048576,MATCH(Activity!KB$1,BBG!$1:$1,0),0),IF(AND(VLOOKUP($A36,BBG!$1:$1048576,MATCH(Activity!KB$1,BBG!$1:$1,0)-1,0)&lt;&gt;"",VLOOKUP($A36,BBG!$1:$1048576,MATCH(Activity!KB$1,BBG!$1:$1,0)+1,0)&lt;&gt;""),(VLOOKUP($A36,BBG!$1:$1048576,MATCH(Activity!KB$1,BBG!$1:$1,0)-1,0)+VLOOKUP($A36,BBG!$1:$1048576,MATCH(Activity!KB$1,BBG!$1:$1,0)+1,0))/2,IF(AND(VLOOKUP($A36,BBG!$1:$1048576,MATCH(Activity!KB$1,BBG!$1:$1,0)-1,0)&lt;&gt;"",VLOOKUP($A36,BBG!$1:$1048576,MATCH(Activity!KB$1,BBG!$1:$1,0)+2,0)&lt;&gt;""),VLOOKUP($A36,BBG!$1:$1048576,MATCH(Activity!KB$1,BBG!$1:$1,0)-1,0)+(VLOOKUP($A36,BBG!$1:$1048576,MATCH(Activity!KB$1,BBG!$1:$1,0)+2,0)-VLOOKUP($A36,BBG!$1:$1048576,MATCH(Activity!KB$1,BBG!$1:$1,0)-1,0))/3,VLOOKUP($A36,BBG!$1:$1048576,MATCH(Activity!KB$1,BBG!$1:$1,0)-2,0)+(VLOOKUP($A36,BBG!$1:$1048576,MATCH(Activity!KB$1,BBG!$1:$1,0)+1,0)-VLOOKUP($A36,BBG!$1:$1048576,MATCH(Activity!KB$1,BBG!$1:$1,0)-2,0))*2/3)))/100</f>
        <v>0</v>
      </c>
      <c r="KC36" s="34">
        <f ca="1">IF(VLOOKUP($A36,BBG!$1:$1048576,MATCH(Activity!KC$1,BBG!$1:$1,0),0)&lt;&gt;"",VLOOKUP($A36,BBG!$1:$1048576,MATCH(Activity!KC$1,BBG!$1:$1,0),0),IF(AND(VLOOKUP($A36,BBG!$1:$1048576,MATCH(Activity!KC$1,BBG!$1:$1,0)-1,0)&lt;&gt;"",VLOOKUP($A36,BBG!$1:$1048576,MATCH(Activity!KC$1,BBG!$1:$1,0)+1,0)&lt;&gt;""),(VLOOKUP($A36,BBG!$1:$1048576,MATCH(Activity!KC$1,BBG!$1:$1,0)-1,0)+VLOOKUP($A36,BBG!$1:$1048576,MATCH(Activity!KC$1,BBG!$1:$1,0)+1,0))/2,IF(AND(VLOOKUP($A36,BBG!$1:$1048576,MATCH(Activity!KC$1,BBG!$1:$1,0)-1,0)&lt;&gt;"",VLOOKUP($A36,BBG!$1:$1048576,MATCH(Activity!KC$1,BBG!$1:$1,0)+2,0)&lt;&gt;""),VLOOKUP($A36,BBG!$1:$1048576,MATCH(Activity!KC$1,BBG!$1:$1,0)-1,0)+(VLOOKUP($A36,BBG!$1:$1048576,MATCH(Activity!KC$1,BBG!$1:$1,0)+2,0)-VLOOKUP($A36,BBG!$1:$1048576,MATCH(Activity!KC$1,BBG!$1:$1,0)-1,0))/3,VLOOKUP($A36,BBG!$1:$1048576,MATCH(Activity!KC$1,BBG!$1:$1,0)-2,0)+(VLOOKUP($A36,BBG!$1:$1048576,MATCH(Activity!KC$1,BBG!$1:$1,0)+1,0)-VLOOKUP($A36,BBG!$1:$1048576,MATCH(Activity!KC$1,BBG!$1:$1,0)-2,0))*2/3)))/100</f>
        <v>0</v>
      </c>
      <c r="KD36" s="34">
        <f ca="1">IF(VLOOKUP($A36,BBG!$1:$1048576,MATCH(Activity!KD$1,BBG!$1:$1,0),0)&lt;&gt;"",VLOOKUP($A36,BBG!$1:$1048576,MATCH(Activity!KD$1,BBG!$1:$1,0),0),IF(AND(VLOOKUP($A36,BBG!$1:$1048576,MATCH(Activity!KD$1,BBG!$1:$1,0)-1,0)&lt;&gt;"",VLOOKUP($A36,BBG!$1:$1048576,MATCH(Activity!KD$1,BBG!$1:$1,0)+1,0)&lt;&gt;""),(VLOOKUP($A36,BBG!$1:$1048576,MATCH(Activity!KD$1,BBG!$1:$1,0)-1,0)+VLOOKUP($A36,BBG!$1:$1048576,MATCH(Activity!KD$1,BBG!$1:$1,0)+1,0))/2,IF(AND(VLOOKUP($A36,BBG!$1:$1048576,MATCH(Activity!KD$1,BBG!$1:$1,0)-1,0)&lt;&gt;"",VLOOKUP($A36,BBG!$1:$1048576,MATCH(Activity!KD$1,BBG!$1:$1,0)+2,0)&lt;&gt;""),VLOOKUP($A36,BBG!$1:$1048576,MATCH(Activity!KD$1,BBG!$1:$1,0)-1,0)+(VLOOKUP($A36,BBG!$1:$1048576,MATCH(Activity!KD$1,BBG!$1:$1,0)+2,0)-VLOOKUP($A36,BBG!$1:$1048576,MATCH(Activity!KD$1,BBG!$1:$1,0)-1,0))/3,VLOOKUP($A36,BBG!$1:$1048576,MATCH(Activity!KD$1,BBG!$1:$1,0)-2,0)+(VLOOKUP($A36,BBG!$1:$1048576,MATCH(Activity!KD$1,BBG!$1:$1,0)+1,0)-VLOOKUP($A36,BBG!$1:$1048576,MATCH(Activity!KD$1,BBG!$1:$1,0)-2,0))*2/3)))/100</f>
        <v>0</v>
      </c>
      <c r="KE36" s="34">
        <f ca="1">IF(VLOOKUP($A36,BBG!$1:$1048576,MATCH(Activity!KE$1,BBG!$1:$1,0),0)&lt;&gt;"",VLOOKUP($A36,BBG!$1:$1048576,MATCH(Activity!KE$1,BBG!$1:$1,0),0),IF(AND(VLOOKUP($A36,BBG!$1:$1048576,MATCH(Activity!KE$1,BBG!$1:$1,0)-1,0)&lt;&gt;"",VLOOKUP($A36,BBG!$1:$1048576,MATCH(Activity!KE$1,BBG!$1:$1,0)+1,0)&lt;&gt;""),(VLOOKUP($A36,BBG!$1:$1048576,MATCH(Activity!KE$1,BBG!$1:$1,0)-1,0)+VLOOKUP($A36,BBG!$1:$1048576,MATCH(Activity!KE$1,BBG!$1:$1,0)+1,0))/2,IF(AND(VLOOKUP($A36,BBG!$1:$1048576,MATCH(Activity!KE$1,BBG!$1:$1,0)-1,0)&lt;&gt;"",VLOOKUP($A36,BBG!$1:$1048576,MATCH(Activity!KE$1,BBG!$1:$1,0)+2,0)&lt;&gt;""),VLOOKUP($A36,BBG!$1:$1048576,MATCH(Activity!KE$1,BBG!$1:$1,0)-1,0)+(VLOOKUP($A36,BBG!$1:$1048576,MATCH(Activity!KE$1,BBG!$1:$1,0)+2,0)-VLOOKUP($A36,BBG!$1:$1048576,MATCH(Activity!KE$1,BBG!$1:$1,0)-1,0))/3,VLOOKUP($A36,BBG!$1:$1048576,MATCH(Activity!KE$1,BBG!$1:$1,0)-2,0)+(VLOOKUP($A36,BBG!$1:$1048576,MATCH(Activity!KE$1,BBG!$1:$1,0)+1,0)-VLOOKUP($A36,BBG!$1:$1048576,MATCH(Activity!KE$1,BBG!$1:$1,0)-2,0))*2/3)))/100</f>
        <v>0</v>
      </c>
      <c r="KF36" s="34">
        <f ca="1">IF(VLOOKUP($A36,BBG!$1:$1048576,MATCH(Activity!KF$1,BBG!$1:$1,0),0)&lt;&gt;"",VLOOKUP($A36,BBG!$1:$1048576,MATCH(Activity!KF$1,BBG!$1:$1,0),0),IF(AND(VLOOKUP($A36,BBG!$1:$1048576,MATCH(Activity!KF$1,BBG!$1:$1,0)-1,0)&lt;&gt;"",VLOOKUP($A36,BBG!$1:$1048576,MATCH(Activity!KF$1,BBG!$1:$1,0)+1,0)&lt;&gt;""),(VLOOKUP($A36,BBG!$1:$1048576,MATCH(Activity!KF$1,BBG!$1:$1,0)-1,0)+VLOOKUP($A36,BBG!$1:$1048576,MATCH(Activity!KF$1,BBG!$1:$1,0)+1,0))/2,IF(AND(VLOOKUP($A36,BBG!$1:$1048576,MATCH(Activity!KF$1,BBG!$1:$1,0)-1,0)&lt;&gt;"",VLOOKUP($A36,BBG!$1:$1048576,MATCH(Activity!KF$1,BBG!$1:$1,0)+2,0)&lt;&gt;""),VLOOKUP($A36,BBG!$1:$1048576,MATCH(Activity!KF$1,BBG!$1:$1,0)-1,0)+(VLOOKUP($A36,BBG!$1:$1048576,MATCH(Activity!KF$1,BBG!$1:$1,0)+2,0)-VLOOKUP($A36,BBG!$1:$1048576,MATCH(Activity!KF$1,BBG!$1:$1,0)-1,0))/3,VLOOKUP($A36,BBG!$1:$1048576,MATCH(Activity!KF$1,BBG!$1:$1,0)-2,0)+(VLOOKUP($A36,BBG!$1:$1048576,MATCH(Activity!KF$1,BBG!$1:$1,0)+1,0)-VLOOKUP($A36,BBG!$1:$1048576,MATCH(Activity!KF$1,BBG!$1:$1,0)-2,0))*2/3)))/100</f>
        <v>0</v>
      </c>
      <c r="KG36" s="34">
        <f ca="1">IF(VLOOKUP($A36,BBG!$1:$1048576,MATCH(Activity!KG$1,BBG!$1:$1,0),0)&lt;&gt;"",VLOOKUP($A36,BBG!$1:$1048576,MATCH(Activity!KG$1,BBG!$1:$1,0),0),IF(AND(VLOOKUP($A36,BBG!$1:$1048576,MATCH(Activity!KG$1,BBG!$1:$1,0)-1,0)&lt;&gt;"",VLOOKUP($A36,BBG!$1:$1048576,MATCH(Activity!KG$1,BBG!$1:$1,0)+1,0)&lt;&gt;""),(VLOOKUP($A36,BBG!$1:$1048576,MATCH(Activity!KG$1,BBG!$1:$1,0)-1,0)+VLOOKUP($A36,BBG!$1:$1048576,MATCH(Activity!KG$1,BBG!$1:$1,0)+1,0))/2,IF(AND(VLOOKUP($A36,BBG!$1:$1048576,MATCH(Activity!KG$1,BBG!$1:$1,0)-1,0)&lt;&gt;"",VLOOKUP($A36,BBG!$1:$1048576,MATCH(Activity!KG$1,BBG!$1:$1,0)+2,0)&lt;&gt;""),VLOOKUP($A36,BBG!$1:$1048576,MATCH(Activity!KG$1,BBG!$1:$1,0)-1,0)+(VLOOKUP($A36,BBG!$1:$1048576,MATCH(Activity!KG$1,BBG!$1:$1,0)+2,0)-VLOOKUP($A36,BBG!$1:$1048576,MATCH(Activity!KG$1,BBG!$1:$1,0)-1,0))/3,VLOOKUP($A36,BBG!$1:$1048576,MATCH(Activity!KG$1,BBG!$1:$1,0)-2,0)+(VLOOKUP($A36,BBG!$1:$1048576,MATCH(Activity!KG$1,BBG!$1:$1,0)+1,0)-VLOOKUP($A36,BBG!$1:$1048576,MATCH(Activity!KG$1,BBG!$1:$1,0)-2,0))*2/3)))/100</f>
        <v>0</v>
      </c>
      <c r="KH36" s="34">
        <f ca="1">IF(VLOOKUP($A36,BBG!$1:$1048576,MATCH(Activity!KH$1,BBG!$1:$1,0),0)&lt;&gt;"",VLOOKUP($A36,BBG!$1:$1048576,MATCH(Activity!KH$1,BBG!$1:$1,0),0),IF(AND(VLOOKUP($A36,BBG!$1:$1048576,MATCH(Activity!KH$1,BBG!$1:$1,0)-1,0)&lt;&gt;"",VLOOKUP($A36,BBG!$1:$1048576,MATCH(Activity!KH$1,BBG!$1:$1,0)+1,0)&lt;&gt;""),(VLOOKUP($A36,BBG!$1:$1048576,MATCH(Activity!KH$1,BBG!$1:$1,0)-1,0)+VLOOKUP($A36,BBG!$1:$1048576,MATCH(Activity!KH$1,BBG!$1:$1,0)+1,0))/2,IF(AND(VLOOKUP($A36,BBG!$1:$1048576,MATCH(Activity!KH$1,BBG!$1:$1,0)-1,0)&lt;&gt;"",VLOOKUP($A36,BBG!$1:$1048576,MATCH(Activity!KH$1,BBG!$1:$1,0)+2,0)&lt;&gt;""),VLOOKUP($A36,BBG!$1:$1048576,MATCH(Activity!KH$1,BBG!$1:$1,0)-1,0)+(VLOOKUP($A36,BBG!$1:$1048576,MATCH(Activity!KH$1,BBG!$1:$1,0)+2,0)-VLOOKUP($A36,BBG!$1:$1048576,MATCH(Activity!KH$1,BBG!$1:$1,0)-1,0))/3,VLOOKUP($A36,BBG!$1:$1048576,MATCH(Activity!KH$1,BBG!$1:$1,0)-2,0)+(VLOOKUP($A36,BBG!$1:$1048576,MATCH(Activity!KH$1,BBG!$1:$1,0)+1,0)-VLOOKUP($A36,BBG!$1:$1048576,MATCH(Activity!KH$1,BBG!$1:$1,0)-2,0))*2/3)))/100</f>
        <v>0</v>
      </c>
      <c r="KI36" s="34">
        <f ca="1">IF(VLOOKUP($A36,BBG!$1:$1048576,MATCH(Activity!KI$1,BBG!$1:$1,0),0)&lt;&gt;"",VLOOKUP($A36,BBG!$1:$1048576,MATCH(Activity!KI$1,BBG!$1:$1,0),0),IF(AND(VLOOKUP($A36,BBG!$1:$1048576,MATCH(Activity!KI$1,BBG!$1:$1,0)-1,0)&lt;&gt;"",VLOOKUP($A36,BBG!$1:$1048576,MATCH(Activity!KI$1,BBG!$1:$1,0)+1,0)&lt;&gt;""),(VLOOKUP($A36,BBG!$1:$1048576,MATCH(Activity!KI$1,BBG!$1:$1,0)-1,0)+VLOOKUP($A36,BBG!$1:$1048576,MATCH(Activity!KI$1,BBG!$1:$1,0)+1,0))/2,IF(AND(VLOOKUP($A36,BBG!$1:$1048576,MATCH(Activity!KI$1,BBG!$1:$1,0)-1,0)&lt;&gt;"",VLOOKUP($A36,BBG!$1:$1048576,MATCH(Activity!KI$1,BBG!$1:$1,0)+2,0)&lt;&gt;""),VLOOKUP($A36,BBG!$1:$1048576,MATCH(Activity!KI$1,BBG!$1:$1,0)-1,0)+(VLOOKUP($A36,BBG!$1:$1048576,MATCH(Activity!KI$1,BBG!$1:$1,0)+2,0)-VLOOKUP($A36,BBG!$1:$1048576,MATCH(Activity!KI$1,BBG!$1:$1,0)-1,0))/3,VLOOKUP($A36,BBG!$1:$1048576,MATCH(Activity!KI$1,BBG!$1:$1,0)-2,0)+(VLOOKUP($A36,BBG!$1:$1048576,MATCH(Activity!KI$1,BBG!$1:$1,0)+1,0)-VLOOKUP($A36,BBG!$1:$1048576,MATCH(Activity!KI$1,BBG!$1:$1,0)-2,0))*2/3)))/100</f>
        <v>0</v>
      </c>
      <c r="KJ36" s="34">
        <f ca="1">IF(VLOOKUP($A36,BBG!$1:$1048576,MATCH(Activity!KJ$1,BBG!$1:$1,0),0)&lt;&gt;"",VLOOKUP($A36,BBG!$1:$1048576,MATCH(Activity!KJ$1,BBG!$1:$1,0),0),IF(AND(VLOOKUP($A36,BBG!$1:$1048576,MATCH(Activity!KJ$1,BBG!$1:$1,0)-1,0)&lt;&gt;"",VLOOKUP($A36,BBG!$1:$1048576,MATCH(Activity!KJ$1,BBG!$1:$1,0)+1,0)&lt;&gt;""),(VLOOKUP($A36,BBG!$1:$1048576,MATCH(Activity!KJ$1,BBG!$1:$1,0)-1,0)+VLOOKUP($A36,BBG!$1:$1048576,MATCH(Activity!KJ$1,BBG!$1:$1,0)+1,0))/2,IF(AND(VLOOKUP($A36,BBG!$1:$1048576,MATCH(Activity!KJ$1,BBG!$1:$1,0)-1,0)&lt;&gt;"",VLOOKUP($A36,BBG!$1:$1048576,MATCH(Activity!KJ$1,BBG!$1:$1,0)+2,0)&lt;&gt;""),VLOOKUP($A36,BBG!$1:$1048576,MATCH(Activity!KJ$1,BBG!$1:$1,0)-1,0)+(VLOOKUP($A36,BBG!$1:$1048576,MATCH(Activity!KJ$1,BBG!$1:$1,0)+2,0)-VLOOKUP($A36,BBG!$1:$1048576,MATCH(Activity!KJ$1,BBG!$1:$1,0)-1,0))/3,VLOOKUP($A36,BBG!$1:$1048576,MATCH(Activity!KJ$1,BBG!$1:$1,0)-2,0)+(VLOOKUP($A36,BBG!$1:$1048576,MATCH(Activity!KJ$1,BBG!$1:$1,0)+1,0)-VLOOKUP($A36,BBG!$1:$1048576,MATCH(Activity!KJ$1,BBG!$1:$1,0)-2,0))*2/3)))/100</f>
        <v>0</v>
      </c>
      <c r="KK36" s="34">
        <f ca="1">IF(VLOOKUP($A36,BBG!$1:$1048576,MATCH(Activity!KK$1,BBG!$1:$1,0),0)&lt;&gt;"",VLOOKUP($A36,BBG!$1:$1048576,MATCH(Activity!KK$1,BBG!$1:$1,0),0),IF(AND(VLOOKUP($A36,BBG!$1:$1048576,MATCH(Activity!KK$1,BBG!$1:$1,0)-1,0)&lt;&gt;"",VLOOKUP($A36,BBG!$1:$1048576,MATCH(Activity!KK$1,BBG!$1:$1,0)+1,0)&lt;&gt;""),(VLOOKUP($A36,BBG!$1:$1048576,MATCH(Activity!KK$1,BBG!$1:$1,0)-1,0)+VLOOKUP($A36,BBG!$1:$1048576,MATCH(Activity!KK$1,BBG!$1:$1,0)+1,0))/2,IF(AND(VLOOKUP($A36,BBG!$1:$1048576,MATCH(Activity!KK$1,BBG!$1:$1,0)-1,0)&lt;&gt;"",VLOOKUP($A36,BBG!$1:$1048576,MATCH(Activity!KK$1,BBG!$1:$1,0)+2,0)&lt;&gt;""),VLOOKUP($A36,BBG!$1:$1048576,MATCH(Activity!KK$1,BBG!$1:$1,0)-1,0)+(VLOOKUP($A36,BBG!$1:$1048576,MATCH(Activity!KK$1,BBG!$1:$1,0)+2,0)-VLOOKUP($A36,BBG!$1:$1048576,MATCH(Activity!KK$1,BBG!$1:$1,0)-1,0))/3,VLOOKUP($A36,BBG!$1:$1048576,MATCH(Activity!KK$1,BBG!$1:$1,0)-2,0)+(VLOOKUP($A36,BBG!$1:$1048576,MATCH(Activity!KK$1,BBG!$1:$1,0)+1,0)-VLOOKUP($A36,BBG!$1:$1048576,MATCH(Activity!KK$1,BBG!$1:$1,0)-2,0))*2/3)))/100</f>
        <v>0</v>
      </c>
      <c r="KL36" s="34">
        <f ca="1">IF(VLOOKUP($A36,BBG!$1:$1048576,MATCH(Activity!KL$1,BBG!$1:$1,0),0)&lt;&gt;"",VLOOKUP($A36,BBG!$1:$1048576,MATCH(Activity!KL$1,BBG!$1:$1,0),0),IF(AND(VLOOKUP($A36,BBG!$1:$1048576,MATCH(Activity!KL$1,BBG!$1:$1,0)-1,0)&lt;&gt;"",VLOOKUP($A36,BBG!$1:$1048576,MATCH(Activity!KL$1,BBG!$1:$1,0)+1,0)&lt;&gt;""),(VLOOKUP($A36,BBG!$1:$1048576,MATCH(Activity!KL$1,BBG!$1:$1,0)-1,0)+VLOOKUP($A36,BBG!$1:$1048576,MATCH(Activity!KL$1,BBG!$1:$1,0)+1,0))/2,IF(AND(VLOOKUP($A36,BBG!$1:$1048576,MATCH(Activity!KL$1,BBG!$1:$1,0)-1,0)&lt;&gt;"",VLOOKUP($A36,BBG!$1:$1048576,MATCH(Activity!KL$1,BBG!$1:$1,0)+2,0)&lt;&gt;""),VLOOKUP($A36,BBG!$1:$1048576,MATCH(Activity!KL$1,BBG!$1:$1,0)-1,0)+(VLOOKUP($A36,BBG!$1:$1048576,MATCH(Activity!KL$1,BBG!$1:$1,0)+2,0)-VLOOKUP($A36,BBG!$1:$1048576,MATCH(Activity!KL$1,BBG!$1:$1,0)-1,0))/3,VLOOKUP($A36,BBG!$1:$1048576,MATCH(Activity!KL$1,BBG!$1:$1,0)-2,0)+(VLOOKUP($A36,BBG!$1:$1048576,MATCH(Activity!KL$1,BBG!$1:$1,0)+1,0)-VLOOKUP($A36,BBG!$1:$1048576,MATCH(Activity!KL$1,BBG!$1:$1,0)-2,0))*2/3)))/100</f>
        <v>0</v>
      </c>
      <c r="KM36" s="34">
        <f ca="1">IF(VLOOKUP($A36,BBG!$1:$1048576,MATCH(Activity!KM$1,BBG!$1:$1,0),0)&lt;&gt;"",VLOOKUP($A36,BBG!$1:$1048576,MATCH(Activity!KM$1,BBG!$1:$1,0),0),IF(AND(VLOOKUP($A36,BBG!$1:$1048576,MATCH(Activity!KM$1,BBG!$1:$1,0)-1,0)&lt;&gt;"",VLOOKUP($A36,BBG!$1:$1048576,MATCH(Activity!KM$1,BBG!$1:$1,0)+1,0)&lt;&gt;""),(VLOOKUP($A36,BBG!$1:$1048576,MATCH(Activity!KM$1,BBG!$1:$1,0)-1,0)+VLOOKUP($A36,BBG!$1:$1048576,MATCH(Activity!KM$1,BBG!$1:$1,0)+1,0))/2,IF(AND(VLOOKUP($A36,BBG!$1:$1048576,MATCH(Activity!KM$1,BBG!$1:$1,0)-1,0)&lt;&gt;"",VLOOKUP($A36,BBG!$1:$1048576,MATCH(Activity!KM$1,BBG!$1:$1,0)+2,0)&lt;&gt;""),VLOOKUP($A36,BBG!$1:$1048576,MATCH(Activity!KM$1,BBG!$1:$1,0)-1,0)+(VLOOKUP($A36,BBG!$1:$1048576,MATCH(Activity!KM$1,BBG!$1:$1,0)+2,0)-VLOOKUP($A36,BBG!$1:$1048576,MATCH(Activity!KM$1,BBG!$1:$1,0)-1,0))/3,VLOOKUP($A36,BBG!$1:$1048576,MATCH(Activity!KM$1,BBG!$1:$1,0)-2,0)+(VLOOKUP($A36,BBG!$1:$1048576,MATCH(Activity!KM$1,BBG!$1:$1,0)+1,0)-VLOOKUP($A36,BBG!$1:$1048576,MATCH(Activity!KM$1,BBG!$1:$1,0)-2,0))*2/3)))/100</f>
        <v>0</v>
      </c>
      <c r="KN36" s="34">
        <f ca="1">IF(VLOOKUP($A36,BBG!$1:$1048576,MATCH(Activity!KN$1,BBG!$1:$1,0),0)&lt;&gt;"",VLOOKUP($A36,BBG!$1:$1048576,MATCH(Activity!KN$1,BBG!$1:$1,0),0),IF(AND(VLOOKUP($A36,BBG!$1:$1048576,MATCH(Activity!KN$1,BBG!$1:$1,0)-1,0)&lt;&gt;"",VLOOKUP($A36,BBG!$1:$1048576,MATCH(Activity!KN$1,BBG!$1:$1,0)+1,0)&lt;&gt;""),(VLOOKUP($A36,BBG!$1:$1048576,MATCH(Activity!KN$1,BBG!$1:$1,0)-1,0)+VLOOKUP($A36,BBG!$1:$1048576,MATCH(Activity!KN$1,BBG!$1:$1,0)+1,0))/2,IF(AND(VLOOKUP($A36,BBG!$1:$1048576,MATCH(Activity!KN$1,BBG!$1:$1,0)-1,0)&lt;&gt;"",VLOOKUP($A36,BBG!$1:$1048576,MATCH(Activity!KN$1,BBG!$1:$1,0)+2,0)&lt;&gt;""),VLOOKUP($A36,BBG!$1:$1048576,MATCH(Activity!KN$1,BBG!$1:$1,0)-1,0)+(VLOOKUP($A36,BBG!$1:$1048576,MATCH(Activity!KN$1,BBG!$1:$1,0)+2,0)-VLOOKUP($A36,BBG!$1:$1048576,MATCH(Activity!KN$1,BBG!$1:$1,0)-1,0))/3,VLOOKUP($A36,BBG!$1:$1048576,MATCH(Activity!KN$1,BBG!$1:$1,0)-2,0)+(VLOOKUP($A36,BBG!$1:$1048576,MATCH(Activity!KN$1,BBG!$1:$1,0)+1,0)-VLOOKUP($A36,BBG!$1:$1048576,MATCH(Activity!KN$1,BBG!$1:$1,0)-2,0))*2/3)))/100</f>
        <v>0</v>
      </c>
      <c r="KO36" s="34">
        <f ca="1">IF(VLOOKUP($A36,BBG!$1:$1048576,MATCH(Activity!KO$1,BBG!$1:$1,0),0)&lt;&gt;"",VLOOKUP($A36,BBG!$1:$1048576,MATCH(Activity!KO$1,BBG!$1:$1,0),0),IF(AND(VLOOKUP($A36,BBG!$1:$1048576,MATCH(Activity!KO$1,BBG!$1:$1,0)-1,0)&lt;&gt;"",VLOOKUP($A36,BBG!$1:$1048576,MATCH(Activity!KO$1,BBG!$1:$1,0)+1,0)&lt;&gt;""),(VLOOKUP($A36,BBG!$1:$1048576,MATCH(Activity!KO$1,BBG!$1:$1,0)-1,0)+VLOOKUP($A36,BBG!$1:$1048576,MATCH(Activity!KO$1,BBG!$1:$1,0)+1,0))/2,IF(AND(VLOOKUP($A36,BBG!$1:$1048576,MATCH(Activity!KO$1,BBG!$1:$1,0)-1,0)&lt;&gt;"",VLOOKUP($A36,BBG!$1:$1048576,MATCH(Activity!KO$1,BBG!$1:$1,0)+2,0)&lt;&gt;""),VLOOKUP($A36,BBG!$1:$1048576,MATCH(Activity!KO$1,BBG!$1:$1,0)-1,0)+(VLOOKUP($A36,BBG!$1:$1048576,MATCH(Activity!KO$1,BBG!$1:$1,0)+2,0)-VLOOKUP($A36,BBG!$1:$1048576,MATCH(Activity!KO$1,BBG!$1:$1,0)-1,0))/3,VLOOKUP($A36,BBG!$1:$1048576,MATCH(Activity!KO$1,BBG!$1:$1,0)-2,0)+(VLOOKUP($A36,BBG!$1:$1048576,MATCH(Activity!KO$1,BBG!$1:$1,0)+1,0)-VLOOKUP($A36,BBG!$1:$1048576,MATCH(Activity!KO$1,BBG!$1:$1,0)-2,0))*2/3)))/100</f>
        <v>0</v>
      </c>
      <c r="KP36" s="34">
        <f ca="1">IF(VLOOKUP($A36,BBG!$1:$1048576,MATCH(Activity!KP$1,BBG!$1:$1,0),0)&lt;&gt;"",VLOOKUP($A36,BBG!$1:$1048576,MATCH(Activity!KP$1,BBG!$1:$1,0),0),IF(AND(VLOOKUP($A36,BBG!$1:$1048576,MATCH(Activity!KP$1,BBG!$1:$1,0)-1,0)&lt;&gt;"",VLOOKUP($A36,BBG!$1:$1048576,MATCH(Activity!KP$1,BBG!$1:$1,0)+1,0)&lt;&gt;""),(VLOOKUP($A36,BBG!$1:$1048576,MATCH(Activity!KP$1,BBG!$1:$1,0)-1,0)+VLOOKUP($A36,BBG!$1:$1048576,MATCH(Activity!KP$1,BBG!$1:$1,0)+1,0))/2,IF(AND(VLOOKUP($A36,BBG!$1:$1048576,MATCH(Activity!KP$1,BBG!$1:$1,0)-1,0)&lt;&gt;"",VLOOKUP($A36,BBG!$1:$1048576,MATCH(Activity!KP$1,BBG!$1:$1,0)+2,0)&lt;&gt;""),VLOOKUP($A36,BBG!$1:$1048576,MATCH(Activity!KP$1,BBG!$1:$1,0)-1,0)+(VLOOKUP($A36,BBG!$1:$1048576,MATCH(Activity!KP$1,BBG!$1:$1,0)+2,0)-VLOOKUP($A36,BBG!$1:$1048576,MATCH(Activity!KP$1,BBG!$1:$1,0)-1,0))/3,VLOOKUP($A36,BBG!$1:$1048576,MATCH(Activity!KP$1,BBG!$1:$1,0)-2,0)+(VLOOKUP($A36,BBG!$1:$1048576,MATCH(Activity!KP$1,BBG!$1:$1,0)+1,0)-VLOOKUP($A36,BBG!$1:$1048576,MATCH(Activity!KP$1,BBG!$1:$1,0)-2,0))*2/3)))/100</f>
        <v>0</v>
      </c>
      <c r="KQ36" s="34">
        <f ca="1">IF(VLOOKUP($A36,BBG!$1:$1048576,MATCH(Activity!KQ$1,BBG!$1:$1,0),0)&lt;&gt;"",VLOOKUP($A36,BBG!$1:$1048576,MATCH(Activity!KQ$1,BBG!$1:$1,0),0),IF(AND(VLOOKUP($A36,BBG!$1:$1048576,MATCH(Activity!KQ$1,BBG!$1:$1,0)-1,0)&lt;&gt;"",VLOOKUP($A36,BBG!$1:$1048576,MATCH(Activity!KQ$1,BBG!$1:$1,0)+1,0)&lt;&gt;""),(VLOOKUP($A36,BBG!$1:$1048576,MATCH(Activity!KQ$1,BBG!$1:$1,0)-1,0)+VLOOKUP($A36,BBG!$1:$1048576,MATCH(Activity!KQ$1,BBG!$1:$1,0)+1,0))/2,IF(AND(VLOOKUP($A36,BBG!$1:$1048576,MATCH(Activity!KQ$1,BBG!$1:$1,0)-1,0)&lt;&gt;"",VLOOKUP($A36,BBG!$1:$1048576,MATCH(Activity!KQ$1,BBG!$1:$1,0)+2,0)&lt;&gt;""),VLOOKUP($A36,BBG!$1:$1048576,MATCH(Activity!KQ$1,BBG!$1:$1,0)-1,0)+(VLOOKUP($A36,BBG!$1:$1048576,MATCH(Activity!KQ$1,BBG!$1:$1,0)+2,0)-VLOOKUP($A36,BBG!$1:$1048576,MATCH(Activity!KQ$1,BBG!$1:$1,0)-1,0))/3,VLOOKUP($A36,BBG!$1:$1048576,MATCH(Activity!KQ$1,BBG!$1:$1,0)-2,0)+(VLOOKUP($A36,BBG!$1:$1048576,MATCH(Activity!KQ$1,BBG!$1:$1,0)+1,0)-VLOOKUP($A36,BBG!$1:$1048576,MATCH(Activity!KQ$1,BBG!$1:$1,0)-2,0))*2/3)))/100</f>
        <v>0</v>
      </c>
      <c r="KR36" s="34">
        <f ca="1">IF(VLOOKUP($A36,BBG!$1:$1048576,MATCH(Activity!KR$1,BBG!$1:$1,0),0)&lt;&gt;"",VLOOKUP($A36,BBG!$1:$1048576,MATCH(Activity!KR$1,BBG!$1:$1,0),0),IF(AND(VLOOKUP($A36,BBG!$1:$1048576,MATCH(Activity!KR$1,BBG!$1:$1,0)-1,0)&lt;&gt;"",VLOOKUP($A36,BBG!$1:$1048576,MATCH(Activity!KR$1,BBG!$1:$1,0)+1,0)&lt;&gt;""),(VLOOKUP($A36,BBG!$1:$1048576,MATCH(Activity!KR$1,BBG!$1:$1,0)-1,0)+VLOOKUP($A36,BBG!$1:$1048576,MATCH(Activity!KR$1,BBG!$1:$1,0)+1,0))/2,IF(AND(VLOOKUP($A36,BBG!$1:$1048576,MATCH(Activity!KR$1,BBG!$1:$1,0)-1,0)&lt;&gt;"",VLOOKUP($A36,BBG!$1:$1048576,MATCH(Activity!KR$1,BBG!$1:$1,0)+2,0)&lt;&gt;""),VLOOKUP($A36,BBG!$1:$1048576,MATCH(Activity!KR$1,BBG!$1:$1,0)-1,0)+(VLOOKUP($A36,BBG!$1:$1048576,MATCH(Activity!KR$1,BBG!$1:$1,0)+2,0)-VLOOKUP($A36,BBG!$1:$1048576,MATCH(Activity!KR$1,BBG!$1:$1,0)-1,0))/3,VLOOKUP($A36,BBG!$1:$1048576,MATCH(Activity!KR$1,BBG!$1:$1,0)-2,0)+(VLOOKUP($A36,BBG!$1:$1048576,MATCH(Activity!KR$1,BBG!$1:$1,0)+1,0)-VLOOKUP($A36,BBG!$1:$1048576,MATCH(Activity!KR$1,BBG!$1:$1,0)-2,0))*2/3)))/100</f>
        <v>0</v>
      </c>
      <c r="KS36" s="34">
        <f ca="1">IF(VLOOKUP($A36,BBG!$1:$1048576,MATCH(Activity!KS$1,BBG!$1:$1,0),0)&lt;&gt;"",VLOOKUP($A36,BBG!$1:$1048576,MATCH(Activity!KS$1,BBG!$1:$1,0),0),IF(AND(VLOOKUP($A36,BBG!$1:$1048576,MATCH(Activity!KS$1,BBG!$1:$1,0)-1,0)&lt;&gt;"",VLOOKUP($A36,BBG!$1:$1048576,MATCH(Activity!KS$1,BBG!$1:$1,0)+1,0)&lt;&gt;""),(VLOOKUP($A36,BBG!$1:$1048576,MATCH(Activity!KS$1,BBG!$1:$1,0)-1,0)+VLOOKUP($A36,BBG!$1:$1048576,MATCH(Activity!KS$1,BBG!$1:$1,0)+1,0))/2,IF(AND(VLOOKUP($A36,BBG!$1:$1048576,MATCH(Activity!KS$1,BBG!$1:$1,0)-1,0)&lt;&gt;"",VLOOKUP($A36,BBG!$1:$1048576,MATCH(Activity!KS$1,BBG!$1:$1,0)+2,0)&lt;&gt;""),VLOOKUP($A36,BBG!$1:$1048576,MATCH(Activity!KS$1,BBG!$1:$1,0)-1,0)+(VLOOKUP($A36,BBG!$1:$1048576,MATCH(Activity!KS$1,BBG!$1:$1,0)+2,0)-VLOOKUP($A36,BBG!$1:$1048576,MATCH(Activity!KS$1,BBG!$1:$1,0)-1,0))/3,VLOOKUP($A36,BBG!$1:$1048576,MATCH(Activity!KS$1,BBG!$1:$1,0)-2,0)+(VLOOKUP($A36,BBG!$1:$1048576,MATCH(Activity!KS$1,BBG!$1:$1,0)+1,0)-VLOOKUP($A36,BBG!$1:$1048576,MATCH(Activity!KS$1,BBG!$1:$1,0)-2,0))*2/3)))/100</f>
        <v>0</v>
      </c>
      <c r="KT36" s="34">
        <f ca="1">IF(VLOOKUP($A36,BBG!$1:$1048576,MATCH(Activity!KT$1,BBG!$1:$1,0),0)&lt;&gt;"",VLOOKUP($A36,BBG!$1:$1048576,MATCH(Activity!KT$1,BBG!$1:$1,0),0),IF(AND(VLOOKUP($A36,BBG!$1:$1048576,MATCH(Activity!KT$1,BBG!$1:$1,0)-1,0)&lt;&gt;"",VLOOKUP($A36,BBG!$1:$1048576,MATCH(Activity!KT$1,BBG!$1:$1,0)+1,0)&lt;&gt;""),(VLOOKUP($A36,BBG!$1:$1048576,MATCH(Activity!KT$1,BBG!$1:$1,0)-1,0)+VLOOKUP($A36,BBG!$1:$1048576,MATCH(Activity!KT$1,BBG!$1:$1,0)+1,0))/2,IF(AND(VLOOKUP($A36,BBG!$1:$1048576,MATCH(Activity!KT$1,BBG!$1:$1,0)-1,0)&lt;&gt;"",VLOOKUP($A36,BBG!$1:$1048576,MATCH(Activity!KT$1,BBG!$1:$1,0)+2,0)&lt;&gt;""),VLOOKUP($A36,BBG!$1:$1048576,MATCH(Activity!KT$1,BBG!$1:$1,0)-1,0)+(VLOOKUP($A36,BBG!$1:$1048576,MATCH(Activity!KT$1,BBG!$1:$1,0)+2,0)-VLOOKUP($A36,BBG!$1:$1048576,MATCH(Activity!KT$1,BBG!$1:$1,0)-1,0))/3,VLOOKUP($A36,BBG!$1:$1048576,MATCH(Activity!KT$1,BBG!$1:$1,0)-2,0)+(VLOOKUP($A36,BBG!$1:$1048576,MATCH(Activity!KT$1,BBG!$1:$1,0)+1,0)-VLOOKUP($A36,BBG!$1:$1048576,MATCH(Activity!KT$1,BBG!$1:$1,0)-2,0))*2/3)))/100</f>
        <v>0</v>
      </c>
      <c r="KU36" s="34">
        <f ca="1">IF(VLOOKUP($A36,BBG!$1:$1048576,MATCH(Activity!KU$1,BBG!$1:$1,0),0)&lt;&gt;"",VLOOKUP($A36,BBG!$1:$1048576,MATCH(Activity!KU$1,BBG!$1:$1,0),0),IF(AND(VLOOKUP($A36,BBG!$1:$1048576,MATCH(Activity!KU$1,BBG!$1:$1,0)-1,0)&lt;&gt;"",VLOOKUP($A36,BBG!$1:$1048576,MATCH(Activity!KU$1,BBG!$1:$1,0)+1,0)&lt;&gt;""),(VLOOKUP($A36,BBG!$1:$1048576,MATCH(Activity!KU$1,BBG!$1:$1,0)-1,0)+VLOOKUP($A36,BBG!$1:$1048576,MATCH(Activity!KU$1,BBG!$1:$1,0)+1,0))/2,IF(AND(VLOOKUP($A36,BBG!$1:$1048576,MATCH(Activity!KU$1,BBG!$1:$1,0)-1,0)&lt;&gt;"",VLOOKUP($A36,BBG!$1:$1048576,MATCH(Activity!KU$1,BBG!$1:$1,0)+2,0)&lt;&gt;""),VLOOKUP($A36,BBG!$1:$1048576,MATCH(Activity!KU$1,BBG!$1:$1,0)-1,0)+(VLOOKUP($A36,BBG!$1:$1048576,MATCH(Activity!KU$1,BBG!$1:$1,0)+2,0)-VLOOKUP($A36,BBG!$1:$1048576,MATCH(Activity!KU$1,BBG!$1:$1,0)-1,0))/3,VLOOKUP($A36,BBG!$1:$1048576,MATCH(Activity!KU$1,BBG!$1:$1,0)-2,0)+(VLOOKUP($A36,BBG!$1:$1048576,MATCH(Activity!KU$1,BBG!$1:$1,0)+1,0)-VLOOKUP($A36,BBG!$1:$1048576,MATCH(Activity!KU$1,BBG!$1:$1,0)-2,0))*2/3)))/100</f>
        <v>0</v>
      </c>
      <c r="KV36" s="34">
        <f ca="1">IF(VLOOKUP($A36,BBG!$1:$1048576,MATCH(Activity!KV$1,BBG!$1:$1,0),0)&lt;&gt;"",VLOOKUP($A36,BBG!$1:$1048576,MATCH(Activity!KV$1,BBG!$1:$1,0),0),IF(AND(VLOOKUP($A36,BBG!$1:$1048576,MATCH(Activity!KV$1,BBG!$1:$1,0)-1,0)&lt;&gt;"",VLOOKUP($A36,BBG!$1:$1048576,MATCH(Activity!KV$1,BBG!$1:$1,0)+1,0)&lt;&gt;""),(VLOOKUP($A36,BBG!$1:$1048576,MATCH(Activity!KV$1,BBG!$1:$1,0)-1,0)+VLOOKUP($A36,BBG!$1:$1048576,MATCH(Activity!KV$1,BBG!$1:$1,0)+1,0))/2,IF(AND(VLOOKUP($A36,BBG!$1:$1048576,MATCH(Activity!KV$1,BBG!$1:$1,0)-1,0)&lt;&gt;"",VLOOKUP($A36,BBG!$1:$1048576,MATCH(Activity!KV$1,BBG!$1:$1,0)+2,0)&lt;&gt;""),VLOOKUP($A36,BBG!$1:$1048576,MATCH(Activity!KV$1,BBG!$1:$1,0)-1,0)+(VLOOKUP($A36,BBG!$1:$1048576,MATCH(Activity!KV$1,BBG!$1:$1,0)+2,0)-VLOOKUP($A36,BBG!$1:$1048576,MATCH(Activity!KV$1,BBG!$1:$1,0)-1,0))/3,VLOOKUP($A36,BBG!$1:$1048576,MATCH(Activity!KV$1,BBG!$1:$1,0)-2,0)+(VLOOKUP($A36,BBG!$1:$1048576,MATCH(Activity!KV$1,BBG!$1:$1,0)+1,0)-VLOOKUP($A36,BBG!$1:$1048576,MATCH(Activity!KV$1,BBG!$1:$1,0)-2,0))*2/3)))/100</f>
        <v>0</v>
      </c>
      <c r="KW36" s="34">
        <f ca="1">IF(VLOOKUP($A36,BBG!$1:$1048576,MATCH(Activity!KW$1,BBG!$1:$1,0),0)&lt;&gt;"",VLOOKUP($A36,BBG!$1:$1048576,MATCH(Activity!KW$1,BBG!$1:$1,0),0),IF(AND(VLOOKUP($A36,BBG!$1:$1048576,MATCH(Activity!KW$1,BBG!$1:$1,0)-1,0)&lt;&gt;"",VLOOKUP($A36,BBG!$1:$1048576,MATCH(Activity!KW$1,BBG!$1:$1,0)+1,0)&lt;&gt;""),(VLOOKUP($A36,BBG!$1:$1048576,MATCH(Activity!KW$1,BBG!$1:$1,0)-1,0)+VLOOKUP($A36,BBG!$1:$1048576,MATCH(Activity!KW$1,BBG!$1:$1,0)+1,0))/2,IF(AND(VLOOKUP($A36,BBG!$1:$1048576,MATCH(Activity!KW$1,BBG!$1:$1,0)-1,0)&lt;&gt;"",VLOOKUP($A36,BBG!$1:$1048576,MATCH(Activity!KW$1,BBG!$1:$1,0)+2,0)&lt;&gt;""),VLOOKUP($A36,BBG!$1:$1048576,MATCH(Activity!KW$1,BBG!$1:$1,0)-1,0)+(VLOOKUP($A36,BBG!$1:$1048576,MATCH(Activity!KW$1,BBG!$1:$1,0)+2,0)-VLOOKUP($A36,BBG!$1:$1048576,MATCH(Activity!KW$1,BBG!$1:$1,0)-1,0))/3,VLOOKUP($A36,BBG!$1:$1048576,MATCH(Activity!KW$1,BBG!$1:$1,0)-2,0)+(VLOOKUP($A36,BBG!$1:$1048576,MATCH(Activity!KW$1,BBG!$1:$1,0)+1,0)-VLOOKUP($A36,BBG!$1:$1048576,MATCH(Activity!KW$1,BBG!$1:$1,0)-2,0))*2/3)))/100</f>
        <v>0</v>
      </c>
      <c r="KX36" s="34">
        <f ca="1">IF(VLOOKUP($A36,BBG!$1:$1048576,MATCH(Activity!KX$1,BBG!$1:$1,0),0)&lt;&gt;"",VLOOKUP($A36,BBG!$1:$1048576,MATCH(Activity!KX$1,BBG!$1:$1,0),0),IF(AND(VLOOKUP($A36,BBG!$1:$1048576,MATCH(Activity!KX$1,BBG!$1:$1,0)-1,0)&lt;&gt;"",VLOOKUP($A36,BBG!$1:$1048576,MATCH(Activity!KX$1,BBG!$1:$1,0)+1,0)&lt;&gt;""),(VLOOKUP($A36,BBG!$1:$1048576,MATCH(Activity!KX$1,BBG!$1:$1,0)-1,0)+VLOOKUP($A36,BBG!$1:$1048576,MATCH(Activity!KX$1,BBG!$1:$1,0)+1,0))/2,IF(AND(VLOOKUP($A36,BBG!$1:$1048576,MATCH(Activity!KX$1,BBG!$1:$1,0)-1,0)&lt;&gt;"",VLOOKUP($A36,BBG!$1:$1048576,MATCH(Activity!KX$1,BBG!$1:$1,0)+2,0)&lt;&gt;""),VLOOKUP($A36,BBG!$1:$1048576,MATCH(Activity!KX$1,BBG!$1:$1,0)-1,0)+(VLOOKUP($A36,BBG!$1:$1048576,MATCH(Activity!KX$1,BBG!$1:$1,0)+2,0)-VLOOKUP($A36,BBG!$1:$1048576,MATCH(Activity!KX$1,BBG!$1:$1,0)-1,0))/3,VLOOKUP($A36,BBG!$1:$1048576,MATCH(Activity!KX$1,BBG!$1:$1,0)-2,0)+(VLOOKUP($A36,BBG!$1:$1048576,MATCH(Activity!KX$1,BBG!$1:$1,0)+1,0)-VLOOKUP($A36,BBG!$1:$1048576,MATCH(Activity!KX$1,BBG!$1:$1,0)-2,0))*2/3)))/100</f>
        <v>0</v>
      </c>
      <c r="KY36" s="34">
        <f ca="1">IF(VLOOKUP($A36,BBG!$1:$1048576,MATCH(Activity!KY$1,BBG!$1:$1,0),0)&lt;&gt;"",VLOOKUP($A36,BBG!$1:$1048576,MATCH(Activity!KY$1,BBG!$1:$1,0),0),IF(AND(VLOOKUP($A36,BBG!$1:$1048576,MATCH(Activity!KY$1,BBG!$1:$1,0)-1,0)&lt;&gt;"",VLOOKUP($A36,BBG!$1:$1048576,MATCH(Activity!KY$1,BBG!$1:$1,0)+1,0)&lt;&gt;""),(VLOOKUP($A36,BBG!$1:$1048576,MATCH(Activity!KY$1,BBG!$1:$1,0)-1,0)+VLOOKUP($A36,BBG!$1:$1048576,MATCH(Activity!KY$1,BBG!$1:$1,0)+1,0))/2,IF(AND(VLOOKUP($A36,BBG!$1:$1048576,MATCH(Activity!KY$1,BBG!$1:$1,0)-1,0)&lt;&gt;"",VLOOKUP($A36,BBG!$1:$1048576,MATCH(Activity!KY$1,BBG!$1:$1,0)+2,0)&lt;&gt;""),VLOOKUP($A36,BBG!$1:$1048576,MATCH(Activity!KY$1,BBG!$1:$1,0)-1,0)+(VLOOKUP($A36,BBG!$1:$1048576,MATCH(Activity!KY$1,BBG!$1:$1,0)+2,0)-VLOOKUP($A36,BBG!$1:$1048576,MATCH(Activity!KY$1,BBG!$1:$1,0)-1,0))/3,VLOOKUP($A36,BBG!$1:$1048576,MATCH(Activity!KY$1,BBG!$1:$1,0)-2,0)+(VLOOKUP($A36,BBG!$1:$1048576,MATCH(Activity!KY$1,BBG!$1:$1,0)+1,0)-VLOOKUP($A36,BBG!$1:$1048576,MATCH(Activity!KY$1,BBG!$1:$1,0)-2,0))*2/3)))/100</f>
        <v>0</v>
      </c>
      <c r="KZ36" s="34">
        <f ca="1">IF(VLOOKUP($A36,BBG!$1:$1048576,MATCH(Activity!KZ$1,BBG!$1:$1,0),0)&lt;&gt;"",VLOOKUP($A36,BBG!$1:$1048576,MATCH(Activity!KZ$1,BBG!$1:$1,0),0),IF(AND(VLOOKUP($A36,BBG!$1:$1048576,MATCH(Activity!KZ$1,BBG!$1:$1,0)-1,0)&lt;&gt;"",VLOOKUP($A36,BBG!$1:$1048576,MATCH(Activity!KZ$1,BBG!$1:$1,0)+1,0)&lt;&gt;""),(VLOOKUP($A36,BBG!$1:$1048576,MATCH(Activity!KZ$1,BBG!$1:$1,0)-1,0)+VLOOKUP($A36,BBG!$1:$1048576,MATCH(Activity!KZ$1,BBG!$1:$1,0)+1,0))/2,IF(AND(VLOOKUP($A36,BBG!$1:$1048576,MATCH(Activity!KZ$1,BBG!$1:$1,0)-1,0)&lt;&gt;"",VLOOKUP($A36,BBG!$1:$1048576,MATCH(Activity!KZ$1,BBG!$1:$1,0)+2,0)&lt;&gt;""),VLOOKUP($A36,BBG!$1:$1048576,MATCH(Activity!KZ$1,BBG!$1:$1,0)-1,0)+(VLOOKUP($A36,BBG!$1:$1048576,MATCH(Activity!KZ$1,BBG!$1:$1,0)+2,0)-VLOOKUP($A36,BBG!$1:$1048576,MATCH(Activity!KZ$1,BBG!$1:$1,0)-1,0))/3,VLOOKUP($A36,BBG!$1:$1048576,MATCH(Activity!KZ$1,BBG!$1:$1,0)-2,0)+(VLOOKUP($A36,BBG!$1:$1048576,MATCH(Activity!KZ$1,BBG!$1:$1,0)+1,0)-VLOOKUP($A36,BBG!$1:$1048576,MATCH(Activity!KZ$1,BBG!$1:$1,0)-2,0))*2/3)))/100</f>
        <v>0</v>
      </c>
      <c r="LA36" s="34">
        <f ca="1">IF(VLOOKUP($A36,BBG!$1:$1048576,MATCH(Activity!LA$1,BBG!$1:$1,0),0)&lt;&gt;"",VLOOKUP($A36,BBG!$1:$1048576,MATCH(Activity!LA$1,BBG!$1:$1,0),0),IF(AND(VLOOKUP($A36,BBG!$1:$1048576,MATCH(Activity!LA$1,BBG!$1:$1,0)-1,0)&lt;&gt;"",VLOOKUP($A36,BBG!$1:$1048576,MATCH(Activity!LA$1,BBG!$1:$1,0)+1,0)&lt;&gt;""),(VLOOKUP($A36,BBG!$1:$1048576,MATCH(Activity!LA$1,BBG!$1:$1,0)-1,0)+VLOOKUP($A36,BBG!$1:$1048576,MATCH(Activity!LA$1,BBG!$1:$1,0)+1,0))/2,IF(AND(VLOOKUP($A36,BBG!$1:$1048576,MATCH(Activity!LA$1,BBG!$1:$1,0)-1,0)&lt;&gt;"",VLOOKUP($A36,BBG!$1:$1048576,MATCH(Activity!LA$1,BBG!$1:$1,0)+2,0)&lt;&gt;""),VLOOKUP($A36,BBG!$1:$1048576,MATCH(Activity!LA$1,BBG!$1:$1,0)-1,0)+(VLOOKUP($A36,BBG!$1:$1048576,MATCH(Activity!LA$1,BBG!$1:$1,0)+2,0)-VLOOKUP($A36,BBG!$1:$1048576,MATCH(Activity!LA$1,BBG!$1:$1,0)-1,0))/3,VLOOKUP($A36,BBG!$1:$1048576,MATCH(Activity!LA$1,BBG!$1:$1,0)-2,0)+(VLOOKUP($A36,BBG!$1:$1048576,MATCH(Activity!LA$1,BBG!$1:$1,0)+1,0)-VLOOKUP($A36,BBG!$1:$1048576,MATCH(Activity!LA$1,BBG!$1:$1,0)-2,0))*2/3)))/100</f>
        <v>0</v>
      </c>
      <c r="LB36" s="34">
        <f ca="1">IF(VLOOKUP($A36,BBG!$1:$1048576,MATCH(Activity!LB$1,BBG!$1:$1,0),0)&lt;&gt;"",VLOOKUP($A36,BBG!$1:$1048576,MATCH(Activity!LB$1,BBG!$1:$1,0),0),IF(AND(VLOOKUP($A36,BBG!$1:$1048576,MATCH(Activity!LB$1,BBG!$1:$1,0)-1,0)&lt;&gt;"",VLOOKUP($A36,BBG!$1:$1048576,MATCH(Activity!LB$1,BBG!$1:$1,0)+1,0)&lt;&gt;""),(VLOOKUP($A36,BBG!$1:$1048576,MATCH(Activity!LB$1,BBG!$1:$1,0)-1,0)+VLOOKUP($A36,BBG!$1:$1048576,MATCH(Activity!LB$1,BBG!$1:$1,0)+1,0))/2,IF(AND(VLOOKUP($A36,BBG!$1:$1048576,MATCH(Activity!LB$1,BBG!$1:$1,0)-1,0)&lt;&gt;"",VLOOKUP($A36,BBG!$1:$1048576,MATCH(Activity!LB$1,BBG!$1:$1,0)+2,0)&lt;&gt;""),VLOOKUP($A36,BBG!$1:$1048576,MATCH(Activity!LB$1,BBG!$1:$1,0)-1,0)+(VLOOKUP($A36,BBG!$1:$1048576,MATCH(Activity!LB$1,BBG!$1:$1,0)+2,0)-VLOOKUP($A36,BBG!$1:$1048576,MATCH(Activity!LB$1,BBG!$1:$1,0)-1,0))/3,VLOOKUP($A36,BBG!$1:$1048576,MATCH(Activity!LB$1,BBG!$1:$1,0)-2,0)+(VLOOKUP($A36,BBG!$1:$1048576,MATCH(Activity!LB$1,BBG!$1:$1,0)+1,0)-VLOOKUP($A36,BBG!$1:$1048576,MATCH(Activity!LB$1,BBG!$1:$1,0)-2,0))*2/3)))/100</f>
        <v>0</v>
      </c>
      <c r="LC36" s="34">
        <f ca="1">IF(VLOOKUP($A36,BBG!$1:$1048576,MATCH(Activity!LC$1,BBG!$1:$1,0),0)&lt;&gt;"",VLOOKUP($A36,BBG!$1:$1048576,MATCH(Activity!LC$1,BBG!$1:$1,0),0),IF(AND(VLOOKUP($A36,BBG!$1:$1048576,MATCH(Activity!LC$1,BBG!$1:$1,0)-1,0)&lt;&gt;"",VLOOKUP($A36,BBG!$1:$1048576,MATCH(Activity!LC$1,BBG!$1:$1,0)+1,0)&lt;&gt;""),(VLOOKUP($A36,BBG!$1:$1048576,MATCH(Activity!LC$1,BBG!$1:$1,0)-1,0)+VLOOKUP($A36,BBG!$1:$1048576,MATCH(Activity!LC$1,BBG!$1:$1,0)+1,0))/2,IF(AND(VLOOKUP($A36,BBG!$1:$1048576,MATCH(Activity!LC$1,BBG!$1:$1,0)-1,0)&lt;&gt;"",VLOOKUP($A36,BBG!$1:$1048576,MATCH(Activity!LC$1,BBG!$1:$1,0)+2,0)&lt;&gt;""),VLOOKUP($A36,BBG!$1:$1048576,MATCH(Activity!LC$1,BBG!$1:$1,0)-1,0)+(VLOOKUP($A36,BBG!$1:$1048576,MATCH(Activity!LC$1,BBG!$1:$1,0)+2,0)-VLOOKUP($A36,BBG!$1:$1048576,MATCH(Activity!LC$1,BBG!$1:$1,0)-1,0))/3,VLOOKUP($A36,BBG!$1:$1048576,MATCH(Activity!LC$1,BBG!$1:$1,0)-2,0)+(VLOOKUP($A36,BBG!$1:$1048576,MATCH(Activity!LC$1,BBG!$1:$1,0)+1,0)-VLOOKUP($A36,BBG!$1:$1048576,MATCH(Activity!LC$1,BBG!$1:$1,0)-2,0))*2/3)))/100</f>
        <v>0</v>
      </c>
      <c r="LD36" s="34">
        <f ca="1">IF(VLOOKUP($A36,BBG!$1:$1048576,MATCH(Activity!LD$1,BBG!$1:$1,0),0)&lt;&gt;"",VLOOKUP($A36,BBG!$1:$1048576,MATCH(Activity!LD$1,BBG!$1:$1,0),0),IF(AND(VLOOKUP($A36,BBG!$1:$1048576,MATCH(Activity!LD$1,BBG!$1:$1,0)-1,0)&lt;&gt;"",VLOOKUP($A36,BBG!$1:$1048576,MATCH(Activity!LD$1,BBG!$1:$1,0)+1,0)&lt;&gt;""),(VLOOKUP($A36,BBG!$1:$1048576,MATCH(Activity!LD$1,BBG!$1:$1,0)-1,0)+VLOOKUP($A36,BBG!$1:$1048576,MATCH(Activity!LD$1,BBG!$1:$1,0)+1,0))/2,IF(AND(VLOOKUP($A36,BBG!$1:$1048576,MATCH(Activity!LD$1,BBG!$1:$1,0)-1,0)&lt;&gt;"",VLOOKUP($A36,BBG!$1:$1048576,MATCH(Activity!LD$1,BBG!$1:$1,0)+2,0)&lt;&gt;""),VLOOKUP($A36,BBG!$1:$1048576,MATCH(Activity!LD$1,BBG!$1:$1,0)-1,0)+(VLOOKUP($A36,BBG!$1:$1048576,MATCH(Activity!LD$1,BBG!$1:$1,0)+2,0)-VLOOKUP($A36,BBG!$1:$1048576,MATCH(Activity!LD$1,BBG!$1:$1,0)-1,0))/3,VLOOKUP($A36,BBG!$1:$1048576,MATCH(Activity!LD$1,BBG!$1:$1,0)-2,0)+(VLOOKUP($A36,BBG!$1:$1048576,MATCH(Activity!LD$1,BBG!$1:$1,0)+1,0)-VLOOKUP($A36,BBG!$1:$1048576,MATCH(Activity!LD$1,BBG!$1:$1,0)-2,0))*2/3)))/100</f>
        <v>0</v>
      </c>
      <c r="LE36" s="34">
        <f ca="1">IF(VLOOKUP($A36,BBG!$1:$1048576,MATCH(Activity!LE$1,BBG!$1:$1,0),0)&lt;&gt;"",VLOOKUP($A36,BBG!$1:$1048576,MATCH(Activity!LE$1,BBG!$1:$1,0),0),IF(AND(VLOOKUP($A36,BBG!$1:$1048576,MATCH(Activity!LE$1,BBG!$1:$1,0)-1,0)&lt;&gt;"",VLOOKUP($A36,BBG!$1:$1048576,MATCH(Activity!LE$1,BBG!$1:$1,0)+1,0)&lt;&gt;""),(VLOOKUP($A36,BBG!$1:$1048576,MATCH(Activity!LE$1,BBG!$1:$1,0)-1,0)+VLOOKUP($A36,BBG!$1:$1048576,MATCH(Activity!LE$1,BBG!$1:$1,0)+1,0))/2,IF(AND(VLOOKUP($A36,BBG!$1:$1048576,MATCH(Activity!LE$1,BBG!$1:$1,0)-1,0)&lt;&gt;"",VLOOKUP($A36,BBG!$1:$1048576,MATCH(Activity!LE$1,BBG!$1:$1,0)+2,0)&lt;&gt;""),VLOOKUP($A36,BBG!$1:$1048576,MATCH(Activity!LE$1,BBG!$1:$1,0)-1,0)+(VLOOKUP($A36,BBG!$1:$1048576,MATCH(Activity!LE$1,BBG!$1:$1,0)+2,0)-VLOOKUP($A36,BBG!$1:$1048576,MATCH(Activity!LE$1,BBG!$1:$1,0)-1,0))/3,VLOOKUP($A36,BBG!$1:$1048576,MATCH(Activity!LE$1,BBG!$1:$1,0)-2,0)+(VLOOKUP($A36,BBG!$1:$1048576,MATCH(Activity!LE$1,BBG!$1:$1,0)+1,0)-VLOOKUP($A36,BBG!$1:$1048576,MATCH(Activity!LE$1,BBG!$1:$1,0)-2,0))*2/3)))/100</f>
        <v>0</v>
      </c>
      <c r="LF36" s="34">
        <f ca="1">IF(VLOOKUP($A36,BBG!$1:$1048576,MATCH(Activity!LF$1,BBG!$1:$1,0),0)&lt;&gt;"",VLOOKUP($A36,BBG!$1:$1048576,MATCH(Activity!LF$1,BBG!$1:$1,0),0),IF(AND(VLOOKUP($A36,BBG!$1:$1048576,MATCH(Activity!LF$1,BBG!$1:$1,0)-1,0)&lt;&gt;"",VLOOKUP($A36,BBG!$1:$1048576,MATCH(Activity!LF$1,BBG!$1:$1,0)+1,0)&lt;&gt;""),(VLOOKUP($A36,BBG!$1:$1048576,MATCH(Activity!LF$1,BBG!$1:$1,0)-1,0)+VLOOKUP($A36,BBG!$1:$1048576,MATCH(Activity!LF$1,BBG!$1:$1,0)+1,0))/2,IF(AND(VLOOKUP($A36,BBG!$1:$1048576,MATCH(Activity!LF$1,BBG!$1:$1,0)-1,0)&lt;&gt;"",VLOOKUP($A36,BBG!$1:$1048576,MATCH(Activity!LF$1,BBG!$1:$1,0)+2,0)&lt;&gt;""),VLOOKUP($A36,BBG!$1:$1048576,MATCH(Activity!LF$1,BBG!$1:$1,0)-1,0)+(VLOOKUP($A36,BBG!$1:$1048576,MATCH(Activity!LF$1,BBG!$1:$1,0)+2,0)-VLOOKUP($A36,BBG!$1:$1048576,MATCH(Activity!LF$1,BBG!$1:$1,0)-1,0))/3,VLOOKUP($A36,BBG!$1:$1048576,MATCH(Activity!LF$1,BBG!$1:$1,0)-2,0)+(VLOOKUP($A36,BBG!$1:$1048576,MATCH(Activity!LF$1,BBG!$1:$1,0)+1,0)-VLOOKUP($A36,BBG!$1:$1048576,MATCH(Activity!LF$1,BBG!$1:$1,0)-2,0))*2/3)))/100</f>
        <v>0</v>
      </c>
      <c r="LG36" s="34">
        <f ca="1">IF(VLOOKUP($A36,BBG!$1:$1048576,MATCH(Activity!LG$1,BBG!$1:$1,0),0)&lt;&gt;"",VLOOKUP($A36,BBG!$1:$1048576,MATCH(Activity!LG$1,BBG!$1:$1,0),0),IF(AND(VLOOKUP($A36,BBG!$1:$1048576,MATCH(Activity!LG$1,BBG!$1:$1,0)-1,0)&lt;&gt;"",VLOOKUP($A36,BBG!$1:$1048576,MATCH(Activity!LG$1,BBG!$1:$1,0)+1,0)&lt;&gt;""),(VLOOKUP($A36,BBG!$1:$1048576,MATCH(Activity!LG$1,BBG!$1:$1,0)-1,0)+VLOOKUP($A36,BBG!$1:$1048576,MATCH(Activity!LG$1,BBG!$1:$1,0)+1,0))/2,IF(AND(VLOOKUP($A36,BBG!$1:$1048576,MATCH(Activity!LG$1,BBG!$1:$1,0)-1,0)&lt;&gt;"",VLOOKUP($A36,BBG!$1:$1048576,MATCH(Activity!LG$1,BBG!$1:$1,0)+2,0)&lt;&gt;""),VLOOKUP($A36,BBG!$1:$1048576,MATCH(Activity!LG$1,BBG!$1:$1,0)-1,0)+(VLOOKUP($A36,BBG!$1:$1048576,MATCH(Activity!LG$1,BBG!$1:$1,0)+2,0)-VLOOKUP($A36,BBG!$1:$1048576,MATCH(Activity!LG$1,BBG!$1:$1,0)-1,0))/3,VLOOKUP($A36,BBG!$1:$1048576,MATCH(Activity!LG$1,BBG!$1:$1,0)-2,0)+(VLOOKUP($A36,BBG!$1:$1048576,MATCH(Activity!LG$1,BBG!$1:$1,0)+1,0)-VLOOKUP($A36,BBG!$1:$1048576,MATCH(Activity!LG$1,BBG!$1:$1,0)-2,0))*2/3)))/100</f>
        <v>0</v>
      </c>
      <c r="LH36" s="34">
        <f ca="1">IF(VLOOKUP($A36,BBG!$1:$1048576,MATCH(Activity!LH$1,BBG!$1:$1,0),0)&lt;&gt;"",VLOOKUP($A36,BBG!$1:$1048576,MATCH(Activity!LH$1,BBG!$1:$1,0),0),IF(AND(VLOOKUP($A36,BBG!$1:$1048576,MATCH(Activity!LH$1,BBG!$1:$1,0)-1,0)&lt;&gt;"",VLOOKUP($A36,BBG!$1:$1048576,MATCH(Activity!LH$1,BBG!$1:$1,0)+1,0)&lt;&gt;""),(VLOOKUP($A36,BBG!$1:$1048576,MATCH(Activity!LH$1,BBG!$1:$1,0)-1,0)+VLOOKUP($A36,BBG!$1:$1048576,MATCH(Activity!LH$1,BBG!$1:$1,0)+1,0))/2,IF(AND(VLOOKUP($A36,BBG!$1:$1048576,MATCH(Activity!LH$1,BBG!$1:$1,0)-1,0)&lt;&gt;"",VLOOKUP($A36,BBG!$1:$1048576,MATCH(Activity!LH$1,BBG!$1:$1,0)+2,0)&lt;&gt;""),VLOOKUP($A36,BBG!$1:$1048576,MATCH(Activity!LH$1,BBG!$1:$1,0)-1,0)+(VLOOKUP($A36,BBG!$1:$1048576,MATCH(Activity!LH$1,BBG!$1:$1,0)+2,0)-VLOOKUP($A36,BBG!$1:$1048576,MATCH(Activity!LH$1,BBG!$1:$1,0)-1,0))/3,VLOOKUP($A36,BBG!$1:$1048576,MATCH(Activity!LH$1,BBG!$1:$1,0)-2,0)+(VLOOKUP($A36,BBG!$1:$1048576,MATCH(Activity!LH$1,BBG!$1:$1,0)+1,0)-VLOOKUP($A36,BBG!$1:$1048576,MATCH(Activity!LH$1,BBG!$1:$1,0)-2,0))*2/3)))/100</f>
        <v>0</v>
      </c>
      <c r="LI36" s="34">
        <f ca="1">IF(VLOOKUP($A36,BBG!$1:$1048576,MATCH(Activity!LI$1,BBG!$1:$1,0),0)&lt;&gt;"",VLOOKUP($A36,BBG!$1:$1048576,MATCH(Activity!LI$1,BBG!$1:$1,0),0),IF(AND(VLOOKUP($A36,BBG!$1:$1048576,MATCH(Activity!LI$1,BBG!$1:$1,0)-1,0)&lt;&gt;"",VLOOKUP($A36,BBG!$1:$1048576,MATCH(Activity!LI$1,BBG!$1:$1,0)+1,0)&lt;&gt;""),(VLOOKUP($A36,BBG!$1:$1048576,MATCH(Activity!LI$1,BBG!$1:$1,0)-1,0)+VLOOKUP($A36,BBG!$1:$1048576,MATCH(Activity!LI$1,BBG!$1:$1,0)+1,0))/2,IF(AND(VLOOKUP($A36,BBG!$1:$1048576,MATCH(Activity!LI$1,BBG!$1:$1,0)-1,0)&lt;&gt;"",VLOOKUP($A36,BBG!$1:$1048576,MATCH(Activity!LI$1,BBG!$1:$1,0)+2,0)&lt;&gt;""),VLOOKUP($A36,BBG!$1:$1048576,MATCH(Activity!LI$1,BBG!$1:$1,0)-1,0)+(VLOOKUP($A36,BBG!$1:$1048576,MATCH(Activity!LI$1,BBG!$1:$1,0)+2,0)-VLOOKUP($A36,BBG!$1:$1048576,MATCH(Activity!LI$1,BBG!$1:$1,0)-1,0))/3,VLOOKUP($A36,BBG!$1:$1048576,MATCH(Activity!LI$1,BBG!$1:$1,0)-2,0)+(VLOOKUP($A36,BBG!$1:$1048576,MATCH(Activity!LI$1,BBG!$1:$1,0)+1,0)-VLOOKUP($A36,BBG!$1:$1048576,MATCH(Activity!LI$1,BBG!$1:$1,0)-2,0))*2/3)))/100</f>
        <v>0</v>
      </c>
      <c r="LJ36" s="34">
        <f ca="1">IF(VLOOKUP($A36,BBG!$1:$1048576,MATCH(Activity!LJ$1,BBG!$1:$1,0),0)&lt;&gt;"",VLOOKUP($A36,BBG!$1:$1048576,MATCH(Activity!LJ$1,BBG!$1:$1,0),0),IF(AND(VLOOKUP($A36,BBG!$1:$1048576,MATCH(Activity!LJ$1,BBG!$1:$1,0)-1,0)&lt;&gt;"",VLOOKUP($A36,BBG!$1:$1048576,MATCH(Activity!LJ$1,BBG!$1:$1,0)+1,0)&lt;&gt;""),(VLOOKUP($A36,BBG!$1:$1048576,MATCH(Activity!LJ$1,BBG!$1:$1,0)-1,0)+VLOOKUP($A36,BBG!$1:$1048576,MATCH(Activity!LJ$1,BBG!$1:$1,0)+1,0))/2,IF(AND(VLOOKUP($A36,BBG!$1:$1048576,MATCH(Activity!LJ$1,BBG!$1:$1,0)-1,0)&lt;&gt;"",VLOOKUP($A36,BBG!$1:$1048576,MATCH(Activity!LJ$1,BBG!$1:$1,0)+2,0)&lt;&gt;""),VLOOKUP($A36,BBG!$1:$1048576,MATCH(Activity!LJ$1,BBG!$1:$1,0)-1,0)+(VLOOKUP($A36,BBG!$1:$1048576,MATCH(Activity!LJ$1,BBG!$1:$1,0)+2,0)-VLOOKUP($A36,BBG!$1:$1048576,MATCH(Activity!LJ$1,BBG!$1:$1,0)-1,0))/3,VLOOKUP($A36,BBG!$1:$1048576,MATCH(Activity!LJ$1,BBG!$1:$1,0)-2,0)+(VLOOKUP($A36,BBG!$1:$1048576,MATCH(Activity!LJ$1,BBG!$1:$1,0)+1,0)-VLOOKUP($A36,BBG!$1:$1048576,MATCH(Activity!LJ$1,BBG!$1:$1,0)-2,0))*2/3)))/100</f>
        <v>0</v>
      </c>
      <c r="LK36" s="34">
        <f ca="1">IF(VLOOKUP($A36,BBG!$1:$1048576,MATCH(Activity!LK$1,BBG!$1:$1,0),0)&lt;&gt;"",VLOOKUP($A36,BBG!$1:$1048576,MATCH(Activity!LK$1,BBG!$1:$1,0),0),IF(AND(VLOOKUP($A36,BBG!$1:$1048576,MATCH(Activity!LK$1,BBG!$1:$1,0)-1,0)&lt;&gt;"",VLOOKUP($A36,BBG!$1:$1048576,MATCH(Activity!LK$1,BBG!$1:$1,0)+1,0)&lt;&gt;""),(VLOOKUP($A36,BBG!$1:$1048576,MATCH(Activity!LK$1,BBG!$1:$1,0)-1,0)+VLOOKUP($A36,BBG!$1:$1048576,MATCH(Activity!LK$1,BBG!$1:$1,0)+1,0))/2,IF(AND(VLOOKUP($A36,BBG!$1:$1048576,MATCH(Activity!LK$1,BBG!$1:$1,0)-1,0)&lt;&gt;"",VLOOKUP($A36,BBG!$1:$1048576,MATCH(Activity!LK$1,BBG!$1:$1,0)+2,0)&lt;&gt;""),VLOOKUP($A36,BBG!$1:$1048576,MATCH(Activity!LK$1,BBG!$1:$1,0)-1,0)+(VLOOKUP($A36,BBG!$1:$1048576,MATCH(Activity!LK$1,BBG!$1:$1,0)+2,0)-VLOOKUP($A36,BBG!$1:$1048576,MATCH(Activity!LK$1,BBG!$1:$1,0)-1,0))/3,VLOOKUP($A36,BBG!$1:$1048576,MATCH(Activity!LK$1,BBG!$1:$1,0)-2,0)+(VLOOKUP($A36,BBG!$1:$1048576,MATCH(Activity!LK$1,BBG!$1:$1,0)+1,0)-VLOOKUP($A36,BBG!$1:$1048576,MATCH(Activity!LK$1,BBG!$1:$1,0)-2,0))*2/3)))/100</f>
        <v>0</v>
      </c>
      <c r="LL36" s="34">
        <f ca="1">IF(VLOOKUP($A36,BBG!$1:$1048576,MATCH(Activity!LL$1,BBG!$1:$1,0),0)&lt;&gt;"",VLOOKUP($A36,BBG!$1:$1048576,MATCH(Activity!LL$1,BBG!$1:$1,0),0),IF(AND(VLOOKUP($A36,BBG!$1:$1048576,MATCH(Activity!LL$1,BBG!$1:$1,0)-1,0)&lt;&gt;"",VLOOKUP($A36,BBG!$1:$1048576,MATCH(Activity!LL$1,BBG!$1:$1,0)+1,0)&lt;&gt;""),(VLOOKUP($A36,BBG!$1:$1048576,MATCH(Activity!LL$1,BBG!$1:$1,0)-1,0)+VLOOKUP($A36,BBG!$1:$1048576,MATCH(Activity!LL$1,BBG!$1:$1,0)+1,0))/2,IF(AND(VLOOKUP($A36,BBG!$1:$1048576,MATCH(Activity!LL$1,BBG!$1:$1,0)-1,0)&lt;&gt;"",VLOOKUP($A36,BBG!$1:$1048576,MATCH(Activity!LL$1,BBG!$1:$1,0)+2,0)&lt;&gt;""),VLOOKUP($A36,BBG!$1:$1048576,MATCH(Activity!LL$1,BBG!$1:$1,0)-1,0)+(VLOOKUP($A36,BBG!$1:$1048576,MATCH(Activity!LL$1,BBG!$1:$1,0)+2,0)-VLOOKUP($A36,BBG!$1:$1048576,MATCH(Activity!LL$1,BBG!$1:$1,0)-1,0))/3,VLOOKUP($A36,BBG!$1:$1048576,MATCH(Activity!LL$1,BBG!$1:$1,0)-2,0)+(VLOOKUP($A36,BBG!$1:$1048576,MATCH(Activity!LL$1,BBG!$1:$1,0)+1,0)-VLOOKUP($A36,BBG!$1:$1048576,MATCH(Activity!LL$1,BBG!$1:$1,0)-2,0))*2/3)))/100</f>
        <v>0</v>
      </c>
      <c r="LM36" s="34">
        <f ca="1">IF(VLOOKUP($A36,BBG!$1:$1048576,MATCH(Activity!LM$1,BBG!$1:$1,0),0)&lt;&gt;"",VLOOKUP($A36,BBG!$1:$1048576,MATCH(Activity!LM$1,BBG!$1:$1,0),0),IF(AND(VLOOKUP($A36,BBG!$1:$1048576,MATCH(Activity!LM$1,BBG!$1:$1,0)-1,0)&lt;&gt;"",VLOOKUP($A36,BBG!$1:$1048576,MATCH(Activity!LM$1,BBG!$1:$1,0)+1,0)&lt;&gt;""),(VLOOKUP($A36,BBG!$1:$1048576,MATCH(Activity!LM$1,BBG!$1:$1,0)-1,0)+VLOOKUP($A36,BBG!$1:$1048576,MATCH(Activity!LM$1,BBG!$1:$1,0)+1,0))/2,IF(AND(VLOOKUP($A36,BBG!$1:$1048576,MATCH(Activity!LM$1,BBG!$1:$1,0)-1,0)&lt;&gt;"",VLOOKUP($A36,BBG!$1:$1048576,MATCH(Activity!LM$1,BBG!$1:$1,0)+2,0)&lt;&gt;""),VLOOKUP($A36,BBG!$1:$1048576,MATCH(Activity!LM$1,BBG!$1:$1,0)-1,0)+(VLOOKUP($A36,BBG!$1:$1048576,MATCH(Activity!LM$1,BBG!$1:$1,0)+2,0)-VLOOKUP($A36,BBG!$1:$1048576,MATCH(Activity!LM$1,BBG!$1:$1,0)-1,0))/3,VLOOKUP($A36,BBG!$1:$1048576,MATCH(Activity!LM$1,BBG!$1:$1,0)-2,0)+(VLOOKUP($A36,BBG!$1:$1048576,MATCH(Activity!LM$1,BBG!$1:$1,0)+1,0)-VLOOKUP($A36,BBG!$1:$1048576,MATCH(Activity!LM$1,BBG!$1:$1,0)-2,0))*2/3)))/100</f>
        <v>0</v>
      </c>
      <c r="LN36" s="34">
        <f ca="1">IF(VLOOKUP($A36,BBG!$1:$1048576,MATCH(Activity!LN$1,BBG!$1:$1,0),0)&lt;&gt;"",VLOOKUP($A36,BBG!$1:$1048576,MATCH(Activity!LN$1,BBG!$1:$1,0),0),IF(AND(VLOOKUP($A36,BBG!$1:$1048576,MATCH(Activity!LN$1,BBG!$1:$1,0)-1,0)&lt;&gt;"",VLOOKUP($A36,BBG!$1:$1048576,MATCH(Activity!LN$1,BBG!$1:$1,0)+1,0)&lt;&gt;""),(VLOOKUP($A36,BBG!$1:$1048576,MATCH(Activity!LN$1,BBG!$1:$1,0)-1,0)+VLOOKUP($A36,BBG!$1:$1048576,MATCH(Activity!LN$1,BBG!$1:$1,0)+1,0))/2,IF(AND(VLOOKUP($A36,BBG!$1:$1048576,MATCH(Activity!LN$1,BBG!$1:$1,0)-1,0)&lt;&gt;"",VLOOKUP($A36,BBG!$1:$1048576,MATCH(Activity!LN$1,BBG!$1:$1,0)+2,0)&lt;&gt;""),VLOOKUP($A36,BBG!$1:$1048576,MATCH(Activity!LN$1,BBG!$1:$1,0)-1,0)+(VLOOKUP($A36,BBG!$1:$1048576,MATCH(Activity!LN$1,BBG!$1:$1,0)+2,0)-VLOOKUP($A36,BBG!$1:$1048576,MATCH(Activity!LN$1,BBG!$1:$1,0)-1,0))/3,VLOOKUP($A36,BBG!$1:$1048576,MATCH(Activity!LN$1,BBG!$1:$1,0)-2,0)+(VLOOKUP($A36,BBG!$1:$1048576,MATCH(Activity!LN$1,BBG!$1:$1,0)+1,0)-VLOOKUP($A36,BBG!$1:$1048576,MATCH(Activity!LN$1,BBG!$1:$1,0)-2,0))*2/3)))/100</f>
        <v>0</v>
      </c>
      <c r="LO36" s="34">
        <f ca="1">IF(VLOOKUP($A36,BBG!$1:$1048576,MATCH(Activity!LO$1,BBG!$1:$1,0),0)&lt;&gt;"",VLOOKUP($A36,BBG!$1:$1048576,MATCH(Activity!LO$1,BBG!$1:$1,0),0),IF(AND(VLOOKUP($A36,BBG!$1:$1048576,MATCH(Activity!LO$1,BBG!$1:$1,0)-1,0)&lt;&gt;"",VLOOKUP($A36,BBG!$1:$1048576,MATCH(Activity!LO$1,BBG!$1:$1,0)+1,0)&lt;&gt;""),(VLOOKUP($A36,BBG!$1:$1048576,MATCH(Activity!LO$1,BBG!$1:$1,0)-1,0)+VLOOKUP($A36,BBG!$1:$1048576,MATCH(Activity!LO$1,BBG!$1:$1,0)+1,0))/2,IF(AND(VLOOKUP($A36,BBG!$1:$1048576,MATCH(Activity!LO$1,BBG!$1:$1,0)-1,0)&lt;&gt;"",VLOOKUP($A36,BBG!$1:$1048576,MATCH(Activity!LO$1,BBG!$1:$1,0)+2,0)&lt;&gt;""),VLOOKUP($A36,BBG!$1:$1048576,MATCH(Activity!LO$1,BBG!$1:$1,0)-1,0)+(VLOOKUP($A36,BBG!$1:$1048576,MATCH(Activity!LO$1,BBG!$1:$1,0)+2,0)-VLOOKUP($A36,BBG!$1:$1048576,MATCH(Activity!LO$1,BBG!$1:$1,0)-1,0))/3,VLOOKUP($A36,BBG!$1:$1048576,MATCH(Activity!LO$1,BBG!$1:$1,0)-2,0)+(VLOOKUP($A36,BBG!$1:$1048576,MATCH(Activity!LO$1,BBG!$1:$1,0)+1,0)-VLOOKUP($A36,BBG!$1:$1048576,MATCH(Activity!LO$1,BBG!$1:$1,0)-2,0))*2/3)))/100</f>
        <v>0</v>
      </c>
      <c r="LP36" s="34">
        <f ca="1">IF(VLOOKUP($A36,BBG!$1:$1048576,MATCH(Activity!LP$1,BBG!$1:$1,0),0)&lt;&gt;"",VLOOKUP($A36,BBG!$1:$1048576,MATCH(Activity!LP$1,BBG!$1:$1,0),0),IF(AND(VLOOKUP($A36,BBG!$1:$1048576,MATCH(Activity!LP$1,BBG!$1:$1,0)-1,0)&lt;&gt;"",VLOOKUP($A36,BBG!$1:$1048576,MATCH(Activity!LP$1,BBG!$1:$1,0)+1,0)&lt;&gt;""),(VLOOKUP($A36,BBG!$1:$1048576,MATCH(Activity!LP$1,BBG!$1:$1,0)-1,0)+VLOOKUP($A36,BBG!$1:$1048576,MATCH(Activity!LP$1,BBG!$1:$1,0)+1,0))/2,IF(AND(VLOOKUP($A36,BBG!$1:$1048576,MATCH(Activity!LP$1,BBG!$1:$1,0)-1,0)&lt;&gt;"",VLOOKUP($A36,BBG!$1:$1048576,MATCH(Activity!LP$1,BBG!$1:$1,0)+2,0)&lt;&gt;""),VLOOKUP($A36,BBG!$1:$1048576,MATCH(Activity!LP$1,BBG!$1:$1,0)-1,0)+(VLOOKUP($A36,BBG!$1:$1048576,MATCH(Activity!LP$1,BBG!$1:$1,0)+2,0)-VLOOKUP($A36,BBG!$1:$1048576,MATCH(Activity!LP$1,BBG!$1:$1,0)-1,0))/3,VLOOKUP($A36,BBG!$1:$1048576,MATCH(Activity!LP$1,BBG!$1:$1,0)-2,0)+(VLOOKUP($A36,BBG!$1:$1048576,MATCH(Activity!LP$1,BBG!$1:$1,0)+1,0)-VLOOKUP($A36,BBG!$1:$1048576,MATCH(Activity!LP$1,BBG!$1:$1,0)-2,0))*2/3)))/100</f>
        <v>0</v>
      </c>
      <c r="LQ36" s="34">
        <f ca="1">IF(VLOOKUP($A36,BBG!$1:$1048576,MATCH(Activity!LQ$1,BBG!$1:$1,0),0)&lt;&gt;"",VLOOKUP($A36,BBG!$1:$1048576,MATCH(Activity!LQ$1,BBG!$1:$1,0),0),IF(AND(VLOOKUP($A36,BBG!$1:$1048576,MATCH(Activity!LQ$1,BBG!$1:$1,0)-1,0)&lt;&gt;"",VLOOKUP($A36,BBG!$1:$1048576,MATCH(Activity!LQ$1,BBG!$1:$1,0)+1,0)&lt;&gt;""),(VLOOKUP($A36,BBG!$1:$1048576,MATCH(Activity!LQ$1,BBG!$1:$1,0)-1,0)+VLOOKUP($A36,BBG!$1:$1048576,MATCH(Activity!LQ$1,BBG!$1:$1,0)+1,0))/2,IF(AND(VLOOKUP($A36,BBG!$1:$1048576,MATCH(Activity!LQ$1,BBG!$1:$1,0)-1,0)&lt;&gt;"",VLOOKUP($A36,BBG!$1:$1048576,MATCH(Activity!LQ$1,BBG!$1:$1,0)+2,0)&lt;&gt;""),VLOOKUP($A36,BBG!$1:$1048576,MATCH(Activity!LQ$1,BBG!$1:$1,0)-1,0)+(VLOOKUP($A36,BBG!$1:$1048576,MATCH(Activity!LQ$1,BBG!$1:$1,0)+2,0)-VLOOKUP($A36,BBG!$1:$1048576,MATCH(Activity!LQ$1,BBG!$1:$1,0)-1,0))/3,VLOOKUP($A36,BBG!$1:$1048576,MATCH(Activity!LQ$1,BBG!$1:$1,0)-2,0)+(VLOOKUP($A36,BBG!$1:$1048576,MATCH(Activity!LQ$1,BBG!$1:$1,0)+1,0)-VLOOKUP($A36,BBG!$1:$1048576,MATCH(Activity!LQ$1,BBG!$1:$1,0)-2,0))*2/3)))/100</f>
        <v>0</v>
      </c>
      <c r="LR36" s="34">
        <f ca="1">IF(VLOOKUP($A36,BBG!$1:$1048576,MATCH(Activity!LR$1,BBG!$1:$1,0),0)&lt;&gt;"",VLOOKUP($A36,BBG!$1:$1048576,MATCH(Activity!LR$1,BBG!$1:$1,0),0),IF(AND(VLOOKUP($A36,BBG!$1:$1048576,MATCH(Activity!LR$1,BBG!$1:$1,0)-1,0)&lt;&gt;"",VLOOKUP($A36,BBG!$1:$1048576,MATCH(Activity!LR$1,BBG!$1:$1,0)+1,0)&lt;&gt;""),(VLOOKUP($A36,BBG!$1:$1048576,MATCH(Activity!LR$1,BBG!$1:$1,0)-1,0)+VLOOKUP($A36,BBG!$1:$1048576,MATCH(Activity!LR$1,BBG!$1:$1,0)+1,0))/2,IF(AND(VLOOKUP($A36,BBG!$1:$1048576,MATCH(Activity!LR$1,BBG!$1:$1,0)-1,0)&lt;&gt;"",VLOOKUP($A36,BBG!$1:$1048576,MATCH(Activity!LR$1,BBG!$1:$1,0)+2,0)&lt;&gt;""),VLOOKUP($A36,BBG!$1:$1048576,MATCH(Activity!LR$1,BBG!$1:$1,0)-1,0)+(VLOOKUP($A36,BBG!$1:$1048576,MATCH(Activity!LR$1,BBG!$1:$1,0)+2,0)-VLOOKUP($A36,BBG!$1:$1048576,MATCH(Activity!LR$1,BBG!$1:$1,0)-1,0))/3,VLOOKUP($A36,BBG!$1:$1048576,MATCH(Activity!LR$1,BBG!$1:$1,0)-2,0)+(VLOOKUP($A36,BBG!$1:$1048576,MATCH(Activity!LR$1,BBG!$1:$1,0)+1,0)-VLOOKUP($A36,BBG!$1:$1048576,MATCH(Activity!LR$1,BBG!$1:$1,0)-2,0))*2/3)))/100</f>
        <v>0</v>
      </c>
      <c r="LS36" s="34">
        <f ca="1">IF(VLOOKUP($A36,BBG!$1:$1048576,MATCH(Activity!LS$1,BBG!$1:$1,0),0)&lt;&gt;"",VLOOKUP($A36,BBG!$1:$1048576,MATCH(Activity!LS$1,BBG!$1:$1,0),0),IF(AND(VLOOKUP($A36,BBG!$1:$1048576,MATCH(Activity!LS$1,BBG!$1:$1,0)-1,0)&lt;&gt;"",VLOOKUP($A36,BBG!$1:$1048576,MATCH(Activity!LS$1,BBG!$1:$1,0)+1,0)&lt;&gt;""),(VLOOKUP($A36,BBG!$1:$1048576,MATCH(Activity!LS$1,BBG!$1:$1,0)-1,0)+VLOOKUP($A36,BBG!$1:$1048576,MATCH(Activity!LS$1,BBG!$1:$1,0)+1,0))/2,IF(AND(VLOOKUP($A36,BBG!$1:$1048576,MATCH(Activity!LS$1,BBG!$1:$1,0)-1,0)&lt;&gt;"",VLOOKUP($A36,BBG!$1:$1048576,MATCH(Activity!LS$1,BBG!$1:$1,0)+2,0)&lt;&gt;""),VLOOKUP($A36,BBG!$1:$1048576,MATCH(Activity!LS$1,BBG!$1:$1,0)-1,0)+(VLOOKUP($A36,BBG!$1:$1048576,MATCH(Activity!LS$1,BBG!$1:$1,0)+2,0)-VLOOKUP($A36,BBG!$1:$1048576,MATCH(Activity!LS$1,BBG!$1:$1,0)-1,0))/3,VLOOKUP($A36,BBG!$1:$1048576,MATCH(Activity!LS$1,BBG!$1:$1,0)-2,0)+(VLOOKUP($A36,BBG!$1:$1048576,MATCH(Activity!LS$1,BBG!$1:$1,0)+1,0)-VLOOKUP($A36,BBG!$1:$1048576,MATCH(Activity!LS$1,BBG!$1:$1,0)-2,0))*2/3)))/100</f>
        <v>0</v>
      </c>
      <c r="LT36" s="34">
        <f ca="1">IF(VLOOKUP($A36,BBG!$1:$1048576,MATCH(Activity!LT$1,BBG!$1:$1,0),0)&lt;&gt;"",VLOOKUP($A36,BBG!$1:$1048576,MATCH(Activity!LT$1,BBG!$1:$1,0),0),IF(AND(VLOOKUP($A36,BBG!$1:$1048576,MATCH(Activity!LT$1,BBG!$1:$1,0)-1,0)&lt;&gt;"",VLOOKUP($A36,BBG!$1:$1048576,MATCH(Activity!LT$1,BBG!$1:$1,0)+1,0)&lt;&gt;""),(VLOOKUP($A36,BBG!$1:$1048576,MATCH(Activity!LT$1,BBG!$1:$1,0)-1,0)+VLOOKUP($A36,BBG!$1:$1048576,MATCH(Activity!LT$1,BBG!$1:$1,0)+1,0))/2,IF(AND(VLOOKUP($A36,BBG!$1:$1048576,MATCH(Activity!LT$1,BBG!$1:$1,0)-1,0)&lt;&gt;"",VLOOKUP($A36,BBG!$1:$1048576,MATCH(Activity!LT$1,BBG!$1:$1,0)+2,0)&lt;&gt;""),VLOOKUP($A36,BBG!$1:$1048576,MATCH(Activity!LT$1,BBG!$1:$1,0)-1,0)+(VLOOKUP($A36,BBG!$1:$1048576,MATCH(Activity!LT$1,BBG!$1:$1,0)+2,0)-VLOOKUP($A36,BBG!$1:$1048576,MATCH(Activity!LT$1,BBG!$1:$1,0)-1,0))/3,VLOOKUP($A36,BBG!$1:$1048576,MATCH(Activity!LT$1,BBG!$1:$1,0)-2,0)+(VLOOKUP($A36,BBG!$1:$1048576,MATCH(Activity!LT$1,BBG!$1:$1,0)+1,0)-VLOOKUP($A36,BBG!$1:$1048576,MATCH(Activity!LT$1,BBG!$1:$1,0)-2,0))*2/3)))/100</f>
        <v>0</v>
      </c>
      <c r="LU36" s="34">
        <f ca="1">IF(VLOOKUP($A36,BBG!$1:$1048576,MATCH(Activity!LU$1,BBG!$1:$1,0),0)&lt;&gt;"",VLOOKUP($A36,BBG!$1:$1048576,MATCH(Activity!LU$1,BBG!$1:$1,0),0),IF(AND(VLOOKUP($A36,BBG!$1:$1048576,MATCH(Activity!LU$1,BBG!$1:$1,0)-1,0)&lt;&gt;"",VLOOKUP($A36,BBG!$1:$1048576,MATCH(Activity!LU$1,BBG!$1:$1,0)+1,0)&lt;&gt;""),(VLOOKUP($A36,BBG!$1:$1048576,MATCH(Activity!LU$1,BBG!$1:$1,0)-1,0)+VLOOKUP($A36,BBG!$1:$1048576,MATCH(Activity!LU$1,BBG!$1:$1,0)+1,0))/2,IF(AND(VLOOKUP($A36,BBG!$1:$1048576,MATCH(Activity!LU$1,BBG!$1:$1,0)-1,0)&lt;&gt;"",VLOOKUP($A36,BBG!$1:$1048576,MATCH(Activity!LU$1,BBG!$1:$1,0)+2,0)&lt;&gt;""),VLOOKUP($A36,BBG!$1:$1048576,MATCH(Activity!LU$1,BBG!$1:$1,0)-1,0)+(VLOOKUP($A36,BBG!$1:$1048576,MATCH(Activity!LU$1,BBG!$1:$1,0)+2,0)-VLOOKUP($A36,BBG!$1:$1048576,MATCH(Activity!LU$1,BBG!$1:$1,0)-1,0))/3,VLOOKUP($A36,BBG!$1:$1048576,MATCH(Activity!LU$1,BBG!$1:$1,0)-2,0)+(VLOOKUP($A36,BBG!$1:$1048576,MATCH(Activity!LU$1,BBG!$1:$1,0)+1,0)-VLOOKUP($A36,BBG!$1:$1048576,MATCH(Activity!LU$1,BBG!$1:$1,0)-2,0))*2/3)))/100</f>
        <v>0</v>
      </c>
      <c r="LV36" s="34">
        <f ca="1">IF(VLOOKUP($A36,BBG!$1:$1048576,MATCH(Activity!LV$1,BBG!$1:$1,0),0)&lt;&gt;"",VLOOKUP($A36,BBG!$1:$1048576,MATCH(Activity!LV$1,BBG!$1:$1,0),0),IF(AND(VLOOKUP($A36,BBG!$1:$1048576,MATCH(Activity!LV$1,BBG!$1:$1,0)-1,0)&lt;&gt;"",VLOOKUP($A36,BBG!$1:$1048576,MATCH(Activity!LV$1,BBG!$1:$1,0)+1,0)&lt;&gt;""),(VLOOKUP($A36,BBG!$1:$1048576,MATCH(Activity!LV$1,BBG!$1:$1,0)-1,0)+VLOOKUP($A36,BBG!$1:$1048576,MATCH(Activity!LV$1,BBG!$1:$1,0)+1,0))/2,IF(AND(VLOOKUP($A36,BBG!$1:$1048576,MATCH(Activity!LV$1,BBG!$1:$1,0)-1,0)&lt;&gt;"",VLOOKUP($A36,BBG!$1:$1048576,MATCH(Activity!LV$1,BBG!$1:$1,0)+2,0)&lt;&gt;""),VLOOKUP($A36,BBG!$1:$1048576,MATCH(Activity!LV$1,BBG!$1:$1,0)-1,0)+(VLOOKUP($A36,BBG!$1:$1048576,MATCH(Activity!LV$1,BBG!$1:$1,0)+2,0)-VLOOKUP($A36,BBG!$1:$1048576,MATCH(Activity!LV$1,BBG!$1:$1,0)-1,0))/3,VLOOKUP($A36,BBG!$1:$1048576,MATCH(Activity!LV$1,BBG!$1:$1,0)-2,0)+(VLOOKUP($A36,BBG!$1:$1048576,MATCH(Activity!LV$1,BBG!$1:$1,0)+1,0)-VLOOKUP($A36,BBG!$1:$1048576,MATCH(Activity!LV$1,BBG!$1:$1,0)-2,0))*2/3)))/100</f>
        <v>0</v>
      </c>
      <c r="LW36" s="34">
        <f ca="1">IF(VLOOKUP($A36,BBG!$1:$1048576,MATCH(Activity!LW$1,BBG!$1:$1,0),0)&lt;&gt;"",VLOOKUP($A36,BBG!$1:$1048576,MATCH(Activity!LW$1,BBG!$1:$1,0),0),IF(AND(VLOOKUP($A36,BBG!$1:$1048576,MATCH(Activity!LW$1,BBG!$1:$1,0)-1,0)&lt;&gt;"",VLOOKUP($A36,BBG!$1:$1048576,MATCH(Activity!LW$1,BBG!$1:$1,0)+1,0)&lt;&gt;""),(VLOOKUP($A36,BBG!$1:$1048576,MATCH(Activity!LW$1,BBG!$1:$1,0)-1,0)+VLOOKUP($A36,BBG!$1:$1048576,MATCH(Activity!LW$1,BBG!$1:$1,0)+1,0))/2,IF(AND(VLOOKUP($A36,BBG!$1:$1048576,MATCH(Activity!LW$1,BBG!$1:$1,0)-1,0)&lt;&gt;"",VLOOKUP($A36,BBG!$1:$1048576,MATCH(Activity!LW$1,BBG!$1:$1,0)+2,0)&lt;&gt;""),VLOOKUP($A36,BBG!$1:$1048576,MATCH(Activity!LW$1,BBG!$1:$1,0)-1,0)+(VLOOKUP($A36,BBG!$1:$1048576,MATCH(Activity!LW$1,BBG!$1:$1,0)+2,0)-VLOOKUP($A36,BBG!$1:$1048576,MATCH(Activity!LW$1,BBG!$1:$1,0)-1,0))/3,VLOOKUP($A36,BBG!$1:$1048576,MATCH(Activity!LW$1,BBG!$1:$1,0)-2,0)+(VLOOKUP($A36,BBG!$1:$1048576,MATCH(Activity!LW$1,BBG!$1:$1,0)+1,0)-VLOOKUP($A36,BBG!$1:$1048576,MATCH(Activity!LW$1,BBG!$1:$1,0)-2,0))*2/3)))/100</f>
        <v>0</v>
      </c>
      <c r="LX36" s="34">
        <f ca="1">IF(VLOOKUP($A36,BBG!$1:$1048576,MATCH(Activity!LX$1,BBG!$1:$1,0),0)&lt;&gt;"",VLOOKUP($A36,BBG!$1:$1048576,MATCH(Activity!LX$1,BBG!$1:$1,0),0),IF(AND(VLOOKUP($A36,BBG!$1:$1048576,MATCH(Activity!LX$1,BBG!$1:$1,0)-1,0)&lt;&gt;"",VLOOKUP($A36,BBG!$1:$1048576,MATCH(Activity!LX$1,BBG!$1:$1,0)+1,0)&lt;&gt;""),(VLOOKUP($A36,BBG!$1:$1048576,MATCH(Activity!LX$1,BBG!$1:$1,0)-1,0)+VLOOKUP($A36,BBG!$1:$1048576,MATCH(Activity!LX$1,BBG!$1:$1,0)+1,0))/2,IF(AND(VLOOKUP($A36,BBG!$1:$1048576,MATCH(Activity!LX$1,BBG!$1:$1,0)-1,0)&lt;&gt;"",VLOOKUP($A36,BBG!$1:$1048576,MATCH(Activity!LX$1,BBG!$1:$1,0)+2,0)&lt;&gt;""),VLOOKUP($A36,BBG!$1:$1048576,MATCH(Activity!LX$1,BBG!$1:$1,0)-1,0)+(VLOOKUP($A36,BBG!$1:$1048576,MATCH(Activity!LX$1,BBG!$1:$1,0)+2,0)-VLOOKUP($A36,BBG!$1:$1048576,MATCH(Activity!LX$1,BBG!$1:$1,0)-1,0))/3,VLOOKUP($A36,BBG!$1:$1048576,MATCH(Activity!LX$1,BBG!$1:$1,0)-2,0)+(VLOOKUP($A36,BBG!$1:$1048576,MATCH(Activity!LX$1,BBG!$1:$1,0)+1,0)-VLOOKUP($A36,BBG!$1:$1048576,MATCH(Activity!LX$1,BBG!$1:$1,0)-2,0))*2/3)))/100</f>
        <v>0</v>
      </c>
      <c r="LY36" s="34">
        <f ca="1">IF(VLOOKUP($A36,BBG!$1:$1048576,MATCH(Activity!LY$1,BBG!$1:$1,0),0)&lt;&gt;"",VLOOKUP($A36,BBG!$1:$1048576,MATCH(Activity!LY$1,BBG!$1:$1,0),0),IF(AND(VLOOKUP($A36,BBG!$1:$1048576,MATCH(Activity!LY$1,BBG!$1:$1,0)-1,0)&lt;&gt;"",VLOOKUP($A36,BBG!$1:$1048576,MATCH(Activity!LY$1,BBG!$1:$1,0)+1,0)&lt;&gt;""),(VLOOKUP($A36,BBG!$1:$1048576,MATCH(Activity!LY$1,BBG!$1:$1,0)-1,0)+VLOOKUP($A36,BBG!$1:$1048576,MATCH(Activity!LY$1,BBG!$1:$1,0)+1,0))/2,IF(AND(VLOOKUP($A36,BBG!$1:$1048576,MATCH(Activity!LY$1,BBG!$1:$1,0)-1,0)&lt;&gt;"",VLOOKUP($A36,BBG!$1:$1048576,MATCH(Activity!LY$1,BBG!$1:$1,0)+2,0)&lt;&gt;""),VLOOKUP($A36,BBG!$1:$1048576,MATCH(Activity!LY$1,BBG!$1:$1,0)-1,0)+(VLOOKUP($A36,BBG!$1:$1048576,MATCH(Activity!LY$1,BBG!$1:$1,0)+2,0)-VLOOKUP($A36,BBG!$1:$1048576,MATCH(Activity!LY$1,BBG!$1:$1,0)-1,0))/3,VLOOKUP($A36,BBG!$1:$1048576,MATCH(Activity!LY$1,BBG!$1:$1,0)-2,0)+(VLOOKUP($A36,BBG!$1:$1048576,MATCH(Activity!LY$1,BBG!$1:$1,0)+1,0)-VLOOKUP($A36,BBG!$1:$1048576,MATCH(Activity!LY$1,BBG!$1:$1,0)-2,0))*2/3)))/100</f>
        <v>0</v>
      </c>
      <c r="LZ36" s="34">
        <f ca="1">IF(VLOOKUP($A36,BBG!$1:$1048576,MATCH(Activity!LZ$1,BBG!$1:$1,0),0)&lt;&gt;"",VLOOKUP($A36,BBG!$1:$1048576,MATCH(Activity!LZ$1,BBG!$1:$1,0),0),IF(AND(VLOOKUP($A36,BBG!$1:$1048576,MATCH(Activity!LZ$1,BBG!$1:$1,0)-1,0)&lt;&gt;"",VLOOKUP($A36,BBG!$1:$1048576,MATCH(Activity!LZ$1,BBG!$1:$1,0)+1,0)&lt;&gt;""),(VLOOKUP($A36,BBG!$1:$1048576,MATCH(Activity!LZ$1,BBG!$1:$1,0)-1,0)+VLOOKUP($A36,BBG!$1:$1048576,MATCH(Activity!LZ$1,BBG!$1:$1,0)+1,0))/2,IF(AND(VLOOKUP($A36,BBG!$1:$1048576,MATCH(Activity!LZ$1,BBG!$1:$1,0)-1,0)&lt;&gt;"",VLOOKUP($A36,BBG!$1:$1048576,MATCH(Activity!LZ$1,BBG!$1:$1,0)+2,0)&lt;&gt;""),VLOOKUP($A36,BBG!$1:$1048576,MATCH(Activity!LZ$1,BBG!$1:$1,0)-1,0)+(VLOOKUP($A36,BBG!$1:$1048576,MATCH(Activity!LZ$1,BBG!$1:$1,0)+2,0)-VLOOKUP($A36,BBG!$1:$1048576,MATCH(Activity!LZ$1,BBG!$1:$1,0)-1,0))/3,VLOOKUP($A36,BBG!$1:$1048576,MATCH(Activity!LZ$1,BBG!$1:$1,0)-2,0)+(VLOOKUP($A36,BBG!$1:$1048576,MATCH(Activity!LZ$1,BBG!$1:$1,0)+1,0)-VLOOKUP($A36,BBG!$1:$1048576,MATCH(Activity!LZ$1,BBG!$1:$1,0)-2,0))*2/3)))/100</f>
        <v>0</v>
      </c>
      <c r="MA36" s="34">
        <f ca="1">IF(VLOOKUP($A36,BBG!$1:$1048576,MATCH(Activity!MA$1,BBG!$1:$1,0),0)&lt;&gt;"",VLOOKUP($A36,BBG!$1:$1048576,MATCH(Activity!MA$1,BBG!$1:$1,0),0),IF(AND(VLOOKUP($A36,BBG!$1:$1048576,MATCH(Activity!MA$1,BBG!$1:$1,0)-1,0)&lt;&gt;"",VLOOKUP($A36,BBG!$1:$1048576,MATCH(Activity!MA$1,BBG!$1:$1,0)+1,0)&lt;&gt;""),(VLOOKUP($A36,BBG!$1:$1048576,MATCH(Activity!MA$1,BBG!$1:$1,0)-1,0)+VLOOKUP($A36,BBG!$1:$1048576,MATCH(Activity!MA$1,BBG!$1:$1,0)+1,0))/2,IF(AND(VLOOKUP($A36,BBG!$1:$1048576,MATCH(Activity!MA$1,BBG!$1:$1,0)-1,0)&lt;&gt;"",VLOOKUP($A36,BBG!$1:$1048576,MATCH(Activity!MA$1,BBG!$1:$1,0)+2,0)&lt;&gt;""),VLOOKUP($A36,BBG!$1:$1048576,MATCH(Activity!MA$1,BBG!$1:$1,0)-1,0)+(VLOOKUP($A36,BBG!$1:$1048576,MATCH(Activity!MA$1,BBG!$1:$1,0)+2,0)-VLOOKUP($A36,BBG!$1:$1048576,MATCH(Activity!MA$1,BBG!$1:$1,0)-1,0))/3,VLOOKUP($A36,BBG!$1:$1048576,MATCH(Activity!MA$1,BBG!$1:$1,0)-2,0)+(VLOOKUP($A36,BBG!$1:$1048576,MATCH(Activity!MA$1,BBG!$1:$1,0)+1,0)-VLOOKUP($A36,BBG!$1:$1048576,MATCH(Activity!MA$1,BBG!$1:$1,0)-2,0))*2/3)))/100</f>
        <v>0</v>
      </c>
      <c r="MB36" s="34">
        <f ca="1">IF(VLOOKUP($A36,BBG!$1:$1048576,MATCH(Activity!MB$1,BBG!$1:$1,0),0)&lt;&gt;"",VLOOKUP($A36,BBG!$1:$1048576,MATCH(Activity!MB$1,BBG!$1:$1,0),0),IF(AND(VLOOKUP($A36,BBG!$1:$1048576,MATCH(Activity!MB$1,BBG!$1:$1,0)-1,0)&lt;&gt;"",VLOOKUP($A36,BBG!$1:$1048576,MATCH(Activity!MB$1,BBG!$1:$1,0)+1,0)&lt;&gt;""),(VLOOKUP($A36,BBG!$1:$1048576,MATCH(Activity!MB$1,BBG!$1:$1,0)-1,0)+VLOOKUP($A36,BBG!$1:$1048576,MATCH(Activity!MB$1,BBG!$1:$1,0)+1,0))/2,IF(AND(VLOOKUP($A36,BBG!$1:$1048576,MATCH(Activity!MB$1,BBG!$1:$1,0)-1,0)&lt;&gt;"",VLOOKUP($A36,BBG!$1:$1048576,MATCH(Activity!MB$1,BBG!$1:$1,0)+2,0)&lt;&gt;""),VLOOKUP($A36,BBG!$1:$1048576,MATCH(Activity!MB$1,BBG!$1:$1,0)-1,0)+(VLOOKUP($A36,BBG!$1:$1048576,MATCH(Activity!MB$1,BBG!$1:$1,0)+2,0)-VLOOKUP($A36,BBG!$1:$1048576,MATCH(Activity!MB$1,BBG!$1:$1,0)-1,0))/3,VLOOKUP($A36,BBG!$1:$1048576,MATCH(Activity!MB$1,BBG!$1:$1,0)-2,0)+(VLOOKUP($A36,BBG!$1:$1048576,MATCH(Activity!MB$1,BBG!$1:$1,0)+1,0)-VLOOKUP($A36,BBG!$1:$1048576,MATCH(Activity!MB$1,BBG!$1:$1,0)-2,0))*2/3)))/100</f>
        <v>0</v>
      </c>
      <c r="MC36" s="34">
        <f ca="1">IF(VLOOKUP($A36,BBG!$1:$1048576,MATCH(Activity!MC$1,BBG!$1:$1,0),0)&lt;&gt;"",VLOOKUP($A36,BBG!$1:$1048576,MATCH(Activity!MC$1,BBG!$1:$1,0),0),IF(AND(VLOOKUP($A36,BBG!$1:$1048576,MATCH(Activity!MC$1,BBG!$1:$1,0)-1,0)&lt;&gt;"",VLOOKUP($A36,BBG!$1:$1048576,MATCH(Activity!MC$1,BBG!$1:$1,0)+1,0)&lt;&gt;""),(VLOOKUP($A36,BBG!$1:$1048576,MATCH(Activity!MC$1,BBG!$1:$1,0)-1,0)+VLOOKUP($A36,BBG!$1:$1048576,MATCH(Activity!MC$1,BBG!$1:$1,0)+1,0))/2,IF(AND(VLOOKUP($A36,BBG!$1:$1048576,MATCH(Activity!MC$1,BBG!$1:$1,0)-1,0)&lt;&gt;"",VLOOKUP($A36,BBG!$1:$1048576,MATCH(Activity!MC$1,BBG!$1:$1,0)+2,0)&lt;&gt;""),VLOOKUP($A36,BBG!$1:$1048576,MATCH(Activity!MC$1,BBG!$1:$1,0)-1,0)+(VLOOKUP($A36,BBG!$1:$1048576,MATCH(Activity!MC$1,BBG!$1:$1,0)+2,0)-VLOOKUP($A36,BBG!$1:$1048576,MATCH(Activity!MC$1,BBG!$1:$1,0)-1,0))/3,VLOOKUP($A36,BBG!$1:$1048576,MATCH(Activity!MC$1,BBG!$1:$1,0)-2,0)+(VLOOKUP($A36,BBG!$1:$1048576,MATCH(Activity!MC$1,BBG!$1:$1,0)+1,0)-VLOOKUP($A36,BBG!$1:$1048576,MATCH(Activity!MC$1,BBG!$1:$1,0)-2,0))*2/3)))/100</f>
        <v>0</v>
      </c>
      <c r="MD36" s="34">
        <f ca="1">IF(VLOOKUP($A36,BBG!$1:$1048576,MATCH(Activity!MD$1,BBG!$1:$1,0),0)&lt;&gt;"",VLOOKUP($A36,BBG!$1:$1048576,MATCH(Activity!MD$1,BBG!$1:$1,0),0),IF(AND(VLOOKUP($A36,BBG!$1:$1048576,MATCH(Activity!MD$1,BBG!$1:$1,0)-1,0)&lt;&gt;"",VLOOKUP($A36,BBG!$1:$1048576,MATCH(Activity!MD$1,BBG!$1:$1,0)+1,0)&lt;&gt;""),(VLOOKUP($A36,BBG!$1:$1048576,MATCH(Activity!MD$1,BBG!$1:$1,0)-1,0)+VLOOKUP($A36,BBG!$1:$1048576,MATCH(Activity!MD$1,BBG!$1:$1,0)+1,0))/2,IF(AND(VLOOKUP($A36,BBG!$1:$1048576,MATCH(Activity!MD$1,BBG!$1:$1,0)-1,0)&lt;&gt;"",VLOOKUP($A36,BBG!$1:$1048576,MATCH(Activity!MD$1,BBG!$1:$1,0)+2,0)&lt;&gt;""),VLOOKUP($A36,BBG!$1:$1048576,MATCH(Activity!MD$1,BBG!$1:$1,0)-1,0)+(VLOOKUP($A36,BBG!$1:$1048576,MATCH(Activity!MD$1,BBG!$1:$1,0)+2,0)-VLOOKUP($A36,BBG!$1:$1048576,MATCH(Activity!MD$1,BBG!$1:$1,0)-1,0))/3,VLOOKUP($A36,BBG!$1:$1048576,MATCH(Activity!MD$1,BBG!$1:$1,0)-2,0)+(VLOOKUP($A36,BBG!$1:$1048576,MATCH(Activity!MD$1,BBG!$1:$1,0)+1,0)-VLOOKUP($A36,BBG!$1:$1048576,MATCH(Activity!MD$1,BBG!$1:$1,0)-2,0))*2/3)))/100</f>
        <v>0</v>
      </c>
      <c r="ME36" s="34">
        <f ca="1">IF(VLOOKUP($A36,BBG!$1:$1048576,MATCH(Activity!ME$1,BBG!$1:$1,0),0)&lt;&gt;"",VLOOKUP($A36,BBG!$1:$1048576,MATCH(Activity!ME$1,BBG!$1:$1,0),0),IF(AND(VLOOKUP($A36,BBG!$1:$1048576,MATCH(Activity!ME$1,BBG!$1:$1,0)-1,0)&lt;&gt;"",VLOOKUP($A36,BBG!$1:$1048576,MATCH(Activity!ME$1,BBG!$1:$1,0)+1,0)&lt;&gt;""),(VLOOKUP($A36,BBG!$1:$1048576,MATCH(Activity!ME$1,BBG!$1:$1,0)-1,0)+VLOOKUP($A36,BBG!$1:$1048576,MATCH(Activity!ME$1,BBG!$1:$1,0)+1,0))/2,IF(AND(VLOOKUP($A36,BBG!$1:$1048576,MATCH(Activity!ME$1,BBG!$1:$1,0)-1,0)&lt;&gt;"",VLOOKUP($A36,BBG!$1:$1048576,MATCH(Activity!ME$1,BBG!$1:$1,0)+2,0)&lt;&gt;""),VLOOKUP($A36,BBG!$1:$1048576,MATCH(Activity!ME$1,BBG!$1:$1,0)-1,0)+(VLOOKUP($A36,BBG!$1:$1048576,MATCH(Activity!ME$1,BBG!$1:$1,0)+2,0)-VLOOKUP($A36,BBG!$1:$1048576,MATCH(Activity!ME$1,BBG!$1:$1,0)-1,0))/3,VLOOKUP($A36,BBG!$1:$1048576,MATCH(Activity!ME$1,BBG!$1:$1,0)-2,0)+(VLOOKUP($A36,BBG!$1:$1048576,MATCH(Activity!ME$1,BBG!$1:$1,0)+1,0)-VLOOKUP($A36,BBG!$1:$1048576,MATCH(Activity!ME$1,BBG!$1:$1,0)-2,0))*2/3)))/100</f>
        <v>0</v>
      </c>
      <c r="MF36" s="34">
        <f ca="1">IF(VLOOKUP($A36,BBG!$1:$1048576,MATCH(Activity!MF$1,BBG!$1:$1,0),0)&lt;&gt;"",VLOOKUP($A36,BBG!$1:$1048576,MATCH(Activity!MF$1,BBG!$1:$1,0),0),IF(AND(VLOOKUP($A36,BBG!$1:$1048576,MATCH(Activity!MF$1,BBG!$1:$1,0)-1,0)&lt;&gt;"",VLOOKUP($A36,BBG!$1:$1048576,MATCH(Activity!MF$1,BBG!$1:$1,0)+1,0)&lt;&gt;""),(VLOOKUP($A36,BBG!$1:$1048576,MATCH(Activity!MF$1,BBG!$1:$1,0)-1,0)+VLOOKUP($A36,BBG!$1:$1048576,MATCH(Activity!MF$1,BBG!$1:$1,0)+1,0))/2,IF(AND(VLOOKUP($A36,BBG!$1:$1048576,MATCH(Activity!MF$1,BBG!$1:$1,0)-1,0)&lt;&gt;"",VLOOKUP($A36,BBG!$1:$1048576,MATCH(Activity!MF$1,BBG!$1:$1,0)+2,0)&lt;&gt;""),VLOOKUP($A36,BBG!$1:$1048576,MATCH(Activity!MF$1,BBG!$1:$1,0)-1,0)+(VLOOKUP($A36,BBG!$1:$1048576,MATCH(Activity!MF$1,BBG!$1:$1,0)+2,0)-VLOOKUP($A36,BBG!$1:$1048576,MATCH(Activity!MF$1,BBG!$1:$1,0)-1,0))/3,VLOOKUP($A36,BBG!$1:$1048576,MATCH(Activity!MF$1,BBG!$1:$1,0)-2,0)+(VLOOKUP($A36,BBG!$1:$1048576,MATCH(Activity!MF$1,BBG!$1:$1,0)+1,0)-VLOOKUP($A36,BBG!$1:$1048576,MATCH(Activity!MF$1,BBG!$1:$1,0)-2,0))*2/3)))/100</f>
        <v>0</v>
      </c>
      <c r="MG36" s="34">
        <f ca="1">IF(VLOOKUP($A36,BBG!$1:$1048576,MATCH(Activity!MG$1,BBG!$1:$1,0),0)&lt;&gt;"",VLOOKUP($A36,BBG!$1:$1048576,MATCH(Activity!MG$1,BBG!$1:$1,0),0),IF(AND(VLOOKUP($A36,BBG!$1:$1048576,MATCH(Activity!MG$1,BBG!$1:$1,0)-1,0)&lt;&gt;"",VLOOKUP($A36,BBG!$1:$1048576,MATCH(Activity!MG$1,BBG!$1:$1,0)+1,0)&lt;&gt;""),(VLOOKUP($A36,BBG!$1:$1048576,MATCH(Activity!MG$1,BBG!$1:$1,0)-1,0)+VLOOKUP($A36,BBG!$1:$1048576,MATCH(Activity!MG$1,BBG!$1:$1,0)+1,0))/2,IF(AND(VLOOKUP($A36,BBG!$1:$1048576,MATCH(Activity!MG$1,BBG!$1:$1,0)-1,0)&lt;&gt;"",VLOOKUP($A36,BBG!$1:$1048576,MATCH(Activity!MG$1,BBG!$1:$1,0)+2,0)&lt;&gt;""),VLOOKUP($A36,BBG!$1:$1048576,MATCH(Activity!MG$1,BBG!$1:$1,0)-1,0)+(VLOOKUP($A36,BBG!$1:$1048576,MATCH(Activity!MG$1,BBG!$1:$1,0)+2,0)-VLOOKUP($A36,BBG!$1:$1048576,MATCH(Activity!MG$1,BBG!$1:$1,0)-1,0))/3,VLOOKUP($A36,BBG!$1:$1048576,MATCH(Activity!MG$1,BBG!$1:$1,0)-2,0)+(VLOOKUP($A36,BBG!$1:$1048576,MATCH(Activity!MG$1,BBG!$1:$1,0)+1,0)-VLOOKUP($A36,BBG!$1:$1048576,MATCH(Activity!MG$1,BBG!$1:$1,0)-2,0))*2/3)))/100</f>
        <v>0</v>
      </c>
      <c r="MH36" s="34">
        <f ca="1">IF(VLOOKUP($A36,BBG!$1:$1048576,MATCH(Activity!MH$1,BBG!$1:$1,0),0)&lt;&gt;"",VLOOKUP($A36,BBG!$1:$1048576,MATCH(Activity!MH$1,BBG!$1:$1,0),0),IF(AND(VLOOKUP($A36,BBG!$1:$1048576,MATCH(Activity!MH$1,BBG!$1:$1,0)-1,0)&lt;&gt;"",VLOOKUP($A36,BBG!$1:$1048576,MATCH(Activity!MH$1,BBG!$1:$1,0)+1,0)&lt;&gt;""),(VLOOKUP($A36,BBG!$1:$1048576,MATCH(Activity!MH$1,BBG!$1:$1,0)-1,0)+VLOOKUP($A36,BBG!$1:$1048576,MATCH(Activity!MH$1,BBG!$1:$1,0)+1,0))/2,IF(AND(VLOOKUP($A36,BBG!$1:$1048576,MATCH(Activity!MH$1,BBG!$1:$1,0)-1,0)&lt;&gt;"",VLOOKUP($A36,BBG!$1:$1048576,MATCH(Activity!MH$1,BBG!$1:$1,0)+2,0)&lt;&gt;""),VLOOKUP($A36,BBG!$1:$1048576,MATCH(Activity!MH$1,BBG!$1:$1,0)-1,0)+(VLOOKUP($A36,BBG!$1:$1048576,MATCH(Activity!MH$1,BBG!$1:$1,0)+2,0)-VLOOKUP($A36,BBG!$1:$1048576,MATCH(Activity!MH$1,BBG!$1:$1,0)-1,0))/3,VLOOKUP($A36,BBG!$1:$1048576,MATCH(Activity!MH$1,BBG!$1:$1,0)-2,0)+(VLOOKUP($A36,BBG!$1:$1048576,MATCH(Activity!MH$1,BBG!$1:$1,0)+1,0)-VLOOKUP($A36,BBG!$1:$1048576,MATCH(Activity!MH$1,BBG!$1:$1,0)-2,0))*2/3)))/100</f>
        <v>0</v>
      </c>
      <c r="MI36" s="34">
        <f ca="1">IF(VLOOKUP($A36,BBG!$1:$1048576,MATCH(Activity!MI$1,BBG!$1:$1,0),0)&lt;&gt;"",VLOOKUP($A36,BBG!$1:$1048576,MATCH(Activity!MI$1,BBG!$1:$1,0),0),IF(AND(VLOOKUP($A36,BBG!$1:$1048576,MATCH(Activity!MI$1,BBG!$1:$1,0)-1,0)&lt;&gt;"",VLOOKUP($A36,BBG!$1:$1048576,MATCH(Activity!MI$1,BBG!$1:$1,0)+1,0)&lt;&gt;""),(VLOOKUP($A36,BBG!$1:$1048576,MATCH(Activity!MI$1,BBG!$1:$1,0)-1,0)+VLOOKUP($A36,BBG!$1:$1048576,MATCH(Activity!MI$1,BBG!$1:$1,0)+1,0))/2,IF(AND(VLOOKUP($A36,BBG!$1:$1048576,MATCH(Activity!MI$1,BBG!$1:$1,0)-1,0)&lt;&gt;"",VLOOKUP($A36,BBG!$1:$1048576,MATCH(Activity!MI$1,BBG!$1:$1,0)+2,0)&lt;&gt;""),VLOOKUP($A36,BBG!$1:$1048576,MATCH(Activity!MI$1,BBG!$1:$1,0)-1,0)+(VLOOKUP($A36,BBG!$1:$1048576,MATCH(Activity!MI$1,BBG!$1:$1,0)+2,0)-VLOOKUP($A36,BBG!$1:$1048576,MATCH(Activity!MI$1,BBG!$1:$1,0)-1,0))/3,VLOOKUP($A36,BBG!$1:$1048576,MATCH(Activity!MI$1,BBG!$1:$1,0)-2,0)+(VLOOKUP($A36,BBG!$1:$1048576,MATCH(Activity!MI$1,BBG!$1:$1,0)+1,0)-VLOOKUP($A36,BBG!$1:$1048576,MATCH(Activity!MI$1,BBG!$1:$1,0)-2,0))*2/3)))/100</f>
        <v>0</v>
      </c>
      <c r="MJ36" s="34">
        <f ca="1">IF(VLOOKUP($A36,BBG!$1:$1048576,MATCH(Activity!MJ$1,BBG!$1:$1,0),0)&lt;&gt;"",VLOOKUP($A36,BBG!$1:$1048576,MATCH(Activity!MJ$1,BBG!$1:$1,0),0),IF(AND(VLOOKUP($A36,BBG!$1:$1048576,MATCH(Activity!MJ$1,BBG!$1:$1,0)-1,0)&lt;&gt;"",VLOOKUP($A36,BBG!$1:$1048576,MATCH(Activity!MJ$1,BBG!$1:$1,0)+1,0)&lt;&gt;""),(VLOOKUP($A36,BBG!$1:$1048576,MATCH(Activity!MJ$1,BBG!$1:$1,0)-1,0)+VLOOKUP($A36,BBG!$1:$1048576,MATCH(Activity!MJ$1,BBG!$1:$1,0)+1,0))/2,IF(AND(VLOOKUP($A36,BBG!$1:$1048576,MATCH(Activity!MJ$1,BBG!$1:$1,0)-1,0)&lt;&gt;"",VLOOKUP($A36,BBG!$1:$1048576,MATCH(Activity!MJ$1,BBG!$1:$1,0)+2,0)&lt;&gt;""),VLOOKUP($A36,BBG!$1:$1048576,MATCH(Activity!MJ$1,BBG!$1:$1,0)-1,0)+(VLOOKUP($A36,BBG!$1:$1048576,MATCH(Activity!MJ$1,BBG!$1:$1,0)+2,0)-VLOOKUP($A36,BBG!$1:$1048576,MATCH(Activity!MJ$1,BBG!$1:$1,0)-1,0))/3,VLOOKUP($A36,BBG!$1:$1048576,MATCH(Activity!MJ$1,BBG!$1:$1,0)-2,0)+(VLOOKUP($A36,BBG!$1:$1048576,MATCH(Activity!MJ$1,BBG!$1:$1,0)+1,0)-VLOOKUP($A36,BBG!$1:$1048576,MATCH(Activity!MJ$1,BBG!$1:$1,0)-2,0))*2/3)))/100</f>
        <v>0</v>
      </c>
      <c r="MK36" s="34">
        <f ca="1">IF(VLOOKUP($A36,BBG!$1:$1048576,MATCH(Activity!MK$1,BBG!$1:$1,0),0)&lt;&gt;"",VLOOKUP($A36,BBG!$1:$1048576,MATCH(Activity!MK$1,BBG!$1:$1,0),0),IF(AND(VLOOKUP($A36,BBG!$1:$1048576,MATCH(Activity!MK$1,BBG!$1:$1,0)-1,0)&lt;&gt;"",VLOOKUP($A36,BBG!$1:$1048576,MATCH(Activity!MK$1,BBG!$1:$1,0)+1,0)&lt;&gt;""),(VLOOKUP($A36,BBG!$1:$1048576,MATCH(Activity!MK$1,BBG!$1:$1,0)-1,0)+VLOOKUP($A36,BBG!$1:$1048576,MATCH(Activity!MK$1,BBG!$1:$1,0)+1,0))/2,IF(AND(VLOOKUP($A36,BBG!$1:$1048576,MATCH(Activity!MK$1,BBG!$1:$1,0)-1,0)&lt;&gt;"",VLOOKUP($A36,BBG!$1:$1048576,MATCH(Activity!MK$1,BBG!$1:$1,0)+2,0)&lt;&gt;""),VLOOKUP($A36,BBG!$1:$1048576,MATCH(Activity!MK$1,BBG!$1:$1,0)-1,0)+(VLOOKUP($A36,BBG!$1:$1048576,MATCH(Activity!MK$1,BBG!$1:$1,0)+2,0)-VLOOKUP($A36,BBG!$1:$1048576,MATCH(Activity!MK$1,BBG!$1:$1,0)-1,0))/3,VLOOKUP($A36,BBG!$1:$1048576,MATCH(Activity!MK$1,BBG!$1:$1,0)-2,0)+(VLOOKUP($A36,BBG!$1:$1048576,MATCH(Activity!MK$1,BBG!$1:$1,0)+1,0)-VLOOKUP($A36,BBG!$1:$1048576,MATCH(Activity!MK$1,BBG!$1:$1,0)-2,0))*2/3)))/100</f>
        <v>0</v>
      </c>
      <c r="ML36" s="34">
        <f ca="1">IF(VLOOKUP($A36,BBG!$1:$1048576,MATCH(Activity!ML$1,BBG!$1:$1,0),0)&lt;&gt;"",VLOOKUP($A36,BBG!$1:$1048576,MATCH(Activity!ML$1,BBG!$1:$1,0),0),IF(AND(VLOOKUP($A36,BBG!$1:$1048576,MATCH(Activity!ML$1,BBG!$1:$1,0)-1,0)&lt;&gt;"",VLOOKUP($A36,BBG!$1:$1048576,MATCH(Activity!ML$1,BBG!$1:$1,0)+1,0)&lt;&gt;""),(VLOOKUP($A36,BBG!$1:$1048576,MATCH(Activity!ML$1,BBG!$1:$1,0)-1,0)+VLOOKUP($A36,BBG!$1:$1048576,MATCH(Activity!ML$1,BBG!$1:$1,0)+1,0))/2,IF(AND(VLOOKUP($A36,BBG!$1:$1048576,MATCH(Activity!ML$1,BBG!$1:$1,0)-1,0)&lt;&gt;"",VLOOKUP($A36,BBG!$1:$1048576,MATCH(Activity!ML$1,BBG!$1:$1,0)+2,0)&lt;&gt;""),VLOOKUP($A36,BBG!$1:$1048576,MATCH(Activity!ML$1,BBG!$1:$1,0)-1,0)+(VLOOKUP($A36,BBG!$1:$1048576,MATCH(Activity!ML$1,BBG!$1:$1,0)+2,0)-VLOOKUP($A36,BBG!$1:$1048576,MATCH(Activity!ML$1,BBG!$1:$1,0)-1,0))/3,VLOOKUP($A36,BBG!$1:$1048576,MATCH(Activity!ML$1,BBG!$1:$1,0)-2,0)+(VLOOKUP($A36,BBG!$1:$1048576,MATCH(Activity!ML$1,BBG!$1:$1,0)+1,0)-VLOOKUP($A36,BBG!$1:$1048576,MATCH(Activity!ML$1,BBG!$1:$1,0)-2,0))*2/3)))/100</f>
        <v>0</v>
      </c>
      <c r="MM36" s="34">
        <f ca="1">IF(VLOOKUP($A36,BBG!$1:$1048576,MATCH(Activity!MM$1,BBG!$1:$1,0),0)&lt;&gt;"",VLOOKUP($A36,BBG!$1:$1048576,MATCH(Activity!MM$1,BBG!$1:$1,0),0),IF(AND(VLOOKUP($A36,BBG!$1:$1048576,MATCH(Activity!MM$1,BBG!$1:$1,0)-1,0)&lt;&gt;"",VLOOKUP($A36,BBG!$1:$1048576,MATCH(Activity!MM$1,BBG!$1:$1,0)+1,0)&lt;&gt;""),(VLOOKUP($A36,BBG!$1:$1048576,MATCH(Activity!MM$1,BBG!$1:$1,0)-1,0)+VLOOKUP($A36,BBG!$1:$1048576,MATCH(Activity!MM$1,BBG!$1:$1,0)+1,0))/2,IF(AND(VLOOKUP($A36,BBG!$1:$1048576,MATCH(Activity!MM$1,BBG!$1:$1,0)-1,0)&lt;&gt;"",VLOOKUP($A36,BBG!$1:$1048576,MATCH(Activity!MM$1,BBG!$1:$1,0)+2,0)&lt;&gt;""),VLOOKUP($A36,BBG!$1:$1048576,MATCH(Activity!MM$1,BBG!$1:$1,0)-1,0)+(VLOOKUP($A36,BBG!$1:$1048576,MATCH(Activity!MM$1,BBG!$1:$1,0)+2,0)-VLOOKUP($A36,BBG!$1:$1048576,MATCH(Activity!MM$1,BBG!$1:$1,0)-1,0))/3,VLOOKUP($A36,BBG!$1:$1048576,MATCH(Activity!MM$1,BBG!$1:$1,0)-2,0)+(VLOOKUP($A36,BBG!$1:$1048576,MATCH(Activity!MM$1,BBG!$1:$1,0)+1,0)-VLOOKUP($A36,BBG!$1:$1048576,MATCH(Activity!MM$1,BBG!$1:$1,0)-2,0))*2/3)))/100</f>
        <v>0</v>
      </c>
      <c r="MN36" s="34">
        <f ca="1">IF(VLOOKUP($A36,BBG!$1:$1048576,MATCH(Activity!MN$1,BBG!$1:$1,0),0)&lt;&gt;"",VLOOKUP($A36,BBG!$1:$1048576,MATCH(Activity!MN$1,BBG!$1:$1,0),0),IF(AND(VLOOKUP($A36,BBG!$1:$1048576,MATCH(Activity!MN$1,BBG!$1:$1,0)-1,0)&lt;&gt;"",VLOOKUP($A36,BBG!$1:$1048576,MATCH(Activity!MN$1,BBG!$1:$1,0)+1,0)&lt;&gt;""),(VLOOKUP($A36,BBG!$1:$1048576,MATCH(Activity!MN$1,BBG!$1:$1,0)-1,0)+VLOOKUP($A36,BBG!$1:$1048576,MATCH(Activity!MN$1,BBG!$1:$1,0)+1,0))/2,IF(AND(VLOOKUP($A36,BBG!$1:$1048576,MATCH(Activity!MN$1,BBG!$1:$1,0)-1,0)&lt;&gt;"",VLOOKUP($A36,BBG!$1:$1048576,MATCH(Activity!MN$1,BBG!$1:$1,0)+2,0)&lt;&gt;""),VLOOKUP($A36,BBG!$1:$1048576,MATCH(Activity!MN$1,BBG!$1:$1,0)-1,0)+(VLOOKUP($A36,BBG!$1:$1048576,MATCH(Activity!MN$1,BBG!$1:$1,0)+2,0)-VLOOKUP($A36,BBG!$1:$1048576,MATCH(Activity!MN$1,BBG!$1:$1,0)-1,0))/3,VLOOKUP($A36,BBG!$1:$1048576,MATCH(Activity!MN$1,BBG!$1:$1,0)-2,0)+(VLOOKUP($A36,BBG!$1:$1048576,MATCH(Activity!MN$1,BBG!$1:$1,0)+1,0)-VLOOKUP($A36,BBG!$1:$1048576,MATCH(Activity!MN$1,BBG!$1:$1,0)-2,0))*2/3)))/100</f>
        <v>0</v>
      </c>
      <c r="MO36" s="34">
        <f ca="1">IF(VLOOKUP($A36,BBG!$1:$1048576,MATCH(Activity!MO$1,BBG!$1:$1,0),0)&lt;&gt;"",VLOOKUP($A36,BBG!$1:$1048576,MATCH(Activity!MO$1,BBG!$1:$1,0),0),IF(AND(VLOOKUP($A36,BBG!$1:$1048576,MATCH(Activity!MO$1,BBG!$1:$1,0)-1,0)&lt;&gt;"",VLOOKUP($A36,BBG!$1:$1048576,MATCH(Activity!MO$1,BBG!$1:$1,0)+1,0)&lt;&gt;""),(VLOOKUP($A36,BBG!$1:$1048576,MATCH(Activity!MO$1,BBG!$1:$1,0)-1,0)+VLOOKUP($A36,BBG!$1:$1048576,MATCH(Activity!MO$1,BBG!$1:$1,0)+1,0))/2,IF(AND(VLOOKUP($A36,BBG!$1:$1048576,MATCH(Activity!MO$1,BBG!$1:$1,0)-1,0)&lt;&gt;"",VLOOKUP($A36,BBG!$1:$1048576,MATCH(Activity!MO$1,BBG!$1:$1,0)+2,0)&lt;&gt;""),VLOOKUP($A36,BBG!$1:$1048576,MATCH(Activity!MO$1,BBG!$1:$1,0)-1,0)+(VLOOKUP($A36,BBG!$1:$1048576,MATCH(Activity!MO$1,BBG!$1:$1,0)+2,0)-VLOOKUP($A36,BBG!$1:$1048576,MATCH(Activity!MO$1,BBG!$1:$1,0)-1,0))/3,VLOOKUP($A36,BBG!$1:$1048576,MATCH(Activity!MO$1,BBG!$1:$1,0)-2,0)+(VLOOKUP($A36,BBG!$1:$1048576,MATCH(Activity!MO$1,BBG!$1:$1,0)+1,0)-VLOOKUP($A36,BBG!$1:$1048576,MATCH(Activity!MO$1,BBG!$1:$1,0)-2,0))*2/3)))/100</f>
        <v>0</v>
      </c>
      <c r="MP36" s="34">
        <f ca="1">IF(VLOOKUP($A36,BBG!$1:$1048576,MATCH(Activity!MP$1,BBG!$1:$1,0),0)&lt;&gt;"",VLOOKUP($A36,BBG!$1:$1048576,MATCH(Activity!MP$1,BBG!$1:$1,0),0),IF(AND(VLOOKUP($A36,BBG!$1:$1048576,MATCH(Activity!MP$1,BBG!$1:$1,0)-1,0)&lt;&gt;"",VLOOKUP($A36,BBG!$1:$1048576,MATCH(Activity!MP$1,BBG!$1:$1,0)+1,0)&lt;&gt;""),(VLOOKUP($A36,BBG!$1:$1048576,MATCH(Activity!MP$1,BBG!$1:$1,0)-1,0)+VLOOKUP($A36,BBG!$1:$1048576,MATCH(Activity!MP$1,BBG!$1:$1,0)+1,0))/2,IF(AND(VLOOKUP($A36,BBG!$1:$1048576,MATCH(Activity!MP$1,BBG!$1:$1,0)-1,0)&lt;&gt;"",VLOOKUP($A36,BBG!$1:$1048576,MATCH(Activity!MP$1,BBG!$1:$1,0)+2,0)&lt;&gt;""),VLOOKUP($A36,BBG!$1:$1048576,MATCH(Activity!MP$1,BBG!$1:$1,0)-1,0)+(VLOOKUP($A36,BBG!$1:$1048576,MATCH(Activity!MP$1,BBG!$1:$1,0)+2,0)-VLOOKUP($A36,BBG!$1:$1048576,MATCH(Activity!MP$1,BBG!$1:$1,0)-1,0))/3,VLOOKUP($A36,BBG!$1:$1048576,MATCH(Activity!MP$1,BBG!$1:$1,0)-2,0)+(VLOOKUP($A36,BBG!$1:$1048576,MATCH(Activity!MP$1,BBG!$1:$1,0)+1,0)-VLOOKUP($A36,BBG!$1:$1048576,MATCH(Activity!MP$1,BBG!$1:$1,0)-2,0))*2/3)))/100</f>
        <v>0</v>
      </c>
      <c r="MQ36" s="34">
        <f ca="1">IF(VLOOKUP($A36,BBG!$1:$1048576,MATCH(Activity!MQ$1,BBG!$1:$1,0),0)&lt;&gt;"",VLOOKUP($A36,BBG!$1:$1048576,MATCH(Activity!MQ$1,BBG!$1:$1,0),0),IF(AND(VLOOKUP($A36,BBG!$1:$1048576,MATCH(Activity!MQ$1,BBG!$1:$1,0)-1,0)&lt;&gt;"",VLOOKUP($A36,BBG!$1:$1048576,MATCH(Activity!MQ$1,BBG!$1:$1,0)+1,0)&lt;&gt;""),(VLOOKUP($A36,BBG!$1:$1048576,MATCH(Activity!MQ$1,BBG!$1:$1,0)-1,0)+VLOOKUP($A36,BBG!$1:$1048576,MATCH(Activity!MQ$1,BBG!$1:$1,0)+1,0))/2,IF(AND(VLOOKUP($A36,BBG!$1:$1048576,MATCH(Activity!MQ$1,BBG!$1:$1,0)-1,0)&lt;&gt;"",VLOOKUP($A36,BBG!$1:$1048576,MATCH(Activity!MQ$1,BBG!$1:$1,0)+2,0)&lt;&gt;""),VLOOKUP($A36,BBG!$1:$1048576,MATCH(Activity!MQ$1,BBG!$1:$1,0)-1,0)+(VLOOKUP($A36,BBG!$1:$1048576,MATCH(Activity!MQ$1,BBG!$1:$1,0)+2,0)-VLOOKUP($A36,BBG!$1:$1048576,MATCH(Activity!MQ$1,BBG!$1:$1,0)-1,0))/3,VLOOKUP($A36,BBG!$1:$1048576,MATCH(Activity!MQ$1,BBG!$1:$1,0)-2,0)+(VLOOKUP($A36,BBG!$1:$1048576,MATCH(Activity!MQ$1,BBG!$1:$1,0)+1,0)-VLOOKUP($A36,BBG!$1:$1048576,MATCH(Activity!MQ$1,BBG!$1:$1,0)-2,0))*2/3)))/100</f>
        <v>0</v>
      </c>
      <c r="MR36" s="34">
        <f ca="1">IF(VLOOKUP($A36,BBG!$1:$1048576,MATCH(Activity!MR$1,BBG!$1:$1,0),0)&lt;&gt;"",VLOOKUP($A36,BBG!$1:$1048576,MATCH(Activity!MR$1,BBG!$1:$1,0),0),IF(AND(VLOOKUP($A36,BBG!$1:$1048576,MATCH(Activity!MR$1,BBG!$1:$1,0)-1,0)&lt;&gt;"",VLOOKUP($A36,BBG!$1:$1048576,MATCH(Activity!MR$1,BBG!$1:$1,0)+1,0)&lt;&gt;""),(VLOOKUP($A36,BBG!$1:$1048576,MATCH(Activity!MR$1,BBG!$1:$1,0)-1,0)+VLOOKUP($A36,BBG!$1:$1048576,MATCH(Activity!MR$1,BBG!$1:$1,0)+1,0))/2,IF(AND(VLOOKUP($A36,BBG!$1:$1048576,MATCH(Activity!MR$1,BBG!$1:$1,0)-1,0)&lt;&gt;"",VLOOKUP($A36,BBG!$1:$1048576,MATCH(Activity!MR$1,BBG!$1:$1,0)+2,0)&lt;&gt;""),VLOOKUP($A36,BBG!$1:$1048576,MATCH(Activity!MR$1,BBG!$1:$1,0)-1,0)+(VLOOKUP($A36,BBG!$1:$1048576,MATCH(Activity!MR$1,BBG!$1:$1,0)+2,0)-VLOOKUP($A36,BBG!$1:$1048576,MATCH(Activity!MR$1,BBG!$1:$1,0)-1,0))/3,VLOOKUP($A36,BBG!$1:$1048576,MATCH(Activity!MR$1,BBG!$1:$1,0)-2,0)+(VLOOKUP($A36,BBG!$1:$1048576,MATCH(Activity!MR$1,BBG!$1:$1,0)+1,0)-VLOOKUP($A36,BBG!$1:$1048576,MATCH(Activity!MR$1,BBG!$1:$1,0)-2,0))*2/3)))/100</f>
        <v>0</v>
      </c>
      <c r="MS36" s="34">
        <f ca="1">IF(VLOOKUP($A36,BBG!$1:$1048576,MATCH(Activity!MS$1,BBG!$1:$1,0),0)&lt;&gt;"",VLOOKUP($A36,BBG!$1:$1048576,MATCH(Activity!MS$1,BBG!$1:$1,0),0),IF(AND(VLOOKUP($A36,BBG!$1:$1048576,MATCH(Activity!MS$1,BBG!$1:$1,0)-1,0)&lt;&gt;"",VLOOKUP($A36,BBG!$1:$1048576,MATCH(Activity!MS$1,BBG!$1:$1,0)+1,0)&lt;&gt;""),(VLOOKUP($A36,BBG!$1:$1048576,MATCH(Activity!MS$1,BBG!$1:$1,0)-1,0)+VLOOKUP($A36,BBG!$1:$1048576,MATCH(Activity!MS$1,BBG!$1:$1,0)+1,0))/2,IF(AND(VLOOKUP($A36,BBG!$1:$1048576,MATCH(Activity!MS$1,BBG!$1:$1,0)-1,0)&lt;&gt;"",VLOOKUP($A36,BBG!$1:$1048576,MATCH(Activity!MS$1,BBG!$1:$1,0)+2,0)&lt;&gt;""),VLOOKUP($A36,BBG!$1:$1048576,MATCH(Activity!MS$1,BBG!$1:$1,0)-1,0)+(VLOOKUP($A36,BBG!$1:$1048576,MATCH(Activity!MS$1,BBG!$1:$1,0)+2,0)-VLOOKUP($A36,BBG!$1:$1048576,MATCH(Activity!MS$1,BBG!$1:$1,0)-1,0))/3,VLOOKUP($A36,BBG!$1:$1048576,MATCH(Activity!MS$1,BBG!$1:$1,0)-2,0)+(VLOOKUP($A36,BBG!$1:$1048576,MATCH(Activity!MS$1,BBG!$1:$1,0)+1,0)-VLOOKUP($A36,BBG!$1:$1048576,MATCH(Activity!MS$1,BBG!$1:$1,0)-2,0))*2/3)))/100</f>
        <v>0</v>
      </c>
      <c r="MT36" s="34">
        <f ca="1">IF(VLOOKUP($A36,BBG!$1:$1048576,MATCH(Activity!MT$1,BBG!$1:$1,0),0)&lt;&gt;"",VLOOKUP($A36,BBG!$1:$1048576,MATCH(Activity!MT$1,BBG!$1:$1,0),0),IF(AND(VLOOKUP($A36,BBG!$1:$1048576,MATCH(Activity!MT$1,BBG!$1:$1,0)-1,0)&lt;&gt;"",VLOOKUP($A36,BBG!$1:$1048576,MATCH(Activity!MT$1,BBG!$1:$1,0)+1,0)&lt;&gt;""),(VLOOKUP($A36,BBG!$1:$1048576,MATCH(Activity!MT$1,BBG!$1:$1,0)-1,0)+VLOOKUP($A36,BBG!$1:$1048576,MATCH(Activity!MT$1,BBG!$1:$1,0)+1,0))/2,IF(AND(VLOOKUP($A36,BBG!$1:$1048576,MATCH(Activity!MT$1,BBG!$1:$1,0)-1,0)&lt;&gt;"",VLOOKUP($A36,BBG!$1:$1048576,MATCH(Activity!MT$1,BBG!$1:$1,0)+2,0)&lt;&gt;""),VLOOKUP($A36,BBG!$1:$1048576,MATCH(Activity!MT$1,BBG!$1:$1,0)-1,0)+(VLOOKUP($A36,BBG!$1:$1048576,MATCH(Activity!MT$1,BBG!$1:$1,0)+2,0)-VLOOKUP($A36,BBG!$1:$1048576,MATCH(Activity!MT$1,BBG!$1:$1,0)-1,0))/3,VLOOKUP($A36,BBG!$1:$1048576,MATCH(Activity!MT$1,BBG!$1:$1,0)-2,0)+(VLOOKUP($A36,BBG!$1:$1048576,MATCH(Activity!MT$1,BBG!$1:$1,0)+1,0)-VLOOKUP($A36,BBG!$1:$1048576,MATCH(Activity!MT$1,BBG!$1:$1,0)-2,0))*2/3)))/100</f>
        <v>0</v>
      </c>
      <c r="MU36" s="34">
        <f ca="1">IF(VLOOKUP($A36,BBG!$1:$1048576,MATCH(Activity!MU$1,BBG!$1:$1,0),0)&lt;&gt;"",VLOOKUP($A36,BBG!$1:$1048576,MATCH(Activity!MU$1,BBG!$1:$1,0),0),IF(AND(VLOOKUP($A36,BBG!$1:$1048576,MATCH(Activity!MU$1,BBG!$1:$1,0)-1,0)&lt;&gt;"",VLOOKUP($A36,BBG!$1:$1048576,MATCH(Activity!MU$1,BBG!$1:$1,0)+1,0)&lt;&gt;""),(VLOOKUP($A36,BBG!$1:$1048576,MATCH(Activity!MU$1,BBG!$1:$1,0)-1,0)+VLOOKUP($A36,BBG!$1:$1048576,MATCH(Activity!MU$1,BBG!$1:$1,0)+1,0))/2,IF(AND(VLOOKUP($A36,BBG!$1:$1048576,MATCH(Activity!MU$1,BBG!$1:$1,0)-1,0)&lt;&gt;"",VLOOKUP($A36,BBG!$1:$1048576,MATCH(Activity!MU$1,BBG!$1:$1,0)+2,0)&lt;&gt;""),VLOOKUP($A36,BBG!$1:$1048576,MATCH(Activity!MU$1,BBG!$1:$1,0)-1,0)+(VLOOKUP($A36,BBG!$1:$1048576,MATCH(Activity!MU$1,BBG!$1:$1,0)+2,0)-VLOOKUP($A36,BBG!$1:$1048576,MATCH(Activity!MU$1,BBG!$1:$1,0)-1,0))/3,VLOOKUP($A36,BBG!$1:$1048576,MATCH(Activity!MU$1,BBG!$1:$1,0)-2,0)+(VLOOKUP($A36,BBG!$1:$1048576,MATCH(Activity!MU$1,BBG!$1:$1,0)+1,0)-VLOOKUP($A36,BBG!$1:$1048576,MATCH(Activity!MU$1,BBG!$1:$1,0)-2,0))*2/3)))/100</f>
        <v>0</v>
      </c>
    </row>
    <row r="37" spans="1:359" s="12" customFormat="1">
      <c r="A37" s="20"/>
      <c r="B37" s="10" t="s">
        <v>184</v>
      </c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34"/>
      <c r="AI37" s="34"/>
      <c r="AJ37" s="34"/>
      <c r="AK37" s="34"/>
      <c r="AL37" s="34"/>
      <c r="AM37" s="34"/>
      <c r="AN37" s="34"/>
      <c r="AO37" s="34"/>
      <c r="AP37" s="34"/>
      <c r="AQ37" s="34"/>
      <c r="AR37" s="34"/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  <c r="BD37" s="34"/>
      <c r="BE37" s="34"/>
      <c r="BF37" s="34"/>
      <c r="BG37" s="34"/>
      <c r="BH37" s="34"/>
      <c r="BI37" s="34"/>
      <c r="BJ37" s="34"/>
      <c r="BK37" s="34"/>
      <c r="BL37" s="34"/>
      <c r="BM37" s="34">
        <f t="shared" ref="BM37" ca="1" si="1445">AVERAGE(BK36:BM36)</f>
        <v>0</v>
      </c>
      <c r="BN37" s="34">
        <f t="shared" ref="BN37" ca="1" si="1446">AVERAGE(BL36:BN36)</f>
        <v>0</v>
      </c>
      <c r="BO37" s="34">
        <f t="shared" ref="BO37" ca="1" si="1447">AVERAGE(BM36:BO36)</f>
        <v>0</v>
      </c>
      <c r="BP37" s="34">
        <f t="shared" ref="BP37" ca="1" si="1448">AVERAGE(BN36:BP36)</f>
        <v>0</v>
      </c>
      <c r="BQ37" s="34">
        <f t="shared" ref="BQ37" ca="1" si="1449">AVERAGE(BO36:BQ36)</f>
        <v>0</v>
      </c>
      <c r="BR37" s="34">
        <f t="shared" ref="BR37" ca="1" si="1450">AVERAGE(BP36:BR36)</f>
        <v>0</v>
      </c>
      <c r="BS37" s="34">
        <f t="shared" ref="BS37" ca="1" si="1451">AVERAGE(BQ36:BS36)</f>
        <v>0</v>
      </c>
      <c r="BT37" s="34">
        <f t="shared" ref="BT37" ca="1" si="1452">AVERAGE(BR36:BT36)</f>
        <v>0</v>
      </c>
      <c r="BU37" s="34">
        <f t="shared" ref="BU37" ca="1" si="1453">AVERAGE(BS36:BU36)</f>
        <v>0</v>
      </c>
      <c r="BV37" s="34">
        <f t="shared" ref="BV37" ca="1" si="1454">AVERAGE(BT36:BV36)</f>
        <v>0</v>
      </c>
      <c r="BW37" s="34">
        <f t="shared" ref="BW37" ca="1" si="1455">AVERAGE(BU36:BW36)</f>
        <v>0</v>
      </c>
      <c r="BX37" s="34">
        <f t="shared" ref="BX37" ca="1" si="1456">AVERAGE(BV36:BX36)</f>
        <v>0</v>
      </c>
      <c r="BY37" s="34">
        <f t="shared" ref="BY37" ca="1" si="1457">AVERAGE(BW36:BY36)</f>
        <v>0</v>
      </c>
      <c r="BZ37" s="34">
        <f t="shared" ref="BZ37" ca="1" si="1458">AVERAGE(BX36:BZ36)</f>
        <v>0</v>
      </c>
      <c r="CA37" s="34">
        <f t="shared" ref="CA37" ca="1" si="1459">AVERAGE(BY36:CA36)</f>
        <v>0</v>
      </c>
      <c r="CB37" s="34">
        <f t="shared" ref="CB37" ca="1" si="1460">AVERAGE(BZ36:CB36)</f>
        <v>0</v>
      </c>
      <c r="CC37" s="34">
        <f t="shared" ref="CC37" ca="1" si="1461">AVERAGE(CA36:CC36)</f>
        <v>0</v>
      </c>
      <c r="CD37" s="34">
        <f t="shared" ref="CD37" ca="1" si="1462">AVERAGE(CB36:CD36)</f>
        <v>0</v>
      </c>
      <c r="CE37" s="34">
        <f t="shared" ref="CE37" ca="1" si="1463">AVERAGE(CC36:CE36)</f>
        <v>0</v>
      </c>
      <c r="CF37" s="34">
        <f t="shared" ref="CF37" ca="1" si="1464">AVERAGE(CD36:CF36)</f>
        <v>0</v>
      </c>
      <c r="CG37" s="34">
        <f t="shared" ref="CG37" ca="1" si="1465">AVERAGE(CE36:CG36)</f>
        <v>0</v>
      </c>
      <c r="CH37" s="34">
        <f t="shared" ref="CH37" ca="1" si="1466">AVERAGE(CF36:CH36)</f>
        <v>0</v>
      </c>
      <c r="CI37" s="34">
        <f t="shared" ref="CI37" ca="1" si="1467">AVERAGE(CG36:CI36)</f>
        <v>0</v>
      </c>
      <c r="CJ37" s="34">
        <f t="shared" ref="CJ37" ca="1" si="1468">AVERAGE(CH36:CJ36)</f>
        <v>0</v>
      </c>
      <c r="CK37" s="34">
        <f t="shared" ref="CK37" ca="1" si="1469">AVERAGE(CI36:CK36)</f>
        <v>0</v>
      </c>
      <c r="CL37" s="34">
        <f t="shared" ref="CL37" ca="1" si="1470">AVERAGE(CJ36:CL36)</f>
        <v>0</v>
      </c>
      <c r="CM37" s="34">
        <f t="shared" ref="CM37" ca="1" si="1471">AVERAGE(CK36:CM36)</f>
        <v>0</v>
      </c>
      <c r="CN37" s="34">
        <f t="shared" ref="CN37" ca="1" si="1472">AVERAGE(CL36:CN36)</f>
        <v>0</v>
      </c>
      <c r="CO37" s="34">
        <f t="shared" ref="CO37" ca="1" si="1473">AVERAGE(CM36:CO36)</f>
        <v>0</v>
      </c>
      <c r="CP37" s="34">
        <f t="shared" ref="CP37" ca="1" si="1474">AVERAGE(CN36:CP36)</f>
        <v>0</v>
      </c>
      <c r="CQ37" s="34">
        <f t="shared" ref="CQ37" ca="1" si="1475">AVERAGE(CO36:CQ36)</f>
        <v>0</v>
      </c>
      <c r="CR37" s="34">
        <f t="shared" ref="CR37" ca="1" si="1476">AVERAGE(CP36:CR36)</f>
        <v>0</v>
      </c>
      <c r="CS37" s="34">
        <f t="shared" ref="CS37" ca="1" si="1477">AVERAGE(CQ36:CS36)</f>
        <v>0</v>
      </c>
      <c r="CT37" s="34">
        <f t="shared" ref="CT37" ca="1" si="1478">AVERAGE(CR36:CT36)</f>
        <v>0</v>
      </c>
      <c r="CU37" s="34">
        <f t="shared" ref="CU37" ca="1" si="1479">AVERAGE(CS36:CU36)</f>
        <v>0</v>
      </c>
      <c r="CV37" s="34">
        <f t="shared" ref="CV37" ca="1" si="1480">AVERAGE(CT36:CV36)</f>
        <v>0</v>
      </c>
      <c r="CW37" s="34">
        <f t="shared" ref="CW37" ca="1" si="1481">AVERAGE(CU36:CW36)</f>
        <v>0</v>
      </c>
      <c r="CX37" s="34">
        <f t="shared" ref="CX37" ca="1" si="1482">AVERAGE(CV36:CX36)</f>
        <v>0</v>
      </c>
      <c r="CY37" s="34">
        <f t="shared" ref="CY37" ca="1" si="1483">AVERAGE(CW36:CY36)</f>
        <v>0</v>
      </c>
      <c r="CZ37" s="34">
        <f t="shared" ref="CZ37" ca="1" si="1484">AVERAGE(CX36:CZ36)</f>
        <v>0</v>
      </c>
      <c r="DA37" s="34">
        <f t="shared" ref="DA37" ca="1" si="1485">AVERAGE(CY36:DA36)</f>
        <v>0</v>
      </c>
      <c r="DB37" s="34">
        <f t="shared" ref="DB37" ca="1" si="1486">AVERAGE(CZ36:DB36)</f>
        <v>0</v>
      </c>
      <c r="DC37" s="34">
        <f t="shared" ref="DC37" ca="1" si="1487">AVERAGE(DA36:DC36)</f>
        <v>0</v>
      </c>
      <c r="DD37" s="34">
        <f t="shared" ref="DD37" ca="1" si="1488">AVERAGE(DB36:DD36)</f>
        <v>0</v>
      </c>
      <c r="DE37" s="34">
        <f t="shared" ref="DE37" ca="1" si="1489">AVERAGE(DC36:DE36)</f>
        <v>0</v>
      </c>
      <c r="DF37" s="34">
        <f t="shared" ref="DF37" ca="1" si="1490">AVERAGE(DD36:DF36)</f>
        <v>0</v>
      </c>
      <c r="DG37" s="34">
        <f t="shared" ref="DG37" ca="1" si="1491">AVERAGE(DE36:DG36)</f>
        <v>0</v>
      </c>
      <c r="DH37" s="34">
        <f t="shared" ref="DH37" ca="1" si="1492">AVERAGE(DF36:DH36)</f>
        <v>0</v>
      </c>
      <c r="DI37" s="34">
        <f t="shared" ref="DI37" ca="1" si="1493">AVERAGE(DG36:DI36)</f>
        <v>0</v>
      </c>
      <c r="DJ37" s="34">
        <f t="shared" ref="DJ37" ca="1" si="1494">AVERAGE(DH36:DJ36)</f>
        <v>0</v>
      </c>
      <c r="DK37" s="34">
        <f t="shared" ref="DK37" ca="1" si="1495">AVERAGE(DI36:DK36)</f>
        <v>0</v>
      </c>
      <c r="DL37" s="34">
        <f t="shared" ref="DL37" ca="1" si="1496">AVERAGE(DJ36:DL36)</f>
        <v>0</v>
      </c>
      <c r="DM37" s="34">
        <f t="shared" ref="DM37" ca="1" si="1497">AVERAGE(DK36:DM36)</f>
        <v>0</v>
      </c>
      <c r="DN37" s="34">
        <f t="shared" ref="DN37" ca="1" si="1498">AVERAGE(DL36:DN36)</f>
        <v>0</v>
      </c>
      <c r="DO37" s="34">
        <f t="shared" ref="DO37" ca="1" si="1499">AVERAGE(DM36:DO36)</f>
        <v>0</v>
      </c>
      <c r="DP37" s="34">
        <f t="shared" ref="DP37" ca="1" si="1500">AVERAGE(DN36:DP36)</f>
        <v>0</v>
      </c>
      <c r="DQ37" s="34">
        <f t="shared" ref="DQ37" ca="1" si="1501">AVERAGE(DO36:DQ36)</f>
        <v>0</v>
      </c>
      <c r="DR37" s="34">
        <f t="shared" ref="DR37" ca="1" si="1502">AVERAGE(DP36:DR36)</f>
        <v>0</v>
      </c>
      <c r="DS37" s="34">
        <f t="shared" ref="DS37" ca="1" si="1503">AVERAGE(DQ36:DS36)</f>
        <v>0</v>
      </c>
      <c r="DT37" s="34">
        <f t="shared" ref="DT37" ca="1" si="1504">AVERAGE(DR36:DT36)</f>
        <v>0</v>
      </c>
      <c r="DU37" s="34">
        <f t="shared" ref="DU37" ca="1" si="1505">AVERAGE(DS36:DU36)</f>
        <v>0</v>
      </c>
      <c r="DV37" s="34">
        <f t="shared" ref="DV37" ca="1" si="1506">AVERAGE(DT36:DV36)</f>
        <v>0</v>
      </c>
      <c r="DW37" s="34">
        <f t="shared" ref="DW37" ca="1" si="1507">AVERAGE(DU36:DW36)</f>
        <v>0</v>
      </c>
      <c r="DX37" s="34">
        <f t="shared" ref="DX37" ca="1" si="1508">AVERAGE(DV36:DX36)</f>
        <v>0</v>
      </c>
      <c r="DY37" s="34">
        <f t="shared" ref="DY37" ca="1" si="1509">AVERAGE(DW36:DY36)</f>
        <v>0</v>
      </c>
      <c r="DZ37" s="34">
        <f t="shared" ref="DZ37" ca="1" si="1510">AVERAGE(DX36:DZ36)</f>
        <v>0</v>
      </c>
      <c r="EA37" s="34">
        <f t="shared" ref="EA37" ca="1" si="1511">AVERAGE(DY36:EA36)</f>
        <v>0</v>
      </c>
      <c r="EB37" s="34">
        <f t="shared" ref="EB37" ca="1" si="1512">AVERAGE(DZ36:EB36)</f>
        <v>0</v>
      </c>
      <c r="EC37" s="34">
        <f t="shared" ref="EC37" ca="1" si="1513">AVERAGE(EA36:EC36)</f>
        <v>0</v>
      </c>
      <c r="ED37" s="34">
        <f t="shared" ref="ED37" ca="1" si="1514">AVERAGE(EB36:ED36)</f>
        <v>0</v>
      </c>
      <c r="EE37" s="34">
        <f t="shared" ref="EE37" ca="1" si="1515">AVERAGE(EC36:EE36)</f>
        <v>0</v>
      </c>
      <c r="EF37" s="34">
        <f t="shared" ref="EF37" ca="1" si="1516">AVERAGE(ED36:EF36)</f>
        <v>0</v>
      </c>
      <c r="EG37" s="34">
        <f t="shared" ref="EG37" ca="1" si="1517">AVERAGE(EE36:EG36)</f>
        <v>0</v>
      </c>
      <c r="EH37" s="34">
        <f t="shared" ref="EH37" ca="1" si="1518">AVERAGE(EF36:EH36)</f>
        <v>0</v>
      </c>
      <c r="EI37" s="34">
        <f t="shared" ref="EI37" ca="1" si="1519">AVERAGE(EG36:EI36)</f>
        <v>0</v>
      </c>
      <c r="EJ37" s="34">
        <f t="shared" ref="EJ37" ca="1" si="1520">AVERAGE(EH36:EJ36)</f>
        <v>0</v>
      </c>
      <c r="EK37" s="34">
        <f t="shared" ref="EK37" ca="1" si="1521">AVERAGE(EI36:EK36)</f>
        <v>0</v>
      </c>
      <c r="EL37" s="34">
        <f t="shared" ref="EL37" ca="1" si="1522">AVERAGE(EJ36:EL36)</f>
        <v>0</v>
      </c>
      <c r="EM37" s="34">
        <f t="shared" ref="EM37" ca="1" si="1523">AVERAGE(EK36:EM36)</f>
        <v>0</v>
      </c>
      <c r="EN37" s="34">
        <f t="shared" ref="EN37" ca="1" si="1524">AVERAGE(EL36:EN36)</f>
        <v>0</v>
      </c>
      <c r="EO37" s="34">
        <f t="shared" ref="EO37" ca="1" si="1525">AVERAGE(EM36:EO36)</f>
        <v>0</v>
      </c>
      <c r="EP37" s="34">
        <f t="shared" ref="EP37" ca="1" si="1526">AVERAGE(EN36:EP36)</f>
        <v>0</v>
      </c>
      <c r="EQ37" s="34">
        <f t="shared" ref="EQ37" ca="1" si="1527">AVERAGE(EO36:EQ36)</f>
        <v>0</v>
      </c>
      <c r="ER37" s="34">
        <f t="shared" ref="ER37" ca="1" si="1528">AVERAGE(EP36:ER36)</f>
        <v>0</v>
      </c>
      <c r="ES37" s="34">
        <f t="shared" ref="ES37" ca="1" si="1529">AVERAGE(EQ36:ES36)</f>
        <v>0</v>
      </c>
      <c r="ET37" s="34">
        <f t="shared" ref="ET37" ca="1" si="1530">AVERAGE(ER36:ET36)</f>
        <v>0</v>
      </c>
      <c r="EU37" s="34">
        <f t="shared" ref="EU37" ca="1" si="1531">AVERAGE(ES36:EU36)</f>
        <v>0</v>
      </c>
      <c r="EV37" s="34">
        <f t="shared" ref="EV37" ca="1" si="1532">AVERAGE(ET36:EV36)</f>
        <v>0</v>
      </c>
      <c r="EW37" s="34">
        <f t="shared" ref="EW37" ca="1" si="1533">AVERAGE(EU36:EW36)</f>
        <v>0</v>
      </c>
      <c r="EX37" s="34">
        <f t="shared" ref="EX37" ca="1" si="1534">AVERAGE(EV36:EX36)</f>
        <v>0</v>
      </c>
      <c r="EY37" s="34">
        <f t="shared" ref="EY37" ca="1" si="1535">AVERAGE(EW36:EY36)</f>
        <v>0</v>
      </c>
      <c r="EZ37" s="34">
        <f t="shared" ref="EZ37" ca="1" si="1536">AVERAGE(EX36:EZ36)</f>
        <v>0</v>
      </c>
      <c r="FA37" s="34">
        <f t="shared" ref="FA37" ca="1" si="1537">AVERAGE(EY36:FA36)</f>
        <v>0</v>
      </c>
      <c r="FB37" s="34">
        <f t="shared" ref="FB37" ca="1" si="1538">AVERAGE(EZ36:FB36)</f>
        <v>0</v>
      </c>
      <c r="FC37" s="34">
        <f t="shared" ref="FC37" ca="1" si="1539">AVERAGE(FA36:FC36)</f>
        <v>0</v>
      </c>
      <c r="FD37" s="34">
        <f t="shared" ref="FD37" ca="1" si="1540">AVERAGE(FB36:FD36)</f>
        <v>0</v>
      </c>
      <c r="FE37" s="34">
        <f t="shared" ref="FE37" ca="1" si="1541">AVERAGE(FC36:FE36)</f>
        <v>0</v>
      </c>
      <c r="FF37" s="34">
        <f t="shared" ref="FF37" ca="1" si="1542">AVERAGE(FD36:FF36)</f>
        <v>0</v>
      </c>
      <c r="FG37" s="34">
        <f t="shared" ref="FG37" ca="1" si="1543">AVERAGE(FE36:FG36)</f>
        <v>0</v>
      </c>
      <c r="FH37" s="34">
        <f t="shared" ref="FH37" ca="1" si="1544">AVERAGE(FF36:FH36)</f>
        <v>0</v>
      </c>
      <c r="FI37" s="34">
        <f t="shared" ref="FI37" ca="1" si="1545">AVERAGE(FG36:FI36)</f>
        <v>0</v>
      </c>
      <c r="FJ37" s="34">
        <f t="shared" ref="FJ37" ca="1" si="1546">AVERAGE(FH36:FJ36)</f>
        <v>0</v>
      </c>
      <c r="FK37" s="34">
        <f t="shared" ref="FK37" ca="1" si="1547">AVERAGE(FI36:FK36)</f>
        <v>0</v>
      </c>
      <c r="FL37" s="34">
        <f t="shared" ref="FL37" ca="1" si="1548">AVERAGE(FJ36:FL36)</f>
        <v>0</v>
      </c>
      <c r="FM37" s="34">
        <f t="shared" ref="FM37" ca="1" si="1549">AVERAGE(FK36:FM36)</f>
        <v>0</v>
      </c>
      <c r="FN37" s="34">
        <f t="shared" ref="FN37" ca="1" si="1550">AVERAGE(FL36:FN36)</f>
        <v>0</v>
      </c>
      <c r="FO37" s="34">
        <f t="shared" ref="FO37" ca="1" si="1551">AVERAGE(FM36:FO36)</f>
        <v>0</v>
      </c>
      <c r="FP37" s="34">
        <f t="shared" ref="FP37" ca="1" si="1552">AVERAGE(FN36:FP36)</f>
        <v>0</v>
      </c>
      <c r="FQ37" s="34">
        <f t="shared" ref="FQ37" ca="1" si="1553">AVERAGE(FO36:FQ36)</f>
        <v>0</v>
      </c>
      <c r="FR37" s="34">
        <f t="shared" ref="FR37" ca="1" si="1554">AVERAGE(FP36:FR36)</f>
        <v>0</v>
      </c>
      <c r="FS37" s="34">
        <f t="shared" ref="FS37" ca="1" si="1555">AVERAGE(FQ36:FS36)</f>
        <v>0</v>
      </c>
      <c r="FT37" s="34">
        <f t="shared" ref="FT37" ca="1" si="1556">AVERAGE(FR36:FT36)</f>
        <v>0</v>
      </c>
      <c r="FU37" s="34">
        <f t="shared" ref="FU37" ca="1" si="1557">AVERAGE(FS36:FU36)</f>
        <v>0</v>
      </c>
      <c r="FV37" s="34">
        <f t="shared" ref="FV37" ca="1" si="1558">AVERAGE(FT36:FV36)</f>
        <v>0</v>
      </c>
      <c r="FW37" s="34">
        <f t="shared" ref="FW37" ca="1" si="1559">AVERAGE(FU36:FW36)</f>
        <v>0</v>
      </c>
      <c r="FX37" s="34">
        <f t="shared" ref="FX37" ca="1" si="1560">AVERAGE(FV36:FX36)</f>
        <v>0</v>
      </c>
      <c r="FY37" s="34">
        <f t="shared" ref="FY37" ca="1" si="1561">AVERAGE(FW36:FY36)</f>
        <v>0</v>
      </c>
      <c r="FZ37" s="34">
        <f t="shared" ref="FZ37" ca="1" si="1562">AVERAGE(FX36:FZ36)</f>
        <v>0</v>
      </c>
      <c r="GA37" s="34">
        <f t="shared" ref="GA37" ca="1" si="1563">AVERAGE(FY36:GA36)</f>
        <v>0</v>
      </c>
      <c r="GB37" s="34">
        <f t="shared" ref="GB37" ca="1" si="1564">AVERAGE(FZ36:GB36)</f>
        <v>0</v>
      </c>
      <c r="GC37" s="34">
        <f t="shared" ref="GC37" ca="1" si="1565">AVERAGE(GA36:GC36)</f>
        <v>0</v>
      </c>
      <c r="GD37" s="34">
        <f t="shared" ref="GD37" ca="1" si="1566">AVERAGE(GB36:GD36)</f>
        <v>0</v>
      </c>
      <c r="GE37" s="34">
        <f t="shared" ref="GE37" ca="1" si="1567">AVERAGE(GC36:GE36)</f>
        <v>0</v>
      </c>
      <c r="GF37" s="34">
        <f t="shared" ref="GF37" ca="1" si="1568">AVERAGE(GD36:GF36)</f>
        <v>0</v>
      </c>
      <c r="GG37" s="34">
        <f t="shared" ref="GG37" ca="1" si="1569">AVERAGE(GE36:GG36)</f>
        <v>0</v>
      </c>
      <c r="GH37" s="34">
        <f t="shared" ref="GH37" ca="1" si="1570">AVERAGE(GF36:GH36)</f>
        <v>0</v>
      </c>
      <c r="GI37" s="34">
        <f t="shared" ref="GI37" ca="1" si="1571">AVERAGE(GG36:GI36)</f>
        <v>0</v>
      </c>
      <c r="GJ37" s="34">
        <f t="shared" ref="GJ37" ca="1" si="1572">AVERAGE(GH36:GJ36)</f>
        <v>0</v>
      </c>
      <c r="GK37" s="34">
        <f t="shared" ref="GK37" ca="1" si="1573">AVERAGE(GI36:GK36)</f>
        <v>0</v>
      </c>
      <c r="GL37" s="34">
        <f t="shared" ref="GL37" ca="1" si="1574">AVERAGE(GJ36:GL36)</f>
        <v>0</v>
      </c>
      <c r="GM37" s="34">
        <f t="shared" ref="GM37" ca="1" si="1575">AVERAGE(GK36:GM36)</f>
        <v>0</v>
      </c>
      <c r="GN37" s="34">
        <f t="shared" ref="GN37" ca="1" si="1576">AVERAGE(GL36:GN36)</f>
        <v>0</v>
      </c>
      <c r="GO37" s="34">
        <f t="shared" ref="GO37" ca="1" si="1577">AVERAGE(GM36:GO36)</f>
        <v>0</v>
      </c>
      <c r="GP37" s="34">
        <f t="shared" ref="GP37" ca="1" si="1578">AVERAGE(GN36:GP36)</f>
        <v>0</v>
      </c>
      <c r="GQ37" s="34">
        <f t="shared" ref="GQ37" ca="1" si="1579">AVERAGE(GO36:GQ36)</f>
        <v>0</v>
      </c>
      <c r="GR37" s="34">
        <f t="shared" ref="GR37" ca="1" si="1580">AVERAGE(GP36:GR36)</f>
        <v>0</v>
      </c>
      <c r="GS37" s="34">
        <f t="shared" ref="GS37" ca="1" si="1581">AVERAGE(GQ36:GS36)</f>
        <v>0</v>
      </c>
      <c r="GT37" s="34">
        <f t="shared" ref="GT37" ca="1" si="1582">AVERAGE(GR36:GT36)</f>
        <v>0</v>
      </c>
      <c r="GU37" s="34">
        <f t="shared" ref="GU37" ca="1" si="1583">AVERAGE(GS36:GU36)</f>
        <v>0</v>
      </c>
      <c r="GV37" s="34">
        <f t="shared" ref="GV37" ca="1" si="1584">AVERAGE(GT36:GV36)</f>
        <v>0</v>
      </c>
      <c r="GW37" s="34">
        <f t="shared" ref="GW37" ca="1" si="1585">AVERAGE(GU36:GW36)</f>
        <v>0</v>
      </c>
      <c r="GX37" s="34">
        <f t="shared" ref="GX37" ca="1" si="1586">AVERAGE(GV36:GX36)</f>
        <v>0</v>
      </c>
      <c r="GY37" s="34">
        <f t="shared" ref="GY37" ca="1" si="1587">AVERAGE(GW36:GY36)</f>
        <v>0</v>
      </c>
      <c r="GZ37" s="34">
        <f t="shared" ref="GZ37" ca="1" si="1588">AVERAGE(GX36:GZ36)</f>
        <v>0</v>
      </c>
      <c r="HA37" s="34">
        <f t="shared" ref="HA37" ca="1" si="1589">AVERAGE(GY36:HA36)</f>
        <v>0</v>
      </c>
      <c r="HB37" s="34">
        <f t="shared" ref="HB37" ca="1" si="1590">AVERAGE(GZ36:HB36)</f>
        <v>0</v>
      </c>
      <c r="HC37" s="34">
        <f t="shared" ref="HC37" ca="1" si="1591">AVERAGE(HA36:HC36)</f>
        <v>0</v>
      </c>
      <c r="HD37" s="34">
        <f t="shared" ref="HD37" ca="1" si="1592">AVERAGE(HB36:HD36)</f>
        <v>0</v>
      </c>
      <c r="HE37" s="34">
        <f t="shared" ref="HE37" ca="1" si="1593">AVERAGE(HC36:HE36)</f>
        <v>0</v>
      </c>
      <c r="HF37" s="34">
        <f t="shared" ref="HF37" ca="1" si="1594">AVERAGE(HD36:HF36)</f>
        <v>0</v>
      </c>
      <c r="HG37" s="34">
        <f t="shared" ref="HG37" ca="1" si="1595">AVERAGE(HE36:HG36)</f>
        <v>0</v>
      </c>
      <c r="HH37" s="34">
        <f t="shared" ref="HH37" ca="1" si="1596">AVERAGE(HF36:HH36)</f>
        <v>0</v>
      </c>
      <c r="HI37" s="34">
        <f t="shared" ref="HI37" ca="1" si="1597">AVERAGE(HG36:HI36)</f>
        <v>0</v>
      </c>
      <c r="HJ37" s="34">
        <f t="shared" ref="HJ37" ca="1" si="1598">AVERAGE(HH36:HJ36)</f>
        <v>0</v>
      </c>
      <c r="HK37" s="34">
        <f t="shared" ref="HK37" ca="1" si="1599">AVERAGE(HI36:HK36)</f>
        <v>0</v>
      </c>
      <c r="HL37" s="34">
        <f t="shared" ref="HL37" ca="1" si="1600">AVERAGE(HJ36:HL36)</f>
        <v>0</v>
      </c>
      <c r="HM37" s="34">
        <f t="shared" ref="HM37" ca="1" si="1601">AVERAGE(HK36:HM36)</f>
        <v>0</v>
      </c>
      <c r="HN37" s="34">
        <f t="shared" ref="HN37" ca="1" si="1602">AVERAGE(HL36:HN36)</f>
        <v>0</v>
      </c>
      <c r="HO37" s="34">
        <f t="shared" ref="HO37" ca="1" si="1603">AVERAGE(HM36:HO36)</f>
        <v>0</v>
      </c>
      <c r="HP37" s="34">
        <f t="shared" ref="HP37" ca="1" si="1604">AVERAGE(HN36:HP36)</f>
        <v>0</v>
      </c>
      <c r="HQ37" s="34">
        <f t="shared" ref="HQ37" ca="1" si="1605">AVERAGE(HO36:HQ36)</f>
        <v>0</v>
      </c>
      <c r="HR37" s="34">
        <f t="shared" ref="HR37" ca="1" si="1606">AVERAGE(HP36:HR36)</f>
        <v>0</v>
      </c>
      <c r="HS37" s="34">
        <f t="shared" ref="HS37" ca="1" si="1607">AVERAGE(HQ36:HS36)</f>
        <v>0</v>
      </c>
      <c r="HT37" s="34">
        <f t="shared" ref="HT37" ca="1" si="1608">AVERAGE(HR36:HT36)</f>
        <v>0</v>
      </c>
      <c r="HU37" s="34">
        <f t="shared" ref="HU37" ca="1" si="1609">AVERAGE(HS36:HU36)</f>
        <v>0</v>
      </c>
      <c r="HV37" s="34">
        <f t="shared" ref="HV37" ca="1" si="1610">AVERAGE(HT36:HV36)</f>
        <v>0</v>
      </c>
      <c r="HW37" s="34">
        <f t="shared" ref="HW37" ca="1" si="1611">AVERAGE(HU36:HW36)</f>
        <v>0</v>
      </c>
      <c r="HX37" s="34">
        <f t="shared" ref="HX37" ca="1" si="1612">AVERAGE(HV36:HX36)</f>
        <v>0</v>
      </c>
      <c r="HY37" s="34">
        <f t="shared" ref="HY37" ca="1" si="1613">AVERAGE(HW36:HY36)</f>
        <v>0</v>
      </c>
      <c r="HZ37" s="34">
        <f t="shared" ref="HZ37" ca="1" si="1614">AVERAGE(HX36:HZ36)</f>
        <v>0</v>
      </c>
      <c r="IA37" s="34">
        <f t="shared" ref="IA37" ca="1" si="1615">AVERAGE(HY36:IA36)</f>
        <v>0</v>
      </c>
      <c r="IB37" s="34">
        <f t="shared" ref="IB37" ca="1" si="1616">AVERAGE(HZ36:IB36)</f>
        <v>0</v>
      </c>
      <c r="IC37" s="34">
        <f t="shared" ref="IC37" ca="1" si="1617">AVERAGE(IA36:IC36)</f>
        <v>0</v>
      </c>
      <c r="ID37" s="34">
        <f t="shared" ref="ID37" ca="1" si="1618">AVERAGE(IB36:ID36)</f>
        <v>0</v>
      </c>
      <c r="IE37" s="34">
        <f t="shared" ref="IE37" ca="1" si="1619">AVERAGE(IC36:IE36)</f>
        <v>0</v>
      </c>
      <c r="IF37" s="34">
        <f t="shared" ref="IF37" ca="1" si="1620">AVERAGE(ID36:IF36)</f>
        <v>0</v>
      </c>
      <c r="IG37" s="34">
        <f t="shared" ref="IG37" ca="1" si="1621">AVERAGE(IE36:IG36)</f>
        <v>0</v>
      </c>
      <c r="IH37" s="34">
        <f t="shared" ref="IH37" ca="1" si="1622">AVERAGE(IF36:IH36)</f>
        <v>0</v>
      </c>
      <c r="II37" s="34">
        <f t="shared" ref="II37" ca="1" si="1623">AVERAGE(IG36:II36)</f>
        <v>0</v>
      </c>
      <c r="IJ37" s="34">
        <f t="shared" ref="IJ37" ca="1" si="1624">AVERAGE(IH36:IJ36)</f>
        <v>0</v>
      </c>
      <c r="IK37" s="34">
        <f t="shared" ref="IK37" ca="1" si="1625">AVERAGE(II36:IK36)</f>
        <v>0</v>
      </c>
      <c r="IL37" s="34">
        <f t="shared" ref="IL37" ca="1" si="1626">AVERAGE(IJ36:IL36)</f>
        <v>0</v>
      </c>
      <c r="IM37" s="34">
        <f t="shared" ref="IM37" ca="1" si="1627">AVERAGE(IK36:IM36)</f>
        <v>0</v>
      </c>
      <c r="IN37" s="34">
        <f t="shared" ref="IN37" ca="1" si="1628">AVERAGE(IL36:IN36)</f>
        <v>0</v>
      </c>
      <c r="IO37" s="34">
        <f t="shared" ref="IO37" ca="1" si="1629">AVERAGE(IM36:IO36)</f>
        <v>0</v>
      </c>
      <c r="IP37" s="34">
        <f t="shared" ref="IP37" ca="1" si="1630">AVERAGE(IN36:IP36)</f>
        <v>0</v>
      </c>
      <c r="IQ37" s="34">
        <f t="shared" ref="IQ37" ca="1" si="1631">AVERAGE(IO36:IQ36)</f>
        <v>0</v>
      </c>
      <c r="IR37" s="34">
        <f t="shared" ref="IR37" ca="1" si="1632">AVERAGE(IP36:IR36)</f>
        <v>0</v>
      </c>
      <c r="IS37" s="34">
        <f t="shared" ref="IS37" ca="1" si="1633">AVERAGE(IQ36:IS36)</f>
        <v>0</v>
      </c>
      <c r="IT37" s="34">
        <f t="shared" ref="IT37" ca="1" si="1634">AVERAGE(IR36:IT36)</f>
        <v>0</v>
      </c>
      <c r="IU37" s="34">
        <f t="shared" ref="IU37" ca="1" si="1635">AVERAGE(IS36:IU36)</f>
        <v>0</v>
      </c>
      <c r="IV37" s="34">
        <f t="shared" ref="IV37" ca="1" si="1636">AVERAGE(IT36:IV36)</f>
        <v>0</v>
      </c>
      <c r="IW37" s="34">
        <f t="shared" ref="IW37" ca="1" si="1637">AVERAGE(IU36:IW36)</f>
        <v>0</v>
      </c>
      <c r="IX37" s="34">
        <f t="shared" ref="IX37" ca="1" si="1638">AVERAGE(IV36:IX36)</f>
        <v>0</v>
      </c>
      <c r="IY37" s="34">
        <f t="shared" ref="IY37" ca="1" si="1639">AVERAGE(IW36:IY36)</f>
        <v>0</v>
      </c>
      <c r="IZ37" s="34">
        <f t="shared" ref="IZ37" ca="1" si="1640">AVERAGE(IX36:IZ36)</f>
        <v>0</v>
      </c>
      <c r="JA37" s="34">
        <f t="shared" ref="JA37" ca="1" si="1641">AVERAGE(IY36:JA36)</f>
        <v>0</v>
      </c>
      <c r="JB37" s="34">
        <f t="shared" ref="JB37" ca="1" si="1642">AVERAGE(IZ36:JB36)</f>
        <v>0</v>
      </c>
      <c r="JC37" s="34">
        <f t="shared" ref="JC37" ca="1" si="1643">AVERAGE(JA36:JC36)</f>
        <v>0</v>
      </c>
      <c r="JD37" s="34">
        <f t="shared" ref="JD37" ca="1" si="1644">AVERAGE(JB36:JD36)</f>
        <v>0</v>
      </c>
      <c r="JE37" s="34">
        <f t="shared" ref="JE37" ca="1" si="1645">AVERAGE(JC36:JE36)</f>
        <v>0</v>
      </c>
      <c r="JF37" s="34">
        <f t="shared" ref="JF37" ca="1" si="1646">AVERAGE(JD36:JF36)</f>
        <v>0</v>
      </c>
      <c r="JG37" s="34">
        <f t="shared" ref="JG37" ca="1" si="1647">AVERAGE(JE36:JG36)</f>
        <v>0</v>
      </c>
      <c r="JH37" s="34">
        <f t="shared" ref="JH37" ca="1" si="1648">AVERAGE(JF36:JH36)</f>
        <v>0</v>
      </c>
      <c r="JI37" s="34">
        <f t="shared" ref="JI37" ca="1" si="1649">AVERAGE(JG36:JI36)</f>
        <v>0</v>
      </c>
      <c r="JJ37" s="34">
        <f t="shared" ref="JJ37" ca="1" si="1650">AVERAGE(JH36:JJ36)</f>
        <v>0</v>
      </c>
      <c r="JK37" s="34">
        <f t="shared" ref="JK37" ca="1" si="1651">AVERAGE(JI36:JK36)</f>
        <v>0</v>
      </c>
      <c r="JL37" s="34">
        <f t="shared" ref="JL37" ca="1" si="1652">AVERAGE(JJ36:JL36)</f>
        <v>0</v>
      </c>
      <c r="JM37" s="34">
        <f t="shared" ref="JM37" ca="1" si="1653">AVERAGE(JK36:JM36)</f>
        <v>0</v>
      </c>
      <c r="JN37" s="34">
        <f t="shared" ref="JN37" ca="1" si="1654">AVERAGE(JL36:JN36)</f>
        <v>0</v>
      </c>
      <c r="JO37" s="34">
        <f t="shared" ref="JO37" ca="1" si="1655">AVERAGE(JM36:JO36)</f>
        <v>0</v>
      </c>
      <c r="JP37" s="34">
        <f t="shared" ref="JP37" ca="1" si="1656">AVERAGE(JN36:JP36)</f>
        <v>0</v>
      </c>
      <c r="JQ37" s="34">
        <f t="shared" ref="JQ37" ca="1" si="1657">AVERAGE(JO36:JQ36)</f>
        <v>0</v>
      </c>
      <c r="JR37" s="34">
        <f t="shared" ref="JR37" ca="1" si="1658">AVERAGE(JP36:JR36)</f>
        <v>0</v>
      </c>
      <c r="JS37" s="34">
        <f t="shared" ref="JS37" ca="1" si="1659">AVERAGE(JQ36:JS36)</f>
        <v>0</v>
      </c>
      <c r="JT37" s="34">
        <f t="shared" ref="JT37" ca="1" si="1660">AVERAGE(JR36:JT36)</f>
        <v>0</v>
      </c>
      <c r="JU37" s="34">
        <f t="shared" ref="JU37" ca="1" si="1661">AVERAGE(JS36:JU36)</f>
        <v>0</v>
      </c>
      <c r="JV37" s="34">
        <f t="shared" ref="JV37" ca="1" si="1662">AVERAGE(JT36:JV36)</f>
        <v>0</v>
      </c>
      <c r="JW37" s="34">
        <f t="shared" ref="JW37" ca="1" si="1663">AVERAGE(JU36:JW36)</f>
        <v>0</v>
      </c>
      <c r="JX37" s="34">
        <f t="shared" ref="JX37" ca="1" si="1664">AVERAGE(JV36:JX36)</f>
        <v>0</v>
      </c>
      <c r="JY37" s="34">
        <f t="shared" ref="JY37" ca="1" si="1665">AVERAGE(JW36:JY36)</f>
        <v>0</v>
      </c>
      <c r="JZ37" s="34">
        <f t="shared" ref="JZ37" ca="1" si="1666">AVERAGE(JX36:JZ36)</f>
        <v>0</v>
      </c>
      <c r="KA37" s="34">
        <f t="shared" ref="KA37" ca="1" si="1667">AVERAGE(JY36:KA36)</f>
        <v>0</v>
      </c>
      <c r="KB37" s="34">
        <f t="shared" ref="KB37" ca="1" si="1668">AVERAGE(JZ36:KB36)</f>
        <v>0</v>
      </c>
      <c r="KC37" s="34">
        <f t="shared" ref="KC37" ca="1" si="1669">AVERAGE(KA36:KC36)</f>
        <v>0</v>
      </c>
      <c r="KD37" s="34">
        <f t="shared" ref="KD37" ca="1" si="1670">AVERAGE(KB36:KD36)</f>
        <v>0</v>
      </c>
      <c r="KE37" s="34">
        <f t="shared" ref="KE37" ca="1" si="1671">AVERAGE(KC36:KE36)</f>
        <v>0</v>
      </c>
      <c r="KF37" s="34">
        <f t="shared" ref="KF37" ca="1" si="1672">AVERAGE(KD36:KF36)</f>
        <v>0</v>
      </c>
      <c r="KG37" s="34">
        <f t="shared" ref="KG37" ca="1" si="1673">AVERAGE(KE36:KG36)</f>
        <v>0</v>
      </c>
      <c r="KH37" s="34">
        <f t="shared" ref="KH37" ca="1" si="1674">AVERAGE(KF36:KH36)</f>
        <v>0</v>
      </c>
      <c r="KI37" s="34">
        <f t="shared" ref="KI37" ca="1" si="1675">AVERAGE(KG36:KI36)</f>
        <v>0</v>
      </c>
      <c r="KJ37" s="34">
        <f t="shared" ref="KJ37" ca="1" si="1676">AVERAGE(KH36:KJ36)</f>
        <v>0</v>
      </c>
      <c r="KK37" s="34">
        <f t="shared" ref="KK37" ca="1" si="1677">AVERAGE(KI36:KK36)</f>
        <v>0</v>
      </c>
      <c r="KL37" s="34">
        <f t="shared" ref="KL37" ca="1" si="1678">AVERAGE(KJ36:KL36)</f>
        <v>0</v>
      </c>
      <c r="KM37" s="34">
        <f t="shared" ref="KM37" ca="1" si="1679">AVERAGE(KK36:KM36)</f>
        <v>0</v>
      </c>
      <c r="KN37" s="34">
        <f t="shared" ref="KN37" ca="1" si="1680">AVERAGE(KL36:KN36)</f>
        <v>0</v>
      </c>
      <c r="KO37" s="34">
        <f t="shared" ref="KO37" ca="1" si="1681">AVERAGE(KM36:KO36)</f>
        <v>0</v>
      </c>
      <c r="KP37" s="34">
        <f t="shared" ref="KP37" ca="1" si="1682">AVERAGE(KN36:KP36)</f>
        <v>0</v>
      </c>
      <c r="KQ37" s="34">
        <f t="shared" ref="KQ37" ca="1" si="1683">AVERAGE(KO36:KQ36)</f>
        <v>0</v>
      </c>
      <c r="KR37" s="34">
        <f t="shared" ref="KR37" ca="1" si="1684">AVERAGE(KP36:KR36)</f>
        <v>0</v>
      </c>
      <c r="KS37" s="34">
        <f t="shared" ref="KS37" ca="1" si="1685">AVERAGE(KQ36:KS36)</f>
        <v>0</v>
      </c>
      <c r="KT37" s="34">
        <f t="shared" ref="KT37" ca="1" si="1686">AVERAGE(KR36:KT36)</f>
        <v>0</v>
      </c>
      <c r="KU37" s="34">
        <f t="shared" ref="KU37" ca="1" si="1687">AVERAGE(KS36:KU36)</f>
        <v>0</v>
      </c>
      <c r="KV37" s="34">
        <f t="shared" ref="KV37" ca="1" si="1688">AVERAGE(KT36:KV36)</f>
        <v>0</v>
      </c>
      <c r="KW37" s="34">
        <f t="shared" ref="KW37" ca="1" si="1689">AVERAGE(KU36:KW36)</f>
        <v>0</v>
      </c>
      <c r="KX37" s="34">
        <f t="shared" ref="KX37" ca="1" si="1690">AVERAGE(KV36:KX36)</f>
        <v>0</v>
      </c>
      <c r="KY37" s="34">
        <f t="shared" ref="KY37" ca="1" si="1691">AVERAGE(KW36:KY36)</f>
        <v>0</v>
      </c>
      <c r="KZ37" s="34">
        <f t="shared" ref="KZ37" ca="1" si="1692">AVERAGE(KX36:KZ36)</f>
        <v>0</v>
      </c>
      <c r="LA37" s="34">
        <f t="shared" ref="LA37" ca="1" si="1693">AVERAGE(KY36:LA36)</f>
        <v>0</v>
      </c>
      <c r="LB37" s="34">
        <f t="shared" ref="LB37" ca="1" si="1694">AVERAGE(KZ36:LB36)</f>
        <v>0</v>
      </c>
      <c r="LC37" s="34">
        <f t="shared" ref="LC37" ca="1" si="1695">AVERAGE(LA36:LC36)</f>
        <v>0</v>
      </c>
      <c r="LD37" s="34">
        <f t="shared" ref="LD37" ca="1" si="1696">AVERAGE(LB36:LD36)</f>
        <v>0</v>
      </c>
      <c r="LE37" s="34">
        <f t="shared" ref="LE37" ca="1" si="1697">AVERAGE(LC36:LE36)</f>
        <v>0</v>
      </c>
      <c r="LF37" s="34">
        <f t="shared" ref="LF37" ca="1" si="1698">AVERAGE(LD36:LF36)</f>
        <v>0</v>
      </c>
      <c r="LG37" s="34">
        <f t="shared" ref="LG37" ca="1" si="1699">AVERAGE(LE36:LG36)</f>
        <v>0</v>
      </c>
      <c r="LH37" s="34">
        <f t="shared" ref="LH37" ca="1" si="1700">AVERAGE(LF36:LH36)</f>
        <v>0</v>
      </c>
      <c r="LI37" s="34">
        <f t="shared" ref="LI37" ca="1" si="1701">AVERAGE(LG36:LI36)</f>
        <v>0</v>
      </c>
      <c r="LJ37" s="34">
        <f t="shared" ref="LJ37" ca="1" si="1702">AVERAGE(LH36:LJ36)</f>
        <v>0</v>
      </c>
      <c r="LK37" s="34">
        <f t="shared" ref="LK37" ca="1" si="1703">AVERAGE(LI36:LK36)</f>
        <v>0</v>
      </c>
      <c r="LL37" s="34">
        <f t="shared" ref="LL37" ca="1" si="1704">AVERAGE(LJ36:LL36)</f>
        <v>0</v>
      </c>
      <c r="LM37" s="34">
        <f t="shared" ref="LM37" ca="1" si="1705">AVERAGE(LK36:LM36)</f>
        <v>0</v>
      </c>
      <c r="LN37" s="34">
        <f t="shared" ref="LN37" ca="1" si="1706">AVERAGE(LL36:LN36)</f>
        <v>0</v>
      </c>
      <c r="LO37" s="34">
        <f t="shared" ref="LO37" ca="1" si="1707">AVERAGE(LM36:LO36)</f>
        <v>0</v>
      </c>
      <c r="LP37" s="34">
        <f t="shared" ref="LP37" ca="1" si="1708">AVERAGE(LN36:LP36)</f>
        <v>0</v>
      </c>
      <c r="LQ37" s="34">
        <f t="shared" ref="LQ37" ca="1" si="1709">AVERAGE(LO36:LQ36)</f>
        <v>0</v>
      </c>
      <c r="LR37" s="34">
        <f t="shared" ref="LR37" ca="1" si="1710">AVERAGE(LP36:LR36)</f>
        <v>0</v>
      </c>
      <c r="LS37" s="34">
        <f t="shared" ref="LS37" ca="1" si="1711">AVERAGE(LQ36:LS36)</f>
        <v>0</v>
      </c>
      <c r="LT37" s="34">
        <f t="shared" ref="LT37" ca="1" si="1712">AVERAGE(LR36:LT36)</f>
        <v>0</v>
      </c>
      <c r="LU37" s="34">
        <f t="shared" ref="LU37" ca="1" si="1713">AVERAGE(LS36:LU36)</f>
        <v>0</v>
      </c>
      <c r="LV37" s="34">
        <f t="shared" ref="LV37" ca="1" si="1714">AVERAGE(LT36:LV36)</f>
        <v>0</v>
      </c>
      <c r="LW37" s="34">
        <f t="shared" ref="LW37" ca="1" si="1715">AVERAGE(LU36:LW36)</f>
        <v>0</v>
      </c>
      <c r="LX37" s="34">
        <f t="shared" ref="LX37" ca="1" si="1716">AVERAGE(LV36:LX36)</f>
        <v>0</v>
      </c>
      <c r="LY37" s="34">
        <f t="shared" ref="LY37" ca="1" si="1717">AVERAGE(LW36:LY36)</f>
        <v>0</v>
      </c>
      <c r="LZ37" s="34">
        <f t="shared" ref="LZ37" ca="1" si="1718">AVERAGE(LX36:LZ36)</f>
        <v>0</v>
      </c>
      <c r="MA37" s="34">
        <f t="shared" ref="MA37" ca="1" si="1719">AVERAGE(LY36:MA36)</f>
        <v>0</v>
      </c>
      <c r="MB37" s="34">
        <f t="shared" ref="MB37" ca="1" si="1720">AVERAGE(LZ36:MB36)</f>
        <v>0</v>
      </c>
      <c r="MC37" s="34">
        <f t="shared" ref="MC37" ca="1" si="1721">AVERAGE(MA36:MC36)</f>
        <v>0</v>
      </c>
      <c r="MD37" s="34">
        <f t="shared" ref="MD37" ca="1" si="1722">AVERAGE(MB36:MD36)</f>
        <v>0</v>
      </c>
      <c r="ME37" s="34">
        <f t="shared" ref="ME37" ca="1" si="1723">AVERAGE(MC36:ME36)</f>
        <v>0</v>
      </c>
      <c r="MF37" s="34">
        <f t="shared" ref="MF37" ca="1" si="1724">AVERAGE(MD36:MF36)</f>
        <v>0</v>
      </c>
      <c r="MG37" s="34">
        <f t="shared" ref="MG37" ca="1" si="1725">AVERAGE(ME36:MG36)</f>
        <v>0</v>
      </c>
      <c r="MH37" s="34">
        <f t="shared" ref="MH37" ca="1" si="1726">AVERAGE(MF36:MH36)</f>
        <v>0</v>
      </c>
      <c r="MI37" s="34">
        <f t="shared" ref="MI37" ca="1" si="1727">AVERAGE(MG36:MI36)</f>
        <v>0</v>
      </c>
      <c r="MJ37" s="34">
        <f t="shared" ref="MJ37" ca="1" si="1728">AVERAGE(MH36:MJ36)</f>
        <v>0</v>
      </c>
      <c r="MK37" s="34">
        <f t="shared" ref="MK37" ca="1" si="1729">AVERAGE(MI36:MK36)</f>
        <v>0</v>
      </c>
      <c r="ML37" s="34">
        <f t="shared" ref="ML37" ca="1" si="1730">AVERAGE(MJ36:ML36)</f>
        <v>0</v>
      </c>
      <c r="MM37" s="34">
        <f t="shared" ref="MM37" ca="1" si="1731">AVERAGE(MK36:MM36)</f>
        <v>0</v>
      </c>
      <c r="MN37" s="34">
        <f t="shared" ref="MN37" ca="1" si="1732">AVERAGE(ML36:MN36)</f>
        <v>0</v>
      </c>
      <c r="MO37" s="34">
        <f t="shared" ref="MO37" ca="1" si="1733">AVERAGE(MM36:MO36)</f>
        <v>0</v>
      </c>
      <c r="MP37" s="34">
        <f t="shared" ref="MP37" ca="1" si="1734">AVERAGE(MN36:MP36)</f>
        <v>0</v>
      </c>
      <c r="MQ37" s="34">
        <f t="shared" ref="MQ37" ca="1" si="1735">AVERAGE(MO36:MQ36)</f>
        <v>0</v>
      </c>
      <c r="MR37" s="34">
        <f t="shared" ref="MR37" ca="1" si="1736">AVERAGE(MP36:MR36)</f>
        <v>0</v>
      </c>
      <c r="MS37" s="34">
        <f t="shared" ref="MS37" ca="1" si="1737">AVERAGE(MQ36:MS36)</f>
        <v>0</v>
      </c>
      <c r="MT37" s="34">
        <f t="shared" ref="MT37" ca="1" si="1738">AVERAGE(MR36:MT36)</f>
        <v>0</v>
      </c>
      <c r="MU37" s="34">
        <f ca="1">AVERAGE(MS36:MU36)</f>
        <v>0</v>
      </c>
    </row>
    <row r="38" spans="1:359" s="12" customFormat="1">
      <c r="A38" s="20" t="s">
        <v>104</v>
      </c>
      <c r="B38" s="10" t="s">
        <v>180</v>
      </c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  <c r="AB38" s="34"/>
      <c r="AC38" s="34"/>
      <c r="AD38" s="34"/>
      <c r="AE38" s="34"/>
      <c r="AF38" s="34"/>
      <c r="AG38" s="34"/>
      <c r="AH38" s="34"/>
      <c r="AI38" s="34"/>
      <c r="AJ38" s="34"/>
      <c r="AK38" s="34"/>
      <c r="AL38" s="34"/>
      <c r="AM38" s="34"/>
      <c r="AN38" s="34"/>
      <c r="AO38" s="34"/>
      <c r="AP38" s="34"/>
      <c r="AQ38" s="34"/>
      <c r="AR38" s="34"/>
      <c r="AS38" s="34"/>
      <c r="AT38" s="34"/>
      <c r="AU38" s="34"/>
      <c r="AV38" s="34"/>
      <c r="AW38" s="34"/>
      <c r="AX38" s="34"/>
      <c r="AY38" s="34"/>
      <c r="AZ38" s="34"/>
      <c r="BA38" s="34"/>
      <c r="BB38" s="34"/>
      <c r="BC38" s="34"/>
      <c r="BD38" s="34"/>
      <c r="BE38" s="34"/>
      <c r="BF38" s="34"/>
      <c r="BG38" s="34"/>
      <c r="BH38" s="34"/>
      <c r="BI38" s="34"/>
      <c r="BJ38" s="34"/>
      <c r="BK38" s="34">
        <f ca="1">IF(VLOOKUP($A38,BBG!$1:$1048576,MATCH(Activity!BK$1,BBG!$1:$1,0),0)&lt;&gt;"",VLOOKUP($A38,BBG!$1:$1048576,MATCH(Activity!BK$1,BBG!$1:$1,0),0),IF(AND(VLOOKUP($A38,BBG!$1:$1048576,MATCH(Activity!BK$1,BBG!$1:$1,0)-1,0)&lt;&gt;"",VLOOKUP($A38,BBG!$1:$1048576,MATCH(Activity!BK$1,BBG!$1:$1,0)+1,0)&lt;&gt;""),(VLOOKUP($A38,BBG!$1:$1048576,MATCH(Activity!BK$1,BBG!$1:$1,0)-1,0)+VLOOKUP($A38,BBG!$1:$1048576,MATCH(Activity!BK$1,BBG!$1:$1,0)+1,0))/2,IF(AND(VLOOKUP($A38,BBG!$1:$1048576,MATCH(Activity!BK$1,BBG!$1:$1,0)-1,0)&lt;&gt;"",VLOOKUP($A38,BBG!$1:$1048576,MATCH(Activity!BK$1,BBG!$1:$1,0)+2,0)&lt;&gt;""),VLOOKUP($A38,BBG!$1:$1048576,MATCH(Activity!BK$1,BBG!$1:$1,0)-1,0)+(VLOOKUP($A38,BBG!$1:$1048576,MATCH(Activity!BK$1,BBG!$1:$1,0)+2,0)-VLOOKUP($A38,BBG!$1:$1048576,MATCH(Activity!BK$1,BBG!$1:$1,0)-1,0))/3,VLOOKUP($A38,BBG!$1:$1048576,MATCH(Activity!BK$1,BBG!$1:$1,0)-2,0)+(VLOOKUP($A38,BBG!$1:$1048576,MATCH(Activity!BK$1,BBG!$1:$1,0)+1,0)-VLOOKUP($A38,BBG!$1:$1048576,MATCH(Activity!BK$1,BBG!$1:$1,0)-2,0))*2/3)))/100</f>
        <v>0</v>
      </c>
      <c r="BL38" s="34">
        <f ca="1">IF(VLOOKUP($A38,BBG!$1:$1048576,MATCH(Activity!BL$1,BBG!$1:$1,0),0)&lt;&gt;"",VLOOKUP($A38,BBG!$1:$1048576,MATCH(Activity!BL$1,BBG!$1:$1,0),0),IF(AND(VLOOKUP($A38,BBG!$1:$1048576,MATCH(Activity!BL$1,BBG!$1:$1,0)-1,0)&lt;&gt;"",VLOOKUP($A38,BBG!$1:$1048576,MATCH(Activity!BL$1,BBG!$1:$1,0)+1,0)&lt;&gt;""),(VLOOKUP($A38,BBG!$1:$1048576,MATCH(Activity!BL$1,BBG!$1:$1,0)-1,0)+VLOOKUP($A38,BBG!$1:$1048576,MATCH(Activity!BL$1,BBG!$1:$1,0)+1,0))/2,IF(AND(VLOOKUP($A38,BBG!$1:$1048576,MATCH(Activity!BL$1,BBG!$1:$1,0)-1,0)&lt;&gt;"",VLOOKUP($A38,BBG!$1:$1048576,MATCH(Activity!BL$1,BBG!$1:$1,0)+2,0)&lt;&gt;""),VLOOKUP($A38,BBG!$1:$1048576,MATCH(Activity!BL$1,BBG!$1:$1,0)-1,0)+(VLOOKUP($A38,BBG!$1:$1048576,MATCH(Activity!BL$1,BBG!$1:$1,0)+2,0)-VLOOKUP($A38,BBG!$1:$1048576,MATCH(Activity!BL$1,BBG!$1:$1,0)-1,0))/3,VLOOKUP($A38,BBG!$1:$1048576,MATCH(Activity!BL$1,BBG!$1:$1,0)-2,0)+(VLOOKUP($A38,BBG!$1:$1048576,MATCH(Activity!BL$1,BBG!$1:$1,0)+1,0)-VLOOKUP($A38,BBG!$1:$1048576,MATCH(Activity!BL$1,BBG!$1:$1,0)-2,0))*2/3)))/100</f>
        <v>0</v>
      </c>
      <c r="BM38" s="34">
        <f ca="1">IF(VLOOKUP($A38,BBG!$1:$1048576,MATCH(Activity!BM$1,BBG!$1:$1,0),0)&lt;&gt;"",VLOOKUP($A38,BBG!$1:$1048576,MATCH(Activity!BM$1,BBG!$1:$1,0),0),IF(AND(VLOOKUP($A38,BBG!$1:$1048576,MATCH(Activity!BM$1,BBG!$1:$1,0)-1,0)&lt;&gt;"",VLOOKUP($A38,BBG!$1:$1048576,MATCH(Activity!BM$1,BBG!$1:$1,0)+1,0)&lt;&gt;""),(VLOOKUP($A38,BBG!$1:$1048576,MATCH(Activity!BM$1,BBG!$1:$1,0)-1,0)+VLOOKUP($A38,BBG!$1:$1048576,MATCH(Activity!BM$1,BBG!$1:$1,0)+1,0))/2,IF(AND(VLOOKUP($A38,BBG!$1:$1048576,MATCH(Activity!BM$1,BBG!$1:$1,0)-1,0)&lt;&gt;"",VLOOKUP($A38,BBG!$1:$1048576,MATCH(Activity!BM$1,BBG!$1:$1,0)+2,0)&lt;&gt;""),VLOOKUP($A38,BBG!$1:$1048576,MATCH(Activity!BM$1,BBG!$1:$1,0)-1,0)+(VLOOKUP($A38,BBG!$1:$1048576,MATCH(Activity!BM$1,BBG!$1:$1,0)+2,0)-VLOOKUP($A38,BBG!$1:$1048576,MATCH(Activity!BM$1,BBG!$1:$1,0)-1,0))/3,VLOOKUP($A38,BBG!$1:$1048576,MATCH(Activity!BM$1,BBG!$1:$1,0)-2,0)+(VLOOKUP($A38,BBG!$1:$1048576,MATCH(Activity!BM$1,BBG!$1:$1,0)+1,0)-VLOOKUP($A38,BBG!$1:$1048576,MATCH(Activity!BM$1,BBG!$1:$1,0)-2,0))*2/3)))/100</f>
        <v>0</v>
      </c>
      <c r="BN38" s="34">
        <f ca="1">IF(VLOOKUP($A38,BBG!$1:$1048576,MATCH(Activity!BN$1,BBG!$1:$1,0),0)&lt;&gt;"",VLOOKUP($A38,BBG!$1:$1048576,MATCH(Activity!BN$1,BBG!$1:$1,0),0),IF(AND(VLOOKUP($A38,BBG!$1:$1048576,MATCH(Activity!BN$1,BBG!$1:$1,0)-1,0)&lt;&gt;"",VLOOKUP($A38,BBG!$1:$1048576,MATCH(Activity!BN$1,BBG!$1:$1,0)+1,0)&lt;&gt;""),(VLOOKUP($A38,BBG!$1:$1048576,MATCH(Activity!BN$1,BBG!$1:$1,0)-1,0)+VLOOKUP($A38,BBG!$1:$1048576,MATCH(Activity!BN$1,BBG!$1:$1,0)+1,0))/2,IF(AND(VLOOKUP($A38,BBG!$1:$1048576,MATCH(Activity!BN$1,BBG!$1:$1,0)-1,0)&lt;&gt;"",VLOOKUP($A38,BBG!$1:$1048576,MATCH(Activity!BN$1,BBG!$1:$1,0)+2,0)&lt;&gt;""),VLOOKUP($A38,BBG!$1:$1048576,MATCH(Activity!BN$1,BBG!$1:$1,0)-1,0)+(VLOOKUP($A38,BBG!$1:$1048576,MATCH(Activity!BN$1,BBG!$1:$1,0)+2,0)-VLOOKUP($A38,BBG!$1:$1048576,MATCH(Activity!BN$1,BBG!$1:$1,0)-1,0))/3,VLOOKUP($A38,BBG!$1:$1048576,MATCH(Activity!BN$1,BBG!$1:$1,0)-2,0)+(VLOOKUP($A38,BBG!$1:$1048576,MATCH(Activity!BN$1,BBG!$1:$1,0)+1,0)-VLOOKUP($A38,BBG!$1:$1048576,MATCH(Activity!BN$1,BBG!$1:$1,0)-2,0))*2/3)))/100</f>
        <v>0</v>
      </c>
      <c r="BO38" s="34">
        <f ca="1">IF(VLOOKUP($A38,BBG!$1:$1048576,MATCH(Activity!BO$1,BBG!$1:$1,0),0)&lt;&gt;"",VLOOKUP($A38,BBG!$1:$1048576,MATCH(Activity!BO$1,BBG!$1:$1,0),0),IF(AND(VLOOKUP($A38,BBG!$1:$1048576,MATCH(Activity!BO$1,BBG!$1:$1,0)-1,0)&lt;&gt;"",VLOOKUP($A38,BBG!$1:$1048576,MATCH(Activity!BO$1,BBG!$1:$1,0)+1,0)&lt;&gt;""),(VLOOKUP($A38,BBG!$1:$1048576,MATCH(Activity!BO$1,BBG!$1:$1,0)-1,0)+VLOOKUP($A38,BBG!$1:$1048576,MATCH(Activity!BO$1,BBG!$1:$1,0)+1,0))/2,IF(AND(VLOOKUP($A38,BBG!$1:$1048576,MATCH(Activity!BO$1,BBG!$1:$1,0)-1,0)&lt;&gt;"",VLOOKUP($A38,BBG!$1:$1048576,MATCH(Activity!BO$1,BBG!$1:$1,0)+2,0)&lt;&gt;""),VLOOKUP($A38,BBG!$1:$1048576,MATCH(Activity!BO$1,BBG!$1:$1,0)-1,0)+(VLOOKUP($A38,BBG!$1:$1048576,MATCH(Activity!BO$1,BBG!$1:$1,0)+2,0)-VLOOKUP($A38,BBG!$1:$1048576,MATCH(Activity!BO$1,BBG!$1:$1,0)-1,0))/3,VLOOKUP($A38,BBG!$1:$1048576,MATCH(Activity!BO$1,BBG!$1:$1,0)-2,0)+(VLOOKUP($A38,BBG!$1:$1048576,MATCH(Activity!BO$1,BBG!$1:$1,0)+1,0)-VLOOKUP($A38,BBG!$1:$1048576,MATCH(Activity!BO$1,BBG!$1:$1,0)-2,0))*2/3)))/100</f>
        <v>0</v>
      </c>
      <c r="BP38" s="34">
        <f ca="1">IF(VLOOKUP($A38,BBG!$1:$1048576,MATCH(Activity!BP$1,BBG!$1:$1,0),0)&lt;&gt;"",VLOOKUP($A38,BBG!$1:$1048576,MATCH(Activity!BP$1,BBG!$1:$1,0),0),IF(AND(VLOOKUP($A38,BBG!$1:$1048576,MATCH(Activity!BP$1,BBG!$1:$1,0)-1,0)&lt;&gt;"",VLOOKUP($A38,BBG!$1:$1048576,MATCH(Activity!BP$1,BBG!$1:$1,0)+1,0)&lt;&gt;""),(VLOOKUP($A38,BBG!$1:$1048576,MATCH(Activity!BP$1,BBG!$1:$1,0)-1,0)+VLOOKUP($A38,BBG!$1:$1048576,MATCH(Activity!BP$1,BBG!$1:$1,0)+1,0))/2,IF(AND(VLOOKUP($A38,BBG!$1:$1048576,MATCH(Activity!BP$1,BBG!$1:$1,0)-1,0)&lt;&gt;"",VLOOKUP($A38,BBG!$1:$1048576,MATCH(Activity!BP$1,BBG!$1:$1,0)+2,0)&lt;&gt;""),VLOOKUP($A38,BBG!$1:$1048576,MATCH(Activity!BP$1,BBG!$1:$1,0)-1,0)+(VLOOKUP($A38,BBG!$1:$1048576,MATCH(Activity!BP$1,BBG!$1:$1,0)+2,0)-VLOOKUP($A38,BBG!$1:$1048576,MATCH(Activity!BP$1,BBG!$1:$1,0)-1,0))/3,VLOOKUP($A38,BBG!$1:$1048576,MATCH(Activity!BP$1,BBG!$1:$1,0)-2,0)+(VLOOKUP($A38,BBG!$1:$1048576,MATCH(Activity!BP$1,BBG!$1:$1,0)+1,0)-VLOOKUP($A38,BBG!$1:$1048576,MATCH(Activity!BP$1,BBG!$1:$1,0)-2,0))*2/3)))/100</f>
        <v>0</v>
      </c>
      <c r="BQ38" s="34">
        <f ca="1">IF(VLOOKUP($A38,BBG!$1:$1048576,MATCH(Activity!BQ$1,BBG!$1:$1,0),0)&lt;&gt;"",VLOOKUP($A38,BBG!$1:$1048576,MATCH(Activity!BQ$1,BBG!$1:$1,0),0),IF(AND(VLOOKUP($A38,BBG!$1:$1048576,MATCH(Activity!BQ$1,BBG!$1:$1,0)-1,0)&lt;&gt;"",VLOOKUP($A38,BBG!$1:$1048576,MATCH(Activity!BQ$1,BBG!$1:$1,0)+1,0)&lt;&gt;""),(VLOOKUP($A38,BBG!$1:$1048576,MATCH(Activity!BQ$1,BBG!$1:$1,0)-1,0)+VLOOKUP($A38,BBG!$1:$1048576,MATCH(Activity!BQ$1,BBG!$1:$1,0)+1,0))/2,IF(AND(VLOOKUP($A38,BBG!$1:$1048576,MATCH(Activity!BQ$1,BBG!$1:$1,0)-1,0)&lt;&gt;"",VLOOKUP($A38,BBG!$1:$1048576,MATCH(Activity!BQ$1,BBG!$1:$1,0)+2,0)&lt;&gt;""),VLOOKUP($A38,BBG!$1:$1048576,MATCH(Activity!BQ$1,BBG!$1:$1,0)-1,0)+(VLOOKUP($A38,BBG!$1:$1048576,MATCH(Activity!BQ$1,BBG!$1:$1,0)+2,0)-VLOOKUP($A38,BBG!$1:$1048576,MATCH(Activity!BQ$1,BBG!$1:$1,0)-1,0))/3,VLOOKUP($A38,BBG!$1:$1048576,MATCH(Activity!BQ$1,BBG!$1:$1,0)-2,0)+(VLOOKUP($A38,BBG!$1:$1048576,MATCH(Activity!BQ$1,BBG!$1:$1,0)+1,0)-VLOOKUP($A38,BBG!$1:$1048576,MATCH(Activity!BQ$1,BBG!$1:$1,0)-2,0))*2/3)))/100</f>
        <v>0</v>
      </c>
      <c r="BR38" s="34">
        <f ca="1">IF(VLOOKUP($A38,BBG!$1:$1048576,MATCH(Activity!BR$1,BBG!$1:$1,0),0)&lt;&gt;"",VLOOKUP($A38,BBG!$1:$1048576,MATCH(Activity!BR$1,BBG!$1:$1,0),0),IF(AND(VLOOKUP($A38,BBG!$1:$1048576,MATCH(Activity!BR$1,BBG!$1:$1,0)-1,0)&lt;&gt;"",VLOOKUP($A38,BBG!$1:$1048576,MATCH(Activity!BR$1,BBG!$1:$1,0)+1,0)&lt;&gt;""),(VLOOKUP($A38,BBG!$1:$1048576,MATCH(Activity!BR$1,BBG!$1:$1,0)-1,0)+VLOOKUP($A38,BBG!$1:$1048576,MATCH(Activity!BR$1,BBG!$1:$1,0)+1,0))/2,IF(AND(VLOOKUP($A38,BBG!$1:$1048576,MATCH(Activity!BR$1,BBG!$1:$1,0)-1,0)&lt;&gt;"",VLOOKUP($A38,BBG!$1:$1048576,MATCH(Activity!BR$1,BBG!$1:$1,0)+2,0)&lt;&gt;""),VLOOKUP($A38,BBG!$1:$1048576,MATCH(Activity!BR$1,BBG!$1:$1,0)-1,0)+(VLOOKUP($A38,BBG!$1:$1048576,MATCH(Activity!BR$1,BBG!$1:$1,0)+2,0)-VLOOKUP($A38,BBG!$1:$1048576,MATCH(Activity!BR$1,BBG!$1:$1,0)-1,0))/3,VLOOKUP($A38,BBG!$1:$1048576,MATCH(Activity!BR$1,BBG!$1:$1,0)-2,0)+(VLOOKUP($A38,BBG!$1:$1048576,MATCH(Activity!BR$1,BBG!$1:$1,0)+1,0)-VLOOKUP($A38,BBG!$1:$1048576,MATCH(Activity!BR$1,BBG!$1:$1,0)-2,0))*2/3)))/100</f>
        <v>0</v>
      </c>
      <c r="BS38" s="34">
        <f ca="1">IF(VLOOKUP($A38,BBG!$1:$1048576,MATCH(Activity!BS$1,BBG!$1:$1,0),0)&lt;&gt;"",VLOOKUP($A38,BBG!$1:$1048576,MATCH(Activity!BS$1,BBG!$1:$1,0),0),IF(AND(VLOOKUP($A38,BBG!$1:$1048576,MATCH(Activity!BS$1,BBG!$1:$1,0)-1,0)&lt;&gt;"",VLOOKUP($A38,BBG!$1:$1048576,MATCH(Activity!BS$1,BBG!$1:$1,0)+1,0)&lt;&gt;""),(VLOOKUP($A38,BBG!$1:$1048576,MATCH(Activity!BS$1,BBG!$1:$1,0)-1,0)+VLOOKUP($A38,BBG!$1:$1048576,MATCH(Activity!BS$1,BBG!$1:$1,0)+1,0))/2,IF(AND(VLOOKUP($A38,BBG!$1:$1048576,MATCH(Activity!BS$1,BBG!$1:$1,0)-1,0)&lt;&gt;"",VLOOKUP($A38,BBG!$1:$1048576,MATCH(Activity!BS$1,BBG!$1:$1,0)+2,0)&lt;&gt;""),VLOOKUP($A38,BBG!$1:$1048576,MATCH(Activity!BS$1,BBG!$1:$1,0)-1,0)+(VLOOKUP($A38,BBG!$1:$1048576,MATCH(Activity!BS$1,BBG!$1:$1,0)+2,0)-VLOOKUP($A38,BBG!$1:$1048576,MATCH(Activity!BS$1,BBG!$1:$1,0)-1,0))/3,VLOOKUP($A38,BBG!$1:$1048576,MATCH(Activity!BS$1,BBG!$1:$1,0)-2,0)+(VLOOKUP($A38,BBG!$1:$1048576,MATCH(Activity!BS$1,BBG!$1:$1,0)+1,0)-VLOOKUP($A38,BBG!$1:$1048576,MATCH(Activity!BS$1,BBG!$1:$1,0)-2,0))*2/3)))/100</f>
        <v>0</v>
      </c>
      <c r="BT38" s="34">
        <f ca="1">IF(VLOOKUP($A38,BBG!$1:$1048576,MATCH(Activity!BT$1,BBG!$1:$1,0),0)&lt;&gt;"",VLOOKUP($A38,BBG!$1:$1048576,MATCH(Activity!BT$1,BBG!$1:$1,0),0),IF(AND(VLOOKUP($A38,BBG!$1:$1048576,MATCH(Activity!BT$1,BBG!$1:$1,0)-1,0)&lt;&gt;"",VLOOKUP($A38,BBG!$1:$1048576,MATCH(Activity!BT$1,BBG!$1:$1,0)+1,0)&lt;&gt;""),(VLOOKUP($A38,BBG!$1:$1048576,MATCH(Activity!BT$1,BBG!$1:$1,0)-1,0)+VLOOKUP($A38,BBG!$1:$1048576,MATCH(Activity!BT$1,BBG!$1:$1,0)+1,0))/2,IF(AND(VLOOKUP($A38,BBG!$1:$1048576,MATCH(Activity!BT$1,BBG!$1:$1,0)-1,0)&lt;&gt;"",VLOOKUP($A38,BBG!$1:$1048576,MATCH(Activity!BT$1,BBG!$1:$1,0)+2,0)&lt;&gt;""),VLOOKUP($A38,BBG!$1:$1048576,MATCH(Activity!BT$1,BBG!$1:$1,0)-1,0)+(VLOOKUP($A38,BBG!$1:$1048576,MATCH(Activity!BT$1,BBG!$1:$1,0)+2,0)-VLOOKUP($A38,BBG!$1:$1048576,MATCH(Activity!BT$1,BBG!$1:$1,0)-1,0))/3,VLOOKUP($A38,BBG!$1:$1048576,MATCH(Activity!BT$1,BBG!$1:$1,0)-2,0)+(VLOOKUP($A38,BBG!$1:$1048576,MATCH(Activity!BT$1,BBG!$1:$1,0)+1,0)-VLOOKUP($A38,BBG!$1:$1048576,MATCH(Activity!BT$1,BBG!$1:$1,0)-2,0))*2/3)))/100</f>
        <v>0</v>
      </c>
      <c r="BU38" s="34">
        <f ca="1">IF(VLOOKUP($A38,BBG!$1:$1048576,MATCH(Activity!BU$1,BBG!$1:$1,0),0)&lt;&gt;"",VLOOKUP($A38,BBG!$1:$1048576,MATCH(Activity!BU$1,BBG!$1:$1,0),0),IF(AND(VLOOKUP($A38,BBG!$1:$1048576,MATCH(Activity!BU$1,BBG!$1:$1,0)-1,0)&lt;&gt;"",VLOOKUP($A38,BBG!$1:$1048576,MATCH(Activity!BU$1,BBG!$1:$1,0)+1,0)&lt;&gt;""),(VLOOKUP($A38,BBG!$1:$1048576,MATCH(Activity!BU$1,BBG!$1:$1,0)-1,0)+VLOOKUP($A38,BBG!$1:$1048576,MATCH(Activity!BU$1,BBG!$1:$1,0)+1,0))/2,IF(AND(VLOOKUP($A38,BBG!$1:$1048576,MATCH(Activity!BU$1,BBG!$1:$1,0)-1,0)&lt;&gt;"",VLOOKUP($A38,BBG!$1:$1048576,MATCH(Activity!BU$1,BBG!$1:$1,0)+2,0)&lt;&gt;""),VLOOKUP($A38,BBG!$1:$1048576,MATCH(Activity!BU$1,BBG!$1:$1,0)-1,0)+(VLOOKUP($A38,BBG!$1:$1048576,MATCH(Activity!BU$1,BBG!$1:$1,0)+2,0)-VLOOKUP($A38,BBG!$1:$1048576,MATCH(Activity!BU$1,BBG!$1:$1,0)-1,0))/3,VLOOKUP($A38,BBG!$1:$1048576,MATCH(Activity!BU$1,BBG!$1:$1,0)-2,0)+(VLOOKUP($A38,BBG!$1:$1048576,MATCH(Activity!BU$1,BBG!$1:$1,0)+1,0)-VLOOKUP($A38,BBG!$1:$1048576,MATCH(Activity!BU$1,BBG!$1:$1,0)-2,0))*2/3)))/100</f>
        <v>0</v>
      </c>
      <c r="BV38" s="34">
        <f ca="1">IF(VLOOKUP($A38,BBG!$1:$1048576,MATCH(Activity!BV$1,BBG!$1:$1,0),0)&lt;&gt;"",VLOOKUP($A38,BBG!$1:$1048576,MATCH(Activity!BV$1,BBG!$1:$1,0),0),IF(AND(VLOOKUP($A38,BBG!$1:$1048576,MATCH(Activity!BV$1,BBG!$1:$1,0)-1,0)&lt;&gt;"",VLOOKUP($A38,BBG!$1:$1048576,MATCH(Activity!BV$1,BBG!$1:$1,0)+1,0)&lt;&gt;""),(VLOOKUP($A38,BBG!$1:$1048576,MATCH(Activity!BV$1,BBG!$1:$1,0)-1,0)+VLOOKUP($A38,BBG!$1:$1048576,MATCH(Activity!BV$1,BBG!$1:$1,0)+1,0))/2,IF(AND(VLOOKUP($A38,BBG!$1:$1048576,MATCH(Activity!BV$1,BBG!$1:$1,0)-1,0)&lt;&gt;"",VLOOKUP($A38,BBG!$1:$1048576,MATCH(Activity!BV$1,BBG!$1:$1,0)+2,0)&lt;&gt;""),VLOOKUP($A38,BBG!$1:$1048576,MATCH(Activity!BV$1,BBG!$1:$1,0)-1,0)+(VLOOKUP($A38,BBG!$1:$1048576,MATCH(Activity!BV$1,BBG!$1:$1,0)+2,0)-VLOOKUP($A38,BBG!$1:$1048576,MATCH(Activity!BV$1,BBG!$1:$1,0)-1,0))/3,VLOOKUP($A38,BBG!$1:$1048576,MATCH(Activity!BV$1,BBG!$1:$1,0)-2,0)+(VLOOKUP($A38,BBG!$1:$1048576,MATCH(Activity!BV$1,BBG!$1:$1,0)+1,0)-VLOOKUP($A38,BBG!$1:$1048576,MATCH(Activity!BV$1,BBG!$1:$1,0)-2,0))*2/3)))/100</f>
        <v>0</v>
      </c>
      <c r="BW38" s="34">
        <f ca="1">IF(VLOOKUP($A38,BBG!$1:$1048576,MATCH(Activity!BW$1,BBG!$1:$1,0),0)&lt;&gt;"",VLOOKUP($A38,BBG!$1:$1048576,MATCH(Activity!BW$1,BBG!$1:$1,0),0),IF(AND(VLOOKUP($A38,BBG!$1:$1048576,MATCH(Activity!BW$1,BBG!$1:$1,0)-1,0)&lt;&gt;"",VLOOKUP($A38,BBG!$1:$1048576,MATCH(Activity!BW$1,BBG!$1:$1,0)+1,0)&lt;&gt;""),(VLOOKUP($A38,BBG!$1:$1048576,MATCH(Activity!BW$1,BBG!$1:$1,0)-1,0)+VLOOKUP($A38,BBG!$1:$1048576,MATCH(Activity!BW$1,BBG!$1:$1,0)+1,0))/2,IF(AND(VLOOKUP($A38,BBG!$1:$1048576,MATCH(Activity!BW$1,BBG!$1:$1,0)-1,0)&lt;&gt;"",VLOOKUP($A38,BBG!$1:$1048576,MATCH(Activity!BW$1,BBG!$1:$1,0)+2,0)&lt;&gt;""),VLOOKUP($A38,BBG!$1:$1048576,MATCH(Activity!BW$1,BBG!$1:$1,0)-1,0)+(VLOOKUP($A38,BBG!$1:$1048576,MATCH(Activity!BW$1,BBG!$1:$1,0)+2,0)-VLOOKUP($A38,BBG!$1:$1048576,MATCH(Activity!BW$1,BBG!$1:$1,0)-1,0))/3,VLOOKUP($A38,BBG!$1:$1048576,MATCH(Activity!BW$1,BBG!$1:$1,0)-2,0)+(VLOOKUP($A38,BBG!$1:$1048576,MATCH(Activity!BW$1,BBG!$1:$1,0)+1,0)-VLOOKUP($A38,BBG!$1:$1048576,MATCH(Activity!BW$1,BBG!$1:$1,0)-2,0))*2/3)))/100</f>
        <v>0</v>
      </c>
      <c r="BX38" s="34">
        <f ca="1">IF(VLOOKUP($A38,BBG!$1:$1048576,MATCH(Activity!BX$1,BBG!$1:$1,0),0)&lt;&gt;"",VLOOKUP($A38,BBG!$1:$1048576,MATCH(Activity!BX$1,BBG!$1:$1,0),0),IF(AND(VLOOKUP($A38,BBG!$1:$1048576,MATCH(Activity!BX$1,BBG!$1:$1,0)-1,0)&lt;&gt;"",VLOOKUP($A38,BBG!$1:$1048576,MATCH(Activity!BX$1,BBG!$1:$1,0)+1,0)&lt;&gt;""),(VLOOKUP($A38,BBG!$1:$1048576,MATCH(Activity!BX$1,BBG!$1:$1,0)-1,0)+VLOOKUP($A38,BBG!$1:$1048576,MATCH(Activity!BX$1,BBG!$1:$1,0)+1,0))/2,IF(AND(VLOOKUP($A38,BBG!$1:$1048576,MATCH(Activity!BX$1,BBG!$1:$1,0)-1,0)&lt;&gt;"",VLOOKUP($A38,BBG!$1:$1048576,MATCH(Activity!BX$1,BBG!$1:$1,0)+2,0)&lt;&gt;""),VLOOKUP($A38,BBG!$1:$1048576,MATCH(Activity!BX$1,BBG!$1:$1,0)-1,0)+(VLOOKUP($A38,BBG!$1:$1048576,MATCH(Activity!BX$1,BBG!$1:$1,0)+2,0)-VLOOKUP($A38,BBG!$1:$1048576,MATCH(Activity!BX$1,BBG!$1:$1,0)-1,0))/3,VLOOKUP($A38,BBG!$1:$1048576,MATCH(Activity!BX$1,BBG!$1:$1,0)-2,0)+(VLOOKUP($A38,BBG!$1:$1048576,MATCH(Activity!BX$1,BBG!$1:$1,0)+1,0)-VLOOKUP($A38,BBG!$1:$1048576,MATCH(Activity!BX$1,BBG!$1:$1,0)-2,0))*2/3)))/100</f>
        <v>0</v>
      </c>
      <c r="BY38" s="34">
        <f ca="1">IF(VLOOKUP($A38,BBG!$1:$1048576,MATCH(Activity!BY$1,BBG!$1:$1,0),0)&lt;&gt;"",VLOOKUP($A38,BBG!$1:$1048576,MATCH(Activity!BY$1,BBG!$1:$1,0),0),IF(AND(VLOOKUP($A38,BBG!$1:$1048576,MATCH(Activity!BY$1,BBG!$1:$1,0)-1,0)&lt;&gt;"",VLOOKUP($A38,BBG!$1:$1048576,MATCH(Activity!BY$1,BBG!$1:$1,0)+1,0)&lt;&gt;""),(VLOOKUP($A38,BBG!$1:$1048576,MATCH(Activity!BY$1,BBG!$1:$1,0)-1,0)+VLOOKUP($A38,BBG!$1:$1048576,MATCH(Activity!BY$1,BBG!$1:$1,0)+1,0))/2,IF(AND(VLOOKUP($A38,BBG!$1:$1048576,MATCH(Activity!BY$1,BBG!$1:$1,0)-1,0)&lt;&gt;"",VLOOKUP($A38,BBG!$1:$1048576,MATCH(Activity!BY$1,BBG!$1:$1,0)+2,0)&lt;&gt;""),VLOOKUP($A38,BBG!$1:$1048576,MATCH(Activity!BY$1,BBG!$1:$1,0)-1,0)+(VLOOKUP($A38,BBG!$1:$1048576,MATCH(Activity!BY$1,BBG!$1:$1,0)+2,0)-VLOOKUP($A38,BBG!$1:$1048576,MATCH(Activity!BY$1,BBG!$1:$1,0)-1,0))/3,VLOOKUP($A38,BBG!$1:$1048576,MATCH(Activity!BY$1,BBG!$1:$1,0)-2,0)+(VLOOKUP($A38,BBG!$1:$1048576,MATCH(Activity!BY$1,BBG!$1:$1,0)+1,0)-VLOOKUP($A38,BBG!$1:$1048576,MATCH(Activity!BY$1,BBG!$1:$1,0)-2,0))*2/3)))/100</f>
        <v>0</v>
      </c>
      <c r="BZ38" s="34">
        <f ca="1">IF(VLOOKUP($A38,BBG!$1:$1048576,MATCH(Activity!BZ$1,BBG!$1:$1,0),0)&lt;&gt;"",VLOOKUP($A38,BBG!$1:$1048576,MATCH(Activity!BZ$1,BBG!$1:$1,0),0),IF(AND(VLOOKUP($A38,BBG!$1:$1048576,MATCH(Activity!BZ$1,BBG!$1:$1,0)-1,0)&lt;&gt;"",VLOOKUP($A38,BBG!$1:$1048576,MATCH(Activity!BZ$1,BBG!$1:$1,0)+1,0)&lt;&gt;""),(VLOOKUP($A38,BBG!$1:$1048576,MATCH(Activity!BZ$1,BBG!$1:$1,0)-1,0)+VLOOKUP($A38,BBG!$1:$1048576,MATCH(Activity!BZ$1,BBG!$1:$1,0)+1,0))/2,IF(AND(VLOOKUP($A38,BBG!$1:$1048576,MATCH(Activity!BZ$1,BBG!$1:$1,0)-1,0)&lt;&gt;"",VLOOKUP($A38,BBG!$1:$1048576,MATCH(Activity!BZ$1,BBG!$1:$1,0)+2,0)&lt;&gt;""),VLOOKUP($A38,BBG!$1:$1048576,MATCH(Activity!BZ$1,BBG!$1:$1,0)-1,0)+(VLOOKUP($A38,BBG!$1:$1048576,MATCH(Activity!BZ$1,BBG!$1:$1,0)+2,0)-VLOOKUP($A38,BBG!$1:$1048576,MATCH(Activity!BZ$1,BBG!$1:$1,0)-1,0))/3,VLOOKUP($A38,BBG!$1:$1048576,MATCH(Activity!BZ$1,BBG!$1:$1,0)-2,0)+(VLOOKUP($A38,BBG!$1:$1048576,MATCH(Activity!BZ$1,BBG!$1:$1,0)+1,0)-VLOOKUP($A38,BBG!$1:$1048576,MATCH(Activity!BZ$1,BBG!$1:$1,0)-2,0))*2/3)))/100</f>
        <v>0</v>
      </c>
      <c r="CA38" s="34">
        <f ca="1">IF(VLOOKUP($A38,BBG!$1:$1048576,MATCH(Activity!CA$1,BBG!$1:$1,0),0)&lt;&gt;"",VLOOKUP($A38,BBG!$1:$1048576,MATCH(Activity!CA$1,BBG!$1:$1,0),0),IF(AND(VLOOKUP($A38,BBG!$1:$1048576,MATCH(Activity!CA$1,BBG!$1:$1,0)-1,0)&lt;&gt;"",VLOOKUP($A38,BBG!$1:$1048576,MATCH(Activity!CA$1,BBG!$1:$1,0)+1,0)&lt;&gt;""),(VLOOKUP($A38,BBG!$1:$1048576,MATCH(Activity!CA$1,BBG!$1:$1,0)-1,0)+VLOOKUP($A38,BBG!$1:$1048576,MATCH(Activity!CA$1,BBG!$1:$1,0)+1,0))/2,IF(AND(VLOOKUP($A38,BBG!$1:$1048576,MATCH(Activity!CA$1,BBG!$1:$1,0)-1,0)&lt;&gt;"",VLOOKUP($A38,BBG!$1:$1048576,MATCH(Activity!CA$1,BBG!$1:$1,0)+2,0)&lt;&gt;""),VLOOKUP($A38,BBG!$1:$1048576,MATCH(Activity!CA$1,BBG!$1:$1,0)-1,0)+(VLOOKUP($A38,BBG!$1:$1048576,MATCH(Activity!CA$1,BBG!$1:$1,0)+2,0)-VLOOKUP($A38,BBG!$1:$1048576,MATCH(Activity!CA$1,BBG!$1:$1,0)-1,0))/3,VLOOKUP($A38,BBG!$1:$1048576,MATCH(Activity!CA$1,BBG!$1:$1,0)-2,0)+(VLOOKUP($A38,BBG!$1:$1048576,MATCH(Activity!CA$1,BBG!$1:$1,0)+1,0)-VLOOKUP($A38,BBG!$1:$1048576,MATCH(Activity!CA$1,BBG!$1:$1,0)-2,0))*2/3)))/100</f>
        <v>0</v>
      </c>
      <c r="CB38" s="34">
        <f ca="1">IF(VLOOKUP($A38,BBG!$1:$1048576,MATCH(Activity!CB$1,BBG!$1:$1,0),0)&lt;&gt;"",VLOOKUP($A38,BBG!$1:$1048576,MATCH(Activity!CB$1,BBG!$1:$1,0),0),IF(AND(VLOOKUP($A38,BBG!$1:$1048576,MATCH(Activity!CB$1,BBG!$1:$1,0)-1,0)&lt;&gt;"",VLOOKUP($A38,BBG!$1:$1048576,MATCH(Activity!CB$1,BBG!$1:$1,0)+1,0)&lt;&gt;""),(VLOOKUP($A38,BBG!$1:$1048576,MATCH(Activity!CB$1,BBG!$1:$1,0)-1,0)+VLOOKUP($A38,BBG!$1:$1048576,MATCH(Activity!CB$1,BBG!$1:$1,0)+1,0))/2,IF(AND(VLOOKUP($A38,BBG!$1:$1048576,MATCH(Activity!CB$1,BBG!$1:$1,0)-1,0)&lt;&gt;"",VLOOKUP($A38,BBG!$1:$1048576,MATCH(Activity!CB$1,BBG!$1:$1,0)+2,0)&lt;&gt;""),VLOOKUP($A38,BBG!$1:$1048576,MATCH(Activity!CB$1,BBG!$1:$1,0)-1,0)+(VLOOKUP($A38,BBG!$1:$1048576,MATCH(Activity!CB$1,BBG!$1:$1,0)+2,0)-VLOOKUP($A38,BBG!$1:$1048576,MATCH(Activity!CB$1,BBG!$1:$1,0)-1,0))/3,VLOOKUP($A38,BBG!$1:$1048576,MATCH(Activity!CB$1,BBG!$1:$1,0)-2,0)+(VLOOKUP($A38,BBG!$1:$1048576,MATCH(Activity!CB$1,BBG!$1:$1,0)+1,0)-VLOOKUP($A38,BBG!$1:$1048576,MATCH(Activity!CB$1,BBG!$1:$1,0)-2,0))*2/3)))/100</f>
        <v>0</v>
      </c>
      <c r="CC38" s="34">
        <f ca="1">IF(VLOOKUP($A38,BBG!$1:$1048576,MATCH(Activity!CC$1,BBG!$1:$1,0),0)&lt;&gt;"",VLOOKUP($A38,BBG!$1:$1048576,MATCH(Activity!CC$1,BBG!$1:$1,0),0),IF(AND(VLOOKUP($A38,BBG!$1:$1048576,MATCH(Activity!CC$1,BBG!$1:$1,0)-1,0)&lt;&gt;"",VLOOKUP($A38,BBG!$1:$1048576,MATCH(Activity!CC$1,BBG!$1:$1,0)+1,0)&lt;&gt;""),(VLOOKUP($A38,BBG!$1:$1048576,MATCH(Activity!CC$1,BBG!$1:$1,0)-1,0)+VLOOKUP($A38,BBG!$1:$1048576,MATCH(Activity!CC$1,BBG!$1:$1,0)+1,0))/2,IF(AND(VLOOKUP($A38,BBG!$1:$1048576,MATCH(Activity!CC$1,BBG!$1:$1,0)-1,0)&lt;&gt;"",VLOOKUP($A38,BBG!$1:$1048576,MATCH(Activity!CC$1,BBG!$1:$1,0)+2,0)&lt;&gt;""),VLOOKUP($A38,BBG!$1:$1048576,MATCH(Activity!CC$1,BBG!$1:$1,0)-1,0)+(VLOOKUP($A38,BBG!$1:$1048576,MATCH(Activity!CC$1,BBG!$1:$1,0)+2,0)-VLOOKUP($A38,BBG!$1:$1048576,MATCH(Activity!CC$1,BBG!$1:$1,0)-1,0))/3,VLOOKUP($A38,BBG!$1:$1048576,MATCH(Activity!CC$1,BBG!$1:$1,0)-2,0)+(VLOOKUP($A38,BBG!$1:$1048576,MATCH(Activity!CC$1,BBG!$1:$1,0)+1,0)-VLOOKUP($A38,BBG!$1:$1048576,MATCH(Activity!CC$1,BBG!$1:$1,0)-2,0))*2/3)))/100</f>
        <v>0</v>
      </c>
      <c r="CD38" s="34">
        <f ca="1">IF(VLOOKUP($A38,BBG!$1:$1048576,MATCH(Activity!CD$1,BBG!$1:$1,0),0)&lt;&gt;"",VLOOKUP($A38,BBG!$1:$1048576,MATCH(Activity!CD$1,BBG!$1:$1,0),0),IF(AND(VLOOKUP($A38,BBG!$1:$1048576,MATCH(Activity!CD$1,BBG!$1:$1,0)-1,0)&lt;&gt;"",VLOOKUP($A38,BBG!$1:$1048576,MATCH(Activity!CD$1,BBG!$1:$1,0)+1,0)&lt;&gt;""),(VLOOKUP($A38,BBG!$1:$1048576,MATCH(Activity!CD$1,BBG!$1:$1,0)-1,0)+VLOOKUP($A38,BBG!$1:$1048576,MATCH(Activity!CD$1,BBG!$1:$1,0)+1,0))/2,IF(AND(VLOOKUP($A38,BBG!$1:$1048576,MATCH(Activity!CD$1,BBG!$1:$1,0)-1,0)&lt;&gt;"",VLOOKUP($A38,BBG!$1:$1048576,MATCH(Activity!CD$1,BBG!$1:$1,0)+2,0)&lt;&gt;""),VLOOKUP($A38,BBG!$1:$1048576,MATCH(Activity!CD$1,BBG!$1:$1,0)-1,0)+(VLOOKUP($A38,BBG!$1:$1048576,MATCH(Activity!CD$1,BBG!$1:$1,0)+2,0)-VLOOKUP($A38,BBG!$1:$1048576,MATCH(Activity!CD$1,BBG!$1:$1,0)-1,0))/3,VLOOKUP($A38,BBG!$1:$1048576,MATCH(Activity!CD$1,BBG!$1:$1,0)-2,0)+(VLOOKUP($A38,BBG!$1:$1048576,MATCH(Activity!CD$1,BBG!$1:$1,0)+1,0)-VLOOKUP($A38,BBG!$1:$1048576,MATCH(Activity!CD$1,BBG!$1:$1,0)-2,0))*2/3)))/100</f>
        <v>0</v>
      </c>
      <c r="CE38" s="34">
        <f ca="1">IF(VLOOKUP($A38,BBG!$1:$1048576,MATCH(Activity!CE$1,BBG!$1:$1,0),0)&lt;&gt;"",VLOOKUP($A38,BBG!$1:$1048576,MATCH(Activity!CE$1,BBG!$1:$1,0),0),IF(AND(VLOOKUP($A38,BBG!$1:$1048576,MATCH(Activity!CE$1,BBG!$1:$1,0)-1,0)&lt;&gt;"",VLOOKUP($A38,BBG!$1:$1048576,MATCH(Activity!CE$1,BBG!$1:$1,0)+1,0)&lt;&gt;""),(VLOOKUP($A38,BBG!$1:$1048576,MATCH(Activity!CE$1,BBG!$1:$1,0)-1,0)+VLOOKUP($A38,BBG!$1:$1048576,MATCH(Activity!CE$1,BBG!$1:$1,0)+1,0))/2,IF(AND(VLOOKUP($A38,BBG!$1:$1048576,MATCH(Activity!CE$1,BBG!$1:$1,0)-1,0)&lt;&gt;"",VLOOKUP($A38,BBG!$1:$1048576,MATCH(Activity!CE$1,BBG!$1:$1,0)+2,0)&lt;&gt;""),VLOOKUP($A38,BBG!$1:$1048576,MATCH(Activity!CE$1,BBG!$1:$1,0)-1,0)+(VLOOKUP($A38,BBG!$1:$1048576,MATCH(Activity!CE$1,BBG!$1:$1,0)+2,0)-VLOOKUP($A38,BBG!$1:$1048576,MATCH(Activity!CE$1,BBG!$1:$1,0)-1,0))/3,VLOOKUP($A38,BBG!$1:$1048576,MATCH(Activity!CE$1,BBG!$1:$1,0)-2,0)+(VLOOKUP($A38,BBG!$1:$1048576,MATCH(Activity!CE$1,BBG!$1:$1,0)+1,0)-VLOOKUP($A38,BBG!$1:$1048576,MATCH(Activity!CE$1,BBG!$1:$1,0)-2,0))*2/3)))/100</f>
        <v>0</v>
      </c>
      <c r="CF38" s="34">
        <f ca="1">IF(VLOOKUP($A38,BBG!$1:$1048576,MATCH(Activity!CF$1,BBG!$1:$1,0),0)&lt;&gt;"",VLOOKUP($A38,BBG!$1:$1048576,MATCH(Activity!CF$1,BBG!$1:$1,0),0),IF(AND(VLOOKUP($A38,BBG!$1:$1048576,MATCH(Activity!CF$1,BBG!$1:$1,0)-1,0)&lt;&gt;"",VLOOKUP($A38,BBG!$1:$1048576,MATCH(Activity!CF$1,BBG!$1:$1,0)+1,0)&lt;&gt;""),(VLOOKUP($A38,BBG!$1:$1048576,MATCH(Activity!CF$1,BBG!$1:$1,0)-1,0)+VLOOKUP($A38,BBG!$1:$1048576,MATCH(Activity!CF$1,BBG!$1:$1,0)+1,0))/2,IF(AND(VLOOKUP($A38,BBG!$1:$1048576,MATCH(Activity!CF$1,BBG!$1:$1,0)-1,0)&lt;&gt;"",VLOOKUP($A38,BBG!$1:$1048576,MATCH(Activity!CF$1,BBG!$1:$1,0)+2,0)&lt;&gt;""),VLOOKUP($A38,BBG!$1:$1048576,MATCH(Activity!CF$1,BBG!$1:$1,0)-1,0)+(VLOOKUP($A38,BBG!$1:$1048576,MATCH(Activity!CF$1,BBG!$1:$1,0)+2,0)-VLOOKUP($A38,BBG!$1:$1048576,MATCH(Activity!CF$1,BBG!$1:$1,0)-1,0))/3,VLOOKUP($A38,BBG!$1:$1048576,MATCH(Activity!CF$1,BBG!$1:$1,0)-2,0)+(VLOOKUP($A38,BBG!$1:$1048576,MATCH(Activity!CF$1,BBG!$1:$1,0)+1,0)-VLOOKUP($A38,BBG!$1:$1048576,MATCH(Activity!CF$1,BBG!$1:$1,0)-2,0))*2/3)))/100</f>
        <v>0</v>
      </c>
      <c r="CG38" s="34">
        <f ca="1">IF(VLOOKUP($A38,BBG!$1:$1048576,MATCH(Activity!CG$1,BBG!$1:$1,0),0)&lt;&gt;"",VLOOKUP($A38,BBG!$1:$1048576,MATCH(Activity!CG$1,BBG!$1:$1,0),0),IF(AND(VLOOKUP($A38,BBG!$1:$1048576,MATCH(Activity!CG$1,BBG!$1:$1,0)-1,0)&lt;&gt;"",VLOOKUP($A38,BBG!$1:$1048576,MATCH(Activity!CG$1,BBG!$1:$1,0)+1,0)&lt;&gt;""),(VLOOKUP($A38,BBG!$1:$1048576,MATCH(Activity!CG$1,BBG!$1:$1,0)-1,0)+VLOOKUP($A38,BBG!$1:$1048576,MATCH(Activity!CG$1,BBG!$1:$1,0)+1,0))/2,IF(AND(VLOOKUP($A38,BBG!$1:$1048576,MATCH(Activity!CG$1,BBG!$1:$1,0)-1,0)&lt;&gt;"",VLOOKUP($A38,BBG!$1:$1048576,MATCH(Activity!CG$1,BBG!$1:$1,0)+2,0)&lt;&gt;""),VLOOKUP($A38,BBG!$1:$1048576,MATCH(Activity!CG$1,BBG!$1:$1,0)-1,0)+(VLOOKUP($A38,BBG!$1:$1048576,MATCH(Activity!CG$1,BBG!$1:$1,0)+2,0)-VLOOKUP($A38,BBG!$1:$1048576,MATCH(Activity!CG$1,BBG!$1:$1,0)-1,0))/3,VLOOKUP($A38,BBG!$1:$1048576,MATCH(Activity!CG$1,BBG!$1:$1,0)-2,0)+(VLOOKUP($A38,BBG!$1:$1048576,MATCH(Activity!CG$1,BBG!$1:$1,0)+1,0)-VLOOKUP($A38,BBG!$1:$1048576,MATCH(Activity!CG$1,BBG!$1:$1,0)-2,0))*2/3)))/100</f>
        <v>0</v>
      </c>
      <c r="CH38" s="34">
        <f ca="1">IF(VLOOKUP($A38,BBG!$1:$1048576,MATCH(Activity!CH$1,BBG!$1:$1,0),0)&lt;&gt;"",VLOOKUP($A38,BBG!$1:$1048576,MATCH(Activity!CH$1,BBG!$1:$1,0),0),IF(AND(VLOOKUP($A38,BBG!$1:$1048576,MATCH(Activity!CH$1,BBG!$1:$1,0)-1,0)&lt;&gt;"",VLOOKUP($A38,BBG!$1:$1048576,MATCH(Activity!CH$1,BBG!$1:$1,0)+1,0)&lt;&gt;""),(VLOOKUP($A38,BBG!$1:$1048576,MATCH(Activity!CH$1,BBG!$1:$1,0)-1,0)+VLOOKUP($A38,BBG!$1:$1048576,MATCH(Activity!CH$1,BBG!$1:$1,0)+1,0))/2,IF(AND(VLOOKUP($A38,BBG!$1:$1048576,MATCH(Activity!CH$1,BBG!$1:$1,0)-1,0)&lt;&gt;"",VLOOKUP($A38,BBG!$1:$1048576,MATCH(Activity!CH$1,BBG!$1:$1,0)+2,0)&lt;&gt;""),VLOOKUP($A38,BBG!$1:$1048576,MATCH(Activity!CH$1,BBG!$1:$1,0)-1,0)+(VLOOKUP($A38,BBG!$1:$1048576,MATCH(Activity!CH$1,BBG!$1:$1,0)+2,0)-VLOOKUP($A38,BBG!$1:$1048576,MATCH(Activity!CH$1,BBG!$1:$1,0)-1,0))/3,VLOOKUP($A38,BBG!$1:$1048576,MATCH(Activity!CH$1,BBG!$1:$1,0)-2,0)+(VLOOKUP($A38,BBG!$1:$1048576,MATCH(Activity!CH$1,BBG!$1:$1,0)+1,0)-VLOOKUP($A38,BBG!$1:$1048576,MATCH(Activity!CH$1,BBG!$1:$1,0)-2,0))*2/3)))/100</f>
        <v>0</v>
      </c>
      <c r="CI38" s="34">
        <f ca="1">IF(VLOOKUP($A38,BBG!$1:$1048576,MATCH(Activity!CI$1,BBG!$1:$1,0),0)&lt;&gt;"",VLOOKUP($A38,BBG!$1:$1048576,MATCH(Activity!CI$1,BBG!$1:$1,0),0),IF(AND(VLOOKUP($A38,BBG!$1:$1048576,MATCH(Activity!CI$1,BBG!$1:$1,0)-1,0)&lt;&gt;"",VLOOKUP($A38,BBG!$1:$1048576,MATCH(Activity!CI$1,BBG!$1:$1,0)+1,0)&lt;&gt;""),(VLOOKUP($A38,BBG!$1:$1048576,MATCH(Activity!CI$1,BBG!$1:$1,0)-1,0)+VLOOKUP($A38,BBG!$1:$1048576,MATCH(Activity!CI$1,BBG!$1:$1,0)+1,0))/2,IF(AND(VLOOKUP($A38,BBG!$1:$1048576,MATCH(Activity!CI$1,BBG!$1:$1,0)-1,0)&lt;&gt;"",VLOOKUP($A38,BBG!$1:$1048576,MATCH(Activity!CI$1,BBG!$1:$1,0)+2,0)&lt;&gt;""),VLOOKUP($A38,BBG!$1:$1048576,MATCH(Activity!CI$1,BBG!$1:$1,0)-1,0)+(VLOOKUP($A38,BBG!$1:$1048576,MATCH(Activity!CI$1,BBG!$1:$1,0)+2,0)-VLOOKUP($A38,BBG!$1:$1048576,MATCH(Activity!CI$1,BBG!$1:$1,0)-1,0))/3,VLOOKUP($A38,BBG!$1:$1048576,MATCH(Activity!CI$1,BBG!$1:$1,0)-2,0)+(VLOOKUP($A38,BBG!$1:$1048576,MATCH(Activity!CI$1,BBG!$1:$1,0)+1,0)-VLOOKUP($A38,BBG!$1:$1048576,MATCH(Activity!CI$1,BBG!$1:$1,0)-2,0))*2/3)))/100</f>
        <v>0</v>
      </c>
      <c r="CJ38" s="34">
        <f ca="1">IF(VLOOKUP($A38,BBG!$1:$1048576,MATCH(Activity!CJ$1,BBG!$1:$1,0),0)&lt;&gt;"",VLOOKUP($A38,BBG!$1:$1048576,MATCH(Activity!CJ$1,BBG!$1:$1,0),0),IF(AND(VLOOKUP($A38,BBG!$1:$1048576,MATCH(Activity!CJ$1,BBG!$1:$1,0)-1,0)&lt;&gt;"",VLOOKUP($A38,BBG!$1:$1048576,MATCH(Activity!CJ$1,BBG!$1:$1,0)+1,0)&lt;&gt;""),(VLOOKUP($A38,BBG!$1:$1048576,MATCH(Activity!CJ$1,BBG!$1:$1,0)-1,0)+VLOOKUP($A38,BBG!$1:$1048576,MATCH(Activity!CJ$1,BBG!$1:$1,0)+1,0))/2,IF(AND(VLOOKUP($A38,BBG!$1:$1048576,MATCH(Activity!CJ$1,BBG!$1:$1,0)-1,0)&lt;&gt;"",VLOOKUP($A38,BBG!$1:$1048576,MATCH(Activity!CJ$1,BBG!$1:$1,0)+2,0)&lt;&gt;""),VLOOKUP($A38,BBG!$1:$1048576,MATCH(Activity!CJ$1,BBG!$1:$1,0)-1,0)+(VLOOKUP($A38,BBG!$1:$1048576,MATCH(Activity!CJ$1,BBG!$1:$1,0)+2,0)-VLOOKUP($A38,BBG!$1:$1048576,MATCH(Activity!CJ$1,BBG!$1:$1,0)-1,0))/3,VLOOKUP($A38,BBG!$1:$1048576,MATCH(Activity!CJ$1,BBG!$1:$1,0)-2,0)+(VLOOKUP($A38,BBG!$1:$1048576,MATCH(Activity!CJ$1,BBG!$1:$1,0)+1,0)-VLOOKUP($A38,BBG!$1:$1048576,MATCH(Activity!CJ$1,BBG!$1:$1,0)-2,0))*2/3)))/100</f>
        <v>0</v>
      </c>
      <c r="CK38" s="34">
        <f ca="1">IF(VLOOKUP($A38,BBG!$1:$1048576,MATCH(Activity!CK$1,BBG!$1:$1,0),0)&lt;&gt;"",VLOOKUP($A38,BBG!$1:$1048576,MATCH(Activity!CK$1,BBG!$1:$1,0),0),IF(AND(VLOOKUP($A38,BBG!$1:$1048576,MATCH(Activity!CK$1,BBG!$1:$1,0)-1,0)&lt;&gt;"",VLOOKUP($A38,BBG!$1:$1048576,MATCH(Activity!CK$1,BBG!$1:$1,0)+1,0)&lt;&gt;""),(VLOOKUP($A38,BBG!$1:$1048576,MATCH(Activity!CK$1,BBG!$1:$1,0)-1,0)+VLOOKUP($A38,BBG!$1:$1048576,MATCH(Activity!CK$1,BBG!$1:$1,0)+1,0))/2,IF(AND(VLOOKUP($A38,BBG!$1:$1048576,MATCH(Activity!CK$1,BBG!$1:$1,0)-1,0)&lt;&gt;"",VLOOKUP($A38,BBG!$1:$1048576,MATCH(Activity!CK$1,BBG!$1:$1,0)+2,0)&lt;&gt;""),VLOOKUP($A38,BBG!$1:$1048576,MATCH(Activity!CK$1,BBG!$1:$1,0)-1,0)+(VLOOKUP($A38,BBG!$1:$1048576,MATCH(Activity!CK$1,BBG!$1:$1,0)+2,0)-VLOOKUP($A38,BBG!$1:$1048576,MATCH(Activity!CK$1,BBG!$1:$1,0)-1,0))/3,VLOOKUP($A38,BBG!$1:$1048576,MATCH(Activity!CK$1,BBG!$1:$1,0)-2,0)+(VLOOKUP($A38,BBG!$1:$1048576,MATCH(Activity!CK$1,BBG!$1:$1,0)+1,0)-VLOOKUP($A38,BBG!$1:$1048576,MATCH(Activity!CK$1,BBG!$1:$1,0)-2,0))*2/3)))/100</f>
        <v>0</v>
      </c>
      <c r="CL38" s="34">
        <f ca="1">IF(VLOOKUP($A38,BBG!$1:$1048576,MATCH(Activity!CL$1,BBG!$1:$1,0),0)&lt;&gt;"",VLOOKUP($A38,BBG!$1:$1048576,MATCH(Activity!CL$1,BBG!$1:$1,0),0),IF(AND(VLOOKUP($A38,BBG!$1:$1048576,MATCH(Activity!CL$1,BBG!$1:$1,0)-1,0)&lt;&gt;"",VLOOKUP($A38,BBG!$1:$1048576,MATCH(Activity!CL$1,BBG!$1:$1,0)+1,0)&lt;&gt;""),(VLOOKUP($A38,BBG!$1:$1048576,MATCH(Activity!CL$1,BBG!$1:$1,0)-1,0)+VLOOKUP($A38,BBG!$1:$1048576,MATCH(Activity!CL$1,BBG!$1:$1,0)+1,0))/2,IF(AND(VLOOKUP($A38,BBG!$1:$1048576,MATCH(Activity!CL$1,BBG!$1:$1,0)-1,0)&lt;&gt;"",VLOOKUP($A38,BBG!$1:$1048576,MATCH(Activity!CL$1,BBG!$1:$1,0)+2,0)&lt;&gt;""),VLOOKUP($A38,BBG!$1:$1048576,MATCH(Activity!CL$1,BBG!$1:$1,0)-1,0)+(VLOOKUP($A38,BBG!$1:$1048576,MATCH(Activity!CL$1,BBG!$1:$1,0)+2,0)-VLOOKUP($A38,BBG!$1:$1048576,MATCH(Activity!CL$1,BBG!$1:$1,0)-1,0))/3,VLOOKUP($A38,BBG!$1:$1048576,MATCH(Activity!CL$1,BBG!$1:$1,0)-2,0)+(VLOOKUP($A38,BBG!$1:$1048576,MATCH(Activity!CL$1,BBG!$1:$1,0)+1,0)-VLOOKUP($A38,BBG!$1:$1048576,MATCH(Activity!CL$1,BBG!$1:$1,0)-2,0))*2/3)))/100</f>
        <v>0</v>
      </c>
      <c r="CM38" s="34">
        <f ca="1">IF(VLOOKUP($A38,BBG!$1:$1048576,MATCH(Activity!CM$1,BBG!$1:$1,0),0)&lt;&gt;"",VLOOKUP($A38,BBG!$1:$1048576,MATCH(Activity!CM$1,BBG!$1:$1,0),0),IF(AND(VLOOKUP($A38,BBG!$1:$1048576,MATCH(Activity!CM$1,BBG!$1:$1,0)-1,0)&lt;&gt;"",VLOOKUP($A38,BBG!$1:$1048576,MATCH(Activity!CM$1,BBG!$1:$1,0)+1,0)&lt;&gt;""),(VLOOKUP($A38,BBG!$1:$1048576,MATCH(Activity!CM$1,BBG!$1:$1,0)-1,0)+VLOOKUP($A38,BBG!$1:$1048576,MATCH(Activity!CM$1,BBG!$1:$1,0)+1,0))/2,IF(AND(VLOOKUP($A38,BBG!$1:$1048576,MATCH(Activity!CM$1,BBG!$1:$1,0)-1,0)&lt;&gt;"",VLOOKUP($A38,BBG!$1:$1048576,MATCH(Activity!CM$1,BBG!$1:$1,0)+2,0)&lt;&gt;""),VLOOKUP($A38,BBG!$1:$1048576,MATCH(Activity!CM$1,BBG!$1:$1,0)-1,0)+(VLOOKUP($A38,BBG!$1:$1048576,MATCH(Activity!CM$1,BBG!$1:$1,0)+2,0)-VLOOKUP($A38,BBG!$1:$1048576,MATCH(Activity!CM$1,BBG!$1:$1,0)-1,0))/3,VLOOKUP($A38,BBG!$1:$1048576,MATCH(Activity!CM$1,BBG!$1:$1,0)-2,0)+(VLOOKUP($A38,BBG!$1:$1048576,MATCH(Activity!CM$1,BBG!$1:$1,0)+1,0)-VLOOKUP($A38,BBG!$1:$1048576,MATCH(Activity!CM$1,BBG!$1:$1,0)-2,0))*2/3)))/100</f>
        <v>0</v>
      </c>
      <c r="CN38" s="34">
        <f ca="1">IF(VLOOKUP($A38,BBG!$1:$1048576,MATCH(Activity!CN$1,BBG!$1:$1,0),0)&lt;&gt;"",VLOOKUP($A38,BBG!$1:$1048576,MATCH(Activity!CN$1,BBG!$1:$1,0),0),IF(AND(VLOOKUP($A38,BBG!$1:$1048576,MATCH(Activity!CN$1,BBG!$1:$1,0)-1,0)&lt;&gt;"",VLOOKUP($A38,BBG!$1:$1048576,MATCH(Activity!CN$1,BBG!$1:$1,0)+1,0)&lt;&gt;""),(VLOOKUP($A38,BBG!$1:$1048576,MATCH(Activity!CN$1,BBG!$1:$1,0)-1,0)+VLOOKUP($A38,BBG!$1:$1048576,MATCH(Activity!CN$1,BBG!$1:$1,0)+1,0))/2,IF(AND(VLOOKUP($A38,BBG!$1:$1048576,MATCH(Activity!CN$1,BBG!$1:$1,0)-1,0)&lt;&gt;"",VLOOKUP($A38,BBG!$1:$1048576,MATCH(Activity!CN$1,BBG!$1:$1,0)+2,0)&lt;&gt;""),VLOOKUP($A38,BBG!$1:$1048576,MATCH(Activity!CN$1,BBG!$1:$1,0)-1,0)+(VLOOKUP($A38,BBG!$1:$1048576,MATCH(Activity!CN$1,BBG!$1:$1,0)+2,0)-VLOOKUP($A38,BBG!$1:$1048576,MATCH(Activity!CN$1,BBG!$1:$1,0)-1,0))/3,VLOOKUP($A38,BBG!$1:$1048576,MATCH(Activity!CN$1,BBG!$1:$1,0)-2,0)+(VLOOKUP($A38,BBG!$1:$1048576,MATCH(Activity!CN$1,BBG!$1:$1,0)+1,0)-VLOOKUP($A38,BBG!$1:$1048576,MATCH(Activity!CN$1,BBG!$1:$1,0)-2,0))*2/3)))/100</f>
        <v>0</v>
      </c>
      <c r="CO38" s="34">
        <f ca="1">IF(VLOOKUP($A38,BBG!$1:$1048576,MATCH(Activity!CO$1,BBG!$1:$1,0),0)&lt;&gt;"",VLOOKUP($A38,BBG!$1:$1048576,MATCH(Activity!CO$1,BBG!$1:$1,0),0),IF(AND(VLOOKUP($A38,BBG!$1:$1048576,MATCH(Activity!CO$1,BBG!$1:$1,0)-1,0)&lt;&gt;"",VLOOKUP($A38,BBG!$1:$1048576,MATCH(Activity!CO$1,BBG!$1:$1,0)+1,0)&lt;&gt;""),(VLOOKUP($A38,BBG!$1:$1048576,MATCH(Activity!CO$1,BBG!$1:$1,0)-1,0)+VLOOKUP($A38,BBG!$1:$1048576,MATCH(Activity!CO$1,BBG!$1:$1,0)+1,0))/2,IF(AND(VLOOKUP($A38,BBG!$1:$1048576,MATCH(Activity!CO$1,BBG!$1:$1,0)-1,0)&lt;&gt;"",VLOOKUP($A38,BBG!$1:$1048576,MATCH(Activity!CO$1,BBG!$1:$1,0)+2,0)&lt;&gt;""),VLOOKUP($A38,BBG!$1:$1048576,MATCH(Activity!CO$1,BBG!$1:$1,0)-1,0)+(VLOOKUP($A38,BBG!$1:$1048576,MATCH(Activity!CO$1,BBG!$1:$1,0)+2,0)-VLOOKUP($A38,BBG!$1:$1048576,MATCH(Activity!CO$1,BBG!$1:$1,0)-1,0))/3,VLOOKUP($A38,BBG!$1:$1048576,MATCH(Activity!CO$1,BBG!$1:$1,0)-2,0)+(VLOOKUP($A38,BBG!$1:$1048576,MATCH(Activity!CO$1,BBG!$1:$1,0)+1,0)-VLOOKUP($A38,BBG!$1:$1048576,MATCH(Activity!CO$1,BBG!$1:$1,0)-2,0))*2/3)))/100</f>
        <v>0</v>
      </c>
      <c r="CP38" s="34">
        <f ca="1">IF(VLOOKUP($A38,BBG!$1:$1048576,MATCH(Activity!CP$1,BBG!$1:$1,0),0)&lt;&gt;"",VLOOKUP($A38,BBG!$1:$1048576,MATCH(Activity!CP$1,BBG!$1:$1,0),0),IF(AND(VLOOKUP($A38,BBG!$1:$1048576,MATCH(Activity!CP$1,BBG!$1:$1,0)-1,0)&lt;&gt;"",VLOOKUP($A38,BBG!$1:$1048576,MATCH(Activity!CP$1,BBG!$1:$1,0)+1,0)&lt;&gt;""),(VLOOKUP($A38,BBG!$1:$1048576,MATCH(Activity!CP$1,BBG!$1:$1,0)-1,0)+VLOOKUP($A38,BBG!$1:$1048576,MATCH(Activity!CP$1,BBG!$1:$1,0)+1,0))/2,IF(AND(VLOOKUP($A38,BBG!$1:$1048576,MATCH(Activity!CP$1,BBG!$1:$1,0)-1,0)&lt;&gt;"",VLOOKUP($A38,BBG!$1:$1048576,MATCH(Activity!CP$1,BBG!$1:$1,0)+2,0)&lt;&gt;""),VLOOKUP($A38,BBG!$1:$1048576,MATCH(Activity!CP$1,BBG!$1:$1,0)-1,0)+(VLOOKUP($A38,BBG!$1:$1048576,MATCH(Activity!CP$1,BBG!$1:$1,0)+2,0)-VLOOKUP($A38,BBG!$1:$1048576,MATCH(Activity!CP$1,BBG!$1:$1,0)-1,0))/3,VLOOKUP($A38,BBG!$1:$1048576,MATCH(Activity!CP$1,BBG!$1:$1,0)-2,0)+(VLOOKUP($A38,BBG!$1:$1048576,MATCH(Activity!CP$1,BBG!$1:$1,0)+1,0)-VLOOKUP($A38,BBG!$1:$1048576,MATCH(Activity!CP$1,BBG!$1:$1,0)-2,0))*2/3)))/100</f>
        <v>0</v>
      </c>
      <c r="CQ38" s="34">
        <f ca="1">IF(VLOOKUP($A38,BBG!$1:$1048576,MATCH(Activity!CQ$1,BBG!$1:$1,0),0)&lt;&gt;"",VLOOKUP($A38,BBG!$1:$1048576,MATCH(Activity!CQ$1,BBG!$1:$1,0),0),IF(AND(VLOOKUP($A38,BBG!$1:$1048576,MATCH(Activity!CQ$1,BBG!$1:$1,0)-1,0)&lt;&gt;"",VLOOKUP($A38,BBG!$1:$1048576,MATCH(Activity!CQ$1,BBG!$1:$1,0)+1,0)&lt;&gt;""),(VLOOKUP($A38,BBG!$1:$1048576,MATCH(Activity!CQ$1,BBG!$1:$1,0)-1,0)+VLOOKUP($A38,BBG!$1:$1048576,MATCH(Activity!CQ$1,BBG!$1:$1,0)+1,0))/2,IF(AND(VLOOKUP($A38,BBG!$1:$1048576,MATCH(Activity!CQ$1,BBG!$1:$1,0)-1,0)&lt;&gt;"",VLOOKUP($A38,BBG!$1:$1048576,MATCH(Activity!CQ$1,BBG!$1:$1,0)+2,0)&lt;&gt;""),VLOOKUP($A38,BBG!$1:$1048576,MATCH(Activity!CQ$1,BBG!$1:$1,0)-1,0)+(VLOOKUP($A38,BBG!$1:$1048576,MATCH(Activity!CQ$1,BBG!$1:$1,0)+2,0)-VLOOKUP($A38,BBG!$1:$1048576,MATCH(Activity!CQ$1,BBG!$1:$1,0)-1,0))/3,VLOOKUP($A38,BBG!$1:$1048576,MATCH(Activity!CQ$1,BBG!$1:$1,0)-2,0)+(VLOOKUP($A38,BBG!$1:$1048576,MATCH(Activity!CQ$1,BBG!$1:$1,0)+1,0)-VLOOKUP($A38,BBG!$1:$1048576,MATCH(Activity!CQ$1,BBG!$1:$1,0)-2,0))*2/3)))/100</f>
        <v>0</v>
      </c>
      <c r="CR38" s="34">
        <f ca="1">IF(VLOOKUP($A38,BBG!$1:$1048576,MATCH(Activity!CR$1,BBG!$1:$1,0),0)&lt;&gt;"",VLOOKUP($A38,BBG!$1:$1048576,MATCH(Activity!CR$1,BBG!$1:$1,0),0),IF(AND(VLOOKUP($A38,BBG!$1:$1048576,MATCH(Activity!CR$1,BBG!$1:$1,0)-1,0)&lt;&gt;"",VLOOKUP($A38,BBG!$1:$1048576,MATCH(Activity!CR$1,BBG!$1:$1,0)+1,0)&lt;&gt;""),(VLOOKUP($A38,BBG!$1:$1048576,MATCH(Activity!CR$1,BBG!$1:$1,0)-1,0)+VLOOKUP($A38,BBG!$1:$1048576,MATCH(Activity!CR$1,BBG!$1:$1,0)+1,0))/2,IF(AND(VLOOKUP($A38,BBG!$1:$1048576,MATCH(Activity!CR$1,BBG!$1:$1,0)-1,0)&lt;&gt;"",VLOOKUP($A38,BBG!$1:$1048576,MATCH(Activity!CR$1,BBG!$1:$1,0)+2,0)&lt;&gt;""),VLOOKUP($A38,BBG!$1:$1048576,MATCH(Activity!CR$1,BBG!$1:$1,0)-1,0)+(VLOOKUP($A38,BBG!$1:$1048576,MATCH(Activity!CR$1,BBG!$1:$1,0)+2,0)-VLOOKUP($A38,BBG!$1:$1048576,MATCH(Activity!CR$1,BBG!$1:$1,0)-1,0))/3,VLOOKUP($A38,BBG!$1:$1048576,MATCH(Activity!CR$1,BBG!$1:$1,0)-2,0)+(VLOOKUP($A38,BBG!$1:$1048576,MATCH(Activity!CR$1,BBG!$1:$1,0)+1,0)-VLOOKUP($A38,BBG!$1:$1048576,MATCH(Activity!CR$1,BBG!$1:$1,0)-2,0))*2/3)))/100</f>
        <v>0</v>
      </c>
      <c r="CS38" s="34">
        <f ca="1">IF(VLOOKUP($A38,BBG!$1:$1048576,MATCH(Activity!CS$1,BBG!$1:$1,0),0)&lt;&gt;"",VLOOKUP($A38,BBG!$1:$1048576,MATCH(Activity!CS$1,BBG!$1:$1,0),0),IF(AND(VLOOKUP($A38,BBG!$1:$1048576,MATCH(Activity!CS$1,BBG!$1:$1,0)-1,0)&lt;&gt;"",VLOOKUP($A38,BBG!$1:$1048576,MATCH(Activity!CS$1,BBG!$1:$1,0)+1,0)&lt;&gt;""),(VLOOKUP($A38,BBG!$1:$1048576,MATCH(Activity!CS$1,BBG!$1:$1,0)-1,0)+VLOOKUP($A38,BBG!$1:$1048576,MATCH(Activity!CS$1,BBG!$1:$1,0)+1,0))/2,IF(AND(VLOOKUP($A38,BBG!$1:$1048576,MATCH(Activity!CS$1,BBG!$1:$1,0)-1,0)&lt;&gt;"",VLOOKUP($A38,BBG!$1:$1048576,MATCH(Activity!CS$1,BBG!$1:$1,0)+2,0)&lt;&gt;""),VLOOKUP($A38,BBG!$1:$1048576,MATCH(Activity!CS$1,BBG!$1:$1,0)-1,0)+(VLOOKUP($A38,BBG!$1:$1048576,MATCH(Activity!CS$1,BBG!$1:$1,0)+2,0)-VLOOKUP($A38,BBG!$1:$1048576,MATCH(Activity!CS$1,BBG!$1:$1,0)-1,0))/3,VLOOKUP($A38,BBG!$1:$1048576,MATCH(Activity!CS$1,BBG!$1:$1,0)-2,0)+(VLOOKUP($A38,BBG!$1:$1048576,MATCH(Activity!CS$1,BBG!$1:$1,0)+1,0)-VLOOKUP($A38,BBG!$1:$1048576,MATCH(Activity!CS$1,BBG!$1:$1,0)-2,0))*2/3)))/100</f>
        <v>0</v>
      </c>
      <c r="CT38" s="34">
        <f ca="1">IF(VLOOKUP($A38,BBG!$1:$1048576,MATCH(Activity!CT$1,BBG!$1:$1,0),0)&lt;&gt;"",VLOOKUP($A38,BBG!$1:$1048576,MATCH(Activity!CT$1,BBG!$1:$1,0),0),IF(AND(VLOOKUP($A38,BBG!$1:$1048576,MATCH(Activity!CT$1,BBG!$1:$1,0)-1,0)&lt;&gt;"",VLOOKUP($A38,BBG!$1:$1048576,MATCH(Activity!CT$1,BBG!$1:$1,0)+1,0)&lt;&gt;""),(VLOOKUP($A38,BBG!$1:$1048576,MATCH(Activity!CT$1,BBG!$1:$1,0)-1,0)+VLOOKUP($A38,BBG!$1:$1048576,MATCH(Activity!CT$1,BBG!$1:$1,0)+1,0))/2,IF(AND(VLOOKUP($A38,BBG!$1:$1048576,MATCH(Activity!CT$1,BBG!$1:$1,0)-1,0)&lt;&gt;"",VLOOKUP($A38,BBG!$1:$1048576,MATCH(Activity!CT$1,BBG!$1:$1,0)+2,0)&lt;&gt;""),VLOOKUP($A38,BBG!$1:$1048576,MATCH(Activity!CT$1,BBG!$1:$1,0)-1,0)+(VLOOKUP($A38,BBG!$1:$1048576,MATCH(Activity!CT$1,BBG!$1:$1,0)+2,0)-VLOOKUP($A38,BBG!$1:$1048576,MATCH(Activity!CT$1,BBG!$1:$1,0)-1,0))/3,VLOOKUP($A38,BBG!$1:$1048576,MATCH(Activity!CT$1,BBG!$1:$1,0)-2,0)+(VLOOKUP($A38,BBG!$1:$1048576,MATCH(Activity!CT$1,BBG!$1:$1,0)+1,0)-VLOOKUP($A38,BBG!$1:$1048576,MATCH(Activity!CT$1,BBG!$1:$1,0)-2,0))*2/3)))/100</f>
        <v>0</v>
      </c>
      <c r="CU38" s="34">
        <f ca="1">IF(VLOOKUP($A38,BBG!$1:$1048576,MATCH(Activity!CU$1,BBG!$1:$1,0),0)&lt;&gt;"",VLOOKUP($A38,BBG!$1:$1048576,MATCH(Activity!CU$1,BBG!$1:$1,0),0),IF(AND(VLOOKUP($A38,BBG!$1:$1048576,MATCH(Activity!CU$1,BBG!$1:$1,0)-1,0)&lt;&gt;"",VLOOKUP($A38,BBG!$1:$1048576,MATCH(Activity!CU$1,BBG!$1:$1,0)+1,0)&lt;&gt;""),(VLOOKUP($A38,BBG!$1:$1048576,MATCH(Activity!CU$1,BBG!$1:$1,0)-1,0)+VLOOKUP($A38,BBG!$1:$1048576,MATCH(Activity!CU$1,BBG!$1:$1,0)+1,0))/2,IF(AND(VLOOKUP($A38,BBG!$1:$1048576,MATCH(Activity!CU$1,BBG!$1:$1,0)-1,0)&lt;&gt;"",VLOOKUP($A38,BBG!$1:$1048576,MATCH(Activity!CU$1,BBG!$1:$1,0)+2,0)&lt;&gt;""),VLOOKUP($A38,BBG!$1:$1048576,MATCH(Activity!CU$1,BBG!$1:$1,0)-1,0)+(VLOOKUP($A38,BBG!$1:$1048576,MATCH(Activity!CU$1,BBG!$1:$1,0)+2,0)-VLOOKUP($A38,BBG!$1:$1048576,MATCH(Activity!CU$1,BBG!$1:$1,0)-1,0))/3,VLOOKUP($A38,BBG!$1:$1048576,MATCH(Activity!CU$1,BBG!$1:$1,0)-2,0)+(VLOOKUP($A38,BBG!$1:$1048576,MATCH(Activity!CU$1,BBG!$1:$1,0)+1,0)-VLOOKUP($A38,BBG!$1:$1048576,MATCH(Activity!CU$1,BBG!$1:$1,0)-2,0))*2/3)))/100</f>
        <v>0</v>
      </c>
      <c r="CV38" s="34">
        <f ca="1">IF(VLOOKUP($A38,BBG!$1:$1048576,MATCH(Activity!CV$1,BBG!$1:$1,0),0)&lt;&gt;"",VLOOKUP($A38,BBG!$1:$1048576,MATCH(Activity!CV$1,BBG!$1:$1,0),0),IF(AND(VLOOKUP($A38,BBG!$1:$1048576,MATCH(Activity!CV$1,BBG!$1:$1,0)-1,0)&lt;&gt;"",VLOOKUP($A38,BBG!$1:$1048576,MATCH(Activity!CV$1,BBG!$1:$1,0)+1,0)&lt;&gt;""),(VLOOKUP($A38,BBG!$1:$1048576,MATCH(Activity!CV$1,BBG!$1:$1,0)-1,0)+VLOOKUP($A38,BBG!$1:$1048576,MATCH(Activity!CV$1,BBG!$1:$1,0)+1,0))/2,IF(AND(VLOOKUP($A38,BBG!$1:$1048576,MATCH(Activity!CV$1,BBG!$1:$1,0)-1,0)&lt;&gt;"",VLOOKUP($A38,BBG!$1:$1048576,MATCH(Activity!CV$1,BBG!$1:$1,0)+2,0)&lt;&gt;""),VLOOKUP($A38,BBG!$1:$1048576,MATCH(Activity!CV$1,BBG!$1:$1,0)-1,0)+(VLOOKUP($A38,BBG!$1:$1048576,MATCH(Activity!CV$1,BBG!$1:$1,0)+2,0)-VLOOKUP($A38,BBG!$1:$1048576,MATCH(Activity!CV$1,BBG!$1:$1,0)-1,0))/3,VLOOKUP($A38,BBG!$1:$1048576,MATCH(Activity!CV$1,BBG!$1:$1,0)-2,0)+(VLOOKUP($A38,BBG!$1:$1048576,MATCH(Activity!CV$1,BBG!$1:$1,0)+1,0)-VLOOKUP($A38,BBG!$1:$1048576,MATCH(Activity!CV$1,BBG!$1:$1,0)-2,0))*2/3)))/100</f>
        <v>0</v>
      </c>
      <c r="CW38" s="34">
        <f ca="1">IF(VLOOKUP($A38,BBG!$1:$1048576,MATCH(Activity!CW$1,BBG!$1:$1,0),0)&lt;&gt;"",VLOOKUP($A38,BBG!$1:$1048576,MATCH(Activity!CW$1,BBG!$1:$1,0),0),IF(AND(VLOOKUP($A38,BBG!$1:$1048576,MATCH(Activity!CW$1,BBG!$1:$1,0)-1,0)&lt;&gt;"",VLOOKUP($A38,BBG!$1:$1048576,MATCH(Activity!CW$1,BBG!$1:$1,0)+1,0)&lt;&gt;""),(VLOOKUP($A38,BBG!$1:$1048576,MATCH(Activity!CW$1,BBG!$1:$1,0)-1,0)+VLOOKUP($A38,BBG!$1:$1048576,MATCH(Activity!CW$1,BBG!$1:$1,0)+1,0))/2,IF(AND(VLOOKUP($A38,BBG!$1:$1048576,MATCH(Activity!CW$1,BBG!$1:$1,0)-1,0)&lt;&gt;"",VLOOKUP($A38,BBG!$1:$1048576,MATCH(Activity!CW$1,BBG!$1:$1,0)+2,0)&lt;&gt;""),VLOOKUP($A38,BBG!$1:$1048576,MATCH(Activity!CW$1,BBG!$1:$1,0)-1,0)+(VLOOKUP($A38,BBG!$1:$1048576,MATCH(Activity!CW$1,BBG!$1:$1,0)+2,0)-VLOOKUP($A38,BBG!$1:$1048576,MATCH(Activity!CW$1,BBG!$1:$1,0)-1,0))/3,VLOOKUP($A38,BBG!$1:$1048576,MATCH(Activity!CW$1,BBG!$1:$1,0)-2,0)+(VLOOKUP($A38,BBG!$1:$1048576,MATCH(Activity!CW$1,BBG!$1:$1,0)+1,0)-VLOOKUP($A38,BBG!$1:$1048576,MATCH(Activity!CW$1,BBG!$1:$1,0)-2,0))*2/3)))/100</f>
        <v>0</v>
      </c>
      <c r="CX38" s="34">
        <f ca="1">IF(VLOOKUP($A38,BBG!$1:$1048576,MATCH(Activity!CX$1,BBG!$1:$1,0),0)&lt;&gt;"",VLOOKUP($A38,BBG!$1:$1048576,MATCH(Activity!CX$1,BBG!$1:$1,0),0),IF(AND(VLOOKUP($A38,BBG!$1:$1048576,MATCH(Activity!CX$1,BBG!$1:$1,0)-1,0)&lt;&gt;"",VLOOKUP($A38,BBG!$1:$1048576,MATCH(Activity!CX$1,BBG!$1:$1,0)+1,0)&lt;&gt;""),(VLOOKUP($A38,BBG!$1:$1048576,MATCH(Activity!CX$1,BBG!$1:$1,0)-1,0)+VLOOKUP($A38,BBG!$1:$1048576,MATCH(Activity!CX$1,BBG!$1:$1,0)+1,0))/2,IF(AND(VLOOKUP($A38,BBG!$1:$1048576,MATCH(Activity!CX$1,BBG!$1:$1,0)-1,0)&lt;&gt;"",VLOOKUP($A38,BBG!$1:$1048576,MATCH(Activity!CX$1,BBG!$1:$1,0)+2,0)&lt;&gt;""),VLOOKUP($A38,BBG!$1:$1048576,MATCH(Activity!CX$1,BBG!$1:$1,0)-1,0)+(VLOOKUP($A38,BBG!$1:$1048576,MATCH(Activity!CX$1,BBG!$1:$1,0)+2,0)-VLOOKUP($A38,BBG!$1:$1048576,MATCH(Activity!CX$1,BBG!$1:$1,0)-1,0))/3,VLOOKUP($A38,BBG!$1:$1048576,MATCH(Activity!CX$1,BBG!$1:$1,0)-2,0)+(VLOOKUP($A38,BBG!$1:$1048576,MATCH(Activity!CX$1,BBG!$1:$1,0)+1,0)-VLOOKUP($A38,BBG!$1:$1048576,MATCH(Activity!CX$1,BBG!$1:$1,0)-2,0))*2/3)))/100</f>
        <v>0</v>
      </c>
      <c r="CY38" s="34">
        <f ca="1">IF(VLOOKUP($A38,BBG!$1:$1048576,MATCH(Activity!CY$1,BBG!$1:$1,0),0)&lt;&gt;"",VLOOKUP($A38,BBG!$1:$1048576,MATCH(Activity!CY$1,BBG!$1:$1,0),0),IF(AND(VLOOKUP($A38,BBG!$1:$1048576,MATCH(Activity!CY$1,BBG!$1:$1,0)-1,0)&lt;&gt;"",VLOOKUP($A38,BBG!$1:$1048576,MATCH(Activity!CY$1,BBG!$1:$1,0)+1,0)&lt;&gt;""),(VLOOKUP($A38,BBG!$1:$1048576,MATCH(Activity!CY$1,BBG!$1:$1,0)-1,0)+VLOOKUP($A38,BBG!$1:$1048576,MATCH(Activity!CY$1,BBG!$1:$1,0)+1,0))/2,IF(AND(VLOOKUP($A38,BBG!$1:$1048576,MATCH(Activity!CY$1,BBG!$1:$1,0)-1,0)&lt;&gt;"",VLOOKUP($A38,BBG!$1:$1048576,MATCH(Activity!CY$1,BBG!$1:$1,0)+2,0)&lt;&gt;""),VLOOKUP($A38,BBG!$1:$1048576,MATCH(Activity!CY$1,BBG!$1:$1,0)-1,0)+(VLOOKUP($A38,BBG!$1:$1048576,MATCH(Activity!CY$1,BBG!$1:$1,0)+2,0)-VLOOKUP($A38,BBG!$1:$1048576,MATCH(Activity!CY$1,BBG!$1:$1,0)-1,0))/3,VLOOKUP($A38,BBG!$1:$1048576,MATCH(Activity!CY$1,BBG!$1:$1,0)-2,0)+(VLOOKUP($A38,BBG!$1:$1048576,MATCH(Activity!CY$1,BBG!$1:$1,0)+1,0)-VLOOKUP($A38,BBG!$1:$1048576,MATCH(Activity!CY$1,BBG!$1:$1,0)-2,0))*2/3)))/100</f>
        <v>0</v>
      </c>
      <c r="CZ38" s="34">
        <f ca="1">IF(VLOOKUP($A38,BBG!$1:$1048576,MATCH(Activity!CZ$1,BBG!$1:$1,0),0)&lt;&gt;"",VLOOKUP($A38,BBG!$1:$1048576,MATCH(Activity!CZ$1,BBG!$1:$1,0),0),IF(AND(VLOOKUP($A38,BBG!$1:$1048576,MATCH(Activity!CZ$1,BBG!$1:$1,0)-1,0)&lt;&gt;"",VLOOKUP($A38,BBG!$1:$1048576,MATCH(Activity!CZ$1,BBG!$1:$1,0)+1,0)&lt;&gt;""),(VLOOKUP($A38,BBG!$1:$1048576,MATCH(Activity!CZ$1,BBG!$1:$1,0)-1,0)+VLOOKUP($A38,BBG!$1:$1048576,MATCH(Activity!CZ$1,BBG!$1:$1,0)+1,0))/2,IF(AND(VLOOKUP($A38,BBG!$1:$1048576,MATCH(Activity!CZ$1,BBG!$1:$1,0)-1,0)&lt;&gt;"",VLOOKUP($A38,BBG!$1:$1048576,MATCH(Activity!CZ$1,BBG!$1:$1,0)+2,0)&lt;&gt;""),VLOOKUP($A38,BBG!$1:$1048576,MATCH(Activity!CZ$1,BBG!$1:$1,0)-1,0)+(VLOOKUP($A38,BBG!$1:$1048576,MATCH(Activity!CZ$1,BBG!$1:$1,0)+2,0)-VLOOKUP($A38,BBG!$1:$1048576,MATCH(Activity!CZ$1,BBG!$1:$1,0)-1,0))/3,VLOOKUP($A38,BBG!$1:$1048576,MATCH(Activity!CZ$1,BBG!$1:$1,0)-2,0)+(VLOOKUP($A38,BBG!$1:$1048576,MATCH(Activity!CZ$1,BBG!$1:$1,0)+1,0)-VLOOKUP($A38,BBG!$1:$1048576,MATCH(Activity!CZ$1,BBG!$1:$1,0)-2,0))*2/3)))/100</f>
        <v>0</v>
      </c>
      <c r="DA38" s="34">
        <f ca="1">IF(VLOOKUP($A38,BBG!$1:$1048576,MATCH(Activity!DA$1,BBG!$1:$1,0),0)&lt;&gt;"",VLOOKUP($A38,BBG!$1:$1048576,MATCH(Activity!DA$1,BBG!$1:$1,0),0),IF(AND(VLOOKUP($A38,BBG!$1:$1048576,MATCH(Activity!DA$1,BBG!$1:$1,0)-1,0)&lt;&gt;"",VLOOKUP($A38,BBG!$1:$1048576,MATCH(Activity!DA$1,BBG!$1:$1,0)+1,0)&lt;&gt;""),(VLOOKUP($A38,BBG!$1:$1048576,MATCH(Activity!DA$1,BBG!$1:$1,0)-1,0)+VLOOKUP($A38,BBG!$1:$1048576,MATCH(Activity!DA$1,BBG!$1:$1,0)+1,0))/2,IF(AND(VLOOKUP($A38,BBG!$1:$1048576,MATCH(Activity!DA$1,BBG!$1:$1,0)-1,0)&lt;&gt;"",VLOOKUP($A38,BBG!$1:$1048576,MATCH(Activity!DA$1,BBG!$1:$1,0)+2,0)&lt;&gt;""),VLOOKUP($A38,BBG!$1:$1048576,MATCH(Activity!DA$1,BBG!$1:$1,0)-1,0)+(VLOOKUP($A38,BBG!$1:$1048576,MATCH(Activity!DA$1,BBG!$1:$1,0)+2,0)-VLOOKUP($A38,BBG!$1:$1048576,MATCH(Activity!DA$1,BBG!$1:$1,0)-1,0))/3,VLOOKUP($A38,BBG!$1:$1048576,MATCH(Activity!DA$1,BBG!$1:$1,0)-2,0)+(VLOOKUP($A38,BBG!$1:$1048576,MATCH(Activity!DA$1,BBG!$1:$1,0)+1,0)-VLOOKUP($A38,BBG!$1:$1048576,MATCH(Activity!DA$1,BBG!$1:$1,0)-2,0))*2/3)))/100</f>
        <v>0</v>
      </c>
      <c r="DB38" s="34">
        <f ca="1">IF(VLOOKUP($A38,BBG!$1:$1048576,MATCH(Activity!DB$1,BBG!$1:$1,0),0)&lt;&gt;"",VLOOKUP($A38,BBG!$1:$1048576,MATCH(Activity!DB$1,BBG!$1:$1,0),0),IF(AND(VLOOKUP($A38,BBG!$1:$1048576,MATCH(Activity!DB$1,BBG!$1:$1,0)-1,0)&lt;&gt;"",VLOOKUP($A38,BBG!$1:$1048576,MATCH(Activity!DB$1,BBG!$1:$1,0)+1,0)&lt;&gt;""),(VLOOKUP($A38,BBG!$1:$1048576,MATCH(Activity!DB$1,BBG!$1:$1,0)-1,0)+VLOOKUP($A38,BBG!$1:$1048576,MATCH(Activity!DB$1,BBG!$1:$1,0)+1,0))/2,IF(AND(VLOOKUP($A38,BBG!$1:$1048576,MATCH(Activity!DB$1,BBG!$1:$1,0)-1,0)&lt;&gt;"",VLOOKUP($A38,BBG!$1:$1048576,MATCH(Activity!DB$1,BBG!$1:$1,0)+2,0)&lt;&gt;""),VLOOKUP($A38,BBG!$1:$1048576,MATCH(Activity!DB$1,BBG!$1:$1,0)-1,0)+(VLOOKUP($A38,BBG!$1:$1048576,MATCH(Activity!DB$1,BBG!$1:$1,0)+2,0)-VLOOKUP($A38,BBG!$1:$1048576,MATCH(Activity!DB$1,BBG!$1:$1,0)-1,0))/3,VLOOKUP($A38,BBG!$1:$1048576,MATCH(Activity!DB$1,BBG!$1:$1,0)-2,0)+(VLOOKUP($A38,BBG!$1:$1048576,MATCH(Activity!DB$1,BBG!$1:$1,0)+1,0)-VLOOKUP($A38,BBG!$1:$1048576,MATCH(Activity!DB$1,BBG!$1:$1,0)-2,0))*2/3)))/100</f>
        <v>0</v>
      </c>
      <c r="DC38" s="34">
        <f ca="1">IF(VLOOKUP($A38,BBG!$1:$1048576,MATCH(Activity!DC$1,BBG!$1:$1,0),0)&lt;&gt;"",VLOOKUP($A38,BBG!$1:$1048576,MATCH(Activity!DC$1,BBG!$1:$1,0),0),IF(AND(VLOOKUP($A38,BBG!$1:$1048576,MATCH(Activity!DC$1,BBG!$1:$1,0)-1,0)&lt;&gt;"",VLOOKUP($A38,BBG!$1:$1048576,MATCH(Activity!DC$1,BBG!$1:$1,0)+1,0)&lt;&gt;""),(VLOOKUP($A38,BBG!$1:$1048576,MATCH(Activity!DC$1,BBG!$1:$1,0)-1,0)+VLOOKUP($A38,BBG!$1:$1048576,MATCH(Activity!DC$1,BBG!$1:$1,0)+1,0))/2,IF(AND(VLOOKUP($A38,BBG!$1:$1048576,MATCH(Activity!DC$1,BBG!$1:$1,0)-1,0)&lt;&gt;"",VLOOKUP($A38,BBG!$1:$1048576,MATCH(Activity!DC$1,BBG!$1:$1,0)+2,0)&lt;&gt;""),VLOOKUP($A38,BBG!$1:$1048576,MATCH(Activity!DC$1,BBG!$1:$1,0)-1,0)+(VLOOKUP($A38,BBG!$1:$1048576,MATCH(Activity!DC$1,BBG!$1:$1,0)+2,0)-VLOOKUP($A38,BBG!$1:$1048576,MATCH(Activity!DC$1,BBG!$1:$1,0)-1,0))/3,VLOOKUP($A38,BBG!$1:$1048576,MATCH(Activity!DC$1,BBG!$1:$1,0)-2,0)+(VLOOKUP($A38,BBG!$1:$1048576,MATCH(Activity!DC$1,BBG!$1:$1,0)+1,0)-VLOOKUP($A38,BBG!$1:$1048576,MATCH(Activity!DC$1,BBG!$1:$1,0)-2,0))*2/3)))/100</f>
        <v>0</v>
      </c>
      <c r="DD38" s="34">
        <f ca="1">IF(VLOOKUP($A38,BBG!$1:$1048576,MATCH(Activity!DD$1,BBG!$1:$1,0),0)&lt;&gt;"",VLOOKUP($A38,BBG!$1:$1048576,MATCH(Activity!DD$1,BBG!$1:$1,0),0),IF(AND(VLOOKUP($A38,BBG!$1:$1048576,MATCH(Activity!DD$1,BBG!$1:$1,0)-1,0)&lt;&gt;"",VLOOKUP($A38,BBG!$1:$1048576,MATCH(Activity!DD$1,BBG!$1:$1,0)+1,0)&lt;&gt;""),(VLOOKUP($A38,BBG!$1:$1048576,MATCH(Activity!DD$1,BBG!$1:$1,0)-1,0)+VLOOKUP($A38,BBG!$1:$1048576,MATCH(Activity!DD$1,BBG!$1:$1,0)+1,0))/2,IF(AND(VLOOKUP($A38,BBG!$1:$1048576,MATCH(Activity!DD$1,BBG!$1:$1,0)-1,0)&lt;&gt;"",VLOOKUP($A38,BBG!$1:$1048576,MATCH(Activity!DD$1,BBG!$1:$1,0)+2,0)&lt;&gt;""),VLOOKUP($A38,BBG!$1:$1048576,MATCH(Activity!DD$1,BBG!$1:$1,0)-1,0)+(VLOOKUP($A38,BBG!$1:$1048576,MATCH(Activity!DD$1,BBG!$1:$1,0)+2,0)-VLOOKUP($A38,BBG!$1:$1048576,MATCH(Activity!DD$1,BBG!$1:$1,0)-1,0))/3,VLOOKUP($A38,BBG!$1:$1048576,MATCH(Activity!DD$1,BBG!$1:$1,0)-2,0)+(VLOOKUP($A38,BBG!$1:$1048576,MATCH(Activity!DD$1,BBG!$1:$1,0)+1,0)-VLOOKUP($A38,BBG!$1:$1048576,MATCH(Activity!DD$1,BBG!$1:$1,0)-2,0))*2/3)))/100</f>
        <v>0</v>
      </c>
      <c r="DE38" s="34">
        <f ca="1">IF(VLOOKUP($A38,BBG!$1:$1048576,MATCH(Activity!DE$1,BBG!$1:$1,0),0)&lt;&gt;"",VLOOKUP($A38,BBG!$1:$1048576,MATCH(Activity!DE$1,BBG!$1:$1,0),0),IF(AND(VLOOKUP($A38,BBG!$1:$1048576,MATCH(Activity!DE$1,BBG!$1:$1,0)-1,0)&lt;&gt;"",VLOOKUP($A38,BBG!$1:$1048576,MATCH(Activity!DE$1,BBG!$1:$1,0)+1,0)&lt;&gt;""),(VLOOKUP($A38,BBG!$1:$1048576,MATCH(Activity!DE$1,BBG!$1:$1,0)-1,0)+VLOOKUP($A38,BBG!$1:$1048576,MATCH(Activity!DE$1,BBG!$1:$1,0)+1,0))/2,IF(AND(VLOOKUP($A38,BBG!$1:$1048576,MATCH(Activity!DE$1,BBG!$1:$1,0)-1,0)&lt;&gt;"",VLOOKUP($A38,BBG!$1:$1048576,MATCH(Activity!DE$1,BBG!$1:$1,0)+2,0)&lt;&gt;""),VLOOKUP($A38,BBG!$1:$1048576,MATCH(Activity!DE$1,BBG!$1:$1,0)-1,0)+(VLOOKUP($A38,BBG!$1:$1048576,MATCH(Activity!DE$1,BBG!$1:$1,0)+2,0)-VLOOKUP($A38,BBG!$1:$1048576,MATCH(Activity!DE$1,BBG!$1:$1,0)-1,0))/3,VLOOKUP($A38,BBG!$1:$1048576,MATCH(Activity!DE$1,BBG!$1:$1,0)-2,0)+(VLOOKUP($A38,BBG!$1:$1048576,MATCH(Activity!DE$1,BBG!$1:$1,0)+1,0)-VLOOKUP($A38,BBG!$1:$1048576,MATCH(Activity!DE$1,BBG!$1:$1,0)-2,0))*2/3)))/100</f>
        <v>0</v>
      </c>
      <c r="DF38" s="34">
        <f ca="1">IF(VLOOKUP($A38,BBG!$1:$1048576,MATCH(Activity!DF$1,BBG!$1:$1,0),0)&lt;&gt;"",VLOOKUP($A38,BBG!$1:$1048576,MATCH(Activity!DF$1,BBG!$1:$1,0),0),IF(AND(VLOOKUP($A38,BBG!$1:$1048576,MATCH(Activity!DF$1,BBG!$1:$1,0)-1,0)&lt;&gt;"",VLOOKUP($A38,BBG!$1:$1048576,MATCH(Activity!DF$1,BBG!$1:$1,0)+1,0)&lt;&gt;""),(VLOOKUP($A38,BBG!$1:$1048576,MATCH(Activity!DF$1,BBG!$1:$1,0)-1,0)+VLOOKUP($A38,BBG!$1:$1048576,MATCH(Activity!DF$1,BBG!$1:$1,0)+1,0))/2,IF(AND(VLOOKUP($A38,BBG!$1:$1048576,MATCH(Activity!DF$1,BBG!$1:$1,0)-1,0)&lt;&gt;"",VLOOKUP($A38,BBG!$1:$1048576,MATCH(Activity!DF$1,BBG!$1:$1,0)+2,0)&lt;&gt;""),VLOOKUP($A38,BBG!$1:$1048576,MATCH(Activity!DF$1,BBG!$1:$1,0)-1,0)+(VLOOKUP($A38,BBG!$1:$1048576,MATCH(Activity!DF$1,BBG!$1:$1,0)+2,0)-VLOOKUP($A38,BBG!$1:$1048576,MATCH(Activity!DF$1,BBG!$1:$1,0)-1,0))/3,VLOOKUP($A38,BBG!$1:$1048576,MATCH(Activity!DF$1,BBG!$1:$1,0)-2,0)+(VLOOKUP($A38,BBG!$1:$1048576,MATCH(Activity!DF$1,BBG!$1:$1,0)+1,0)-VLOOKUP($A38,BBG!$1:$1048576,MATCH(Activity!DF$1,BBG!$1:$1,0)-2,0))*2/3)))/100</f>
        <v>0</v>
      </c>
      <c r="DG38" s="34">
        <f ca="1">IF(VLOOKUP($A38,BBG!$1:$1048576,MATCH(Activity!DG$1,BBG!$1:$1,0),0)&lt;&gt;"",VLOOKUP($A38,BBG!$1:$1048576,MATCH(Activity!DG$1,BBG!$1:$1,0),0),IF(AND(VLOOKUP($A38,BBG!$1:$1048576,MATCH(Activity!DG$1,BBG!$1:$1,0)-1,0)&lt;&gt;"",VLOOKUP($A38,BBG!$1:$1048576,MATCH(Activity!DG$1,BBG!$1:$1,0)+1,0)&lt;&gt;""),(VLOOKUP($A38,BBG!$1:$1048576,MATCH(Activity!DG$1,BBG!$1:$1,0)-1,0)+VLOOKUP($A38,BBG!$1:$1048576,MATCH(Activity!DG$1,BBG!$1:$1,0)+1,0))/2,IF(AND(VLOOKUP($A38,BBG!$1:$1048576,MATCH(Activity!DG$1,BBG!$1:$1,0)-1,0)&lt;&gt;"",VLOOKUP($A38,BBG!$1:$1048576,MATCH(Activity!DG$1,BBG!$1:$1,0)+2,0)&lt;&gt;""),VLOOKUP($A38,BBG!$1:$1048576,MATCH(Activity!DG$1,BBG!$1:$1,0)-1,0)+(VLOOKUP($A38,BBG!$1:$1048576,MATCH(Activity!DG$1,BBG!$1:$1,0)+2,0)-VLOOKUP($A38,BBG!$1:$1048576,MATCH(Activity!DG$1,BBG!$1:$1,0)-1,0))/3,VLOOKUP($A38,BBG!$1:$1048576,MATCH(Activity!DG$1,BBG!$1:$1,0)-2,0)+(VLOOKUP($A38,BBG!$1:$1048576,MATCH(Activity!DG$1,BBG!$1:$1,0)+1,0)-VLOOKUP($A38,BBG!$1:$1048576,MATCH(Activity!DG$1,BBG!$1:$1,0)-2,0))*2/3)))/100</f>
        <v>0</v>
      </c>
      <c r="DH38" s="34">
        <f ca="1">IF(VLOOKUP($A38,BBG!$1:$1048576,MATCH(Activity!DH$1,BBG!$1:$1,0),0)&lt;&gt;"",VLOOKUP($A38,BBG!$1:$1048576,MATCH(Activity!DH$1,BBG!$1:$1,0),0),IF(AND(VLOOKUP($A38,BBG!$1:$1048576,MATCH(Activity!DH$1,BBG!$1:$1,0)-1,0)&lt;&gt;"",VLOOKUP($A38,BBG!$1:$1048576,MATCH(Activity!DH$1,BBG!$1:$1,0)+1,0)&lt;&gt;""),(VLOOKUP($A38,BBG!$1:$1048576,MATCH(Activity!DH$1,BBG!$1:$1,0)-1,0)+VLOOKUP($A38,BBG!$1:$1048576,MATCH(Activity!DH$1,BBG!$1:$1,0)+1,0))/2,IF(AND(VLOOKUP($A38,BBG!$1:$1048576,MATCH(Activity!DH$1,BBG!$1:$1,0)-1,0)&lt;&gt;"",VLOOKUP($A38,BBG!$1:$1048576,MATCH(Activity!DH$1,BBG!$1:$1,0)+2,0)&lt;&gt;""),VLOOKUP($A38,BBG!$1:$1048576,MATCH(Activity!DH$1,BBG!$1:$1,0)-1,0)+(VLOOKUP($A38,BBG!$1:$1048576,MATCH(Activity!DH$1,BBG!$1:$1,0)+2,0)-VLOOKUP($A38,BBG!$1:$1048576,MATCH(Activity!DH$1,BBG!$1:$1,0)-1,0))/3,VLOOKUP($A38,BBG!$1:$1048576,MATCH(Activity!DH$1,BBG!$1:$1,0)-2,0)+(VLOOKUP($A38,BBG!$1:$1048576,MATCH(Activity!DH$1,BBG!$1:$1,0)+1,0)-VLOOKUP($A38,BBG!$1:$1048576,MATCH(Activity!DH$1,BBG!$1:$1,0)-2,0))*2/3)))/100</f>
        <v>0</v>
      </c>
      <c r="DI38" s="34">
        <f ca="1">IF(VLOOKUP($A38,BBG!$1:$1048576,MATCH(Activity!DI$1,BBG!$1:$1,0),0)&lt;&gt;"",VLOOKUP($A38,BBG!$1:$1048576,MATCH(Activity!DI$1,BBG!$1:$1,0),0),IF(AND(VLOOKUP($A38,BBG!$1:$1048576,MATCH(Activity!DI$1,BBG!$1:$1,0)-1,0)&lt;&gt;"",VLOOKUP($A38,BBG!$1:$1048576,MATCH(Activity!DI$1,BBG!$1:$1,0)+1,0)&lt;&gt;""),(VLOOKUP($A38,BBG!$1:$1048576,MATCH(Activity!DI$1,BBG!$1:$1,0)-1,0)+VLOOKUP($A38,BBG!$1:$1048576,MATCH(Activity!DI$1,BBG!$1:$1,0)+1,0))/2,IF(AND(VLOOKUP($A38,BBG!$1:$1048576,MATCH(Activity!DI$1,BBG!$1:$1,0)-1,0)&lt;&gt;"",VLOOKUP($A38,BBG!$1:$1048576,MATCH(Activity!DI$1,BBG!$1:$1,0)+2,0)&lt;&gt;""),VLOOKUP($A38,BBG!$1:$1048576,MATCH(Activity!DI$1,BBG!$1:$1,0)-1,0)+(VLOOKUP($A38,BBG!$1:$1048576,MATCH(Activity!DI$1,BBG!$1:$1,0)+2,0)-VLOOKUP($A38,BBG!$1:$1048576,MATCH(Activity!DI$1,BBG!$1:$1,0)-1,0))/3,VLOOKUP($A38,BBG!$1:$1048576,MATCH(Activity!DI$1,BBG!$1:$1,0)-2,0)+(VLOOKUP($A38,BBG!$1:$1048576,MATCH(Activity!DI$1,BBG!$1:$1,0)+1,0)-VLOOKUP($A38,BBG!$1:$1048576,MATCH(Activity!DI$1,BBG!$1:$1,0)-2,0))*2/3)))/100</f>
        <v>0</v>
      </c>
      <c r="DJ38" s="34">
        <f ca="1">IF(VLOOKUP($A38,BBG!$1:$1048576,MATCH(Activity!DJ$1,BBG!$1:$1,0),0)&lt;&gt;"",VLOOKUP($A38,BBG!$1:$1048576,MATCH(Activity!DJ$1,BBG!$1:$1,0),0),IF(AND(VLOOKUP($A38,BBG!$1:$1048576,MATCH(Activity!DJ$1,BBG!$1:$1,0)-1,0)&lt;&gt;"",VLOOKUP($A38,BBG!$1:$1048576,MATCH(Activity!DJ$1,BBG!$1:$1,0)+1,0)&lt;&gt;""),(VLOOKUP($A38,BBG!$1:$1048576,MATCH(Activity!DJ$1,BBG!$1:$1,0)-1,0)+VLOOKUP($A38,BBG!$1:$1048576,MATCH(Activity!DJ$1,BBG!$1:$1,0)+1,0))/2,IF(AND(VLOOKUP($A38,BBG!$1:$1048576,MATCH(Activity!DJ$1,BBG!$1:$1,0)-1,0)&lt;&gt;"",VLOOKUP($A38,BBG!$1:$1048576,MATCH(Activity!DJ$1,BBG!$1:$1,0)+2,0)&lt;&gt;""),VLOOKUP($A38,BBG!$1:$1048576,MATCH(Activity!DJ$1,BBG!$1:$1,0)-1,0)+(VLOOKUP($A38,BBG!$1:$1048576,MATCH(Activity!DJ$1,BBG!$1:$1,0)+2,0)-VLOOKUP($A38,BBG!$1:$1048576,MATCH(Activity!DJ$1,BBG!$1:$1,0)-1,0))/3,VLOOKUP($A38,BBG!$1:$1048576,MATCH(Activity!DJ$1,BBG!$1:$1,0)-2,0)+(VLOOKUP($A38,BBG!$1:$1048576,MATCH(Activity!DJ$1,BBG!$1:$1,0)+1,0)-VLOOKUP($A38,BBG!$1:$1048576,MATCH(Activity!DJ$1,BBG!$1:$1,0)-2,0))*2/3)))/100</f>
        <v>0</v>
      </c>
      <c r="DK38" s="34">
        <f ca="1">IF(VLOOKUP($A38,BBG!$1:$1048576,MATCH(Activity!DK$1,BBG!$1:$1,0),0)&lt;&gt;"",VLOOKUP($A38,BBG!$1:$1048576,MATCH(Activity!DK$1,BBG!$1:$1,0),0),IF(AND(VLOOKUP($A38,BBG!$1:$1048576,MATCH(Activity!DK$1,BBG!$1:$1,0)-1,0)&lt;&gt;"",VLOOKUP($A38,BBG!$1:$1048576,MATCH(Activity!DK$1,BBG!$1:$1,0)+1,0)&lt;&gt;""),(VLOOKUP($A38,BBG!$1:$1048576,MATCH(Activity!DK$1,BBG!$1:$1,0)-1,0)+VLOOKUP($A38,BBG!$1:$1048576,MATCH(Activity!DK$1,BBG!$1:$1,0)+1,0))/2,IF(AND(VLOOKUP($A38,BBG!$1:$1048576,MATCH(Activity!DK$1,BBG!$1:$1,0)-1,0)&lt;&gt;"",VLOOKUP($A38,BBG!$1:$1048576,MATCH(Activity!DK$1,BBG!$1:$1,0)+2,0)&lt;&gt;""),VLOOKUP($A38,BBG!$1:$1048576,MATCH(Activity!DK$1,BBG!$1:$1,0)-1,0)+(VLOOKUP($A38,BBG!$1:$1048576,MATCH(Activity!DK$1,BBG!$1:$1,0)+2,0)-VLOOKUP($A38,BBG!$1:$1048576,MATCH(Activity!DK$1,BBG!$1:$1,0)-1,0))/3,VLOOKUP($A38,BBG!$1:$1048576,MATCH(Activity!DK$1,BBG!$1:$1,0)-2,0)+(VLOOKUP($A38,BBG!$1:$1048576,MATCH(Activity!DK$1,BBG!$1:$1,0)+1,0)-VLOOKUP($A38,BBG!$1:$1048576,MATCH(Activity!DK$1,BBG!$1:$1,0)-2,0))*2/3)))/100</f>
        <v>0</v>
      </c>
      <c r="DL38" s="34">
        <f ca="1">IF(VLOOKUP($A38,BBG!$1:$1048576,MATCH(Activity!DL$1,BBG!$1:$1,0),0)&lt;&gt;"",VLOOKUP($A38,BBG!$1:$1048576,MATCH(Activity!DL$1,BBG!$1:$1,0),0),IF(AND(VLOOKUP($A38,BBG!$1:$1048576,MATCH(Activity!DL$1,BBG!$1:$1,0)-1,0)&lt;&gt;"",VLOOKUP($A38,BBG!$1:$1048576,MATCH(Activity!DL$1,BBG!$1:$1,0)+1,0)&lt;&gt;""),(VLOOKUP($A38,BBG!$1:$1048576,MATCH(Activity!DL$1,BBG!$1:$1,0)-1,0)+VLOOKUP($A38,BBG!$1:$1048576,MATCH(Activity!DL$1,BBG!$1:$1,0)+1,0))/2,IF(AND(VLOOKUP($A38,BBG!$1:$1048576,MATCH(Activity!DL$1,BBG!$1:$1,0)-1,0)&lt;&gt;"",VLOOKUP($A38,BBG!$1:$1048576,MATCH(Activity!DL$1,BBG!$1:$1,0)+2,0)&lt;&gt;""),VLOOKUP($A38,BBG!$1:$1048576,MATCH(Activity!DL$1,BBG!$1:$1,0)-1,0)+(VLOOKUP($A38,BBG!$1:$1048576,MATCH(Activity!DL$1,BBG!$1:$1,0)+2,0)-VLOOKUP($A38,BBG!$1:$1048576,MATCH(Activity!DL$1,BBG!$1:$1,0)-1,0))/3,VLOOKUP($A38,BBG!$1:$1048576,MATCH(Activity!DL$1,BBG!$1:$1,0)-2,0)+(VLOOKUP($A38,BBG!$1:$1048576,MATCH(Activity!DL$1,BBG!$1:$1,0)+1,0)-VLOOKUP($A38,BBG!$1:$1048576,MATCH(Activity!DL$1,BBG!$1:$1,0)-2,0))*2/3)))/100</f>
        <v>0</v>
      </c>
      <c r="DM38" s="34">
        <f ca="1">IF(VLOOKUP($A38,BBG!$1:$1048576,MATCH(Activity!DM$1,BBG!$1:$1,0),0)&lt;&gt;"",VLOOKUP($A38,BBG!$1:$1048576,MATCH(Activity!DM$1,BBG!$1:$1,0),0),IF(AND(VLOOKUP($A38,BBG!$1:$1048576,MATCH(Activity!DM$1,BBG!$1:$1,0)-1,0)&lt;&gt;"",VLOOKUP($A38,BBG!$1:$1048576,MATCH(Activity!DM$1,BBG!$1:$1,0)+1,0)&lt;&gt;""),(VLOOKUP($A38,BBG!$1:$1048576,MATCH(Activity!DM$1,BBG!$1:$1,0)-1,0)+VLOOKUP($A38,BBG!$1:$1048576,MATCH(Activity!DM$1,BBG!$1:$1,0)+1,0))/2,IF(AND(VLOOKUP($A38,BBG!$1:$1048576,MATCH(Activity!DM$1,BBG!$1:$1,0)-1,0)&lt;&gt;"",VLOOKUP($A38,BBG!$1:$1048576,MATCH(Activity!DM$1,BBG!$1:$1,0)+2,0)&lt;&gt;""),VLOOKUP($A38,BBG!$1:$1048576,MATCH(Activity!DM$1,BBG!$1:$1,0)-1,0)+(VLOOKUP($A38,BBG!$1:$1048576,MATCH(Activity!DM$1,BBG!$1:$1,0)+2,0)-VLOOKUP($A38,BBG!$1:$1048576,MATCH(Activity!DM$1,BBG!$1:$1,0)-1,0))/3,VLOOKUP($A38,BBG!$1:$1048576,MATCH(Activity!DM$1,BBG!$1:$1,0)-2,0)+(VLOOKUP($A38,BBG!$1:$1048576,MATCH(Activity!DM$1,BBG!$1:$1,0)+1,0)-VLOOKUP($A38,BBG!$1:$1048576,MATCH(Activity!DM$1,BBG!$1:$1,0)-2,0))*2/3)))/100</f>
        <v>0</v>
      </c>
      <c r="DN38" s="34">
        <f ca="1">IF(VLOOKUP($A38,BBG!$1:$1048576,MATCH(Activity!DN$1,BBG!$1:$1,0),0)&lt;&gt;"",VLOOKUP($A38,BBG!$1:$1048576,MATCH(Activity!DN$1,BBG!$1:$1,0),0),IF(AND(VLOOKUP($A38,BBG!$1:$1048576,MATCH(Activity!DN$1,BBG!$1:$1,0)-1,0)&lt;&gt;"",VLOOKUP($A38,BBG!$1:$1048576,MATCH(Activity!DN$1,BBG!$1:$1,0)+1,0)&lt;&gt;""),(VLOOKUP($A38,BBG!$1:$1048576,MATCH(Activity!DN$1,BBG!$1:$1,0)-1,0)+VLOOKUP($A38,BBG!$1:$1048576,MATCH(Activity!DN$1,BBG!$1:$1,0)+1,0))/2,IF(AND(VLOOKUP($A38,BBG!$1:$1048576,MATCH(Activity!DN$1,BBG!$1:$1,0)-1,0)&lt;&gt;"",VLOOKUP($A38,BBG!$1:$1048576,MATCH(Activity!DN$1,BBG!$1:$1,0)+2,0)&lt;&gt;""),VLOOKUP($A38,BBG!$1:$1048576,MATCH(Activity!DN$1,BBG!$1:$1,0)-1,0)+(VLOOKUP($A38,BBG!$1:$1048576,MATCH(Activity!DN$1,BBG!$1:$1,0)+2,0)-VLOOKUP($A38,BBG!$1:$1048576,MATCH(Activity!DN$1,BBG!$1:$1,0)-1,0))/3,VLOOKUP($A38,BBG!$1:$1048576,MATCH(Activity!DN$1,BBG!$1:$1,0)-2,0)+(VLOOKUP($A38,BBG!$1:$1048576,MATCH(Activity!DN$1,BBG!$1:$1,0)+1,0)-VLOOKUP($A38,BBG!$1:$1048576,MATCH(Activity!DN$1,BBG!$1:$1,0)-2,0))*2/3)))/100</f>
        <v>0</v>
      </c>
      <c r="DO38" s="34">
        <f ca="1">IF(VLOOKUP($A38,BBG!$1:$1048576,MATCH(Activity!DO$1,BBG!$1:$1,0),0)&lt;&gt;"",VLOOKUP($A38,BBG!$1:$1048576,MATCH(Activity!DO$1,BBG!$1:$1,0),0),IF(AND(VLOOKUP($A38,BBG!$1:$1048576,MATCH(Activity!DO$1,BBG!$1:$1,0)-1,0)&lt;&gt;"",VLOOKUP($A38,BBG!$1:$1048576,MATCH(Activity!DO$1,BBG!$1:$1,0)+1,0)&lt;&gt;""),(VLOOKUP($A38,BBG!$1:$1048576,MATCH(Activity!DO$1,BBG!$1:$1,0)-1,0)+VLOOKUP($A38,BBG!$1:$1048576,MATCH(Activity!DO$1,BBG!$1:$1,0)+1,0))/2,IF(AND(VLOOKUP($A38,BBG!$1:$1048576,MATCH(Activity!DO$1,BBG!$1:$1,0)-1,0)&lt;&gt;"",VLOOKUP($A38,BBG!$1:$1048576,MATCH(Activity!DO$1,BBG!$1:$1,0)+2,0)&lt;&gt;""),VLOOKUP($A38,BBG!$1:$1048576,MATCH(Activity!DO$1,BBG!$1:$1,0)-1,0)+(VLOOKUP($A38,BBG!$1:$1048576,MATCH(Activity!DO$1,BBG!$1:$1,0)+2,0)-VLOOKUP($A38,BBG!$1:$1048576,MATCH(Activity!DO$1,BBG!$1:$1,0)-1,0))/3,VLOOKUP($A38,BBG!$1:$1048576,MATCH(Activity!DO$1,BBG!$1:$1,0)-2,0)+(VLOOKUP($A38,BBG!$1:$1048576,MATCH(Activity!DO$1,BBG!$1:$1,0)+1,0)-VLOOKUP($A38,BBG!$1:$1048576,MATCH(Activity!DO$1,BBG!$1:$1,0)-2,0))*2/3)))/100</f>
        <v>0</v>
      </c>
      <c r="DP38" s="34">
        <f ca="1">IF(VLOOKUP($A38,BBG!$1:$1048576,MATCH(Activity!DP$1,BBG!$1:$1,0),0)&lt;&gt;"",VLOOKUP($A38,BBG!$1:$1048576,MATCH(Activity!DP$1,BBG!$1:$1,0),0),IF(AND(VLOOKUP($A38,BBG!$1:$1048576,MATCH(Activity!DP$1,BBG!$1:$1,0)-1,0)&lt;&gt;"",VLOOKUP($A38,BBG!$1:$1048576,MATCH(Activity!DP$1,BBG!$1:$1,0)+1,0)&lt;&gt;""),(VLOOKUP($A38,BBG!$1:$1048576,MATCH(Activity!DP$1,BBG!$1:$1,0)-1,0)+VLOOKUP($A38,BBG!$1:$1048576,MATCH(Activity!DP$1,BBG!$1:$1,0)+1,0))/2,IF(AND(VLOOKUP($A38,BBG!$1:$1048576,MATCH(Activity!DP$1,BBG!$1:$1,0)-1,0)&lt;&gt;"",VLOOKUP($A38,BBG!$1:$1048576,MATCH(Activity!DP$1,BBG!$1:$1,0)+2,0)&lt;&gt;""),VLOOKUP($A38,BBG!$1:$1048576,MATCH(Activity!DP$1,BBG!$1:$1,0)-1,0)+(VLOOKUP($A38,BBG!$1:$1048576,MATCH(Activity!DP$1,BBG!$1:$1,0)+2,0)-VLOOKUP($A38,BBG!$1:$1048576,MATCH(Activity!DP$1,BBG!$1:$1,0)-1,0))/3,VLOOKUP($A38,BBG!$1:$1048576,MATCH(Activity!DP$1,BBG!$1:$1,0)-2,0)+(VLOOKUP($A38,BBG!$1:$1048576,MATCH(Activity!DP$1,BBG!$1:$1,0)+1,0)-VLOOKUP($A38,BBG!$1:$1048576,MATCH(Activity!DP$1,BBG!$1:$1,0)-2,0))*2/3)))/100</f>
        <v>0</v>
      </c>
      <c r="DQ38" s="34">
        <f ca="1">IF(VLOOKUP($A38,BBG!$1:$1048576,MATCH(Activity!DQ$1,BBG!$1:$1,0),0)&lt;&gt;"",VLOOKUP($A38,BBG!$1:$1048576,MATCH(Activity!DQ$1,BBG!$1:$1,0),0),IF(AND(VLOOKUP($A38,BBG!$1:$1048576,MATCH(Activity!DQ$1,BBG!$1:$1,0)-1,0)&lt;&gt;"",VLOOKUP($A38,BBG!$1:$1048576,MATCH(Activity!DQ$1,BBG!$1:$1,0)+1,0)&lt;&gt;""),(VLOOKUP($A38,BBG!$1:$1048576,MATCH(Activity!DQ$1,BBG!$1:$1,0)-1,0)+VLOOKUP($A38,BBG!$1:$1048576,MATCH(Activity!DQ$1,BBG!$1:$1,0)+1,0))/2,IF(AND(VLOOKUP($A38,BBG!$1:$1048576,MATCH(Activity!DQ$1,BBG!$1:$1,0)-1,0)&lt;&gt;"",VLOOKUP($A38,BBG!$1:$1048576,MATCH(Activity!DQ$1,BBG!$1:$1,0)+2,0)&lt;&gt;""),VLOOKUP($A38,BBG!$1:$1048576,MATCH(Activity!DQ$1,BBG!$1:$1,0)-1,0)+(VLOOKUP($A38,BBG!$1:$1048576,MATCH(Activity!DQ$1,BBG!$1:$1,0)+2,0)-VLOOKUP($A38,BBG!$1:$1048576,MATCH(Activity!DQ$1,BBG!$1:$1,0)-1,0))/3,VLOOKUP($A38,BBG!$1:$1048576,MATCH(Activity!DQ$1,BBG!$1:$1,0)-2,0)+(VLOOKUP($A38,BBG!$1:$1048576,MATCH(Activity!DQ$1,BBG!$1:$1,0)+1,0)-VLOOKUP($A38,BBG!$1:$1048576,MATCH(Activity!DQ$1,BBG!$1:$1,0)-2,0))*2/3)))/100</f>
        <v>0</v>
      </c>
      <c r="DR38" s="34">
        <f ca="1">IF(VLOOKUP($A38,BBG!$1:$1048576,MATCH(Activity!DR$1,BBG!$1:$1,0),0)&lt;&gt;"",VLOOKUP($A38,BBG!$1:$1048576,MATCH(Activity!DR$1,BBG!$1:$1,0),0),IF(AND(VLOOKUP($A38,BBG!$1:$1048576,MATCH(Activity!DR$1,BBG!$1:$1,0)-1,0)&lt;&gt;"",VLOOKUP($A38,BBG!$1:$1048576,MATCH(Activity!DR$1,BBG!$1:$1,0)+1,0)&lt;&gt;""),(VLOOKUP($A38,BBG!$1:$1048576,MATCH(Activity!DR$1,BBG!$1:$1,0)-1,0)+VLOOKUP($A38,BBG!$1:$1048576,MATCH(Activity!DR$1,BBG!$1:$1,0)+1,0))/2,IF(AND(VLOOKUP($A38,BBG!$1:$1048576,MATCH(Activity!DR$1,BBG!$1:$1,0)-1,0)&lt;&gt;"",VLOOKUP($A38,BBG!$1:$1048576,MATCH(Activity!DR$1,BBG!$1:$1,0)+2,0)&lt;&gt;""),VLOOKUP($A38,BBG!$1:$1048576,MATCH(Activity!DR$1,BBG!$1:$1,0)-1,0)+(VLOOKUP($A38,BBG!$1:$1048576,MATCH(Activity!DR$1,BBG!$1:$1,0)+2,0)-VLOOKUP($A38,BBG!$1:$1048576,MATCH(Activity!DR$1,BBG!$1:$1,0)-1,0))/3,VLOOKUP($A38,BBG!$1:$1048576,MATCH(Activity!DR$1,BBG!$1:$1,0)-2,0)+(VLOOKUP($A38,BBG!$1:$1048576,MATCH(Activity!DR$1,BBG!$1:$1,0)+1,0)-VLOOKUP($A38,BBG!$1:$1048576,MATCH(Activity!DR$1,BBG!$1:$1,0)-2,0))*2/3)))/100</f>
        <v>0</v>
      </c>
      <c r="DS38" s="34">
        <f ca="1">IF(VLOOKUP($A38,BBG!$1:$1048576,MATCH(Activity!DS$1,BBG!$1:$1,0),0)&lt;&gt;"",VLOOKUP($A38,BBG!$1:$1048576,MATCH(Activity!DS$1,BBG!$1:$1,0),0),IF(AND(VLOOKUP($A38,BBG!$1:$1048576,MATCH(Activity!DS$1,BBG!$1:$1,0)-1,0)&lt;&gt;"",VLOOKUP($A38,BBG!$1:$1048576,MATCH(Activity!DS$1,BBG!$1:$1,0)+1,0)&lt;&gt;""),(VLOOKUP($A38,BBG!$1:$1048576,MATCH(Activity!DS$1,BBG!$1:$1,0)-1,0)+VLOOKUP($A38,BBG!$1:$1048576,MATCH(Activity!DS$1,BBG!$1:$1,0)+1,0))/2,IF(AND(VLOOKUP($A38,BBG!$1:$1048576,MATCH(Activity!DS$1,BBG!$1:$1,0)-1,0)&lt;&gt;"",VLOOKUP($A38,BBG!$1:$1048576,MATCH(Activity!DS$1,BBG!$1:$1,0)+2,0)&lt;&gt;""),VLOOKUP($A38,BBG!$1:$1048576,MATCH(Activity!DS$1,BBG!$1:$1,0)-1,0)+(VLOOKUP($A38,BBG!$1:$1048576,MATCH(Activity!DS$1,BBG!$1:$1,0)+2,0)-VLOOKUP($A38,BBG!$1:$1048576,MATCH(Activity!DS$1,BBG!$1:$1,0)-1,0))/3,VLOOKUP($A38,BBG!$1:$1048576,MATCH(Activity!DS$1,BBG!$1:$1,0)-2,0)+(VLOOKUP($A38,BBG!$1:$1048576,MATCH(Activity!DS$1,BBG!$1:$1,0)+1,0)-VLOOKUP($A38,BBG!$1:$1048576,MATCH(Activity!DS$1,BBG!$1:$1,0)-2,0))*2/3)))/100</f>
        <v>0</v>
      </c>
      <c r="DT38" s="34">
        <f ca="1">IF(VLOOKUP($A38,BBG!$1:$1048576,MATCH(Activity!DT$1,BBG!$1:$1,0),0)&lt;&gt;"",VLOOKUP($A38,BBG!$1:$1048576,MATCH(Activity!DT$1,BBG!$1:$1,0),0),IF(AND(VLOOKUP($A38,BBG!$1:$1048576,MATCH(Activity!DT$1,BBG!$1:$1,0)-1,0)&lt;&gt;"",VLOOKUP($A38,BBG!$1:$1048576,MATCH(Activity!DT$1,BBG!$1:$1,0)+1,0)&lt;&gt;""),(VLOOKUP($A38,BBG!$1:$1048576,MATCH(Activity!DT$1,BBG!$1:$1,0)-1,0)+VLOOKUP($A38,BBG!$1:$1048576,MATCH(Activity!DT$1,BBG!$1:$1,0)+1,0))/2,IF(AND(VLOOKUP($A38,BBG!$1:$1048576,MATCH(Activity!DT$1,BBG!$1:$1,0)-1,0)&lt;&gt;"",VLOOKUP($A38,BBG!$1:$1048576,MATCH(Activity!DT$1,BBG!$1:$1,0)+2,0)&lt;&gt;""),VLOOKUP($A38,BBG!$1:$1048576,MATCH(Activity!DT$1,BBG!$1:$1,0)-1,0)+(VLOOKUP($A38,BBG!$1:$1048576,MATCH(Activity!DT$1,BBG!$1:$1,0)+2,0)-VLOOKUP($A38,BBG!$1:$1048576,MATCH(Activity!DT$1,BBG!$1:$1,0)-1,0))/3,VLOOKUP($A38,BBG!$1:$1048576,MATCH(Activity!DT$1,BBG!$1:$1,0)-2,0)+(VLOOKUP($A38,BBG!$1:$1048576,MATCH(Activity!DT$1,BBG!$1:$1,0)+1,0)-VLOOKUP($A38,BBG!$1:$1048576,MATCH(Activity!DT$1,BBG!$1:$1,0)-2,0))*2/3)))/100</f>
        <v>0</v>
      </c>
      <c r="DU38" s="34">
        <f ca="1">IF(VLOOKUP($A38,BBG!$1:$1048576,MATCH(Activity!DU$1,BBG!$1:$1,0),0)&lt;&gt;"",VLOOKUP($A38,BBG!$1:$1048576,MATCH(Activity!DU$1,BBG!$1:$1,0),0),IF(AND(VLOOKUP($A38,BBG!$1:$1048576,MATCH(Activity!DU$1,BBG!$1:$1,0)-1,0)&lt;&gt;"",VLOOKUP($A38,BBG!$1:$1048576,MATCH(Activity!DU$1,BBG!$1:$1,0)+1,0)&lt;&gt;""),(VLOOKUP($A38,BBG!$1:$1048576,MATCH(Activity!DU$1,BBG!$1:$1,0)-1,0)+VLOOKUP($A38,BBG!$1:$1048576,MATCH(Activity!DU$1,BBG!$1:$1,0)+1,0))/2,IF(AND(VLOOKUP($A38,BBG!$1:$1048576,MATCH(Activity!DU$1,BBG!$1:$1,0)-1,0)&lt;&gt;"",VLOOKUP($A38,BBG!$1:$1048576,MATCH(Activity!DU$1,BBG!$1:$1,0)+2,0)&lt;&gt;""),VLOOKUP($A38,BBG!$1:$1048576,MATCH(Activity!DU$1,BBG!$1:$1,0)-1,0)+(VLOOKUP($A38,BBG!$1:$1048576,MATCH(Activity!DU$1,BBG!$1:$1,0)+2,0)-VLOOKUP($A38,BBG!$1:$1048576,MATCH(Activity!DU$1,BBG!$1:$1,0)-1,0))/3,VLOOKUP($A38,BBG!$1:$1048576,MATCH(Activity!DU$1,BBG!$1:$1,0)-2,0)+(VLOOKUP($A38,BBG!$1:$1048576,MATCH(Activity!DU$1,BBG!$1:$1,0)+1,0)-VLOOKUP($A38,BBG!$1:$1048576,MATCH(Activity!DU$1,BBG!$1:$1,0)-2,0))*2/3)))/100</f>
        <v>0</v>
      </c>
      <c r="DV38" s="34">
        <f ca="1">IF(VLOOKUP($A38,BBG!$1:$1048576,MATCH(Activity!DV$1,BBG!$1:$1,0),0)&lt;&gt;"",VLOOKUP($A38,BBG!$1:$1048576,MATCH(Activity!DV$1,BBG!$1:$1,0),0),IF(AND(VLOOKUP($A38,BBG!$1:$1048576,MATCH(Activity!DV$1,BBG!$1:$1,0)-1,0)&lt;&gt;"",VLOOKUP($A38,BBG!$1:$1048576,MATCH(Activity!DV$1,BBG!$1:$1,0)+1,0)&lt;&gt;""),(VLOOKUP($A38,BBG!$1:$1048576,MATCH(Activity!DV$1,BBG!$1:$1,0)-1,0)+VLOOKUP($A38,BBG!$1:$1048576,MATCH(Activity!DV$1,BBG!$1:$1,0)+1,0))/2,IF(AND(VLOOKUP($A38,BBG!$1:$1048576,MATCH(Activity!DV$1,BBG!$1:$1,0)-1,0)&lt;&gt;"",VLOOKUP($A38,BBG!$1:$1048576,MATCH(Activity!DV$1,BBG!$1:$1,0)+2,0)&lt;&gt;""),VLOOKUP($A38,BBG!$1:$1048576,MATCH(Activity!DV$1,BBG!$1:$1,0)-1,0)+(VLOOKUP($A38,BBG!$1:$1048576,MATCH(Activity!DV$1,BBG!$1:$1,0)+2,0)-VLOOKUP($A38,BBG!$1:$1048576,MATCH(Activity!DV$1,BBG!$1:$1,0)-1,0))/3,VLOOKUP($A38,BBG!$1:$1048576,MATCH(Activity!DV$1,BBG!$1:$1,0)-2,0)+(VLOOKUP($A38,BBG!$1:$1048576,MATCH(Activity!DV$1,BBG!$1:$1,0)+1,0)-VLOOKUP($A38,BBG!$1:$1048576,MATCH(Activity!DV$1,BBG!$1:$1,0)-2,0))*2/3)))/100</f>
        <v>0</v>
      </c>
      <c r="DW38" s="34">
        <f ca="1">IF(VLOOKUP($A38,BBG!$1:$1048576,MATCH(Activity!DW$1,BBG!$1:$1,0),0)&lt;&gt;"",VLOOKUP($A38,BBG!$1:$1048576,MATCH(Activity!DW$1,BBG!$1:$1,0),0),IF(AND(VLOOKUP($A38,BBG!$1:$1048576,MATCH(Activity!DW$1,BBG!$1:$1,0)-1,0)&lt;&gt;"",VLOOKUP($A38,BBG!$1:$1048576,MATCH(Activity!DW$1,BBG!$1:$1,0)+1,0)&lt;&gt;""),(VLOOKUP($A38,BBG!$1:$1048576,MATCH(Activity!DW$1,BBG!$1:$1,0)-1,0)+VLOOKUP($A38,BBG!$1:$1048576,MATCH(Activity!DW$1,BBG!$1:$1,0)+1,0))/2,IF(AND(VLOOKUP($A38,BBG!$1:$1048576,MATCH(Activity!DW$1,BBG!$1:$1,0)-1,0)&lt;&gt;"",VLOOKUP($A38,BBG!$1:$1048576,MATCH(Activity!DW$1,BBG!$1:$1,0)+2,0)&lt;&gt;""),VLOOKUP($A38,BBG!$1:$1048576,MATCH(Activity!DW$1,BBG!$1:$1,0)-1,0)+(VLOOKUP($A38,BBG!$1:$1048576,MATCH(Activity!DW$1,BBG!$1:$1,0)+2,0)-VLOOKUP($A38,BBG!$1:$1048576,MATCH(Activity!DW$1,BBG!$1:$1,0)-1,0))/3,VLOOKUP($A38,BBG!$1:$1048576,MATCH(Activity!DW$1,BBG!$1:$1,0)-2,0)+(VLOOKUP($A38,BBG!$1:$1048576,MATCH(Activity!DW$1,BBG!$1:$1,0)+1,0)-VLOOKUP($A38,BBG!$1:$1048576,MATCH(Activity!DW$1,BBG!$1:$1,0)-2,0))*2/3)))/100</f>
        <v>0</v>
      </c>
      <c r="DX38" s="34">
        <f ca="1">IF(VLOOKUP($A38,BBG!$1:$1048576,MATCH(Activity!DX$1,BBG!$1:$1,0),0)&lt;&gt;"",VLOOKUP($A38,BBG!$1:$1048576,MATCH(Activity!DX$1,BBG!$1:$1,0),0),IF(AND(VLOOKUP($A38,BBG!$1:$1048576,MATCH(Activity!DX$1,BBG!$1:$1,0)-1,0)&lt;&gt;"",VLOOKUP($A38,BBG!$1:$1048576,MATCH(Activity!DX$1,BBG!$1:$1,0)+1,0)&lt;&gt;""),(VLOOKUP($A38,BBG!$1:$1048576,MATCH(Activity!DX$1,BBG!$1:$1,0)-1,0)+VLOOKUP($A38,BBG!$1:$1048576,MATCH(Activity!DX$1,BBG!$1:$1,0)+1,0))/2,IF(AND(VLOOKUP($A38,BBG!$1:$1048576,MATCH(Activity!DX$1,BBG!$1:$1,0)-1,0)&lt;&gt;"",VLOOKUP($A38,BBG!$1:$1048576,MATCH(Activity!DX$1,BBG!$1:$1,0)+2,0)&lt;&gt;""),VLOOKUP($A38,BBG!$1:$1048576,MATCH(Activity!DX$1,BBG!$1:$1,0)-1,0)+(VLOOKUP($A38,BBG!$1:$1048576,MATCH(Activity!DX$1,BBG!$1:$1,0)+2,0)-VLOOKUP($A38,BBG!$1:$1048576,MATCH(Activity!DX$1,BBG!$1:$1,0)-1,0))/3,VLOOKUP($A38,BBG!$1:$1048576,MATCH(Activity!DX$1,BBG!$1:$1,0)-2,0)+(VLOOKUP($A38,BBG!$1:$1048576,MATCH(Activity!DX$1,BBG!$1:$1,0)+1,0)-VLOOKUP($A38,BBG!$1:$1048576,MATCH(Activity!DX$1,BBG!$1:$1,0)-2,0))*2/3)))/100</f>
        <v>0</v>
      </c>
      <c r="DY38" s="34">
        <f ca="1">IF(VLOOKUP($A38,BBG!$1:$1048576,MATCH(Activity!DY$1,BBG!$1:$1,0),0)&lt;&gt;"",VLOOKUP($A38,BBG!$1:$1048576,MATCH(Activity!DY$1,BBG!$1:$1,0),0),IF(AND(VLOOKUP($A38,BBG!$1:$1048576,MATCH(Activity!DY$1,BBG!$1:$1,0)-1,0)&lt;&gt;"",VLOOKUP($A38,BBG!$1:$1048576,MATCH(Activity!DY$1,BBG!$1:$1,0)+1,0)&lt;&gt;""),(VLOOKUP($A38,BBG!$1:$1048576,MATCH(Activity!DY$1,BBG!$1:$1,0)-1,0)+VLOOKUP($A38,BBG!$1:$1048576,MATCH(Activity!DY$1,BBG!$1:$1,0)+1,0))/2,IF(AND(VLOOKUP($A38,BBG!$1:$1048576,MATCH(Activity!DY$1,BBG!$1:$1,0)-1,0)&lt;&gt;"",VLOOKUP($A38,BBG!$1:$1048576,MATCH(Activity!DY$1,BBG!$1:$1,0)+2,0)&lt;&gt;""),VLOOKUP($A38,BBG!$1:$1048576,MATCH(Activity!DY$1,BBG!$1:$1,0)-1,0)+(VLOOKUP($A38,BBG!$1:$1048576,MATCH(Activity!DY$1,BBG!$1:$1,0)+2,0)-VLOOKUP($A38,BBG!$1:$1048576,MATCH(Activity!DY$1,BBG!$1:$1,0)-1,0))/3,VLOOKUP($A38,BBG!$1:$1048576,MATCH(Activity!DY$1,BBG!$1:$1,0)-2,0)+(VLOOKUP($A38,BBG!$1:$1048576,MATCH(Activity!DY$1,BBG!$1:$1,0)+1,0)-VLOOKUP($A38,BBG!$1:$1048576,MATCH(Activity!DY$1,BBG!$1:$1,0)-2,0))*2/3)))/100</f>
        <v>0</v>
      </c>
      <c r="DZ38" s="34">
        <f ca="1">IF(VLOOKUP($A38,BBG!$1:$1048576,MATCH(Activity!DZ$1,BBG!$1:$1,0),0)&lt;&gt;"",VLOOKUP($A38,BBG!$1:$1048576,MATCH(Activity!DZ$1,BBG!$1:$1,0),0),IF(AND(VLOOKUP($A38,BBG!$1:$1048576,MATCH(Activity!DZ$1,BBG!$1:$1,0)-1,0)&lt;&gt;"",VLOOKUP($A38,BBG!$1:$1048576,MATCH(Activity!DZ$1,BBG!$1:$1,0)+1,0)&lt;&gt;""),(VLOOKUP($A38,BBG!$1:$1048576,MATCH(Activity!DZ$1,BBG!$1:$1,0)-1,0)+VLOOKUP($A38,BBG!$1:$1048576,MATCH(Activity!DZ$1,BBG!$1:$1,0)+1,0))/2,IF(AND(VLOOKUP($A38,BBG!$1:$1048576,MATCH(Activity!DZ$1,BBG!$1:$1,0)-1,0)&lt;&gt;"",VLOOKUP($A38,BBG!$1:$1048576,MATCH(Activity!DZ$1,BBG!$1:$1,0)+2,0)&lt;&gt;""),VLOOKUP($A38,BBG!$1:$1048576,MATCH(Activity!DZ$1,BBG!$1:$1,0)-1,0)+(VLOOKUP($A38,BBG!$1:$1048576,MATCH(Activity!DZ$1,BBG!$1:$1,0)+2,0)-VLOOKUP($A38,BBG!$1:$1048576,MATCH(Activity!DZ$1,BBG!$1:$1,0)-1,0))/3,VLOOKUP($A38,BBG!$1:$1048576,MATCH(Activity!DZ$1,BBG!$1:$1,0)-2,0)+(VLOOKUP($A38,BBG!$1:$1048576,MATCH(Activity!DZ$1,BBG!$1:$1,0)+1,0)-VLOOKUP($A38,BBG!$1:$1048576,MATCH(Activity!DZ$1,BBG!$1:$1,0)-2,0))*2/3)))/100</f>
        <v>0</v>
      </c>
      <c r="EA38" s="34">
        <f ca="1">IF(VLOOKUP($A38,BBG!$1:$1048576,MATCH(Activity!EA$1,BBG!$1:$1,0),0)&lt;&gt;"",VLOOKUP($A38,BBG!$1:$1048576,MATCH(Activity!EA$1,BBG!$1:$1,0),0),IF(AND(VLOOKUP($A38,BBG!$1:$1048576,MATCH(Activity!EA$1,BBG!$1:$1,0)-1,0)&lt;&gt;"",VLOOKUP($A38,BBG!$1:$1048576,MATCH(Activity!EA$1,BBG!$1:$1,0)+1,0)&lt;&gt;""),(VLOOKUP($A38,BBG!$1:$1048576,MATCH(Activity!EA$1,BBG!$1:$1,0)-1,0)+VLOOKUP($A38,BBG!$1:$1048576,MATCH(Activity!EA$1,BBG!$1:$1,0)+1,0))/2,IF(AND(VLOOKUP($A38,BBG!$1:$1048576,MATCH(Activity!EA$1,BBG!$1:$1,0)-1,0)&lt;&gt;"",VLOOKUP($A38,BBG!$1:$1048576,MATCH(Activity!EA$1,BBG!$1:$1,0)+2,0)&lt;&gt;""),VLOOKUP($A38,BBG!$1:$1048576,MATCH(Activity!EA$1,BBG!$1:$1,0)-1,0)+(VLOOKUP($A38,BBG!$1:$1048576,MATCH(Activity!EA$1,BBG!$1:$1,0)+2,0)-VLOOKUP($A38,BBG!$1:$1048576,MATCH(Activity!EA$1,BBG!$1:$1,0)-1,0))/3,VLOOKUP($A38,BBG!$1:$1048576,MATCH(Activity!EA$1,BBG!$1:$1,0)-2,0)+(VLOOKUP($A38,BBG!$1:$1048576,MATCH(Activity!EA$1,BBG!$1:$1,0)+1,0)-VLOOKUP($A38,BBG!$1:$1048576,MATCH(Activity!EA$1,BBG!$1:$1,0)-2,0))*2/3)))/100</f>
        <v>0</v>
      </c>
      <c r="EB38" s="34">
        <f ca="1">IF(VLOOKUP($A38,BBG!$1:$1048576,MATCH(Activity!EB$1,BBG!$1:$1,0),0)&lt;&gt;"",VLOOKUP($A38,BBG!$1:$1048576,MATCH(Activity!EB$1,BBG!$1:$1,0),0),IF(AND(VLOOKUP($A38,BBG!$1:$1048576,MATCH(Activity!EB$1,BBG!$1:$1,0)-1,0)&lt;&gt;"",VLOOKUP($A38,BBG!$1:$1048576,MATCH(Activity!EB$1,BBG!$1:$1,0)+1,0)&lt;&gt;""),(VLOOKUP($A38,BBG!$1:$1048576,MATCH(Activity!EB$1,BBG!$1:$1,0)-1,0)+VLOOKUP($A38,BBG!$1:$1048576,MATCH(Activity!EB$1,BBG!$1:$1,0)+1,0))/2,IF(AND(VLOOKUP($A38,BBG!$1:$1048576,MATCH(Activity!EB$1,BBG!$1:$1,0)-1,0)&lt;&gt;"",VLOOKUP($A38,BBG!$1:$1048576,MATCH(Activity!EB$1,BBG!$1:$1,0)+2,0)&lt;&gt;""),VLOOKUP($A38,BBG!$1:$1048576,MATCH(Activity!EB$1,BBG!$1:$1,0)-1,0)+(VLOOKUP($A38,BBG!$1:$1048576,MATCH(Activity!EB$1,BBG!$1:$1,0)+2,0)-VLOOKUP($A38,BBG!$1:$1048576,MATCH(Activity!EB$1,BBG!$1:$1,0)-1,0))/3,VLOOKUP($A38,BBG!$1:$1048576,MATCH(Activity!EB$1,BBG!$1:$1,0)-2,0)+(VLOOKUP($A38,BBG!$1:$1048576,MATCH(Activity!EB$1,BBG!$1:$1,0)+1,0)-VLOOKUP($A38,BBG!$1:$1048576,MATCH(Activity!EB$1,BBG!$1:$1,0)-2,0))*2/3)))/100</f>
        <v>0</v>
      </c>
      <c r="EC38" s="34">
        <f ca="1">IF(VLOOKUP($A38,BBG!$1:$1048576,MATCH(Activity!EC$1,BBG!$1:$1,0),0)&lt;&gt;"",VLOOKUP($A38,BBG!$1:$1048576,MATCH(Activity!EC$1,BBG!$1:$1,0),0),IF(AND(VLOOKUP($A38,BBG!$1:$1048576,MATCH(Activity!EC$1,BBG!$1:$1,0)-1,0)&lt;&gt;"",VLOOKUP($A38,BBG!$1:$1048576,MATCH(Activity!EC$1,BBG!$1:$1,0)+1,0)&lt;&gt;""),(VLOOKUP($A38,BBG!$1:$1048576,MATCH(Activity!EC$1,BBG!$1:$1,0)-1,0)+VLOOKUP($A38,BBG!$1:$1048576,MATCH(Activity!EC$1,BBG!$1:$1,0)+1,0))/2,IF(AND(VLOOKUP($A38,BBG!$1:$1048576,MATCH(Activity!EC$1,BBG!$1:$1,0)-1,0)&lt;&gt;"",VLOOKUP($A38,BBG!$1:$1048576,MATCH(Activity!EC$1,BBG!$1:$1,0)+2,0)&lt;&gt;""),VLOOKUP($A38,BBG!$1:$1048576,MATCH(Activity!EC$1,BBG!$1:$1,0)-1,0)+(VLOOKUP($A38,BBG!$1:$1048576,MATCH(Activity!EC$1,BBG!$1:$1,0)+2,0)-VLOOKUP($A38,BBG!$1:$1048576,MATCH(Activity!EC$1,BBG!$1:$1,0)-1,0))/3,VLOOKUP($A38,BBG!$1:$1048576,MATCH(Activity!EC$1,BBG!$1:$1,0)-2,0)+(VLOOKUP($A38,BBG!$1:$1048576,MATCH(Activity!EC$1,BBG!$1:$1,0)+1,0)-VLOOKUP($A38,BBG!$1:$1048576,MATCH(Activity!EC$1,BBG!$1:$1,0)-2,0))*2/3)))/100</f>
        <v>0</v>
      </c>
      <c r="ED38" s="34">
        <f ca="1">IF(VLOOKUP($A38,BBG!$1:$1048576,MATCH(Activity!ED$1,BBG!$1:$1,0),0)&lt;&gt;"",VLOOKUP($A38,BBG!$1:$1048576,MATCH(Activity!ED$1,BBG!$1:$1,0),0),IF(AND(VLOOKUP($A38,BBG!$1:$1048576,MATCH(Activity!ED$1,BBG!$1:$1,0)-1,0)&lt;&gt;"",VLOOKUP($A38,BBG!$1:$1048576,MATCH(Activity!ED$1,BBG!$1:$1,0)+1,0)&lt;&gt;""),(VLOOKUP($A38,BBG!$1:$1048576,MATCH(Activity!ED$1,BBG!$1:$1,0)-1,0)+VLOOKUP($A38,BBG!$1:$1048576,MATCH(Activity!ED$1,BBG!$1:$1,0)+1,0))/2,IF(AND(VLOOKUP($A38,BBG!$1:$1048576,MATCH(Activity!ED$1,BBG!$1:$1,0)-1,0)&lt;&gt;"",VLOOKUP($A38,BBG!$1:$1048576,MATCH(Activity!ED$1,BBG!$1:$1,0)+2,0)&lt;&gt;""),VLOOKUP($A38,BBG!$1:$1048576,MATCH(Activity!ED$1,BBG!$1:$1,0)-1,0)+(VLOOKUP($A38,BBG!$1:$1048576,MATCH(Activity!ED$1,BBG!$1:$1,0)+2,0)-VLOOKUP($A38,BBG!$1:$1048576,MATCH(Activity!ED$1,BBG!$1:$1,0)-1,0))/3,VLOOKUP($A38,BBG!$1:$1048576,MATCH(Activity!ED$1,BBG!$1:$1,0)-2,0)+(VLOOKUP($A38,BBG!$1:$1048576,MATCH(Activity!ED$1,BBG!$1:$1,0)+1,0)-VLOOKUP($A38,BBG!$1:$1048576,MATCH(Activity!ED$1,BBG!$1:$1,0)-2,0))*2/3)))/100</f>
        <v>0</v>
      </c>
      <c r="EE38" s="34">
        <f ca="1">IF(VLOOKUP($A38,BBG!$1:$1048576,MATCH(Activity!EE$1,BBG!$1:$1,0),0)&lt;&gt;"",VLOOKUP($A38,BBG!$1:$1048576,MATCH(Activity!EE$1,BBG!$1:$1,0),0),IF(AND(VLOOKUP($A38,BBG!$1:$1048576,MATCH(Activity!EE$1,BBG!$1:$1,0)-1,0)&lt;&gt;"",VLOOKUP($A38,BBG!$1:$1048576,MATCH(Activity!EE$1,BBG!$1:$1,0)+1,0)&lt;&gt;""),(VLOOKUP($A38,BBG!$1:$1048576,MATCH(Activity!EE$1,BBG!$1:$1,0)-1,0)+VLOOKUP($A38,BBG!$1:$1048576,MATCH(Activity!EE$1,BBG!$1:$1,0)+1,0))/2,IF(AND(VLOOKUP($A38,BBG!$1:$1048576,MATCH(Activity!EE$1,BBG!$1:$1,0)-1,0)&lt;&gt;"",VLOOKUP($A38,BBG!$1:$1048576,MATCH(Activity!EE$1,BBG!$1:$1,0)+2,0)&lt;&gt;""),VLOOKUP($A38,BBG!$1:$1048576,MATCH(Activity!EE$1,BBG!$1:$1,0)-1,0)+(VLOOKUP($A38,BBG!$1:$1048576,MATCH(Activity!EE$1,BBG!$1:$1,0)+2,0)-VLOOKUP($A38,BBG!$1:$1048576,MATCH(Activity!EE$1,BBG!$1:$1,0)-1,0))/3,VLOOKUP($A38,BBG!$1:$1048576,MATCH(Activity!EE$1,BBG!$1:$1,0)-2,0)+(VLOOKUP($A38,BBG!$1:$1048576,MATCH(Activity!EE$1,BBG!$1:$1,0)+1,0)-VLOOKUP($A38,BBG!$1:$1048576,MATCH(Activity!EE$1,BBG!$1:$1,0)-2,0))*2/3)))/100</f>
        <v>0</v>
      </c>
      <c r="EF38" s="34">
        <f ca="1">IF(VLOOKUP($A38,BBG!$1:$1048576,MATCH(Activity!EF$1,BBG!$1:$1,0),0)&lt;&gt;"",VLOOKUP($A38,BBG!$1:$1048576,MATCH(Activity!EF$1,BBG!$1:$1,0),0),IF(AND(VLOOKUP($A38,BBG!$1:$1048576,MATCH(Activity!EF$1,BBG!$1:$1,0)-1,0)&lt;&gt;"",VLOOKUP($A38,BBG!$1:$1048576,MATCH(Activity!EF$1,BBG!$1:$1,0)+1,0)&lt;&gt;""),(VLOOKUP($A38,BBG!$1:$1048576,MATCH(Activity!EF$1,BBG!$1:$1,0)-1,0)+VLOOKUP($A38,BBG!$1:$1048576,MATCH(Activity!EF$1,BBG!$1:$1,0)+1,0))/2,IF(AND(VLOOKUP($A38,BBG!$1:$1048576,MATCH(Activity!EF$1,BBG!$1:$1,0)-1,0)&lt;&gt;"",VLOOKUP($A38,BBG!$1:$1048576,MATCH(Activity!EF$1,BBG!$1:$1,0)+2,0)&lt;&gt;""),VLOOKUP($A38,BBG!$1:$1048576,MATCH(Activity!EF$1,BBG!$1:$1,0)-1,0)+(VLOOKUP($A38,BBG!$1:$1048576,MATCH(Activity!EF$1,BBG!$1:$1,0)+2,0)-VLOOKUP($A38,BBG!$1:$1048576,MATCH(Activity!EF$1,BBG!$1:$1,0)-1,0))/3,VLOOKUP($A38,BBG!$1:$1048576,MATCH(Activity!EF$1,BBG!$1:$1,0)-2,0)+(VLOOKUP($A38,BBG!$1:$1048576,MATCH(Activity!EF$1,BBG!$1:$1,0)+1,0)-VLOOKUP($A38,BBG!$1:$1048576,MATCH(Activity!EF$1,BBG!$1:$1,0)-2,0))*2/3)))/100</f>
        <v>0</v>
      </c>
      <c r="EG38" s="34">
        <f ca="1">IF(VLOOKUP($A38,BBG!$1:$1048576,MATCH(Activity!EG$1,BBG!$1:$1,0),0)&lt;&gt;"",VLOOKUP($A38,BBG!$1:$1048576,MATCH(Activity!EG$1,BBG!$1:$1,0),0),IF(AND(VLOOKUP($A38,BBG!$1:$1048576,MATCH(Activity!EG$1,BBG!$1:$1,0)-1,0)&lt;&gt;"",VLOOKUP($A38,BBG!$1:$1048576,MATCH(Activity!EG$1,BBG!$1:$1,0)+1,0)&lt;&gt;""),(VLOOKUP($A38,BBG!$1:$1048576,MATCH(Activity!EG$1,BBG!$1:$1,0)-1,0)+VLOOKUP($A38,BBG!$1:$1048576,MATCH(Activity!EG$1,BBG!$1:$1,0)+1,0))/2,IF(AND(VLOOKUP($A38,BBG!$1:$1048576,MATCH(Activity!EG$1,BBG!$1:$1,0)-1,0)&lt;&gt;"",VLOOKUP($A38,BBG!$1:$1048576,MATCH(Activity!EG$1,BBG!$1:$1,0)+2,0)&lt;&gt;""),VLOOKUP($A38,BBG!$1:$1048576,MATCH(Activity!EG$1,BBG!$1:$1,0)-1,0)+(VLOOKUP($A38,BBG!$1:$1048576,MATCH(Activity!EG$1,BBG!$1:$1,0)+2,0)-VLOOKUP($A38,BBG!$1:$1048576,MATCH(Activity!EG$1,BBG!$1:$1,0)-1,0))/3,VLOOKUP($A38,BBG!$1:$1048576,MATCH(Activity!EG$1,BBG!$1:$1,0)-2,0)+(VLOOKUP($A38,BBG!$1:$1048576,MATCH(Activity!EG$1,BBG!$1:$1,0)+1,0)-VLOOKUP($A38,BBG!$1:$1048576,MATCH(Activity!EG$1,BBG!$1:$1,0)-2,0))*2/3)))/100</f>
        <v>0</v>
      </c>
      <c r="EH38" s="34">
        <f ca="1">IF(VLOOKUP($A38,BBG!$1:$1048576,MATCH(Activity!EH$1,BBG!$1:$1,0),0)&lt;&gt;"",VLOOKUP($A38,BBG!$1:$1048576,MATCH(Activity!EH$1,BBG!$1:$1,0),0),IF(AND(VLOOKUP($A38,BBG!$1:$1048576,MATCH(Activity!EH$1,BBG!$1:$1,0)-1,0)&lt;&gt;"",VLOOKUP($A38,BBG!$1:$1048576,MATCH(Activity!EH$1,BBG!$1:$1,0)+1,0)&lt;&gt;""),(VLOOKUP($A38,BBG!$1:$1048576,MATCH(Activity!EH$1,BBG!$1:$1,0)-1,0)+VLOOKUP($A38,BBG!$1:$1048576,MATCH(Activity!EH$1,BBG!$1:$1,0)+1,0))/2,IF(AND(VLOOKUP($A38,BBG!$1:$1048576,MATCH(Activity!EH$1,BBG!$1:$1,0)-1,0)&lt;&gt;"",VLOOKUP($A38,BBG!$1:$1048576,MATCH(Activity!EH$1,BBG!$1:$1,0)+2,0)&lt;&gt;""),VLOOKUP($A38,BBG!$1:$1048576,MATCH(Activity!EH$1,BBG!$1:$1,0)-1,0)+(VLOOKUP($A38,BBG!$1:$1048576,MATCH(Activity!EH$1,BBG!$1:$1,0)+2,0)-VLOOKUP($A38,BBG!$1:$1048576,MATCH(Activity!EH$1,BBG!$1:$1,0)-1,0))/3,VLOOKUP($A38,BBG!$1:$1048576,MATCH(Activity!EH$1,BBG!$1:$1,0)-2,0)+(VLOOKUP($A38,BBG!$1:$1048576,MATCH(Activity!EH$1,BBG!$1:$1,0)+1,0)-VLOOKUP($A38,BBG!$1:$1048576,MATCH(Activity!EH$1,BBG!$1:$1,0)-2,0))*2/3)))/100</f>
        <v>0</v>
      </c>
      <c r="EI38" s="34">
        <f ca="1">IF(VLOOKUP($A38,BBG!$1:$1048576,MATCH(Activity!EI$1,BBG!$1:$1,0),0)&lt;&gt;"",VLOOKUP($A38,BBG!$1:$1048576,MATCH(Activity!EI$1,BBG!$1:$1,0),0),IF(AND(VLOOKUP($A38,BBG!$1:$1048576,MATCH(Activity!EI$1,BBG!$1:$1,0)-1,0)&lt;&gt;"",VLOOKUP($A38,BBG!$1:$1048576,MATCH(Activity!EI$1,BBG!$1:$1,0)+1,0)&lt;&gt;""),(VLOOKUP($A38,BBG!$1:$1048576,MATCH(Activity!EI$1,BBG!$1:$1,0)-1,0)+VLOOKUP($A38,BBG!$1:$1048576,MATCH(Activity!EI$1,BBG!$1:$1,0)+1,0))/2,IF(AND(VLOOKUP($A38,BBG!$1:$1048576,MATCH(Activity!EI$1,BBG!$1:$1,0)-1,0)&lt;&gt;"",VLOOKUP($A38,BBG!$1:$1048576,MATCH(Activity!EI$1,BBG!$1:$1,0)+2,0)&lt;&gt;""),VLOOKUP($A38,BBG!$1:$1048576,MATCH(Activity!EI$1,BBG!$1:$1,0)-1,0)+(VLOOKUP($A38,BBG!$1:$1048576,MATCH(Activity!EI$1,BBG!$1:$1,0)+2,0)-VLOOKUP($A38,BBG!$1:$1048576,MATCH(Activity!EI$1,BBG!$1:$1,0)-1,0))/3,VLOOKUP($A38,BBG!$1:$1048576,MATCH(Activity!EI$1,BBG!$1:$1,0)-2,0)+(VLOOKUP($A38,BBG!$1:$1048576,MATCH(Activity!EI$1,BBG!$1:$1,0)+1,0)-VLOOKUP($A38,BBG!$1:$1048576,MATCH(Activity!EI$1,BBG!$1:$1,0)-2,0))*2/3)))/100</f>
        <v>0</v>
      </c>
      <c r="EJ38" s="34">
        <f ca="1">IF(VLOOKUP($A38,BBG!$1:$1048576,MATCH(Activity!EJ$1,BBG!$1:$1,0),0)&lt;&gt;"",VLOOKUP($A38,BBG!$1:$1048576,MATCH(Activity!EJ$1,BBG!$1:$1,0),0),IF(AND(VLOOKUP($A38,BBG!$1:$1048576,MATCH(Activity!EJ$1,BBG!$1:$1,0)-1,0)&lt;&gt;"",VLOOKUP($A38,BBG!$1:$1048576,MATCH(Activity!EJ$1,BBG!$1:$1,0)+1,0)&lt;&gt;""),(VLOOKUP($A38,BBG!$1:$1048576,MATCH(Activity!EJ$1,BBG!$1:$1,0)-1,0)+VLOOKUP($A38,BBG!$1:$1048576,MATCH(Activity!EJ$1,BBG!$1:$1,0)+1,0))/2,IF(AND(VLOOKUP($A38,BBG!$1:$1048576,MATCH(Activity!EJ$1,BBG!$1:$1,0)-1,0)&lt;&gt;"",VLOOKUP($A38,BBG!$1:$1048576,MATCH(Activity!EJ$1,BBG!$1:$1,0)+2,0)&lt;&gt;""),VLOOKUP($A38,BBG!$1:$1048576,MATCH(Activity!EJ$1,BBG!$1:$1,0)-1,0)+(VLOOKUP($A38,BBG!$1:$1048576,MATCH(Activity!EJ$1,BBG!$1:$1,0)+2,0)-VLOOKUP($A38,BBG!$1:$1048576,MATCH(Activity!EJ$1,BBG!$1:$1,0)-1,0))/3,VLOOKUP($A38,BBG!$1:$1048576,MATCH(Activity!EJ$1,BBG!$1:$1,0)-2,0)+(VLOOKUP($A38,BBG!$1:$1048576,MATCH(Activity!EJ$1,BBG!$1:$1,0)+1,0)-VLOOKUP($A38,BBG!$1:$1048576,MATCH(Activity!EJ$1,BBG!$1:$1,0)-2,0))*2/3)))/100</f>
        <v>0</v>
      </c>
      <c r="EK38" s="34">
        <f ca="1">IF(VLOOKUP($A38,BBG!$1:$1048576,MATCH(Activity!EK$1,BBG!$1:$1,0),0)&lt;&gt;"",VLOOKUP($A38,BBG!$1:$1048576,MATCH(Activity!EK$1,BBG!$1:$1,0),0),IF(AND(VLOOKUP($A38,BBG!$1:$1048576,MATCH(Activity!EK$1,BBG!$1:$1,0)-1,0)&lt;&gt;"",VLOOKUP($A38,BBG!$1:$1048576,MATCH(Activity!EK$1,BBG!$1:$1,0)+1,0)&lt;&gt;""),(VLOOKUP($A38,BBG!$1:$1048576,MATCH(Activity!EK$1,BBG!$1:$1,0)-1,0)+VLOOKUP($A38,BBG!$1:$1048576,MATCH(Activity!EK$1,BBG!$1:$1,0)+1,0))/2,IF(AND(VLOOKUP($A38,BBG!$1:$1048576,MATCH(Activity!EK$1,BBG!$1:$1,0)-1,0)&lt;&gt;"",VLOOKUP($A38,BBG!$1:$1048576,MATCH(Activity!EK$1,BBG!$1:$1,0)+2,0)&lt;&gt;""),VLOOKUP($A38,BBG!$1:$1048576,MATCH(Activity!EK$1,BBG!$1:$1,0)-1,0)+(VLOOKUP($A38,BBG!$1:$1048576,MATCH(Activity!EK$1,BBG!$1:$1,0)+2,0)-VLOOKUP($A38,BBG!$1:$1048576,MATCH(Activity!EK$1,BBG!$1:$1,0)-1,0))/3,VLOOKUP($A38,BBG!$1:$1048576,MATCH(Activity!EK$1,BBG!$1:$1,0)-2,0)+(VLOOKUP($A38,BBG!$1:$1048576,MATCH(Activity!EK$1,BBG!$1:$1,0)+1,0)-VLOOKUP($A38,BBG!$1:$1048576,MATCH(Activity!EK$1,BBG!$1:$1,0)-2,0))*2/3)))/100</f>
        <v>0</v>
      </c>
      <c r="EL38" s="34">
        <f ca="1">IF(VLOOKUP($A38,BBG!$1:$1048576,MATCH(Activity!EL$1,BBG!$1:$1,0),0)&lt;&gt;"",VLOOKUP($A38,BBG!$1:$1048576,MATCH(Activity!EL$1,BBG!$1:$1,0),0),IF(AND(VLOOKUP($A38,BBG!$1:$1048576,MATCH(Activity!EL$1,BBG!$1:$1,0)-1,0)&lt;&gt;"",VLOOKUP($A38,BBG!$1:$1048576,MATCH(Activity!EL$1,BBG!$1:$1,0)+1,0)&lt;&gt;""),(VLOOKUP($A38,BBG!$1:$1048576,MATCH(Activity!EL$1,BBG!$1:$1,0)-1,0)+VLOOKUP($A38,BBG!$1:$1048576,MATCH(Activity!EL$1,BBG!$1:$1,0)+1,0))/2,IF(AND(VLOOKUP($A38,BBG!$1:$1048576,MATCH(Activity!EL$1,BBG!$1:$1,0)-1,0)&lt;&gt;"",VLOOKUP($A38,BBG!$1:$1048576,MATCH(Activity!EL$1,BBG!$1:$1,0)+2,0)&lt;&gt;""),VLOOKUP($A38,BBG!$1:$1048576,MATCH(Activity!EL$1,BBG!$1:$1,0)-1,0)+(VLOOKUP($A38,BBG!$1:$1048576,MATCH(Activity!EL$1,BBG!$1:$1,0)+2,0)-VLOOKUP($A38,BBG!$1:$1048576,MATCH(Activity!EL$1,BBG!$1:$1,0)-1,0))/3,VLOOKUP($A38,BBG!$1:$1048576,MATCH(Activity!EL$1,BBG!$1:$1,0)-2,0)+(VLOOKUP($A38,BBG!$1:$1048576,MATCH(Activity!EL$1,BBG!$1:$1,0)+1,0)-VLOOKUP($A38,BBG!$1:$1048576,MATCH(Activity!EL$1,BBG!$1:$1,0)-2,0))*2/3)))/100</f>
        <v>0</v>
      </c>
      <c r="EM38" s="34">
        <f ca="1">IF(VLOOKUP($A38,BBG!$1:$1048576,MATCH(Activity!EM$1,BBG!$1:$1,0),0)&lt;&gt;"",VLOOKUP($A38,BBG!$1:$1048576,MATCH(Activity!EM$1,BBG!$1:$1,0),0),IF(AND(VLOOKUP($A38,BBG!$1:$1048576,MATCH(Activity!EM$1,BBG!$1:$1,0)-1,0)&lt;&gt;"",VLOOKUP($A38,BBG!$1:$1048576,MATCH(Activity!EM$1,BBG!$1:$1,0)+1,0)&lt;&gt;""),(VLOOKUP($A38,BBG!$1:$1048576,MATCH(Activity!EM$1,BBG!$1:$1,0)-1,0)+VLOOKUP($A38,BBG!$1:$1048576,MATCH(Activity!EM$1,BBG!$1:$1,0)+1,0))/2,IF(AND(VLOOKUP($A38,BBG!$1:$1048576,MATCH(Activity!EM$1,BBG!$1:$1,0)-1,0)&lt;&gt;"",VLOOKUP($A38,BBG!$1:$1048576,MATCH(Activity!EM$1,BBG!$1:$1,0)+2,0)&lt;&gt;""),VLOOKUP($A38,BBG!$1:$1048576,MATCH(Activity!EM$1,BBG!$1:$1,0)-1,0)+(VLOOKUP($A38,BBG!$1:$1048576,MATCH(Activity!EM$1,BBG!$1:$1,0)+2,0)-VLOOKUP($A38,BBG!$1:$1048576,MATCH(Activity!EM$1,BBG!$1:$1,0)-1,0))/3,VLOOKUP($A38,BBG!$1:$1048576,MATCH(Activity!EM$1,BBG!$1:$1,0)-2,0)+(VLOOKUP($A38,BBG!$1:$1048576,MATCH(Activity!EM$1,BBG!$1:$1,0)+1,0)-VLOOKUP($A38,BBG!$1:$1048576,MATCH(Activity!EM$1,BBG!$1:$1,0)-2,0))*2/3)))/100</f>
        <v>0</v>
      </c>
      <c r="EN38" s="34">
        <f ca="1">IF(VLOOKUP($A38,BBG!$1:$1048576,MATCH(Activity!EN$1,BBG!$1:$1,0),0)&lt;&gt;"",VLOOKUP($A38,BBG!$1:$1048576,MATCH(Activity!EN$1,BBG!$1:$1,0),0),IF(AND(VLOOKUP($A38,BBG!$1:$1048576,MATCH(Activity!EN$1,BBG!$1:$1,0)-1,0)&lt;&gt;"",VLOOKUP($A38,BBG!$1:$1048576,MATCH(Activity!EN$1,BBG!$1:$1,0)+1,0)&lt;&gt;""),(VLOOKUP($A38,BBG!$1:$1048576,MATCH(Activity!EN$1,BBG!$1:$1,0)-1,0)+VLOOKUP($A38,BBG!$1:$1048576,MATCH(Activity!EN$1,BBG!$1:$1,0)+1,0))/2,IF(AND(VLOOKUP($A38,BBG!$1:$1048576,MATCH(Activity!EN$1,BBG!$1:$1,0)-1,0)&lt;&gt;"",VLOOKUP($A38,BBG!$1:$1048576,MATCH(Activity!EN$1,BBG!$1:$1,0)+2,0)&lt;&gt;""),VLOOKUP($A38,BBG!$1:$1048576,MATCH(Activity!EN$1,BBG!$1:$1,0)-1,0)+(VLOOKUP($A38,BBG!$1:$1048576,MATCH(Activity!EN$1,BBG!$1:$1,0)+2,0)-VLOOKUP($A38,BBG!$1:$1048576,MATCH(Activity!EN$1,BBG!$1:$1,0)-1,0))/3,VLOOKUP($A38,BBG!$1:$1048576,MATCH(Activity!EN$1,BBG!$1:$1,0)-2,0)+(VLOOKUP($A38,BBG!$1:$1048576,MATCH(Activity!EN$1,BBG!$1:$1,0)+1,0)-VLOOKUP($A38,BBG!$1:$1048576,MATCH(Activity!EN$1,BBG!$1:$1,0)-2,0))*2/3)))/100</f>
        <v>0</v>
      </c>
      <c r="EO38" s="34">
        <f ca="1">IF(VLOOKUP($A38,BBG!$1:$1048576,MATCH(Activity!EO$1,BBG!$1:$1,0),0)&lt;&gt;"",VLOOKUP($A38,BBG!$1:$1048576,MATCH(Activity!EO$1,BBG!$1:$1,0),0),IF(AND(VLOOKUP($A38,BBG!$1:$1048576,MATCH(Activity!EO$1,BBG!$1:$1,0)-1,0)&lt;&gt;"",VLOOKUP($A38,BBG!$1:$1048576,MATCH(Activity!EO$1,BBG!$1:$1,0)+1,0)&lt;&gt;""),(VLOOKUP($A38,BBG!$1:$1048576,MATCH(Activity!EO$1,BBG!$1:$1,0)-1,0)+VLOOKUP($A38,BBG!$1:$1048576,MATCH(Activity!EO$1,BBG!$1:$1,0)+1,0))/2,IF(AND(VLOOKUP($A38,BBG!$1:$1048576,MATCH(Activity!EO$1,BBG!$1:$1,0)-1,0)&lt;&gt;"",VLOOKUP($A38,BBG!$1:$1048576,MATCH(Activity!EO$1,BBG!$1:$1,0)+2,0)&lt;&gt;""),VLOOKUP($A38,BBG!$1:$1048576,MATCH(Activity!EO$1,BBG!$1:$1,0)-1,0)+(VLOOKUP($A38,BBG!$1:$1048576,MATCH(Activity!EO$1,BBG!$1:$1,0)+2,0)-VLOOKUP($A38,BBG!$1:$1048576,MATCH(Activity!EO$1,BBG!$1:$1,0)-1,0))/3,VLOOKUP($A38,BBG!$1:$1048576,MATCH(Activity!EO$1,BBG!$1:$1,0)-2,0)+(VLOOKUP($A38,BBG!$1:$1048576,MATCH(Activity!EO$1,BBG!$1:$1,0)+1,0)-VLOOKUP($A38,BBG!$1:$1048576,MATCH(Activity!EO$1,BBG!$1:$1,0)-2,0))*2/3)))/100</f>
        <v>0</v>
      </c>
      <c r="EP38" s="34">
        <f ca="1">IF(VLOOKUP($A38,BBG!$1:$1048576,MATCH(Activity!EP$1,BBG!$1:$1,0),0)&lt;&gt;"",VLOOKUP($A38,BBG!$1:$1048576,MATCH(Activity!EP$1,BBG!$1:$1,0),0),IF(AND(VLOOKUP($A38,BBG!$1:$1048576,MATCH(Activity!EP$1,BBG!$1:$1,0)-1,0)&lt;&gt;"",VLOOKUP($A38,BBG!$1:$1048576,MATCH(Activity!EP$1,BBG!$1:$1,0)+1,0)&lt;&gt;""),(VLOOKUP($A38,BBG!$1:$1048576,MATCH(Activity!EP$1,BBG!$1:$1,0)-1,0)+VLOOKUP($A38,BBG!$1:$1048576,MATCH(Activity!EP$1,BBG!$1:$1,0)+1,0))/2,IF(AND(VLOOKUP($A38,BBG!$1:$1048576,MATCH(Activity!EP$1,BBG!$1:$1,0)-1,0)&lt;&gt;"",VLOOKUP($A38,BBG!$1:$1048576,MATCH(Activity!EP$1,BBG!$1:$1,0)+2,0)&lt;&gt;""),VLOOKUP($A38,BBG!$1:$1048576,MATCH(Activity!EP$1,BBG!$1:$1,0)-1,0)+(VLOOKUP($A38,BBG!$1:$1048576,MATCH(Activity!EP$1,BBG!$1:$1,0)+2,0)-VLOOKUP($A38,BBG!$1:$1048576,MATCH(Activity!EP$1,BBG!$1:$1,0)-1,0))/3,VLOOKUP($A38,BBG!$1:$1048576,MATCH(Activity!EP$1,BBG!$1:$1,0)-2,0)+(VLOOKUP($A38,BBG!$1:$1048576,MATCH(Activity!EP$1,BBG!$1:$1,0)+1,0)-VLOOKUP($A38,BBG!$1:$1048576,MATCH(Activity!EP$1,BBG!$1:$1,0)-2,0))*2/3)))/100</f>
        <v>0</v>
      </c>
      <c r="EQ38" s="34">
        <f ca="1">IF(VLOOKUP($A38,BBG!$1:$1048576,MATCH(Activity!EQ$1,BBG!$1:$1,0),0)&lt;&gt;"",VLOOKUP($A38,BBG!$1:$1048576,MATCH(Activity!EQ$1,BBG!$1:$1,0),0),IF(AND(VLOOKUP($A38,BBG!$1:$1048576,MATCH(Activity!EQ$1,BBG!$1:$1,0)-1,0)&lt;&gt;"",VLOOKUP($A38,BBG!$1:$1048576,MATCH(Activity!EQ$1,BBG!$1:$1,0)+1,0)&lt;&gt;""),(VLOOKUP($A38,BBG!$1:$1048576,MATCH(Activity!EQ$1,BBG!$1:$1,0)-1,0)+VLOOKUP($A38,BBG!$1:$1048576,MATCH(Activity!EQ$1,BBG!$1:$1,0)+1,0))/2,IF(AND(VLOOKUP($A38,BBG!$1:$1048576,MATCH(Activity!EQ$1,BBG!$1:$1,0)-1,0)&lt;&gt;"",VLOOKUP($A38,BBG!$1:$1048576,MATCH(Activity!EQ$1,BBG!$1:$1,0)+2,0)&lt;&gt;""),VLOOKUP($A38,BBG!$1:$1048576,MATCH(Activity!EQ$1,BBG!$1:$1,0)-1,0)+(VLOOKUP($A38,BBG!$1:$1048576,MATCH(Activity!EQ$1,BBG!$1:$1,0)+2,0)-VLOOKUP($A38,BBG!$1:$1048576,MATCH(Activity!EQ$1,BBG!$1:$1,0)-1,0))/3,VLOOKUP($A38,BBG!$1:$1048576,MATCH(Activity!EQ$1,BBG!$1:$1,0)-2,0)+(VLOOKUP($A38,BBG!$1:$1048576,MATCH(Activity!EQ$1,BBG!$1:$1,0)+1,0)-VLOOKUP($A38,BBG!$1:$1048576,MATCH(Activity!EQ$1,BBG!$1:$1,0)-2,0))*2/3)))/100</f>
        <v>0</v>
      </c>
      <c r="ER38" s="34">
        <f ca="1">IF(VLOOKUP($A38,BBG!$1:$1048576,MATCH(Activity!ER$1,BBG!$1:$1,0),0)&lt;&gt;"",VLOOKUP($A38,BBG!$1:$1048576,MATCH(Activity!ER$1,BBG!$1:$1,0),0),IF(AND(VLOOKUP($A38,BBG!$1:$1048576,MATCH(Activity!ER$1,BBG!$1:$1,0)-1,0)&lt;&gt;"",VLOOKUP($A38,BBG!$1:$1048576,MATCH(Activity!ER$1,BBG!$1:$1,0)+1,0)&lt;&gt;""),(VLOOKUP($A38,BBG!$1:$1048576,MATCH(Activity!ER$1,BBG!$1:$1,0)-1,0)+VLOOKUP($A38,BBG!$1:$1048576,MATCH(Activity!ER$1,BBG!$1:$1,0)+1,0))/2,IF(AND(VLOOKUP($A38,BBG!$1:$1048576,MATCH(Activity!ER$1,BBG!$1:$1,0)-1,0)&lt;&gt;"",VLOOKUP($A38,BBG!$1:$1048576,MATCH(Activity!ER$1,BBG!$1:$1,0)+2,0)&lt;&gt;""),VLOOKUP($A38,BBG!$1:$1048576,MATCH(Activity!ER$1,BBG!$1:$1,0)-1,0)+(VLOOKUP($A38,BBG!$1:$1048576,MATCH(Activity!ER$1,BBG!$1:$1,0)+2,0)-VLOOKUP($A38,BBG!$1:$1048576,MATCH(Activity!ER$1,BBG!$1:$1,0)-1,0))/3,VLOOKUP($A38,BBG!$1:$1048576,MATCH(Activity!ER$1,BBG!$1:$1,0)-2,0)+(VLOOKUP($A38,BBG!$1:$1048576,MATCH(Activity!ER$1,BBG!$1:$1,0)+1,0)-VLOOKUP($A38,BBG!$1:$1048576,MATCH(Activity!ER$1,BBG!$1:$1,0)-2,0))*2/3)))/100</f>
        <v>0</v>
      </c>
      <c r="ES38" s="34">
        <f ca="1">IF(VLOOKUP($A38,BBG!$1:$1048576,MATCH(Activity!ES$1,BBG!$1:$1,0),0)&lt;&gt;"",VLOOKUP($A38,BBG!$1:$1048576,MATCH(Activity!ES$1,BBG!$1:$1,0),0),IF(AND(VLOOKUP($A38,BBG!$1:$1048576,MATCH(Activity!ES$1,BBG!$1:$1,0)-1,0)&lt;&gt;"",VLOOKUP($A38,BBG!$1:$1048576,MATCH(Activity!ES$1,BBG!$1:$1,0)+1,0)&lt;&gt;""),(VLOOKUP($A38,BBG!$1:$1048576,MATCH(Activity!ES$1,BBG!$1:$1,0)-1,0)+VLOOKUP($A38,BBG!$1:$1048576,MATCH(Activity!ES$1,BBG!$1:$1,0)+1,0))/2,IF(AND(VLOOKUP($A38,BBG!$1:$1048576,MATCH(Activity!ES$1,BBG!$1:$1,0)-1,0)&lt;&gt;"",VLOOKUP($A38,BBG!$1:$1048576,MATCH(Activity!ES$1,BBG!$1:$1,0)+2,0)&lt;&gt;""),VLOOKUP($A38,BBG!$1:$1048576,MATCH(Activity!ES$1,BBG!$1:$1,0)-1,0)+(VLOOKUP($A38,BBG!$1:$1048576,MATCH(Activity!ES$1,BBG!$1:$1,0)+2,0)-VLOOKUP($A38,BBG!$1:$1048576,MATCH(Activity!ES$1,BBG!$1:$1,0)-1,0))/3,VLOOKUP($A38,BBG!$1:$1048576,MATCH(Activity!ES$1,BBG!$1:$1,0)-2,0)+(VLOOKUP($A38,BBG!$1:$1048576,MATCH(Activity!ES$1,BBG!$1:$1,0)+1,0)-VLOOKUP($A38,BBG!$1:$1048576,MATCH(Activity!ES$1,BBG!$1:$1,0)-2,0))*2/3)))/100</f>
        <v>0</v>
      </c>
      <c r="ET38" s="34">
        <f ca="1">IF(VLOOKUP($A38,BBG!$1:$1048576,MATCH(Activity!ET$1,BBG!$1:$1,0),0)&lt;&gt;"",VLOOKUP($A38,BBG!$1:$1048576,MATCH(Activity!ET$1,BBG!$1:$1,0),0),IF(AND(VLOOKUP($A38,BBG!$1:$1048576,MATCH(Activity!ET$1,BBG!$1:$1,0)-1,0)&lt;&gt;"",VLOOKUP($A38,BBG!$1:$1048576,MATCH(Activity!ET$1,BBG!$1:$1,0)+1,0)&lt;&gt;""),(VLOOKUP($A38,BBG!$1:$1048576,MATCH(Activity!ET$1,BBG!$1:$1,0)-1,0)+VLOOKUP($A38,BBG!$1:$1048576,MATCH(Activity!ET$1,BBG!$1:$1,0)+1,0))/2,IF(AND(VLOOKUP($A38,BBG!$1:$1048576,MATCH(Activity!ET$1,BBG!$1:$1,0)-1,0)&lt;&gt;"",VLOOKUP($A38,BBG!$1:$1048576,MATCH(Activity!ET$1,BBG!$1:$1,0)+2,0)&lt;&gt;""),VLOOKUP($A38,BBG!$1:$1048576,MATCH(Activity!ET$1,BBG!$1:$1,0)-1,0)+(VLOOKUP($A38,BBG!$1:$1048576,MATCH(Activity!ET$1,BBG!$1:$1,0)+2,0)-VLOOKUP($A38,BBG!$1:$1048576,MATCH(Activity!ET$1,BBG!$1:$1,0)-1,0))/3,VLOOKUP($A38,BBG!$1:$1048576,MATCH(Activity!ET$1,BBG!$1:$1,0)-2,0)+(VLOOKUP($A38,BBG!$1:$1048576,MATCH(Activity!ET$1,BBG!$1:$1,0)+1,0)-VLOOKUP($A38,BBG!$1:$1048576,MATCH(Activity!ET$1,BBG!$1:$1,0)-2,0))*2/3)))/100</f>
        <v>0</v>
      </c>
      <c r="EU38" s="34">
        <f ca="1">IF(VLOOKUP($A38,BBG!$1:$1048576,MATCH(Activity!EU$1,BBG!$1:$1,0),0)&lt;&gt;"",VLOOKUP($A38,BBG!$1:$1048576,MATCH(Activity!EU$1,BBG!$1:$1,0),0),IF(AND(VLOOKUP($A38,BBG!$1:$1048576,MATCH(Activity!EU$1,BBG!$1:$1,0)-1,0)&lt;&gt;"",VLOOKUP($A38,BBG!$1:$1048576,MATCH(Activity!EU$1,BBG!$1:$1,0)+1,0)&lt;&gt;""),(VLOOKUP($A38,BBG!$1:$1048576,MATCH(Activity!EU$1,BBG!$1:$1,0)-1,0)+VLOOKUP($A38,BBG!$1:$1048576,MATCH(Activity!EU$1,BBG!$1:$1,0)+1,0))/2,IF(AND(VLOOKUP($A38,BBG!$1:$1048576,MATCH(Activity!EU$1,BBG!$1:$1,0)-1,0)&lt;&gt;"",VLOOKUP($A38,BBG!$1:$1048576,MATCH(Activity!EU$1,BBG!$1:$1,0)+2,0)&lt;&gt;""),VLOOKUP($A38,BBG!$1:$1048576,MATCH(Activity!EU$1,BBG!$1:$1,0)-1,0)+(VLOOKUP($A38,BBG!$1:$1048576,MATCH(Activity!EU$1,BBG!$1:$1,0)+2,0)-VLOOKUP($A38,BBG!$1:$1048576,MATCH(Activity!EU$1,BBG!$1:$1,0)-1,0))/3,VLOOKUP($A38,BBG!$1:$1048576,MATCH(Activity!EU$1,BBG!$1:$1,0)-2,0)+(VLOOKUP($A38,BBG!$1:$1048576,MATCH(Activity!EU$1,BBG!$1:$1,0)+1,0)-VLOOKUP($A38,BBG!$1:$1048576,MATCH(Activity!EU$1,BBG!$1:$1,0)-2,0))*2/3)))/100</f>
        <v>0</v>
      </c>
      <c r="EV38" s="34">
        <f ca="1">IF(VLOOKUP($A38,BBG!$1:$1048576,MATCH(Activity!EV$1,BBG!$1:$1,0),0)&lt;&gt;"",VLOOKUP($A38,BBG!$1:$1048576,MATCH(Activity!EV$1,BBG!$1:$1,0),0),IF(AND(VLOOKUP($A38,BBG!$1:$1048576,MATCH(Activity!EV$1,BBG!$1:$1,0)-1,0)&lt;&gt;"",VLOOKUP($A38,BBG!$1:$1048576,MATCH(Activity!EV$1,BBG!$1:$1,0)+1,0)&lt;&gt;""),(VLOOKUP($A38,BBG!$1:$1048576,MATCH(Activity!EV$1,BBG!$1:$1,0)-1,0)+VLOOKUP($A38,BBG!$1:$1048576,MATCH(Activity!EV$1,BBG!$1:$1,0)+1,0))/2,IF(AND(VLOOKUP($A38,BBG!$1:$1048576,MATCH(Activity!EV$1,BBG!$1:$1,0)-1,0)&lt;&gt;"",VLOOKUP($A38,BBG!$1:$1048576,MATCH(Activity!EV$1,BBG!$1:$1,0)+2,0)&lt;&gt;""),VLOOKUP($A38,BBG!$1:$1048576,MATCH(Activity!EV$1,BBG!$1:$1,0)-1,0)+(VLOOKUP($A38,BBG!$1:$1048576,MATCH(Activity!EV$1,BBG!$1:$1,0)+2,0)-VLOOKUP($A38,BBG!$1:$1048576,MATCH(Activity!EV$1,BBG!$1:$1,0)-1,0))/3,VLOOKUP($A38,BBG!$1:$1048576,MATCH(Activity!EV$1,BBG!$1:$1,0)-2,0)+(VLOOKUP($A38,BBG!$1:$1048576,MATCH(Activity!EV$1,BBG!$1:$1,0)+1,0)-VLOOKUP($A38,BBG!$1:$1048576,MATCH(Activity!EV$1,BBG!$1:$1,0)-2,0))*2/3)))/100</f>
        <v>0</v>
      </c>
      <c r="EW38" s="34">
        <f ca="1">IF(VLOOKUP($A38,BBG!$1:$1048576,MATCH(Activity!EW$1,BBG!$1:$1,0),0)&lt;&gt;"",VLOOKUP($A38,BBG!$1:$1048576,MATCH(Activity!EW$1,BBG!$1:$1,0),0),IF(AND(VLOOKUP($A38,BBG!$1:$1048576,MATCH(Activity!EW$1,BBG!$1:$1,0)-1,0)&lt;&gt;"",VLOOKUP($A38,BBG!$1:$1048576,MATCH(Activity!EW$1,BBG!$1:$1,0)+1,0)&lt;&gt;""),(VLOOKUP($A38,BBG!$1:$1048576,MATCH(Activity!EW$1,BBG!$1:$1,0)-1,0)+VLOOKUP($A38,BBG!$1:$1048576,MATCH(Activity!EW$1,BBG!$1:$1,0)+1,0))/2,IF(AND(VLOOKUP($A38,BBG!$1:$1048576,MATCH(Activity!EW$1,BBG!$1:$1,0)-1,0)&lt;&gt;"",VLOOKUP($A38,BBG!$1:$1048576,MATCH(Activity!EW$1,BBG!$1:$1,0)+2,0)&lt;&gt;""),VLOOKUP($A38,BBG!$1:$1048576,MATCH(Activity!EW$1,BBG!$1:$1,0)-1,0)+(VLOOKUP($A38,BBG!$1:$1048576,MATCH(Activity!EW$1,BBG!$1:$1,0)+2,0)-VLOOKUP($A38,BBG!$1:$1048576,MATCH(Activity!EW$1,BBG!$1:$1,0)-1,0))/3,VLOOKUP($A38,BBG!$1:$1048576,MATCH(Activity!EW$1,BBG!$1:$1,0)-2,0)+(VLOOKUP($A38,BBG!$1:$1048576,MATCH(Activity!EW$1,BBG!$1:$1,0)+1,0)-VLOOKUP($A38,BBG!$1:$1048576,MATCH(Activity!EW$1,BBG!$1:$1,0)-2,0))*2/3)))/100</f>
        <v>0</v>
      </c>
      <c r="EX38" s="34">
        <f ca="1">IF(VLOOKUP($A38,BBG!$1:$1048576,MATCH(Activity!EX$1,BBG!$1:$1,0),0)&lt;&gt;"",VLOOKUP($A38,BBG!$1:$1048576,MATCH(Activity!EX$1,BBG!$1:$1,0),0),IF(AND(VLOOKUP($A38,BBG!$1:$1048576,MATCH(Activity!EX$1,BBG!$1:$1,0)-1,0)&lt;&gt;"",VLOOKUP($A38,BBG!$1:$1048576,MATCH(Activity!EX$1,BBG!$1:$1,0)+1,0)&lt;&gt;""),(VLOOKUP($A38,BBG!$1:$1048576,MATCH(Activity!EX$1,BBG!$1:$1,0)-1,0)+VLOOKUP($A38,BBG!$1:$1048576,MATCH(Activity!EX$1,BBG!$1:$1,0)+1,0))/2,IF(AND(VLOOKUP($A38,BBG!$1:$1048576,MATCH(Activity!EX$1,BBG!$1:$1,0)-1,0)&lt;&gt;"",VLOOKUP($A38,BBG!$1:$1048576,MATCH(Activity!EX$1,BBG!$1:$1,0)+2,0)&lt;&gt;""),VLOOKUP($A38,BBG!$1:$1048576,MATCH(Activity!EX$1,BBG!$1:$1,0)-1,0)+(VLOOKUP($A38,BBG!$1:$1048576,MATCH(Activity!EX$1,BBG!$1:$1,0)+2,0)-VLOOKUP($A38,BBG!$1:$1048576,MATCH(Activity!EX$1,BBG!$1:$1,0)-1,0))/3,VLOOKUP($A38,BBG!$1:$1048576,MATCH(Activity!EX$1,BBG!$1:$1,0)-2,0)+(VLOOKUP($A38,BBG!$1:$1048576,MATCH(Activity!EX$1,BBG!$1:$1,0)+1,0)-VLOOKUP($A38,BBG!$1:$1048576,MATCH(Activity!EX$1,BBG!$1:$1,0)-2,0))*2/3)))/100</f>
        <v>0</v>
      </c>
      <c r="EY38" s="34">
        <f ca="1">IF(VLOOKUP($A38,BBG!$1:$1048576,MATCH(Activity!EY$1,BBG!$1:$1,0),0)&lt;&gt;"",VLOOKUP($A38,BBG!$1:$1048576,MATCH(Activity!EY$1,BBG!$1:$1,0),0),IF(AND(VLOOKUP($A38,BBG!$1:$1048576,MATCH(Activity!EY$1,BBG!$1:$1,0)-1,0)&lt;&gt;"",VLOOKUP($A38,BBG!$1:$1048576,MATCH(Activity!EY$1,BBG!$1:$1,0)+1,0)&lt;&gt;""),(VLOOKUP($A38,BBG!$1:$1048576,MATCH(Activity!EY$1,BBG!$1:$1,0)-1,0)+VLOOKUP($A38,BBG!$1:$1048576,MATCH(Activity!EY$1,BBG!$1:$1,0)+1,0))/2,IF(AND(VLOOKUP($A38,BBG!$1:$1048576,MATCH(Activity!EY$1,BBG!$1:$1,0)-1,0)&lt;&gt;"",VLOOKUP($A38,BBG!$1:$1048576,MATCH(Activity!EY$1,BBG!$1:$1,0)+2,0)&lt;&gt;""),VLOOKUP($A38,BBG!$1:$1048576,MATCH(Activity!EY$1,BBG!$1:$1,0)-1,0)+(VLOOKUP($A38,BBG!$1:$1048576,MATCH(Activity!EY$1,BBG!$1:$1,0)+2,0)-VLOOKUP($A38,BBG!$1:$1048576,MATCH(Activity!EY$1,BBG!$1:$1,0)-1,0))/3,VLOOKUP($A38,BBG!$1:$1048576,MATCH(Activity!EY$1,BBG!$1:$1,0)-2,0)+(VLOOKUP($A38,BBG!$1:$1048576,MATCH(Activity!EY$1,BBG!$1:$1,0)+1,0)-VLOOKUP($A38,BBG!$1:$1048576,MATCH(Activity!EY$1,BBG!$1:$1,0)-2,0))*2/3)))/100</f>
        <v>0</v>
      </c>
      <c r="EZ38" s="34">
        <f ca="1">IF(VLOOKUP($A38,BBG!$1:$1048576,MATCH(Activity!EZ$1,BBG!$1:$1,0),0)&lt;&gt;"",VLOOKUP($A38,BBG!$1:$1048576,MATCH(Activity!EZ$1,BBG!$1:$1,0),0),IF(AND(VLOOKUP($A38,BBG!$1:$1048576,MATCH(Activity!EZ$1,BBG!$1:$1,0)-1,0)&lt;&gt;"",VLOOKUP($A38,BBG!$1:$1048576,MATCH(Activity!EZ$1,BBG!$1:$1,0)+1,0)&lt;&gt;""),(VLOOKUP($A38,BBG!$1:$1048576,MATCH(Activity!EZ$1,BBG!$1:$1,0)-1,0)+VLOOKUP($A38,BBG!$1:$1048576,MATCH(Activity!EZ$1,BBG!$1:$1,0)+1,0))/2,IF(AND(VLOOKUP($A38,BBG!$1:$1048576,MATCH(Activity!EZ$1,BBG!$1:$1,0)-1,0)&lt;&gt;"",VLOOKUP($A38,BBG!$1:$1048576,MATCH(Activity!EZ$1,BBG!$1:$1,0)+2,0)&lt;&gt;""),VLOOKUP($A38,BBG!$1:$1048576,MATCH(Activity!EZ$1,BBG!$1:$1,0)-1,0)+(VLOOKUP($A38,BBG!$1:$1048576,MATCH(Activity!EZ$1,BBG!$1:$1,0)+2,0)-VLOOKUP($A38,BBG!$1:$1048576,MATCH(Activity!EZ$1,BBG!$1:$1,0)-1,0))/3,VLOOKUP($A38,BBG!$1:$1048576,MATCH(Activity!EZ$1,BBG!$1:$1,0)-2,0)+(VLOOKUP($A38,BBG!$1:$1048576,MATCH(Activity!EZ$1,BBG!$1:$1,0)+1,0)-VLOOKUP($A38,BBG!$1:$1048576,MATCH(Activity!EZ$1,BBG!$1:$1,0)-2,0))*2/3)))/100</f>
        <v>0</v>
      </c>
      <c r="FA38" s="34">
        <f ca="1">IF(VLOOKUP($A38,BBG!$1:$1048576,MATCH(Activity!FA$1,BBG!$1:$1,0),0)&lt;&gt;"",VLOOKUP($A38,BBG!$1:$1048576,MATCH(Activity!FA$1,BBG!$1:$1,0),0),IF(AND(VLOOKUP($A38,BBG!$1:$1048576,MATCH(Activity!FA$1,BBG!$1:$1,0)-1,0)&lt;&gt;"",VLOOKUP($A38,BBG!$1:$1048576,MATCH(Activity!FA$1,BBG!$1:$1,0)+1,0)&lt;&gt;""),(VLOOKUP($A38,BBG!$1:$1048576,MATCH(Activity!FA$1,BBG!$1:$1,0)-1,0)+VLOOKUP($A38,BBG!$1:$1048576,MATCH(Activity!FA$1,BBG!$1:$1,0)+1,0))/2,IF(AND(VLOOKUP($A38,BBG!$1:$1048576,MATCH(Activity!FA$1,BBG!$1:$1,0)-1,0)&lt;&gt;"",VLOOKUP($A38,BBG!$1:$1048576,MATCH(Activity!FA$1,BBG!$1:$1,0)+2,0)&lt;&gt;""),VLOOKUP($A38,BBG!$1:$1048576,MATCH(Activity!FA$1,BBG!$1:$1,0)-1,0)+(VLOOKUP($A38,BBG!$1:$1048576,MATCH(Activity!FA$1,BBG!$1:$1,0)+2,0)-VLOOKUP($A38,BBG!$1:$1048576,MATCH(Activity!FA$1,BBG!$1:$1,0)-1,0))/3,VLOOKUP($A38,BBG!$1:$1048576,MATCH(Activity!FA$1,BBG!$1:$1,0)-2,0)+(VLOOKUP($A38,BBG!$1:$1048576,MATCH(Activity!FA$1,BBG!$1:$1,0)+1,0)-VLOOKUP($A38,BBG!$1:$1048576,MATCH(Activity!FA$1,BBG!$1:$1,0)-2,0))*2/3)))/100</f>
        <v>0</v>
      </c>
      <c r="FB38" s="34">
        <f ca="1">IF(VLOOKUP($A38,BBG!$1:$1048576,MATCH(Activity!FB$1,BBG!$1:$1,0),0)&lt;&gt;"",VLOOKUP($A38,BBG!$1:$1048576,MATCH(Activity!FB$1,BBG!$1:$1,0),0),IF(AND(VLOOKUP($A38,BBG!$1:$1048576,MATCH(Activity!FB$1,BBG!$1:$1,0)-1,0)&lt;&gt;"",VLOOKUP($A38,BBG!$1:$1048576,MATCH(Activity!FB$1,BBG!$1:$1,0)+1,0)&lt;&gt;""),(VLOOKUP($A38,BBG!$1:$1048576,MATCH(Activity!FB$1,BBG!$1:$1,0)-1,0)+VLOOKUP($A38,BBG!$1:$1048576,MATCH(Activity!FB$1,BBG!$1:$1,0)+1,0))/2,IF(AND(VLOOKUP($A38,BBG!$1:$1048576,MATCH(Activity!FB$1,BBG!$1:$1,0)-1,0)&lt;&gt;"",VLOOKUP($A38,BBG!$1:$1048576,MATCH(Activity!FB$1,BBG!$1:$1,0)+2,0)&lt;&gt;""),VLOOKUP($A38,BBG!$1:$1048576,MATCH(Activity!FB$1,BBG!$1:$1,0)-1,0)+(VLOOKUP($A38,BBG!$1:$1048576,MATCH(Activity!FB$1,BBG!$1:$1,0)+2,0)-VLOOKUP($A38,BBG!$1:$1048576,MATCH(Activity!FB$1,BBG!$1:$1,0)-1,0))/3,VLOOKUP($A38,BBG!$1:$1048576,MATCH(Activity!FB$1,BBG!$1:$1,0)-2,0)+(VLOOKUP($A38,BBG!$1:$1048576,MATCH(Activity!FB$1,BBG!$1:$1,0)+1,0)-VLOOKUP($A38,BBG!$1:$1048576,MATCH(Activity!FB$1,BBG!$1:$1,0)-2,0))*2/3)))/100</f>
        <v>0</v>
      </c>
      <c r="FC38" s="34">
        <f ca="1">IF(VLOOKUP($A38,BBG!$1:$1048576,MATCH(Activity!FC$1,BBG!$1:$1,0),0)&lt;&gt;"",VLOOKUP($A38,BBG!$1:$1048576,MATCH(Activity!FC$1,BBG!$1:$1,0),0),IF(AND(VLOOKUP($A38,BBG!$1:$1048576,MATCH(Activity!FC$1,BBG!$1:$1,0)-1,0)&lt;&gt;"",VLOOKUP($A38,BBG!$1:$1048576,MATCH(Activity!FC$1,BBG!$1:$1,0)+1,0)&lt;&gt;""),(VLOOKUP($A38,BBG!$1:$1048576,MATCH(Activity!FC$1,BBG!$1:$1,0)-1,0)+VLOOKUP($A38,BBG!$1:$1048576,MATCH(Activity!FC$1,BBG!$1:$1,0)+1,0))/2,IF(AND(VLOOKUP($A38,BBG!$1:$1048576,MATCH(Activity!FC$1,BBG!$1:$1,0)-1,0)&lt;&gt;"",VLOOKUP($A38,BBG!$1:$1048576,MATCH(Activity!FC$1,BBG!$1:$1,0)+2,0)&lt;&gt;""),VLOOKUP($A38,BBG!$1:$1048576,MATCH(Activity!FC$1,BBG!$1:$1,0)-1,0)+(VLOOKUP($A38,BBG!$1:$1048576,MATCH(Activity!FC$1,BBG!$1:$1,0)+2,0)-VLOOKUP($A38,BBG!$1:$1048576,MATCH(Activity!FC$1,BBG!$1:$1,0)-1,0))/3,VLOOKUP($A38,BBG!$1:$1048576,MATCH(Activity!FC$1,BBG!$1:$1,0)-2,0)+(VLOOKUP($A38,BBG!$1:$1048576,MATCH(Activity!FC$1,BBG!$1:$1,0)+1,0)-VLOOKUP($A38,BBG!$1:$1048576,MATCH(Activity!FC$1,BBG!$1:$1,0)-2,0))*2/3)))/100</f>
        <v>0</v>
      </c>
      <c r="FD38" s="34">
        <f ca="1">IF(VLOOKUP($A38,BBG!$1:$1048576,MATCH(Activity!FD$1,BBG!$1:$1,0),0)&lt;&gt;"",VLOOKUP($A38,BBG!$1:$1048576,MATCH(Activity!FD$1,BBG!$1:$1,0),0),IF(AND(VLOOKUP($A38,BBG!$1:$1048576,MATCH(Activity!FD$1,BBG!$1:$1,0)-1,0)&lt;&gt;"",VLOOKUP($A38,BBG!$1:$1048576,MATCH(Activity!FD$1,BBG!$1:$1,0)+1,0)&lt;&gt;""),(VLOOKUP($A38,BBG!$1:$1048576,MATCH(Activity!FD$1,BBG!$1:$1,0)-1,0)+VLOOKUP($A38,BBG!$1:$1048576,MATCH(Activity!FD$1,BBG!$1:$1,0)+1,0))/2,IF(AND(VLOOKUP($A38,BBG!$1:$1048576,MATCH(Activity!FD$1,BBG!$1:$1,0)-1,0)&lt;&gt;"",VLOOKUP($A38,BBG!$1:$1048576,MATCH(Activity!FD$1,BBG!$1:$1,0)+2,0)&lt;&gt;""),VLOOKUP($A38,BBG!$1:$1048576,MATCH(Activity!FD$1,BBG!$1:$1,0)-1,0)+(VLOOKUP($A38,BBG!$1:$1048576,MATCH(Activity!FD$1,BBG!$1:$1,0)+2,0)-VLOOKUP($A38,BBG!$1:$1048576,MATCH(Activity!FD$1,BBG!$1:$1,0)-1,0))/3,VLOOKUP($A38,BBG!$1:$1048576,MATCH(Activity!FD$1,BBG!$1:$1,0)-2,0)+(VLOOKUP($A38,BBG!$1:$1048576,MATCH(Activity!FD$1,BBG!$1:$1,0)+1,0)-VLOOKUP($A38,BBG!$1:$1048576,MATCH(Activity!FD$1,BBG!$1:$1,0)-2,0))*2/3)))/100</f>
        <v>0</v>
      </c>
      <c r="FE38" s="34">
        <f ca="1">IF(VLOOKUP($A38,BBG!$1:$1048576,MATCH(Activity!FE$1,BBG!$1:$1,0),0)&lt;&gt;"",VLOOKUP($A38,BBG!$1:$1048576,MATCH(Activity!FE$1,BBG!$1:$1,0),0),IF(AND(VLOOKUP($A38,BBG!$1:$1048576,MATCH(Activity!FE$1,BBG!$1:$1,0)-1,0)&lt;&gt;"",VLOOKUP($A38,BBG!$1:$1048576,MATCH(Activity!FE$1,BBG!$1:$1,0)+1,0)&lt;&gt;""),(VLOOKUP($A38,BBG!$1:$1048576,MATCH(Activity!FE$1,BBG!$1:$1,0)-1,0)+VLOOKUP($A38,BBG!$1:$1048576,MATCH(Activity!FE$1,BBG!$1:$1,0)+1,0))/2,IF(AND(VLOOKUP($A38,BBG!$1:$1048576,MATCH(Activity!FE$1,BBG!$1:$1,0)-1,0)&lt;&gt;"",VLOOKUP($A38,BBG!$1:$1048576,MATCH(Activity!FE$1,BBG!$1:$1,0)+2,0)&lt;&gt;""),VLOOKUP($A38,BBG!$1:$1048576,MATCH(Activity!FE$1,BBG!$1:$1,0)-1,0)+(VLOOKUP($A38,BBG!$1:$1048576,MATCH(Activity!FE$1,BBG!$1:$1,0)+2,0)-VLOOKUP($A38,BBG!$1:$1048576,MATCH(Activity!FE$1,BBG!$1:$1,0)-1,0))/3,VLOOKUP($A38,BBG!$1:$1048576,MATCH(Activity!FE$1,BBG!$1:$1,0)-2,0)+(VLOOKUP($A38,BBG!$1:$1048576,MATCH(Activity!FE$1,BBG!$1:$1,0)+1,0)-VLOOKUP($A38,BBG!$1:$1048576,MATCH(Activity!FE$1,BBG!$1:$1,0)-2,0))*2/3)))/100</f>
        <v>0</v>
      </c>
      <c r="FF38" s="34">
        <f ca="1">IF(VLOOKUP($A38,BBG!$1:$1048576,MATCH(Activity!FF$1,BBG!$1:$1,0),0)&lt;&gt;"",VLOOKUP($A38,BBG!$1:$1048576,MATCH(Activity!FF$1,BBG!$1:$1,0),0),IF(AND(VLOOKUP($A38,BBG!$1:$1048576,MATCH(Activity!FF$1,BBG!$1:$1,0)-1,0)&lt;&gt;"",VLOOKUP($A38,BBG!$1:$1048576,MATCH(Activity!FF$1,BBG!$1:$1,0)+1,0)&lt;&gt;""),(VLOOKUP($A38,BBG!$1:$1048576,MATCH(Activity!FF$1,BBG!$1:$1,0)-1,0)+VLOOKUP($A38,BBG!$1:$1048576,MATCH(Activity!FF$1,BBG!$1:$1,0)+1,0))/2,IF(AND(VLOOKUP($A38,BBG!$1:$1048576,MATCH(Activity!FF$1,BBG!$1:$1,0)-1,0)&lt;&gt;"",VLOOKUP($A38,BBG!$1:$1048576,MATCH(Activity!FF$1,BBG!$1:$1,0)+2,0)&lt;&gt;""),VLOOKUP($A38,BBG!$1:$1048576,MATCH(Activity!FF$1,BBG!$1:$1,0)-1,0)+(VLOOKUP($A38,BBG!$1:$1048576,MATCH(Activity!FF$1,BBG!$1:$1,0)+2,0)-VLOOKUP($A38,BBG!$1:$1048576,MATCH(Activity!FF$1,BBG!$1:$1,0)-1,0))/3,VLOOKUP($A38,BBG!$1:$1048576,MATCH(Activity!FF$1,BBG!$1:$1,0)-2,0)+(VLOOKUP($A38,BBG!$1:$1048576,MATCH(Activity!FF$1,BBG!$1:$1,0)+1,0)-VLOOKUP($A38,BBG!$1:$1048576,MATCH(Activity!FF$1,BBG!$1:$1,0)-2,0))*2/3)))/100</f>
        <v>0</v>
      </c>
      <c r="FG38" s="34">
        <f ca="1">IF(VLOOKUP($A38,BBG!$1:$1048576,MATCH(Activity!FG$1,BBG!$1:$1,0),0)&lt;&gt;"",VLOOKUP($A38,BBG!$1:$1048576,MATCH(Activity!FG$1,BBG!$1:$1,0),0),IF(AND(VLOOKUP($A38,BBG!$1:$1048576,MATCH(Activity!FG$1,BBG!$1:$1,0)-1,0)&lt;&gt;"",VLOOKUP($A38,BBG!$1:$1048576,MATCH(Activity!FG$1,BBG!$1:$1,0)+1,0)&lt;&gt;""),(VLOOKUP($A38,BBG!$1:$1048576,MATCH(Activity!FG$1,BBG!$1:$1,0)-1,0)+VLOOKUP($A38,BBG!$1:$1048576,MATCH(Activity!FG$1,BBG!$1:$1,0)+1,0))/2,IF(AND(VLOOKUP($A38,BBG!$1:$1048576,MATCH(Activity!FG$1,BBG!$1:$1,0)-1,0)&lt;&gt;"",VLOOKUP($A38,BBG!$1:$1048576,MATCH(Activity!FG$1,BBG!$1:$1,0)+2,0)&lt;&gt;""),VLOOKUP($A38,BBG!$1:$1048576,MATCH(Activity!FG$1,BBG!$1:$1,0)-1,0)+(VLOOKUP($A38,BBG!$1:$1048576,MATCH(Activity!FG$1,BBG!$1:$1,0)+2,0)-VLOOKUP($A38,BBG!$1:$1048576,MATCH(Activity!FG$1,BBG!$1:$1,0)-1,0))/3,VLOOKUP($A38,BBG!$1:$1048576,MATCH(Activity!FG$1,BBG!$1:$1,0)-2,0)+(VLOOKUP($A38,BBG!$1:$1048576,MATCH(Activity!FG$1,BBG!$1:$1,0)+1,0)-VLOOKUP($A38,BBG!$1:$1048576,MATCH(Activity!FG$1,BBG!$1:$1,0)-2,0))*2/3)))/100</f>
        <v>0</v>
      </c>
      <c r="FH38" s="34">
        <f ca="1">IF(VLOOKUP($A38,BBG!$1:$1048576,MATCH(Activity!FH$1,BBG!$1:$1,0),0)&lt;&gt;"",VLOOKUP($A38,BBG!$1:$1048576,MATCH(Activity!FH$1,BBG!$1:$1,0),0),IF(AND(VLOOKUP($A38,BBG!$1:$1048576,MATCH(Activity!FH$1,BBG!$1:$1,0)-1,0)&lt;&gt;"",VLOOKUP($A38,BBG!$1:$1048576,MATCH(Activity!FH$1,BBG!$1:$1,0)+1,0)&lt;&gt;""),(VLOOKUP($A38,BBG!$1:$1048576,MATCH(Activity!FH$1,BBG!$1:$1,0)-1,0)+VLOOKUP($A38,BBG!$1:$1048576,MATCH(Activity!FH$1,BBG!$1:$1,0)+1,0))/2,IF(AND(VLOOKUP($A38,BBG!$1:$1048576,MATCH(Activity!FH$1,BBG!$1:$1,0)-1,0)&lt;&gt;"",VLOOKUP($A38,BBG!$1:$1048576,MATCH(Activity!FH$1,BBG!$1:$1,0)+2,0)&lt;&gt;""),VLOOKUP($A38,BBG!$1:$1048576,MATCH(Activity!FH$1,BBG!$1:$1,0)-1,0)+(VLOOKUP($A38,BBG!$1:$1048576,MATCH(Activity!FH$1,BBG!$1:$1,0)+2,0)-VLOOKUP($A38,BBG!$1:$1048576,MATCH(Activity!FH$1,BBG!$1:$1,0)-1,0))/3,VLOOKUP($A38,BBG!$1:$1048576,MATCH(Activity!FH$1,BBG!$1:$1,0)-2,0)+(VLOOKUP($A38,BBG!$1:$1048576,MATCH(Activity!FH$1,BBG!$1:$1,0)+1,0)-VLOOKUP($A38,BBG!$1:$1048576,MATCH(Activity!FH$1,BBG!$1:$1,0)-2,0))*2/3)))/100</f>
        <v>0</v>
      </c>
      <c r="FI38" s="34">
        <f ca="1">IF(VLOOKUP($A38,BBG!$1:$1048576,MATCH(Activity!FI$1,BBG!$1:$1,0),0)&lt;&gt;"",VLOOKUP($A38,BBG!$1:$1048576,MATCH(Activity!FI$1,BBG!$1:$1,0),0),IF(AND(VLOOKUP($A38,BBG!$1:$1048576,MATCH(Activity!FI$1,BBG!$1:$1,0)-1,0)&lt;&gt;"",VLOOKUP($A38,BBG!$1:$1048576,MATCH(Activity!FI$1,BBG!$1:$1,0)+1,0)&lt;&gt;""),(VLOOKUP($A38,BBG!$1:$1048576,MATCH(Activity!FI$1,BBG!$1:$1,0)-1,0)+VLOOKUP($A38,BBG!$1:$1048576,MATCH(Activity!FI$1,BBG!$1:$1,0)+1,0))/2,IF(AND(VLOOKUP($A38,BBG!$1:$1048576,MATCH(Activity!FI$1,BBG!$1:$1,0)-1,0)&lt;&gt;"",VLOOKUP($A38,BBG!$1:$1048576,MATCH(Activity!FI$1,BBG!$1:$1,0)+2,0)&lt;&gt;""),VLOOKUP($A38,BBG!$1:$1048576,MATCH(Activity!FI$1,BBG!$1:$1,0)-1,0)+(VLOOKUP($A38,BBG!$1:$1048576,MATCH(Activity!FI$1,BBG!$1:$1,0)+2,0)-VLOOKUP($A38,BBG!$1:$1048576,MATCH(Activity!FI$1,BBG!$1:$1,0)-1,0))/3,VLOOKUP($A38,BBG!$1:$1048576,MATCH(Activity!FI$1,BBG!$1:$1,0)-2,0)+(VLOOKUP($A38,BBG!$1:$1048576,MATCH(Activity!FI$1,BBG!$1:$1,0)+1,0)-VLOOKUP($A38,BBG!$1:$1048576,MATCH(Activity!FI$1,BBG!$1:$1,0)-2,0))*2/3)))/100</f>
        <v>0</v>
      </c>
      <c r="FJ38" s="34">
        <f ca="1">IF(VLOOKUP($A38,BBG!$1:$1048576,MATCH(Activity!FJ$1,BBG!$1:$1,0),0)&lt;&gt;"",VLOOKUP($A38,BBG!$1:$1048576,MATCH(Activity!FJ$1,BBG!$1:$1,0),0),IF(AND(VLOOKUP($A38,BBG!$1:$1048576,MATCH(Activity!FJ$1,BBG!$1:$1,0)-1,0)&lt;&gt;"",VLOOKUP($A38,BBG!$1:$1048576,MATCH(Activity!FJ$1,BBG!$1:$1,0)+1,0)&lt;&gt;""),(VLOOKUP($A38,BBG!$1:$1048576,MATCH(Activity!FJ$1,BBG!$1:$1,0)-1,0)+VLOOKUP($A38,BBG!$1:$1048576,MATCH(Activity!FJ$1,BBG!$1:$1,0)+1,0))/2,IF(AND(VLOOKUP($A38,BBG!$1:$1048576,MATCH(Activity!FJ$1,BBG!$1:$1,0)-1,0)&lt;&gt;"",VLOOKUP($A38,BBG!$1:$1048576,MATCH(Activity!FJ$1,BBG!$1:$1,0)+2,0)&lt;&gt;""),VLOOKUP($A38,BBG!$1:$1048576,MATCH(Activity!FJ$1,BBG!$1:$1,0)-1,0)+(VLOOKUP($A38,BBG!$1:$1048576,MATCH(Activity!FJ$1,BBG!$1:$1,0)+2,0)-VLOOKUP($A38,BBG!$1:$1048576,MATCH(Activity!FJ$1,BBG!$1:$1,0)-1,0))/3,VLOOKUP($A38,BBG!$1:$1048576,MATCH(Activity!FJ$1,BBG!$1:$1,0)-2,0)+(VLOOKUP($A38,BBG!$1:$1048576,MATCH(Activity!FJ$1,BBG!$1:$1,0)+1,0)-VLOOKUP($A38,BBG!$1:$1048576,MATCH(Activity!FJ$1,BBG!$1:$1,0)-2,0))*2/3)))/100</f>
        <v>0</v>
      </c>
      <c r="FK38" s="34">
        <f ca="1">IF(VLOOKUP($A38,BBG!$1:$1048576,MATCH(Activity!FK$1,BBG!$1:$1,0),0)&lt;&gt;"",VLOOKUP($A38,BBG!$1:$1048576,MATCH(Activity!FK$1,BBG!$1:$1,0),0),IF(AND(VLOOKUP($A38,BBG!$1:$1048576,MATCH(Activity!FK$1,BBG!$1:$1,0)-1,0)&lt;&gt;"",VLOOKUP($A38,BBG!$1:$1048576,MATCH(Activity!FK$1,BBG!$1:$1,0)+1,0)&lt;&gt;""),(VLOOKUP($A38,BBG!$1:$1048576,MATCH(Activity!FK$1,BBG!$1:$1,0)-1,0)+VLOOKUP($A38,BBG!$1:$1048576,MATCH(Activity!FK$1,BBG!$1:$1,0)+1,0))/2,IF(AND(VLOOKUP($A38,BBG!$1:$1048576,MATCH(Activity!FK$1,BBG!$1:$1,0)-1,0)&lt;&gt;"",VLOOKUP($A38,BBG!$1:$1048576,MATCH(Activity!FK$1,BBG!$1:$1,0)+2,0)&lt;&gt;""),VLOOKUP($A38,BBG!$1:$1048576,MATCH(Activity!FK$1,BBG!$1:$1,0)-1,0)+(VLOOKUP($A38,BBG!$1:$1048576,MATCH(Activity!FK$1,BBG!$1:$1,0)+2,0)-VLOOKUP($A38,BBG!$1:$1048576,MATCH(Activity!FK$1,BBG!$1:$1,0)-1,0))/3,VLOOKUP($A38,BBG!$1:$1048576,MATCH(Activity!FK$1,BBG!$1:$1,0)-2,0)+(VLOOKUP($A38,BBG!$1:$1048576,MATCH(Activity!FK$1,BBG!$1:$1,0)+1,0)-VLOOKUP($A38,BBG!$1:$1048576,MATCH(Activity!FK$1,BBG!$1:$1,0)-2,0))*2/3)))/100</f>
        <v>0</v>
      </c>
      <c r="FL38" s="34">
        <f ca="1">IF(VLOOKUP($A38,BBG!$1:$1048576,MATCH(Activity!FL$1,BBG!$1:$1,0),0)&lt;&gt;"",VLOOKUP($A38,BBG!$1:$1048576,MATCH(Activity!FL$1,BBG!$1:$1,0),0),IF(AND(VLOOKUP($A38,BBG!$1:$1048576,MATCH(Activity!FL$1,BBG!$1:$1,0)-1,0)&lt;&gt;"",VLOOKUP($A38,BBG!$1:$1048576,MATCH(Activity!FL$1,BBG!$1:$1,0)+1,0)&lt;&gt;""),(VLOOKUP($A38,BBG!$1:$1048576,MATCH(Activity!FL$1,BBG!$1:$1,0)-1,0)+VLOOKUP($A38,BBG!$1:$1048576,MATCH(Activity!FL$1,BBG!$1:$1,0)+1,0))/2,IF(AND(VLOOKUP($A38,BBG!$1:$1048576,MATCH(Activity!FL$1,BBG!$1:$1,0)-1,0)&lt;&gt;"",VLOOKUP($A38,BBG!$1:$1048576,MATCH(Activity!FL$1,BBG!$1:$1,0)+2,0)&lt;&gt;""),VLOOKUP($A38,BBG!$1:$1048576,MATCH(Activity!FL$1,BBG!$1:$1,0)-1,0)+(VLOOKUP($A38,BBG!$1:$1048576,MATCH(Activity!FL$1,BBG!$1:$1,0)+2,0)-VLOOKUP($A38,BBG!$1:$1048576,MATCH(Activity!FL$1,BBG!$1:$1,0)-1,0))/3,VLOOKUP($A38,BBG!$1:$1048576,MATCH(Activity!FL$1,BBG!$1:$1,0)-2,0)+(VLOOKUP($A38,BBG!$1:$1048576,MATCH(Activity!FL$1,BBG!$1:$1,0)+1,0)-VLOOKUP($A38,BBG!$1:$1048576,MATCH(Activity!FL$1,BBG!$1:$1,0)-2,0))*2/3)))/100</f>
        <v>0</v>
      </c>
      <c r="FM38" s="34">
        <f ca="1">IF(VLOOKUP($A38,BBG!$1:$1048576,MATCH(Activity!FM$1,BBG!$1:$1,0),0)&lt;&gt;"",VLOOKUP($A38,BBG!$1:$1048576,MATCH(Activity!FM$1,BBG!$1:$1,0),0),IF(AND(VLOOKUP($A38,BBG!$1:$1048576,MATCH(Activity!FM$1,BBG!$1:$1,0)-1,0)&lt;&gt;"",VLOOKUP($A38,BBG!$1:$1048576,MATCH(Activity!FM$1,BBG!$1:$1,0)+1,0)&lt;&gt;""),(VLOOKUP($A38,BBG!$1:$1048576,MATCH(Activity!FM$1,BBG!$1:$1,0)-1,0)+VLOOKUP($A38,BBG!$1:$1048576,MATCH(Activity!FM$1,BBG!$1:$1,0)+1,0))/2,IF(AND(VLOOKUP($A38,BBG!$1:$1048576,MATCH(Activity!FM$1,BBG!$1:$1,0)-1,0)&lt;&gt;"",VLOOKUP($A38,BBG!$1:$1048576,MATCH(Activity!FM$1,BBG!$1:$1,0)+2,0)&lt;&gt;""),VLOOKUP($A38,BBG!$1:$1048576,MATCH(Activity!FM$1,BBG!$1:$1,0)-1,0)+(VLOOKUP($A38,BBG!$1:$1048576,MATCH(Activity!FM$1,BBG!$1:$1,0)+2,0)-VLOOKUP($A38,BBG!$1:$1048576,MATCH(Activity!FM$1,BBG!$1:$1,0)-1,0))/3,VLOOKUP($A38,BBG!$1:$1048576,MATCH(Activity!FM$1,BBG!$1:$1,0)-2,0)+(VLOOKUP($A38,BBG!$1:$1048576,MATCH(Activity!FM$1,BBG!$1:$1,0)+1,0)-VLOOKUP($A38,BBG!$1:$1048576,MATCH(Activity!FM$1,BBG!$1:$1,0)-2,0))*2/3)))/100</f>
        <v>0</v>
      </c>
      <c r="FN38" s="34">
        <f ca="1">IF(VLOOKUP($A38,BBG!$1:$1048576,MATCH(Activity!FN$1,BBG!$1:$1,0),0)&lt;&gt;"",VLOOKUP($A38,BBG!$1:$1048576,MATCH(Activity!FN$1,BBG!$1:$1,0),0),IF(AND(VLOOKUP($A38,BBG!$1:$1048576,MATCH(Activity!FN$1,BBG!$1:$1,0)-1,0)&lt;&gt;"",VLOOKUP($A38,BBG!$1:$1048576,MATCH(Activity!FN$1,BBG!$1:$1,0)+1,0)&lt;&gt;""),(VLOOKUP($A38,BBG!$1:$1048576,MATCH(Activity!FN$1,BBG!$1:$1,0)-1,0)+VLOOKUP($A38,BBG!$1:$1048576,MATCH(Activity!FN$1,BBG!$1:$1,0)+1,0))/2,IF(AND(VLOOKUP($A38,BBG!$1:$1048576,MATCH(Activity!FN$1,BBG!$1:$1,0)-1,0)&lt;&gt;"",VLOOKUP($A38,BBG!$1:$1048576,MATCH(Activity!FN$1,BBG!$1:$1,0)+2,0)&lt;&gt;""),VLOOKUP($A38,BBG!$1:$1048576,MATCH(Activity!FN$1,BBG!$1:$1,0)-1,0)+(VLOOKUP($A38,BBG!$1:$1048576,MATCH(Activity!FN$1,BBG!$1:$1,0)+2,0)-VLOOKUP($A38,BBG!$1:$1048576,MATCH(Activity!FN$1,BBG!$1:$1,0)-1,0))/3,VLOOKUP($A38,BBG!$1:$1048576,MATCH(Activity!FN$1,BBG!$1:$1,0)-2,0)+(VLOOKUP($A38,BBG!$1:$1048576,MATCH(Activity!FN$1,BBG!$1:$1,0)+1,0)-VLOOKUP($A38,BBG!$1:$1048576,MATCH(Activity!FN$1,BBG!$1:$1,0)-2,0))*2/3)))/100</f>
        <v>0</v>
      </c>
      <c r="FO38" s="34">
        <f ca="1">IF(VLOOKUP($A38,BBG!$1:$1048576,MATCH(Activity!FO$1,BBG!$1:$1,0),0)&lt;&gt;"",VLOOKUP($A38,BBG!$1:$1048576,MATCH(Activity!FO$1,BBG!$1:$1,0),0),IF(AND(VLOOKUP($A38,BBG!$1:$1048576,MATCH(Activity!FO$1,BBG!$1:$1,0)-1,0)&lt;&gt;"",VLOOKUP($A38,BBG!$1:$1048576,MATCH(Activity!FO$1,BBG!$1:$1,0)+1,0)&lt;&gt;""),(VLOOKUP($A38,BBG!$1:$1048576,MATCH(Activity!FO$1,BBG!$1:$1,0)-1,0)+VLOOKUP($A38,BBG!$1:$1048576,MATCH(Activity!FO$1,BBG!$1:$1,0)+1,0))/2,IF(AND(VLOOKUP($A38,BBG!$1:$1048576,MATCH(Activity!FO$1,BBG!$1:$1,0)-1,0)&lt;&gt;"",VLOOKUP($A38,BBG!$1:$1048576,MATCH(Activity!FO$1,BBG!$1:$1,0)+2,0)&lt;&gt;""),VLOOKUP($A38,BBG!$1:$1048576,MATCH(Activity!FO$1,BBG!$1:$1,0)-1,0)+(VLOOKUP($A38,BBG!$1:$1048576,MATCH(Activity!FO$1,BBG!$1:$1,0)+2,0)-VLOOKUP($A38,BBG!$1:$1048576,MATCH(Activity!FO$1,BBG!$1:$1,0)-1,0))/3,VLOOKUP($A38,BBG!$1:$1048576,MATCH(Activity!FO$1,BBG!$1:$1,0)-2,0)+(VLOOKUP($A38,BBG!$1:$1048576,MATCH(Activity!FO$1,BBG!$1:$1,0)+1,0)-VLOOKUP($A38,BBG!$1:$1048576,MATCH(Activity!FO$1,BBG!$1:$1,0)-2,0))*2/3)))/100</f>
        <v>0</v>
      </c>
      <c r="FP38" s="34">
        <f ca="1">IF(VLOOKUP($A38,BBG!$1:$1048576,MATCH(Activity!FP$1,BBG!$1:$1,0),0)&lt;&gt;"",VLOOKUP($A38,BBG!$1:$1048576,MATCH(Activity!FP$1,BBG!$1:$1,0),0),IF(AND(VLOOKUP($A38,BBG!$1:$1048576,MATCH(Activity!FP$1,BBG!$1:$1,0)-1,0)&lt;&gt;"",VLOOKUP($A38,BBG!$1:$1048576,MATCH(Activity!FP$1,BBG!$1:$1,0)+1,0)&lt;&gt;""),(VLOOKUP($A38,BBG!$1:$1048576,MATCH(Activity!FP$1,BBG!$1:$1,0)-1,0)+VLOOKUP($A38,BBG!$1:$1048576,MATCH(Activity!FP$1,BBG!$1:$1,0)+1,0))/2,IF(AND(VLOOKUP($A38,BBG!$1:$1048576,MATCH(Activity!FP$1,BBG!$1:$1,0)-1,0)&lt;&gt;"",VLOOKUP($A38,BBG!$1:$1048576,MATCH(Activity!FP$1,BBG!$1:$1,0)+2,0)&lt;&gt;""),VLOOKUP($A38,BBG!$1:$1048576,MATCH(Activity!FP$1,BBG!$1:$1,0)-1,0)+(VLOOKUP($A38,BBG!$1:$1048576,MATCH(Activity!FP$1,BBG!$1:$1,0)+2,0)-VLOOKUP($A38,BBG!$1:$1048576,MATCH(Activity!FP$1,BBG!$1:$1,0)-1,0))/3,VLOOKUP($A38,BBG!$1:$1048576,MATCH(Activity!FP$1,BBG!$1:$1,0)-2,0)+(VLOOKUP($A38,BBG!$1:$1048576,MATCH(Activity!FP$1,BBG!$1:$1,0)+1,0)-VLOOKUP($A38,BBG!$1:$1048576,MATCH(Activity!FP$1,BBG!$1:$1,0)-2,0))*2/3)))/100</f>
        <v>0</v>
      </c>
      <c r="FQ38" s="34">
        <f ca="1">IF(VLOOKUP($A38,BBG!$1:$1048576,MATCH(Activity!FQ$1,BBG!$1:$1,0),0)&lt;&gt;"",VLOOKUP($A38,BBG!$1:$1048576,MATCH(Activity!FQ$1,BBG!$1:$1,0),0),IF(AND(VLOOKUP($A38,BBG!$1:$1048576,MATCH(Activity!FQ$1,BBG!$1:$1,0)-1,0)&lt;&gt;"",VLOOKUP($A38,BBG!$1:$1048576,MATCH(Activity!FQ$1,BBG!$1:$1,0)+1,0)&lt;&gt;""),(VLOOKUP($A38,BBG!$1:$1048576,MATCH(Activity!FQ$1,BBG!$1:$1,0)-1,0)+VLOOKUP($A38,BBG!$1:$1048576,MATCH(Activity!FQ$1,BBG!$1:$1,0)+1,0))/2,IF(AND(VLOOKUP($A38,BBG!$1:$1048576,MATCH(Activity!FQ$1,BBG!$1:$1,0)-1,0)&lt;&gt;"",VLOOKUP($A38,BBG!$1:$1048576,MATCH(Activity!FQ$1,BBG!$1:$1,0)+2,0)&lt;&gt;""),VLOOKUP($A38,BBG!$1:$1048576,MATCH(Activity!FQ$1,BBG!$1:$1,0)-1,0)+(VLOOKUP($A38,BBG!$1:$1048576,MATCH(Activity!FQ$1,BBG!$1:$1,0)+2,0)-VLOOKUP($A38,BBG!$1:$1048576,MATCH(Activity!FQ$1,BBG!$1:$1,0)-1,0))/3,VLOOKUP($A38,BBG!$1:$1048576,MATCH(Activity!FQ$1,BBG!$1:$1,0)-2,0)+(VLOOKUP($A38,BBG!$1:$1048576,MATCH(Activity!FQ$1,BBG!$1:$1,0)+1,0)-VLOOKUP($A38,BBG!$1:$1048576,MATCH(Activity!FQ$1,BBG!$1:$1,0)-2,0))*2/3)))/100</f>
        <v>0</v>
      </c>
      <c r="FR38" s="34">
        <f ca="1">IF(VLOOKUP($A38,BBG!$1:$1048576,MATCH(Activity!FR$1,BBG!$1:$1,0),0)&lt;&gt;"",VLOOKUP($A38,BBG!$1:$1048576,MATCH(Activity!FR$1,BBG!$1:$1,0),0),IF(AND(VLOOKUP($A38,BBG!$1:$1048576,MATCH(Activity!FR$1,BBG!$1:$1,0)-1,0)&lt;&gt;"",VLOOKUP($A38,BBG!$1:$1048576,MATCH(Activity!FR$1,BBG!$1:$1,0)+1,0)&lt;&gt;""),(VLOOKUP($A38,BBG!$1:$1048576,MATCH(Activity!FR$1,BBG!$1:$1,0)-1,0)+VLOOKUP($A38,BBG!$1:$1048576,MATCH(Activity!FR$1,BBG!$1:$1,0)+1,0))/2,IF(AND(VLOOKUP($A38,BBG!$1:$1048576,MATCH(Activity!FR$1,BBG!$1:$1,0)-1,0)&lt;&gt;"",VLOOKUP($A38,BBG!$1:$1048576,MATCH(Activity!FR$1,BBG!$1:$1,0)+2,0)&lt;&gt;""),VLOOKUP($A38,BBG!$1:$1048576,MATCH(Activity!FR$1,BBG!$1:$1,0)-1,0)+(VLOOKUP($A38,BBG!$1:$1048576,MATCH(Activity!FR$1,BBG!$1:$1,0)+2,0)-VLOOKUP($A38,BBG!$1:$1048576,MATCH(Activity!FR$1,BBG!$1:$1,0)-1,0))/3,VLOOKUP($A38,BBG!$1:$1048576,MATCH(Activity!FR$1,BBG!$1:$1,0)-2,0)+(VLOOKUP($A38,BBG!$1:$1048576,MATCH(Activity!FR$1,BBG!$1:$1,0)+1,0)-VLOOKUP($A38,BBG!$1:$1048576,MATCH(Activity!FR$1,BBG!$1:$1,0)-2,0))*2/3)))/100</f>
        <v>0</v>
      </c>
      <c r="FS38" s="34">
        <f ca="1">IF(VLOOKUP($A38,BBG!$1:$1048576,MATCH(Activity!FS$1,BBG!$1:$1,0),0)&lt;&gt;"",VLOOKUP($A38,BBG!$1:$1048576,MATCH(Activity!FS$1,BBG!$1:$1,0),0),IF(AND(VLOOKUP($A38,BBG!$1:$1048576,MATCH(Activity!FS$1,BBG!$1:$1,0)-1,0)&lt;&gt;"",VLOOKUP($A38,BBG!$1:$1048576,MATCH(Activity!FS$1,BBG!$1:$1,0)+1,0)&lt;&gt;""),(VLOOKUP($A38,BBG!$1:$1048576,MATCH(Activity!FS$1,BBG!$1:$1,0)-1,0)+VLOOKUP($A38,BBG!$1:$1048576,MATCH(Activity!FS$1,BBG!$1:$1,0)+1,0))/2,IF(AND(VLOOKUP($A38,BBG!$1:$1048576,MATCH(Activity!FS$1,BBG!$1:$1,0)-1,0)&lt;&gt;"",VLOOKUP($A38,BBG!$1:$1048576,MATCH(Activity!FS$1,BBG!$1:$1,0)+2,0)&lt;&gt;""),VLOOKUP($A38,BBG!$1:$1048576,MATCH(Activity!FS$1,BBG!$1:$1,0)-1,0)+(VLOOKUP($A38,BBG!$1:$1048576,MATCH(Activity!FS$1,BBG!$1:$1,0)+2,0)-VLOOKUP($A38,BBG!$1:$1048576,MATCH(Activity!FS$1,BBG!$1:$1,0)-1,0))/3,VLOOKUP($A38,BBG!$1:$1048576,MATCH(Activity!FS$1,BBG!$1:$1,0)-2,0)+(VLOOKUP($A38,BBG!$1:$1048576,MATCH(Activity!FS$1,BBG!$1:$1,0)+1,0)-VLOOKUP($A38,BBG!$1:$1048576,MATCH(Activity!FS$1,BBG!$1:$1,0)-2,0))*2/3)))/100</f>
        <v>0</v>
      </c>
      <c r="FT38" s="34">
        <f ca="1">IF(VLOOKUP($A38,BBG!$1:$1048576,MATCH(Activity!FT$1,BBG!$1:$1,0),0)&lt;&gt;"",VLOOKUP($A38,BBG!$1:$1048576,MATCH(Activity!FT$1,BBG!$1:$1,0),0),IF(AND(VLOOKUP($A38,BBG!$1:$1048576,MATCH(Activity!FT$1,BBG!$1:$1,0)-1,0)&lt;&gt;"",VLOOKUP($A38,BBG!$1:$1048576,MATCH(Activity!FT$1,BBG!$1:$1,0)+1,0)&lt;&gt;""),(VLOOKUP($A38,BBG!$1:$1048576,MATCH(Activity!FT$1,BBG!$1:$1,0)-1,0)+VLOOKUP($A38,BBG!$1:$1048576,MATCH(Activity!FT$1,BBG!$1:$1,0)+1,0))/2,IF(AND(VLOOKUP($A38,BBG!$1:$1048576,MATCH(Activity!FT$1,BBG!$1:$1,0)-1,0)&lt;&gt;"",VLOOKUP($A38,BBG!$1:$1048576,MATCH(Activity!FT$1,BBG!$1:$1,0)+2,0)&lt;&gt;""),VLOOKUP($A38,BBG!$1:$1048576,MATCH(Activity!FT$1,BBG!$1:$1,0)-1,0)+(VLOOKUP($A38,BBG!$1:$1048576,MATCH(Activity!FT$1,BBG!$1:$1,0)+2,0)-VLOOKUP($A38,BBG!$1:$1048576,MATCH(Activity!FT$1,BBG!$1:$1,0)-1,0))/3,VLOOKUP($A38,BBG!$1:$1048576,MATCH(Activity!FT$1,BBG!$1:$1,0)-2,0)+(VLOOKUP($A38,BBG!$1:$1048576,MATCH(Activity!FT$1,BBG!$1:$1,0)+1,0)-VLOOKUP($A38,BBG!$1:$1048576,MATCH(Activity!FT$1,BBG!$1:$1,0)-2,0))*2/3)))/100</f>
        <v>0</v>
      </c>
      <c r="FU38" s="34">
        <f ca="1">IF(VLOOKUP($A38,BBG!$1:$1048576,MATCH(Activity!FU$1,BBG!$1:$1,0),0)&lt;&gt;"",VLOOKUP($A38,BBG!$1:$1048576,MATCH(Activity!FU$1,BBG!$1:$1,0),0),IF(AND(VLOOKUP($A38,BBG!$1:$1048576,MATCH(Activity!FU$1,BBG!$1:$1,0)-1,0)&lt;&gt;"",VLOOKUP($A38,BBG!$1:$1048576,MATCH(Activity!FU$1,BBG!$1:$1,0)+1,0)&lt;&gt;""),(VLOOKUP($A38,BBG!$1:$1048576,MATCH(Activity!FU$1,BBG!$1:$1,0)-1,0)+VLOOKUP($A38,BBG!$1:$1048576,MATCH(Activity!FU$1,BBG!$1:$1,0)+1,0))/2,IF(AND(VLOOKUP($A38,BBG!$1:$1048576,MATCH(Activity!FU$1,BBG!$1:$1,0)-1,0)&lt;&gt;"",VLOOKUP($A38,BBG!$1:$1048576,MATCH(Activity!FU$1,BBG!$1:$1,0)+2,0)&lt;&gt;""),VLOOKUP($A38,BBG!$1:$1048576,MATCH(Activity!FU$1,BBG!$1:$1,0)-1,0)+(VLOOKUP($A38,BBG!$1:$1048576,MATCH(Activity!FU$1,BBG!$1:$1,0)+2,0)-VLOOKUP($A38,BBG!$1:$1048576,MATCH(Activity!FU$1,BBG!$1:$1,0)-1,0))/3,VLOOKUP($A38,BBG!$1:$1048576,MATCH(Activity!FU$1,BBG!$1:$1,0)-2,0)+(VLOOKUP($A38,BBG!$1:$1048576,MATCH(Activity!FU$1,BBG!$1:$1,0)+1,0)-VLOOKUP($A38,BBG!$1:$1048576,MATCH(Activity!FU$1,BBG!$1:$1,0)-2,0))*2/3)))/100</f>
        <v>0</v>
      </c>
      <c r="FV38" s="34">
        <f ca="1">IF(VLOOKUP($A38,BBG!$1:$1048576,MATCH(Activity!FV$1,BBG!$1:$1,0),0)&lt;&gt;"",VLOOKUP($A38,BBG!$1:$1048576,MATCH(Activity!FV$1,BBG!$1:$1,0),0),IF(AND(VLOOKUP($A38,BBG!$1:$1048576,MATCH(Activity!FV$1,BBG!$1:$1,0)-1,0)&lt;&gt;"",VLOOKUP($A38,BBG!$1:$1048576,MATCH(Activity!FV$1,BBG!$1:$1,0)+1,0)&lt;&gt;""),(VLOOKUP($A38,BBG!$1:$1048576,MATCH(Activity!FV$1,BBG!$1:$1,0)-1,0)+VLOOKUP($A38,BBG!$1:$1048576,MATCH(Activity!FV$1,BBG!$1:$1,0)+1,0))/2,IF(AND(VLOOKUP($A38,BBG!$1:$1048576,MATCH(Activity!FV$1,BBG!$1:$1,0)-1,0)&lt;&gt;"",VLOOKUP($A38,BBG!$1:$1048576,MATCH(Activity!FV$1,BBG!$1:$1,0)+2,0)&lt;&gt;""),VLOOKUP($A38,BBG!$1:$1048576,MATCH(Activity!FV$1,BBG!$1:$1,0)-1,0)+(VLOOKUP($A38,BBG!$1:$1048576,MATCH(Activity!FV$1,BBG!$1:$1,0)+2,0)-VLOOKUP($A38,BBG!$1:$1048576,MATCH(Activity!FV$1,BBG!$1:$1,0)-1,0))/3,VLOOKUP($A38,BBG!$1:$1048576,MATCH(Activity!FV$1,BBG!$1:$1,0)-2,0)+(VLOOKUP($A38,BBG!$1:$1048576,MATCH(Activity!FV$1,BBG!$1:$1,0)+1,0)-VLOOKUP($A38,BBG!$1:$1048576,MATCH(Activity!FV$1,BBG!$1:$1,0)-2,0))*2/3)))/100</f>
        <v>0</v>
      </c>
      <c r="FW38" s="34">
        <f ca="1">IF(VLOOKUP($A38,BBG!$1:$1048576,MATCH(Activity!FW$1,BBG!$1:$1,0),0)&lt;&gt;"",VLOOKUP($A38,BBG!$1:$1048576,MATCH(Activity!FW$1,BBG!$1:$1,0),0),IF(AND(VLOOKUP($A38,BBG!$1:$1048576,MATCH(Activity!FW$1,BBG!$1:$1,0)-1,0)&lt;&gt;"",VLOOKUP($A38,BBG!$1:$1048576,MATCH(Activity!FW$1,BBG!$1:$1,0)+1,0)&lt;&gt;""),(VLOOKUP($A38,BBG!$1:$1048576,MATCH(Activity!FW$1,BBG!$1:$1,0)-1,0)+VLOOKUP($A38,BBG!$1:$1048576,MATCH(Activity!FW$1,BBG!$1:$1,0)+1,0))/2,IF(AND(VLOOKUP($A38,BBG!$1:$1048576,MATCH(Activity!FW$1,BBG!$1:$1,0)-1,0)&lt;&gt;"",VLOOKUP($A38,BBG!$1:$1048576,MATCH(Activity!FW$1,BBG!$1:$1,0)+2,0)&lt;&gt;""),VLOOKUP($A38,BBG!$1:$1048576,MATCH(Activity!FW$1,BBG!$1:$1,0)-1,0)+(VLOOKUP($A38,BBG!$1:$1048576,MATCH(Activity!FW$1,BBG!$1:$1,0)+2,0)-VLOOKUP($A38,BBG!$1:$1048576,MATCH(Activity!FW$1,BBG!$1:$1,0)-1,0))/3,VLOOKUP($A38,BBG!$1:$1048576,MATCH(Activity!FW$1,BBG!$1:$1,0)-2,0)+(VLOOKUP($A38,BBG!$1:$1048576,MATCH(Activity!FW$1,BBG!$1:$1,0)+1,0)-VLOOKUP($A38,BBG!$1:$1048576,MATCH(Activity!FW$1,BBG!$1:$1,0)-2,0))*2/3)))/100</f>
        <v>0</v>
      </c>
      <c r="FX38" s="34">
        <f ca="1">IF(VLOOKUP($A38,BBG!$1:$1048576,MATCH(Activity!FX$1,BBG!$1:$1,0),0)&lt;&gt;"",VLOOKUP($A38,BBG!$1:$1048576,MATCH(Activity!FX$1,BBG!$1:$1,0),0),IF(AND(VLOOKUP($A38,BBG!$1:$1048576,MATCH(Activity!FX$1,BBG!$1:$1,0)-1,0)&lt;&gt;"",VLOOKUP($A38,BBG!$1:$1048576,MATCH(Activity!FX$1,BBG!$1:$1,0)+1,0)&lt;&gt;""),(VLOOKUP($A38,BBG!$1:$1048576,MATCH(Activity!FX$1,BBG!$1:$1,0)-1,0)+VLOOKUP($A38,BBG!$1:$1048576,MATCH(Activity!FX$1,BBG!$1:$1,0)+1,0))/2,IF(AND(VLOOKUP($A38,BBG!$1:$1048576,MATCH(Activity!FX$1,BBG!$1:$1,0)-1,0)&lt;&gt;"",VLOOKUP($A38,BBG!$1:$1048576,MATCH(Activity!FX$1,BBG!$1:$1,0)+2,0)&lt;&gt;""),VLOOKUP($A38,BBG!$1:$1048576,MATCH(Activity!FX$1,BBG!$1:$1,0)-1,0)+(VLOOKUP($A38,BBG!$1:$1048576,MATCH(Activity!FX$1,BBG!$1:$1,0)+2,0)-VLOOKUP($A38,BBG!$1:$1048576,MATCH(Activity!FX$1,BBG!$1:$1,0)-1,0))/3,VLOOKUP($A38,BBG!$1:$1048576,MATCH(Activity!FX$1,BBG!$1:$1,0)-2,0)+(VLOOKUP($A38,BBG!$1:$1048576,MATCH(Activity!FX$1,BBG!$1:$1,0)+1,0)-VLOOKUP($A38,BBG!$1:$1048576,MATCH(Activity!FX$1,BBG!$1:$1,0)-2,0))*2/3)))/100</f>
        <v>0</v>
      </c>
      <c r="FY38" s="34">
        <f ca="1">IF(VLOOKUP($A38,BBG!$1:$1048576,MATCH(Activity!FY$1,BBG!$1:$1,0),0)&lt;&gt;"",VLOOKUP($A38,BBG!$1:$1048576,MATCH(Activity!FY$1,BBG!$1:$1,0),0),IF(AND(VLOOKUP($A38,BBG!$1:$1048576,MATCH(Activity!FY$1,BBG!$1:$1,0)-1,0)&lt;&gt;"",VLOOKUP($A38,BBG!$1:$1048576,MATCH(Activity!FY$1,BBG!$1:$1,0)+1,0)&lt;&gt;""),(VLOOKUP($A38,BBG!$1:$1048576,MATCH(Activity!FY$1,BBG!$1:$1,0)-1,0)+VLOOKUP($A38,BBG!$1:$1048576,MATCH(Activity!FY$1,BBG!$1:$1,0)+1,0))/2,IF(AND(VLOOKUP($A38,BBG!$1:$1048576,MATCH(Activity!FY$1,BBG!$1:$1,0)-1,0)&lt;&gt;"",VLOOKUP($A38,BBG!$1:$1048576,MATCH(Activity!FY$1,BBG!$1:$1,0)+2,0)&lt;&gt;""),VLOOKUP($A38,BBG!$1:$1048576,MATCH(Activity!FY$1,BBG!$1:$1,0)-1,0)+(VLOOKUP($A38,BBG!$1:$1048576,MATCH(Activity!FY$1,BBG!$1:$1,0)+2,0)-VLOOKUP($A38,BBG!$1:$1048576,MATCH(Activity!FY$1,BBG!$1:$1,0)-1,0))/3,VLOOKUP($A38,BBG!$1:$1048576,MATCH(Activity!FY$1,BBG!$1:$1,0)-2,0)+(VLOOKUP($A38,BBG!$1:$1048576,MATCH(Activity!FY$1,BBG!$1:$1,0)+1,0)-VLOOKUP($A38,BBG!$1:$1048576,MATCH(Activity!FY$1,BBG!$1:$1,0)-2,0))*2/3)))/100</f>
        <v>0</v>
      </c>
      <c r="FZ38" s="34">
        <f ca="1">IF(VLOOKUP($A38,BBG!$1:$1048576,MATCH(Activity!FZ$1,BBG!$1:$1,0),0)&lt;&gt;"",VLOOKUP($A38,BBG!$1:$1048576,MATCH(Activity!FZ$1,BBG!$1:$1,0),0),IF(AND(VLOOKUP($A38,BBG!$1:$1048576,MATCH(Activity!FZ$1,BBG!$1:$1,0)-1,0)&lt;&gt;"",VLOOKUP($A38,BBG!$1:$1048576,MATCH(Activity!FZ$1,BBG!$1:$1,0)+1,0)&lt;&gt;""),(VLOOKUP($A38,BBG!$1:$1048576,MATCH(Activity!FZ$1,BBG!$1:$1,0)-1,0)+VLOOKUP($A38,BBG!$1:$1048576,MATCH(Activity!FZ$1,BBG!$1:$1,0)+1,0))/2,IF(AND(VLOOKUP($A38,BBG!$1:$1048576,MATCH(Activity!FZ$1,BBG!$1:$1,0)-1,0)&lt;&gt;"",VLOOKUP($A38,BBG!$1:$1048576,MATCH(Activity!FZ$1,BBG!$1:$1,0)+2,0)&lt;&gt;""),VLOOKUP($A38,BBG!$1:$1048576,MATCH(Activity!FZ$1,BBG!$1:$1,0)-1,0)+(VLOOKUP($A38,BBG!$1:$1048576,MATCH(Activity!FZ$1,BBG!$1:$1,0)+2,0)-VLOOKUP($A38,BBG!$1:$1048576,MATCH(Activity!FZ$1,BBG!$1:$1,0)-1,0))/3,VLOOKUP($A38,BBG!$1:$1048576,MATCH(Activity!FZ$1,BBG!$1:$1,0)-2,0)+(VLOOKUP($A38,BBG!$1:$1048576,MATCH(Activity!FZ$1,BBG!$1:$1,0)+1,0)-VLOOKUP($A38,BBG!$1:$1048576,MATCH(Activity!FZ$1,BBG!$1:$1,0)-2,0))*2/3)))/100</f>
        <v>0</v>
      </c>
      <c r="GA38" s="34">
        <f ca="1">IF(VLOOKUP($A38,BBG!$1:$1048576,MATCH(Activity!GA$1,BBG!$1:$1,0),0)&lt;&gt;"",VLOOKUP($A38,BBG!$1:$1048576,MATCH(Activity!GA$1,BBG!$1:$1,0),0),IF(AND(VLOOKUP($A38,BBG!$1:$1048576,MATCH(Activity!GA$1,BBG!$1:$1,0)-1,0)&lt;&gt;"",VLOOKUP($A38,BBG!$1:$1048576,MATCH(Activity!GA$1,BBG!$1:$1,0)+1,0)&lt;&gt;""),(VLOOKUP($A38,BBG!$1:$1048576,MATCH(Activity!GA$1,BBG!$1:$1,0)-1,0)+VLOOKUP($A38,BBG!$1:$1048576,MATCH(Activity!GA$1,BBG!$1:$1,0)+1,0))/2,IF(AND(VLOOKUP($A38,BBG!$1:$1048576,MATCH(Activity!GA$1,BBG!$1:$1,0)-1,0)&lt;&gt;"",VLOOKUP($A38,BBG!$1:$1048576,MATCH(Activity!GA$1,BBG!$1:$1,0)+2,0)&lt;&gt;""),VLOOKUP($A38,BBG!$1:$1048576,MATCH(Activity!GA$1,BBG!$1:$1,0)-1,0)+(VLOOKUP($A38,BBG!$1:$1048576,MATCH(Activity!GA$1,BBG!$1:$1,0)+2,0)-VLOOKUP($A38,BBG!$1:$1048576,MATCH(Activity!GA$1,BBG!$1:$1,0)-1,0))/3,VLOOKUP($A38,BBG!$1:$1048576,MATCH(Activity!GA$1,BBG!$1:$1,0)-2,0)+(VLOOKUP($A38,BBG!$1:$1048576,MATCH(Activity!GA$1,BBG!$1:$1,0)+1,0)-VLOOKUP($A38,BBG!$1:$1048576,MATCH(Activity!GA$1,BBG!$1:$1,0)-2,0))*2/3)))/100</f>
        <v>0</v>
      </c>
      <c r="GB38" s="34">
        <f ca="1">IF(VLOOKUP($A38,BBG!$1:$1048576,MATCH(Activity!GB$1,BBG!$1:$1,0),0)&lt;&gt;"",VLOOKUP($A38,BBG!$1:$1048576,MATCH(Activity!GB$1,BBG!$1:$1,0),0),IF(AND(VLOOKUP($A38,BBG!$1:$1048576,MATCH(Activity!GB$1,BBG!$1:$1,0)-1,0)&lt;&gt;"",VLOOKUP($A38,BBG!$1:$1048576,MATCH(Activity!GB$1,BBG!$1:$1,0)+1,0)&lt;&gt;""),(VLOOKUP($A38,BBG!$1:$1048576,MATCH(Activity!GB$1,BBG!$1:$1,0)-1,0)+VLOOKUP($A38,BBG!$1:$1048576,MATCH(Activity!GB$1,BBG!$1:$1,0)+1,0))/2,IF(AND(VLOOKUP($A38,BBG!$1:$1048576,MATCH(Activity!GB$1,BBG!$1:$1,0)-1,0)&lt;&gt;"",VLOOKUP($A38,BBG!$1:$1048576,MATCH(Activity!GB$1,BBG!$1:$1,0)+2,0)&lt;&gt;""),VLOOKUP($A38,BBG!$1:$1048576,MATCH(Activity!GB$1,BBG!$1:$1,0)-1,0)+(VLOOKUP($A38,BBG!$1:$1048576,MATCH(Activity!GB$1,BBG!$1:$1,0)+2,0)-VLOOKUP($A38,BBG!$1:$1048576,MATCH(Activity!GB$1,BBG!$1:$1,0)-1,0))/3,VLOOKUP($A38,BBG!$1:$1048576,MATCH(Activity!GB$1,BBG!$1:$1,0)-2,0)+(VLOOKUP($A38,BBG!$1:$1048576,MATCH(Activity!GB$1,BBG!$1:$1,0)+1,0)-VLOOKUP($A38,BBG!$1:$1048576,MATCH(Activity!GB$1,BBG!$1:$1,0)-2,0))*2/3)))/100</f>
        <v>0</v>
      </c>
      <c r="GC38" s="34">
        <f ca="1">IF(VLOOKUP($A38,BBG!$1:$1048576,MATCH(Activity!GC$1,BBG!$1:$1,0),0)&lt;&gt;"",VLOOKUP($A38,BBG!$1:$1048576,MATCH(Activity!GC$1,BBG!$1:$1,0),0),IF(AND(VLOOKUP($A38,BBG!$1:$1048576,MATCH(Activity!GC$1,BBG!$1:$1,0)-1,0)&lt;&gt;"",VLOOKUP($A38,BBG!$1:$1048576,MATCH(Activity!GC$1,BBG!$1:$1,0)+1,0)&lt;&gt;""),(VLOOKUP($A38,BBG!$1:$1048576,MATCH(Activity!GC$1,BBG!$1:$1,0)-1,0)+VLOOKUP($A38,BBG!$1:$1048576,MATCH(Activity!GC$1,BBG!$1:$1,0)+1,0))/2,IF(AND(VLOOKUP($A38,BBG!$1:$1048576,MATCH(Activity!GC$1,BBG!$1:$1,0)-1,0)&lt;&gt;"",VLOOKUP($A38,BBG!$1:$1048576,MATCH(Activity!GC$1,BBG!$1:$1,0)+2,0)&lt;&gt;""),VLOOKUP($A38,BBG!$1:$1048576,MATCH(Activity!GC$1,BBG!$1:$1,0)-1,0)+(VLOOKUP($A38,BBG!$1:$1048576,MATCH(Activity!GC$1,BBG!$1:$1,0)+2,0)-VLOOKUP($A38,BBG!$1:$1048576,MATCH(Activity!GC$1,BBG!$1:$1,0)-1,0))/3,VLOOKUP($A38,BBG!$1:$1048576,MATCH(Activity!GC$1,BBG!$1:$1,0)-2,0)+(VLOOKUP($A38,BBG!$1:$1048576,MATCH(Activity!GC$1,BBG!$1:$1,0)+1,0)-VLOOKUP($A38,BBG!$1:$1048576,MATCH(Activity!GC$1,BBG!$1:$1,0)-2,0))*2/3)))/100</f>
        <v>0</v>
      </c>
      <c r="GD38" s="34">
        <f ca="1">IF(VLOOKUP($A38,BBG!$1:$1048576,MATCH(Activity!GD$1,BBG!$1:$1,0),0)&lt;&gt;"",VLOOKUP($A38,BBG!$1:$1048576,MATCH(Activity!GD$1,BBG!$1:$1,0),0),IF(AND(VLOOKUP($A38,BBG!$1:$1048576,MATCH(Activity!GD$1,BBG!$1:$1,0)-1,0)&lt;&gt;"",VLOOKUP($A38,BBG!$1:$1048576,MATCH(Activity!GD$1,BBG!$1:$1,0)+1,0)&lt;&gt;""),(VLOOKUP($A38,BBG!$1:$1048576,MATCH(Activity!GD$1,BBG!$1:$1,0)-1,0)+VLOOKUP($A38,BBG!$1:$1048576,MATCH(Activity!GD$1,BBG!$1:$1,0)+1,0))/2,IF(AND(VLOOKUP($A38,BBG!$1:$1048576,MATCH(Activity!GD$1,BBG!$1:$1,0)-1,0)&lt;&gt;"",VLOOKUP($A38,BBG!$1:$1048576,MATCH(Activity!GD$1,BBG!$1:$1,0)+2,0)&lt;&gt;""),VLOOKUP($A38,BBG!$1:$1048576,MATCH(Activity!GD$1,BBG!$1:$1,0)-1,0)+(VLOOKUP($A38,BBG!$1:$1048576,MATCH(Activity!GD$1,BBG!$1:$1,0)+2,0)-VLOOKUP($A38,BBG!$1:$1048576,MATCH(Activity!GD$1,BBG!$1:$1,0)-1,0))/3,VLOOKUP($A38,BBG!$1:$1048576,MATCH(Activity!GD$1,BBG!$1:$1,0)-2,0)+(VLOOKUP($A38,BBG!$1:$1048576,MATCH(Activity!GD$1,BBG!$1:$1,0)+1,0)-VLOOKUP($A38,BBG!$1:$1048576,MATCH(Activity!GD$1,BBG!$1:$1,0)-2,0))*2/3)))/100</f>
        <v>0</v>
      </c>
      <c r="GE38" s="34">
        <f ca="1">IF(VLOOKUP($A38,BBG!$1:$1048576,MATCH(Activity!GE$1,BBG!$1:$1,0),0)&lt;&gt;"",VLOOKUP($A38,BBG!$1:$1048576,MATCH(Activity!GE$1,BBG!$1:$1,0),0),IF(AND(VLOOKUP($A38,BBG!$1:$1048576,MATCH(Activity!GE$1,BBG!$1:$1,0)-1,0)&lt;&gt;"",VLOOKUP($A38,BBG!$1:$1048576,MATCH(Activity!GE$1,BBG!$1:$1,0)+1,0)&lt;&gt;""),(VLOOKUP($A38,BBG!$1:$1048576,MATCH(Activity!GE$1,BBG!$1:$1,0)-1,0)+VLOOKUP($A38,BBG!$1:$1048576,MATCH(Activity!GE$1,BBG!$1:$1,0)+1,0))/2,IF(AND(VLOOKUP($A38,BBG!$1:$1048576,MATCH(Activity!GE$1,BBG!$1:$1,0)-1,0)&lt;&gt;"",VLOOKUP($A38,BBG!$1:$1048576,MATCH(Activity!GE$1,BBG!$1:$1,0)+2,0)&lt;&gt;""),VLOOKUP($A38,BBG!$1:$1048576,MATCH(Activity!GE$1,BBG!$1:$1,0)-1,0)+(VLOOKUP($A38,BBG!$1:$1048576,MATCH(Activity!GE$1,BBG!$1:$1,0)+2,0)-VLOOKUP($A38,BBG!$1:$1048576,MATCH(Activity!GE$1,BBG!$1:$1,0)-1,0))/3,VLOOKUP($A38,BBG!$1:$1048576,MATCH(Activity!GE$1,BBG!$1:$1,0)-2,0)+(VLOOKUP($A38,BBG!$1:$1048576,MATCH(Activity!GE$1,BBG!$1:$1,0)+1,0)-VLOOKUP($A38,BBG!$1:$1048576,MATCH(Activity!GE$1,BBG!$1:$1,0)-2,0))*2/3)))/100</f>
        <v>0</v>
      </c>
      <c r="GF38" s="34">
        <f ca="1">IF(VLOOKUP($A38,BBG!$1:$1048576,MATCH(Activity!GF$1,BBG!$1:$1,0),0)&lt;&gt;"",VLOOKUP($A38,BBG!$1:$1048576,MATCH(Activity!GF$1,BBG!$1:$1,0),0),IF(AND(VLOOKUP($A38,BBG!$1:$1048576,MATCH(Activity!GF$1,BBG!$1:$1,0)-1,0)&lt;&gt;"",VLOOKUP($A38,BBG!$1:$1048576,MATCH(Activity!GF$1,BBG!$1:$1,0)+1,0)&lt;&gt;""),(VLOOKUP($A38,BBG!$1:$1048576,MATCH(Activity!GF$1,BBG!$1:$1,0)-1,0)+VLOOKUP($A38,BBG!$1:$1048576,MATCH(Activity!GF$1,BBG!$1:$1,0)+1,0))/2,IF(AND(VLOOKUP($A38,BBG!$1:$1048576,MATCH(Activity!GF$1,BBG!$1:$1,0)-1,0)&lt;&gt;"",VLOOKUP($A38,BBG!$1:$1048576,MATCH(Activity!GF$1,BBG!$1:$1,0)+2,0)&lt;&gt;""),VLOOKUP($A38,BBG!$1:$1048576,MATCH(Activity!GF$1,BBG!$1:$1,0)-1,0)+(VLOOKUP($A38,BBG!$1:$1048576,MATCH(Activity!GF$1,BBG!$1:$1,0)+2,0)-VLOOKUP($A38,BBG!$1:$1048576,MATCH(Activity!GF$1,BBG!$1:$1,0)-1,0))/3,VLOOKUP($A38,BBG!$1:$1048576,MATCH(Activity!GF$1,BBG!$1:$1,0)-2,0)+(VLOOKUP($A38,BBG!$1:$1048576,MATCH(Activity!GF$1,BBG!$1:$1,0)+1,0)-VLOOKUP($A38,BBG!$1:$1048576,MATCH(Activity!GF$1,BBG!$1:$1,0)-2,0))*2/3)))/100</f>
        <v>0</v>
      </c>
      <c r="GG38" s="34">
        <f ca="1">IF(VLOOKUP($A38,BBG!$1:$1048576,MATCH(Activity!GG$1,BBG!$1:$1,0),0)&lt;&gt;"",VLOOKUP($A38,BBG!$1:$1048576,MATCH(Activity!GG$1,BBG!$1:$1,0),0),IF(AND(VLOOKUP($A38,BBG!$1:$1048576,MATCH(Activity!GG$1,BBG!$1:$1,0)-1,0)&lt;&gt;"",VLOOKUP($A38,BBG!$1:$1048576,MATCH(Activity!GG$1,BBG!$1:$1,0)+1,0)&lt;&gt;""),(VLOOKUP($A38,BBG!$1:$1048576,MATCH(Activity!GG$1,BBG!$1:$1,0)-1,0)+VLOOKUP($A38,BBG!$1:$1048576,MATCH(Activity!GG$1,BBG!$1:$1,0)+1,0))/2,IF(AND(VLOOKUP($A38,BBG!$1:$1048576,MATCH(Activity!GG$1,BBG!$1:$1,0)-1,0)&lt;&gt;"",VLOOKUP($A38,BBG!$1:$1048576,MATCH(Activity!GG$1,BBG!$1:$1,0)+2,0)&lt;&gt;""),VLOOKUP($A38,BBG!$1:$1048576,MATCH(Activity!GG$1,BBG!$1:$1,0)-1,0)+(VLOOKUP($A38,BBG!$1:$1048576,MATCH(Activity!GG$1,BBG!$1:$1,0)+2,0)-VLOOKUP($A38,BBG!$1:$1048576,MATCH(Activity!GG$1,BBG!$1:$1,0)-1,0))/3,VLOOKUP($A38,BBG!$1:$1048576,MATCH(Activity!GG$1,BBG!$1:$1,0)-2,0)+(VLOOKUP($A38,BBG!$1:$1048576,MATCH(Activity!GG$1,BBG!$1:$1,0)+1,0)-VLOOKUP($A38,BBG!$1:$1048576,MATCH(Activity!GG$1,BBG!$1:$1,0)-2,0))*2/3)))/100</f>
        <v>0</v>
      </c>
      <c r="GH38" s="34">
        <f ca="1">IF(VLOOKUP($A38,BBG!$1:$1048576,MATCH(Activity!GH$1,BBG!$1:$1,0),0)&lt;&gt;"",VLOOKUP($A38,BBG!$1:$1048576,MATCH(Activity!GH$1,BBG!$1:$1,0),0),IF(AND(VLOOKUP($A38,BBG!$1:$1048576,MATCH(Activity!GH$1,BBG!$1:$1,0)-1,0)&lt;&gt;"",VLOOKUP($A38,BBG!$1:$1048576,MATCH(Activity!GH$1,BBG!$1:$1,0)+1,0)&lt;&gt;""),(VLOOKUP($A38,BBG!$1:$1048576,MATCH(Activity!GH$1,BBG!$1:$1,0)-1,0)+VLOOKUP($A38,BBG!$1:$1048576,MATCH(Activity!GH$1,BBG!$1:$1,0)+1,0))/2,IF(AND(VLOOKUP($A38,BBG!$1:$1048576,MATCH(Activity!GH$1,BBG!$1:$1,0)-1,0)&lt;&gt;"",VLOOKUP($A38,BBG!$1:$1048576,MATCH(Activity!GH$1,BBG!$1:$1,0)+2,0)&lt;&gt;""),VLOOKUP($A38,BBG!$1:$1048576,MATCH(Activity!GH$1,BBG!$1:$1,0)-1,0)+(VLOOKUP($A38,BBG!$1:$1048576,MATCH(Activity!GH$1,BBG!$1:$1,0)+2,0)-VLOOKUP($A38,BBG!$1:$1048576,MATCH(Activity!GH$1,BBG!$1:$1,0)-1,0))/3,VLOOKUP($A38,BBG!$1:$1048576,MATCH(Activity!GH$1,BBG!$1:$1,0)-2,0)+(VLOOKUP($A38,BBG!$1:$1048576,MATCH(Activity!GH$1,BBG!$1:$1,0)+1,0)-VLOOKUP($A38,BBG!$1:$1048576,MATCH(Activity!GH$1,BBG!$1:$1,0)-2,0))*2/3)))/100</f>
        <v>0</v>
      </c>
      <c r="GI38" s="34">
        <f ca="1">IF(VLOOKUP($A38,BBG!$1:$1048576,MATCH(Activity!GI$1,BBG!$1:$1,0),0)&lt;&gt;"",VLOOKUP($A38,BBG!$1:$1048576,MATCH(Activity!GI$1,BBG!$1:$1,0),0),IF(AND(VLOOKUP($A38,BBG!$1:$1048576,MATCH(Activity!GI$1,BBG!$1:$1,0)-1,0)&lt;&gt;"",VLOOKUP($A38,BBG!$1:$1048576,MATCH(Activity!GI$1,BBG!$1:$1,0)+1,0)&lt;&gt;""),(VLOOKUP($A38,BBG!$1:$1048576,MATCH(Activity!GI$1,BBG!$1:$1,0)-1,0)+VLOOKUP($A38,BBG!$1:$1048576,MATCH(Activity!GI$1,BBG!$1:$1,0)+1,0))/2,IF(AND(VLOOKUP($A38,BBG!$1:$1048576,MATCH(Activity!GI$1,BBG!$1:$1,0)-1,0)&lt;&gt;"",VLOOKUP($A38,BBG!$1:$1048576,MATCH(Activity!GI$1,BBG!$1:$1,0)+2,0)&lt;&gt;""),VLOOKUP($A38,BBG!$1:$1048576,MATCH(Activity!GI$1,BBG!$1:$1,0)-1,0)+(VLOOKUP($A38,BBG!$1:$1048576,MATCH(Activity!GI$1,BBG!$1:$1,0)+2,0)-VLOOKUP($A38,BBG!$1:$1048576,MATCH(Activity!GI$1,BBG!$1:$1,0)-1,0))/3,VLOOKUP($A38,BBG!$1:$1048576,MATCH(Activity!GI$1,BBG!$1:$1,0)-2,0)+(VLOOKUP($A38,BBG!$1:$1048576,MATCH(Activity!GI$1,BBG!$1:$1,0)+1,0)-VLOOKUP($A38,BBG!$1:$1048576,MATCH(Activity!GI$1,BBG!$1:$1,0)-2,0))*2/3)))/100</f>
        <v>0</v>
      </c>
      <c r="GJ38" s="34">
        <f ca="1">IF(VLOOKUP($A38,BBG!$1:$1048576,MATCH(Activity!GJ$1,BBG!$1:$1,0),0)&lt;&gt;"",VLOOKUP($A38,BBG!$1:$1048576,MATCH(Activity!GJ$1,BBG!$1:$1,0),0),IF(AND(VLOOKUP($A38,BBG!$1:$1048576,MATCH(Activity!GJ$1,BBG!$1:$1,0)-1,0)&lt;&gt;"",VLOOKUP($A38,BBG!$1:$1048576,MATCH(Activity!GJ$1,BBG!$1:$1,0)+1,0)&lt;&gt;""),(VLOOKUP($A38,BBG!$1:$1048576,MATCH(Activity!GJ$1,BBG!$1:$1,0)-1,0)+VLOOKUP($A38,BBG!$1:$1048576,MATCH(Activity!GJ$1,BBG!$1:$1,0)+1,0))/2,IF(AND(VLOOKUP($A38,BBG!$1:$1048576,MATCH(Activity!GJ$1,BBG!$1:$1,0)-1,0)&lt;&gt;"",VLOOKUP($A38,BBG!$1:$1048576,MATCH(Activity!GJ$1,BBG!$1:$1,0)+2,0)&lt;&gt;""),VLOOKUP($A38,BBG!$1:$1048576,MATCH(Activity!GJ$1,BBG!$1:$1,0)-1,0)+(VLOOKUP($A38,BBG!$1:$1048576,MATCH(Activity!GJ$1,BBG!$1:$1,0)+2,0)-VLOOKUP($A38,BBG!$1:$1048576,MATCH(Activity!GJ$1,BBG!$1:$1,0)-1,0))/3,VLOOKUP($A38,BBG!$1:$1048576,MATCH(Activity!GJ$1,BBG!$1:$1,0)-2,0)+(VLOOKUP($A38,BBG!$1:$1048576,MATCH(Activity!GJ$1,BBG!$1:$1,0)+1,0)-VLOOKUP($A38,BBG!$1:$1048576,MATCH(Activity!GJ$1,BBG!$1:$1,0)-2,0))*2/3)))/100</f>
        <v>0</v>
      </c>
      <c r="GK38" s="34">
        <f ca="1">IF(VLOOKUP($A38,BBG!$1:$1048576,MATCH(Activity!GK$1,BBG!$1:$1,0),0)&lt;&gt;"",VLOOKUP($A38,BBG!$1:$1048576,MATCH(Activity!GK$1,BBG!$1:$1,0),0),IF(AND(VLOOKUP($A38,BBG!$1:$1048576,MATCH(Activity!GK$1,BBG!$1:$1,0)-1,0)&lt;&gt;"",VLOOKUP($A38,BBG!$1:$1048576,MATCH(Activity!GK$1,BBG!$1:$1,0)+1,0)&lt;&gt;""),(VLOOKUP($A38,BBG!$1:$1048576,MATCH(Activity!GK$1,BBG!$1:$1,0)-1,0)+VLOOKUP($A38,BBG!$1:$1048576,MATCH(Activity!GK$1,BBG!$1:$1,0)+1,0))/2,IF(AND(VLOOKUP($A38,BBG!$1:$1048576,MATCH(Activity!GK$1,BBG!$1:$1,0)-1,0)&lt;&gt;"",VLOOKUP($A38,BBG!$1:$1048576,MATCH(Activity!GK$1,BBG!$1:$1,0)+2,0)&lt;&gt;""),VLOOKUP($A38,BBG!$1:$1048576,MATCH(Activity!GK$1,BBG!$1:$1,0)-1,0)+(VLOOKUP($A38,BBG!$1:$1048576,MATCH(Activity!GK$1,BBG!$1:$1,0)+2,0)-VLOOKUP($A38,BBG!$1:$1048576,MATCH(Activity!GK$1,BBG!$1:$1,0)-1,0))/3,VLOOKUP($A38,BBG!$1:$1048576,MATCH(Activity!GK$1,BBG!$1:$1,0)-2,0)+(VLOOKUP($A38,BBG!$1:$1048576,MATCH(Activity!GK$1,BBG!$1:$1,0)+1,0)-VLOOKUP($A38,BBG!$1:$1048576,MATCH(Activity!GK$1,BBG!$1:$1,0)-2,0))*2/3)))/100</f>
        <v>0</v>
      </c>
      <c r="GL38" s="34">
        <f ca="1">IF(VLOOKUP($A38,BBG!$1:$1048576,MATCH(Activity!GL$1,BBG!$1:$1,0),0)&lt;&gt;"",VLOOKUP($A38,BBG!$1:$1048576,MATCH(Activity!GL$1,BBG!$1:$1,0),0),IF(AND(VLOOKUP($A38,BBG!$1:$1048576,MATCH(Activity!GL$1,BBG!$1:$1,0)-1,0)&lt;&gt;"",VLOOKUP($A38,BBG!$1:$1048576,MATCH(Activity!GL$1,BBG!$1:$1,0)+1,0)&lt;&gt;""),(VLOOKUP($A38,BBG!$1:$1048576,MATCH(Activity!GL$1,BBG!$1:$1,0)-1,0)+VLOOKUP($A38,BBG!$1:$1048576,MATCH(Activity!GL$1,BBG!$1:$1,0)+1,0))/2,IF(AND(VLOOKUP($A38,BBG!$1:$1048576,MATCH(Activity!GL$1,BBG!$1:$1,0)-1,0)&lt;&gt;"",VLOOKUP($A38,BBG!$1:$1048576,MATCH(Activity!GL$1,BBG!$1:$1,0)+2,0)&lt;&gt;""),VLOOKUP($A38,BBG!$1:$1048576,MATCH(Activity!GL$1,BBG!$1:$1,0)-1,0)+(VLOOKUP($A38,BBG!$1:$1048576,MATCH(Activity!GL$1,BBG!$1:$1,0)+2,0)-VLOOKUP($A38,BBG!$1:$1048576,MATCH(Activity!GL$1,BBG!$1:$1,0)-1,0))/3,VLOOKUP($A38,BBG!$1:$1048576,MATCH(Activity!GL$1,BBG!$1:$1,0)-2,0)+(VLOOKUP($A38,BBG!$1:$1048576,MATCH(Activity!GL$1,BBG!$1:$1,0)+1,0)-VLOOKUP($A38,BBG!$1:$1048576,MATCH(Activity!GL$1,BBG!$1:$1,0)-2,0))*2/3)))/100</f>
        <v>0</v>
      </c>
      <c r="GM38" s="34">
        <f ca="1">IF(VLOOKUP($A38,BBG!$1:$1048576,MATCH(Activity!GM$1,BBG!$1:$1,0),0)&lt;&gt;"",VLOOKUP($A38,BBG!$1:$1048576,MATCH(Activity!GM$1,BBG!$1:$1,0),0),IF(AND(VLOOKUP($A38,BBG!$1:$1048576,MATCH(Activity!GM$1,BBG!$1:$1,0)-1,0)&lt;&gt;"",VLOOKUP($A38,BBG!$1:$1048576,MATCH(Activity!GM$1,BBG!$1:$1,0)+1,0)&lt;&gt;""),(VLOOKUP($A38,BBG!$1:$1048576,MATCH(Activity!GM$1,BBG!$1:$1,0)-1,0)+VLOOKUP($A38,BBG!$1:$1048576,MATCH(Activity!GM$1,BBG!$1:$1,0)+1,0))/2,IF(AND(VLOOKUP($A38,BBG!$1:$1048576,MATCH(Activity!GM$1,BBG!$1:$1,0)-1,0)&lt;&gt;"",VLOOKUP($A38,BBG!$1:$1048576,MATCH(Activity!GM$1,BBG!$1:$1,0)+2,0)&lt;&gt;""),VLOOKUP($A38,BBG!$1:$1048576,MATCH(Activity!GM$1,BBG!$1:$1,0)-1,0)+(VLOOKUP($A38,BBG!$1:$1048576,MATCH(Activity!GM$1,BBG!$1:$1,0)+2,0)-VLOOKUP($A38,BBG!$1:$1048576,MATCH(Activity!GM$1,BBG!$1:$1,0)-1,0))/3,VLOOKUP($A38,BBG!$1:$1048576,MATCH(Activity!GM$1,BBG!$1:$1,0)-2,0)+(VLOOKUP($A38,BBG!$1:$1048576,MATCH(Activity!GM$1,BBG!$1:$1,0)+1,0)-VLOOKUP($A38,BBG!$1:$1048576,MATCH(Activity!GM$1,BBG!$1:$1,0)-2,0))*2/3)))/100</f>
        <v>0</v>
      </c>
      <c r="GN38" s="34">
        <f ca="1">IF(VLOOKUP($A38,BBG!$1:$1048576,MATCH(Activity!GN$1,BBG!$1:$1,0),0)&lt;&gt;"",VLOOKUP($A38,BBG!$1:$1048576,MATCH(Activity!GN$1,BBG!$1:$1,0),0),IF(AND(VLOOKUP($A38,BBG!$1:$1048576,MATCH(Activity!GN$1,BBG!$1:$1,0)-1,0)&lt;&gt;"",VLOOKUP($A38,BBG!$1:$1048576,MATCH(Activity!GN$1,BBG!$1:$1,0)+1,0)&lt;&gt;""),(VLOOKUP($A38,BBG!$1:$1048576,MATCH(Activity!GN$1,BBG!$1:$1,0)-1,0)+VLOOKUP($A38,BBG!$1:$1048576,MATCH(Activity!GN$1,BBG!$1:$1,0)+1,0))/2,IF(AND(VLOOKUP($A38,BBG!$1:$1048576,MATCH(Activity!GN$1,BBG!$1:$1,0)-1,0)&lt;&gt;"",VLOOKUP($A38,BBG!$1:$1048576,MATCH(Activity!GN$1,BBG!$1:$1,0)+2,0)&lt;&gt;""),VLOOKUP($A38,BBG!$1:$1048576,MATCH(Activity!GN$1,BBG!$1:$1,0)-1,0)+(VLOOKUP($A38,BBG!$1:$1048576,MATCH(Activity!GN$1,BBG!$1:$1,0)+2,0)-VLOOKUP($A38,BBG!$1:$1048576,MATCH(Activity!GN$1,BBG!$1:$1,0)-1,0))/3,VLOOKUP($A38,BBG!$1:$1048576,MATCH(Activity!GN$1,BBG!$1:$1,0)-2,0)+(VLOOKUP($A38,BBG!$1:$1048576,MATCH(Activity!GN$1,BBG!$1:$1,0)+1,0)-VLOOKUP($A38,BBG!$1:$1048576,MATCH(Activity!GN$1,BBG!$1:$1,0)-2,0))*2/3)))/100</f>
        <v>0</v>
      </c>
      <c r="GO38" s="34">
        <f ca="1">IF(VLOOKUP($A38,BBG!$1:$1048576,MATCH(Activity!GO$1,BBG!$1:$1,0),0)&lt;&gt;"",VLOOKUP($A38,BBG!$1:$1048576,MATCH(Activity!GO$1,BBG!$1:$1,0),0),IF(AND(VLOOKUP($A38,BBG!$1:$1048576,MATCH(Activity!GO$1,BBG!$1:$1,0)-1,0)&lt;&gt;"",VLOOKUP($A38,BBG!$1:$1048576,MATCH(Activity!GO$1,BBG!$1:$1,0)+1,0)&lt;&gt;""),(VLOOKUP($A38,BBG!$1:$1048576,MATCH(Activity!GO$1,BBG!$1:$1,0)-1,0)+VLOOKUP($A38,BBG!$1:$1048576,MATCH(Activity!GO$1,BBG!$1:$1,0)+1,0))/2,IF(AND(VLOOKUP($A38,BBG!$1:$1048576,MATCH(Activity!GO$1,BBG!$1:$1,0)-1,0)&lt;&gt;"",VLOOKUP($A38,BBG!$1:$1048576,MATCH(Activity!GO$1,BBG!$1:$1,0)+2,0)&lt;&gt;""),VLOOKUP($A38,BBG!$1:$1048576,MATCH(Activity!GO$1,BBG!$1:$1,0)-1,0)+(VLOOKUP($A38,BBG!$1:$1048576,MATCH(Activity!GO$1,BBG!$1:$1,0)+2,0)-VLOOKUP($A38,BBG!$1:$1048576,MATCH(Activity!GO$1,BBG!$1:$1,0)-1,0))/3,VLOOKUP($A38,BBG!$1:$1048576,MATCH(Activity!GO$1,BBG!$1:$1,0)-2,0)+(VLOOKUP($A38,BBG!$1:$1048576,MATCH(Activity!GO$1,BBG!$1:$1,0)+1,0)-VLOOKUP($A38,BBG!$1:$1048576,MATCH(Activity!GO$1,BBG!$1:$1,0)-2,0))*2/3)))/100</f>
        <v>0</v>
      </c>
      <c r="GP38" s="34">
        <f ca="1">IF(VLOOKUP($A38,BBG!$1:$1048576,MATCH(Activity!GP$1,BBG!$1:$1,0),0)&lt;&gt;"",VLOOKUP($A38,BBG!$1:$1048576,MATCH(Activity!GP$1,BBG!$1:$1,0),0),IF(AND(VLOOKUP($A38,BBG!$1:$1048576,MATCH(Activity!GP$1,BBG!$1:$1,0)-1,0)&lt;&gt;"",VLOOKUP($A38,BBG!$1:$1048576,MATCH(Activity!GP$1,BBG!$1:$1,0)+1,0)&lt;&gt;""),(VLOOKUP($A38,BBG!$1:$1048576,MATCH(Activity!GP$1,BBG!$1:$1,0)-1,0)+VLOOKUP($A38,BBG!$1:$1048576,MATCH(Activity!GP$1,BBG!$1:$1,0)+1,0))/2,IF(AND(VLOOKUP($A38,BBG!$1:$1048576,MATCH(Activity!GP$1,BBG!$1:$1,0)-1,0)&lt;&gt;"",VLOOKUP($A38,BBG!$1:$1048576,MATCH(Activity!GP$1,BBG!$1:$1,0)+2,0)&lt;&gt;""),VLOOKUP($A38,BBG!$1:$1048576,MATCH(Activity!GP$1,BBG!$1:$1,0)-1,0)+(VLOOKUP($A38,BBG!$1:$1048576,MATCH(Activity!GP$1,BBG!$1:$1,0)+2,0)-VLOOKUP($A38,BBG!$1:$1048576,MATCH(Activity!GP$1,BBG!$1:$1,0)-1,0))/3,VLOOKUP($A38,BBG!$1:$1048576,MATCH(Activity!GP$1,BBG!$1:$1,0)-2,0)+(VLOOKUP($A38,BBG!$1:$1048576,MATCH(Activity!GP$1,BBG!$1:$1,0)+1,0)-VLOOKUP($A38,BBG!$1:$1048576,MATCH(Activity!GP$1,BBG!$1:$1,0)-2,0))*2/3)))/100</f>
        <v>0</v>
      </c>
      <c r="GQ38" s="34">
        <f ca="1">IF(VLOOKUP($A38,BBG!$1:$1048576,MATCH(Activity!GQ$1,BBG!$1:$1,0),0)&lt;&gt;"",VLOOKUP($A38,BBG!$1:$1048576,MATCH(Activity!GQ$1,BBG!$1:$1,0),0),IF(AND(VLOOKUP($A38,BBG!$1:$1048576,MATCH(Activity!GQ$1,BBG!$1:$1,0)-1,0)&lt;&gt;"",VLOOKUP($A38,BBG!$1:$1048576,MATCH(Activity!GQ$1,BBG!$1:$1,0)+1,0)&lt;&gt;""),(VLOOKUP($A38,BBG!$1:$1048576,MATCH(Activity!GQ$1,BBG!$1:$1,0)-1,0)+VLOOKUP($A38,BBG!$1:$1048576,MATCH(Activity!GQ$1,BBG!$1:$1,0)+1,0))/2,IF(AND(VLOOKUP($A38,BBG!$1:$1048576,MATCH(Activity!GQ$1,BBG!$1:$1,0)-1,0)&lt;&gt;"",VLOOKUP($A38,BBG!$1:$1048576,MATCH(Activity!GQ$1,BBG!$1:$1,0)+2,0)&lt;&gt;""),VLOOKUP($A38,BBG!$1:$1048576,MATCH(Activity!GQ$1,BBG!$1:$1,0)-1,0)+(VLOOKUP($A38,BBG!$1:$1048576,MATCH(Activity!GQ$1,BBG!$1:$1,0)+2,0)-VLOOKUP($A38,BBG!$1:$1048576,MATCH(Activity!GQ$1,BBG!$1:$1,0)-1,0))/3,VLOOKUP($A38,BBG!$1:$1048576,MATCH(Activity!GQ$1,BBG!$1:$1,0)-2,0)+(VLOOKUP($A38,BBG!$1:$1048576,MATCH(Activity!GQ$1,BBG!$1:$1,0)+1,0)-VLOOKUP($A38,BBG!$1:$1048576,MATCH(Activity!GQ$1,BBG!$1:$1,0)-2,0))*2/3)))/100</f>
        <v>0</v>
      </c>
      <c r="GR38" s="34">
        <f ca="1">IF(VLOOKUP($A38,BBG!$1:$1048576,MATCH(Activity!GR$1,BBG!$1:$1,0),0)&lt;&gt;"",VLOOKUP($A38,BBG!$1:$1048576,MATCH(Activity!GR$1,BBG!$1:$1,0),0),IF(AND(VLOOKUP($A38,BBG!$1:$1048576,MATCH(Activity!GR$1,BBG!$1:$1,0)-1,0)&lt;&gt;"",VLOOKUP($A38,BBG!$1:$1048576,MATCH(Activity!GR$1,BBG!$1:$1,0)+1,0)&lt;&gt;""),(VLOOKUP($A38,BBG!$1:$1048576,MATCH(Activity!GR$1,BBG!$1:$1,0)-1,0)+VLOOKUP($A38,BBG!$1:$1048576,MATCH(Activity!GR$1,BBG!$1:$1,0)+1,0))/2,IF(AND(VLOOKUP($A38,BBG!$1:$1048576,MATCH(Activity!GR$1,BBG!$1:$1,0)-1,0)&lt;&gt;"",VLOOKUP($A38,BBG!$1:$1048576,MATCH(Activity!GR$1,BBG!$1:$1,0)+2,0)&lt;&gt;""),VLOOKUP($A38,BBG!$1:$1048576,MATCH(Activity!GR$1,BBG!$1:$1,0)-1,0)+(VLOOKUP($A38,BBG!$1:$1048576,MATCH(Activity!GR$1,BBG!$1:$1,0)+2,0)-VLOOKUP($A38,BBG!$1:$1048576,MATCH(Activity!GR$1,BBG!$1:$1,0)-1,0))/3,VLOOKUP($A38,BBG!$1:$1048576,MATCH(Activity!GR$1,BBG!$1:$1,0)-2,0)+(VLOOKUP($A38,BBG!$1:$1048576,MATCH(Activity!GR$1,BBG!$1:$1,0)+1,0)-VLOOKUP($A38,BBG!$1:$1048576,MATCH(Activity!GR$1,BBG!$1:$1,0)-2,0))*2/3)))/100</f>
        <v>0</v>
      </c>
      <c r="GS38" s="34">
        <f ca="1">IF(VLOOKUP($A38,BBG!$1:$1048576,MATCH(Activity!GS$1,BBG!$1:$1,0),0)&lt;&gt;"",VLOOKUP($A38,BBG!$1:$1048576,MATCH(Activity!GS$1,BBG!$1:$1,0),0),IF(AND(VLOOKUP($A38,BBG!$1:$1048576,MATCH(Activity!GS$1,BBG!$1:$1,0)-1,0)&lt;&gt;"",VLOOKUP($A38,BBG!$1:$1048576,MATCH(Activity!GS$1,BBG!$1:$1,0)+1,0)&lt;&gt;""),(VLOOKUP($A38,BBG!$1:$1048576,MATCH(Activity!GS$1,BBG!$1:$1,0)-1,0)+VLOOKUP($A38,BBG!$1:$1048576,MATCH(Activity!GS$1,BBG!$1:$1,0)+1,0))/2,IF(AND(VLOOKUP($A38,BBG!$1:$1048576,MATCH(Activity!GS$1,BBG!$1:$1,0)-1,0)&lt;&gt;"",VLOOKUP($A38,BBG!$1:$1048576,MATCH(Activity!GS$1,BBG!$1:$1,0)+2,0)&lt;&gt;""),VLOOKUP($A38,BBG!$1:$1048576,MATCH(Activity!GS$1,BBG!$1:$1,0)-1,0)+(VLOOKUP($A38,BBG!$1:$1048576,MATCH(Activity!GS$1,BBG!$1:$1,0)+2,0)-VLOOKUP($A38,BBG!$1:$1048576,MATCH(Activity!GS$1,BBG!$1:$1,0)-1,0))/3,VLOOKUP($A38,BBG!$1:$1048576,MATCH(Activity!GS$1,BBG!$1:$1,0)-2,0)+(VLOOKUP($A38,BBG!$1:$1048576,MATCH(Activity!GS$1,BBG!$1:$1,0)+1,0)-VLOOKUP($A38,BBG!$1:$1048576,MATCH(Activity!GS$1,BBG!$1:$1,0)-2,0))*2/3)))/100</f>
        <v>0</v>
      </c>
      <c r="GT38" s="34">
        <f ca="1">IF(VLOOKUP($A38,BBG!$1:$1048576,MATCH(Activity!GT$1,BBG!$1:$1,0),0)&lt;&gt;"",VLOOKUP($A38,BBG!$1:$1048576,MATCH(Activity!GT$1,BBG!$1:$1,0),0),IF(AND(VLOOKUP($A38,BBG!$1:$1048576,MATCH(Activity!GT$1,BBG!$1:$1,0)-1,0)&lt;&gt;"",VLOOKUP($A38,BBG!$1:$1048576,MATCH(Activity!GT$1,BBG!$1:$1,0)+1,0)&lt;&gt;""),(VLOOKUP($A38,BBG!$1:$1048576,MATCH(Activity!GT$1,BBG!$1:$1,0)-1,0)+VLOOKUP($A38,BBG!$1:$1048576,MATCH(Activity!GT$1,BBG!$1:$1,0)+1,0))/2,IF(AND(VLOOKUP($A38,BBG!$1:$1048576,MATCH(Activity!GT$1,BBG!$1:$1,0)-1,0)&lt;&gt;"",VLOOKUP($A38,BBG!$1:$1048576,MATCH(Activity!GT$1,BBG!$1:$1,0)+2,0)&lt;&gt;""),VLOOKUP($A38,BBG!$1:$1048576,MATCH(Activity!GT$1,BBG!$1:$1,0)-1,0)+(VLOOKUP($A38,BBG!$1:$1048576,MATCH(Activity!GT$1,BBG!$1:$1,0)+2,0)-VLOOKUP($A38,BBG!$1:$1048576,MATCH(Activity!GT$1,BBG!$1:$1,0)-1,0))/3,VLOOKUP($A38,BBG!$1:$1048576,MATCH(Activity!GT$1,BBG!$1:$1,0)-2,0)+(VLOOKUP($A38,BBG!$1:$1048576,MATCH(Activity!GT$1,BBG!$1:$1,0)+1,0)-VLOOKUP($A38,BBG!$1:$1048576,MATCH(Activity!GT$1,BBG!$1:$1,0)-2,0))*2/3)))/100</f>
        <v>0</v>
      </c>
      <c r="GU38" s="34">
        <f ca="1">IF(VLOOKUP($A38,BBG!$1:$1048576,MATCH(Activity!GU$1,BBG!$1:$1,0),0)&lt;&gt;"",VLOOKUP($A38,BBG!$1:$1048576,MATCH(Activity!GU$1,BBG!$1:$1,0),0),IF(AND(VLOOKUP($A38,BBG!$1:$1048576,MATCH(Activity!GU$1,BBG!$1:$1,0)-1,0)&lt;&gt;"",VLOOKUP($A38,BBG!$1:$1048576,MATCH(Activity!GU$1,BBG!$1:$1,0)+1,0)&lt;&gt;""),(VLOOKUP($A38,BBG!$1:$1048576,MATCH(Activity!GU$1,BBG!$1:$1,0)-1,0)+VLOOKUP($A38,BBG!$1:$1048576,MATCH(Activity!GU$1,BBG!$1:$1,0)+1,0))/2,IF(AND(VLOOKUP($A38,BBG!$1:$1048576,MATCH(Activity!GU$1,BBG!$1:$1,0)-1,0)&lt;&gt;"",VLOOKUP($A38,BBG!$1:$1048576,MATCH(Activity!GU$1,BBG!$1:$1,0)+2,0)&lt;&gt;""),VLOOKUP($A38,BBG!$1:$1048576,MATCH(Activity!GU$1,BBG!$1:$1,0)-1,0)+(VLOOKUP($A38,BBG!$1:$1048576,MATCH(Activity!GU$1,BBG!$1:$1,0)+2,0)-VLOOKUP($A38,BBG!$1:$1048576,MATCH(Activity!GU$1,BBG!$1:$1,0)-1,0))/3,VLOOKUP($A38,BBG!$1:$1048576,MATCH(Activity!GU$1,BBG!$1:$1,0)-2,0)+(VLOOKUP($A38,BBG!$1:$1048576,MATCH(Activity!GU$1,BBG!$1:$1,0)+1,0)-VLOOKUP($A38,BBG!$1:$1048576,MATCH(Activity!GU$1,BBG!$1:$1,0)-2,0))*2/3)))/100</f>
        <v>0</v>
      </c>
      <c r="GV38" s="34">
        <f ca="1">IF(VLOOKUP($A38,BBG!$1:$1048576,MATCH(Activity!GV$1,BBG!$1:$1,0),0)&lt;&gt;"",VLOOKUP($A38,BBG!$1:$1048576,MATCH(Activity!GV$1,BBG!$1:$1,0),0),IF(AND(VLOOKUP($A38,BBG!$1:$1048576,MATCH(Activity!GV$1,BBG!$1:$1,0)-1,0)&lt;&gt;"",VLOOKUP($A38,BBG!$1:$1048576,MATCH(Activity!GV$1,BBG!$1:$1,0)+1,0)&lt;&gt;""),(VLOOKUP($A38,BBG!$1:$1048576,MATCH(Activity!GV$1,BBG!$1:$1,0)-1,0)+VLOOKUP($A38,BBG!$1:$1048576,MATCH(Activity!GV$1,BBG!$1:$1,0)+1,0))/2,IF(AND(VLOOKUP($A38,BBG!$1:$1048576,MATCH(Activity!GV$1,BBG!$1:$1,0)-1,0)&lt;&gt;"",VLOOKUP($A38,BBG!$1:$1048576,MATCH(Activity!GV$1,BBG!$1:$1,0)+2,0)&lt;&gt;""),VLOOKUP($A38,BBG!$1:$1048576,MATCH(Activity!GV$1,BBG!$1:$1,0)-1,0)+(VLOOKUP($A38,BBG!$1:$1048576,MATCH(Activity!GV$1,BBG!$1:$1,0)+2,0)-VLOOKUP($A38,BBG!$1:$1048576,MATCH(Activity!GV$1,BBG!$1:$1,0)-1,0))/3,VLOOKUP($A38,BBG!$1:$1048576,MATCH(Activity!GV$1,BBG!$1:$1,0)-2,0)+(VLOOKUP($A38,BBG!$1:$1048576,MATCH(Activity!GV$1,BBG!$1:$1,0)+1,0)-VLOOKUP($A38,BBG!$1:$1048576,MATCH(Activity!GV$1,BBG!$1:$1,0)-2,0))*2/3)))/100</f>
        <v>0</v>
      </c>
      <c r="GW38" s="34">
        <f ca="1">IF(VLOOKUP($A38,BBG!$1:$1048576,MATCH(Activity!GW$1,BBG!$1:$1,0),0)&lt;&gt;"",VLOOKUP($A38,BBG!$1:$1048576,MATCH(Activity!GW$1,BBG!$1:$1,0),0),IF(AND(VLOOKUP($A38,BBG!$1:$1048576,MATCH(Activity!GW$1,BBG!$1:$1,0)-1,0)&lt;&gt;"",VLOOKUP($A38,BBG!$1:$1048576,MATCH(Activity!GW$1,BBG!$1:$1,0)+1,0)&lt;&gt;""),(VLOOKUP($A38,BBG!$1:$1048576,MATCH(Activity!GW$1,BBG!$1:$1,0)-1,0)+VLOOKUP($A38,BBG!$1:$1048576,MATCH(Activity!GW$1,BBG!$1:$1,0)+1,0))/2,IF(AND(VLOOKUP($A38,BBG!$1:$1048576,MATCH(Activity!GW$1,BBG!$1:$1,0)-1,0)&lt;&gt;"",VLOOKUP($A38,BBG!$1:$1048576,MATCH(Activity!GW$1,BBG!$1:$1,0)+2,0)&lt;&gt;""),VLOOKUP($A38,BBG!$1:$1048576,MATCH(Activity!GW$1,BBG!$1:$1,0)-1,0)+(VLOOKUP($A38,BBG!$1:$1048576,MATCH(Activity!GW$1,BBG!$1:$1,0)+2,0)-VLOOKUP($A38,BBG!$1:$1048576,MATCH(Activity!GW$1,BBG!$1:$1,0)-1,0))/3,VLOOKUP($A38,BBG!$1:$1048576,MATCH(Activity!GW$1,BBG!$1:$1,0)-2,0)+(VLOOKUP($A38,BBG!$1:$1048576,MATCH(Activity!GW$1,BBG!$1:$1,0)+1,0)-VLOOKUP($A38,BBG!$1:$1048576,MATCH(Activity!GW$1,BBG!$1:$1,0)-2,0))*2/3)))/100</f>
        <v>0</v>
      </c>
      <c r="GX38" s="34">
        <f ca="1">IF(VLOOKUP($A38,BBG!$1:$1048576,MATCH(Activity!GX$1,BBG!$1:$1,0),0)&lt;&gt;"",VLOOKUP($A38,BBG!$1:$1048576,MATCH(Activity!GX$1,BBG!$1:$1,0),0),IF(AND(VLOOKUP($A38,BBG!$1:$1048576,MATCH(Activity!GX$1,BBG!$1:$1,0)-1,0)&lt;&gt;"",VLOOKUP($A38,BBG!$1:$1048576,MATCH(Activity!GX$1,BBG!$1:$1,0)+1,0)&lt;&gt;""),(VLOOKUP($A38,BBG!$1:$1048576,MATCH(Activity!GX$1,BBG!$1:$1,0)-1,0)+VLOOKUP($A38,BBG!$1:$1048576,MATCH(Activity!GX$1,BBG!$1:$1,0)+1,0))/2,IF(AND(VLOOKUP($A38,BBG!$1:$1048576,MATCH(Activity!GX$1,BBG!$1:$1,0)-1,0)&lt;&gt;"",VLOOKUP($A38,BBG!$1:$1048576,MATCH(Activity!GX$1,BBG!$1:$1,0)+2,0)&lt;&gt;""),VLOOKUP($A38,BBG!$1:$1048576,MATCH(Activity!GX$1,BBG!$1:$1,0)-1,0)+(VLOOKUP($A38,BBG!$1:$1048576,MATCH(Activity!GX$1,BBG!$1:$1,0)+2,0)-VLOOKUP($A38,BBG!$1:$1048576,MATCH(Activity!GX$1,BBG!$1:$1,0)-1,0))/3,VLOOKUP($A38,BBG!$1:$1048576,MATCH(Activity!GX$1,BBG!$1:$1,0)-2,0)+(VLOOKUP($A38,BBG!$1:$1048576,MATCH(Activity!GX$1,BBG!$1:$1,0)+1,0)-VLOOKUP($A38,BBG!$1:$1048576,MATCH(Activity!GX$1,BBG!$1:$1,0)-2,0))*2/3)))/100</f>
        <v>0</v>
      </c>
      <c r="GY38" s="34">
        <f ca="1">IF(VLOOKUP($A38,BBG!$1:$1048576,MATCH(Activity!GY$1,BBG!$1:$1,0),0)&lt;&gt;"",VLOOKUP($A38,BBG!$1:$1048576,MATCH(Activity!GY$1,BBG!$1:$1,0),0),IF(AND(VLOOKUP($A38,BBG!$1:$1048576,MATCH(Activity!GY$1,BBG!$1:$1,0)-1,0)&lt;&gt;"",VLOOKUP($A38,BBG!$1:$1048576,MATCH(Activity!GY$1,BBG!$1:$1,0)+1,0)&lt;&gt;""),(VLOOKUP($A38,BBG!$1:$1048576,MATCH(Activity!GY$1,BBG!$1:$1,0)-1,0)+VLOOKUP($A38,BBG!$1:$1048576,MATCH(Activity!GY$1,BBG!$1:$1,0)+1,0))/2,IF(AND(VLOOKUP($A38,BBG!$1:$1048576,MATCH(Activity!GY$1,BBG!$1:$1,0)-1,0)&lt;&gt;"",VLOOKUP($A38,BBG!$1:$1048576,MATCH(Activity!GY$1,BBG!$1:$1,0)+2,0)&lt;&gt;""),VLOOKUP($A38,BBG!$1:$1048576,MATCH(Activity!GY$1,BBG!$1:$1,0)-1,0)+(VLOOKUP($A38,BBG!$1:$1048576,MATCH(Activity!GY$1,BBG!$1:$1,0)+2,0)-VLOOKUP($A38,BBG!$1:$1048576,MATCH(Activity!GY$1,BBG!$1:$1,0)-1,0))/3,VLOOKUP($A38,BBG!$1:$1048576,MATCH(Activity!GY$1,BBG!$1:$1,0)-2,0)+(VLOOKUP($A38,BBG!$1:$1048576,MATCH(Activity!GY$1,BBG!$1:$1,0)+1,0)-VLOOKUP($A38,BBG!$1:$1048576,MATCH(Activity!GY$1,BBG!$1:$1,0)-2,0))*2/3)))/100</f>
        <v>0</v>
      </c>
      <c r="GZ38" s="34">
        <f ca="1">IF(VLOOKUP($A38,BBG!$1:$1048576,MATCH(Activity!GZ$1,BBG!$1:$1,0),0)&lt;&gt;"",VLOOKUP($A38,BBG!$1:$1048576,MATCH(Activity!GZ$1,BBG!$1:$1,0),0),IF(AND(VLOOKUP($A38,BBG!$1:$1048576,MATCH(Activity!GZ$1,BBG!$1:$1,0)-1,0)&lt;&gt;"",VLOOKUP($A38,BBG!$1:$1048576,MATCH(Activity!GZ$1,BBG!$1:$1,0)+1,0)&lt;&gt;""),(VLOOKUP($A38,BBG!$1:$1048576,MATCH(Activity!GZ$1,BBG!$1:$1,0)-1,0)+VLOOKUP($A38,BBG!$1:$1048576,MATCH(Activity!GZ$1,BBG!$1:$1,0)+1,0))/2,IF(AND(VLOOKUP($A38,BBG!$1:$1048576,MATCH(Activity!GZ$1,BBG!$1:$1,0)-1,0)&lt;&gt;"",VLOOKUP($A38,BBG!$1:$1048576,MATCH(Activity!GZ$1,BBG!$1:$1,0)+2,0)&lt;&gt;""),VLOOKUP($A38,BBG!$1:$1048576,MATCH(Activity!GZ$1,BBG!$1:$1,0)-1,0)+(VLOOKUP($A38,BBG!$1:$1048576,MATCH(Activity!GZ$1,BBG!$1:$1,0)+2,0)-VLOOKUP($A38,BBG!$1:$1048576,MATCH(Activity!GZ$1,BBG!$1:$1,0)-1,0))/3,VLOOKUP($A38,BBG!$1:$1048576,MATCH(Activity!GZ$1,BBG!$1:$1,0)-2,0)+(VLOOKUP($A38,BBG!$1:$1048576,MATCH(Activity!GZ$1,BBG!$1:$1,0)+1,0)-VLOOKUP($A38,BBG!$1:$1048576,MATCH(Activity!GZ$1,BBG!$1:$1,0)-2,0))*2/3)))/100</f>
        <v>0</v>
      </c>
      <c r="HA38" s="34">
        <f ca="1">IF(VLOOKUP($A38,BBG!$1:$1048576,MATCH(Activity!HA$1,BBG!$1:$1,0),0)&lt;&gt;"",VLOOKUP($A38,BBG!$1:$1048576,MATCH(Activity!HA$1,BBG!$1:$1,0),0),IF(AND(VLOOKUP($A38,BBG!$1:$1048576,MATCH(Activity!HA$1,BBG!$1:$1,0)-1,0)&lt;&gt;"",VLOOKUP($A38,BBG!$1:$1048576,MATCH(Activity!HA$1,BBG!$1:$1,0)+1,0)&lt;&gt;""),(VLOOKUP($A38,BBG!$1:$1048576,MATCH(Activity!HA$1,BBG!$1:$1,0)-1,0)+VLOOKUP($A38,BBG!$1:$1048576,MATCH(Activity!HA$1,BBG!$1:$1,0)+1,0))/2,IF(AND(VLOOKUP($A38,BBG!$1:$1048576,MATCH(Activity!HA$1,BBG!$1:$1,0)-1,0)&lt;&gt;"",VLOOKUP($A38,BBG!$1:$1048576,MATCH(Activity!HA$1,BBG!$1:$1,0)+2,0)&lt;&gt;""),VLOOKUP($A38,BBG!$1:$1048576,MATCH(Activity!HA$1,BBG!$1:$1,0)-1,0)+(VLOOKUP($A38,BBG!$1:$1048576,MATCH(Activity!HA$1,BBG!$1:$1,0)+2,0)-VLOOKUP($A38,BBG!$1:$1048576,MATCH(Activity!HA$1,BBG!$1:$1,0)-1,0))/3,VLOOKUP($A38,BBG!$1:$1048576,MATCH(Activity!HA$1,BBG!$1:$1,0)-2,0)+(VLOOKUP($A38,BBG!$1:$1048576,MATCH(Activity!HA$1,BBG!$1:$1,0)+1,0)-VLOOKUP($A38,BBG!$1:$1048576,MATCH(Activity!HA$1,BBG!$1:$1,0)-2,0))*2/3)))/100</f>
        <v>0</v>
      </c>
      <c r="HB38" s="34">
        <f ca="1">IF(VLOOKUP($A38,BBG!$1:$1048576,MATCH(Activity!HB$1,BBG!$1:$1,0),0)&lt;&gt;"",VLOOKUP($A38,BBG!$1:$1048576,MATCH(Activity!HB$1,BBG!$1:$1,0),0),IF(AND(VLOOKUP($A38,BBG!$1:$1048576,MATCH(Activity!HB$1,BBG!$1:$1,0)-1,0)&lt;&gt;"",VLOOKUP($A38,BBG!$1:$1048576,MATCH(Activity!HB$1,BBG!$1:$1,0)+1,0)&lt;&gt;""),(VLOOKUP($A38,BBG!$1:$1048576,MATCH(Activity!HB$1,BBG!$1:$1,0)-1,0)+VLOOKUP($A38,BBG!$1:$1048576,MATCH(Activity!HB$1,BBG!$1:$1,0)+1,0))/2,IF(AND(VLOOKUP($A38,BBG!$1:$1048576,MATCH(Activity!HB$1,BBG!$1:$1,0)-1,0)&lt;&gt;"",VLOOKUP($A38,BBG!$1:$1048576,MATCH(Activity!HB$1,BBG!$1:$1,0)+2,0)&lt;&gt;""),VLOOKUP($A38,BBG!$1:$1048576,MATCH(Activity!HB$1,BBG!$1:$1,0)-1,0)+(VLOOKUP($A38,BBG!$1:$1048576,MATCH(Activity!HB$1,BBG!$1:$1,0)+2,0)-VLOOKUP($A38,BBG!$1:$1048576,MATCH(Activity!HB$1,BBG!$1:$1,0)-1,0))/3,VLOOKUP($A38,BBG!$1:$1048576,MATCH(Activity!HB$1,BBG!$1:$1,0)-2,0)+(VLOOKUP($A38,BBG!$1:$1048576,MATCH(Activity!HB$1,BBG!$1:$1,0)+1,0)-VLOOKUP($A38,BBG!$1:$1048576,MATCH(Activity!HB$1,BBG!$1:$1,0)-2,0))*2/3)))/100</f>
        <v>0</v>
      </c>
      <c r="HC38" s="34">
        <f ca="1">IF(VLOOKUP($A38,BBG!$1:$1048576,MATCH(Activity!HC$1,BBG!$1:$1,0),0)&lt;&gt;"",VLOOKUP($A38,BBG!$1:$1048576,MATCH(Activity!HC$1,BBG!$1:$1,0),0),IF(AND(VLOOKUP($A38,BBG!$1:$1048576,MATCH(Activity!HC$1,BBG!$1:$1,0)-1,0)&lt;&gt;"",VLOOKUP($A38,BBG!$1:$1048576,MATCH(Activity!HC$1,BBG!$1:$1,0)+1,0)&lt;&gt;""),(VLOOKUP($A38,BBG!$1:$1048576,MATCH(Activity!HC$1,BBG!$1:$1,0)-1,0)+VLOOKUP($A38,BBG!$1:$1048576,MATCH(Activity!HC$1,BBG!$1:$1,0)+1,0))/2,IF(AND(VLOOKUP($A38,BBG!$1:$1048576,MATCH(Activity!HC$1,BBG!$1:$1,0)-1,0)&lt;&gt;"",VLOOKUP($A38,BBG!$1:$1048576,MATCH(Activity!HC$1,BBG!$1:$1,0)+2,0)&lt;&gt;""),VLOOKUP($A38,BBG!$1:$1048576,MATCH(Activity!HC$1,BBG!$1:$1,0)-1,0)+(VLOOKUP($A38,BBG!$1:$1048576,MATCH(Activity!HC$1,BBG!$1:$1,0)+2,0)-VLOOKUP($A38,BBG!$1:$1048576,MATCH(Activity!HC$1,BBG!$1:$1,0)-1,0))/3,VLOOKUP($A38,BBG!$1:$1048576,MATCH(Activity!HC$1,BBG!$1:$1,0)-2,0)+(VLOOKUP($A38,BBG!$1:$1048576,MATCH(Activity!HC$1,BBG!$1:$1,0)+1,0)-VLOOKUP($A38,BBG!$1:$1048576,MATCH(Activity!HC$1,BBG!$1:$1,0)-2,0))*2/3)))/100</f>
        <v>0</v>
      </c>
      <c r="HD38" s="34">
        <f ca="1">IF(VLOOKUP($A38,BBG!$1:$1048576,MATCH(Activity!HD$1,BBG!$1:$1,0),0)&lt;&gt;"",VLOOKUP($A38,BBG!$1:$1048576,MATCH(Activity!HD$1,BBG!$1:$1,0),0),IF(AND(VLOOKUP($A38,BBG!$1:$1048576,MATCH(Activity!HD$1,BBG!$1:$1,0)-1,0)&lt;&gt;"",VLOOKUP($A38,BBG!$1:$1048576,MATCH(Activity!HD$1,BBG!$1:$1,0)+1,0)&lt;&gt;""),(VLOOKUP($A38,BBG!$1:$1048576,MATCH(Activity!HD$1,BBG!$1:$1,0)-1,0)+VLOOKUP($A38,BBG!$1:$1048576,MATCH(Activity!HD$1,BBG!$1:$1,0)+1,0))/2,IF(AND(VLOOKUP($A38,BBG!$1:$1048576,MATCH(Activity!HD$1,BBG!$1:$1,0)-1,0)&lt;&gt;"",VLOOKUP($A38,BBG!$1:$1048576,MATCH(Activity!HD$1,BBG!$1:$1,0)+2,0)&lt;&gt;""),VLOOKUP($A38,BBG!$1:$1048576,MATCH(Activity!HD$1,BBG!$1:$1,0)-1,0)+(VLOOKUP($A38,BBG!$1:$1048576,MATCH(Activity!HD$1,BBG!$1:$1,0)+2,0)-VLOOKUP($A38,BBG!$1:$1048576,MATCH(Activity!HD$1,BBG!$1:$1,0)-1,0))/3,VLOOKUP($A38,BBG!$1:$1048576,MATCH(Activity!HD$1,BBG!$1:$1,0)-2,0)+(VLOOKUP($A38,BBG!$1:$1048576,MATCH(Activity!HD$1,BBG!$1:$1,0)+1,0)-VLOOKUP($A38,BBG!$1:$1048576,MATCH(Activity!HD$1,BBG!$1:$1,0)-2,0))*2/3)))/100</f>
        <v>0</v>
      </c>
      <c r="HE38" s="34">
        <f ca="1">IF(VLOOKUP($A38,BBG!$1:$1048576,MATCH(Activity!HE$1,BBG!$1:$1,0),0)&lt;&gt;"",VLOOKUP($A38,BBG!$1:$1048576,MATCH(Activity!HE$1,BBG!$1:$1,0),0),IF(AND(VLOOKUP($A38,BBG!$1:$1048576,MATCH(Activity!HE$1,BBG!$1:$1,0)-1,0)&lt;&gt;"",VLOOKUP($A38,BBG!$1:$1048576,MATCH(Activity!HE$1,BBG!$1:$1,0)+1,0)&lt;&gt;""),(VLOOKUP($A38,BBG!$1:$1048576,MATCH(Activity!HE$1,BBG!$1:$1,0)-1,0)+VLOOKUP($A38,BBG!$1:$1048576,MATCH(Activity!HE$1,BBG!$1:$1,0)+1,0))/2,IF(AND(VLOOKUP($A38,BBG!$1:$1048576,MATCH(Activity!HE$1,BBG!$1:$1,0)-1,0)&lt;&gt;"",VLOOKUP($A38,BBG!$1:$1048576,MATCH(Activity!HE$1,BBG!$1:$1,0)+2,0)&lt;&gt;""),VLOOKUP($A38,BBG!$1:$1048576,MATCH(Activity!HE$1,BBG!$1:$1,0)-1,0)+(VLOOKUP($A38,BBG!$1:$1048576,MATCH(Activity!HE$1,BBG!$1:$1,0)+2,0)-VLOOKUP($A38,BBG!$1:$1048576,MATCH(Activity!HE$1,BBG!$1:$1,0)-1,0))/3,VLOOKUP($A38,BBG!$1:$1048576,MATCH(Activity!HE$1,BBG!$1:$1,0)-2,0)+(VLOOKUP($A38,BBG!$1:$1048576,MATCH(Activity!HE$1,BBG!$1:$1,0)+1,0)-VLOOKUP($A38,BBG!$1:$1048576,MATCH(Activity!HE$1,BBG!$1:$1,0)-2,0))*2/3)))/100</f>
        <v>0</v>
      </c>
      <c r="HF38" s="34">
        <f ca="1">IF(VLOOKUP($A38,BBG!$1:$1048576,MATCH(Activity!HF$1,BBG!$1:$1,0),0)&lt;&gt;"",VLOOKUP($A38,BBG!$1:$1048576,MATCH(Activity!HF$1,BBG!$1:$1,0),0),IF(AND(VLOOKUP($A38,BBG!$1:$1048576,MATCH(Activity!HF$1,BBG!$1:$1,0)-1,0)&lt;&gt;"",VLOOKUP($A38,BBG!$1:$1048576,MATCH(Activity!HF$1,BBG!$1:$1,0)+1,0)&lt;&gt;""),(VLOOKUP($A38,BBG!$1:$1048576,MATCH(Activity!HF$1,BBG!$1:$1,0)-1,0)+VLOOKUP($A38,BBG!$1:$1048576,MATCH(Activity!HF$1,BBG!$1:$1,0)+1,0))/2,IF(AND(VLOOKUP($A38,BBG!$1:$1048576,MATCH(Activity!HF$1,BBG!$1:$1,0)-1,0)&lt;&gt;"",VLOOKUP($A38,BBG!$1:$1048576,MATCH(Activity!HF$1,BBG!$1:$1,0)+2,0)&lt;&gt;""),VLOOKUP($A38,BBG!$1:$1048576,MATCH(Activity!HF$1,BBG!$1:$1,0)-1,0)+(VLOOKUP($A38,BBG!$1:$1048576,MATCH(Activity!HF$1,BBG!$1:$1,0)+2,0)-VLOOKUP($A38,BBG!$1:$1048576,MATCH(Activity!HF$1,BBG!$1:$1,0)-1,0))/3,VLOOKUP($A38,BBG!$1:$1048576,MATCH(Activity!HF$1,BBG!$1:$1,0)-2,0)+(VLOOKUP($A38,BBG!$1:$1048576,MATCH(Activity!HF$1,BBG!$1:$1,0)+1,0)-VLOOKUP($A38,BBG!$1:$1048576,MATCH(Activity!HF$1,BBG!$1:$1,0)-2,0))*2/3)))/100</f>
        <v>0</v>
      </c>
      <c r="HG38" s="34">
        <f ca="1">IF(VLOOKUP($A38,BBG!$1:$1048576,MATCH(Activity!HG$1,BBG!$1:$1,0),0)&lt;&gt;"",VLOOKUP($A38,BBG!$1:$1048576,MATCH(Activity!HG$1,BBG!$1:$1,0),0),IF(AND(VLOOKUP($A38,BBG!$1:$1048576,MATCH(Activity!HG$1,BBG!$1:$1,0)-1,0)&lt;&gt;"",VLOOKUP($A38,BBG!$1:$1048576,MATCH(Activity!HG$1,BBG!$1:$1,0)+1,0)&lt;&gt;""),(VLOOKUP($A38,BBG!$1:$1048576,MATCH(Activity!HG$1,BBG!$1:$1,0)-1,0)+VLOOKUP($A38,BBG!$1:$1048576,MATCH(Activity!HG$1,BBG!$1:$1,0)+1,0))/2,IF(AND(VLOOKUP($A38,BBG!$1:$1048576,MATCH(Activity!HG$1,BBG!$1:$1,0)-1,0)&lt;&gt;"",VLOOKUP($A38,BBG!$1:$1048576,MATCH(Activity!HG$1,BBG!$1:$1,0)+2,0)&lt;&gt;""),VLOOKUP($A38,BBG!$1:$1048576,MATCH(Activity!HG$1,BBG!$1:$1,0)-1,0)+(VLOOKUP($A38,BBG!$1:$1048576,MATCH(Activity!HG$1,BBG!$1:$1,0)+2,0)-VLOOKUP($A38,BBG!$1:$1048576,MATCH(Activity!HG$1,BBG!$1:$1,0)-1,0))/3,VLOOKUP($A38,BBG!$1:$1048576,MATCH(Activity!HG$1,BBG!$1:$1,0)-2,0)+(VLOOKUP($A38,BBG!$1:$1048576,MATCH(Activity!HG$1,BBG!$1:$1,0)+1,0)-VLOOKUP($A38,BBG!$1:$1048576,MATCH(Activity!HG$1,BBG!$1:$1,0)-2,0))*2/3)))/100</f>
        <v>0</v>
      </c>
      <c r="HH38" s="34">
        <f ca="1">IF(VLOOKUP($A38,BBG!$1:$1048576,MATCH(Activity!HH$1,BBG!$1:$1,0),0)&lt;&gt;"",VLOOKUP($A38,BBG!$1:$1048576,MATCH(Activity!HH$1,BBG!$1:$1,0),0),IF(AND(VLOOKUP($A38,BBG!$1:$1048576,MATCH(Activity!HH$1,BBG!$1:$1,0)-1,0)&lt;&gt;"",VLOOKUP($A38,BBG!$1:$1048576,MATCH(Activity!HH$1,BBG!$1:$1,0)+1,0)&lt;&gt;""),(VLOOKUP($A38,BBG!$1:$1048576,MATCH(Activity!HH$1,BBG!$1:$1,0)-1,0)+VLOOKUP($A38,BBG!$1:$1048576,MATCH(Activity!HH$1,BBG!$1:$1,0)+1,0))/2,IF(AND(VLOOKUP($A38,BBG!$1:$1048576,MATCH(Activity!HH$1,BBG!$1:$1,0)-1,0)&lt;&gt;"",VLOOKUP($A38,BBG!$1:$1048576,MATCH(Activity!HH$1,BBG!$1:$1,0)+2,0)&lt;&gt;""),VLOOKUP($A38,BBG!$1:$1048576,MATCH(Activity!HH$1,BBG!$1:$1,0)-1,0)+(VLOOKUP($A38,BBG!$1:$1048576,MATCH(Activity!HH$1,BBG!$1:$1,0)+2,0)-VLOOKUP($A38,BBG!$1:$1048576,MATCH(Activity!HH$1,BBG!$1:$1,0)-1,0))/3,VLOOKUP($A38,BBG!$1:$1048576,MATCH(Activity!HH$1,BBG!$1:$1,0)-2,0)+(VLOOKUP($A38,BBG!$1:$1048576,MATCH(Activity!HH$1,BBG!$1:$1,0)+1,0)-VLOOKUP($A38,BBG!$1:$1048576,MATCH(Activity!HH$1,BBG!$1:$1,0)-2,0))*2/3)))/100</f>
        <v>0</v>
      </c>
      <c r="HI38" s="34">
        <f ca="1">IF(VLOOKUP($A38,BBG!$1:$1048576,MATCH(Activity!HI$1,BBG!$1:$1,0),0)&lt;&gt;"",VLOOKUP($A38,BBG!$1:$1048576,MATCH(Activity!HI$1,BBG!$1:$1,0),0),IF(AND(VLOOKUP($A38,BBG!$1:$1048576,MATCH(Activity!HI$1,BBG!$1:$1,0)-1,0)&lt;&gt;"",VLOOKUP($A38,BBG!$1:$1048576,MATCH(Activity!HI$1,BBG!$1:$1,0)+1,0)&lt;&gt;""),(VLOOKUP($A38,BBG!$1:$1048576,MATCH(Activity!HI$1,BBG!$1:$1,0)-1,0)+VLOOKUP($A38,BBG!$1:$1048576,MATCH(Activity!HI$1,BBG!$1:$1,0)+1,0))/2,IF(AND(VLOOKUP($A38,BBG!$1:$1048576,MATCH(Activity!HI$1,BBG!$1:$1,0)-1,0)&lt;&gt;"",VLOOKUP($A38,BBG!$1:$1048576,MATCH(Activity!HI$1,BBG!$1:$1,0)+2,0)&lt;&gt;""),VLOOKUP($A38,BBG!$1:$1048576,MATCH(Activity!HI$1,BBG!$1:$1,0)-1,0)+(VLOOKUP($A38,BBG!$1:$1048576,MATCH(Activity!HI$1,BBG!$1:$1,0)+2,0)-VLOOKUP($A38,BBG!$1:$1048576,MATCH(Activity!HI$1,BBG!$1:$1,0)-1,0))/3,VLOOKUP($A38,BBG!$1:$1048576,MATCH(Activity!HI$1,BBG!$1:$1,0)-2,0)+(VLOOKUP($A38,BBG!$1:$1048576,MATCH(Activity!HI$1,BBG!$1:$1,0)+1,0)-VLOOKUP($A38,BBG!$1:$1048576,MATCH(Activity!HI$1,BBG!$1:$1,0)-2,0))*2/3)))/100</f>
        <v>0</v>
      </c>
      <c r="HJ38" s="34">
        <f ca="1">IF(VLOOKUP($A38,BBG!$1:$1048576,MATCH(Activity!HJ$1,BBG!$1:$1,0),0)&lt;&gt;"",VLOOKUP($A38,BBG!$1:$1048576,MATCH(Activity!HJ$1,BBG!$1:$1,0),0),IF(AND(VLOOKUP($A38,BBG!$1:$1048576,MATCH(Activity!HJ$1,BBG!$1:$1,0)-1,0)&lt;&gt;"",VLOOKUP($A38,BBG!$1:$1048576,MATCH(Activity!HJ$1,BBG!$1:$1,0)+1,0)&lt;&gt;""),(VLOOKUP($A38,BBG!$1:$1048576,MATCH(Activity!HJ$1,BBG!$1:$1,0)-1,0)+VLOOKUP($A38,BBG!$1:$1048576,MATCH(Activity!HJ$1,BBG!$1:$1,0)+1,0))/2,IF(AND(VLOOKUP($A38,BBG!$1:$1048576,MATCH(Activity!HJ$1,BBG!$1:$1,0)-1,0)&lt;&gt;"",VLOOKUP($A38,BBG!$1:$1048576,MATCH(Activity!HJ$1,BBG!$1:$1,0)+2,0)&lt;&gt;""),VLOOKUP($A38,BBG!$1:$1048576,MATCH(Activity!HJ$1,BBG!$1:$1,0)-1,0)+(VLOOKUP($A38,BBG!$1:$1048576,MATCH(Activity!HJ$1,BBG!$1:$1,0)+2,0)-VLOOKUP($A38,BBG!$1:$1048576,MATCH(Activity!HJ$1,BBG!$1:$1,0)-1,0))/3,VLOOKUP($A38,BBG!$1:$1048576,MATCH(Activity!HJ$1,BBG!$1:$1,0)-2,0)+(VLOOKUP($A38,BBG!$1:$1048576,MATCH(Activity!HJ$1,BBG!$1:$1,0)+1,0)-VLOOKUP($A38,BBG!$1:$1048576,MATCH(Activity!HJ$1,BBG!$1:$1,0)-2,0))*2/3)))/100</f>
        <v>0</v>
      </c>
      <c r="HK38" s="34">
        <f ca="1">IF(VLOOKUP($A38,BBG!$1:$1048576,MATCH(Activity!HK$1,BBG!$1:$1,0),0)&lt;&gt;"",VLOOKUP($A38,BBG!$1:$1048576,MATCH(Activity!HK$1,BBG!$1:$1,0),0),IF(AND(VLOOKUP($A38,BBG!$1:$1048576,MATCH(Activity!HK$1,BBG!$1:$1,0)-1,0)&lt;&gt;"",VLOOKUP($A38,BBG!$1:$1048576,MATCH(Activity!HK$1,BBG!$1:$1,0)+1,0)&lt;&gt;""),(VLOOKUP($A38,BBG!$1:$1048576,MATCH(Activity!HK$1,BBG!$1:$1,0)-1,0)+VLOOKUP($A38,BBG!$1:$1048576,MATCH(Activity!HK$1,BBG!$1:$1,0)+1,0))/2,IF(AND(VLOOKUP($A38,BBG!$1:$1048576,MATCH(Activity!HK$1,BBG!$1:$1,0)-1,0)&lt;&gt;"",VLOOKUP($A38,BBG!$1:$1048576,MATCH(Activity!HK$1,BBG!$1:$1,0)+2,0)&lt;&gt;""),VLOOKUP($A38,BBG!$1:$1048576,MATCH(Activity!HK$1,BBG!$1:$1,0)-1,0)+(VLOOKUP($A38,BBG!$1:$1048576,MATCH(Activity!HK$1,BBG!$1:$1,0)+2,0)-VLOOKUP($A38,BBG!$1:$1048576,MATCH(Activity!HK$1,BBG!$1:$1,0)-1,0))/3,VLOOKUP($A38,BBG!$1:$1048576,MATCH(Activity!HK$1,BBG!$1:$1,0)-2,0)+(VLOOKUP($A38,BBG!$1:$1048576,MATCH(Activity!HK$1,BBG!$1:$1,0)+1,0)-VLOOKUP($A38,BBG!$1:$1048576,MATCH(Activity!HK$1,BBG!$1:$1,0)-2,0))*2/3)))/100</f>
        <v>0</v>
      </c>
      <c r="HL38" s="34">
        <f ca="1">IF(VLOOKUP($A38,BBG!$1:$1048576,MATCH(Activity!HL$1,BBG!$1:$1,0),0)&lt;&gt;"",VLOOKUP($A38,BBG!$1:$1048576,MATCH(Activity!HL$1,BBG!$1:$1,0),0),IF(AND(VLOOKUP($A38,BBG!$1:$1048576,MATCH(Activity!HL$1,BBG!$1:$1,0)-1,0)&lt;&gt;"",VLOOKUP($A38,BBG!$1:$1048576,MATCH(Activity!HL$1,BBG!$1:$1,0)+1,0)&lt;&gt;""),(VLOOKUP($A38,BBG!$1:$1048576,MATCH(Activity!HL$1,BBG!$1:$1,0)-1,0)+VLOOKUP($A38,BBG!$1:$1048576,MATCH(Activity!HL$1,BBG!$1:$1,0)+1,0))/2,IF(AND(VLOOKUP($A38,BBG!$1:$1048576,MATCH(Activity!HL$1,BBG!$1:$1,0)-1,0)&lt;&gt;"",VLOOKUP($A38,BBG!$1:$1048576,MATCH(Activity!HL$1,BBG!$1:$1,0)+2,0)&lt;&gt;""),VLOOKUP($A38,BBG!$1:$1048576,MATCH(Activity!HL$1,BBG!$1:$1,0)-1,0)+(VLOOKUP($A38,BBG!$1:$1048576,MATCH(Activity!HL$1,BBG!$1:$1,0)+2,0)-VLOOKUP($A38,BBG!$1:$1048576,MATCH(Activity!HL$1,BBG!$1:$1,0)-1,0))/3,VLOOKUP($A38,BBG!$1:$1048576,MATCH(Activity!HL$1,BBG!$1:$1,0)-2,0)+(VLOOKUP($A38,BBG!$1:$1048576,MATCH(Activity!HL$1,BBG!$1:$1,0)+1,0)-VLOOKUP($A38,BBG!$1:$1048576,MATCH(Activity!HL$1,BBG!$1:$1,0)-2,0))*2/3)))/100</f>
        <v>0</v>
      </c>
      <c r="HM38" s="34">
        <f ca="1">IF(VLOOKUP($A38,BBG!$1:$1048576,MATCH(Activity!HM$1,BBG!$1:$1,0),0)&lt;&gt;"",VLOOKUP($A38,BBG!$1:$1048576,MATCH(Activity!HM$1,BBG!$1:$1,0),0),IF(AND(VLOOKUP($A38,BBG!$1:$1048576,MATCH(Activity!HM$1,BBG!$1:$1,0)-1,0)&lt;&gt;"",VLOOKUP($A38,BBG!$1:$1048576,MATCH(Activity!HM$1,BBG!$1:$1,0)+1,0)&lt;&gt;""),(VLOOKUP($A38,BBG!$1:$1048576,MATCH(Activity!HM$1,BBG!$1:$1,0)-1,0)+VLOOKUP($A38,BBG!$1:$1048576,MATCH(Activity!HM$1,BBG!$1:$1,0)+1,0))/2,IF(AND(VLOOKUP($A38,BBG!$1:$1048576,MATCH(Activity!HM$1,BBG!$1:$1,0)-1,0)&lt;&gt;"",VLOOKUP($A38,BBG!$1:$1048576,MATCH(Activity!HM$1,BBG!$1:$1,0)+2,0)&lt;&gt;""),VLOOKUP($A38,BBG!$1:$1048576,MATCH(Activity!HM$1,BBG!$1:$1,0)-1,0)+(VLOOKUP($A38,BBG!$1:$1048576,MATCH(Activity!HM$1,BBG!$1:$1,0)+2,0)-VLOOKUP($A38,BBG!$1:$1048576,MATCH(Activity!HM$1,BBG!$1:$1,0)-1,0))/3,VLOOKUP($A38,BBG!$1:$1048576,MATCH(Activity!HM$1,BBG!$1:$1,0)-2,0)+(VLOOKUP($A38,BBG!$1:$1048576,MATCH(Activity!HM$1,BBG!$1:$1,0)+1,0)-VLOOKUP($A38,BBG!$1:$1048576,MATCH(Activity!HM$1,BBG!$1:$1,0)-2,0))*2/3)))/100</f>
        <v>0</v>
      </c>
      <c r="HN38" s="34">
        <f ca="1">IF(VLOOKUP($A38,BBG!$1:$1048576,MATCH(Activity!HN$1,BBG!$1:$1,0),0)&lt;&gt;"",VLOOKUP($A38,BBG!$1:$1048576,MATCH(Activity!HN$1,BBG!$1:$1,0),0),IF(AND(VLOOKUP($A38,BBG!$1:$1048576,MATCH(Activity!HN$1,BBG!$1:$1,0)-1,0)&lt;&gt;"",VLOOKUP($A38,BBG!$1:$1048576,MATCH(Activity!HN$1,BBG!$1:$1,0)+1,0)&lt;&gt;""),(VLOOKUP($A38,BBG!$1:$1048576,MATCH(Activity!HN$1,BBG!$1:$1,0)-1,0)+VLOOKUP($A38,BBG!$1:$1048576,MATCH(Activity!HN$1,BBG!$1:$1,0)+1,0))/2,IF(AND(VLOOKUP($A38,BBG!$1:$1048576,MATCH(Activity!HN$1,BBG!$1:$1,0)-1,0)&lt;&gt;"",VLOOKUP($A38,BBG!$1:$1048576,MATCH(Activity!HN$1,BBG!$1:$1,0)+2,0)&lt;&gt;""),VLOOKUP($A38,BBG!$1:$1048576,MATCH(Activity!HN$1,BBG!$1:$1,0)-1,0)+(VLOOKUP($A38,BBG!$1:$1048576,MATCH(Activity!HN$1,BBG!$1:$1,0)+2,0)-VLOOKUP($A38,BBG!$1:$1048576,MATCH(Activity!HN$1,BBG!$1:$1,0)-1,0))/3,VLOOKUP($A38,BBG!$1:$1048576,MATCH(Activity!HN$1,BBG!$1:$1,0)-2,0)+(VLOOKUP($A38,BBG!$1:$1048576,MATCH(Activity!HN$1,BBG!$1:$1,0)+1,0)-VLOOKUP($A38,BBG!$1:$1048576,MATCH(Activity!HN$1,BBG!$1:$1,0)-2,0))*2/3)))/100</f>
        <v>0</v>
      </c>
      <c r="HO38" s="34">
        <f ca="1">IF(VLOOKUP($A38,BBG!$1:$1048576,MATCH(Activity!HO$1,BBG!$1:$1,0),0)&lt;&gt;"",VLOOKUP($A38,BBG!$1:$1048576,MATCH(Activity!HO$1,BBG!$1:$1,0),0),IF(AND(VLOOKUP($A38,BBG!$1:$1048576,MATCH(Activity!HO$1,BBG!$1:$1,0)-1,0)&lt;&gt;"",VLOOKUP($A38,BBG!$1:$1048576,MATCH(Activity!HO$1,BBG!$1:$1,0)+1,0)&lt;&gt;""),(VLOOKUP($A38,BBG!$1:$1048576,MATCH(Activity!HO$1,BBG!$1:$1,0)-1,0)+VLOOKUP($A38,BBG!$1:$1048576,MATCH(Activity!HO$1,BBG!$1:$1,0)+1,0))/2,IF(AND(VLOOKUP($A38,BBG!$1:$1048576,MATCH(Activity!HO$1,BBG!$1:$1,0)-1,0)&lt;&gt;"",VLOOKUP($A38,BBG!$1:$1048576,MATCH(Activity!HO$1,BBG!$1:$1,0)+2,0)&lt;&gt;""),VLOOKUP($A38,BBG!$1:$1048576,MATCH(Activity!HO$1,BBG!$1:$1,0)-1,0)+(VLOOKUP($A38,BBG!$1:$1048576,MATCH(Activity!HO$1,BBG!$1:$1,0)+2,0)-VLOOKUP($A38,BBG!$1:$1048576,MATCH(Activity!HO$1,BBG!$1:$1,0)-1,0))/3,VLOOKUP($A38,BBG!$1:$1048576,MATCH(Activity!HO$1,BBG!$1:$1,0)-2,0)+(VLOOKUP($A38,BBG!$1:$1048576,MATCH(Activity!HO$1,BBG!$1:$1,0)+1,0)-VLOOKUP($A38,BBG!$1:$1048576,MATCH(Activity!HO$1,BBG!$1:$1,0)-2,0))*2/3)))/100</f>
        <v>0</v>
      </c>
      <c r="HP38" s="34">
        <f ca="1">IF(VLOOKUP($A38,BBG!$1:$1048576,MATCH(Activity!HP$1,BBG!$1:$1,0),0)&lt;&gt;"",VLOOKUP($A38,BBG!$1:$1048576,MATCH(Activity!HP$1,BBG!$1:$1,0),0),IF(AND(VLOOKUP($A38,BBG!$1:$1048576,MATCH(Activity!HP$1,BBG!$1:$1,0)-1,0)&lt;&gt;"",VLOOKUP($A38,BBG!$1:$1048576,MATCH(Activity!HP$1,BBG!$1:$1,0)+1,0)&lt;&gt;""),(VLOOKUP($A38,BBG!$1:$1048576,MATCH(Activity!HP$1,BBG!$1:$1,0)-1,0)+VLOOKUP($A38,BBG!$1:$1048576,MATCH(Activity!HP$1,BBG!$1:$1,0)+1,0))/2,IF(AND(VLOOKUP($A38,BBG!$1:$1048576,MATCH(Activity!HP$1,BBG!$1:$1,0)-1,0)&lt;&gt;"",VLOOKUP($A38,BBG!$1:$1048576,MATCH(Activity!HP$1,BBG!$1:$1,0)+2,0)&lt;&gt;""),VLOOKUP($A38,BBG!$1:$1048576,MATCH(Activity!HP$1,BBG!$1:$1,0)-1,0)+(VLOOKUP($A38,BBG!$1:$1048576,MATCH(Activity!HP$1,BBG!$1:$1,0)+2,0)-VLOOKUP($A38,BBG!$1:$1048576,MATCH(Activity!HP$1,BBG!$1:$1,0)-1,0))/3,VLOOKUP($A38,BBG!$1:$1048576,MATCH(Activity!HP$1,BBG!$1:$1,0)-2,0)+(VLOOKUP($A38,BBG!$1:$1048576,MATCH(Activity!HP$1,BBG!$1:$1,0)+1,0)-VLOOKUP($A38,BBG!$1:$1048576,MATCH(Activity!HP$1,BBG!$1:$1,0)-2,0))*2/3)))/100</f>
        <v>0</v>
      </c>
      <c r="HQ38" s="34">
        <f ca="1">IF(VLOOKUP($A38,BBG!$1:$1048576,MATCH(Activity!HQ$1,BBG!$1:$1,0),0)&lt;&gt;"",VLOOKUP($A38,BBG!$1:$1048576,MATCH(Activity!HQ$1,BBG!$1:$1,0),0),IF(AND(VLOOKUP($A38,BBG!$1:$1048576,MATCH(Activity!HQ$1,BBG!$1:$1,0)-1,0)&lt;&gt;"",VLOOKUP($A38,BBG!$1:$1048576,MATCH(Activity!HQ$1,BBG!$1:$1,0)+1,0)&lt;&gt;""),(VLOOKUP($A38,BBG!$1:$1048576,MATCH(Activity!HQ$1,BBG!$1:$1,0)-1,0)+VLOOKUP($A38,BBG!$1:$1048576,MATCH(Activity!HQ$1,BBG!$1:$1,0)+1,0))/2,IF(AND(VLOOKUP($A38,BBG!$1:$1048576,MATCH(Activity!HQ$1,BBG!$1:$1,0)-1,0)&lt;&gt;"",VLOOKUP($A38,BBG!$1:$1048576,MATCH(Activity!HQ$1,BBG!$1:$1,0)+2,0)&lt;&gt;""),VLOOKUP($A38,BBG!$1:$1048576,MATCH(Activity!HQ$1,BBG!$1:$1,0)-1,0)+(VLOOKUP($A38,BBG!$1:$1048576,MATCH(Activity!HQ$1,BBG!$1:$1,0)+2,0)-VLOOKUP($A38,BBG!$1:$1048576,MATCH(Activity!HQ$1,BBG!$1:$1,0)-1,0))/3,VLOOKUP($A38,BBG!$1:$1048576,MATCH(Activity!HQ$1,BBG!$1:$1,0)-2,0)+(VLOOKUP($A38,BBG!$1:$1048576,MATCH(Activity!HQ$1,BBG!$1:$1,0)+1,0)-VLOOKUP($A38,BBG!$1:$1048576,MATCH(Activity!HQ$1,BBG!$1:$1,0)-2,0))*2/3)))/100</f>
        <v>0</v>
      </c>
      <c r="HR38" s="34">
        <f ca="1">IF(VLOOKUP($A38,BBG!$1:$1048576,MATCH(Activity!HR$1,BBG!$1:$1,0),0)&lt;&gt;"",VLOOKUP($A38,BBG!$1:$1048576,MATCH(Activity!HR$1,BBG!$1:$1,0),0),IF(AND(VLOOKUP($A38,BBG!$1:$1048576,MATCH(Activity!HR$1,BBG!$1:$1,0)-1,0)&lt;&gt;"",VLOOKUP($A38,BBG!$1:$1048576,MATCH(Activity!HR$1,BBG!$1:$1,0)+1,0)&lt;&gt;""),(VLOOKUP($A38,BBG!$1:$1048576,MATCH(Activity!HR$1,BBG!$1:$1,0)-1,0)+VLOOKUP($A38,BBG!$1:$1048576,MATCH(Activity!HR$1,BBG!$1:$1,0)+1,0))/2,IF(AND(VLOOKUP($A38,BBG!$1:$1048576,MATCH(Activity!HR$1,BBG!$1:$1,0)-1,0)&lt;&gt;"",VLOOKUP($A38,BBG!$1:$1048576,MATCH(Activity!HR$1,BBG!$1:$1,0)+2,0)&lt;&gt;""),VLOOKUP($A38,BBG!$1:$1048576,MATCH(Activity!HR$1,BBG!$1:$1,0)-1,0)+(VLOOKUP($A38,BBG!$1:$1048576,MATCH(Activity!HR$1,BBG!$1:$1,0)+2,0)-VLOOKUP($A38,BBG!$1:$1048576,MATCH(Activity!HR$1,BBG!$1:$1,0)-1,0))/3,VLOOKUP($A38,BBG!$1:$1048576,MATCH(Activity!HR$1,BBG!$1:$1,0)-2,0)+(VLOOKUP($A38,BBG!$1:$1048576,MATCH(Activity!HR$1,BBG!$1:$1,0)+1,0)-VLOOKUP($A38,BBG!$1:$1048576,MATCH(Activity!HR$1,BBG!$1:$1,0)-2,0))*2/3)))/100</f>
        <v>0</v>
      </c>
      <c r="HS38" s="34">
        <f ca="1">IF(VLOOKUP($A38,BBG!$1:$1048576,MATCH(Activity!HS$1,BBG!$1:$1,0),0)&lt;&gt;"",VLOOKUP($A38,BBG!$1:$1048576,MATCH(Activity!HS$1,BBG!$1:$1,0),0),IF(AND(VLOOKUP($A38,BBG!$1:$1048576,MATCH(Activity!HS$1,BBG!$1:$1,0)-1,0)&lt;&gt;"",VLOOKUP($A38,BBG!$1:$1048576,MATCH(Activity!HS$1,BBG!$1:$1,0)+1,0)&lt;&gt;""),(VLOOKUP($A38,BBG!$1:$1048576,MATCH(Activity!HS$1,BBG!$1:$1,0)-1,0)+VLOOKUP($A38,BBG!$1:$1048576,MATCH(Activity!HS$1,BBG!$1:$1,0)+1,0))/2,IF(AND(VLOOKUP($A38,BBG!$1:$1048576,MATCH(Activity!HS$1,BBG!$1:$1,0)-1,0)&lt;&gt;"",VLOOKUP($A38,BBG!$1:$1048576,MATCH(Activity!HS$1,BBG!$1:$1,0)+2,0)&lt;&gt;""),VLOOKUP($A38,BBG!$1:$1048576,MATCH(Activity!HS$1,BBG!$1:$1,0)-1,0)+(VLOOKUP($A38,BBG!$1:$1048576,MATCH(Activity!HS$1,BBG!$1:$1,0)+2,0)-VLOOKUP($A38,BBG!$1:$1048576,MATCH(Activity!HS$1,BBG!$1:$1,0)-1,0))/3,VLOOKUP($A38,BBG!$1:$1048576,MATCH(Activity!HS$1,BBG!$1:$1,0)-2,0)+(VLOOKUP($A38,BBG!$1:$1048576,MATCH(Activity!HS$1,BBG!$1:$1,0)+1,0)-VLOOKUP($A38,BBG!$1:$1048576,MATCH(Activity!HS$1,BBG!$1:$1,0)-2,0))*2/3)))/100</f>
        <v>0</v>
      </c>
      <c r="HT38" s="34">
        <f ca="1">IF(VLOOKUP($A38,BBG!$1:$1048576,MATCH(Activity!HT$1,BBG!$1:$1,0),0)&lt;&gt;"",VLOOKUP($A38,BBG!$1:$1048576,MATCH(Activity!HT$1,BBG!$1:$1,0),0),IF(AND(VLOOKUP($A38,BBG!$1:$1048576,MATCH(Activity!HT$1,BBG!$1:$1,0)-1,0)&lt;&gt;"",VLOOKUP($A38,BBG!$1:$1048576,MATCH(Activity!HT$1,BBG!$1:$1,0)+1,0)&lt;&gt;""),(VLOOKUP($A38,BBG!$1:$1048576,MATCH(Activity!HT$1,BBG!$1:$1,0)-1,0)+VLOOKUP($A38,BBG!$1:$1048576,MATCH(Activity!HT$1,BBG!$1:$1,0)+1,0))/2,IF(AND(VLOOKUP($A38,BBG!$1:$1048576,MATCH(Activity!HT$1,BBG!$1:$1,0)-1,0)&lt;&gt;"",VLOOKUP($A38,BBG!$1:$1048576,MATCH(Activity!HT$1,BBG!$1:$1,0)+2,0)&lt;&gt;""),VLOOKUP($A38,BBG!$1:$1048576,MATCH(Activity!HT$1,BBG!$1:$1,0)-1,0)+(VLOOKUP($A38,BBG!$1:$1048576,MATCH(Activity!HT$1,BBG!$1:$1,0)+2,0)-VLOOKUP($A38,BBG!$1:$1048576,MATCH(Activity!HT$1,BBG!$1:$1,0)-1,0))/3,VLOOKUP($A38,BBG!$1:$1048576,MATCH(Activity!HT$1,BBG!$1:$1,0)-2,0)+(VLOOKUP($A38,BBG!$1:$1048576,MATCH(Activity!HT$1,BBG!$1:$1,0)+1,0)-VLOOKUP($A38,BBG!$1:$1048576,MATCH(Activity!HT$1,BBG!$1:$1,0)-2,0))*2/3)))/100</f>
        <v>0</v>
      </c>
      <c r="HU38" s="34">
        <f ca="1">IF(VLOOKUP($A38,BBG!$1:$1048576,MATCH(Activity!HU$1,BBG!$1:$1,0),0)&lt;&gt;"",VLOOKUP($A38,BBG!$1:$1048576,MATCH(Activity!HU$1,BBG!$1:$1,0),0),IF(AND(VLOOKUP($A38,BBG!$1:$1048576,MATCH(Activity!HU$1,BBG!$1:$1,0)-1,0)&lt;&gt;"",VLOOKUP($A38,BBG!$1:$1048576,MATCH(Activity!HU$1,BBG!$1:$1,0)+1,0)&lt;&gt;""),(VLOOKUP($A38,BBG!$1:$1048576,MATCH(Activity!HU$1,BBG!$1:$1,0)-1,0)+VLOOKUP($A38,BBG!$1:$1048576,MATCH(Activity!HU$1,BBG!$1:$1,0)+1,0))/2,IF(AND(VLOOKUP($A38,BBG!$1:$1048576,MATCH(Activity!HU$1,BBG!$1:$1,0)-1,0)&lt;&gt;"",VLOOKUP($A38,BBG!$1:$1048576,MATCH(Activity!HU$1,BBG!$1:$1,0)+2,0)&lt;&gt;""),VLOOKUP($A38,BBG!$1:$1048576,MATCH(Activity!HU$1,BBG!$1:$1,0)-1,0)+(VLOOKUP($A38,BBG!$1:$1048576,MATCH(Activity!HU$1,BBG!$1:$1,0)+2,0)-VLOOKUP($A38,BBG!$1:$1048576,MATCH(Activity!HU$1,BBG!$1:$1,0)-1,0))/3,VLOOKUP($A38,BBG!$1:$1048576,MATCH(Activity!HU$1,BBG!$1:$1,0)-2,0)+(VLOOKUP($A38,BBG!$1:$1048576,MATCH(Activity!HU$1,BBG!$1:$1,0)+1,0)-VLOOKUP($A38,BBG!$1:$1048576,MATCH(Activity!HU$1,BBG!$1:$1,0)-2,0))*2/3)))/100</f>
        <v>0</v>
      </c>
      <c r="HV38" s="34">
        <f ca="1">IF(VLOOKUP($A38,BBG!$1:$1048576,MATCH(Activity!HV$1,BBG!$1:$1,0),0)&lt;&gt;"",VLOOKUP($A38,BBG!$1:$1048576,MATCH(Activity!HV$1,BBG!$1:$1,0),0),IF(AND(VLOOKUP($A38,BBG!$1:$1048576,MATCH(Activity!HV$1,BBG!$1:$1,0)-1,0)&lt;&gt;"",VLOOKUP($A38,BBG!$1:$1048576,MATCH(Activity!HV$1,BBG!$1:$1,0)+1,0)&lt;&gt;""),(VLOOKUP($A38,BBG!$1:$1048576,MATCH(Activity!HV$1,BBG!$1:$1,0)-1,0)+VLOOKUP($A38,BBG!$1:$1048576,MATCH(Activity!HV$1,BBG!$1:$1,0)+1,0))/2,IF(AND(VLOOKUP($A38,BBG!$1:$1048576,MATCH(Activity!HV$1,BBG!$1:$1,0)-1,0)&lt;&gt;"",VLOOKUP($A38,BBG!$1:$1048576,MATCH(Activity!HV$1,BBG!$1:$1,0)+2,0)&lt;&gt;""),VLOOKUP($A38,BBG!$1:$1048576,MATCH(Activity!HV$1,BBG!$1:$1,0)-1,0)+(VLOOKUP($A38,BBG!$1:$1048576,MATCH(Activity!HV$1,BBG!$1:$1,0)+2,0)-VLOOKUP($A38,BBG!$1:$1048576,MATCH(Activity!HV$1,BBG!$1:$1,0)-1,0))/3,VLOOKUP($A38,BBG!$1:$1048576,MATCH(Activity!HV$1,BBG!$1:$1,0)-2,0)+(VLOOKUP($A38,BBG!$1:$1048576,MATCH(Activity!HV$1,BBG!$1:$1,0)+1,0)-VLOOKUP($A38,BBG!$1:$1048576,MATCH(Activity!HV$1,BBG!$1:$1,0)-2,0))*2/3)))/100</f>
        <v>0</v>
      </c>
      <c r="HW38" s="34">
        <f ca="1">IF(VLOOKUP($A38,BBG!$1:$1048576,MATCH(Activity!HW$1,BBG!$1:$1,0),0)&lt;&gt;"",VLOOKUP($A38,BBG!$1:$1048576,MATCH(Activity!HW$1,BBG!$1:$1,0),0),IF(AND(VLOOKUP($A38,BBG!$1:$1048576,MATCH(Activity!HW$1,BBG!$1:$1,0)-1,0)&lt;&gt;"",VLOOKUP($A38,BBG!$1:$1048576,MATCH(Activity!HW$1,BBG!$1:$1,0)+1,0)&lt;&gt;""),(VLOOKUP($A38,BBG!$1:$1048576,MATCH(Activity!HW$1,BBG!$1:$1,0)-1,0)+VLOOKUP($A38,BBG!$1:$1048576,MATCH(Activity!HW$1,BBG!$1:$1,0)+1,0))/2,IF(AND(VLOOKUP($A38,BBG!$1:$1048576,MATCH(Activity!HW$1,BBG!$1:$1,0)-1,0)&lt;&gt;"",VLOOKUP($A38,BBG!$1:$1048576,MATCH(Activity!HW$1,BBG!$1:$1,0)+2,0)&lt;&gt;""),VLOOKUP($A38,BBG!$1:$1048576,MATCH(Activity!HW$1,BBG!$1:$1,0)-1,0)+(VLOOKUP($A38,BBG!$1:$1048576,MATCH(Activity!HW$1,BBG!$1:$1,0)+2,0)-VLOOKUP($A38,BBG!$1:$1048576,MATCH(Activity!HW$1,BBG!$1:$1,0)-1,0))/3,VLOOKUP($A38,BBG!$1:$1048576,MATCH(Activity!HW$1,BBG!$1:$1,0)-2,0)+(VLOOKUP($A38,BBG!$1:$1048576,MATCH(Activity!HW$1,BBG!$1:$1,0)+1,0)-VLOOKUP($A38,BBG!$1:$1048576,MATCH(Activity!HW$1,BBG!$1:$1,0)-2,0))*2/3)))/100</f>
        <v>0</v>
      </c>
      <c r="HX38" s="34">
        <f ca="1">IF(VLOOKUP($A38,BBG!$1:$1048576,MATCH(Activity!HX$1,BBG!$1:$1,0),0)&lt;&gt;"",VLOOKUP($A38,BBG!$1:$1048576,MATCH(Activity!HX$1,BBG!$1:$1,0),0),IF(AND(VLOOKUP($A38,BBG!$1:$1048576,MATCH(Activity!HX$1,BBG!$1:$1,0)-1,0)&lt;&gt;"",VLOOKUP($A38,BBG!$1:$1048576,MATCH(Activity!HX$1,BBG!$1:$1,0)+1,0)&lt;&gt;""),(VLOOKUP($A38,BBG!$1:$1048576,MATCH(Activity!HX$1,BBG!$1:$1,0)-1,0)+VLOOKUP($A38,BBG!$1:$1048576,MATCH(Activity!HX$1,BBG!$1:$1,0)+1,0))/2,IF(AND(VLOOKUP($A38,BBG!$1:$1048576,MATCH(Activity!HX$1,BBG!$1:$1,0)-1,0)&lt;&gt;"",VLOOKUP($A38,BBG!$1:$1048576,MATCH(Activity!HX$1,BBG!$1:$1,0)+2,0)&lt;&gt;""),VLOOKUP($A38,BBG!$1:$1048576,MATCH(Activity!HX$1,BBG!$1:$1,0)-1,0)+(VLOOKUP($A38,BBG!$1:$1048576,MATCH(Activity!HX$1,BBG!$1:$1,0)+2,0)-VLOOKUP($A38,BBG!$1:$1048576,MATCH(Activity!HX$1,BBG!$1:$1,0)-1,0))/3,VLOOKUP($A38,BBG!$1:$1048576,MATCH(Activity!HX$1,BBG!$1:$1,0)-2,0)+(VLOOKUP($A38,BBG!$1:$1048576,MATCH(Activity!HX$1,BBG!$1:$1,0)+1,0)-VLOOKUP($A38,BBG!$1:$1048576,MATCH(Activity!HX$1,BBG!$1:$1,0)-2,0))*2/3)))/100</f>
        <v>0</v>
      </c>
      <c r="HY38" s="34">
        <f ca="1">IF(VLOOKUP($A38,BBG!$1:$1048576,MATCH(Activity!HY$1,BBG!$1:$1,0),0)&lt;&gt;"",VLOOKUP($A38,BBG!$1:$1048576,MATCH(Activity!HY$1,BBG!$1:$1,0),0),IF(AND(VLOOKUP($A38,BBG!$1:$1048576,MATCH(Activity!HY$1,BBG!$1:$1,0)-1,0)&lt;&gt;"",VLOOKUP($A38,BBG!$1:$1048576,MATCH(Activity!HY$1,BBG!$1:$1,0)+1,0)&lt;&gt;""),(VLOOKUP($A38,BBG!$1:$1048576,MATCH(Activity!HY$1,BBG!$1:$1,0)-1,0)+VLOOKUP($A38,BBG!$1:$1048576,MATCH(Activity!HY$1,BBG!$1:$1,0)+1,0))/2,IF(AND(VLOOKUP($A38,BBG!$1:$1048576,MATCH(Activity!HY$1,BBG!$1:$1,0)-1,0)&lt;&gt;"",VLOOKUP($A38,BBG!$1:$1048576,MATCH(Activity!HY$1,BBG!$1:$1,0)+2,0)&lt;&gt;""),VLOOKUP($A38,BBG!$1:$1048576,MATCH(Activity!HY$1,BBG!$1:$1,0)-1,0)+(VLOOKUP($A38,BBG!$1:$1048576,MATCH(Activity!HY$1,BBG!$1:$1,0)+2,0)-VLOOKUP($A38,BBG!$1:$1048576,MATCH(Activity!HY$1,BBG!$1:$1,0)-1,0))/3,VLOOKUP($A38,BBG!$1:$1048576,MATCH(Activity!HY$1,BBG!$1:$1,0)-2,0)+(VLOOKUP($A38,BBG!$1:$1048576,MATCH(Activity!HY$1,BBG!$1:$1,0)+1,0)-VLOOKUP($A38,BBG!$1:$1048576,MATCH(Activity!HY$1,BBG!$1:$1,0)-2,0))*2/3)))/100</f>
        <v>0</v>
      </c>
      <c r="HZ38" s="34">
        <f ca="1">IF(VLOOKUP($A38,BBG!$1:$1048576,MATCH(Activity!HZ$1,BBG!$1:$1,0),0)&lt;&gt;"",VLOOKUP($A38,BBG!$1:$1048576,MATCH(Activity!HZ$1,BBG!$1:$1,0),0),IF(AND(VLOOKUP($A38,BBG!$1:$1048576,MATCH(Activity!HZ$1,BBG!$1:$1,0)-1,0)&lt;&gt;"",VLOOKUP($A38,BBG!$1:$1048576,MATCH(Activity!HZ$1,BBG!$1:$1,0)+1,0)&lt;&gt;""),(VLOOKUP($A38,BBG!$1:$1048576,MATCH(Activity!HZ$1,BBG!$1:$1,0)-1,0)+VLOOKUP($A38,BBG!$1:$1048576,MATCH(Activity!HZ$1,BBG!$1:$1,0)+1,0))/2,IF(AND(VLOOKUP($A38,BBG!$1:$1048576,MATCH(Activity!HZ$1,BBG!$1:$1,0)-1,0)&lt;&gt;"",VLOOKUP($A38,BBG!$1:$1048576,MATCH(Activity!HZ$1,BBG!$1:$1,0)+2,0)&lt;&gt;""),VLOOKUP($A38,BBG!$1:$1048576,MATCH(Activity!HZ$1,BBG!$1:$1,0)-1,0)+(VLOOKUP($A38,BBG!$1:$1048576,MATCH(Activity!HZ$1,BBG!$1:$1,0)+2,0)-VLOOKUP($A38,BBG!$1:$1048576,MATCH(Activity!HZ$1,BBG!$1:$1,0)-1,0))/3,VLOOKUP($A38,BBG!$1:$1048576,MATCH(Activity!HZ$1,BBG!$1:$1,0)-2,0)+(VLOOKUP($A38,BBG!$1:$1048576,MATCH(Activity!HZ$1,BBG!$1:$1,0)+1,0)-VLOOKUP($A38,BBG!$1:$1048576,MATCH(Activity!HZ$1,BBG!$1:$1,0)-2,0))*2/3)))/100</f>
        <v>0</v>
      </c>
      <c r="IA38" s="34">
        <f ca="1">IF(VLOOKUP($A38,BBG!$1:$1048576,MATCH(Activity!IA$1,BBG!$1:$1,0),0)&lt;&gt;"",VLOOKUP($A38,BBG!$1:$1048576,MATCH(Activity!IA$1,BBG!$1:$1,0),0),IF(AND(VLOOKUP($A38,BBG!$1:$1048576,MATCH(Activity!IA$1,BBG!$1:$1,0)-1,0)&lt;&gt;"",VLOOKUP($A38,BBG!$1:$1048576,MATCH(Activity!IA$1,BBG!$1:$1,0)+1,0)&lt;&gt;""),(VLOOKUP($A38,BBG!$1:$1048576,MATCH(Activity!IA$1,BBG!$1:$1,0)-1,0)+VLOOKUP($A38,BBG!$1:$1048576,MATCH(Activity!IA$1,BBG!$1:$1,0)+1,0))/2,IF(AND(VLOOKUP($A38,BBG!$1:$1048576,MATCH(Activity!IA$1,BBG!$1:$1,0)-1,0)&lt;&gt;"",VLOOKUP($A38,BBG!$1:$1048576,MATCH(Activity!IA$1,BBG!$1:$1,0)+2,0)&lt;&gt;""),VLOOKUP($A38,BBG!$1:$1048576,MATCH(Activity!IA$1,BBG!$1:$1,0)-1,0)+(VLOOKUP($A38,BBG!$1:$1048576,MATCH(Activity!IA$1,BBG!$1:$1,0)+2,0)-VLOOKUP($A38,BBG!$1:$1048576,MATCH(Activity!IA$1,BBG!$1:$1,0)-1,0))/3,VLOOKUP($A38,BBG!$1:$1048576,MATCH(Activity!IA$1,BBG!$1:$1,0)-2,0)+(VLOOKUP($A38,BBG!$1:$1048576,MATCH(Activity!IA$1,BBG!$1:$1,0)+1,0)-VLOOKUP($A38,BBG!$1:$1048576,MATCH(Activity!IA$1,BBG!$1:$1,0)-2,0))*2/3)))/100</f>
        <v>0</v>
      </c>
      <c r="IB38" s="34">
        <f ca="1">IF(VLOOKUP($A38,BBG!$1:$1048576,MATCH(Activity!IB$1,BBG!$1:$1,0),0)&lt;&gt;"",VLOOKUP($A38,BBG!$1:$1048576,MATCH(Activity!IB$1,BBG!$1:$1,0),0),IF(AND(VLOOKUP($A38,BBG!$1:$1048576,MATCH(Activity!IB$1,BBG!$1:$1,0)-1,0)&lt;&gt;"",VLOOKUP($A38,BBG!$1:$1048576,MATCH(Activity!IB$1,BBG!$1:$1,0)+1,0)&lt;&gt;""),(VLOOKUP($A38,BBG!$1:$1048576,MATCH(Activity!IB$1,BBG!$1:$1,0)-1,0)+VLOOKUP($A38,BBG!$1:$1048576,MATCH(Activity!IB$1,BBG!$1:$1,0)+1,0))/2,IF(AND(VLOOKUP($A38,BBG!$1:$1048576,MATCH(Activity!IB$1,BBG!$1:$1,0)-1,0)&lt;&gt;"",VLOOKUP($A38,BBG!$1:$1048576,MATCH(Activity!IB$1,BBG!$1:$1,0)+2,0)&lt;&gt;""),VLOOKUP($A38,BBG!$1:$1048576,MATCH(Activity!IB$1,BBG!$1:$1,0)-1,0)+(VLOOKUP($A38,BBG!$1:$1048576,MATCH(Activity!IB$1,BBG!$1:$1,0)+2,0)-VLOOKUP($A38,BBG!$1:$1048576,MATCH(Activity!IB$1,BBG!$1:$1,0)-1,0))/3,VLOOKUP($A38,BBG!$1:$1048576,MATCH(Activity!IB$1,BBG!$1:$1,0)-2,0)+(VLOOKUP($A38,BBG!$1:$1048576,MATCH(Activity!IB$1,BBG!$1:$1,0)+1,0)-VLOOKUP($A38,BBG!$1:$1048576,MATCH(Activity!IB$1,BBG!$1:$1,0)-2,0))*2/3)))/100</f>
        <v>0</v>
      </c>
      <c r="IC38" s="34">
        <f ca="1">IF(VLOOKUP($A38,BBG!$1:$1048576,MATCH(Activity!IC$1,BBG!$1:$1,0),0)&lt;&gt;"",VLOOKUP($A38,BBG!$1:$1048576,MATCH(Activity!IC$1,BBG!$1:$1,0),0),IF(AND(VLOOKUP($A38,BBG!$1:$1048576,MATCH(Activity!IC$1,BBG!$1:$1,0)-1,0)&lt;&gt;"",VLOOKUP($A38,BBG!$1:$1048576,MATCH(Activity!IC$1,BBG!$1:$1,0)+1,0)&lt;&gt;""),(VLOOKUP($A38,BBG!$1:$1048576,MATCH(Activity!IC$1,BBG!$1:$1,0)-1,0)+VLOOKUP($A38,BBG!$1:$1048576,MATCH(Activity!IC$1,BBG!$1:$1,0)+1,0))/2,IF(AND(VLOOKUP($A38,BBG!$1:$1048576,MATCH(Activity!IC$1,BBG!$1:$1,0)-1,0)&lt;&gt;"",VLOOKUP($A38,BBG!$1:$1048576,MATCH(Activity!IC$1,BBG!$1:$1,0)+2,0)&lt;&gt;""),VLOOKUP($A38,BBG!$1:$1048576,MATCH(Activity!IC$1,BBG!$1:$1,0)-1,0)+(VLOOKUP($A38,BBG!$1:$1048576,MATCH(Activity!IC$1,BBG!$1:$1,0)+2,0)-VLOOKUP($A38,BBG!$1:$1048576,MATCH(Activity!IC$1,BBG!$1:$1,0)-1,0))/3,VLOOKUP($A38,BBG!$1:$1048576,MATCH(Activity!IC$1,BBG!$1:$1,0)-2,0)+(VLOOKUP($A38,BBG!$1:$1048576,MATCH(Activity!IC$1,BBG!$1:$1,0)+1,0)-VLOOKUP($A38,BBG!$1:$1048576,MATCH(Activity!IC$1,BBG!$1:$1,0)-2,0))*2/3)))/100</f>
        <v>0</v>
      </c>
      <c r="ID38" s="34">
        <f ca="1">IF(VLOOKUP($A38,BBG!$1:$1048576,MATCH(Activity!ID$1,BBG!$1:$1,0),0)&lt;&gt;"",VLOOKUP($A38,BBG!$1:$1048576,MATCH(Activity!ID$1,BBG!$1:$1,0),0),IF(AND(VLOOKUP($A38,BBG!$1:$1048576,MATCH(Activity!ID$1,BBG!$1:$1,0)-1,0)&lt;&gt;"",VLOOKUP($A38,BBG!$1:$1048576,MATCH(Activity!ID$1,BBG!$1:$1,0)+1,0)&lt;&gt;""),(VLOOKUP($A38,BBG!$1:$1048576,MATCH(Activity!ID$1,BBG!$1:$1,0)-1,0)+VLOOKUP($A38,BBG!$1:$1048576,MATCH(Activity!ID$1,BBG!$1:$1,0)+1,0))/2,IF(AND(VLOOKUP($A38,BBG!$1:$1048576,MATCH(Activity!ID$1,BBG!$1:$1,0)-1,0)&lt;&gt;"",VLOOKUP($A38,BBG!$1:$1048576,MATCH(Activity!ID$1,BBG!$1:$1,0)+2,0)&lt;&gt;""),VLOOKUP($A38,BBG!$1:$1048576,MATCH(Activity!ID$1,BBG!$1:$1,0)-1,0)+(VLOOKUP($A38,BBG!$1:$1048576,MATCH(Activity!ID$1,BBG!$1:$1,0)+2,0)-VLOOKUP($A38,BBG!$1:$1048576,MATCH(Activity!ID$1,BBG!$1:$1,0)-1,0))/3,VLOOKUP($A38,BBG!$1:$1048576,MATCH(Activity!ID$1,BBG!$1:$1,0)-2,0)+(VLOOKUP($A38,BBG!$1:$1048576,MATCH(Activity!ID$1,BBG!$1:$1,0)+1,0)-VLOOKUP($A38,BBG!$1:$1048576,MATCH(Activity!ID$1,BBG!$1:$1,0)-2,0))*2/3)))/100</f>
        <v>0</v>
      </c>
      <c r="IE38" s="34">
        <f ca="1">IF(VLOOKUP($A38,BBG!$1:$1048576,MATCH(Activity!IE$1,BBG!$1:$1,0),0)&lt;&gt;"",VLOOKUP($A38,BBG!$1:$1048576,MATCH(Activity!IE$1,BBG!$1:$1,0),0),IF(AND(VLOOKUP($A38,BBG!$1:$1048576,MATCH(Activity!IE$1,BBG!$1:$1,0)-1,0)&lt;&gt;"",VLOOKUP($A38,BBG!$1:$1048576,MATCH(Activity!IE$1,BBG!$1:$1,0)+1,0)&lt;&gt;""),(VLOOKUP($A38,BBG!$1:$1048576,MATCH(Activity!IE$1,BBG!$1:$1,0)-1,0)+VLOOKUP($A38,BBG!$1:$1048576,MATCH(Activity!IE$1,BBG!$1:$1,0)+1,0))/2,IF(AND(VLOOKUP($A38,BBG!$1:$1048576,MATCH(Activity!IE$1,BBG!$1:$1,0)-1,0)&lt;&gt;"",VLOOKUP($A38,BBG!$1:$1048576,MATCH(Activity!IE$1,BBG!$1:$1,0)+2,0)&lt;&gt;""),VLOOKUP($A38,BBG!$1:$1048576,MATCH(Activity!IE$1,BBG!$1:$1,0)-1,0)+(VLOOKUP($A38,BBG!$1:$1048576,MATCH(Activity!IE$1,BBG!$1:$1,0)+2,0)-VLOOKUP($A38,BBG!$1:$1048576,MATCH(Activity!IE$1,BBG!$1:$1,0)-1,0))/3,VLOOKUP($A38,BBG!$1:$1048576,MATCH(Activity!IE$1,BBG!$1:$1,0)-2,0)+(VLOOKUP($A38,BBG!$1:$1048576,MATCH(Activity!IE$1,BBG!$1:$1,0)+1,0)-VLOOKUP($A38,BBG!$1:$1048576,MATCH(Activity!IE$1,BBG!$1:$1,0)-2,0))*2/3)))/100</f>
        <v>0</v>
      </c>
      <c r="IF38" s="34">
        <f ca="1">IF(VLOOKUP($A38,BBG!$1:$1048576,MATCH(Activity!IF$1,BBG!$1:$1,0),0)&lt;&gt;"",VLOOKUP($A38,BBG!$1:$1048576,MATCH(Activity!IF$1,BBG!$1:$1,0),0),IF(AND(VLOOKUP($A38,BBG!$1:$1048576,MATCH(Activity!IF$1,BBG!$1:$1,0)-1,0)&lt;&gt;"",VLOOKUP($A38,BBG!$1:$1048576,MATCH(Activity!IF$1,BBG!$1:$1,0)+1,0)&lt;&gt;""),(VLOOKUP($A38,BBG!$1:$1048576,MATCH(Activity!IF$1,BBG!$1:$1,0)-1,0)+VLOOKUP($A38,BBG!$1:$1048576,MATCH(Activity!IF$1,BBG!$1:$1,0)+1,0))/2,IF(AND(VLOOKUP($A38,BBG!$1:$1048576,MATCH(Activity!IF$1,BBG!$1:$1,0)-1,0)&lt;&gt;"",VLOOKUP($A38,BBG!$1:$1048576,MATCH(Activity!IF$1,BBG!$1:$1,0)+2,0)&lt;&gt;""),VLOOKUP($A38,BBG!$1:$1048576,MATCH(Activity!IF$1,BBG!$1:$1,0)-1,0)+(VLOOKUP($A38,BBG!$1:$1048576,MATCH(Activity!IF$1,BBG!$1:$1,0)+2,0)-VLOOKUP($A38,BBG!$1:$1048576,MATCH(Activity!IF$1,BBG!$1:$1,0)-1,0))/3,VLOOKUP($A38,BBG!$1:$1048576,MATCH(Activity!IF$1,BBG!$1:$1,0)-2,0)+(VLOOKUP($A38,BBG!$1:$1048576,MATCH(Activity!IF$1,BBG!$1:$1,0)+1,0)-VLOOKUP($A38,BBG!$1:$1048576,MATCH(Activity!IF$1,BBG!$1:$1,0)-2,0))*2/3)))/100</f>
        <v>0</v>
      </c>
      <c r="IG38" s="34">
        <f ca="1">IF(VLOOKUP($A38,BBG!$1:$1048576,MATCH(Activity!IG$1,BBG!$1:$1,0),0)&lt;&gt;"",VLOOKUP($A38,BBG!$1:$1048576,MATCH(Activity!IG$1,BBG!$1:$1,0),0),IF(AND(VLOOKUP($A38,BBG!$1:$1048576,MATCH(Activity!IG$1,BBG!$1:$1,0)-1,0)&lt;&gt;"",VLOOKUP($A38,BBG!$1:$1048576,MATCH(Activity!IG$1,BBG!$1:$1,0)+1,0)&lt;&gt;""),(VLOOKUP($A38,BBG!$1:$1048576,MATCH(Activity!IG$1,BBG!$1:$1,0)-1,0)+VLOOKUP($A38,BBG!$1:$1048576,MATCH(Activity!IG$1,BBG!$1:$1,0)+1,0))/2,IF(AND(VLOOKUP($A38,BBG!$1:$1048576,MATCH(Activity!IG$1,BBG!$1:$1,0)-1,0)&lt;&gt;"",VLOOKUP($A38,BBG!$1:$1048576,MATCH(Activity!IG$1,BBG!$1:$1,0)+2,0)&lt;&gt;""),VLOOKUP($A38,BBG!$1:$1048576,MATCH(Activity!IG$1,BBG!$1:$1,0)-1,0)+(VLOOKUP($A38,BBG!$1:$1048576,MATCH(Activity!IG$1,BBG!$1:$1,0)+2,0)-VLOOKUP($A38,BBG!$1:$1048576,MATCH(Activity!IG$1,BBG!$1:$1,0)-1,0))/3,VLOOKUP($A38,BBG!$1:$1048576,MATCH(Activity!IG$1,BBG!$1:$1,0)-2,0)+(VLOOKUP($A38,BBG!$1:$1048576,MATCH(Activity!IG$1,BBG!$1:$1,0)+1,0)-VLOOKUP($A38,BBG!$1:$1048576,MATCH(Activity!IG$1,BBG!$1:$1,0)-2,0))*2/3)))/100</f>
        <v>0</v>
      </c>
      <c r="IH38" s="34">
        <f ca="1">IF(VLOOKUP($A38,BBG!$1:$1048576,MATCH(Activity!IH$1,BBG!$1:$1,0),0)&lt;&gt;"",VLOOKUP($A38,BBG!$1:$1048576,MATCH(Activity!IH$1,BBG!$1:$1,0),0),IF(AND(VLOOKUP($A38,BBG!$1:$1048576,MATCH(Activity!IH$1,BBG!$1:$1,0)-1,0)&lt;&gt;"",VLOOKUP($A38,BBG!$1:$1048576,MATCH(Activity!IH$1,BBG!$1:$1,0)+1,0)&lt;&gt;""),(VLOOKUP($A38,BBG!$1:$1048576,MATCH(Activity!IH$1,BBG!$1:$1,0)-1,0)+VLOOKUP($A38,BBG!$1:$1048576,MATCH(Activity!IH$1,BBG!$1:$1,0)+1,0))/2,IF(AND(VLOOKUP($A38,BBG!$1:$1048576,MATCH(Activity!IH$1,BBG!$1:$1,0)-1,0)&lt;&gt;"",VLOOKUP($A38,BBG!$1:$1048576,MATCH(Activity!IH$1,BBG!$1:$1,0)+2,0)&lt;&gt;""),VLOOKUP($A38,BBG!$1:$1048576,MATCH(Activity!IH$1,BBG!$1:$1,0)-1,0)+(VLOOKUP($A38,BBG!$1:$1048576,MATCH(Activity!IH$1,BBG!$1:$1,0)+2,0)-VLOOKUP($A38,BBG!$1:$1048576,MATCH(Activity!IH$1,BBG!$1:$1,0)-1,0))/3,VLOOKUP($A38,BBG!$1:$1048576,MATCH(Activity!IH$1,BBG!$1:$1,0)-2,0)+(VLOOKUP($A38,BBG!$1:$1048576,MATCH(Activity!IH$1,BBG!$1:$1,0)+1,0)-VLOOKUP($A38,BBG!$1:$1048576,MATCH(Activity!IH$1,BBG!$1:$1,0)-2,0))*2/3)))/100</f>
        <v>0</v>
      </c>
      <c r="II38" s="34">
        <f ca="1">IF(VLOOKUP($A38,BBG!$1:$1048576,MATCH(Activity!II$1,BBG!$1:$1,0),0)&lt;&gt;"",VLOOKUP($A38,BBG!$1:$1048576,MATCH(Activity!II$1,BBG!$1:$1,0),0),IF(AND(VLOOKUP($A38,BBG!$1:$1048576,MATCH(Activity!II$1,BBG!$1:$1,0)-1,0)&lt;&gt;"",VLOOKUP($A38,BBG!$1:$1048576,MATCH(Activity!II$1,BBG!$1:$1,0)+1,0)&lt;&gt;""),(VLOOKUP($A38,BBG!$1:$1048576,MATCH(Activity!II$1,BBG!$1:$1,0)-1,0)+VLOOKUP($A38,BBG!$1:$1048576,MATCH(Activity!II$1,BBG!$1:$1,0)+1,0))/2,IF(AND(VLOOKUP($A38,BBG!$1:$1048576,MATCH(Activity!II$1,BBG!$1:$1,0)-1,0)&lt;&gt;"",VLOOKUP($A38,BBG!$1:$1048576,MATCH(Activity!II$1,BBG!$1:$1,0)+2,0)&lt;&gt;""),VLOOKUP($A38,BBG!$1:$1048576,MATCH(Activity!II$1,BBG!$1:$1,0)-1,0)+(VLOOKUP($A38,BBG!$1:$1048576,MATCH(Activity!II$1,BBG!$1:$1,0)+2,0)-VLOOKUP($A38,BBG!$1:$1048576,MATCH(Activity!II$1,BBG!$1:$1,0)-1,0))/3,VLOOKUP($A38,BBG!$1:$1048576,MATCH(Activity!II$1,BBG!$1:$1,0)-2,0)+(VLOOKUP($A38,BBG!$1:$1048576,MATCH(Activity!II$1,BBG!$1:$1,0)+1,0)-VLOOKUP($A38,BBG!$1:$1048576,MATCH(Activity!II$1,BBG!$1:$1,0)-2,0))*2/3)))/100</f>
        <v>0</v>
      </c>
      <c r="IJ38" s="34">
        <f ca="1">IF(VLOOKUP($A38,BBG!$1:$1048576,MATCH(Activity!IJ$1,BBG!$1:$1,0),0)&lt;&gt;"",VLOOKUP($A38,BBG!$1:$1048576,MATCH(Activity!IJ$1,BBG!$1:$1,0),0),IF(AND(VLOOKUP($A38,BBG!$1:$1048576,MATCH(Activity!IJ$1,BBG!$1:$1,0)-1,0)&lt;&gt;"",VLOOKUP($A38,BBG!$1:$1048576,MATCH(Activity!IJ$1,BBG!$1:$1,0)+1,0)&lt;&gt;""),(VLOOKUP($A38,BBG!$1:$1048576,MATCH(Activity!IJ$1,BBG!$1:$1,0)-1,0)+VLOOKUP($A38,BBG!$1:$1048576,MATCH(Activity!IJ$1,BBG!$1:$1,0)+1,0))/2,IF(AND(VLOOKUP($A38,BBG!$1:$1048576,MATCH(Activity!IJ$1,BBG!$1:$1,0)-1,0)&lt;&gt;"",VLOOKUP($A38,BBG!$1:$1048576,MATCH(Activity!IJ$1,BBG!$1:$1,0)+2,0)&lt;&gt;""),VLOOKUP($A38,BBG!$1:$1048576,MATCH(Activity!IJ$1,BBG!$1:$1,0)-1,0)+(VLOOKUP($A38,BBG!$1:$1048576,MATCH(Activity!IJ$1,BBG!$1:$1,0)+2,0)-VLOOKUP($A38,BBG!$1:$1048576,MATCH(Activity!IJ$1,BBG!$1:$1,0)-1,0))/3,VLOOKUP($A38,BBG!$1:$1048576,MATCH(Activity!IJ$1,BBG!$1:$1,0)-2,0)+(VLOOKUP($A38,BBG!$1:$1048576,MATCH(Activity!IJ$1,BBG!$1:$1,0)+1,0)-VLOOKUP($A38,BBG!$1:$1048576,MATCH(Activity!IJ$1,BBG!$1:$1,0)-2,0))*2/3)))/100</f>
        <v>0</v>
      </c>
      <c r="IK38" s="34">
        <f ca="1">IF(VLOOKUP($A38,BBG!$1:$1048576,MATCH(Activity!IK$1,BBG!$1:$1,0),0)&lt;&gt;"",VLOOKUP($A38,BBG!$1:$1048576,MATCH(Activity!IK$1,BBG!$1:$1,0),0),IF(AND(VLOOKUP($A38,BBG!$1:$1048576,MATCH(Activity!IK$1,BBG!$1:$1,0)-1,0)&lt;&gt;"",VLOOKUP($A38,BBG!$1:$1048576,MATCH(Activity!IK$1,BBG!$1:$1,0)+1,0)&lt;&gt;""),(VLOOKUP($A38,BBG!$1:$1048576,MATCH(Activity!IK$1,BBG!$1:$1,0)-1,0)+VLOOKUP($A38,BBG!$1:$1048576,MATCH(Activity!IK$1,BBG!$1:$1,0)+1,0))/2,IF(AND(VLOOKUP($A38,BBG!$1:$1048576,MATCH(Activity!IK$1,BBG!$1:$1,0)-1,0)&lt;&gt;"",VLOOKUP($A38,BBG!$1:$1048576,MATCH(Activity!IK$1,BBG!$1:$1,0)+2,0)&lt;&gt;""),VLOOKUP($A38,BBG!$1:$1048576,MATCH(Activity!IK$1,BBG!$1:$1,0)-1,0)+(VLOOKUP($A38,BBG!$1:$1048576,MATCH(Activity!IK$1,BBG!$1:$1,0)+2,0)-VLOOKUP($A38,BBG!$1:$1048576,MATCH(Activity!IK$1,BBG!$1:$1,0)-1,0))/3,VLOOKUP($A38,BBG!$1:$1048576,MATCH(Activity!IK$1,BBG!$1:$1,0)-2,0)+(VLOOKUP($A38,BBG!$1:$1048576,MATCH(Activity!IK$1,BBG!$1:$1,0)+1,0)-VLOOKUP($A38,BBG!$1:$1048576,MATCH(Activity!IK$1,BBG!$1:$1,0)-2,0))*2/3)))/100</f>
        <v>0</v>
      </c>
      <c r="IL38" s="34">
        <f ca="1">IF(VLOOKUP($A38,BBG!$1:$1048576,MATCH(Activity!IL$1,BBG!$1:$1,0),0)&lt;&gt;"",VLOOKUP($A38,BBG!$1:$1048576,MATCH(Activity!IL$1,BBG!$1:$1,0),0),IF(AND(VLOOKUP($A38,BBG!$1:$1048576,MATCH(Activity!IL$1,BBG!$1:$1,0)-1,0)&lt;&gt;"",VLOOKUP($A38,BBG!$1:$1048576,MATCH(Activity!IL$1,BBG!$1:$1,0)+1,0)&lt;&gt;""),(VLOOKUP($A38,BBG!$1:$1048576,MATCH(Activity!IL$1,BBG!$1:$1,0)-1,0)+VLOOKUP($A38,BBG!$1:$1048576,MATCH(Activity!IL$1,BBG!$1:$1,0)+1,0))/2,IF(AND(VLOOKUP($A38,BBG!$1:$1048576,MATCH(Activity!IL$1,BBG!$1:$1,0)-1,0)&lt;&gt;"",VLOOKUP($A38,BBG!$1:$1048576,MATCH(Activity!IL$1,BBG!$1:$1,0)+2,0)&lt;&gt;""),VLOOKUP($A38,BBG!$1:$1048576,MATCH(Activity!IL$1,BBG!$1:$1,0)-1,0)+(VLOOKUP($A38,BBG!$1:$1048576,MATCH(Activity!IL$1,BBG!$1:$1,0)+2,0)-VLOOKUP($A38,BBG!$1:$1048576,MATCH(Activity!IL$1,BBG!$1:$1,0)-1,0))/3,VLOOKUP($A38,BBG!$1:$1048576,MATCH(Activity!IL$1,BBG!$1:$1,0)-2,0)+(VLOOKUP($A38,BBG!$1:$1048576,MATCH(Activity!IL$1,BBG!$1:$1,0)+1,0)-VLOOKUP($A38,BBG!$1:$1048576,MATCH(Activity!IL$1,BBG!$1:$1,0)-2,0))*2/3)))/100</f>
        <v>0</v>
      </c>
      <c r="IM38" s="34">
        <f ca="1">IF(VLOOKUP($A38,BBG!$1:$1048576,MATCH(Activity!IM$1,BBG!$1:$1,0),0)&lt;&gt;"",VLOOKUP($A38,BBG!$1:$1048576,MATCH(Activity!IM$1,BBG!$1:$1,0),0),IF(AND(VLOOKUP($A38,BBG!$1:$1048576,MATCH(Activity!IM$1,BBG!$1:$1,0)-1,0)&lt;&gt;"",VLOOKUP($A38,BBG!$1:$1048576,MATCH(Activity!IM$1,BBG!$1:$1,0)+1,0)&lt;&gt;""),(VLOOKUP($A38,BBG!$1:$1048576,MATCH(Activity!IM$1,BBG!$1:$1,0)-1,0)+VLOOKUP($A38,BBG!$1:$1048576,MATCH(Activity!IM$1,BBG!$1:$1,0)+1,0))/2,IF(AND(VLOOKUP($A38,BBG!$1:$1048576,MATCH(Activity!IM$1,BBG!$1:$1,0)-1,0)&lt;&gt;"",VLOOKUP($A38,BBG!$1:$1048576,MATCH(Activity!IM$1,BBG!$1:$1,0)+2,0)&lt;&gt;""),VLOOKUP($A38,BBG!$1:$1048576,MATCH(Activity!IM$1,BBG!$1:$1,0)-1,0)+(VLOOKUP($A38,BBG!$1:$1048576,MATCH(Activity!IM$1,BBG!$1:$1,0)+2,0)-VLOOKUP($A38,BBG!$1:$1048576,MATCH(Activity!IM$1,BBG!$1:$1,0)-1,0))/3,VLOOKUP($A38,BBG!$1:$1048576,MATCH(Activity!IM$1,BBG!$1:$1,0)-2,0)+(VLOOKUP($A38,BBG!$1:$1048576,MATCH(Activity!IM$1,BBG!$1:$1,0)+1,0)-VLOOKUP($A38,BBG!$1:$1048576,MATCH(Activity!IM$1,BBG!$1:$1,0)-2,0))*2/3)))/100</f>
        <v>0</v>
      </c>
      <c r="IN38" s="34">
        <f ca="1">IF(VLOOKUP($A38,BBG!$1:$1048576,MATCH(Activity!IN$1,BBG!$1:$1,0),0)&lt;&gt;"",VLOOKUP($A38,BBG!$1:$1048576,MATCH(Activity!IN$1,BBG!$1:$1,0),0),IF(AND(VLOOKUP($A38,BBG!$1:$1048576,MATCH(Activity!IN$1,BBG!$1:$1,0)-1,0)&lt;&gt;"",VLOOKUP($A38,BBG!$1:$1048576,MATCH(Activity!IN$1,BBG!$1:$1,0)+1,0)&lt;&gt;""),(VLOOKUP($A38,BBG!$1:$1048576,MATCH(Activity!IN$1,BBG!$1:$1,0)-1,0)+VLOOKUP($A38,BBG!$1:$1048576,MATCH(Activity!IN$1,BBG!$1:$1,0)+1,0))/2,IF(AND(VLOOKUP($A38,BBG!$1:$1048576,MATCH(Activity!IN$1,BBG!$1:$1,0)-1,0)&lt;&gt;"",VLOOKUP($A38,BBG!$1:$1048576,MATCH(Activity!IN$1,BBG!$1:$1,0)+2,0)&lt;&gt;""),VLOOKUP($A38,BBG!$1:$1048576,MATCH(Activity!IN$1,BBG!$1:$1,0)-1,0)+(VLOOKUP($A38,BBG!$1:$1048576,MATCH(Activity!IN$1,BBG!$1:$1,0)+2,0)-VLOOKUP($A38,BBG!$1:$1048576,MATCH(Activity!IN$1,BBG!$1:$1,0)-1,0))/3,VLOOKUP($A38,BBG!$1:$1048576,MATCH(Activity!IN$1,BBG!$1:$1,0)-2,0)+(VLOOKUP($A38,BBG!$1:$1048576,MATCH(Activity!IN$1,BBG!$1:$1,0)+1,0)-VLOOKUP($A38,BBG!$1:$1048576,MATCH(Activity!IN$1,BBG!$1:$1,0)-2,0))*2/3)))/100</f>
        <v>0</v>
      </c>
      <c r="IO38" s="34">
        <f ca="1">IF(VLOOKUP($A38,BBG!$1:$1048576,MATCH(Activity!IO$1,BBG!$1:$1,0),0)&lt;&gt;"",VLOOKUP($A38,BBG!$1:$1048576,MATCH(Activity!IO$1,BBG!$1:$1,0),0),IF(AND(VLOOKUP($A38,BBG!$1:$1048576,MATCH(Activity!IO$1,BBG!$1:$1,0)-1,0)&lt;&gt;"",VLOOKUP($A38,BBG!$1:$1048576,MATCH(Activity!IO$1,BBG!$1:$1,0)+1,0)&lt;&gt;""),(VLOOKUP($A38,BBG!$1:$1048576,MATCH(Activity!IO$1,BBG!$1:$1,0)-1,0)+VLOOKUP($A38,BBG!$1:$1048576,MATCH(Activity!IO$1,BBG!$1:$1,0)+1,0))/2,IF(AND(VLOOKUP($A38,BBG!$1:$1048576,MATCH(Activity!IO$1,BBG!$1:$1,0)-1,0)&lt;&gt;"",VLOOKUP($A38,BBG!$1:$1048576,MATCH(Activity!IO$1,BBG!$1:$1,0)+2,0)&lt;&gt;""),VLOOKUP($A38,BBG!$1:$1048576,MATCH(Activity!IO$1,BBG!$1:$1,0)-1,0)+(VLOOKUP($A38,BBG!$1:$1048576,MATCH(Activity!IO$1,BBG!$1:$1,0)+2,0)-VLOOKUP($A38,BBG!$1:$1048576,MATCH(Activity!IO$1,BBG!$1:$1,0)-1,0))/3,VLOOKUP($A38,BBG!$1:$1048576,MATCH(Activity!IO$1,BBG!$1:$1,0)-2,0)+(VLOOKUP($A38,BBG!$1:$1048576,MATCH(Activity!IO$1,BBG!$1:$1,0)+1,0)-VLOOKUP($A38,BBG!$1:$1048576,MATCH(Activity!IO$1,BBG!$1:$1,0)-2,0))*2/3)))/100</f>
        <v>0</v>
      </c>
      <c r="IP38" s="34">
        <f ca="1">IF(VLOOKUP($A38,BBG!$1:$1048576,MATCH(Activity!IP$1,BBG!$1:$1,0),0)&lt;&gt;"",VLOOKUP($A38,BBG!$1:$1048576,MATCH(Activity!IP$1,BBG!$1:$1,0),0),IF(AND(VLOOKUP($A38,BBG!$1:$1048576,MATCH(Activity!IP$1,BBG!$1:$1,0)-1,0)&lt;&gt;"",VLOOKUP($A38,BBG!$1:$1048576,MATCH(Activity!IP$1,BBG!$1:$1,0)+1,0)&lt;&gt;""),(VLOOKUP($A38,BBG!$1:$1048576,MATCH(Activity!IP$1,BBG!$1:$1,0)-1,0)+VLOOKUP($A38,BBG!$1:$1048576,MATCH(Activity!IP$1,BBG!$1:$1,0)+1,0))/2,IF(AND(VLOOKUP($A38,BBG!$1:$1048576,MATCH(Activity!IP$1,BBG!$1:$1,0)-1,0)&lt;&gt;"",VLOOKUP($A38,BBG!$1:$1048576,MATCH(Activity!IP$1,BBG!$1:$1,0)+2,0)&lt;&gt;""),VLOOKUP($A38,BBG!$1:$1048576,MATCH(Activity!IP$1,BBG!$1:$1,0)-1,0)+(VLOOKUP($A38,BBG!$1:$1048576,MATCH(Activity!IP$1,BBG!$1:$1,0)+2,0)-VLOOKUP($A38,BBG!$1:$1048576,MATCH(Activity!IP$1,BBG!$1:$1,0)-1,0))/3,VLOOKUP($A38,BBG!$1:$1048576,MATCH(Activity!IP$1,BBG!$1:$1,0)-2,0)+(VLOOKUP($A38,BBG!$1:$1048576,MATCH(Activity!IP$1,BBG!$1:$1,0)+1,0)-VLOOKUP($A38,BBG!$1:$1048576,MATCH(Activity!IP$1,BBG!$1:$1,0)-2,0))*2/3)))/100</f>
        <v>0</v>
      </c>
      <c r="IQ38" s="34">
        <f ca="1">IF(VLOOKUP($A38,BBG!$1:$1048576,MATCH(Activity!IQ$1,BBG!$1:$1,0),0)&lt;&gt;"",VLOOKUP($A38,BBG!$1:$1048576,MATCH(Activity!IQ$1,BBG!$1:$1,0),0),IF(AND(VLOOKUP($A38,BBG!$1:$1048576,MATCH(Activity!IQ$1,BBG!$1:$1,0)-1,0)&lt;&gt;"",VLOOKUP($A38,BBG!$1:$1048576,MATCH(Activity!IQ$1,BBG!$1:$1,0)+1,0)&lt;&gt;""),(VLOOKUP($A38,BBG!$1:$1048576,MATCH(Activity!IQ$1,BBG!$1:$1,0)-1,0)+VLOOKUP($A38,BBG!$1:$1048576,MATCH(Activity!IQ$1,BBG!$1:$1,0)+1,0))/2,IF(AND(VLOOKUP($A38,BBG!$1:$1048576,MATCH(Activity!IQ$1,BBG!$1:$1,0)-1,0)&lt;&gt;"",VLOOKUP($A38,BBG!$1:$1048576,MATCH(Activity!IQ$1,BBG!$1:$1,0)+2,0)&lt;&gt;""),VLOOKUP($A38,BBG!$1:$1048576,MATCH(Activity!IQ$1,BBG!$1:$1,0)-1,0)+(VLOOKUP($A38,BBG!$1:$1048576,MATCH(Activity!IQ$1,BBG!$1:$1,0)+2,0)-VLOOKUP($A38,BBG!$1:$1048576,MATCH(Activity!IQ$1,BBG!$1:$1,0)-1,0))/3,VLOOKUP($A38,BBG!$1:$1048576,MATCH(Activity!IQ$1,BBG!$1:$1,0)-2,0)+(VLOOKUP($A38,BBG!$1:$1048576,MATCH(Activity!IQ$1,BBG!$1:$1,0)+1,0)-VLOOKUP($A38,BBG!$1:$1048576,MATCH(Activity!IQ$1,BBG!$1:$1,0)-2,0))*2/3)))/100</f>
        <v>0</v>
      </c>
      <c r="IR38" s="34">
        <f ca="1">IF(VLOOKUP($A38,BBG!$1:$1048576,MATCH(Activity!IR$1,BBG!$1:$1,0),0)&lt;&gt;"",VLOOKUP($A38,BBG!$1:$1048576,MATCH(Activity!IR$1,BBG!$1:$1,0),0),IF(AND(VLOOKUP($A38,BBG!$1:$1048576,MATCH(Activity!IR$1,BBG!$1:$1,0)-1,0)&lt;&gt;"",VLOOKUP($A38,BBG!$1:$1048576,MATCH(Activity!IR$1,BBG!$1:$1,0)+1,0)&lt;&gt;""),(VLOOKUP($A38,BBG!$1:$1048576,MATCH(Activity!IR$1,BBG!$1:$1,0)-1,0)+VLOOKUP($A38,BBG!$1:$1048576,MATCH(Activity!IR$1,BBG!$1:$1,0)+1,0))/2,IF(AND(VLOOKUP($A38,BBG!$1:$1048576,MATCH(Activity!IR$1,BBG!$1:$1,0)-1,0)&lt;&gt;"",VLOOKUP($A38,BBG!$1:$1048576,MATCH(Activity!IR$1,BBG!$1:$1,0)+2,0)&lt;&gt;""),VLOOKUP($A38,BBG!$1:$1048576,MATCH(Activity!IR$1,BBG!$1:$1,0)-1,0)+(VLOOKUP($A38,BBG!$1:$1048576,MATCH(Activity!IR$1,BBG!$1:$1,0)+2,0)-VLOOKUP($A38,BBG!$1:$1048576,MATCH(Activity!IR$1,BBG!$1:$1,0)-1,0))/3,VLOOKUP($A38,BBG!$1:$1048576,MATCH(Activity!IR$1,BBG!$1:$1,0)-2,0)+(VLOOKUP($A38,BBG!$1:$1048576,MATCH(Activity!IR$1,BBG!$1:$1,0)+1,0)-VLOOKUP($A38,BBG!$1:$1048576,MATCH(Activity!IR$1,BBG!$1:$1,0)-2,0))*2/3)))/100</f>
        <v>0</v>
      </c>
      <c r="IS38" s="34">
        <f ca="1">IF(VLOOKUP($A38,BBG!$1:$1048576,MATCH(Activity!IS$1,BBG!$1:$1,0),0)&lt;&gt;"",VLOOKUP($A38,BBG!$1:$1048576,MATCH(Activity!IS$1,BBG!$1:$1,0),0),IF(AND(VLOOKUP($A38,BBG!$1:$1048576,MATCH(Activity!IS$1,BBG!$1:$1,0)-1,0)&lt;&gt;"",VLOOKUP($A38,BBG!$1:$1048576,MATCH(Activity!IS$1,BBG!$1:$1,0)+1,0)&lt;&gt;""),(VLOOKUP($A38,BBG!$1:$1048576,MATCH(Activity!IS$1,BBG!$1:$1,0)-1,0)+VLOOKUP($A38,BBG!$1:$1048576,MATCH(Activity!IS$1,BBG!$1:$1,0)+1,0))/2,IF(AND(VLOOKUP($A38,BBG!$1:$1048576,MATCH(Activity!IS$1,BBG!$1:$1,0)-1,0)&lt;&gt;"",VLOOKUP($A38,BBG!$1:$1048576,MATCH(Activity!IS$1,BBG!$1:$1,0)+2,0)&lt;&gt;""),VLOOKUP($A38,BBG!$1:$1048576,MATCH(Activity!IS$1,BBG!$1:$1,0)-1,0)+(VLOOKUP($A38,BBG!$1:$1048576,MATCH(Activity!IS$1,BBG!$1:$1,0)+2,0)-VLOOKUP($A38,BBG!$1:$1048576,MATCH(Activity!IS$1,BBG!$1:$1,0)-1,0))/3,VLOOKUP($A38,BBG!$1:$1048576,MATCH(Activity!IS$1,BBG!$1:$1,0)-2,0)+(VLOOKUP($A38,BBG!$1:$1048576,MATCH(Activity!IS$1,BBG!$1:$1,0)+1,0)-VLOOKUP($A38,BBG!$1:$1048576,MATCH(Activity!IS$1,BBG!$1:$1,0)-2,0))*2/3)))/100</f>
        <v>0</v>
      </c>
      <c r="IT38" s="34">
        <f ca="1">IF(VLOOKUP($A38,BBG!$1:$1048576,MATCH(Activity!IT$1,BBG!$1:$1,0),0)&lt;&gt;"",VLOOKUP($A38,BBG!$1:$1048576,MATCH(Activity!IT$1,BBG!$1:$1,0),0),IF(AND(VLOOKUP($A38,BBG!$1:$1048576,MATCH(Activity!IT$1,BBG!$1:$1,0)-1,0)&lt;&gt;"",VLOOKUP($A38,BBG!$1:$1048576,MATCH(Activity!IT$1,BBG!$1:$1,0)+1,0)&lt;&gt;""),(VLOOKUP($A38,BBG!$1:$1048576,MATCH(Activity!IT$1,BBG!$1:$1,0)-1,0)+VLOOKUP($A38,BBG!$1:$1048576,MATCH(Activity!IT$1,BBG!$1:$1,0)+1,0))/2,IF(AND(VLOOKUP($A38,BBG!$1:$1048576,MATCH(Activity!IT$1,BBG!$1:$1,0)-1,0)&lt;&gt;"",VLOOKUP($A38,BBG!$1:$1048576,MATCH(Activity!IT$1,BBG!$1:$1,0)+2,0)&lt;&gt;""),VLOOKUP($A38,BBG!$1:$1048576,MATCH(Activity!IT$1,BBG!$1:$1,0)-1,0)+(VLOOKUP($A38,BBG!$1:$1048576,MATCH(Activity!IT$1,BBG!$1:$1,0)+2,0)-VLOOKUP($A38,BBG!$1:$1048576,MATCH(Activity!IT$1,BBG!$1:$1,0)-1,0))/3,VLOOKUP($A38,BBG!$1:$1048576,MATCH(Activity!IT$1,BBG!$1:$1,0)-2,0)+(VLOOKUP($A38,BBG!$1:$1048576,MATCH(Activity!IT$1,BBG!$1:$1,0)+1,0)-VLOOKUP($A38,BBG!$1:$1048576,MATCH(Activity!IT$1,BBG!$1:$1,0)-2,0))*2/3)))/100</f>
        <v>0</v>
      </c>
      <c r="IU38" s="34">
        <f ca="1">IF(VLOOKUP($A38,BBG!$1:$1048576,MATCH(Activity!IU$1,BBG!$1:$1,0),0)&lt;&gt;"",VLOOKUP($A38,BBG!$1:$1048576,MATCH(Activity!IU$1,BBG!$1:$1,0),0),IF(AND(VLOOKUP($A38,BBG!$1:$1048576,MATCH(Activity!IU$1,BBG!$1:$1,0)-1,0)&lt;&gt;"",VLOOKUP($A38,BBG!$1:$1048576,MATCH(Activity!IU$1,BBG!$1:$1,0)+1,0)&lt;&gt;""),(VLOOKUP($A38,BBG!$1:$1048576,MATCH(Activity!IU$1,BBG!$1:$1,0)-1,0)+VLOOKUP($A38,BBG!$1:$1048576,MATCH(Activity!IU$1,BBG!$1:$1,0)+1,0))/2,IF(AND(VLOOKUP($A38,BBG!$1:$1048576,MATCH(Activity!IU$1,BBG!$1:$1,0)-1,0)&lt;&gt;"",VLOOKUP($A38,BBG!$1:$1048576,MATCH(Activity!IU$1,BBG!$1:$1,0)+2,0)&lt;&gt;""),VLOOKUP($A38,BBG!$1:$1048576,MATCH(Activity!IU$1,BBG!$1:$1,0)-1,0)+(VLOOKUP($A38,BBG!$1:$1048576,MATCH(Activity!IU$1,BBG!$1:$1,0)+2,0)-VLOOKUP($A38,BBG!$1:$1048576,MATCH(Activity!IU$1,BBG!$1:$1,0)-1,0))/3,VLOOKUP($A38,BBG!$1:$1048576,MATCH(Activity!IU$1,BBG!$1:$1,0)-2,0)+(VLOOKUP($A38,BBG!$1:$1048576,MATCH(Activity!IU$1,BBG!$1:$1,0)+1,0)-VLOOKUP($A38,BBG!$1:$1048576,MATCH(Activity!IU$1,BBG!$1:$1,0)-2,0))*2/3)))/100</f>
        <v>0</v>
      </c>
      <c r="IV38" s="34">
        <f ca="1">IF(VLOOKUP($A38,BBG!$1:$1048576,MATCH(Activity!IV$1,BBG!$1:$1,0),0)&lt;&gt;"",VLOOKUP($A38,BBG!$1:$1048576,MATCH(Activity!IV$1,BBG!$1:$1,0),0),IF(AND(VLOOKUP($A38,BBG!$1:$1048576,MATCH(Activity!IV$1,BBG!$1:$1,0)-1,0)&lt;&gt;"",VLOOKUP($A38,BBG!$1:$1048576,MATCH(Activity!IV$1,BBG!$1:$1,0)+1,0)&lt;&gt;""),(VLOOKUP($A38,BBG!$1:$1048576,MATCH(Activity!IV$1,BBG!$1:$1,0)-1,0)+VLOOKUP($A38,BBG!$1:$1048576,MATCH(Activity!IV$1,BBG!$1:$1,0)+1,0))/2,IF(AND(VLOOKUP($A38,BBG!$1:$1048576,MATCH(Activity!IV$1,BBG!$1:$1,0)-1,0)&lt;&gt;"",VLOOKUP($A38,BBG!$1:$1048576,MATCH(Activity!IV$1,BBG!$1:$1,0)+2,0)&lt;&gt;""),VLOOKUP($A38,BBG!$1:$1048576,MATCH(Activity!IV$1,BBG!$1:$1,0)-1,0)+(VLOOKUP($A38,BBG!$1:$1048576,MATCH(Activity!IV$1,BBG!$1:$1,0)+2,0)-VLOOKUP($A38,BBG!$1:$1048576,MATCH(Activity!IV$1,BBG!$1:$1,0)-1,0))/3,VLOOKUP($A38,BBG!$1:$1048576,MATCH(Activity!IV$1,BBG!$1:$1,0)-2,0)+(VLOOKUP($A38,BBG!$1:$1048576,MATCH(Activity!IV$1,BBG!$1:$1,0)+1,0)-VLOOKUP($A38,BBG!$1:$1048576,MATCH(Activity!IV$1,BBG!$1:$1,0)-2,0))*2/3)))/100</f>
        <v>0</v>
      </c>
      <c r="IW38" s="34">
        <f ca="1">IF(VLOOKUP($A38,BBG!$1:$1048576,MATCH(Activity!IW$1,BBG!$1:$1,0),0)&lt;&gt;"",VLOOKUP($A38,BBG!$1:$1048576,MATCH(Activity!IW$1,BBG!$1:$1,0),0),IF(AND(VLOOKUP($A38,BBG!$1:$1048576,MATCH(Activity!IW$1,BBG!$1:$1,0)-1,0)&lt;&gt;"",VLOOKUP($A38,BBG!$1:$1048576,MATCH(Activity!IW$1,BBG!$1:$1,0)+1,0)&lt;&gt;""),(VLOOKUP($A38,BBG!$1:$1048576,MATCH(Activity!IW$1,BBG!$1:$1,0)-1,0)+VLOOKUP($A38,BBG!$1:$1048576,MATCH(Activity!IW$1,BBG!$1:$1,0)+1,0))/2,IF(AND(VLOOKUP($A38,BBG!$1:$1048576,MATCH(Activity!IW$1,BBG!$1:$1,0)-1,0)&lt;&gt;"",VLOOKUP($A38,BBG!$1:$1048576,MATCH(Activity!IW$1,BBG!$1:$1,0)+2,0)&lt;&gt;""),VLOOKUP($A38,BBG!$1:$1048576,MATCH(Activity!IW$1,BBG!$1:$1,0)-1,0)+(VLOOKUP($A38,BBG!$1:$1048576,MATCH(Activity!IW$1,BBG!$1:$1,0)+2,0)-VLOOKUP($A38,BBG!$1:$1048576,MATCH(Activity!IW$1,BBG!$1:$1,0)-1,0))/3,VLOOKUP($A38,BBG!$1:$1048576,MATCH(Activity!IW$1,BBG!$1:$1,0)-2,0)+(VLOOKUP($A38,BBG!$1:$1048576,MATCH(Activity!IW$1,BBG!$1:$1,0)+1,0)-VLOOKUP($A38,BBG!$1:$1048576,MATCH(Activity!IW$1,BBG!$1:$1,0)-2,0))*2/3)))/100</f>
        <v>0</v>
      </c>
      <c r="IX38" s="34">
        <f ca="1">IF(VLOOKUP($A38,BBG!$1:$1048576,MATCH(Activity!IX$1,BBG!$1:$1,0),0)&lt;&gt;"",VLOOKUP($A38,BBG!$1:$1048576,MATCH(Activity!IX$1,BBG!$1:$1,0),0),IF(AND(VLOOKUP($A38,BBG!$1:$1048576,MATCH(Activity!IX$1,BBG!$1:$1,0)-1,0)&lt;&gt;"",VLOOKUP($A38,BBG!$1:$1048576,MATCH(Activity!IX$1,BBG!$1:$1,0)+1,0)&lt;&gt;""),(VLOOKUP($A38,BBG!$1:$1048576,MATCH(Activity!IX$1,BBG!$1:$1,0)-1,0)+VLOOKUP($A38,BBG!$1:$1048576,MATCH(Activity!IX$1,BBG!$1:$1,0)+1,0))/2,IF(AND(VLOOKUP($A38,BBG!$1:$1048576,MATCH(Activity!IX$1,BBG!$1:$1,0)-1,0)&lt;&gt;"",VLOOKUP($A38,BBG!$1:$1048576,MATCH(Activity!IX$1,BBG!$1:$1,0)+2,0)&lt;&gt;""),VLOOKUP($A38,BBG!$1:$1048576,MATCH(Activity!IX$1,BBG!$1:$1,0)-1,0)+(VLOOKUP($A38,BBG!$1:$1048576,MATCH(Activity!IX$1,BBG!$1:$1,0)+2,0)-VLOOKUP($A38,BBG!$1:$1048576,MATCH(Activity!IX$1,BBG!$1:$1,0)-1,0))/3,VLOOKUP($A38,BBG!$1:$1048576,MATCH(Activity!IX$1,BBG!$1:$1,0)-2,0)+(VLOOKUP($A38,BBG!$1:$1048576,MATCH(Activity!IX$1,BBG!$1:$1,0)+1,0)-VLOOKUP($A38,BBG!$1:$1048576,MATCH(Activity!IX$1,BBG!$1:$1,0)-2,0))*2/3)))/100</f>
        <v>0</v>
      </c>
      <c r="IY38" s="34">
        <f ca="1">IF(VLOOKUP($A38,BBG!$1:$1048576,MATCH(Activity!IY$1,BBG!$1:$1,0),0)&lt;&gt;"",VLOOKUP($A38,BBG!$1:$1048576,MATCH(Activity!IY$1,BBG!$1:$1,0),0),IF(AND(VLOOKUP($A38,BBG!$1:$1048576,MATCH(Activity!IY$1,BBG!$1:$1,0)-1,0)&lt;&gt;"",VLOOKUP($A38,BBG!$1:$1048576,MATCH(Activity!IY$1,BBG!$1:$1,0)+1,0)&lt;&gt;""),(VLOOKUP($A38,BBG!$1:$1048576,MATCH(Activity!IY$1,BBG!$1:$1,0)-1,0)+VLOOKUP($A38,BBG!$1:$1048576,MATCH(Activity!IY$1,BBG!$1:$1,0)+1,0))/2,IF(AND(VLOOKUP($A38,BBG!$1:$1048576,MATCH(Activity!IY$1,BBG!$1:$1,0)-1,0)&lt;&gt;"",VLOOKUP($A38,BBG!$1:$1048576,MATCH(Activity!IY$1,BBG!$1:$1,0)+2,0)&lt;&gt;""),VLOOKUP($A38,BBG!$1:$1048576,MATCH(Activity!IY$1,BBG!$1:$1,0)-1,0)+(VLOOKUP($A38,BBG!$1:$1048576,MATCH(Activity!IY$1,BBG!$1:$1,0)+2,0)-VLOOKUP($A38,BBG!$1:$1048576,MATCH(Activity!IY$1,BBG!$1:$1,0)-1,0))/3,VLOOKUP($A38,BBG!$1:$1048576,MATCH(Activity!IY$1,BBG!$1:$1,0)-2,0)+(VLOOKUP($A38,BBG!$1:$1048576,MATCH(Activity!IY$1,BBG!$1:$1,0)+1,0)-VLOOKUP($A38,BBG!$1:$1048576,MATCH(Activity!IY$1,BBG!$1:$1,0)-2,0))*2/3)))/100</f>
        <v>0</v>
      </c>
      <c r="IZ38" s="34">
        <f ca="1">IF(VLOOKUP($A38,BBG!$1:$1048576,MATCH(Activity!IZ$1,BBG!$1:$1,0),0)&lt;&gt;"",VLOOKUP($A38,BBG!$1:$1048576,MATCH(Activity!IZ$1,BBG!$1:$1,0),0),IF(AND(VLOOKUP($A38,BBG!$1:$1048576,MATCH(Activity!IZ$1,BBG!$1:$1,0)-1,0)&lt;&gt;"",VLOOKUP($A38,BBG!$1:$1048576,MATCH(Activity!IZ$1,BBG!$1:$1,0)+1,0)&lt;&gt;""),(VLOOKUP($A38,BBG!$1:$1048576,MATCH(Activity!IZ$1,BBG!$1:$1,0)-1,0)+VLOOKUP($A38,BBG!$1:$1048576,MATCH(Activity!IZ$1,BBG!$1:$1,0)+1,0))/2,IF(AND(VLOOKUP($A38,BBG!$1:$1048576,MATCH(Activity!IZ$1,BBG!$1:$1,0)-1,0)&lt;&gt;"",VLOOKUP($A38,BBG!$1:$1048576,MATCH(Activity!IZ$1,BBG!$1:$1,0)+2,0)&lt;&gt;""),VLOOKUP($A38,BBG!$1:$1048576,MATCH(Activity!IZ$1,BBG!$1:$1,0)-1,0)+(VLOOKUP($A38,BBG!$1:$1048576,MATCH(Activity!IZ$1,BBG!$1:$1,0)+2,0)-VLOOKUP($A38,BBG!$1:$1048576,MATCH(Activity!IZ$1,BBG!$1:$1,0)-1,0))/3,VLOOKUP($A38,BBG!$1:$1048576,MATCH(Activity!IZ$1,BBG!$1:$1,0)-2,0)+(VLOOKUP($A38,BBG!$1:$1048576,MATCH(Activity!IZ$1,BBG!$1:$1,0)+1,0)-VLOOKUP($A38,BBG!$1:$1048576,MATCH(Activity!IZ$1,BBG!$1:$1,0)-2,0))*2/3)))/100</f>
        <v>0</v>
      </c>
      <c r="JA38" s="34">
        <f ca="1">IF(VLOOKUP($A38,BBG!$1:$1048576,MATCH(Activity!JA$1,BBG!$1:$1,0),0)&lt;&gt;"",VLOOKUP($A38,BBG!$1:$1048576,MATCH(Activity!JA$1,BBG!$1:$1,0),0),IF(AND(VLOOKUP($A38,BBG!$1:$1048576,MATCH(Activity!JA$1,BBG!$1:$1,0)-1,0)&lt;&gt;"",VLOOKUP($A38,BBG!$1:$1048576,MATCH(Activity!JA$1,BBG!$1:$1,0)+1,0)&lt;&gt;""),(VLOOKUP($A38,BBG!$1:$1048576,MATCH(Activity!JA$1,BBG!$1:$1,0)-1,0)+VLOOKUP($A38,BBG!$1:$1048576,MATCH(Activity!JA$1,BBG!$1:$1,0)+1,0))/2,IF(AND(VLOOKUP($A38,BBG!$1:$1048576,MATCH(Activity!JA$1,BBG!$1:$1,0)-1,0)&lt;&gt;"",VLOOKUP($A38,BBG!$1:$1048576,MATCH(Activity!JA$1,BBG!$1:$1,0)+2,0)&lt;&gt;""),VLOOKUP($A38,BBG!$1:$1048576,MATCH(Activity!JA$1,BBG!$1:$1,0)-1,0)+(VLOOKUP($A38,BBG!$1:$1048576,MATCH(Activity!JA$1,BBG!$1:$1,0)+2,0)-VLOOKUP($A38,BBG!$1:$1048576,MATCH(Activity!JA$1,BBG!$1:$1,0)-1,0))/3,VLOOKUP($A38,BBG!$1:$1048576,MATCH(Activity!JA$1,BBG!$1:$1,0)-2,0)+(VLOOKUP($A38,BBG!$1:$1048576,MATCH(Activity!JA$1,BBG!$1:$1,0)+1,0)-VLOOKUP($A38,BBG!$1:$1048576,MATCH(Activity!JA$1,BBG!$1:$1,0)-2,0))*2/3)))/100</f>
        <v>0</v>
      </c>
      <c r="JB38" s="34">
        <f ca="1">IF(VLOOKUP($A38,BBG!$1:$1048576,MATCH(Activity!JB$1,BBG!$1:$1,0),0)&lt;&gt;"",VLOOKUP($A38,BBG!$1:$1048576,MATCH(Activity!JB$1,BBG!$1:$1,0),0),IF(AND(VLOOKUP($A38,BBG!$1:$1048576,MATCH(Activity!JB$1,BBG!$1:$1,0)-1,0)&lt;&gt;"",VLOOKUP($A38,BBG!$1:$1048576,MATCH(Activity!JB$1,BBG!$1:$1,0)+1,0)&lt;&gt;""),(VLOOKUP($A38,BBG!$1:$1048576,MATCH(Activity!JB$1,BBG!$1:$1,0)-1,0)+VLOOKUP($A38,BBG!$1:$1048576,MATCH(Activity!JB$1,BBG!$1:$1,0)+1,0))/2,IF(AND(VLOOKUP($A38,BBG!$1:$1048576,MATCH(Activity!JB$1,BBG!$1:$1,0)-1,0)&lt;&gt;"",VLOOKUP($A38,BBG!$1:$1048576,MATCH(Activity!JB$1,BBG!$1:$1,0)+2,0)&lt;&gt;""),VLOOKUP($A38,BBG!$1:$1048576,MATCH(Activity!JB$1,BBG!$1:$1,0)-1,0)+(VLOOKUP($A38,BBG!$1:$1048576,MATCH(Activity!JB$1,BBG!$1:$1,0)+2,0)-VLOOKUP($A38,BBG!$1:$1048576,MATCH(Activity!JB$1,BBG!$1:$1,0)-1,0))/3,VLOOKUP($A38,BBG!$1:$1048576,MATCH(Activity!JB$1,BBG!$1:$1,0)-2,0)+(VLOOKUP($A38,BBG!$1:$1048576,MATCH(Activity!JB$1,BBG!$1:$1,0)+1,0)-VLOOKUP($A38,BBG!$1:$1048576,MATCH(Activity!JB$1,BBG!$1:$1,0)-2,0))*2/3)))/100</f>
        <v>0</v>
      </c>
      <c r="JC38" s="34">
        <f ca="1">IF(VLOOKUP($A38,BBG!$1:$1048576,MATCH(Activity!JC$1,BBG!$1:$1,0),0)&lt;&gt;"",VLOOKUP($A38,BBG!$1:$1048576,MATCH(Activity!JC$1,BBG!$1:$1,0),0),IF(AND(VLOOKUP($A38,BBG!$1:$1048576,MATCH(Activity!JC$1,BBG!$1:$1,0)-1,0)&lt;&gt;"",VLOOKUP($A38,BBG!$1:$1048576,MATCH(Activity!JC$1,BBG!$1:$1,0)+1,0)&lt;&gt;""),(VLOOKUP($A38,BBG!$1:$1048576,MATCH(Activity!JC$1,BBG!$1:$1,0)-1,0)+VLOOKUP($A38,BBG!$1:$1048576,MATCH(Activity!JC$1,BBG!$1:$1,0)+1,0))/2,IF(AND(VLOOKUP($A38,BBG!$1:$1048576,MATCH(Activity!JC$1,BBG!$1:$1,0)-1,0)&lt;&gt;"",VLOOKUP($A38,BBG!$1:$1048576,MATCH(Activity!JC$1,BBG!$1:$1,0)+2,0)&lt;&gt;""),VLOOKUP($A38,BBG!$1:$1048576,MATCH(Activity!JC$1,BBG!$1:$1,0)-1,0)+(VLOOKUP($A38,BBG!$1:$1048576,MATCH(Activity!JC$1,BBG!$1:$1,0)+2,0)-VLOOKUP($A38,BBG!$1:$1048576,MATCH(Activity!JC$1,BBG!$1:$1,0)-1,0))/3,VLOOKUP($A38,BBG!$1:$1048576,MATCH(Activity!JC$1,BBG!$1:$1,0)-2,0)+(VLOOKUP($A38,BBG!$1:$1048576,MATCH(Activity!JC$1,BBG!$1:$1,0)+1,0)-VLOOKUP($A38,BBG!$1:$1048576,MATCH(Activity!JC$1,BBG!$1:$1,0)-2,0))*2/3)))/100</f>
        <v>0</v>
      </c>
      <c r="JD38" s="34">
        <f ca="1">IF(VLOOKUP($A38,BBG!$1:$1048576,MATCH(Activity!JD$1,BBG!$1:$1,0),0)&lt;&gt;"",VLOOKUP($A38,BBG!$1:$1048576,MATCH(Activity!JD$1,BBG!$1:$1,0),0),IF(AND(VLOOKUP($A38,BBG!$1:$1048576,MATCH(Activity!JD$1,BBG!$1:$1,0)-1,0)&lt;&gt;"",VLOOKUP($A38,BBG!$1:$1048576,MATCH(Activity!JD$1,BBG!$1:$1,0)+1,0)&lt;&gt;""),(VLOOKUP($A38,BBG!$1:$1048576,MATCH(Activity!JD$1,BBG!$1:$1,0)-1,0)+VLOOKUP($A38,BBG!$1:$1048576,MATCH(Activity!JD$1,BBG!$1:$1,0)+1,0))/2,IF(AND(VLOOKUP($A38,BBG!$1:$1048576,MATCH(Activity!JD$1,BBG!$1:$1,0)-1,0)&lt;&gt;"",VLOOKUP($A38,BBG!$1:$1048576,MATCH(Activity!JD$1,BBG!$1:$1,0)+2,0)&lt;&gt;""),VLOOKUP($A38,BBG!$1:$1048576,MATCH(Activity!JD$1,BBG!$1:$1,0)-1,0)+(VLOOKUP($A38,BBG!$1:$1048576,MATCH(Activity!JD$1,BBG!$1:$1,0)+2,0)-VLOOKUP($A38,BBG!$1:$1048576,MATCH(Activity!JD$1,BBG!$1:$1,0)-1,0))/3,VLOOKUP($A38,BBG!$1:$1048576,MATCH(Activity!JD$1,BBG!$1:$1,0)-2,0)+(VLOOKUP($A38,BBG!$1:$1048576,MATCH(Activity!JD$1,BBG!$1:$1,0)+1,0)-VLOOKUP($A38,BBG!$1:$1048576,MATCH(Activity!JD$1,BBG!$1:$1,0)-2,0))*2/3)))/100</f>
        <v>0</v>
      </c>
      <c r="JE38" s="34">
        <f ca="1">IF(VLOOKUP($A38,BBG!$1:$1048576,MATCH(Activity!JE$1,BBG!$1:$1,0),0)&lt;&gt;"",VLOOKUP($A38,BBG!$1:$1048576,MATCH(Activity!JE$1,BBG!$1:$1,0),0),IF(AND(VLOOKUP($A38,BBG!$1:$1048576,MATCH(Activity!JE$1,BBG!$1:$1,0)-1,0)&lt;&gt;"",VLOOKUP($A38,BBG!$1:$1048576,MATCH(Activity!JE$1,BBG!$1:$1,0)+1,0)&lt;&gt;""),(VLOOKUP($A38,BBG!$1:$1048576,MATCH(Activity!JE$1,BBG!$1:$1,0)-1,0)+VLOOKUP($A38,BBG!$1:$1048576,MATCH(Activity!JE$1,BBG!$1:$1,0)+1,0))/2,IF(AND(VLOOKUP($A38,BBG!$1:$1048576,MATCH(Activity!JE$1,BBG!$1:$1,0)-1,0)&lt;&gt;"",VLOOKUP($A38,BBG!$1:$1048576,MATCH(Activity!JE$1,BBG!$1:$1,0)+2,0)&lt;&gt;""),VLOOKUP($A38,BBG!$1:$1048576,MATCH(Activity!JE$1,BBG!$1:$1,0)-1,0)+(VLOOKUP($A38,BBG!$1:$1048576,MATCH(Activity!JE$1,BBG!$1:$1,0)+2,0)-VLOOKUP($A38,BBG!$1:$1048576,MATCH(Activity!JE$1,BBG!$1:$1,0)-1,0))/3,VLOOKUP($A38,BBG!$1:$1048576,MATCH(Activity!JE$1,BBG!$1:$1,0)-2,0)+(VLOOKUP($A38,BBG!$1:$1048576,MATCH(Activity!JE$1,BBG!$1:$1,0)+1,0)-VLOOKUP($A38,BBG!$1:$1048576,MATCH(Activity!JE$1,BBG!$1:$1,0)-2,0))*2/3)))/100</f>
        <v>0</v>
      </c>
      <c r="JF38" s="34">
        <f ca="1">IF(VLOOKUP($A38,BBG!$1:$1048576,MATCH(Activity!JF$1,BBG!$1:$1,0),0)&lt;&gt;"",VLOOKUP($A38,BBG!$1:$1048576,MATCH(Activity!JF$1,BBG!$1:$1,0),0),IF(AND(VLOOKUP($A38,BBG!$1:$1048576,MATCH(Activity!JF$1,BBG!$1:$1,0)-1,0)&lt;&gt;"",VLOOKUP($A38,BBG!$1:$1048576,MATCH(Activity!JF$1,BBG!$1:$1,0)+1,0)&lt;&gt;""),(VLOOKUP($A38,BBG!$1:$1048576,MATCH(Activity!JF$1,BBG!$1:$1,0)-1,0)+VLOOKUP($A38,BBG!$1:$1048576,MATCH(Activity!JF$1,BBG!$1:$1,0)+1,0))/2,IF(AND(VLOOKUP($A38,BBG!$1:$1048576,MATCH(Activity!JF$1,BBG!$1:$1,0)-1,0)&lt;&gt;"",VLOOKUP($A38,BBG!$1:$1048576,MATCH(Activity!JF$1,BBG!$1:$1,0)+2,0)&lt;&gt;""),VLOOKUP($A38,BBG!$1:$1048576,MATCH(Activity!JF$1,BBG!$1:$1,0)-1,0)+(VLOOKUP($A38,BBG!$1:$1048576,MATCH(Activity!JF$1,BBG!$1:$1,0)+2,0)-VLOOKUP($A38,BBG!$1:$1048576,MATCH(Activity!JF$1,BBG!$1:$1,0)-1,0))/3,VLOOKUP($A38,BBG!$1:$1048576,MATCH(Activity!JF$1,BBG!$1:$1,0)-2,0)+(VLOOKUP($A38,BBG!$1:$1048576,MATCH(Activity!JF$1,BBG!$1:$1,0)+1,0)-VLOOKUP($A38,BBG!$1:$1048576,MATCH(Activity!JF$1,BBG!$1:$1,0)-2,0))*2/3)))/100</f>
        <v>0</v>
      </c>
      <c r="JG38" s="34">
        <f ca="1">IF(VLOOKUP($A38,BBG!$1:$1048576,MATCH(Activity!JG$1,BBG!$1:$1,0),0)&lt;&gt;"",VLOOKUP($A38,BBG!$1:$1048576,MATCH(Activity!JG$1,BBG!$1:$1,0),0),IF(AND(VLOOKUP($A38,BBG!$1:$1048576,MATCH(Activity!JG$1,BBG!$1:$1,0)-1,0)&lt;&gt;"",VLOOKUP($A38,BBG!$1:$1048576,MATCH(Activity!JG$1,BBG!$1:$1,0)+1,0)&lt;&gt;""),(VLOOKUP($A38,BBG!$1:$1048576,MATCH(Activity!JG$1,BBG!$1:$1,0)-1,0)+VLOOKUP($A38,BBG!$1:$1048576,MATCH(Activity!JG$1,BBG!$1:$1,0)+1,0))/2,IF(AND(VLOOKUP($A38,BBG!$1:$1048576,MATCH(Activity!JG$1,BBG!$1:$1,0)-1,0)&lt;&gt;"",VLOOKUP($A38,BBG!$1:$1048576,MATCH(Activity!JG$1,BBG!$1:$1,0)+2,0)&lt;&gt;""),VLOOKUP($A38,BBG!$1:$1048576,MATCH(Activity!JG$1,BBG!$1:$1,0)-1,0)+(VLOOKUP($A38,BBG!$1:$1048576,MATCH(Activity!JG$1,BBG!$1:$1,0)+2,0)-VLOOKUP($A38,BBG!$1:$1048576,MATCH(Activity!JG$1,BBG!$1:$1,0)-1,0))/3,VLOOKUP($A38,BBG!$1:$1048576,MATCH(Activity!JG$1,BBG!$1:$1,0)-2,0)+(VLOOKUP($A38,BBG!$1:$1048576,MATCH(Activity!JG$1,BBG!$1:$1,0)+1,0)-VLOOKUP($A38,BBG!$1:$1048576,MATCH(Activity!JG$1,BBG!$1:$1,0)-2,0))*2/3)))/100</f>
        <v>0</v>
      </c>
      <c r="JH38" s="34">
        <f ca="1">IF(VLOOKUP($A38,BBG!$1:$1048576,MATCH(Activity!JH$1,BBG!$1:$1,0),0)&lt;&gt;"",VLOOKUP($A38,BBG!$1:$1048576,MATCH(Activity!JH$1,BBG!$1:$1,0),0),IF(AND(VLOOKUP($A38,BBG!$1:$1048576,MATCH(Activity!JH$1,BBG!$1:$1,0)-1,0)&lt;&gt;"",VLOOKUP($A38,BBG!$1:$1048576,MATCH(Activity!JH$1,BBG!$1:$1,0)+1,0)&lt;&gt;""),(VLOOKUP($A38,BBG!$1:$1048576,MATCH(Activity!JH$1,BBG!$1:$1,0)-1,0)+VLOOKUP($A38,BBG!$1:$1048576,MATCH(Activity!JH$1,BBG!$1:$1,0)+1,0))/2,IF(AND(VLOOKUP($A38,BBG!$1:$1048576,MATCH(Activity!JH$1,BBG!$1:$1,0)-1,0)&lt;&gt;"",VLOOKUP($A38,BBG!$1:$1048576,MATCH(Activity!JH$1,BBG!$1:$1,0)+2,0)&lt;&gt;""),VLOOKUP($A38,BBG!$1:$1048576,MATCH(Activity!JH$1,BBG!$1:$1,0)-1,0)+(VLOOKUP($A38,BBG!$1:$1048576,MATCH(Activity!JH$1,BBG!$1:$1,0)+2,0)-VLOOKUP($A38,BBG!$1:$1048576,MATCH(Activity!JH$1,BBG!$1:$1,0)-1,0))/3,VLOOKUP($A38,BBG!$1:$1048576,MATCH(Activity!JH$1,BBG!$1:$1,0)-2,0)+(VLOOKUP($A38,BBG!$1:$1048576,MATCH(Activity!JH$1,BBG!$1:$1,0)+1,0)-VLOOKUP($A38,BBG!$1:$1048576,MATCH(Activity!JH$1,BBG!$1:$1,0)-2,0))*2/3)))/100</f>
        <v>0</v>
      </c>
      <c r="JI38" s="34">
        <f ca="1">IF(VLOOKUP($A38,BBG!$1:$1048576,MATCH(Activity!JI$1,BBG!$1:$1,0),0)&lt;&gt;"",VLOOKUP($A38,BBG!$1:$1048576,MATCH(Activity!JI$1,BBG!$1:$1,0),0),IF(AND(VLOOKUP($A38,BBG!$1:$1048576,MATCH(Activity!JI$1,BBG!$1:$1,0)-1,0)&lt;&gt;"",VLOOKUP($A38,BBG!$1:$1048576,MATCH(Activity!JI$1,BBG!$1:$1,0)+1,0)&lt;&gt;""),(VLOOKUP($A38,BBG!$1:$1048576,MATCH(Activity!JI$1,BBG!$1:$1,0)-1,0)+VLOOKUP($A38,BBG!$1:$1048576,MATCH(Activity!JI$1,BBG!$1:$1,0)+1,0))/2,IF(AND(VLOOKUP($A38,BBG!$1:$1048576,MATCH(Activity!JI$1,BBG!$1:$1,0)-1,0)&lt;&gt;"",VLOOKUP($A38,BBG!$1:$1048576,MATCH(Activity!JI$1,BBG!$1:$1,0)+2,0)&lt;&gt;""),VLOOKUP($A38,BBG!$1:$1048576,MATCH(Activity!JI$1,BBG!$1:$1,0)-1,0)+(VLOOKUP($A38,BBG!$1:$1048576,MATCH(Activity!JI$1,BBG!$1:$1,0)+2,0)-VLOOKUP($A38,BBG!$1:$1048576,MATCH(Activity!JI$1,BBG!$1:$1,0)-1,0))/3,VLOOKUP($A38,BBG!$1:$1048576,MATCH(Activity!JI$1,BBG!$1:$1,0)-2,0)+(VLOOKUP($A38,BBG!$1:$1048576,MATCH(Activity!JI$1,BBG!$1:$1,0)+1,0)-VLOOKUP($A38,BBG!$1:$1048576,MATCH(Activity!JI$1,BBG!$1:$1,0)-2,0))*2/3)))/100</f>
        <v>0</v>
      </c>
      <c r="JJ38" s="34">
        <f ca="1">IF(VLOOKUP($A38,BBG!$1:$1048576,MATCH(Activity!JJ$1,BBG!$1:$1,0),0)&lt;&gt;"",VLOOKUP($A38,BBG!$1:$1048576,MATCH(Activity!JJ$1,BBG!$1:$1,0),0),IF(AND(VLOOKUP($A38,BBG!$1:$1048576,MATCH(Activity!JJ$1,BBG!$1:$1,0)-1,0)&lt;&gt;"",VLOOKUP($A38,BBG!$1:$1048576,MATCH(Activity!JJ$1,BBG!$1:$1,0)+1,0)&lt;&gt;""),(VLOOKUP($A38,BBG!$1:$1048576,MATCH(Activity!JJ$1,BBG!$1:$1,0)-1,0)+VLOOKUP($A38,BBG!$1:$1048576,MATCH(Activity!JJ$1,BBG!$1:$1,0)+1,0))/2,IF(AND(VLOOKUP($A38,BBG!$1:$1048576,MATCH(Activity!JJ$1,BBG!$1:$1,0)-1,0)&lt;&gt;"",VLOOKUP($A38,BBG!$1:$1048576,MATCH(Activity!JJ$1,BBG!$1:$1,0)+2,0)&lt;&gt;""),VLOOKUP($A38,BBG!$1:$1048576,MATCH(Activity!JJ$1,BBG!$1:$1,0)-1,0)+(VLOOKUP($A38,BBG!$1:$1048576,MATCH(Activity!JJ$1,BBG!$1:$1,0)+2,0)-VLOOKUP($A38,BBG!$1:$1048576,MATCH(Activity!JJ$1,BBG!$1:$1,0)-1,0))/3,VLOOKUP($A38,BBG!$1:$1048576,MATCH(Activity!JJ$1,BBG!$1:$1,0)-2,0)+(VLOOKUP($A38,BBG!$1:$1048576,MATCH(Activity!JJ$1,BBG!$1:$1,0)+1,0)-VLOOKUP($A38,BBG!$1:$1048576,MATCH(Activity!JJ$1,BBG!$1:$1,0)-2,0))*2/3)))/100</f>
        <v>0</v>
      </c>
      <c r="JK38" s="34">
        <f ca="1">IF(VLOOKUP($A38,BBG!$1:$1048576,MATCH(Activity!JK$1,BBG!$1:$1,0),0)&lt;&gt;"",VLOOKUP($A38,BBG!$1:$1048576,MATCH(Activity!JK$1,BBG!$1:$1,0),0),IF(AND(VLOOKUP($A38,BBG!$1:$1048576,MATCH(Activity!JK$1,BBG!$1:$1,0)-1,0)&lt;&gt;"",VLOOKUP($A38,BBG!$1:$1048576,MATCH(Activity!JK$1,BBG!$1:$1,0)+1,0)&lt;&gt;""),(VLOOKUP($A38,BBG!$1:$1048576,MATCH(Activity!JK$1,BBG!$1:$1,0)-1,0)+VLOOKUP($A38,BBG!$1:$1048576,MATCH(Activity!JK$1,BBG!$1:$1,0)+1,0))/2,IF(AND(VLOOKUP($A38,BBG!$1:$1048576,MATCH(Activity!JK$1,BBG!$1:$1,0)-1,0)&lt;&gt;"",VLOOKUP($A38,BBG!$1:$1048576,MATCH(Activity!JK$1,BBG!$1:$1,0)+2,0)&lt;&gt;""),VLOOKUP($A38,BBG!$1:$1048576,MATCH(Activity!JK$1,BBG!$1:$1,0)-1,0)+(VLOOKUP($A38,BBG!$1:$1048576,MATCH(Activity!JK$1,BBG!$1:$1,0)+2,0)-VLOOKUP($A38,BBG!$1:$1048576,MATCH(Activity!JK$1,BBG!$1:$1,0)-1,0))/3,VLOOKUP($A38,BBG!$1:$1048576,MATCH(Activity!JK$1,BBG!$1:$1,0)-2,0)+(VLOOKUP($A38,BBG!$1:$1048576,MATCH(Activity!JK$1,BBG!$1:$1,0)+1,0)-VLOOKUP($A38,BBG!$1:$1048576,MATCH(Activity!JK$1,BBG!$1:$1,0)-2,0))*2/3)))/100</f>
        <v>0</v>
      </c>
      <c r="JL38" s="34">
        <f ca="1">IF(VLOOKUP($A38,BBG!$1:$1048576,MATCH(Activity!JL$1,BBG!$1:$1,0),0)&lt;&gt;"",VLOOKUP($A38,BBG!$1:$1048576,MATCH(Activity!JL$1,BBG!$1:$1,0),0),IF(AND(VLOOKUP($A38,BBG!$1:$1048576,MATCH(Activity!JL$1,BBG!$1:$1,0)-1,0)&lt;&gt;"",VLOOKUP($A38,BBG!$1:$1048576,MATCH(Activity!JL$1,BBG!$1:$1,0)+1,0)&lt;&gt;""),(VLOOKUP($A38,BBG!$1:$1048576,MATCH(Activity!JL$1,BBG!$1:$1,0)-1,0)+VLOOKUP($A38,BBG!$1:$1048576,MATCH(Activity!JL$1,BBG!$1:$1,0)+1,0))/2,IF(AND(VLOOKUP($A38,BBG!$1:$1048576,MATCH(Activity!JL$1,BBG!$1:$1,0)-1,0)&lt;&gt;"",VLOOKUP($A38,BBG!$1:$1048576,MATCH(Activity!JL$1,BBG!$1:$1,0)+2,0)&lt;&gt;""),VLOOKUP($A38,BBG!$1:$1048576,MATCH(Activity!JL$1,BBG!$1:$1,0)-1,0)+(VLOOKUP($A38,BBG!$1:$1048576,MATCH(Activity!JL$1,BBG!$1:$1,0)+2,0)-VLOOKUP($A38,BBG!$1:$1048576,MATCH(Activity!JL$1,BBG!$1:$1,0)-1,0))/3,VLOOKUP($A38,BBG!$1:$1048576,MATCH(Activity!JL$1,BBG!$1:$1,0)-2,0)+(VLOOKUP($A38,BBG!$1:$1048576,MATCH(Activity!JL$1,BBG!$1:$1,0)+1,0)-VLOOKUP($A38,BBG!$1:$1048576,MATCH(Activity!JL$1,BBG!$1:$1,0)-2,0))*2/3)))/100</f>
        <v>0</v>
      </c>
      <c r="JM38" s="34">
        <f ca="1">IF(VLOOKUP($A38,BBG!$1:$1048576,MATCH(Activity!JM$1,BBG!$1:$1,0),0)&lt;&gt;"",VLOOKUP($A38,BBG!$1:$1048576,MATCH(Activity!JM$1,BBG!$1:$1,0),0),IF(AND(VLOOKUP($A38,BBG!$1:$1048576,MATCH(Activity!JM$1,BBG!$1:$1,0)-1,0)&lt;&gt;"",VLOOKUP($A38,BBG!$1:$1048576,MATCH(Activity!JM$1,BBG!$1:$1,0)+1,0)&lt;&gt;""),(VLOOKUP($A38,BBG!$1:$1048576,MATCH(Activity!JM$1,BBG!$1:$1,0)-1,0)+VLOOKUP($A38,BBG!$1:$1048576,MATCH(Activity!JM$1,BBG!$1:$1,0)+1,0))/2,IF(AND(VLOOKUP($A38,BBG!$1:$1048576,MATCH(Activity!JM$1,BBG!$1:$1,0)-1,0)&lt;&gt;"",VLOOKUP($A38,BBG!$1:$1048576,MATCH(Activity!JM$1,BBG!$1:$1,0)+2,0)&lt;&gt;""),VLOOKUP($A38,BBG!$1:$1048576,MATCH(Activity!JM$1,BBG!$1:$1,0)-1,0)+(VLOOKUP($A38,BBG!$1:$1048576,MATCH(Activity!JM$1,BBG!$1:$1,0)+2,0)-VLOOKUP($A38,BBG!$1:$1048576,MATCH(Activity!JM$1,BBG!$1:$1,0)-1,0))/3,VLOOKUP($A38,BBG!$1:$1048576,MATCH(Activity!JM$1,BBG!$1:$1,0)-2,0)+(VLOOKUP($A38,BBG!$1:$1048576,MATCH(Activity!JM$1,BBG!$1:$1,0)+1,0)-VLOOKUP($A38,BBG!$1:$1048576,MATCH(Activity!JM$1,BBG!$1:$1,0)-2,0))*2/3)))/100</f>
        <v>0</v>
      </c>
      <c r="JN38" s="34">
        <f ca="1">IF(VLOOKUP($A38,BBG!$1:$1048576,MATCH(Activity!JN$1,BBG!$1:$1,0),0)&lt;&gt;"",VLOOKUP($A38,BBG!$1:$1048576,MATCH(Activity!JN$1,BBG!$1:$1,0),0),IF(AND(VLOOKUP($A38,BBG!$1:$1048576,MATCH(Activity!JN$1,BBG!$1:$1,0)-1,0)&lt;&gt;"",VLOOKUP($A38,BBG!$1:$1048576,MATCH(Activity!JN$1,BBG!$1:$1,0)+1,0)&lt;&gt;""),(VLOOKUP($A38,BBG!$1:$1048576,MATCH(Activity!JN$1,BBG!$1:$1,0)-1,0)+VLOOKUP($A38,BBG!$1:$1048576,MATCH(Activity!JN$1,BBG!$1:$1,0)+1,0))/2,IF(AND(VLOOKUP($A38,BBG!$1:$1048576,MATCH(Activity!JN$1,BBG!$1:$1,0)-1,0)&lt;&gt;"",VLOOKUP($A38,BBG!$1:$1048576,MATCH(Activity!JN$1,BBG!$1:$1,0)+2,0)&lt;&gt;""),VLOOKUP($A38,BBG!$1:$1048576,MATCH(Activity!JN$1,BBG!$1:$1,0)-1,0)+(VLOOKUP($A38,BBG!$1:$1048576,MATCH(Activity!JN$1,BBG!$1:$1,0)+2,0)-VLOOKUP($A38,BBG!$1:$1048576,MATCH(Activity!JN$1,BBG!$1:$1,0)-1,0))/3,VLOOKUP($A38,BBG!$1:$1048576,MATCH(Activity!JN$1,BBG!$1:$1,0)-2,0)+(VLOOKUP($A38,BBG!$1:$1048576,MATCH(Activity!JN$1,BBG!$1:$1,0)+1,0)-VLOOKUP($A38,BBG!$1:$1048576,MATCH(Activity!JN$1,BBG!$1:$1,0)-2,0))*2/3)))/100</f>
        <v>0</v>
      </c>
      <c r="JO38" s="34">
        <f ca="1">IF(VLOOKUP($A38,BBG!$1:$1048576,MATCH(Activity!JO$1,BBG!$1:$1,0),0)&lt;&gt;"",VLOOKUP($A38,BBG!$1:$1048576,MATCH(Activity!JO$1,BBG!$1:$1,0),0),IF(AND(VLOOKUP($A38,BBG!$1:$1048576,MATCH(Activity!JO$1,BBG!$1:$1,0)-1,0)&lt;&gt;"",VLOOKUP($A38,BBG!$1:$1048576,MATCH(Activity!JO$1,BBG!$1:$1,0)+1,0)&lt;&gt;""),(VLOOKUP($A38,BBG!$1:$1048576,MATCH(Activity!JO$1,BBG!$1:$1,0)-1,0)+VLOOKUP($A38,BBG!$1:$1048576,MATCH(Activity!JO$1,BBG!$1:$1,0)+1,0))/2,IF(AND(VLOOKUP($A38,BBG!$1:$1048576,MATCH(Activity!JO$1,BBG!$1:$1,0)-1,0)&lt;&gt;"",VLOOKUP($A38,BBG!$1:$1048576,MATCH(Activity!JO$1,BBG!$1:$1,0)+2,0)&lt;&gt;""),VLOOKUP($A38,BBG!$1:$1048576,MATCH(Activity!JO$1,BBG!$1:$1,0)-1,0)+(VLOOKUP($A38,BBG!$1:$1048576,MATCH(Activity!JO$1,BBG!$1:$1,0)+2,0)-VLOOKUP($A38,BBG!$1:$1048576,MATCH(Activity!JO$1,BBG!$1:$1,0)-1,0))/3,VLOOKUP($A38,BBG!$1:$1048576,MATCH(Activity!JO$1,BBG!$1:$1,0)-2,0)+(VLOOKUP($A38,BBG!$1:$1048576,MATCH(Activity!JO$1,BBG!$1:$1,0)+1,0)-VLOOKUP($A38,BBG!$1:$1048576,MATCH(Activity!JO$1,BBG!$1:$1,0)-2,0))*2/3)))/100</f>
        <v>0</v>
      </c>
      <c r="JP38" s="34">
        <f ca="1">IF(VLOOKUP($A38,BBG!$1:$1048576,MATCH(Activity!JP$1,BBG!$1:$1,0),0)&lt;&gt;"",VLOOKUP($A38,BBG!$1:$1048576,MATCH(Activity!JP$1,BBG!$1:$1,0),0),IF(AND(VLOOKUP($A38,BBG!$1:$1048576,MATCH(Activity!JP$1,BBG!$1:$1,0)-1,0)&lt;&gt;"",VLOOKUP($A38,BBG!$1:$1048576,MATCH(Activity!JP$1,BBG!$1:$1,0)+1,0)&lt;&gt;""),(VLOOKUP($A38,BBG!$1:$1048576,MATCH(Activity!JP$1,BBG!$1:$1,0)-1,0)+VLOOKUP($A38,BBG!$1:$1048576,MATCH(Activity!JP$1,BBG!$1:$1,0)+1,0))/2,IF(AND(VLOOKUP($A38,BBG!$1:$1048576,MATCH(Activity!JP$1,BBG!$1:$1,0)-1,0)&lt;&gt;"",VLOOKUP($A38,BBG!$1:$1048576,MATCH(Activity!JP$1,BBG!$1:$1,0)+2,0)&lt;&gt;""),VLOOKUP($A38,BBG!$1:$1048576,MATCH(Activity!JP$1,BBG!$1:$1,0)-1,0)+(VLOOKUP($A38,BBG!$1:$1048576,MATCH(Activity!JP$1,BBG!$1:$1,0)+2,0)-VLOOKUP($A38,BBG!$1:$1048576,MATCH(Activity!JP$1,BBG!$1:$1,0)-1,0))/3,VLOOKUP($A38,BBG!$1:$1048576,MATCH(Activity!JP$1,BBG!$1:$1,0)-2,0)+(VLOOKUP($A38,BBG!$1:$1048576,MATCH(Activity!JP$1,BBG!$1:$1,0)+1,0)-VLOOKUP($A38,BBG!$1:$1048576,MATCH(Activity!JP$1,BBG!$1:$1,0)-2,0))*2/3)))/100</f>
        <v>0</v>
      </c>
      <c r="JQ38" s="34">
        <f ca="1">IF(VLOOKUP($A38,BBG!$1:$1048576,MATCH(Activity!JQ$1,BBG!$1:$1,0),0)&lt;&gt;"",VLOOKUP($A38,BBG!$1:$1048576,MATCH(Activity!JQ$1,BBG!$1:$1,0),0),IF(AND(VLOOKUP($A38,BBG!$1:$1048576,MATCH(Activity!JQ$1,BBG!$1:$1,0)-1,0)&lt;&gt;"",VLOOKUP($A38,BBG!$1:$1048576,MATCH(Activity!JQ$1,BBG!$1:$1,0)+1,0)&lt;&gt;""),(VLOOKUP($A38,BBG!$1:$1048576,MATCH(Activity!JQ$1,BBG!$1:$1,0)-1,0)+VLOOKUP($A38,BBG!$1:$1048576,MATCH(Activity!JQ$1,BBG!$1:$1,0)+1,0))/2,IF(AND(VLOOKUP($A38,BBG!$1:$1048576,MATCH(Activity!JQ$1,BBG!$1:$1,0)-1,0)&lt;&gt;"",VLOOKUP($A38,BBG!$1:$1048576,MATCH(Activity!JQ$1,BBG!$1:$1,0)+2,0)&lt;&gt;""),VLOOKUP($A38,BBG!$1:$1048576,MATCH(Activity!JQ$1,BBG!$1:$1,0)-1,0)+(VLOOKUP($A38,BBG!$1:$1048576,MATCH(Activity!JQ$1,BBG!$1:$1,0)+2,0)-VLOOKUP($A38,BBG!$1:$1048576,MATCH(Activity!JQ$1,BBG!$1:$1,0)-1,0))/3,VLOOKUP($A38,BBG!$1:$1048576,MATCH(Activity!JQ$1,BBG!$1:$1,0)-2,0)+(VLOOKUP($A38,BBG!$1:$1048576,MATCH(Activity!JQ$1,BBG!$1:$1,0)+1,0)-VLOOKUP($A38,BBG!$1:$1048576,MATCH(Activity!JQ$1,BBG!$1:$1,0)-2,0))*2/3)))/100</f>
        <v>0</v>
      </c>
      <c r="JR38" s="34">
        <f ca="1">IF(VLOOKUP($A38,BBG!$1:$1048576,MATCH(Activity!JR$1,BBG!$1:$1,0),0)&lt;&gt;"",VLOOKUP($A38,BBG!$1:$1048576,MATCH(Activity!JR$1,BBG!$1:$1,0),0),IF(AND(VLOOKUP($A38,BBG!$1:$1048576,MATCH(Activity!JR$1,BBG!$1:$1,0)-1,0)&lt;&gt;"",VLOOKUP($A38,BBG!$1:$1048576,MATCH(Activity!JR$1,BBG!$1:$1,0)+1,0)&lt;&gt;""),(VLOOKUP($A38,BBG!$1:$1048576,MATCH(Activity!JR$1,BBG!$1:$1,0)-1,0)+VLOOKUP($A38,BBG!$1:$1048576,MATCH(Activity!JR$1,BBG!$1:$1,0)+1,0))/2,IF(AND(VLOOKUP($A38,BBG!$1:$1048576,MATCH(Activity!JR$1,BBG!$1:$1,0)-1,0)&lt;&gt;"",VLOOKUP($A38,BBG!$1:$1048576,MATCH(Activity!JR$1,BBG!$1:$1,0)+2,0)&lt;&gt;""),VLOOKUP($A38,BBG!$1:$1048576,MATCH(Activity!JR$1,BBG!$1:$1,0)-1,0)+(VLOOKUP($A38,BBG!$1:$1048576,MATCH(Activity!JR$1,BBG!$1:$1,0)+2,0)-VLOOKUP($A38,BBG!$1:$1048576,MATCH(Activity!JR$1,BBG!$1:$1,0)-1,0))/3,VLOOKUP($A38,BBG!$1:$1048576,MATCH(Activity!JR$1,BBG!$1:$1,0)-2,0)+(VLOOKUP($A38,BBG!$1:$1048576,MATCH(Activity!JR$1,BBG!$1:$1,0)+1,0)-VLOOKUP($A38,BBG!$1:$1048576,MATCH(Activity!JR$1,BBG!$1:$1,0)-2,0))*2/3)))/100</f>
        <v>0</v>
      </c>
      <c r="JS38" s="34">
        <f ca="1">IF(VLOOKUP($A38,BBG!$1:$1048576,MATCH(Activity!JS$1,BBG!$1:$1,0),0)&lt;&gt;"",VLOOKUP($A38,BBG!$1:$1048576,MATCH(Activity!JS$1,BBG!$1:$1,0),0),IF(AND(VLOOKUP($A38,BBG!$1:$1048576,MATCH(Activity!JS$1,BBG!$1:$1,0)-1,0)&lt;&gt;"",VLOOKUP($A38,BBG!$1:$1048576,MATCH(Activity!JS$1,BBG!$1:$1,0)+1,0)&lt;&gt;""),(VLOOKUP($A38,BBG!$1:$1048576,MATCH(Activity!JS$1,BBG!$1:$1,0)-1,0)+VLOOKUP($A38,BBG!$1:$1048576,MATCH(Activity!JS$1,BBG!$1:$1,0)+1,0))/2,IF(AND(VLOOKUP($A38,BBG!$1:$1048576,MATCH(Activity!JS$1,BBG!$1:$1,0)-1,0)&lt;&gt;"",VLOOKUP($A38,BBG!$1:$1048576,MATCH(Activity!JS$1,BBG!$1:$1,0)+2,0)&lt;&gt;""),VLOOKUP($A38,BBG!$1:$1048576,MATCH(Activity!JS$1,BBG!$1:$1,0)-1,0)+(VLOOKUP($A38,BBG!$1:$1048576,MATCH(Activity!JS$1,BBG!$1:$1,0)+2,0)-VLOOKUP($A38,BBG!$1:$1048576,MATCH(Activity!JS$1,BBG!$1:$1,0)-1,0))/3,VLOOKUP($A38,BBG!$1:$1048576,MATCH(Activity!JS$1,BBG!$1:$1,0)-2,0)+(VLOOKUP($A38,BBG!$1:$1048576,MATCH(Activity!JS$1,BBG!$1:$1,0)+1,0)-VLOOKUP($A38,BBG!$1:$1048576,MATCH(Activity!JS$1,BBG!$1:$1,0)-2,0))*2/3)))/100</f>
        <v>0</v>
      </c>
      <c r="JT38" s="34">
        <f ca="1">IF(VLOOKUP($A38,BBG!$1:$1048576,MATCH(Activity!JT$1,BBG!$1:$1,0),0)&lt;&gt;"",VLOOKUP($A38,BBG!$1:$1048576,MATCH(Activity!JT$1,BBG!$1:$1,0),0),IF(AND(VLOOKUP($A38,BBG!$1:$1048576,MATCH(Activity!JT$1,BBG!$1:$1,0)-1,0)&lt;&gt;"",VLOOKUP($A38,BBG!$1:$1048576,MATCH(Activity!JT$1,BBG!$1:$1,0)+1,0)&lt;&gt;""),(VLOOKUP($A38,BBG!$1:$1048576,MATCH(Activity!JT$1,BBG!$1:$1,0)-1,0)+VLOOKUP($A38,BBG!$1:$1048576,MATCH(Activity!JT$1,BBG!$1:$1,0)+1,0))/2,IF(AND(VLOOKUP($A38,BBG!$1:$1048576,MATCH(Activity!JT$1,BBG!$1:$1,0)-1,0)&lt;&gt;"",VLOOKUP($A38,BBG!$1:$1048576,MATCH(Activity!JT$1,BBG!$1:$1,0)+2,0)&lt;&gt;""),VLOOKUP($A38,BBG!$1:$1048576,MATCH(Activity!JT$1,BBG!$1:$1,0)-1,0)+(VLOOKUP($A38,BBG!$1:$1048576,MATCH(Activity!JT$1,BBG!$1:$1,0)+2,0)-VLOOKUP($A38,BBG!$1:$1048576,MATCH(Activity!JT$1,BBG!$1:$1,0)-1,0))/3,VLOOKUP($A38,BBG!$1:$1048576,MATCH(Activity!JT$1,BBG!$1:$1,0)-2,0)+(VLOOKUP($A38,BBG!$1:$1048576,MATCH(Activity!JT$1,BBG!$1:$1,0)+1,0)-VLOOKUP($A38,BBG!$1:$1048576,MATCH(Activity!JT$1,BBG!$1:$1,0)-2,0))*2/3)))/100</f>
        <v>0</v>
      </c>
      <c r="JU38" s="34">
        <f ca="1">IF(VLOOKUP($A38,BBG!$1:$1048576,MATCH(Activity!JU$1,BBG!$1:$1,0),0)&lt;&gt;"",VLOOKUP($A38,BBG!$1:$1048576,MATCH(Activity!JU$1,BBG!$1:$1,0),0),IF(AND(VLOOKUP($A38,BBG!$1:$1048576,MATCH(Activity!JU$1,BBG!$1:$1,0)-1,0)&lt;&gt;"",VLOOKUP($A38,BBG!$1:$1048576,MATCH(Activity!JU$1,BBG!$1:$1,0)+1,0)&lt;&gt;""),(VLOOKUP($A38,BBG!$1:$1048576,MATCH(Activity!JU$1,BBG!$1:$1,0)-1,0)+VLOOKUP($A38,BBG!$1:$1048576,MATCH(Activity!JU$1,BBG!$1:$1,0)+1,0))/2,IF(AND(VLOOKUP($A38,BBG!$1:$1048576,MATCH(Activity!JU$1,BBG!$1:$1,0)-1,0)&lt;&gt;"",VLOOKUP($A38,BBG!$1:$1048576,MATCH(Activity!JU$1,BBG!$1:$1,0)+2,0)&lt;&gt;""),VLOOKUP($A38,BBG!$1:$1048576,MATCH(Activity!JU$1,BBG!$1:$1,0)-1,0)+(VLOOKUP($A38,BBG!$1:$1048576,MATCH(Activity!JU$1,BBG!$1:$1,0)+2,0)-VLOOKUP($A38,BBG!$1:$1048576,MATCH(Activity!JU$1,BBG!$1:$1,0)-1,0))/3,VLOOKUP($A38,BBG!$1:$1048576,MATCH(Activity!JU$1,BBG!$1:$1,0)-2,0)+(VLOOKUP($A38,BBG!$1:$1048576,MATCH(Activity!JU$1,BBG!$1:$1,0)+1,0)-VLOOKUP($A38,BBG!$1:$1048576,MATCH(Activity!JU$1,BBG!$1:$1,0)-2,0))*2/3)))/100</f>
        <v>0</v>
      </c>
      <c r="JV38" s="34">
        <f ca="1">IF(VLOOKUP($A38,BBG!$1:$1048576,MATCH(Activity!JV$1,BBG!$1:$1,0),0)&lt;&gt;"",VLOOKUP($A38,BBG!$1:$1048576,MATCH(Activity!JV$1,BBG!$1:$1,0),0),IF(AND(VLOOKUP($A38,BBG!$1:$1048576,MATCH(Activity!JV$1,BBG!$1:$1,0)-1,0)&lt;&gt;"",VLOOKUP($A38,BBG!$1:$1048576,MATCH(Activity!JV$1,BBG!$1:$1,0)+1,0)&lt;&gt;""),(VLOOKUP($A38,BBG!$1:$1048576,MATCH(Activity!JV$1,BBG!$1:$1,0)-1,0)+VLOOKUP($A38,BBG!$1:$1048576,MATCH(Activity!JV$1,BBG!$1:$1,0)+1,0))/2,IF(AND(VLOOKUP($A38,BBG!$1:$1048576,MATCH(Activity!JV$1,BBG!$1:$1,0)-1,0)&lt;&gt;"",VLOOKUP($A38,BBG!$1:$1048576,MATCH(Activity!JV$1,BBG!$1:$1,0)+2,0)&lt;&gt;""),VLOOKUP($A38,BBG!$1:$1048576,MATCH(Activity!JV$1,BBG!$1:$1,0)-1,0)+(VLOOKUP($A38,BBG!$1:$1048576,MATCH(Activity!JV$1,BBG!$1:$1,0)+2,0)-VLOOKUP($A38,BBG!$1:$1048576,MATCH(Activity!JV$1,BBG!$1:$1,0)-1,0))/3,VLOOKUP($A38,BBG!$1:$1048576,MATCH(Activity!JV$1,BBG!$1:$1,0)-2,0)+(VLOOKUP($A38,BBG!$1:$1048576,MATCH(Activity!JV$1,BBG!$1:$1,0)+1,0)-VLOOKUP($A38,BBG!$1:$1048576,MATCH(Activity!JV$1,BBG!$1:$1,0)-2,0))*2/3)))/100</f>
        <v>0</v>
      </c>
      <c r="JW38" s="34">
        <f ca="1">IF(VLOOKUP($A38,BBG!$1:$1048576,MATCH(Activity!JW$1,BBG!$1:$1,0),0)&lt;&gt;"",VLOOKUP($A38,BBG!$1:$1048576,MATCH(Activity!JW$1,BBG!$1:$1,0),0),IF(AND(VLOOKUP($A38,BBG!$1:$1048576,MATCH(Activity!JW$1,BBG!$1:$1,0)-1,0)&lt;&gt;"",VLOOKUP($A38,BBG!$1:$1048576,MATCH(Activity!JW$1,BBG!$1:$1,0)+1,0)&lt;&gt;""),(VLOOKUP($A38,BBG!$1:$1048576,MATCH(Activity!JW$1,BBG!$1:$1,0)-1,0)+VLOOKUP($A38,BBG!$1:$1048576,MATCH(Activity!JW$1,BBG!$1:$1,0)+1,0))/2,IF(AND(VLOOKUP($A38,BBG!$1:$1048576,MATCH(Activity!JW$1,BBG!$1:$1,0)-1,0)&lt;&gt;"",VLOOKUP($A38,BBG!$1:$1048576,MATCH(Activity!JW$1,BBG!$1:$1,0)+2,0)&lt;&gt;""),VLOOKUP($A38,BBG!$1:$1048576,MATCH(Activity!JW$1,BBG!$1:$1,0)-1,0)+(VLOOKUP($A38,BBG!$1:$1048576,MATCH(Activity!JW$1,BBG!$1:$1,0)+2,0)-VLOOKUP($A38,BBG!$1:$1048576,MATCH(Activity!JW$1,BBG!$1:$1,0)-1,0))/3,VLOOKUP($A38,BBG!$1:$1048576,MATCH(Activity!JW$1,BBG!$1:$1,0)-2,0)+(VLOOKUP($A38,BBG!$1:$1048576,MATCH(Activity!JW$1,BBG!$1:$1,0)+1,0)-VLOOKUP($A38,BBG!$1:$1048576,MATCH(Activity!JW$1,BBG!$1:$1,0)-2,0))*2/3)))/100</f>
        <v>0</v>
      </c>
      <c r="JX38" s="34">
        <f ca="1">IF(VLOOKUP($A38,BBG!$1:$1048576,MATCH(Activity!JX$1,BBG!$1:$1,0),0)&lt;&gt;"",VLOOKUP($A38,BBG!$1:$1048576,MATCH(Activity!JX$1,BBG!$1:$1,0),0),IF(AND(VLOOKUP($A38,BBG!$1:$1048576,MATCH(Activity!JX$1,BBG!$1:$1,0)-1,0)&lt;&gt;"",VLOOKUP($A38,BBG!$1:$1048576,MATCH(Activity!JX$1,BBG!$1:$1,0)+1,0)&lt;&gt;""),(VLOOKUP($A38,BBG!$1:$1048576,MATCH(Activity!JX$1,BBG!$1:$1,0)-1,0)+VLOOKUP($A38,BBG!$1:$1048576,MATCH(Activity!JX$1,BBG!$1:$1,0)+1,0))/2,IF(AND(VLOOKUP($A38,BBG!$1:$1048576,MATCH(Activity!JX$1,BBG!$1:$1,0)-1,0)&lt;&gt;"",VLOOKUP($A38,BBG!$1:$1048576,MATCH(Activity!JX$1,BBG!$1:$1,0)+2,0)&lt;&gt;""),VLOOKUP($A38,BBG!$1:$1048576,MATCH(Activity!JX$1,BBG!$1:$1,0)-1,0)+(VLOOKUP($A38,BBG!$1:$1048576,MATCH(Activity!JX$1,BBG!$1:$1,0)+2,0)-VLOOKUP($A38,BBG!$1:$1048576,MATCH(Activity!JX$1,BBG!$1:$1,0)-1,0))/3,VLOOKUP($A38,BBG!$1:$1048576,MATCH(Activity!JX$1,BBG!$1:$1,0)-2,0)+(VLOOKUP($A38,BBG!$1:$1048576,MATCH(Activity!JX$1,BBG!$1:$1,0)+1,0)-VLOOKUP($A38,BBG!$1:$1048576,MATCH(Activity!JX$1,BBG!$1:$1,0)-2,0))*2/3)))/100</f>
        <v>0</v>
      </c>
      <c r="JY38" s="34">
        <f ca="1">IF(VLOOKUP($A38,BBG!$1:$1048576,MATCH(Activity!JY$1,BBG!$1:$1,0),0)&lt;&gt;"",VLOOKUP($A38,BBG!$1:$1048576,MATCH(Activity!JY$1,BBG!$1:$1,0),0),IF(AND(VLOOKUP($A38,BBG!$1:$1048576,MATCH(Activity!JY$1,BBG!$1:$1,0)-1,0)&lt;&gt;"",VLOOKUP($A38,BBG!$1:$1048576,MATCH(Activity!JY$1,BBG!$1:$1,0)+1,0)&lt;&gt;""),(VLOOKUP($A38,BBG!$1:$1048576,MATCH(Activity!JY$1,BBG!$1:$1,0)-1,0)+VLOOKUP($A38,BBG!$1:$1048576,MATCH(Activity!JY$1,BBG!$1:$1,0)+1,0))/2,IF(AND(VLOOKUP($A38,BBG!$1:$1048576,MATCH(Activity!JY$1,BBG!$1:$1,0)-1,0)&lt;&gt;"",VLOOKUP($A38,BBG!$1:$1048576,MATCH(Activity!JY$1,BBG!$1:$1,0)+2,0)&lt;&gt;""),VLOOKUP($A38,BBG!$1:$1048576,MATCH(Activity!JY$1,BBG!$1:$1,0)-1,0)+(VLOOKUP($A38,BBG!$1:$1048576,MATCH(Activity!JY$1,BBG!$1:$1,0)+2,0)-VLOOKUP($A38,BBG!$1:$1048576,MATCH(Activity!JY$1,BBG!$1:$1,0)-1,0))/3,VLOOKUP($A38,BBG!$1:$1048576,MATCH(Activity!JY$1,BBG!$1:$1,0)-2,0)+(VLOOKUP($A38,BBG!$1:$1048576,MATCH(Activity!JY$1,BBG!$1:$1,0)+1,0)-VLOOKUP($A38,BBG!$1:$1048576,MATCH(Activity!JY$1,BBG!$1:$1,0)-2,0))*2/3)))/100</f>
        <v>0</v>
      </c>
      <c r="JZ38" s="34">
        <f ca="1">IF(VLOOKUP($A38,BBG!$1:$1048576,MATCH(Activity!JZ$1,BBG!$1:$1,0),0)&lt;&gt;"",VLOOKUP($A38,BBG!$1:$1048576,MATCH(Activity!JZ$1,BBG!$1:$1,0),0),IF(AND(VLOOKUP($A38,BBG!$1:$1048576,MATCH(Activity!JZ$1,BBG!$1:$1,0)-1,0)&lt;&gt;"",VLOOKUP($A38,BBG!$1:$1048576,MATCH(Activity!JZ$1,BBG!$1:$1,0)+1,0)&lt;&gt;""),(VLOOKUP($A38,BBG!$1:$1048576,MATCH(Activity!JZ$1,BBG!$1:$1,0)-1,0)+VLOOKUP($A38,BBG!$1:$1048576,MATCH(Activity!JZ$1,BBG!$1:$1,0)+1,0))/2,IF(AND(VLOOKUP($A38,BBG!$1:$1048576,MATCH(Activity!JZ$1,BBG!$1:$1,0)-1,0)&lt;&gt;"",VLOOKUP($A38,BBG!$1:$1048576,MATCH(Activity!JZ$1,BBG!$1:$1,0)+2,0)&lt;&gt;""),VLOOKUP($A38,BBG!$1:$1048576,MATCH(Activity!JZ$1,BBG!$1:$1,0)-1,0)+(VLOOKUP($A38,BBG!$1:$1048576,MATCH(Activity!JZ$1,BBG!$1:$1,0)+2,0)-VLOOKUP($A38,BBG!$1:$1048576,MATCH(Activity!JZ$1,BBG!$1:$1,0)-1,0))/3,VLOOKUP($A38,BBG!$1:$1048576,MATCH(Activity!JZ$1,BBG!$1:$1,0)-2,0)+(VLOOKUP($A38,BBG!$1:$1048576,MATCH(Activity!JZ$1,BBG!$1:$1,0)+1,0)-VLOOKUP($A38,BBG!$1:$1048576,MATCH(Activity!JZ$1,BBG!$1:$1,0)-2,0))*2/3)))/100</f>
        <v>0</v>
      </c>
      <c r="KA38" s="34">
        <f ca="1">IF(VLOOKUP($A38,BBG!$1:$1048576,MATCH(Activity!KA$1,BBG!$1:$1,0),0)&lt;&gt;"",VLOOKUP($A38,BBG!$1:$1048576,MATCH(Activity!KA$1,BBG!$1:$1,0),0),IF(AND(VLOOKUP($A38,BBG!$1:$1048576,MATCH(Activity!KA$1,BBG!$1:$1,0)-1,0)&lt;&gt;"",VLOOKUP($A38,BBG!$1:$1048576,MATCH(Activity!KA$1,BBG!$1:$1,0)+1,0)&lt;&gt;""),(VLOOKUP($A38,BBG!$1:$1048576,MATCH(Activity!KA$1,BBG!$1:$1,0)-1,0)+VLOOKUP($A38,BBG!$1:$1048576,MATCH(Activity!KA$1,BBG!$1:$1,0)+1,0))/2,IF(AND(VLOOKUP($A38,BBG!$1:$1048576,MATCH(Activity!KA$1,BBG!$1:$1,0)-1,0)&lt;&gt;"",VLOOKUP($A38,BBG!$1:$1048576,MATCH(Activity!KA$1,BBG!$1:$1,0)+2,0)&lt;&gt;""),VLOOKUP($A38,BBG!$1:$1048576,MATCH(Activity!KA$1,BBG!$1:$1,0)-1,0)+(VLOOKUP($A38,BBG!$1:$1048576,MATCH(Activity!KA$1,BBG!$1:$1,0)+2,0)-VLOOKUP($A38,BBG!$1:$1048576,MATCH(Activity!KA$1,BBG!$1:$1,0)-1,0))/3,VLOOKUP($A38,BBG!$1:$1048576,MATCH(Activity!KA$1,BBG!$1:$1,0)-2,0)+(VLOOKUP($A38,BBG!$1:$1048576,MATCH(Activity!KA$1,BBG!$1:$1,0)+1,0)-VLOOKUP($A38,BBG!$1:$1048576,MATCH(Activity!KA$1,BBG!$1:$1,0)-2,0))*2/3)))/100</f>
        <v>0</v>
      </c>
      <c r="KB38" s="34">
        <f ca="1">IF(VLOOKUP($A38,BBG!$1:$1048576,MATCH(Activity!KB$1,BBG!$1:$1,0),0)&lt;&gt;"",VLOOKUP($A38,BBG!$1:$1048576,MATCH(Activity!KB$1,BBG!$1:$1,0),0),IF(AND(VLOOKUP($A38,BBG!$1:$1048576,MATCH(Activity!KB$1,BBG!$1:$1,0)-1,0)&lt;&gt;"",VLOOKUP($A38,BBG!$1:$1048576,MATCH(Activity!KB$1,BBG!$1:$1,0)+1,0)&lt;&gt;""),(VLOOKUP($A38,BBG!$1:$1048576,MATCH(Activity!KB$1,BBG!$1:$1,0)-1,0)+VLOOKUP($A38,BBG!$1:$1048576,MATCH(Activity!KB$1,BBG!$1:$1,0)+1,0))/2,IF(AND(VLOOKUP($A38,BBG!$1:$1048576,MATCH(Activity!KB$1,BBG!$1:$1,0)-1,0)&lt;&gt;"",VLOOKUP($A38,BBG!$1:$1048576,MATCH(Activity!KB$1,BBG!$1:$1,0)+2,0)&lt;&gt;""),VLOOKUP($A38,BBG!$1:$1048576,MATCH(Activity!KB$1,BBG!$1:$1,0)-1,0)+(VLOOKUP($A38,BBG!$1:$1048576,MATCH(Activity!KB$1,BBG!$1:$1,0)+2,0)-VLOOKUP($A38,BBG!$1:$1048576,MATCH(Activity!KB$1,BBG!$1:$1,0)-1,0))/3,VLOOKUP($A38,BBG!$1:$1048576,MATCH(Activity!KB$1,BBG!$1:$1,0)-2,0)+(VLOOKUP($A38,BBG!$1:$1048576,MATCH(Activity!KB$1,BBG!$1:$1,0)+1,0)-VLOOKUP($A38,BBG!$1:$1048576,MATCH(Activity!KB$1,BBG!$1:$1,0)-2,0))*2/3)))/100</f>
        <v>0</v>
      </c>
      <c r="KC38" s="34">
        <f ca="1">IF(VLOOKUP($A38,BBG!$1:$1048576,MATCH(Activity!KC$1,BBG!$1:$1,0),0)&lt;&gt;"",VLOOKUP($A38,BBG!$1:$1048576,MATCH(Activity!KC$1,BBG!$1:$1,0),0),IF(AND(VLOOKUP($A38,BBG!$1:$1048576,MATCH(Activity!KC$1,BBG!$1:$1,0)-1,0)&lt;&gt;"",VLOOKUP($A38,BBG!$1:$1048576,MATCH(Activity!KC$1,BBG!$1:$1,0)+1,0)&lt;&gt;""),(VLOOKUP($A38,BBG!$1:$1048576,MATCH(Activity!KC$1,BBG!$1:$1,0)-1,0)+VLOOKUP($A38,BBG!$1:$1048576,MATCH(Activity!KC$1,BBG!$1:$1,0)+1,0))/2,IF(AND(VLOOKUP($A38,BBG!$1:$1048576,MATCH(Activity!KC$1,BBG!$1:$1,0)-1,0)&lt;&gt;"",VLOOKUP($A38,BBG!$1:$1048576,MATCH(Activity!KC$1,BBG!$1:$1,0)+2,0)&lt;&gt;""),VLOOKUP($A38,BBG!$1:$1048576,MATCH(Activity!KC$1,BBG!$1:$1,0)-1,0)+(VLOOKUP($A38,BBG!$1:$1048576,MATCH(Activity!KC$1,BBG!$1:$1,0)+2,0)-VLOOKUP($A38,BBG!$1:$1048576,MATCH(Activity!KC$1,BBG!$1:$1,0)-1,0))/3,VLOOKUP($A38,BBG!$1:$1048576,MATCH(Activity!KC$1,BBG!$1:$1,0)-2,0)+(VLOOKUP($A38,BBG!$1:$1048576,MATCH(Activity!KC$1,BBG!$1:$1,0)+1,0)-VLOOKUP($A38,BBG!$1:$1048576,MATCH(Activity!KC$1,BBG!$1:$1,0)-2,0))*2/3)))/100</f>
        <v>0</v>
      </c>
      <c r="KD38" s="34">
        <f ca="1">IF(VLOOKUP($A38,BBG!$1:$1048576,MATCH(Activity!KD$1,BBG!$1:$1,0),0)&lt;&gt;"",VLOOKUP($A38,BBG!$1:$1048576,MATCH(Activity!KD$1,BBG!$1:$1,0),0),IF(AND(VLOOKUP($A38,BBG!$1:$1048576,MATCH(Activity!KD$1,BBG!$1:$1,0)-1,0)&lt;&gt;"",VLOOKUP($A38,BBG!$1:$1048576,MATCH(Activity!KD$1,BBG!$1:$1,0)+1,0)&lt;&gt;""),(VLOOKUP($A38,BBG!$1:$1048576,MATCH(Activity!KD$1,BBG!$1:$1,0)-1,0)+VLOOKUP($A38,BBG!$1:$1048576,MATCH(Activity!KD$1,BBG!$1:$1,0)+1,0))/2,IF(AND(VLOOKUP($A38,BBG!$1:$1048576,MATCH(Activity!KD$1,BBG!$1:$1,0)-1,0)&lt;&gt;"",VLOOKUP($A38,BBG!$1:$1048576,MATCH(Activity!KD$1,BBG!$1:$1,0)+2,0)&lt;&gt;""),VLOOKUP($A38,BBG!$1:$1048576,MATCH(Activity!KD$1,BBG!$1:$1,0)-1,0)+(VLOOKUP($A38,BBG!$1:$1048576,MATCH(Activity!KD$1,BBG!$1:$1,0)+2,0)-VLOOKUP($A38,BBG!$1:$1048576,MATCH(Activity!KD$1,BBG!$1:$1,0)-1,0))/3,VLOOKUP($A38,BBG!$1:$1048576,MATCH(Activity!KD$1,BBG!$1:$1,0)-2,0)+(VLOOKUP($A38,BBG!$1:$1048576,MATCH(Activity!KD$1,BBG!$1:$1,0)+1,0)-VLOOKUP($A38,BBG!$1:$1048576,MATCH(Activity!KD$1,BBG!$1:$1,0)-2,0))*2/3)))/100</f>
        <v>0</v>
      </c>
      <c r="KE38" s="34">
        <f ca="1">IF(VLOOKUP($A38,BBG!$1:$1048576,MATCH(Activity!KE$1,BBG!$1:$1,0),0)&lt;&gt;"",VLOOKUP($A38,BBG!$1:$1048576,MATCH(Activity!KE$1,BBG!$1:$1,0),0),IF(AND(VLOOKUP($A38,BBG!$1:$1048576,MATCH(Activity!KE$1,BBG!$1:$1,0)-1,0)&lt;&gt;"",VLOOKUP($A38,BBG!$1:$1048576,MATCH(Activity!KE$1,BBG!$1:$1,0)+1,0)&lt;&gt;""),(VLOOKUP($A38,BBG!$1:$1048576,MATCH(Activity!KE$1,BBG!$1:$1,0)-1,0)+VLOOKUP($A38,BBG!$1:$1048576,MATCH(Activity!KE$1,BBG!$1:$1,0)+1,0))/2,IF(AND(VLOOKUP($A38,BBG!$1:$1048576,MATCH(Activity!KE$1,BBG!$1:$1,0)-1,0)&lt;&gt;"",VLOOKUP($A38,BBG!$1:$1048576,MATCH(Activity!KE$1,BBG!$1:$1,0)+2,0)&lt;&gt;""),VLOOKUP($A38,BBG!$1:$1048576,MATCH(Activity!KE$1,BBG!$1:$1,0)-1,0)+(VLOOKUP($A38,BBG!$1:$1048576,MATCH(Activity!KE$1,BBG!$1:$1,0)+2,0)-VLOOKUP($A38,BBG!$1:$1048576,MATCH(Activity!KE$1,BBG!$1:$1,0)-1,0))/3,VLOOKUP($A38,BBG!$1:$1048576,MATCH(Activity!KE$1,BBG!$1:$1,0)-2,0)+(VLOOKUP($A38,BBG!$1:$1048576,MATCH(Activity!KE$1,BBG!$1:$1,0)+1,0)-VLOOKUP($A38,BBG!$1:$1048576,MATCH(Activity!KE$1,BBG!$1:$1,0)-2,0))*2/3)))/100</f>
        <v>0</v>
      </c>
      <c r="KF38" s="34">
        <f ca="1">IF(VLOOKUP($A38,BBG!$1:$1048576,MATCH(Activity!KF$1,BBG!$1:$1,0),0)&lt;&gt;"",VLOOKUP($A38,BBG!$1:$1048576,MATCH(Activity!KF$1,BBG!$1:$1,0),0),IF(AND(VLOOKUP($A38,BBG!$1:$1048576,MATCH(Activity!KF$1,BBG!$1:$1,0)-1,0)&lt;&gt;"",VLOOKUP($A38,BBG!$1:$1048576,MATCH(Activity!KF$1,BBG!$1:$1,0)+1,0)&lt;&gt;""),(VLOOKUP($A38,BBG!$1:$1048576,MATCH(Activity!KF$1,BBG!$1:$1,0)-1,0)+VLOOKUP($A38,BBG!$1:$1048576,MATCH(Activity!KF$1,BBG!$1:$1,0)+1,0))/2,IF(AND(VLOOKUP($A38,BBG!$1:$1048576,MATCH(Activity!KF$1,BBG!$1:$1,0)-1,0)&lt;&gt;"",VLOOKUP($A38,BBG!$1:$1048576,MATCH(Activity!KF$1,BBG!$1:$1,0)+2,0)&lt;&gt;""),VLOOKUP($A38,BBG!$1:$1048576,MATCH(Activity!KF$1,BBG!$1:$1,0)-1,0)+(VLOOKUP($A38,BBG!$1:$1048576,MATCH(Activity!KF$1,BBG!$1:$1,0)+2,0)-VLOOKUP($A38,BBG!$1:$1048576,MATCH(Activity!KF$1,BBG!$1:$1,0)-1,0))/3,VLOOKUP($A38,BBG!$1:$1048576,MATCH(Activity!KF$1,BBG!$1:$1,0)-2,0)+(VLOOKUP($A38,BBG!$1:$1048576,MATCH(Activity!KF$1,BBG!$1:$1,0)+1,0)-VLOOKUP($A38,BBG!$1:$1048576,MATCH(Activity!KF$1,BBG!$1:$1,0)-2,0))*2/3)))/100</f>
        <v>0</v>
      </c>
      <c r="KG38" s="34">
        <f ca="1">IF(VLOOKUP($A38,BBG!$1:$1048576,MATCH(Activity!KG$1,BBG!$1:$1,0),0)&lt;&gt;"",VLOOKUP($A38,BBG!$1:$1048576,MATCH(Activity!KG$1,BBG!$1:$1,0),0),IF(AND(VLOOKUP($A38,BBG!$1:$1048576,MATCH(Activity!KG$1,BBG!$1:$1,0)-1,0)&lt;&gt;"",VLOOKUP($A38,BBG!$1:$1048576,MATCH(Activity!KG$1,BBG!$1:$1,0)+1,0)&lt;&gt;""),(VLOOKUP($A38,BBG!$1:$1048576,MATCH(Activity!KG$1,BBG!$1:$1,0)-1,0)+VLOOKUP($A38,BBG!$1:$1048576,MATCH(Activity!KG$1,BBG!$1:$1,0)+1,0))/2,IF(AND(VLOOKUP($A38,BBG!$1:$1048576,MATCH(Activity!KG$1,BBG!$1:$1,0)-1,0)&lt;&gt;"",VLOOKUP($A38,BBG!$1:$1048576,MATCH(Activity!KG$1,BBG!$1:$1,0)+2,0)&lt;&gt;""),VLOOKUP($A38,BBG!$1:$1048576,MATCH(Activity!KG$1,BBG!$1:$1,0)-1,0)+(VLOOKUP($A38,BBG!$1:$1048576,MATCH(Activity!KG$1,BBG!$1:$1,0)+2,0)-VLOOKUP($A38,BBG!$1:$1048576,MATCH(Activity!KG$1,BBG!$1:$1,0)-1,0))/3,VLOOKUP($A38,BBG!$1:$1048576,MATCH(Activity!KG$1,BBG!$1:$1,0)-2,0)+(VLOOKUP($A38,BBG!$1:$1048576,MATCH(Activity!KG$1,BBG!$1:$1,0)+1,0)-VLOOKUP($A38,BBG!$1:$1048576,MATCH(Activity!KG$1,BBG!$1:$1,0)-2,0))*2/3)))/100</f>
        <v>0</v>
      </c>
      <c r="KH38" s="34">
        <f ca="1">IF(VLOOKUP($A38,BBG!$1:$1048576,MATCH(Activity!KH$1,BBG!$1:$1,0),0)&lt;&gt;"",VLOOKUP($A38,BBG!$1:$1048576,MATCH(Activity!KH$1,BBG!$1:$1,0),0),IF(AND(VLOOKUP($A38,BBG!$1:$1048576,MATCH(Activity!KH$1,BBG!$1:$1,0)-1,0)&lt;&gt;"",VLOOKUP($A38,BBG!$1:$1048576,MATCH(Activity!KH$1,BBG!$1:$1,0)+1,0)&lt;&gt;""),(VLOOKUP($A38,BBG!$1:$1048576,MATCH(Activity!KH$1,BBG!$1:$1,0)-1,0)+VLOOKUP($A38,BBG!$1:$1048576,MATCH(Activity!KH$1,BBG!$1:$1,0)+1,0))/2,IF(AND(VLOOKUP($A38,BBG!$1:$1048576,MATCH(Activity!KH$1,BBG!$1:$1,0)-1,0)&lt;&gt;"",VLOOKUP($A38,BBG!$1:$1048576,MATCH(Activity!KH$1,BBG!$1:$1,0)+2,0)&lt;&gt;""),VLOOKUP($A38,BBG!$1:$1048576,MATCH(Activity!KH$1,BBG!$1:$1,0)-1,0)+(VLOOKUP($A38,BBG!$1:$1048576,MATCH(Activity!KH$1,BBG!$1:$1,0)+2,0)-VLOOKUP($A38,BBG!$1:$1048576,MATCH(Activity!KH$1,BBG!$1:$1,0)-1,0))/3,VLOOKUP($A38,BBG!$1:$1048576,MATCH(Activity!KH$1,BBG!$1:$1,0)-2,0)+(VLOOKUP($A38,BBG!$1:$1048576,MATCH(Activity!KH$1,BBG!$1:$1,0)+1,0)-VLOOKUP($A38,BBG!$1:$1048576,MATCH(Activity!KH$1,BBG!$1:$1,0)-2,0))*2/3)))/100</f>
        <v>0</v>
      </c>
      <c r="KI38" s="34">
        <f ca="1">IF(VLOOKUP($A38,BBG!$1:$1048576,MATCH(Activity!KI$1,BBG!$1:$1,0),0)&lt;&gt;"",VLOOKUP($A38,BBG!$1:$1048576,MATCH(Activity!KI$1,BBG!$1:$1,0),0),IF(AND(VLOOKUP($A38,BBG!$1:$1048576,MATCH(Activity!KI$1,BBG!$1:$1,0)-1,0)&lt;&gt;"",VLOOKUP($A38,BBG!$1:$1048576,MATCH(Activity!KI$1,BBG!$1:$1,0)+1,0)&lt;&gt;""),(VLOOKUP($A38,BBG!$1:$1048576,MATCH(Activity!KI$1,BBG!$1:$1,0)-1,0)+VLOOKUP($A38,BBG!$1:$1048576,MATCH(Activity!KI$1,BBG!$1:$1,0)+1,0))/2,IF(AND(VLOOKUP($A38,BBG!$1:$1048576,MATCH(Activity!KI$1,BBG!$1:$1,0)-1,0)&lt;&gt;"",VLOOKUP($A38,BBG!$1:$1048576,MATCH(Activity!KI$1,BBG!$1:$1,0)+2,0)&lt;&gt;""),VLOOKUP($A38,BBG!$1:$1048576,MATCH(Activity!KI$1,BBG!$1:$1,0)-1,0)+(VLOOKUP($A38,BBG!$1:$1048576,MATCH(Activity!KI$1,BBG!$1:$1,0)+2,0)-VLOOKUP($A38,BBG!$1:$1048576,MATCH(Activity!KI$1,BBG!$1:$1,0)-1,0))/3,VLOOKUP($A38,BBG!$1:$1048576,MATCH(Activity!KI$1,BBG!$1:$1,0)-2,0)+(VLOOKUP($A38,BBG!$1:$1048576,MATCH(Activity!KI$1,BBG!$1:$1,0)+1,0)-VLOOKUP($A38,BBG!$1:$1048576,MATCH(Activity!KI$1,BBG!$1:$1,0)-2,0))*2/3)))/100</f>
        <v>0</v>
      </c>
      <c r="KJ38" s="34">
        <f ca="1">IF(VLOOKUP($A38,BBG!$1:$1048576,MATCH(Activity!KJ$1,BBG!$1:$1,0),0)&lt;&gt;"",VLOOKUP($A38,BBG!$1:$1048576,MATCH(Activity!KJ$1,BBG!$1:$1,0),0),IF(AND(VLOOKUP($A38,BBG!$1:$1048576,MATCH(Activity!KJ$1,BBG!$1:$1,0)-1,0)&lt;&gt;"",VLOOKUP($A38,BBG!$1:$1048576,MATCH(Activity!KJ$1,BBG!$1:$1,0)+1,0)&lt;&gt;""),(VLOOKUP($A38,BBG!$1:$1048576,MATCH(Activity!KJ$1,BBG!$1:$1,0)-1,0)+VLOOKUP($A38,BBG!$1:$1048576,MATCH(Activity!KJ$1,BBG!$1:$1,0)+1,0))/2,IF(AND(VLOOKUP($A38,BBG!$1:$1048576,MATCH(Activity!KJ$1,BBG!$1:$1,0)-1,0)&lt;&gt;"",VLOOKUP($A38,BBG!$1:$1048576,MATCH(Activity!KJ$1,BBG!$1:$1,0)+2,0)&lt;&gt;""),VLOOKUP($A38,BBG!$1:$1048576,MATCH(Activity!KJ$1,BBG!$1:$1,0)-1,0)+(VLOOKUP($A38,BBG!$1:$1048576,MATCH(Activity!KJ$1,BBG!$1:$1,0)+2,0)-VLOOKUP($A38,BBG!$1:$1048576,MATCH(Activity!KJ$1,BBG!$1:$1,0)-1,0))/3,VLOOKUP($A38,BBG!$1:$1048576,MATCH(Activity!KJ$1,BBG!$1:$1,0)-2,0)+(VLOOKUP($A38,BBG!$1:$1048576,MATCH(Activity!KJ$1,BBG!$1:$1,0)+1,0)-VLOOKUP($A38,BBG!$1:$1048576,MATCH(Activity!KJ$1,BBG!$1:$1,0)-2,0))*2/3)))/100</f>
        <v>0</v>
      </c>
      <c r="KK38" s="34">
        <f ca="1">IF(VLOOKUP($A38,BBG!$1:$1048576,MATCH(Activity!KK$1,BBG!$1:$1,0),0)&lt;&gt;"",VLOOKUP($A38,BBG!$1:$1048576,MATCH(Activity!KK$1,BBG!$1:$1,0),0),IF(AND(VLOOKUP($A38,BBG!$1:$1048576,MATCH(Activity!KK$1,BBG!$1:$1,0)-1,0)&lt;&gt;"",VLOOKUP($A38,BBG!$1:$1048576,MATCH(Activity!KK$1,BBG!$1:$1,0)+1,0)&lt;&gt;""),(VLOOKUP($A38,BBG!$1:$1048576,MATCH(Activity!KK$1,BBG!$1:$1,0)-1,0)+VLOOKUP($A38,BBG!$1:$1048576,MATCH(Activity!KK$1,BBG!$1:$1,0)+1,0))/2,IF(AND(VLOOKUP($A38,BBG!$1:$1048576,MATCH(Activity!KK$1,BBG!$1:$1,0)-1,0)&lt;&gt;"",VLOOKUP($A38,BBG!$1:$1048576,MATCH(Activity!KK$1,BBG!$1:$1,0)+2,0)&lt;&gt;""),VLOOKUP($A38,BBG!$1:$1048576,MATCH(Activity!KK$1,BBG!$1:$1,0)-1,0)+(VLOOKUP($A38,BBG!$1:$1048576,MATCH(Activity!KK$1,BBG!$1:$1,0)+2,0)-VLOOKUP($A38,BBG!$1:$1048576,MATCH(Activity!KK$1,BBG!$1:$1,0)-1,0))/3,VLOOKUP($A38,BBG!$1:$1048576,MATCH(Activity!KK$1,BBG!$1:$1,0)-2,0)+(VLOOKUP($A38,BBG!$1:$1048576,MATCH(Activity!KK$1,BBG!$1:$1,0)+1,0)-VLOOKUP($A38,BBG!$1:$1048576,MATCH(Activity!KK$1,BBG!$1:$1,0)-2,0))*2/3)))/100</f>
        <v>0</v>
      </c>
      <c r="KL38" s="34">
        <f ca="1">IF(VLOOKUP($A38,BBG!$1:$1048576,MATCH(Activity!KL$1,BBG!$1:$1,0),0)&lt;&gt;"",VLOOKUP($A38,BBG!$1:$1048576,MATCH(Activity!KL$1,BBG!$1:$1,0),0),IF(AND(VLOOKUP($A38,BBG!$1:$1048576,MATCH(Activity!KL$1,BBG!$1:$1,0)-1,0)&lt;&gt;"",VLOOKUP($A38,BBG!$1:$1048576,MATCH(Activity!KL$1,BBG!$1:$1,0)+1,0)&lt;&gt;""),(VLOOKUP($A38,BBG!$1:$1048576,MATCH(Activity!KL$1,BBG!$1:$1,0)-1,0)+VLOOKUP($A38,BBG!$1:$1048576,MATCH(Activity!KL$1,BBG!$1:$1,0)+1,0))/2,IF(AND(VLOOKUP($A38,BBG!$1:$1048576,MATCH(Activity!KL$1,BBG!$1:$1,0)-1,0)&lt;&gt;"",VLOOKUP($A38,BBG!$1:$1048576,MATCH(Activity!KL$1,BBG!$1:$1,0)+2,0)&lt;&gt;""),VLOOKUP($A38,BBG!$1:$1048576,MATCH(Activity!KL$1,BBG!$1:$1,0)-1,0)+(VLOOKUP($A38,BBG!$1:$1048576,MATCH(Activity!KL$1,BBG!$1:$1,0)+2,0)-VLOOKUP($A38,BBG!$1:$1048576,MATCH(Activity!KL$1,BBG!$1:$1,0)-1,0))/3,VLOOKUP($A38,BBG!$1:$1048576,MATCH(Activity!KL$1,BBG!$1:$1,0)-2,0)+(VLOOKUP($A38,BBG!$1:$1048576,MATCH(Activity!KL$1,BBG!$1:$1,0)+1,0)-VLOOKUP($A38,BBG!$1:$1048576,MATCH(Activity!KL$1,BBG!$1:$1,0)-2,0))*2/3)))/100</f>
        <v>0</v>
      </c>
      <c r="KM38" s="34">
        <f ca="1">IF(VLOOKUP($A38,BBG!$1:$1048576,MATCH(Activity!KM$1,BBG!$1:$1,0),0)&lt;&gt;"",VLOOKUP($A38,BBG!$1:$1048576,MATCH(Activity!KM$1,BBG!$1:$1,0),0),IF(AND(VLOOKUP($A38,BBG!$1:$1048576,MATCH(Activity!KM$1,BBG!$1:$1,0)-1,0)&lt;&gt;"",VLOOKUP($A38,BBG!$1:$1048576,MATCH(Activity!KM$1,BBG!$1:$1,0)+1,0)&lt;&gt;""),(VLOOKUP($A38,BBG!$1:$1048576,MATCH(Activity!KM$1,BBG!$1:$1,0)-1,0)+VLOOKUP($A38,BBG!$1:$1048576,MATCH(Activity!KM$1,BBG!$1:$1,0)+1,0))/2,IF(AND(VLOOKUP($A38,BBG!$1:$1048576,MATCH(Activity!KM$1,BBG!$1:$1,0)-1,0)&lt;&gt;"",VLOOKUP($A38,BBG!$1:$1048576,MATCH(Activity!KM$1,BBG!$1:$1,0)+2,0)&lt;&gt;""),VLOOKUP($A38,BBG!$1:$1048576,MATCH(Activity!KM$1,BBG!$1:$1,0)-1,0)+(VLOOKUP($A38,BBG!$1:$1048576,MATCH(Activity!KM$1,BBG!$1:$1,0)+2,0)-VLOOKUP($A38,BBG!$1:$1048576,MATCH(Activity!KM$1,BBG!$1:$1,0)-1,0))/3,VLOOKUP($A38,BBG!$1:$1048576,MATCH(Activity!KM$1,BBG!$1:$1,0)-2,0)+(VLOOKUP($A38,BBG!$1:$1048576,MATCH(Activity!KM$1,BBG!$1:$1,0)+1,0)-VLOOKUP($A38,BBG!$1:$1048576,MATCH(Activity!KM$1,BBG!$1:$1,0)-2,0))*2/3)))/100</f>
        <v>0</v>
      </c>
      <c r="KN38" s="34">
        <f ca="1">IF(VLOOKUP($A38,BBG!$1:$1048576,MATCH(Activity!KN$1,BBG!$1:$1,0),0)&lt;&gt;"",VLOOKUP($A38,BBG!$1:$1048576,MATCH(Activity!KN$1,BBG!$1:$1,0),0),IF(AND(VLOOKUP($A38,BBG!$1:$1048576,MATCH(Activity!KN$1,BBG!$1:$1,0)-1,0)&lt;&gt;"",VLOOKUP($A38,BBG!$1:$1048576,MATCH(Activity!KN$1,BBG!$1:$1,0)+1,0)&lt;&gt;""),(VLOOKUP($A38,BBG!$1:$1048576,MATCH(Activity!KN$1,BBG!$1:$1,0)-1,0)+VLOOKUP($A38,BBG!$1:$1048576,MATCH(Activity!KN$1,BBG!$1:$1,0)+1,0))/2,IF(AND(VLOOKUP($A38,BBG!$1:$1048576,MATCH(Activity!KN$1,BBG!$1:$1,0)-1,0)&lt;&gt;"",VLOOKUP($A38,BBG!$1:$1048576,MATCH(Activity!KN$1,BBG!$1:$1,0)+2,0)&lt;&gt;""),VLOOKUP($A38,BBG!$1:$1048576,MATCH(Activity!KN$1,BBG!$1:$1,0)-1,0)+(VLOOKUP($A38,BBG!$1:$1048576,MATCH(Activity!KN$1,BBG!$1:$1,0)+2,0)-VLOOKUP($A38,BBG!$1:$1048576,MATCH(Activity!KN$1,BBG!$1:$1,0)-1,0))/3,VLOOKUP($A38,BBG!$1:$1048576,MATCH(Activity!KN$1,BBG!$1:$1,0)-2,0)+(VLOOKUP($A38,BBG!$1:$1048576,MATCH(Activity!KN$1,BBG!$1:$1,0)+1,0)-VLOOKUP($A38,BBG!$1:$1048576,MATCH(Activity!KN$1,BBG!$1:$1,0)-2,0))*2/3)))/100</f>
        <v>0</v>
      </c>
      <c r="KO38" s="34">
        <f ca="1">IF(VLOOKUP($A38,BBG!$1:$1048576,MATCH(Activity!KO$1,BBG!$1:$1,0),0)&lt;&gt;"",VLOOKUP($A38,BBG!$1:$1048576,MATCH(Activity!KO$1,BBG!$1:$1,0),0),IF(AND(VLOOKUP($A38,BBG!$1:$1048576,MATCH(Activity!KO$1,BBG!$1:$1,0)-1,0)&lt;&gt;"",VLOOKUP($A38,BBG!$1:$1048576,MATCH(Activity!KO$1,BBG!$1:$1,0)+1,0)&lt;&gt;""),(VLOOKUP($A38,BBG!$1:$1048576,MATCH(Activity!KO$1,BBG!$1:$1,0)-1,0)+VLOOKUP($A38,BBG!$1:$1048576,MATCH(Activity!KO$1,BBG!$1:$1,0)+1,0))/2,IF(AND(VLOOKUP($A38,BBG!$1:$1048576,MATCH(Activity!KO$1,BBG!$1:$1,0)-1,0)&lt;&gt;"",VLOOKUP($A38,BBG!$1:$1048576,MATCH(Activity!KO$1,BBG!$1:$1,0)+2,0)&lt;&gt;""),VLOOKUP($A38,BBG!$1:$1048576,MATCH(Activity!KO$1,BBG!$1:$1,0)-1,0)+(VLOOKUP($A38,BBG!$1:$1048576,MATCH(Activity!KO$1,BBG!$1:$1,0)+2,0)-VLOOKUP($A38,BBG!$1:$1048576,MATCH(Activity!KO$1,BBG!$1:$1,0)-1,0))/3,VLOOKUP($A38,BBG!$1:$1048576,MATCH(Activity!KO$1,BBG!$1:$1,0)-2,0)+(VLOOKUP($A38,BBG!$1:$1048576,MATCH(Activity!KO$1,BBG!$1:$1,0)+1,0)-VLOOKUP($A38,BBG!$1:$1048576,MATCH(Activity!KO$1,BBG!$1:$1,0)-2,0))*2/3)))/100</f>
        <v>0</v>
      </c>
      <c r="KP38" s="34">
        <f ca="1">IF(VLOOKUP($A38,BBG!$1:$1048576,MATCH(Activity!KP$1,BBG!$1:$1,0),0)&lt;&gt;"",VLOOKUP($A38,BBG!$1:$1048576,MATCH(Activity!KP$1,BBG!$1:$1,0),0),IF(AND(VLOOKUP($A38,BBG!$1:$1048576,MATCH(Activity!KP$1,BBG!$1:$1,0)-1,0)&lt;&gt;"",VLOOKUP($A38,BBG!$1:$1048576,MATCH(Activity!KP$1,BBG!$1:$1,0)+1,0)&lt;&gt;""),(VLOOKUP($A38,BBG!$1:$1048576,MATCH(Activity!KP$1,BBG!$1:$1,0)-1,0)+VLOOKUP($A38,BBG!$1:$1048576,MATCH(Activity!KP$1,BBG!$1:$1,0)+1,0))/2,IF(AND(VLOOKUP($A38,BBG!$1:$1048576,MATCH(Activity!KP$1,BBG!$1:$1,0)-1,0)&lt;&gt;"",VLOOKUP($A38,BBG!$1:$1048576,MATCH(Activity!KP$1,BBG!$1:$1,0)+2,0)&lt;&gt;""),VLOOKUP($A38,BBG!$1:$1048576,MATCH(Activity!KP$1,BBG!$1:$1,0)-1,0)+(VLOOKUP($A38,BBG!$1:$1048576,MATCH(Activity!KP$1,BBG!$1:$1,0)+2,0)-VLOOKUP($A38,BBG!$1:$1048576,MATCH(Activity!KP$1,BBG!$1:$1,0)-1,0))/3,VLOOKUP($A38,BBG!$1:$1048576,MATCH(Activity!KP$1,BBG!$1:$1,0)-2,0)+(VLOOKUP($A38,BBG!$1:$1048576,MATCH(Activity!KP$1,BBG!$1:$1,0)+1,0)-VLOOKUP($A38,BBG!$1:$1048576,MATCH(Activity!KP$1,BBG!$1:$1,0)-2,0))*2/3)))/100</f>
        <v>0</v>
      </c>
      <c r="KQ38" s="34">
        <f ca="1">IF(VLOOKUP($A38,BBG!$1:$1048576,MATCH(Activity!KQ$1,BBG!$1:$1,0),0)&lt;&gt;"",VLOOKUP($A38,BBG!$1:$1048576,MATCH(Activity!KQ$1,BBG!$1:$1,0),0),IF(AND(VLOOKUP($A38,BBG!$1:$1048576,MATCH(Activity!KQ$1,BBG!$1:$1,0)-1,0)&lt;&gt;"",VLOOKUP($A38,BBG!$1:$1048576,MATCH(Activity!KQ$1,BBG!$1:$1,0)+1,0)&lt;&gt;""),(VLOOKUP($A38,BBG!$1:$1048576,MATCH(Activity!KQ$1,BBG!$1:$1,0)-1,0)+VLOOKUP($A38,BBG!$1:$1048576,MATCH(Activity!KQ$1,BBG!$1:$1,0)+1,0))/2,IF(AND(VLOOKUP($A38,BBG!$1:$1048576,MATCH(Activity!KQ$1,BBG!$1:$1,0)-1,0)&lt;&gt;"",VLOOKUP($A38,BBG!$1:$1048576,MATCH(Activity!KQ$1,BBG!$1:$1,0)+2,0)&lt;&gt;""),VLOOKUP($A38,BBG!$1:$1048576,MATCH(Activity!KQ$1,BBG!$1:$1,0)-1,0)+(VLOOKUP($A38,BBG!$1:$1048576,MATCH(Activity!KQ$1,BBG!$1:$1,0)+2,0)-VLOOKUP($A38,BBG!$1:$1048576,MATCH(Activity!KQ$1,BBG!$1:$1,0)-1,0))/3,VLOOKUP($A38,BBG!$1:$1048576,MATCH(Activity!KQ$1,BBG!$1:$1,0)-2,0)+(VLOOKUP($A38,BBG!$1:$1048576,MATCH(Activity!KQ$1,BBG!$1:$1,0)+1,0)-VLOOKUP($A38,BBG!$1:$1048576,MATCH(Activity!KQ$1,BBG!$1:$1,0)-2,0))*2/3)))/100</f>
        <v>0</v>
      </c>
      <c r="KR38" s="34">
        <f ca="1">IF(VLOOKUP($A38,BBG!$1:$1048576,MATCH(Activity!KR$1,BBG!$1:$1,0),0)&lt;&gt;"",VLOOKUP($A38,BBG!$1:$1048576,MATCH(Activity!KR$1,BBG!$1:$1,0),0),IF(AND(VLOOKUP($A38,BBG!$1:$1048576,MATCH(Activity!KR$1,BBG!$1:$1,0)-1,0)&lt;&gt;"",VLOOKUP($A38,BBG!$1:$1048576,MATCH(Activity!KR$1,BBG!$1:$1,0)+1,0)&lt;&gt;""),(VLOOKUP($A38,BBG!$1:$1048576,MATCH(Activity!KR$1,BBG!$1:$1,0)-1,0)+VLOOKUP($A38,BBG!$1:$1048576,MATCH(Activity!KR$1,BBG!$1:$1,0)+1,0))/2,IF(AND(VLOOKUP($A38,BBG!$1:$1048576,MATCH(Activity!KR$1,BBG!$1:$1,0)-1,0)&lt;&gt;"",VLOOKUP($A38,BBG!$1:$1048576,MATCH(Activity!KR$1,BBG!$1:$1,0)+2,0)&lt;&gt;""),VLOOKUP($A38,BBG!$1:$1048576,MATCH(Activity!KR$1,BBG!$1:$1,0)-1,0)+(VLOOKUP($A38,BBG!$1:$1048576,MATCH(Activity!KR$1,BBG!$1:$1,0)+2,0)-VLOOKUP($A38,BBG!$1:$1048576,MATCH(Activity!KR$1,BBG!$1:$1,0)-1,0))/3,VLOOKUP($A38,BBG!$1:$1048576,MATCH(Activity!KR$1,BBG!$1:$1,0)-2,0)+(VLOOKUP($A38,BBG!$1:$1048576,MATCH(Activity!KR$1,BBG!$1:$1,0)+1,0)-VLOOKUP($A38,BBG!$1:$1048576,MATCH(Activity!KR$1,BBG!$1:$1,0)-2,0))*2/3)))/100</f>
        <v>0</v>
      </c>
      <c r="KS38" s="34">
        <f ca="1">IF(VLOOKUP($A38,BBG!$1:$1048576,MATCH(Activity!KS$1,BBG!$1:$1,0),0)&lt;&gt;"",VLOOKUP($A38,BBG!$1:$1048576,MATCH(Activity!KS$1,BBG!$1:$1,0),0),IF(AND(VLOOKUP($A38,BBG!$1:$1048576,MATCH(Activity!KS$1,BBG!$1:$1,0)-1,0)&lt;&gt;"",VLOOKUP($A38,BBG!$1:$1048576,MATCH(Activity!KS$1,BBG!$1:$1,0)+1,0)&lt;&gt;""),(VLOOKUP($A38,BBG!$1:$1048576,MATCH(Activity!KS$1,BBG!$1:$1,0)-1,0)+VLOOKUP($A38,BBG!$1:$1048576,MATCH(Activity!KS$1,BBG!$1:$1,0)+1,0))/2,IF(AND(VLOOKUP($A38,BBG!$1:$1048576,MATCH(Activity!KS$1,BBG!$1:$1,0)-1,0)&lt;&gt;"",VLOOKUP($A38,BBG!$1:$1048576,MATCH(Activity!KS$1,BBG!$1:$1,0)+2,0)&lt;&gt;""),VLOOKUP($A38,BBG!$1:$1048576,MATCH(Activity!KS$1,BBG!$1:$1,0)-1,0)+(VLOOKUP($A38,BBG!$1:$1048576,MATCH(Activity!KS$1,BBG!$1:$1,0)+2,0)-VLOOKUP($A38,BBG!$1:$1048576,MATCH(Activity!KS$1,BBG!$1:$1,0)-1,0))/3,VLOOKUP($A38,BBG!$1:$1048576,MATCH(Activity!KS$1,BBG!$1:$1,0)-2,0)+(VLOOKUP($A38,BBG!$1:$1048576,MATCH(Activity!KS$1,BBG!$1:$1,0)+1,0)-VLOOKUP($A38,BBG!$1:$1048576,MATCH(Activity!KS$1,BBG!$1:$1,0)-2,0))*2/3)))/100</f>
        <v>0</v>
      </c>
      <c r="KT38" s="34">
        <f ca="1">IF(VLOOKUP($A38,BBG!$1:$1048576,MATCH(Activity!KT$1,BBG!$1:$1,0),0)&lt;&gt;"",VLOOKUP($A38,BBG!$1:$1048576,MATCH(Activity!KT$1,BBG!$1:$1,0),0),IF(AND(VLOOKUP($A38,BBG!$1:$1048576,MATCH(Activity!KT$1,BBG!$1:$1,0)-1,0)&lt;&gt;"",VLOOKUP($A38,BBG!$1:$1048576,MATCH(Activity!KT$1,BBG!$1:$1,0)+1,0)&lt;&gt;""),(VLOOKUP($A38,BBG!$1:$1048576,MATCH(Activity!KT$1,BBG!$1:$1,0)-1,0)+VLOOKUP($A38,BBG!$1:$1048576,MATCH(Activity!KT$1,BBG!$1:$1,0)+1,0))/2,IF(AND(VLOOKUP($A38,BBG!$1:$1048576,MATCH(Activity!KT$1,BBG!$1:$1,0)-1,0)&lt;&gt;"",VLOOKUP($A38,BBG!$1:$1048576,MATCH(Activity!KT$1,BBG!$1:$1,0)+2,0)&lt;&gt;""),VLOOKUP($A38,BBG!$1:$1048576,MATCH(Activity!KT$1,BBG!$1:$1,0)-1,0)+(VLOOKUP($A38,BBG!$1:$1048576,MATCH(Activity!KT$1,BBG!$1:$1,0)+2,0)-VLOOKUP($A38,BBG!$1:$1048576,MATCH(Activity!KT$1,BBG!$1:$1,0)-1,0))/3,VLOOKUP($A38,BBG!$1:$1048576,MATCH(Activity!KT$1,BBG!$1:$1,0)-2,0)+(VLOOKUP($A38,BBG!$1:$1048576,MATCH(Activity!KT$1,BBG!$1:$1,0)+1,0)-VLOOKUP($A38,BBG!$1:$1048576,MATCH(Activity!KT$1,BBG!$1:$1,0)-2,0))*2/3)))/100</f>
        <v>0</v>
      </c>
      <c r="KU38" s="34">
        <f ca="1">IF(VLOOKUP($A38,BBG!$1:$1048576,MATCH(Activity!KU$1,BBG!$1:$1,0),0)&lt;&gt;"",VLOOKUP($A38,BBG!$1:$1048576,MATCH(Activity!KU$1,BBG!$1:$1,0),0),IF(AND(VLOOKUP($A38,BBG!$1:$1048576,MATCH(Activity!KU$1,BBG!$1:$1,0)-1,0)&lt;&gt;"",VLOOKUP($A38,BBG!$1:$1048576,MATCH(Activity!KU$1,BBG!$1:$1,0)+1,0)&lt;&gt;""),(VLOOKUP($A38,BBG!$1:$1048576,MATCH(Activity!KU$1,BBG!$1:$1,0)-1,0)+VLOOKUP($A38,BBG!$1:$1048576,MATCH(Activity!KU$1,BBG!$1:$1,0)+1,0))/2,IF(AND(VLOOKUP($A38,BBG!$1:$1048576,MATCH(Activity!KU$1,BBG!$1:$1,0)-1,0)&lt;&gt;"",VLOOKUP($A38,BBG!$1:$1048576,MATCH(Activity!KU$1,BBG!$1:$1,0)+2,0)&lt;&gt;""),VLOOKUP($A38,BBG!$1:$1048576,MATCH(Activity!KU$1,BBG!$1:$1,0)-1,0)+(VLOOKUP($A38,BBG!$1:$1048576,MATCH(Activity!KU$1,BBG!$1:$1,0)+2,0)-VLOOKUP($A38,BBG!$1:$1048576,MATCH(Activity!KU$1,BBG!$1:$1,0)-1,0))/3,VLOOKUP($A38,BBG!$1:$1048576,MATCH(Activity!KU$1,BBG!$1:$1,0)-2,0)+(VLOOKUP($A38,BBG!$1:$1048576,MATCH(Activity!KU$1,BBG!$1:$1,0)+1,0)-VLOOKUP($A38,BBG!$1:$1048576,MATCH(Activity!KU$1,BBG!$1:$1,0)-2,0))*2/3)))/100</f>
        <v>0</v>
      </c>
      <c r="KV38" s="34">
        <f ca="1">IF(VLOOKUP($A38,BBG!$1:$1048576,MATCH(Activity!KV$1,BBG!$1:$1,0),0)&lt;&gt;"",VLOOKUP($A38,BBG!$1:$1048576,MATCH(Activity!KV$1,BBG!$1:$1,0),0),IF(AND(VLOOKUP($A38,BBG!$1:$1048576,MATCH(Activity!KV$1,BBG!$1:$1,0)-1,0)&lt;&gt;"",VLOOKUP($A38,BBG!$1:$1048576,MATCH(Activity!KV$1,BBG!$1:$1,0)+1,0)&lt;&gt;""),(VLOOKUP($A38,BBG!$1:$1048576,MATCH(Activity!KV$1,BBG!$1:$1,0)-1,0)+VLOOKUP($A38,BBG!$1:$1048576,MATCH(Activity!KV$1,BBG!$1:$1,0)+1,0))/2,IF(AND(VLOOKUP($A38,BBG!$1:$1048576,MATCH(Activity!KV$1,BBG!$1:$1,0)-1,0)&lt;&gt;"",VLOOKUP($A38,BBG!$1:$1048576,MATCH(Activity!KV$1,BBG!$1:$1,0)+2,0)&lt;&gt;""),VLOOKUP($A38,BBG!$1:$1048576,MATCH(Activity!KV$1,BBG!$1:$1,0)-1,0)+(VLOOKUP($A38,BBG!$1:$1048576,MATCH(Activity!KV$1,BBG!$1:$1,0)+2,0)-VLOOKUP($A38,BBG!$1:$1048576,MATCH(Activity!KV$1,BBG!$1:$1,0)-1,0))/3,VLOOKUP($A38,BBG!$1:$1048576,MATCH(Activity!KV$1,BBG!$1:$1,0)-2,0)+(VLOOKUP($A38,BBG!$1:$1048576,MATCH(Activity!KV$1,BBG!$1:$1,0)+1,0)-VLOOKUP($A38,BBG!$1:$1048576,MATCH(Activity!KV$1,BBG!$1:$1,0)-2,0))*2/3)))/100</f>
        <v>0</v>
      </c>
      <c r="KW38" s="34">
        <f ca="1">IF(VLOOKUP($A38,BBG!$1:$1048576,MATCH(Activity!KW$1,BBG!$1:$1,0),0)&lt;&gt;"",VLOOKUP($A38,BBG!$1:$1048576,MATCH(Activity!KW$1,BBG!$1:$1,0),0),IF(AND(VLOOKUP($A38,BBG!$1:$1048576,MATCH(Activity!KW$1,BBG!$1:$1,0)-1,0)&lt;&gt;"",VLOOKUP($A38,BBG!$1:$1048576,MATCH(Activity!KW$1,BBG!$1:$1,0)+1,0)&lt;&gt;""),(VLOOKUP($A38,BBG!$1:$1048576,MATCH(Activity!KW$1,BBG!$1:$1,0)-1,0)+VLOOKUP($A38,BBG!$1:$1048576,MATCH(Activity!KW$1,BBG!$1:$1,0)+1,0))/2,IF(AND(VLOOKUP($A38,BBG!$1:$1048576,MATCH(Activity!KW$1,BBG!$1:$1,0)-1,0)&lt;&gt;"",VLOOKUP($A38,BBG!$1:$1048576,MATCH(Activity!KW$1,BBG!$1:$1,0)+2,0)&lt;&gt;""),VLOOKUP($A38,BBG!$1:$1048576,MATCH(Activity!KW$1,BBG!$1:$1,0)-1,0)+(VLOOKUP($A38,BBG!$1:$1048576,MATCH(Activity!KW$1,BBG!$1:$1,0)+2,0)-VLOOKUP($A38,BBG!$1:$1048576,MATCH(Activity!KW$1,BBG!$1:$1,0)-1,0))/3,VLOOKUP($A38,BBG!$1:$1048576,MATCH(Activity!KW$1,BBG!$1:$1,0)-2,0)+(VLOOKUP($A38,BBG!$1:$1048576,MATCH(Activity!KW$1,BBG!$1:$1,0)+1,0)-VLOOKUP($A38,BBG!$1:$1048576,MATCH(Activity!KW$1,BBG!$1:$1,0)-2,0))*2/3)))/100</f>
        <v>0</v>
      </c>
      <c r="KX38" s="34">
        <f ca="1">IF(VLOOKUP($A38,BBG!$1:$1048576,MATCH(Activity!KX$1,BBG!$1:$1,0),0)&lt;&gt;"",VLOOKUP($A38,BBG!$1:$1048576,MATCH(Activity!KX$1,BBG!$1:$1,0),0),IF(AND(VLOOKUP($A38,BBG!$1:$1048576,MATCH(Activity!KX$1,BBG!$1:$1,0)-1,0)&lt;&gt;"",VLOOKUP($A38,BBG!$1:$1048576,MATCH(Activity!KX$1,BBG!$1:$1,0)+1,0)&lt;&gt;""),(VLOOKUP($A38,BBG!$1:$1048576,MATCH(Activity!KX$1,BBG!$1:$1,0)-1,0)+VLOOKUP($A38,BBG!$1:$1048576,MATCH(Activity!KX$1,BBG!$1:$1,0)+1,0))/2,IF(AND(VLOOKUP($A38,BBG!$1:$1048576,MATCH(Activity!KX$1,BBG!$1:$1,0)-1,0)&lt;&gt;"",VLOOKUP($A38,BBG!$1:$1048576,MATCH(Activity!KX$1,BBG!$1:$1,0)+2,0)&lt;&gt;""),VLOOKUP($A38,BBG!$1:$1048576,MATCH(Activity!KX$1,BBG!$1:$1,0)-1,0)+(VLOOKUP($A38,BBG!$1:$1048576,MATCH(Activity!KX$1,BBG!$1:$1,0)+2,0)-VLOOKUP($A38,BBG!$1:$1048576,MATCH(Activity!KX$1,BBG!$1:$1,0)-1,0))/3,VLOOKUP($A38,BBG!$1:$1048576,MATCH(Activity!KX$1,BBG!$1:$1,0)-2,0)+(VLOOKUP($A38,BBG!$1:$1048576,MATCH(Activity!KX$1,BBG!$1:$1,0)+1,0)-VLOOKUP($A38,BBG!$1:$1048576,MATCH(Activity!KX$1,BBG!$1:$1,0)-2,0))*2/3)))/100</f>
        <v>0</v>
      </c>
      <c r="KY38" s="34">
        <f ca="1">IF(VLOOKUP($A38,BBG!$1:$1048576,MATCH(Activity!KY$1,BBG!$1:$1,0),0)&lt;&gt;"",VLOOKUP($A38,BBG!$1:$1048576,MATCH(Activity!KY$1,BBG!$1:$1,0),0),IF(AND(VLOOKUP($A38,BBG!$1:$1048576,MATCH(Activity!KY$1,BBG!$1:$1,0)-1,0)&lt;&gt;"",VLOOKUP($A38,BBG!$1:$1048576,MATCH(Activity!KY$1,BBG!$1:$1,0)+1,0)&lt;&gt;""),(VLOOKUP($A38,BBG!$1:$1048576,MATCH(Activity!KY$1,BBG!$1:$1,0)-1,0)+VLOOKUP($A38,BBG!$1:$1048576,MATCH(Activity!KY$1,BBG!$1:$1,0)+1,0))/2,IF(AND(VLOOKUP($A38,BBG!$1:$1048576,MATCH(Activity!KY$1,BBG!$1:$1,0)-1,0)&lt;&gt;"",VLOOKUP($A38,BBG!$1:$1048576,MATCH(Activity!KY$1,BBG!$1:$1,0)+2,0)&lt;&gt;""),VLOOKUP($A38,BBG!$1:$1048576,MATCH(Activity!KY$1,BBG!$1:$1,0)-1,0)+(VLOOKUP($A38,BBG!$1:$1048576,MATCH(Activity!KY$1,BBG!$1:$1,0)+2,0)-VLOOKUP($A38,BBG!$1:$1048576,MATCH(Activity!KY$1,BBG!$1:$1,0)-1,0))/3,VLOOKUP($A38,BBG!$1:$1048576,MATCH(Activity!KY$1,BBG!$1:$1,0)-2,0)+(VLOOKUP($A38,BBG!$1:$1048576,MATCH(Activity!KY$1,BBG!$1:$1,0)+1,0)-VLOOKUP($A38,BBG!$1:$1048576,MATCH(Activity!KY$1,BBG!$1:$1,0)-2,0))*2/3)))/100</f>
        <v>0</v>
      </c>
      <c r="KZ38" s="34">
        <f ca="1">IF(VLOOKUP($A38,BBG!$1:$1048576,MATCH(Activity!KZ$1,BBG!$1:$1,0),0)&lt;&gt;"",VLOOKUP($A38,BBG!$1:$1048576,MATCH(Activity!KZ$1,BBG!$1:$1,0),0),IF(AND(VLOOKUP($A38,BBG!$1:$1048576,MATCH(Activity!KZ$1,BBG!$1:$1,0)-1,0)&lt;&gt;"",VLOOKUP($A38,BBG!$1:$1048576,MATCH(Activity!KZ$1,BBG!$1:$1,0)+1,0)&lt;&gt;""),(VLOOKUP($A38,BBG!$1:$1048576,MATCH(Activity!KZ$1,BBG!$1:$1,0)-1,0)+VLOOKUP($A38,BBG!$1:$1048576,MATCH(Activity!KZ$1,BBG!$1:$1,0)+1,0))/2,IF(AND(VLOOKUP($A38,BBG!$1:$1048576,MATCH(Activity!KZ$1,BBG!$1:$1,0)-1,0)&lt;&gt;"",VLOOKUP($A38,BBG!$1:$1048576,MATCH(Activity!KZ$1,BBG!$1:$1,0)+2,0)&lt;&gt;""),VLOOKUP($A38,BBG!$1:$1048576,MATCH(Activity!KZ$1,BBG!$1:$1,0)-1,0)+(VLOOKUP($A38,BBG!$1:$1048576,MATCH(Activity!KZ$1,BBG!$1:$1,0)+2,0)-VLOOKUP($A38,BBG!$1:$1048576,MATCH(Activity!KZ$1,BBG!$1:$1,0)-1,0))/3,VLOOKUP($A38,BBG!$1:$1048576,MATCH(Activity!KZ$1,BBG!$1:$1,0)-2,0)+(VLOOKUP($A38,BBG!$1:$1048576,MATCH(Activity!KZ$1,BBG!$1:$1,0)+1,0)-VLOOKUP($A38,BBG!$1:$1048576,MATCH(Activity!KZ$1,BBG!$1:$1,0)-2,0))*2/3)))/100</f>
        <v>0</v>
      </c>
      <c r="LA38" s="34">
        <f ca="1">IF(VLOOKUP($A38,BBG!$1:$1048576,MATCH(Activity!LA$1,BBG!$1:$1,0),0)&lt;&gt;"",VLOOKUP($A38,BBG!$1:$1048576,MATCH(Activity!LA$1,BBG!$1:$1,0),0),IF(AND(VLOOKUP($A38,BBG!$1:$1048576,MATCH(Activity!LA$1,BBG!$1:$1,0)-1,0)&lt;&gt;"",VLOOKUP($A38,BBG!$1:$1048576,MATCH(Activity!LA$1,BBG!$1:$1,0)+1,0)&lt;&gt;""),(VLOOKUP($A38,BBG!$1:$1048576,MATCH(Activity!LA$1,BBG!$1:$1,0)-1,0)+VLOOKUP($A38,BBG!$1:$1048576,MATCH(Activity!LA$1,BBG!$1:$1,0)+1,0))/2,IF(AND(VLOOKUP($A38,BBG!$1:$1048576,MATCH(Activity!LA$1,BBG!$1:$1,0)-1,0)&lt;&gt;"",VLOOKUP($A38,BBG!$1:$1048576,MATCH(Activity!LA$1,BBG!$1:$1,0)+2,0)&lt;&gt;""),VLOOKUP($A38,BBG!$1:$1048576,MATCH(Activity!LA$1,BBG!$1:$1,0)-1,0)+(VLOOKUP($A38,BBG!$1:$1048576,MATCH(Activity!LA$1,BBG!$1:$1,0)+2,0)-VLOOKUP($A38,BBG!$1:$1048576,MATCH(Activity!LA$1,BBG!$1:$1,0)-1,0))/3,VLOOKUP($A38,BBG!$1:$1048576,MATCH(Activity!LA$1,BBG!$1:$1,0)-2,0)+(VLOOKUP($A38,BBG!$1:$1048576,MATCH(Activity!LA$1,BBG!$1:$1,0)+1,0)-VLOOKUP($A38,BBG!$1:$1048576,MATCH(Activity!LA$1,BBG!$1:$1,0)-2,0))*2/3)))/100</f>
        <v>0</v>
      </c>
      <c r="LB38" s="34">
        <f ca="1">IF(VLOOKUP($A38,BBG!$1:$1048576,MATCH(Activity!LB$1,BBG!$1:$1,0),0)&lt;&gt;"",VLOOKUP($A38,BBG!$1:$1048576,MATCH(Activity!LB$1,BBG!$1:$1,0),0),IF(AND(VLOOKUP($A38,BBG!$1:$1048576,MATCH(Activity!LB$1,BBG!$1:$1,0)-1,0)&lt;&gt;"",VLOOKUP($A38,BBG!$1:$1048576,MATCH(Activity!LB$1,BBG!$1:$1,0)+1,0)&lt;&gt;""),(VLOOKUP($A38,BBG!$1:$1048576,MATCH(Activity!LB$1,BBG!$1:$1,0)-1,0)+VLOOKUP($A38,BBG!$1:$1048576,MATCH(Activity!LB$1,BBG!$1:$1,0)+1,0))/2,IF(AND(VLOOKUP($A38,BBG!$1:$1048576,MATCH(Activity!LB$1,BBG!$1:$1,0)-1,0)&lt;&gt;"",VLOOKUP($A38,BBG!$1:$1048576,MATCH(Activity!LB$1,BBG!$1:$1,0)+2,0)&lt;&gt;""),VLOOKUP($A38,BBG!$1:$1048576,MATCH(Activity!LB$1,BBG!$1:$1,0)-1,0)+(VLOOKUP($A38,BBG!$1:$1048576,MATCH(Activity!LB$1,BBG!$1:$1,0)+2,0)-VLOOKUP($A38,BBG!$1:$1048576,MATCH(Activity!LB$1,BBG!$1:$1,0)-1,0))/3,VLOOKUP($A38,BBG!$1:$1048576,MATCH(Activity!LB$1,BBG!$1:$1,0)-2,0)+(VLOOKUP($A38,BBG!$1:$1048576,MATCH(Activity!LB$1,BBG!$1:$1,0)+1,0)-VLOOKUP($A38,BBG!$1:$1048576,MATCH(Activity!LB$1,BBG!$1:$1,0)-2,0))*2/3)))/100</f>
        <v>0</v>
      </c>
      <c r="LC38" s="34">
        <f ca="1">IF(VLOOKUP($A38,BBG!$1:$1048576,MATCH(Activity!LC$1,BBG!$1:$1,0),0)&lt;&gt;"",VLOOKUP($A38,BBG!$1:$1048576,MATCH(Activity!LC$1,BBG!$1:$1,0),0),IF(AND(VLOOKUP($A38,BBG!$1:$1048576,MATCH(Activity!LC$1,BBG!$1:$1,0)-1,0)&lt;&gt;"",VLOOKUP($A38,BBG!$1:$1048576,MATCH(Activity!LC$1,BBG!$1:$1,0)+1,0)&lt;&gt;""),(VLOOKUP($A38,BBG!$1:$1048576,MATCH(Activity!LC$1,BBG!$1:$1,0)-1,0)+VLOOKUP($A38,BBG!$1:$1048576,MATCH(Activity!LC$1,BBG!$1:$1,0)+1,0))/2,IF(AND(VLOOKUP($A38,BBG!$1:$1048576,MATCH(Activity!LC$1,BBG!$1:$1,0)-1,0)&lt;&gt;"",VLOOKUP($A38,BBG!$1:$1048576,MATCH(Activity!LC$1,BBG!$1:$1,0)+2,0)&lt;&gt;""),VLOOKUP($A38,BBG!$1:$1048576,MATCH(Activity!LC$1,BBG!$1:$1,0)-1,0)+(VLOOKUP($A38,BBG!$1:$1048576,MATCH(Activity!LC$1,BBG!$1:$1,0)+2,0)-VLOOKUP($A38,BBG!$1:$1048576,MATCH(Activity!LC$1,BBG!$1:$1,0)-1,0))/3,VLOOKUP($A38,BBG!$1:$1048576,MATCH(Activity!LC$1,BBG!$1:$1,0)-2,0)+(VLOOKUP($A38,BBG!$1:$1048576,MATCH(Activity!LC$1,BBG!$1:$1,0)+1,0)-VLOOKUP($A38,BBG!$1:$1048576,MATCH(Activity!LC$1,BBG!$1:$1,0)-2,0))*2/3)))/100</f>
        <v>0</v>
      </c>
      <c r="LD38" s="34">
        <f ca="1">IF(VLOOKUP($A38,BBG!$1:$1048576,MATCH(Activity!LD$1,BBG!$1:$1,0),0)&lt;&gt;"",VLOOKUP($A38,BBG!$1:$1048576,MATCH(Activity!LD$1,BBG!$1:$1,0),0),IF(AND(VLOOKUP($A38,BBG!$1:$1048576,MATCH(Activity!LD$1,BBG!$1:$1,0)-1,0)&lt;&gt;"",VLOOKUP($A38,BBG!$1:$1048576,MATCH(Activity!LD$1,BBG!$1:$1,0)+1,0)&lt;&gt;""),(VLOOKUP($A38,BBG!$1:$1048576,MATCH(Activity!LD$1,BBG!$1:$1,0)-1,0)+VLOOKUP($A38,BBG!$1:$1048576,MATCH(Activity!LD$1,BBG!$1:$1,0)+1,0))/2,IF(AND(VLOOKUP($A38,BBG!$1:$1048576,MATCH(Activity!LD$1,BBG!$1:$1,0)-1,0)&lt;&gt;"",VLOOKUP($A38,BBG!$1:$1048576,MATCH(Activity!LD$1,BBG!$1:$1,0)+2,0)&lt;&gt;""),VLOOKUP($A38,BBG!$1:$1048576,MATCH(Activity!LD$1,BBG!$1:$1,0)-1,0)+(VLOOKUP($A38,BBG!$1:$1048576,MATCH(Activity!LD$1,BBG!$1:$1,0)+2,0)-VLOOKUP($A38,BBG!$1:$1048576,MATCH(Activity!LD$1,BBG!$1:$1,0)-1,0))/3,VLOOKUP($A38,BBG!$1:$1048576,MATCH(Activity!LD$1,BBG!$1:$1,0)-2,0)+(VLOOKUP($A38,BBG!$1:$1048576,MATCH(Activity!LD$1,BBG!$1:$1,0)+1,0)-VLOOKUP($A38,BBG!$1:$1048576,MATCH(Activity!LD$1,BBG!$1:$1,0)-2,0))*2/3)))/100</f>
        <v>0</v>
      </c>
      <c r="LE38" s="34">
        <f ca="1">IF(VLOOKUP($A38,BBG!$1:$1048576,MATCH(Activity!LE$1,BBG!$1:$1,0),0)&lt;&gt;"",VLOOKUP($A38,BBG!$1:$1048576,MATCH(Activity!LE$1,BBG!$1:$1,0),0),IF(AND(VLOOKUP($A38,BBG!$1:$1048576,MATCH(Activity!LE$1,BBG!$1:$1,0)-1,0)&lt;&gt;"",VLOOKUP($A38,BBG!$1:$1048576,MATCH(Activity!LE$1,BBG!$1:$1,0)+1,0)&lt;&gt;""),(VLOOKUP($A38,BBG!$1:$1048576,MATCH(Activity!LE$1,BBG!$1:$1,0)-1,0)+VLOOKUP($A38,BBG!$1:$1048576,MATCH(Activity!LE$1,BBG!$1:$1,0)+1,0))/2,IF(AND(VLOOKUP($A38,BBG!$1:$1048576,MATCH(Activity!LE$1,BBG!$1:$1,0)-1,0)&lt;&gt;"",VLOOKUP($A38,BBG!$1:$1048576,MATCH(Activity!LE$1,BBG!$1:$1,0)+2,0)&lt;&gt;""),VLOOKUP($A38,BBG!$1:$1048576,MATCH(Activity!LE$1,BBG!$1:$1,0)-1,0)+(VLOOKUP($A38,BBG!$1:$1048576,MATCH(Activity!LE$1,BBG!$1:$1,0)+2,0)-VLOOKUP($A38,BBG!$1:$1048576,MATCH(Activity!LE$1,BBG!$1:$1,0)-1,0))/3,VLOOKUP($A38,BBG!$1:$1048576,MATCH(Activity!LE$1,BBG!$1:$1,0)-2,0)+(VLOOKUP($A38,BBG!$1:$1048576,MATCH(Activity!LE$1,BBG!$1:$1,0)+1,0)-VLOOKUP($A38,BBG!$1:$1048576,MATCH(Activity!LE$1,BBG!$1:$1,0)-2,0))*2/3)))/100</f>
        <v>0</v>
      </c>
      <c r="LF38" s="34">
        <f ca="1">IF(VLOOKUP($A38,BBG!$1:$1048576,MATCH(Activity!LF$1,BBG!$1:$1,0),0)&lt;&gt;"",VLOOKUP($A38,BBG!$1:$1048576,MATCH(Activity!LF$1,BBG!$1:$1,0),0),IF(AND(VLOOKUP($A38,BBG!$1:$1048576,MATCH(Activity!LF$1,BBG!$1:$1,0)-1,0)&lt;&gt;"",VLOOKUP($A38,BBG!$1:$1048576,MATCH(Activity!LF$1,BBG!$1:$1,0)+1,0)&lt;&gt;""),(VLOOKUP($A38,BBG!$1:$1048576,MATCH(Activity!LF$1,BBG!$1:$1,0)-1,0)+VLOOKUP($A38,BBG!$1:$1048576,MATCH(Activity!LF$1,BBG!$1:$1,0)+1,0))/2,IF(AND(VLOOKUP($A38,BBG!$1:$1048576,MATCH(Activity!LF$1,BBG!$1:$1,0)-1,0)&lt;&gt;"",VLOOKUP($A38,BBG!$1:$1048576,MATCH(Activity!LF$1,BBG!$1:$1,0)+2,0)&lt;&gt;""),VLOOKUP($A38,BBG!$1:$1048576,MATCH(Activity!LF$1,BBG!$1:$1,0)-1,0)+(VLOOKUP($A38,BBG!$1:$1048576,MATCH(Activity!LF$1,BBG!$1:$1,0)+2,0)-VLOOKUP($A38,BBG!$1:$1048576,MATCH(Activity!LF$1,BBG!$1:$1,0)-1,0))/3,VLOOKUP($A38,BBG!$1:$1048576,MATCH(Activity!LF$1,BBG!$1:$1,0)-2,0)+(VLOOKUP($A38,BBG!$1:$1048576,MATCH(Activity!LF$1,BBG!$1:$1,0)+1,0)-VLOOKUP($A38,BBG!$1:$1048576,MATCH(Activity!LF$1,BBG!$1:$1,0)-2,0))*2/3)))/100</f>
        <v>0</v>
      </c>
      <c r="LG38" s="34">
        <f ca="1">IF(VLOOKUP($A38,BBG!$1:$1048576,MATCH(Activity!LG$1,BBG!$1:$1,0),0)&lt;&gt;"",VLOOKUP($A38,BBG!$1:$1048576,MATCH(Activity!LG$1,BBG!$1:$1,0),0),IF(AND(VLOOKUP($A38,BBG!$1:$1048576,MATCH(Activity!LG$1,BBG!$1:$1,0)-1,0)&lt;&gt;"",VLOOKUP($A38,BBG!$1:$1048576,MATCH(Activity!LG$1,BBG!$1:$1,0)+1,0)&lt;&gt;""),(VLOOKUP($A38,BBG!$1:$1048576,MATCH(Activity!LG$1,BBG!$1:$1,0)-1,0)+VLOOKUP($A38,BBG!$1:$1048576,MATCH(Activity!LG$1,BBG!$1:$1,0)+1,0))/2,IF(AND(VLOOKUP($A38,BBG!$1:$1048576,MATCH(Activity!LG$1,BBG!$1:$1,0)-1,0)&lt;&gt;"",VLOOKUP($A38,BBG!$1:$1048576,MATCH(Activity!LG$1,BBG!$1:$1,0)+2,0)&lt;&gt;""),VLOOKUP($A38,BBG!$1:$1048576,MATCH(Activity!LG$1,BBG!$1:$1,0)-1,0)+(VLOOKUP($A38,BBG!$1:$1048576,MATCH(Activity!LG$1,BBG!$1:$1,0)+2,0)-VLOOKUP($A38,BBG!$1:$1048576,MATCH(Activity!LG$1,BBG!$1:$1,0)-1,0))/3,VLOOKUP($A38,BBG!$1:$1048576,MATCH(Activity!LG$1,BBG!$1:$1,0)-2,0)+(VLOOKUP($A38,BBG!$1:$1048576,MATCH(Activity!LG$1,BBG!$1:$1,0)+1,0)-VLOOKUP($A38,BBG!$1:$1048576,MATCH(Activity!LG$1,BBG!$1:$1,0)-2,0))*2/3)))/100</f>
        <v>0</v>
      </c>
      <c r="LH38" s="34">
        <f ca="1">IF(VLOOKUP($A38,BBG!$1:$1048576,MATCH(Activity!LH$1,BBG!$1:$1,0),0)&lt;&gt;"",VLOOKUP($A38,BBG!$1:$1048576,MATCH(Activity!LH$1,BBG!$1:$1,0),0),IF(AND(VLOOKUP($A38,BBG!$1:$1048576,MATCH(Activity!LH$1,BBG!$1:$1,0)-1,0)&lt;&gt;"",VLOOKUP($A38,BBG!$1:$1048576,MATCH(Activity!LH$1,BBG!$1:$1,0)+1,0)&lt;&gt;""),(VLOOKUP($A38,BBG!$1:$1048576,MATCH(Activity!LH$1,BBG!$1:$1,0)-1,0)+VLOOKUP($A38,BBG!$1:$1048576,MATCH(Activity!LH$1,BBG!$1:$1,0)+1,0))/2,IF(AND(VLOOKUP($A38,BBG!$1:$1048576,MATCH(Activity!LH$1,BBG!$1:$1,0)-1,0)&lt;&gt;"",VLOOKUP($A38,BBG!$1:$1048576,MATCH(Activity!LH$1,BBG!$1:$1,0)+2,0)&lt;&gt;""),VLOOKUP($A38,BBG!$1:$1048576,MATCH(Activity!LH$1,BBG!$1:$1,0)-1,0)+(VLOOKUP($A38,BBG!$1:$1048576,MATCH(Activity!LH$1,BBG!$1:$1,0)+2,0)-VLOOKUP($A38,BBG!$1:$1048576,MATCH(Activity!LH$1,BBG!$1:$1,0)-1,0))/3,VLOOKUP($A38,BBG!$1:$1048576,MATCH(Activity!LH$1,BBG!$1:$1,0)-2,0)+(VLOOKUP($A38,BBG!$1:$1048576,MATCH(Activity!LH$1,BBG!$1:$1,0)+1,0)-VLOOKUP($A38,BBG!$1:$1048576,MATCH(Activity!LH$1,BBG!$1:$1,0)-2,0))*2/3)))/100</f>
        <v>0</v>
      </c>
      <c r="LI38" s="34">
        <f ca="1">IF(VLOOKUP($A38,BBG!$1:$1048576,MATCH(Activity!LI$1,BBG!$1:$1,0),0)&lt;&gt;"",VLOOKUP($A38,BBG!$1:$1048576,MATCH(Activity!LI$1,BBG!$1:$1,0),0),IF(AND(VLOOKUP($A38,BBG!$1:$1048576,MATCH(Activity!LI$1,BBG!$1:$1,0)-1,0)&lt;&gt;"",VLOOKUP($A38,BBG!$1:$1048576,MATCH(Activity!LI$1,BBG!$1:$1,0)+1,0)&lt;&gt;""),(VLOOKUP($A38,BBG!$1:$1048576,MATCH(Activity!LI$1,BBG!$1:$1,0)-1,0)+VLOOKUP($A38,BBG!$1:$1048576,MATCH(Activity!LI$1,BBG!$1:$1,0)+1,0))/2,IF(AND(VLOOKUP($A38,BBG!$1:$1048576,MATCH(Activity!LI$1,BBG!$1:$1,0)-1,0)&lt;&gt;"",VLOOKUP($A38,BBG!$1:$1048576,MATCH(Activity!LI$1,BBG!$1:$1,0)+2,0)&lt;&gt;""),VLOOKUP($A38,BBG!$1:$1048576,MATCH(Activity!LI$1,BBG!$1:$1,0)-1,0)+(VLOOKUP($A38,BBG!$1:$1048576,MATCH(Activity!LI$1,BBG!$1:$1,0)+2,0)-VLOOKUP($A38,BBG!$1:$1048576,MATCH(Activity!LI$1,BBG!$1:$1,0)-1,0))/3,VLOOKUP($A38,BBG!$1:$1048576,MATCH(Activity!LI$1,BBG!$1:$1,0)-2,0)+(VLOOKUP($A38,BBG!$1:$1048576,MATCH(Activity!LI$1,BBG!$1:$1,0)+1,0)-VLOOKUP($A38,BBG!$1:$1048576,MATCH(Activity!LI$1,BBG!$1:$1,0)-2,0))*2/3)))/100</f>
        <v>0</v>
      </c>
      <c r="LJ38" s="34">
        <f ca="1">IF(VLOOKUP($A38,BBG!$1:$1048576,MATCH(Activity!LJ$1,BBG!$1:$1,0),0)&lt;&gt;"",VLOOKUP($A38,BBG!$1:$1048576,MATCH(Activity!LJ$1,BBG!$1:$1,0),0),IF(AND(VLOOKUP($A38,BBG!$1:$1048576,MATCH(Activity!LJ$1,BBG!$1:$1,0)-1,0)&lt;&gt;"",VLOOKUP($A38,BBG!$1:$1048576,MATCH(Activity!LJ$1,BBG!$1:$1,0)+1,0)&lt;&gt;""),(VLOOKUP($A38,BBG!$1:$1048576,MATCH(Activity!LJ$1,BBG!$1:$1,0)-1,0)+VLOOKUP($A38,BBG!$1:$1048576,MATCH(Activity!LJ$1,BBG!$1:$1,0)+1,0))/2,IF(AND(VLOOKUP($A38,BBG!$1:$1048576,MATCH(Activity!LJ$1,BBG!$1:$1,0)-1,0)&lt;&gt;"",VLOOKUP($A38,BBG!$1:$1048576,MATCH(Activity!LJ$1,BBG!$1:$1,0)+2,0)&lt;&gt;""),VLOOKUP($A38,BBG!$1:$1048576,MATCH(Activity!LJ$1,BBG!$1:$1,0)-1,0)+(VLOOKUP($A38,BBG!$1:$1048576,MATCH(Activity!LJ$1,BBG!$1:$1,0)+2,0)-VLOOKUP($A38,BBG!$1:$1048576,MATCH(Activity!LJ$1,BBG!$1:$1,0)-1,0))/3,VLOOKUP($A38,BBG!$1:$1048576,MATCH(Activity!LJ$1,BBG!$1:$1,0)-2,0)+(VLOOKUP($A38,BBG!$1:$1048576,MATCH(Activity!LJ$1,BBG!$1:$1,0)+1,0)-VLOOKUP($A38,BBG!$1:$1048576,MATCH(Activity!LJ$1,BBG!$1:$1,0)-2,0))*2/3)))/100</f>
        <v>0</v>
      </c>
      <c r="LK38" s="34">
        <f ca="1">IF(VLOOKUP($A38,BBG!$1:$1048576,MATCH(Activity!LK$1,BBG!$1:$1,0),0)&lt;&gt;"",VLOOKUP($A38,BBG!$1:$1048576,MATCH(Activity!LK$1,BBG!$1:$1,0),0),IF(AND(VLOOKUP($A38,BBG!$1:$1048576,MATCH(Activity!LK$1,BBG!$1:$1,0)-1,0)&lt;&gt;"",VLOOKUP($A38,BBG!$1:$1048576,MATCH(Activity!LK$1,BBG!$1:$1,0)+1,0)&lt;&gt;""),(VLOOKUP($A38,BBG!$1:$1048576,MATCH(Activity!LK$1,BBG!$1:$1,0)-1,0)+VLOOKUP($A38,BBG!$1:$1048576,MATCH(Activity!LK$1,BBG!$1:$1,0)+1,0))/2,IF(AND(VLOOKUP($A38,BBG!$1:$1048576,MATCH(Activity!LK$1,BBG!$1:$1,0)-1,0)&lt;&gt;"",VLOOKUP($A38,BBG!$1:$1048576,MATCH(Activity!LK$1,BBG!$1:$1,0)+2,0)&lt;&gt;""),VLOOKUP($A38,BBG!$1:$1048576,MATCH(Activity!LK$1,BBG!$1:$1,0)-1,0)+(VLOOKUP($A38,BBG!$1:$1048576,MATCH(Activity!LK$1,BBG!$1:$1,0)+2,0)-VLOOKUP($A38,BBG!$1:$1048576,MATCH(Activity!LK$1,BBG!$1:$1,0)-1,0))/3,VLOOKUP($A38,BBG!$1:$1048576,MATCH(Activity!LK$1,BBG!$1:$1,0)-2,0)+(VLOOKUP($A38,BBG!$1:$1048576,MATCH(Activity!LK$1,BBG!$1:$1,0)+1,0)-VLOOKUP($A38,BBG!$1:$1048576,MATCH(Activity!LK$1,BBG!$1:$1,0)-2,0))*2/3)))/100</f>
        <v>0</v>
      </c>
      <c r="LL38" s="34">
        <f ca="1">IF(VLOOKUP($A38,BBG!$1:$1048576,MATCH(Activity!LL$1,BBG!$1:$1,0),0)&lt;&gt;"",VLOOKUP($A38,BBG!$1:$1048576,MATCH(Activity!LL$1,BBG!$1:$1,0),0),IF(AND(VLOOKUP($A38,BBG!$1:$1048576,MATCH(Activity!LL$1,BBG!$1:$1,0)-1,0)&lt;&gt;"",VLOOKUP($A38,BBG!$1:$1048576,MATCH(Activity!LL$1,BBG!$1:$1,0)+1,0)&lt;&gt;""),(VLOOKUP($A38,BBG!$1:$1048576,MATCH(Activity!LL$1,BBG!$1:$1,0)-1,0)+VLOOKUP($A38,BBG!$1:$1048576,MATCH(Activity!LL$1,BBG!$1:$1,0)+1,0))/2,IF(AND(VLOOKUP($A38,BBG!$1:$1048576,MATCH(Activity!LL$1,BBG!$1:$1,0)-1,0)&lt;&gt;"",VLOOKUP($A38,BBG!$1:$1048576,MATCH(Activity!LL$1,BBG!$1:$1,0)+2,0)&lt;&gt;""),VLOOKUP($A38,BBG!$1:$1048576,MATCH(Activity!LL$1,BBG!$1:$1,0)-1,0)+(VLOOKUP($A38,BBG!$1:$1048576,MATCH(Activity!LL$1,BBG!$1:$1,0)+2,0)-VLOOKUP($A38,BBG!$1:$1048576,MATCH(Activity!LL$1,BBG!$1:$1,0)-1,0))/3,VLOOKUP($A38,BBG!$1:$1048576,MATCH(Activity!LL$1,BBG!$1:$1,0)-2,0)+(VLOOKUP($A38,BBG!$1:$1048576,MATCH(Activity!LL$1,BBG!$1:$1,0)+1,0)-VLOOKUP($A38,BBG!$1:$1048576,MATCH(Activity!LL$1,BBG!$1:$1,0)-2,0))*2/3)))/100</f>
        <v>0</v>
      </c>
      <c r="LM38" s="34">
        <f ca="1">IF(VLOOKUP($A38,BBG!$1:$1048576,MATCH(Activity!LM$1,BBG!$1:$1,0),0)&lt;&gt;"",VLOOKUP($A38,BBG!$1:$1048576,MATCH(Activity!LM$1,BBG!$1:$1,0),0),IF(AND(VLOOKUP($A38,BBG!$1:$1048576,MATCH(Activity!LM$1,BBG!$1:$1,0)-1,0)&lt;&gt;"",VLOOKUP($A38,BBG!$1:$1048576,MATCH(Activity!LM$1,BBG!$1:$1,0)+1,0)&lt;&gt;""),(VLOOKUP($A38,BBG!$1:$1048576,MATCH(Activity!LM$1,BBG!$1:$1,0)-1,0)+VLOOKUP($A38,BBG!$1:$1048576,MATCH(Activity!LM$1,BBG!$1:$1,0)+1,0))/2,IF(AND(VLOOKUP($A38,BBG!$1:$1048576,MATCH(Activity!LM$1,BBG!$1:$1,0)-1,0)&lt;&gt;"",VLOOKUP($A38,BBG!$1:$1048576,MATCH(Activity!LM$1,BBG!$1:$1,0)+2,0)&lt;&gt;""),VLOOKUP($A38,BBG!$1:$1048576,MATCH(Activity!LM$1,BBG!$1:$1,0)-1,0)+(VLOOKUP($A38,BBG!$1:$1048576,MATCH(Activity!LM$1,BBG!$1:$1,0)+2,0)-VLOOKUP($A38,BBG!$1:$1048576,MATCH(Activity!LM$1,BBG!$1:$1,0)-1,0))/3,VLOOKUP($A38,BBG!$1:$1048576,MATCH(Activity!LM$1,BBG!$1:$1,0)-2,0)+(VLOOKUP($A38,BBG!$1:$1048576,MATCH(Activity!LM$1,BBG!$1:$1,0)+1,0)-VLOOKUP($A38,BBG!$1:$1048576,MATCH(Activity!LM$1,BBG!$1:$1,0)-2,0))*2/3)))/100</f>
        <v>0</v>
      </c>
      <c r="LN38" s="34">
        <f ca="1">IF(VLOOKUP($A38,BBG!$1:$1048576,MATCH(Activity!LN$1,BBG!$1:$1,0),0)&lt;&gt;"",VLOOKUP($A38,BBG!$1:$1048576,MATCH(Activity!LN$1,BBG!$1:$1,0),0),IF(AND(VLOOKUP($A38,BBG!$1:$1048576,MATCH(Activity!LN$1,BBG!$1:$1,0)-1,0)&lt;&gt;"",VLOOKUP($A38,BBG!$1:$1048576,MATCH(Activity!LN$1,BBG!$1:$1,0)+1,0)&lt;&gt;""),(VLOOKUP($A38,BBG!$1:$1048576,MATCH(Activity!LN$1,BBG!$1:$1,0)-1,0)+VLOOKUP($A38,BBG!$1:$1048576,MATCH(Activity!LN$1,BBG!$1:$1,0)+1,0))/2,IF(AND(VLOOKUP($A38,BBG!$1:$1048576,MATCH(Activity!LN$1,BBG!$1:$1,0)-1,0)&lt;&gt;"",VLOOKUP($A38,BBG!$1:$1048576,MATCH(Activity!LN$1,BBG!$1:$1,0)+2,0)&lt;&gt;""),VLOOKUP($A38,BBG!$1:$1048576,MATCH(Activity!LN$1,BBG!$1:$1,0)-1,0)+(VLOOKUP($A38,BBG!$1:$1048576,MATCH(Activity!LN$1,BBG!$1:$1,0)+2,0)-VLOOKUP($A38,BBG!$1:$1048576,MATCH(Activity!LN$1,BBG!$1:$1,0)-1,0))/3,VLOOKUP($A38,BBG!$1:$1048576,MATCH(Activity!LN$1,BBG!$1:$1,0)-2,0)+(VLOOKUP($A38,BBG!$1:$1048576,MATCH(Activity!LN$1,BBG!$1:$1,0)+1,0)-VLOOKUP($A38,BBG!$1:$1048576,MATCH(Activity!LN$1,BBG!$1:$1,0)-2,0))*2/3)))/100</f>
        <v>0</v>
      </c>
      <c r="LO38" s="34">
        <f ca="1">IF(VLOOKUP($A38,BBG!$1:$1048576,MATCH(Activity!LO$1,BBG!$1:$1,0),0)&lt;&gt;"",VLOOKUP($A38,BBG!$1:$1048576,MATCH(Activity!LO$1,BBG!$1:$1,0),0),IF(AND(VLOOKUP($A38,BBG!$1:$1048576,MATCH(Activity!LO$1,BBG!$1:$1,0)-1,0)&lt;&gt;"",VLOOKUP($A38,BBG!$1:$1048576,MATCH(Activity!LO$1,BBG!$1:$1,0)+1,0)&lt;&gt;""),(VLOOKUP($A38,BBG!$1:$1048576,MATCH(Activity!LO$1,BBG!$1:$1,0)-1,0)+VLOOKUP($A38,BBG!$1:$1048576,MATCH(Activity!LO$1,BBG!$1:$1,0)+1,0))/2,IF(AND(VLOOKUP($A38,BBG!$1:$1048576,MATCH(Activity!LO$1,BBG!$1:$1,0)-1,0)&lt;&gt;"",VLOOKUP($A38,BBG!$1:$1048576,MATCH(Activity!LO$1,BBG!$1:$1,0)+2,0)&lt;&gt;""),VLOOKUP($A38,BBG!$1:$1048576,MATCH(Activity!LO$1,BBG!$1:$1,0)-1,0)+(VLOOKUP($A38,BBG!$1:$1048576,MATCH(Activity!LO$1,BBG!$1:$1,0)+2,0)-VLOOKUP($A38,BBG!$1:$1048576,MATCH(Activity!LO$1,BBG!$1:$1,0)-1,0))/3,VLOOKUP($A38,BBG!$1:$1048576,MATCH(Activity!LO$1,BBG!$1:$1,0)-2,0)+(VLOOKUP($A38,BBG!$1:$1048576,MATCH(Activity!LO$1,BBG!$1:$1,0)+1,0)-VLOOKUP($A38,BBG!$1:$1048576,MATCH(Activity!LO$1,BBG!$1:$1,0)-2,0))*2/3)))/100</f>
        <v>0</v>
      </c>
      <c r="LP38" s="34">
        <f ca="1">IF(VLOOKUP($A38,BBG!$1:$1048576,MATCH(Activity!LP$1,BBG!$1:$1,0),0)&lt;&gt;"",VLOOKUP($A38,BBG!$1:$1048576,MATCH(Activity!LP$1,BBG!$1:$1,0),0),IF(AND(VLOOKUP($A38,BBG!$1:$1048576,MATCH(Activity!LP$1,BBG!$1:$1,0)-1,0)&lt;&gt;"",VLOOKUP($A38,BBG!$1:$1048576,MATCH(Activity!LP$1,BBG!$1:$1,0)+1,0)&lt;&gt;""),(VLOOKUP($A38,BBG!$1:$1048576,MATCH(Activity!LP$1,BBG!$1:$1,0)-1,0)+VLOOKUP($A38,BBG!$1:$1048576,MATCH(Activity!LP$1,BBG!$1:$1,0)+1,0))/2,IF(AND(VLOOKUP($A38,BBG!$1:$1048576,MATCH(Activity!LP$1,BBG!$1:$1,0)-1,0)&lt;&gt;"",VLOOKUP($A38,BBG!$1:$1048576,MATCH(Activity!LP$1,BBG!$1:$1,0)+2,0)&lt;&gt;""),VLOOKUP($A38,BBG!$1:$1048576,MATCH(Activity!LP$1,BBG!$1:$1,0)-1,0)+(VLOOKUP($A38,BBG!$1:$1048576,MATCH(Activity!LP$1,BBG!$1:$1,0)+2,0)-VLOOKUP($A38,BBG!$1:$1048576,MATCH(Activity!LP$1,BBG!$1:$1,0)-1,0))/3,VLOOKUP($A38,BBG!$1:$1048576,MATCH(Activity!LP$1,BBG!$1:$1,0)-2,0)+(VLOOKUP($A38,BBG!$1:$1048576,MATCH(Activity!LP$1,BBG!$1:$1,0)+1,0)-VLOOKUP($A38,BBG!$1:$1048576,MATCH(Activity!LP$1,BBG!$1:$1,0)-2,0))*2/3)))/100</f>
        <v>0</v>
      </c>
      <c r="LQ38" s="34">
        <f ca="1">IF(VLOOKUP($A38,BBG!$1:$1048576,MATCH(Activity!LQ$1,BBG!$1:$1,0),0)&lt;&gt;"",VLOOKUP($A38,BBG!$1:$1048576,MATCH(Activity!LQ$1,BBG!$1:$1,0),0),IF(AND(VLOOKUP($A38,BBG!$1:$1048576,MATCH(Activity!LQ$1,BBG!$1:$1,0)-1,0)&lt;&gt;"",VLOOKUP($A38,BBG!$1:$1048576,MATCH(Activity!LQ$1,BBG!$1:$1,0)+1,0)&lt;&gt;""),(VLOOKUP($A38,BBG!$1:$1048576,MATCH(Activity!LQ$1,BBG!$1:$1,0)-1,0)+VLOOKUP($A38,BBG!$1:$1048576,MATCH(Activity!LQ$1,BBG!$1:$1,0)+1,0))/2,IF(AND(VLOOKUP($A38,BBG!$1:$1048576,MATCH(Activity!LQ$1,BBG!$1:$1,0)-1,0)&lt;&gt;"",VLOOKUP($A38,BBG!$1:$1048576,MATCH(Activity!LQ$1,BBG!$1:$1,0)+2,0)&lt;&gt;""),VLOOKUP($A38,BBG!$1:$1048576,MATCH(Activity!LQ$1,BBG!$1:$1,0)-1,0)+(VLOOKUP($A38,BBG!$1:$1048576,MATCH(Activity!LQ$1,BBG!$1:$1,0)+2,0)-VLOOKUP($A38,BBG!$1:$1048576,MATCH(Activity!LQ$1,BBG!$1:$1,0)-1,0))/3,VLOOKUP($A38,BBG!$1:$1048576,MATCH(Activity!LQ$1,BBG!$1:$1,0)-2,0)+(VLOOKUP($A38,BBG!$1:$1048576,MATCH(Activity!LQ$1,BBG!$1:$1,0)+1,0)-VLOOKUP($A38,BBG!$1:$1048576,MATCH(Activity!LQ$1,BBG!$1:$1,0)-2,0))*2/3)))/100</f>
        <v>0</v>
      </c>
      <c r="LR38" s="34">
        <f ca="1">IF(VLOOKUP($A38,BBG!$1:$1048576,MATCH(Activity!LR$1,BBG!$1:$1,0),0)&lt;&gt;"",VLOOKUP($A38,BBG!$1:$1048576,MATCH(Activity!LR$1,BBG!$1:$1,0),0),IF(AND(VLOOKUP($A38,BBG!$1:$1048576,MATCH(Activity!LR$1,BBG!$1:$1,0)-1,0)&lt;&gt;"",VLOOKUP($A38,BBG!$1:$1048576,MATCH(Activity!LR$1,BBG!$1:$1,0)+1,0)&lt;&gt;""),(VLOOKUP($A38,BBG!$1:$1048576,MATCH(Activity!LR$1,BBG!$1:$1,0)-1,0)+VLOOKUP($A38,BBG!$1:$1048576,MATCH(Activity!LR$1,BBG!$1:$1,0)+1,0))/2,IF(AND(VLOOKUP($A38,BBG!$1:$1048576,MATCH(Activity!LR$1,BBG!$1:$1,0)-1,0)&lt;&gt;"",VLOOKUP($A38,BBG!$1:$1048576,MATCH(Activity!LR$1,BBG!$1:$1,0)+2,0)&lt;&gt;""),VLOOKUP($A38,BBG!$1:$1048576,MATCH(Activity!LR$1,BBG!$1:$1,0)-1,0)+(VLOOKUP($A38,BBG!$1:$1048576,MATCH(Activity!LR$1,BBG!$1:$1,0)+2,0)-VLOOKUP($A38,BBG!$1:$1048576,MATCH(Activity!LR$1,BBG!$1:$1,0)-1,0))/3,VLOOKUP($A38,BBG!$1:$1048576,MATCH(Activity!LR$1,BBG!$1:$1,0)-2,0)+(VLOOKUP($A38,BBG!$1:$1048576,MATCH(Activity!LR$1,BBG!$1:$1,0)+1,0)-VLOOKUP($A38,BBG!$1:$1048576,MATCH(Activity!LR$1,BBG!$1:$1,0)-2,0))*2/3)))/100</f>
        <v>0</v>
      </c>
      <c r="LS38" s="34">
        <f ca="1">IF(VLOOKUP($A38,BBG!$1:$1048576,MATCH(Activity!LS$1,BBG!$1:$1,0),0)&lt;&gt;"",VLOOKUP($A38,BBG!$1:$1048576,MATCH(Activity!LS$1,BBG!$1:$1,0),0),IF(AND(VLOOKUP($A38,BBG!$1:$1048576,MATCH(Activity!LS$1,BBG!$1:$1,0)-1,0)&lt;&gt;"",VLOOKUP($A38,BBG!$1:$1048576,MATCH(Activity!LS$1,BBG!$1:$1,0)+1,0)&lt;&gt;""),(VLOOKUP($A38,BBG!$1:$1048576,MATCH(Activity!LS$1,BBG!$1:$1,0)-1,0)+VLOOKUP($A38,BBG!$1:$1048576,MATCH(Activity!LS$1,BBG!$1:$1,0)+1,0))/2,IF(AND(VLOOKUP($A38,BBG!$1:$1048576,MATCH(Activity!LS$1,BBG!$1:$1,0)-1,0)&lt;&gt;"",VLOOKUP($A38,BBG!$1:$1048576,MATCH(Activity!LS$1,BBG!$1:$1,0)+2,0)&lt;&gt;""),VLOOKUP($A38,BBG!$1:$1048576,MATCH(Activity!LS$1,BBG!$1:$1,0)-1,0)+(VLOOKUP($A38,BBG!$1:$1048576,MATCH(Activity!LS$1,BBG!$1:$1,0)+2,0)-VLOOKUP($A38,BBG!$1:$1048576,MATCH(Activity!LS$1,BBG!$1:$1,0)-1,0))/3,VLOOKUP($A38,BBG!$1:$1048576,MATCH(Activity!LS$1,BBG!$1:$1,0)-2,0)+(VLOOKUP($A38,BBG!$1:$1048576,MATCH(Activity!LS$1,BBG!$1:$1,0)+1,0)-VLOOKUP($A38,BBG!$1:$1048576,MATCH(Activity!LS$1,BBG!$1:$1,0)-2,0))*2/3)))/100</f>
        <v>0</v>
      </c>
      <c r="LT38" s="34">
        <f ca="1">IF(VLOOKUP($A38,BBG!$1:$1048576,MATCH(Activity!LT$1,BBG!$1:$1,0),0)&lt;&gt;"",VLOOKUP($A38,BBG!$1:$1048576,MATCH(Activity!LT$1,BBG!$1:$1,0),0),IF(AND(VLOOKUP($A38,BBG!$1:$1048576,MATCH(Activity!LT$1,BBG!$1:$1,0)-1,0)&lt;&gt;"",VLOOKUP($A38,BBG!$1:$1048576,MATCH(Activity!LT$1,BBG!$1:$1,0)+1,0)&lt;&gt;""),(VLOOKUP($A38,BBG!$1:$1048576,MATCH(Activity!LT$1,BBG!$1:$1,0)-1,0)+VLOOKUP($A38,BBG!$1:$1048576,MATCH(Activity!LT$1,BBG!$1:$1,0)+1,0))/2,IF(AND(VLOOKUP($A38,BBG!$1:$1048576,MATCH(Activity!LT$1,BBG!$1:$1,0)-1,0)&lt;&gt;"",VLOOKUP($A38,BBG!$1:$1048576,MATCH(Activity!LT$1,BBG!$1:$1,0)+2,0)&lt;&gt;""),VLOOKUP($A38,BBG!$1:$1048576,MATCH(Activity!LT$1,BBG!$1:$1,0)-1,0)+(VLOOKUP($A38,BBG!$1:$1048576,MATCH(Activity!LT$1,BBG!$1:$1,0)+2,0)-VLOOKUP($A38,BBG!$1:$1048576,MATCH(Activity!LT$1,BBG!$1:$1,0)-1,0))/3,VLOOKUP($A38,BBG!$1:$1048576,MATCH(Activity!LT$1,BBG!$1:$1,0)-2,0)+(VLOOKUP($A38,BBG!$1:$1048576,MATCH(Activity!LT$1,BBG!$1:$1,0)+1,0)-VLOOKUP($A38,BBG!$1:$1048576,MATCH(Activity!LT$1,BBG!$1:$1,0)-2,0))*2/3)))/100</f>
        <v>0</v>
      </c>
      <c r="LU38" s="34">
        <f ca="1">IF(VLOOKUP($A38,BBG!$1:$1048576,MATCH(Activity!LU$1,BBG!$1:$1,0),0)&lt;&gt;"",VLOOKUP($A38,BBG!$1:$1048576,MATCH(Activity!LU$1,BBG!$1:$1,0),0),IF(AND(VLOOKUP($A38,BBG!$1:$1048576,MATCH(Activity!LU$1,BBG!$1:$1,0)-1,0)&lt;&gt;"",VLOOKUP($A38,BBG!$1:$1048576,MATCH(Activity!LU$1,BBG!$1:$1,0)+1,0)&lt;&gt;""),(VLOOKUP($A38,BBG!$1:$1048576,MATCH(Activity!LU$1,BBG!$1:$1,0)-1,0)+VLOOKUP($A38,BBG!$1:$1048576,MATCH(Activity!LU$1,BBG!$1:$1,0)+1,0))/2,IF(AND(VLOOKUP($A38,BBG!$1:$1048576,MATCH(Activity!LU$1,BBG!$1:$1,0)-1,0)&lt;&gt;"",VLOOKUP($A38,BBG!$1:$1048576,MATCH(Activity!LU$1,BBG!$1:$1,0)+2,0)&lt;&gt;""),VLOOKUP($A38,BBG!$1:$1048576,MATCH(Activity!LU$1,BBG!$1:$1,0)-1,0)+(VLOOKUP($A38,BBG!$1:$1048576,MATCH(Activity!LU$1,BBG!$1:$1,0)+2,0)-VLOOKUP($A38,BBG!$1:$1048576,MATCH(Activity!LU$1,BBG!$1:$1,0)-1,0))/3,VLOOKUP($A38,BBG!$1:$1048576,MATCH(Activity!LU$1,BBG!$1:$1,0)-2,0)+(VLOOKUP($A38,BBG!$1:$1048576,MATCH(Activity!LU$1,BBG!$1:$1,0)+1,0)-VLOOKUP($A38,BBG!$1:$1048576,MATCH(Activity!LU$1,BBG!$1:$1,0)-2,0))*2/3)))/100</f>
        <v>0</v>
      </c>
      <c r="LV38" s="34">
        <f ca="1">IF(VLOOKUP($A38,BBG!$1:$1048576,MATCH(Activity!LV$1,BBG!$1:$1,0),0)&lt;&gt;"",VLOOKUP($A38,BBG!$1:$1048576,MATCH(Activity!LV$1,BBG!$1:$1,0),0),IF(AND(VLOOKUP($A38,BBG!$1:$1048576,MATCH(Activity!LV$1,BBG!$1:$1,0)-1,0)&lt;&gt;"",VLOOKUP($A38,BBG!$1:$1048576,MATCH(Activity!LV$1,BBG!$1:$1,0)+1,0)&lt;&gt;""),(VLOOKUP($A38,BBG!$1:$1048576,MATCH(Activity!LV$1,BBG!$1:$1,0)-1,0)+VLOOKUP($A38,BBG!$1:$1048576,MATCH(Activity!LV$1,BBG!$1:$1,0)+1,0))/2,IF(AND(VLOOKUP($A38,BBG!$1:$1048576,MATCH(Activity!LV$1,BBG!$1:$1,0)-1,0)&lt;&gt;"",VLOOKUP($A38,BBG!$1:$1048576,MATCH(Activity!LV$1,BBG!$1:$1,0)+2,0)&lt;&gt;""),VLOOKUP($A38,BBG!$1:$1048576,MATCH(Activity!LV$1,BBG!$1:$1,0)-1,0)+(VLOOKUP($A38,BBG!$1:$1048576,MATCH(Activity!LV$1,BBG!$1:$1,0)+2,0)-VLOOKUP($A38,BBG!$1:$1048576,MATCH(Activity!LV$1,BBG!$1:$1,0)-1,0))/3,VLOOKUP($A38,BBG!$1:$1048576,MATCH(Activity!LV$1,BBG!$1:$1,0)-2,0)+(VLOOKUP($A38,BBG!$1:$1048576,MATCH(Activity!LV$1,BBG!$1:$1,0)+1,0)-VLOOKUP($A38,BBG!$1:$1048576,MATCH(Activity!LV$1,BBG!$1:$1,0)-2,0))*2/3)))/100</f>
        <v>0</v>
      </c>
      <c r="LW38" s="34">
        <f ca="1">IF(VLOOKUP($A38,BBG!$1:$1048576,MATCH(Activity!LW$1,BBG!$1:$1,0),0)&lt;&gt;"",VLOOKUP($A38,BBG!$1:$1048576,MATCH(Activity!LW$1,BBG!$1:$1,0),0),IF(AND(VLOOKUP($A38,BBG!$1:$1048576,MATCH(Activity!LW$1,BBG!$1:$1,0)-1,0)&lt;&gt;"",VLOOKUP($A38,BBG!$1:$1048576,MATCH(Activity!LW$1,BBG!$1:$1,0)+1,0)&lt;&gt;""),(VLOOKUP($A38,BBG!$1:$1048576,MATCH(Activity!LW$1,BBG!$1:$1,0)-1,0)+VLOOKUP($A38,BBG!$1:$1048576,MATCH(Activity!LW$1,BBG!$1:$1,0)+1,0))/2,IF(AND(VLOOKUP($A38,BBG!$1:$1048576,MATCH(Activity!LW$1,BBG!$1:$1,0)-1,0)&lt;&gt;"",VLOOKUP($A38,BBG!$1:$1048576,MATCH(Activity!LW$1,BBG!$1:$1,0)+2,0)&lt;&gt;""),VLOOKUP($A38,BBG!$1:$1048576,MATCH(Activity!LW$1,BBG!$1:$1,0)-1,0)+(VLOOKUP($A38,BBG!$1:$1048576,MATCH(Activity!LW$1,BBG!$1:$1,0)+2,0)-VLOOKUP($A38,BBG!$1:$1048576,MATCH(Activity!LW$1,BBG!$1:$1,0)-1,0))/3,VLOOKUP($A38,BBG!$1:$1048576,MATCH(Activity!LW$1,BBG!$1:$1,0)-2,0)+(VLOOKUP($A38,BBG!$1:$1048576,MATCH(Activity!LW$1,BBG!$1:$1,0)+1,0)-VLOOKUP($A38,BBG!$1:$1048576,MATCH(Activity!LW$1,BBG!$1:$1,0)-2,0))*2/3)))/100</f>
        <v>0</v>
      </c>
      <c r="LX38" s="34">
        <f ca="1">IF(VLOOKUP($A38,BBG!$1:$1048576,MATCH(Activity!LX$1,BBG!$1:$1,0),0)&lt;&gt;"",VLOOKUP($A38,BBG!$1:$1048576,MATCH(Activity!LX$1,BBG!$1:$1,0),0),IF(AND(VLOOKUP($A38,BBG!$1:$1048576,MATCH(Activity!LX$1,BBG!$1:$1,0)-1,0)&lt;&gt;"",VLOOKUP($A38,BBG!$1:$1048576,MATCH(Activity!LX$1,BBG!$1:$1,0)+1,0)&lt;&gt;""),(VLOOKUP($A38,BBG!$1:$1048576,MATCH(Activity!LX$1,BBG!$1:$1,0)-1,0)+VLOOKUP($A38,BBG!$1:$1048576,MATCH(Activity!LX$1,BBG!$1:$1,0)+1,0))/2,IF(AND(VLOOKUP($A38,BBG!$1:$1048576,MATCH(Activity!LX$1,BBG!$1:$1,0)-1,0)&lt;&gt;"",VLOOKUP($A38,BBG!$1:$1048576,MATCH(Activity!LX$1,BBG!$1:$1,0)+2,0)&lt;&gt;""),VLOOKUP($A38,BBG!$1:$1048576,MATCH(Activity!LX$1,BBG!$1:$1,0)-1,0)+(VLOOKUP($A38,BBG!$1:$1048576,MATCH(Activity!LX$1,BBG!$1:$1,0)+2,0)-VLOOKUP($A38,BBG!$1:$1048576,MATCH(Activity!LX$1,BBG!$1:$1,0)-1,0))/3,VLOOKUP($A38,BBG!$1:$1048576,MATCH(Activity!LX$1,BBG!$1:$1,0)-2,0)+(VLOOKUP($A38,BBG!$1:$1048576,MATCH(Activity!LX$1,BBG!$1:$1,0)+1,0)-VLOOKUP($A38,BBG!$1:$1048576,MATCH(Activity!LX$1,BBG!$1:$1,0)-2,0))*2/3)))/100</f>
        <v>0</v>
      </c>
      <c r="LY38" s="34">
        <f ca="1">IF(VLOOKUP($A38,BBG!$1:$1048576,MATCH(Activity!LY$1,BBG!$1:$1,0),0)&lt;&gt;"",VLOOKUP($A38,BBG!$1:$1048576,MATCH(Activity!LY$1,BBG!$1:$1,0),0),IF(AND(VLOOKUP($A38,BBG!$1:$1048576,MATCH(Activity!LY$1,BBG!$1:$1,0)-1,0)&lt;&gt;"",VLOOKUP($A38,BBG!$1:$1048576,MATCH(Activity!LY$1,BBG!$1:$1,0)+1,0)&lt;&gt;""),(VLOOKUP($A38,BBG!$1:$1048576,MATCH(Activity!LY$1,BBG!$1:$1,0)-1,0)+VLOOKUP($A38,BBG!$1:$1048576,MATCH(Activity!LY$1,BBG!$1:$1,0)+1,0))/2,IF(AND(VLOOKUP($A38,BBG!$1:$1048576,MATCH(Activity!LY$1,BBG!$1:$1,0)-1,0)&lt;&gt;"",VLOOKUP($A38,BBG!$1:$1048576,MATCH(Activity!LY$1,BBG!$1:$1,0)+2,0)&lt;&gt;""),VLOOKUP($A38,BBG!$1:$1048576,MATCH(Activity!LY$1,BBG!$1:$1,0)-1,0)+(VLOOKUP($A38,BBG!$1:$1048576,MATCH(Activity!LY$1,BBG!$1:$1,0)+2,0)-VLOOKUP($A38,BBG!$1:$1048576,MATCH(Activity!LY$1,BBG!$1:$1,0)-1,0))/3,VLOOKUP($A38,BBG!$1:$1048576,MATCH(Activity!LY$1,BBG!$1:$1,0)-2,0)+(VLOOKUP($A38,BBG!$1:$1048576,MATCH(Activity!LY$1,BBG!$1:$1,0)+1,0)-VLOOKUP($A38,BBG!$1:$1048576,MATCH(Activity!LY$1,BBG!$1:$1,0)-2,0))*2/3)))/100</f>
        <v>0</v>
      </c>
      <c r="LZ38" s="34">
        <f ca="1">IF(VLOOKUP($A38,BBG!$1:$1048576,MATCH(Activity!LZ$1,BBG!$1:$1,0),0)&lt;&gt;"",VLOOKUP($A38,BBG!$1:$1048576,MATCH(Activity!LZ$1,BBG!$1:$1,0),0),IF(AND(VLOOKUP($A38,BBG!$1:$1048576,MATCH(Activity!LZ$1,BBG!$1:$1,0)-1,0)&lt;&gt;"",VLOOKUP($A38,BBG!$1:$1048576,MATCH(Activity!LZ$1,BBG!$1:$1,0)+1,0)&lt;&gt;""),(VLOOKUP($A38,BBG!$1:$1048576,MATCH(Activity!LZ$1,BBG!$1:$1,0)-1,0)+VLOOKUP($A38,BBG!$1:$1048576,MATCH(Activity!LZ$1,BBG!$1:$1,0)+1,0))/2,IF(AND(VLOOKUP($A38,BBG!$1:$1048576,MATCH(Activity!LZ$1,BBG!$1:$1,0)-1,0)&lt;&gt;"",VLOOKUP($A38,BBG!$1:$1048576,MATCH(Activity!LZ$1,BBG!$1:$1,0)+2,0)&lt;&gt;""),VLOOKUP($A38,BBG!$1:$1048576,MATCH(Activity!LZ$1,BBG!$1:$1,0)-1,0)+(VLOOKUP($A38,BBG!$1:$1048576,MATCH(Activity!LZ$1,BBG!$1:$1,0)+2,0)-VLOOKUP($A38,BBG!$1:$1048576,MATCH(Activity!LZ$1,BBG!$1:$1,0)-1,0))/3,VLOOKUP($A38,BBG!$1:$1048576,MATCH(Activity!LZ$1,BBG!$1:$1,0)-2,0)+(VLOOKUP($A38,BBG!$1:$1048576,MATCH(Activity!LZ$1,BBG!$1:$1,0)+1,0)-VLOOKUP($A38,BBG!$1:$1048576,MATCH(Activity!LZ$1,BBG!$1:$1,0)-2,0))*2/3)))/100</f>
        <v>0</v>
      </c>
      <c r="MA38" s="34">
        <f ca="1">IF(VLOOKUP($A38,BBG!$1:$1048576,MATCH(Activity!MA$1,BBG!$1:$1,0),0)&lt;&gt;"",VLOOKUP($A38,BBG!$1:$1048576,MATCH(Activity!MA$1,BBG!$1:$1,0),0),IF(AND(VLOOKUP($A38,BBG!$1:$1048576,MATCH(Activity!MA$1,BBG!$1:$1,0)-1,0)&lt;&gt;"",VLOOKUP($A38,BBG!$1:$1048576,MATCH(Activity!MA$1,BBG!$1:$1,0)+1,0)&lt;&gt;""),(VLOOKUP($A38,BBG!$1:$1048576,MATCH(Activity!MA$1,BBG!$1:$1,0)-1,0)+VLOOKUP($A38,BBG!$1:$1048576,MATCH(Activity!MA$1,BBG!$1:$1,0)+1,0))/2,IF(AND(VLOOKUP($A38,BBG!$1:$1048576,MATCH(Activity!MA$1,BBG!$1:$1,0)-1,0)&lt;&gt;"",VLOOKUP($A38,BBG!$1:$1048576,MATCH(Activity!MA$1,BBG!$1:$1,0)+2,0)&lt;&gt;""),VLOOKUP($A38,BBG!$1:$1048576,MATCH(Activity!MA$1,BBG!$1:$1,0)-1,0)+(VLOOKUP($A38,BBG!$1:$1048576,MATCH(Activity!MA$1,BBG!$1:$1,0)+2,0)-VLOOKUP($A38,BBG!$1:$1048576,MATCH(Activity!MA$1,BBG!$1:$1,0)-1,0))/3,VLOOKUP($A38,BBG!$1:$1048576,MATCH(Activity!MA$1,BBG!$1:$1,0)-2,0)+(VLOOKUP($A38,BBG!$1:$1048576,MATCH(Activity!MA$1,BBG!$1:$1,0)+1,0)-VLOOKUP($A38,BBG!$1:$1048576,MATCH(Activity!MA$1,BBG!$1:$1,0)-2,0))*2/3)))/100</f>
        <v>0</v>
      </c>
      <c r="MB38" s="34">
        <f ca="1">IF(VLOOKUP($A38,BBG!$1:$1048576,MATCH(Activity!MB$1,BBG!$1:$1,0),0)&lt;&gt;"",VLOOKUP($A38,BBG!$1:$1048576,MATCH(Activity!MB$1,BBG!$1:$1,0),0),IF(AND(VLOOKUP($A38,BBG!$1:$1048576,MATCH(Activity!MB$1,BBG!$1:$1,0)-1,0)&lt;&gt;"",VLOOKUP($A38,BBG!$1:$1048576,MATCH(Activity!MB$1,BBG!$1:$1,0)+1,0)&lt;&gt;""),(VLOOKUP($A38,BBG!$1:$1048576,MATCH(Activity!MB$1,BBG!$1:$1,0)-1,0)+VLOOKUP($A38,BBG!$1:$1048576,MATCH(Activity!MB$1,BBG!$1:$1,0)+1,0))/2,IF(AND(VLOOKUP($A38,BBG!$1:$1048576,MATCH(Activity!MB$1,BBG!$1:$1,0)-1,0)&lt;&gt;"",VLOOKUP($A38,BBG!$1:$1048576,MATCH(Activity!MB$1,BBG!$1:$1,0)+2,0)&lt;&gt;""),VLOOKUP($A38,BBG!$1:$1048576,MATCH(Activity!MB$1,BBG!$1:$1,0)-1,0)+(VLOOKUP($A38,BBG!$1:$1048576,MATCH(Activity!MB$1,BBG!$1:$1,0)+2,0)-VLOOKUP($A38,BBG!$1:$1048576,MATCH(Activity!MB$1,BBG!$1:$1,0)-1,0))/3,VLOOKUP($A38,BBG!$1:$1048576,MATCH(Activity!MB$1,BBG!$1:$1,0)-2,0)+(VLOOKUP($A38,BBG!$1:$1048576,MATCH(Activity!MB$1,BBG!$1:$1,0)+1,0)-VLOOKUP($A38,BBG!$1:$1048576,MATCH(Activity!MB$1,BBG!$1:$1,0)-2,0))*2/3)))/100</f>
        <v>0</v>
      </c>
      <c r="MC38" s="34">
        <f ca="1">IF(VLOOKUP($A38,BBG!$1:$1048576,MATCH(Activity!MC$1,BBG!$1:$1,0),0)&lt;&gt;"",VLOOKUP($A38,BBG!$1:$1048576,MATCH(Activity!MC$1,BBG!$1:$1,0),0),IF(AND(VLOOKUP($A38,BBG!$1:$1048576,MATCH(Activity!MC$1,BBG!$1:$1,0)-1,0)&lt;&gt;"",VLOOKUP($A38,BBG!$1:$1048576,MATCH(Activity!MC$1,BBG!$1:$1,0)+1,0)&lt;&gt;""),(VLOOKUP($A38,BBG!$1:$1048576,MATCH(Activity!MC$1,BBG!$1:$1,0)-1,0)+VLOOKUP($A38,BBG!$1:$1048576,MATCH(Activity!MC$1,BBG!$1:$1,0)+1,0))/2,IF(AND(VLOOKUP($A38,BBG!$1:$1048576,MATCH(Activity!MC$1,BBG!$1:$1,0)-1,0)&lt;&gt;"",VLOOKUP($A38,BBG!$1:$1048576,MATCH(Activity!MC$1,BBG!$1:$1,0)+2,0)&lt;&gt;""),VLOOKUP($A38,BBG!$1:$1048576,MATCH(Activity!MC$1,BBG!$1:$1,0)-1,0)+(VLOOKUP($A38,BBG!$1:$1048576,MATCH(Activity!MC$1,BBG!$1:$1,0)+2,0)-VLOOKUP($A38,BBG!$1:$1048576,MATCH(Activity!MC$1,BBG!$1:$1,0)-1,0))/3,VLOOKUP($A38,BBG!$1:$1048576,MATCH(Activity!MC$1,BBG!$1:$1,0)-2,0)+(VLOOKUP($A38,BBG!$1:$1048576,MATCH(Activity!MC$1,BBG!$1:$1,0)+1,0)-VLOOKUP($A38,BBG!$1:$1048576,MATCH(Activity!MC$1,BBG!$1:$1,0)-2,0))*2/3)))/100</f>
        <v>0</v>
      </c>
      <c r="MD38" s="34">
        <f ca="1">IF(VLOOKUP($A38,BBG!$1:$1048576,MATCH(Activity!MD$1,BBG!$1:$1,0),0)&lt;&gt;"",VLOOKUP($A38,BBG!$1:$1048576,MATCH(Activity!MD$1,BBG!$1:$1,0),0),IF(AND(VLOOKUP($A38,BBG!$1:$1048576,MATCH(Activity!MD$1,BBG!$1:$1,0)-1,0)&lt;&gt;"",VLOOKUP($A38,BBG!$1:$1048576,MATCH(Activity!MD$1,BBG!$1:$1,0)+1,0)&lt;&gt;""),(VLOOKUP($A38,BBG!$1:$1048576,MATCH(Activity!MD$1,BBG!$1:$1,0)-1,0)+VLOOKUP($A38,BBG!$1:$1048576,MATCH(Activity!MD$1,BBG!$1:$1,0)+1,0))/2,IF(AND(VLOOKUP($A38,BBG!$1:$1048576,MATCH(Activity!MD$1,BBG!$1:$1,0)-1,0)&lt;&gt;"",VLOOKUP($A38,BBG!$1:$1048576,MATCH(Activity!MD$1,BBG!$1:$1,0)+2,0)&lt;&gt;""),VLOOKUP($A38,BBG!$1:$1048576,MATCH(Activity!MD$1,BBG!$1:$1,0)-1,0)+(VLOOKUP($A38,BBG!$1:$1048576,MATCH(Activity!MD$1,BBG!$1:$1,0)+2,0)-VLOOKUP($A38,BBG!$1:$1048576,MATCH(Activity!MD$1,BBG!$1:$1,0)-1,0))/3,VLOOKUP($A38,BBG!$1:$1048576,MATCH(Activity!MD$1,BBG!$1:$1,0)-2,0)+(VLOOKUP($A38,BBG!$1:$1048576,MATCH(Activity!MD$1,BBG!$1:$1,0)+1,0)-VLOOKUP($A38,BBG!$1:$1048576,MATCH(Activity!MD$1,BBG!$1:$1,0)-2,0))*2/3)))/100</f>
        <v>0</v>
      </c>
      <c r="ME38" s="34">
        <f ca="1">IF(VLOOKUP($A38,BBG!$1:$1048576,MATCH(Activity!ME$1,BBG!$1:$1,0),0)&lt;&gt;"",VLOOKUP($A38,BBG!$1:$1048576,MATCH(Activity!ME$1,BBG!$1:$1,0),0),IF(AND(VLOOKUP($A38,BBG!$1:$1048576,MATCH(Activity!ME$1,BBG!$1:$1,0)-1,0)&lt;&gt;"",VLOOKUP($A38,BBG!$1:$1048576,MATCH(Activity!ME$1,BBG!$1:$1,0)+1,0)&lt;&gt;""),(VLOOKUP($A38,BBG!$1:$1048576,MATCH(Activity!ME$1,BBG!$1:$1,0)-1,0)+VLOOKUP($A38,BBG!$1:$1048576,MATCH(Activity!ME$1,BBG!$1:$1,0)+1,0))/2,IF(AND(VLOOKUP($A38,BBG!$1:$1048576,MATCH(Activity!ME$1,BBG!$1:$1,0)-1,0)&lt;&gt;"",VLOOKUP($A38,BBG!$1:$1048576,MATCH(Activity!ME$1,BBG!$1:$1,0)+2,0)&lt;&gt;""),VLOOKUP($A38,BBG!$1:$1048576,MATCH(Activity!ME$1,BBG!$1:$1,0)-1,0)+(VLOOKUP($A38,BBG!$1:$1048576,MATCH(Activity!ME$1,BBG!$1:$1,0)+2,0)-VLOOKUP($A38,BBG!$1:$1048576,MATCH(Activity!ME$1,BBG!$1:$1,0)-1,0))/3,VLOOKUP($A38,BBG!$1:$1048576,MATCH(Activity!ME$1,BBG!$1:$1,0)-2,0)+(VLOOKUP($A38,BBG!$1:$1048576,MATCH(Activity!ME$1,BBG!$1:$1,0)+1,0)-VLOOKUP($A38,BBG!$1:$1048576,MATCH(Activity!ME$1,BBG!$1:$1,0)-2,0))*2/3)))/100</f>
        <v>0</v>
      </c>
      <c r="MF38" s="34">
        <f ca="1">IF(VLOOKUP($A38,BBG!$1:$1048576,MATCH(Activity!MF$1,BBG!$1:$1,0),0)&lt;&gt;"",VLOOKUP($A38,BBG!$1:$1048576,MATCH(Activity!MF$1,BBG!$1:$1,0),0),IF(AND(VLOOKUP($A38,BBG!$1:$1048576,MATCH(Activity!MF$1,BBG!$1:$1,0)-1,0)&lt;&gt;"",VLOOKUP($A38,BBG!$1:$1048576,MATCH(Activity!MF$1,BBG!$1:$1,0)+1,0)&lt;&gt;""),(VLOOKUP($A38,BBG!$1:$1048576,MATCH(Activity!MF$1,BBG!$1:$1,0)-1,0)+VLOOKUP($A38,BBG!$1:$1048576,MATCH(Activity!MF$1,BBG!$1:$1,0)+1,0))/2,IF(AND(VLOOKUP($A38,BBG!$1:$1048576,MATCH(Activity!MF$1,BBG!$1:$1,0)-1,0)&lt;&gt;"",VLOOKUP($A38,BBG!$1:$1048576,MATCH(Activity!MF$1,BBG!$1:$1,0)+2,0)&lt;&gt;""),VLOOKUP($A38,BBG!$1:$1048576,MATCH(Activity!MF$1,BBG!$1:$1,0)-1,0)+(VLOOKUP($A38,BBG!$1:$1048576,MATCH(Activity!MF$1,BBG!$1:$1,0)+2,0)-VLOOKUP($A38,BBG!$1:$1048576,MATCH(Activity!MF$1,BBG!$1:$1,0)-1,0))/3,VLOOKUP($A38,BBG!$1:$1048576,MATCH(Activity!MF$1,BBG!$1:$1,0)-2,0)+(VLOOKUP($A38,BBG!$1:$1048576,MATCH(Activity!MF$1,BBG!$1:$1,0)+1,0)-VLOOKUP($A38,BBG!$1:$1048576,MATCH(Activity!MF$1,BBG!$1:$1,0)-2,0))*2/3)))/100</f>
        <v>0</v>
      </c>
      <c r="MG38" s="34">
        <f ca="1">IF(VLOOKUP($A38,BBG!$1:$1048576,MATCH(Activity!MG$1,BBG!$1:$1,0),0)&lt;&gt;"",VLOOKUP($A38,BBG!$1:$1048576,MATCH(Activity!MG$1,BBG!$1:$1,0),0),IF(AND(VLOOKUP($A38,BBG!$1:$1048576,MATCH(Activity!MG$1,BBG!$1:$1,0)-1,0)&lt;&gt;"",VLOOKUP($A38,BBG!$1:$1048576,MATCH(Activity!MG$1,BBG!$1:$1,0)+1,0)&lt;&gt;""),(VLOOKUP($A38,BBG!$1:$1048576,MATCH(Activity!MG$1,BBG!$1:$1,0)-1,0)+VLOOKUP($A38,BBG!$1:$1048576,MATCH(Activity!MG$1,BBG!$1:$1,0)+1,0))/2,IF(AND(VLOOKUP($A38,BBG!$1:$1048576,MATCH(Activity!MG$1,BBG!$1:$1,0)-1,0)&lt;&gt;"",VLOOKUP($A38,BBG!$1:$1048576,MATCH(Activity!MG$1,BBG!$1:$1,0)+2,0)&lt;&gt;""),VLOOKUP($A38,BBG!$1:$1048576,MATCH(Activity!MG$1,BBG!$1:$1,0)-1,0)+(VLOOKUP($A38,BBG!$1:$1048576,MATCH(Activity!MG$1,BBG!$1:$1,0)+2,0)-VLOOKUP($A38,BBG!$1:$1048576,MATCH(Activity!MG$1,BBG!$1:$1,0)-1,0))/3,VLOOKUP($A38,BBG!$1:$1048576,MATCH(Activity!MG$1,BBG!$1:$1,0)-2,0)+(VLOOKUP($A38,BBG!$1:$1048576,MATCH(Activity!MG$1,BBG!$1:$1,0)+1,0)-VLOOKUP($A38,BBG!$1:$1048576,MATCH(Activity!MG$1,BBG!$1:$1,0)-2,0))*2/3)))/100</f>
        <v>0</v>
      </c>
      <c r="MH38" s="34">
        <f ca="1">IF(VLOOKUP($A38,BBG!$1:$1048576,MATCH(Activity!MH$1,BBG!$1:$1,0),0)&lt;&gt;"",VLOOKUP($A38,BBG!$1:$1048576,MATCH(Activity!MH$1,BBG!$1:$1,0),0),IF(AND(VLOOKUP($A38,BBG!$1:$1048576,MATCH(Activity!MH$1,BBG!$1:$1,0)-1,0)&lt;&gt;"",VLOOKUP($A38,BBG!$1:$1048576,MATCH(Activity!MH$1,BBG!$1:$1,0)+1,0)&lt;&gt;""),(VLOOKUP($A38,BBG!$1:$1048576,MATCH(Activity!MH$1,BBG!$1:$1,0)-1,0)+VLOOKUP($A38,BBG!$1:$1048576,MATCH(Activity!MH$1,BBG!$1:$1,0)+1,0))/2,IF(AND(VLOOKUP($A38,BBG!$1:$1048576,MATCH(Activity!MH$1,BBG!$1:$1,0)-1,0)&lt;&gt;"",VLOOKUP($A38,BBG!$1:$1048576,MATCH(Activity!MH$1,BBG!$1:$1,0)+2,0)&lt;&gt;""),VLOOKUP($A38,BBG!$1:$1048576,MATCH(Activity!MH$1,BBG!$1:$1,0)-1,0)+(VLOOKUP($A38,BBG!$1:$1048576,MATCH(Activity!MH$1,BBG!$1:$1,0)+2,0)-VLOOKUP($A38,BBG!$1:$1048576,MATCH(Activity!MH$1,BBG!$1:$1,0)-1,0))/3,VLOOKUP($A38,BBG!$1:$1048576,MATCH(Activity!MH$1,BBG!$1:$1,0)-2,0)+(VLOOKUP($A38,BBG!$1:$1048576,MATCH(Activity!MH$1,BBG!$1:$1,0)+1,0)-VLOOKUP($A38,BBG!$1:$1048576,MATCH(Activity!MH$1,BBG!$1:$1,0)-2,0))*2/3)))/100</f>
        <v>0</v>
      </c>
      <c r="MI38" s="34">
        <f ca="1">IF(VLOOKUP($A38,BBG!$1:$1048576,MATCH(Activity!MI$1,BBG!$1:$1,0),0)&lt;&gt;"",VLOOKUP($A38,BBG!$1:$1048576,MATCH(Activity!MI$1,BBG!$1:$1,0),0),IF(AND(VLOOKUP($A38,BBG!$1:$1048576,MATCH(Activity!MI$1,BBG!$1:$1,0)-1,0)&lt;&gt;"",VLOOKUP($A38,BBG!$1:$1048576,MATCH(Activity!MI$1,BBG!$1:$1,0)+1,0)&lt;&gt;""),(VLOOKUP($A38,BBG!$1:$1048576,MATCH(Activity!MI$1,BBG!$1:$1,0)-1,0)+VLOOKUP($A38,BBG!$1:$1048576,MATCH(Activity!MI$1,BBG!$1:$1,0)+1,0))/2,IF(AND(VLOOKUP($A38,BBG!$1:$1048576,MATCH(Activity!MI$1,BBG!$1:$1,0)-1,0)&lt;&gt;"",VLOOKUP($A38,BBG!$1:$1048576,MATCH(Activity!MI$1,BBG!$1:$1,0)+2,0)&lt;&gt;""),VLOOKUP($A38,BBG!$1:$1048576,MATCH(Activity!MI$1,BBG!$1:$1,0)-1,0)+(VLOOKUP($A38,BBG!$1:$1048576,MATCH(Activity!MI$1,BBG!$1:$1,0)+2,0)-VLOOKUP($A38,BBG!$1:$1048576,MATCH(Activity!MI$1,BBG!$1:$1,0)-1,0))/3,VLOOKUP($A38,BBG!$1:$1048576,MATCH(Activity!MI$1,BBG!$1:$1,0)-2,0)+(VLOOKUP($A38,BBG!$1:$1048576,MATCH(Activity!MI$1,BBG!$1:$1,0)+1,0)-VLOOKUP($A38,BBG!$1:$1048576,MATCH(Activity!MI$1,BBG!$1:$1,0)-2,0))*2/3)))/100</f>
        <v>0</v>
      </c>
      <c r="MJ38" s="34">
        <f ca="1">IF(VLOOKUP($A38,BBG!$1:$1048576,MATCH(Activity!MJ$1,BBG!$1:$1,0),0)&lt;&gt;"",VLOOKUP($A38,BBG!$1:$1048576,MATCH(Activity!MJ$1,BBG!$1:$1,0),0),IF(AND(VLOOKUP($A38,BBG!$1:$1048576,MATCH(Activity!MJ$1,BBG!$1:$1,0)-1,0)&lt;&gt;"",VLOOKUP($A38,BBG!$1:$1048576,MATCH(Activity!MJ$1,BBG!$1:$1,0)+1,0)&lt;&gt;""),(VLOOKUP($A38,BBG!$1:$1048576,MATCH(Activity!MJ$1,BBG!$1:$1,0)-1,0)+VLOOKUP($A38,BBG!$1:$1048576,MATCH(Activity!MJ$1,BBG!$1:$1,0)+1,0))/2,IF(AND(VLOOKUP($A38,BBG!$1:$1048576,MATCH(Activity!MJ$1,BBG!$1:$1,0)-1,0)&lt;&gt;"",VLOOKUP($A38,BBG!$1:$1048576,MATCH(Activity!MJ$1,BBG!$1:$1,0)+2,0)&lt;&gt;""),VLOOKUP($A38,BBG!$1:$1048576,MATCH(Activity!MJ$1,BBG!$1:$1,0)-1,0)+(VLOOKUP($A38,BBG!$1:$1048576,MATCH(Activity!MJ$1,BBG!$1:$1,0)+2,0)-VLOOKUP($A38,BBG!$1:$1048576,MATCH(Activity!MJ$1,BBG!$1:$1,0)-1,0))/3,VLOOKUP($A38,BBG!$1:$1048576,MATCH(Activity!MJ$1,BBG!$1:$1,0)-2,0)+(VLOOKUP($A38,BBG!$1:$1048576,MATCH(Activity!MJ$1,BBG!$1:$1,0)+1,0)-VLOOKUP($A38,BBG!$1:$1048576,MATCH(Activity!MJ$1,BBG!$1:$1,0)-2,0))*2/3)))/100</f>
        <v>0</v>
      </c>
      <c r="MK38" s="34">
        <f ca="1">IF(VLOOKUP($A38,BBG!$1:$1048576,MATCH(Activity!MK$1,BBG!$1:$1,0),0)&lt;&gt;"",VLOOKUP($A38,BBG!$1:$1048576,MATCH(Activity!MK$1,BBG!$1:$1,0),0),IF(AND(VLOOKUP($A38,BBG!$1:$1048576,MATCH(Activity!MK$1,BBG!$1:$1,0)-1,0)&lt;&gt;"",VLOOKUP($A38,BBG!$1:$1048576,MATCH(Activity!MK$1,BBG!$1:$1,0)+1,0)&lt;&gt;""),(VLOOKUP($A38,BBG!$1:$1048576,MATCH(Activity!MK$1,BBG!$1:$1,0)-1,0)+VLOOKUP($A38,BBG!$1:$1048576,MATCH(Activity!MK$1,BBG!$1:$1,0)+1,0))/2,IF(AND(VLOOKUP($A38,BBG!$1:$1048576,MATCH(Activity!MK$1,BBG!$1:$1,0)-1,0)&lt;&gt;"",VLOOKUP($A38,BBG!$1:$1048576,MATCH(Activity!MK$1,BBG!$1:$1,0)+2,0)&lt;&gt;""),VLOOKUP($A38,BBG!$1:$1048576,MATCH(Activity!MK$1,BBG!$1:$1,0)-1,0)+(VLOOKUP($A38,BBG!$1:$1048576,MATCH(Activity!MK$1,BBG!$1:$1,0)+2,0)-VLOOKUP($A38,BBG!$1:$1048576,MATCH(Activity!MK$1,BBG!$1:$1,0)-1,0))/3,VLOOKUP($A38,BBG!$1:$1048576,MATCH(Activity!MK$1,BBG!$1:$1,0)-2,0)+(VLOOKUP($A38,BBG!$1:$1048576,MATCH(Activity!MK$1,BBG!$1:$1,0)+1,0)-VLOOKUP($A38,BBG!$1:$1048576,MATCH(Activity!MK$1,BBG!$1:$1,0)-2,0))*2/3)))/100</f>
        <v>0</v>
      </c>
      <c r="ML38" s="34">
        <f ca="1">IF(VLOOKUP($A38,BBG!$1:$1048576,MATCH(Activity!ML$1,BBG!$1:$1,0),0)&lt;&gt;"",VLOOKUP($A38,BBG!$1:$1048576,MATCH(Activity!ML$1,BBG!$1:$1,0),0),IF(AND(VLOOKUP($A38,BBG!$1:$1048576,MATCH(Activity!ML$1,BBG!$1:$1,0)-1,0)&lt;&gt;"",VLOOKUP($A38,BBG!$1:$1048576,MATCH(Activity!ML$1,BBG!$1:$1,0)+1,0)&lt;&gt;""),(VLOOKUP($A38,BBG!$1:$1048576,MATCH(Activity!ML$1,BBG!$1:$1,0)-1,0)+VLOOKUP($A38,BBG!$1:$1048576,MATCH(Activity!ML$1,BBG!$1:$1,0)+1,0))/2,IF(AND(VLOOKUP($A38,BBG!$1:$1048576,MATCH(Activity!ML$1,BBG!$1:$1,0)-1,0)&lt;&gt;"",VLOOKUP($A38,BBG!$1:$1048576,MATCH(Activity!ML$1,BBG!$1:$1,0)+2,0)&lt;&gt;""),VLOOKUP($A38,BBG!$1:$1048576,MATCH(Activity!ML$1,BBG!$1:$1,0)-1,0)+(VLOOKUP($A38,BBG!$1:$1048576,MATCH(Activity!ML$1,BBG!$1:$1,0)+2,0)-VLOOKUP($A38,BBG!$1:$1048576,MATCH(Activity!ML$1,BBG!$1:$1,0)-1,0))/3,VLOOKUP($A38,BBG!$1:$1048576,MATCH(Activity!ML$1,BBG!$1:$1,0)-2,0)+(VLOOKUP($A38,BBG!$1:$1048576,MATCH(Activity!ML$1,BBG!$1:$1,0)+1,0)-VLOOKUP($A38,BBG!$1:$1048576,MATCH(Activity!ML$1,BBG!$1:$1,0)-2,0))*2/3)))/100</f>
        <v>0</v>
      </c>
      <c r="MM38" s="34">
        <f ca="1">IF(VLOOKUP($A38,BBG!$1:$1048576,MATCH(Activity!MM$1,BBG!$1:$1,0),0)&lt;&gt;"",VLOOKUP($A38,BBG!$1:$1048576,MATCH(Activity!MM$1,BBG!$1:$1,0),0),IF(AND(VLOOKUP($A38,BBG!$1:$1048576,MATCH(Activity!MM$1,BBG!$1:$1,0)-1,0)&lt;&gt;"",VLOOKUP($A38,BBG!$1:$1048576,MATCH(Activity!MM$1,BBG!$1:$1,0)+1,0)&lt;&gt;""),(VLOOKUP($A38,BBG!$1:$1048576,MATCH(Activity!MM$1,BBG!$1:$1,0)-1,0)+VLOOKUP($A38,BBG!$1:$1048576,MATCH(Activity!MM$1,BBG!$1:$1,0)+1,0))/2,IF(AND(VLOOKUP($A38,BBG!$1:$1048576,MATCH(Activity!MM$1,BBG!$1:$1,0)-1,0)&lt;&gt;"",VLOOKUP($A38,BBG!$1:$1048576,MATCH(Activity!MM$1,BBG!$1:$1,0)+2,0)&lt;&gt;""),VLOOKUP($A38,BBG!$1:$1048576,MATCH(Activity!MM$1,BBG!$1:$1,0)-1,0)+(VLOOKUP($A38,BBG!$1:$1048576,MATCH(Activity!MM$1,BBG!$1:$1,0)+2,0)-VLOOKUP($A38,BBG!$1:$1048576,MATCH(Activity!MM$1,BBG!$1:$1,0)-1,0))/3,VLOOKUP($A38,BBG!$1:$1048576,MATCH(Activity!MM$1,BBG!$1:$1,0)-2,0)+(VLOOKUP($A38,BBG!$1:$1048576,MATCH(Activity!MM$1,BBG!$1:$1,0)+1,0)-VLOOKUP($A38,BBG!$1:$1048576,MATCH(Activity!MM$1,BBG!$1:$1,0)-2,0))*2/3)))/100</f>
        <v>0</v>
      </c>
      <c r="MN38" s="34">
        <f ca="1">IF(VLOOKUP($A38,BBG!$1:$1048576,MATCH(Activity!MN$1,BBG!$1:$1,0),0)&lt;&gt;"",VLOOKUP($A38,BBG!$1:$1048576,MATCH(Activity!MN$1,BBG!$1:$1,0),0),IF(AND(VLOOKUP($A38,BBG!$1:$1048576,MATCH(Activity!MN$1,BBG!$1:$1,0)-1,0)&lt;&gt;"",VLOOKUP($A38,BBG!$1:$1048576,MATCH(Activity!MN$1,BBG!$1:$1,0)+1,0)&lt;&gt;""),(VLOOKUP($A38,BBG!$1:$1048576,MATCH(Activity!MN$1,BBG!$1:$1,0)-1,0)+VLOOKUP($A38,BBG!$1:$1048576,MATCH(Activity!MN$1,BBG!$1:$1,0)+1,0))/2,IF(AND(VLOOKUP($A38,BBG!$1:$1048576,MATCH(Activity!MN$1,BBG!$1:$1,0)-1,0)&lt;&gt;"",VLOOKUP($A38,BBG!$1:$1048576,MATCH(Activity!MN$1,BBG!$1:$1,0)+2,0)&lt;&gt;""),VLOOKUP($A38,BBG!$1:$1048576,MATCH(Activity!MN$1,BBG!$1:$1,0)-1,0)+(VLOOKUP($A38,BBG!$1:$1048576,MATCH(Activity!MN$1,BBG!$1:$1,0)+2,0)-VLOOKUP($A38,BBG!$1:$1048576,MATCH(Activity!MN$1,BBG!$1:$1,0)-1,0))/3,VLOOKUP($A38,BBG!$1:$1048576,MATCH(Activity!MN$1,BBG!$1:$1,0)-2,0)+(VLOOKUP($A38,BBG!$1:$1048576,MATCH(Activity!MN$1,BBG!$1:$1,0)+1,0)-VLOOKUP($A38,BBG!$1:$1048576,MATCH(Activity!MN$1,BBG!$1:$1,0)-2,0))*2/3)))/100</f>
        <v>0</v>
      </c>
      <c r="MO38" s="34">
        <f ca="1">IF(VLOOKUP($A38,BBG!$1:$1048576,MATCH(Activity!MO$1,BBG!$1:$1,0),0)&lt;&gt;"",VLOOKUP($A38,BBG!$1:$1048576,MATCH(Activity!MO$1,BBG!$1:$1,0),0),IF(AND(VLOOKUP($A38,BBG!$1:$1048576,MATCH(Activity!MO$1,BBG!$1:$1,0)-1,0)&lt;&gt;"",VLOOKUP($A38,BBG!$1:$1048576,MATCH(Activity!MO$1,BBG!$1:$1,0)+1,0)&lt;&gt;""),(VLOOKUP($A38,BBG!$1:$1048576,MATCH(Activity!MO$1,BBG!$1:$1,0)-1,0)+VLOOKUP($A38,BBG!$1:$1048576,MATCH(Activity!MO$1,BBG!$1:$1,0)+1,0))/2,IF(AND(VLOOKUP($A38,BBG!$1:$1048576,MATCH(Activity!MO$1,BBG!$1:$1,0)-1,0)&lt;&gt;"",VLOOKUP($A38,BBG!$1:$1048576,MATCH(Activity!MO$1,BBG!$1:$1,0)+2,0)&lt;&gt;""),VLOOKUP($A38,BBG!$1:$1048576,MATCH(Activity!MO$1,BBG!$1:$1,0)-1,0)+(VLOOKUP($A38,BBG!$1:$1048576,MATCH(Activity!MO$1,BBG!$1:$1,0)+2,0)-VLOOKUP($A38,BBG!$1:$1048576,MATCH(Activity!MO$1,BBG!$1:$1,0)-1,0))/3,VLOOKUP($A38,BBG!$1:$1048576,MATCH(Activity!MO$1,BBG!$1:$1,0)-2,0)+(VLOOKUP($A38,BBG!$1:$1048576,MATCH(Activity!MO$1,BBG!$1:$1,0)+1,0)-VLOOKUP($A38,BBG!$1:$1048576,MATCH(Activity!MO$1,BBG!$1:$1,0)-2,0))*2/3)))/100</f>
        <v>0</v>
      </c>
      <c r="MP38" s="34">
        <f ca="1">IF(VLOOKUP($A38,BBG!$1:$1048576,MATCH(Activity!MP$1,BBG!$1:$1,0),0)&lt;&gt;"",VLOOKUP($A38,BBG!$1:$1048576,MATCH(Activity!MP$1,BBG!$1:$1,0),0),IF(AND(VLOOKUP($A38,BBG!$1:$1048576,MATCH(Activity!MP$1,BBG!$1:$1,0)-1,0)&lt;&gt;"",VLOOKUP($A38,BBG!$1:$1048576,MATCH(Activity!MP$1,BBG!$1:$1,0)+1,0)&lt;&gt;""),(VLOOKUP($A38,BBG!$1:$1048576,MATCH(Activity!MP$1,BBG!$1:$1,0)-1,0)+VLOOKUP($A38,BBG!$1:$1048576,MATCH(Activity!MP$1,BBG!$1:$1,0)+1,0))/2,IF(AND(VLOOKUP($A38,BBG!$1:$1048576,MATCH(Activity!MP$1,BBG!$1:$1,0)-1,0)&lt;&gt;"",VLOOKUP($A38,BBG!$1:$1048576,MATCH(Activity!MP$1,BBG!$1:$1,0)+2,0)&lt;&gt;""),VLOOKUP($A38,BBG!$1:$1048576,MATCH(Activity!MP$1,BBG!$1:$1,0)-1,0)+(VLOOKUP($A38,BBG!$1:$1048576,MATCH(Activity!MP$1,BBG!$1:$1,0)+2,0)-VLOOKUP($A38,BBG!$1:$1048576,MATCH(Activity!MP$1,BBG!$1:$1,0)-1,0))/3,VLOOKUP($A38,BBG!$1:$1048576,MATCH(Activity!MP$1,BBG!$1:$1,0)-2,0)+(VLOOKUP($A38,BBG!$1:$1048576,MATCH(Activity!MP$1,BBG!$1:$1,0)+1,0)-VLOOKUP($A38,BBG!$1:$1048576,MATCH(Activity!MP$1,BBG!$1:$1,0)-2,0))*2/3)))/100</f>
        <v>0</v>
      </c>
      <c r="MQ38" s="34">
        <f ca="1">IF(VLOOKUP($A38,BBG!$1:$1048576,MATCH(Activity!MQ$1,BBG!$1:$1,0),0)&lt;&gt;"",VLOOKUP($A38,BBG!$1:$1048576,MATCH(Activity!MQ$1,BBG!$1:$1,0),0),IF(AND(VLOOKUP($A38,BBG!$1:$1048576,MATCH(Activity!MQ$1,BBG!$1:$1,0)-1,0)&lt;&gt;"",VLOOKUP($A38,BBG!$1:$1048576,MATCH(Activity!MQ$1,BBG!$1:$1,0)+1,0)&lt;&gt;""),(VLOOKUP($A38,BBG!$1:$1048576,MATCH(Activity!MQ$1,BBG!$1:$1,0)-1,0)+VLOOKUP($A38,BBG!$1:$1048576,MATCH(Activity!MQ$1,BBG!$1:$1,0)+1,0))/2,IF(AND(VLOOKUP($A38,BBG!$1:$1048576,MATCH(Activity!MQ$1,BBG!$1:$1,0)-1,0)&lt;&gt;"",VLOOKUP($A38,BBG!$1:$1048576,MATCH(Activity!MQ$1,BBG!$1:$1,0)+2,0)&lt;&gt;""),VLOOKUP($A38,BBG!$1:$1048576,MATCH(Activity!MQ$1,BBG!$1:$1,0)-1,0)+(VLOOKUP($A38,BBG!$1:$1048576,MATCH(Activity!MQ$1,BBG!$1:$1,0)+2,0)-VLOOKUP($A38,BBG!$1:$1048576,MATCH(Activity!MQ$1,BBG!$1:$1,0)-1,0))/3,VLOOKUP($A38,BBG!$1:$1048576,MATCH(Activity!MQ$1,BBG!$1:$1,0)-2,0)+(VLOOKUP($A38,BBG!$1:$1048576,MATCH(Activity!MQ$1,BBG!$1:$1,0)+1,0)-VLOOKUP($A38,BBG!$1:$1048576,MATCH(Activity!MQ$1,BBG!$1:$1,0)-2,0))*2/3)))/100</f>
        <v>0</v>
      </c>
      <c r="MR38" s="34">
        <f ca="1">IF(VLOOKUP($A38,BBG!$1:$1048576,MATCH(Activity!MR$1,BBG!$1:$1,0),0)&lt;&gt;"",VLOOKUP($A38,BBG!$1:$1048576,MATCH(Activity!MR$1,BBG!$1:$1,0),0),IF(AND(VLOOKUP($A38,BBG!$1:$1048576,MATCH(Activity!MR$1,BBG!$1:$1,0)-1,0)&lt;&gt;"",VLOOKUP($A38,BBG!$1:$1048576,MATCH(Activity!MR$1,BBG!$1:$1,0)+1,0)&lt;&gt;""),(VLOOKUP($A38,BBG!$1:$1048576,MATCH(Activity!MR$1,BBG!$1:$1,0)-1,0)+VLOOKUP($A38,BBG!$1:$1048576,MATCH(Activity!MR$1,BBG!$1:$1,0)+1,0))/2,IF(AND(VLOOKUP($A38,BBG!$1:$1048576,MATCH(Activity!MR$1,BBG!$1:$1,0)-1,0)&lt;&gt;"",VLOOKUP($A38,BBG!$1:$1048576,MATCH(Activity!MR$1,BBG!$1:$1,0)+2,0)&lt;&gt;""),VLOOKUP($A38,BBG!$1:$1048576,MATCH(Activity!MR$1,BBG!$1:$1,0)-1,0)+(VLOOKUP($A38,BBG!$1:$1048576,MATCH(Activity!MR$1,BBG!$1:$1,0)+2,0)-VLOOKUP($A38,BBG!$1:$1048576,MATCH(Activity!MR$1,BBG!$1:$1,0)-1,0))/3,VLOOKUP($A38,BBG!$1:$1048576,MATCH(Activity!MR$1,BBG!$1:$1,0)-2,0)+(VLOOKUP($A38,BBG!$1:$1048576,MATCH(Activity!MR$1,BBG!$1:$1,0)+1,0)-VLOOKUP($A38,BBG!$1:$1048576,MATCH(Activity!MR$1,BBG!$1:$1,0)-2,0))*2/3)))/100</f>
        <v>0</v>
      </c>
      <c r="MS38" s="34">
        <f ca="1">IF(VLOOKUP($A38,BBG!$1:$1048576,MATCH(Activity!MS$1,BBG!$1:$1,0),0)&lt;&gt;"",VLOOKUP($A38,BBG!$1:$1048576,MATCH(Activity!MS$1,BBG!$1:$1,0),0),IF(AND(VLOOKUP($A38,BBG!$1:$1048576,MATCH(Activity!MS$1,BBG!$1:$1,0)-1,0)&lt;&gt;"",VLOOKUP($A38,BBG!$1:$1048576,MATCH(Activity!MS$1,BBG!$1:$1,0)+1,0)&lt;&gt;""),(VLOOKUP($A38,BBG!$1:$1048576,MATCH(Activity!MS$1,BBG!$1:$1,0)-1,0)+VLOOKUP($A38,BBG!$1:$1048576,MATCH(Activity!MS$1,BBG!$1:$1,0)+1,0))/2,IF(AND(VLOOKUP($A38,BBG!$1:$1048576,MATCH(Activity!MS$1,BBG!$1:$1,0)-1,0)&lt;&gt;"",VLOOKUP($A38,BBG!$1:$1048576,MATCH(Activity!MS$1,BBG!$1:$1,0)+2,0)&lt;&gt;""),VLOOKUP($A38,BBG!$1:$1048576,MATCH(Activity!MS$1,BBG!$1:$1,0)-1,0)+(VLOOKUP($A38,BBG!$1:$1048576,MATCH(Activity!MS$1,BBG!$1:$1,0)+2,0)-VLOOKUP($A38,BBG!$1:$1048576,MATCH(Activity!MS$1,BBG!$1:$1,0)-1,0))/3,VLOOKUP($A38,BBG!$1:$1048576,MATCH(Activity!MS$1,BBG!$1:$1,0)-2,0)+(VLOOKUP($A38,BBG!$1:$1048576,MATCH(Activity!MS$1,BBG!$1:$1,0)+1,0)-VLOOKUP($A38,BBG!$1:$1048576,MATCH(Activity!MS$1,BBG!$1:$1,0)-2,0))*2/3)))/100</f>
        <v>0</v>
      </c>
      <c r="MT38" s="34">
        <f ca="1">IF(VLOOKUP($A38,BBG!$1:$1048576,MATCH(Activity!MT$1,BBG!$1:$1,0),0)&lt;&gt;"",VLOOKUP($A38,BBG!$1:$1048576,MATCH(Activity!MT$1,BBG!$1:$1,0),0),IF(AND(VLOOKUP($A38,BBG!$1:$1048576,MATCH(Activity!MT$1,BBG!$1:$1,0)-1,0)&lt;&gt;"",VLOOKUP($A38,BBG!$1:$1048576,MATCH(Activity!MT$1,BBG!$1:$1,0)+1,0)&lt;&gt;""),(VLOOKUP($A38,BBG!$1:$1048576,MATCH(Activity!MT$1,BBG!$1:$1,0)-1,0)+VLOOKUP($A38,BBG!$1:$1048576,MATCH(Activity!MT$1,BBG!$1:$1,0)+1,0))/2,IF(AND(VLOOKUP($A38,BBG!$1:$1048576,MATCH(Activity!MT$1,BBG!$1:$1,0)-1,0)&lt;&gt;"",VLOOKUP($A38,BBG!$1:$1048576,MATCH(Activity!MT$1,BBG!$1:$1,0)+2,0)&lt;&gt;""),VLOOKUP($A38,BBG!$1:$1048576,MATCH(Activity!MT$1,BBG!$1:$1,0)-1,0)+(VLOOKUP($A38,BBG!$1:$1048576,MATCH(Activity!MT$1,BBG!$1:$1,0)+2,0)-VLOOKUP($A38,BBG!$1:$1048576,MATCH(Activity!MT$1,BBG!$1:$1,0)-1,0))/3,VLOOKUP($A38,BBG!$1:$1048576,MATCH(Activity!MT$1,BBG!$1:$1,0)-2,0)+(VLOOKUP($A38,BBG!$1:$1048576,MATCH(Activity!MT$1,BBG!$1:$1,0)+1,0)-VLOOKUP($A38,BBG!$1:$1048576,MATCH(Activity!MT$1,BBG!$1:$1,0)-2,0))*2/3)))/100</f>
        <v>0</v>
      </c>
      <c r="MU38" s="34">
        <f ca="1">IF(VLOOKUP($A38,BBG!$1:$1048576,MATCH(Activity!MU$1,BBG!$1:$1,0),0)&lt;&gt;"",VLOOKUP($A38,BBG!$1:$1048576,MATCH(Activity!MU$1,BBG!$1:$1,0),0),IF(AND(VLOOKUP($A38,BBG!$1:$1048576,MATCH(Activity!MU$1,BBG!$1:$1,0)-1,0)&lt;&gt;"",VLOOKUP($A38,BBG!$1:$1048576,MATCH(Activity!MU$1,BBG!$1:$1,0)+1,0)&lt;&gt;""),(VLOOKUP($A38,BBG!$1:$1048576,MATCH(Activity!MU$1,BBG!$1:$1,0)-1,0)+VLOOKUP($A38,BBG!$1:$1048576,MATCH(Activity!MU$1,BBG!$1:$1,0)+1,0))/2,IF(AND(VLOOKUP($A38,BBG!$1:$1048576,MATCH(Activity!MU$1,BBG!$1:$1,0)-1,0)&lt;&gt;"",VLOOKUP($A38,BBG!$1:$1048576,MATCH(Activity!MU$1,BBG!$1:$1,0)+2,0)&lt;&gt;""),VLOOKUP($A38,BBG!$1:$1048576,MATCH(Activity!MU$1,BBG!$1:$1,0)-1,0)+(VLOOKUP($A38,BBG!$1:$1048576,MATCH(Activity!MU$1,BBG!$1:$1,0)+2,0)-VLOOKUP($A38,BBG!$1:$1048576,MATCH(Activity!MU$1,BBG!$1:$1,0)-1,0))/3,VLOOKUP($A38,BBG!$1:$1048576,MATCH(Activity!MU$1,BBG!$1:$1,0)-2,0)+(VLOOKUP($A38,BBG!$1:$1048576,MATCH(Activity!MU$1,BBG!$1:$1,0)+1,0)-VLOOKUP($A38,BBG!$1:$1048576,MATCH(Activity!MU$1,BBG!$1:$1,0)-2,0))*2/3)))/100</f>
        <v>0</v>
      </c>
    </row>
    <row r="39" spans="1:359" s="12" customFormat="1">
      <c r="A39" s="20"/>
      <c r="B39" s="10" t="s">
        <v>183</v>
      </c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34"/>
      <c r="AC39" s="34"/>
      <c r="AD39" s="34"/>
      <c r="AE39" s="34"/>
      <c r="AF39" s="34"/>
      <c r="AG39" s="34"/>
      <c r="AH39" s="34"/>
      <c r="AI39" s="34"/>
      <c r="AJ39" s="34"/>
      <c r="AK39" s="34"/>
      <c r="AL39" s="34"/>
      <c r="AM39" s="34"/>
      <c r="AN39" s="34"/>
      <c r="AO39" s="34"/>
      <c r="AP39" s="34"/>
      <c r="AQ39" s="34"/>
      <c r="AR39" s="34"/>
      <c r="AS39" s="34"/>
      <c r="AT39" s="34"/>
      <c r="AU39" s="34"/>
      <c r="AV39" s="34"/>
      <c r="AW39" s="34"/>
      <c r="AX39" s="34"/>
      <c r="AY39" s="34"/>
      <c r="AZ39" s="34"/>
      <c r="BA39" s="34"/>
      <c r="BB39" s="34"/>
      <c r="BC39" s="34"/>
      <c r="BD39" s="34"/>
      <c r="BE39" s="34"/>
      <c r="BF39" s="34"/>
      <c r="BG39" s="34"/>
      <c r="BH39" s="34"/>
      <c r="BI39" s="34"/>
      <c r="BJ39" s="34"/>
      <c r="BK39" s="34"/>
      <c r="BL39" s="34"/>
      <c r="BM39" s="34">
        <f t="shared" ref="BM39" ca="1" si="1739">AVERAGE(BK38:BM38)</f>
        <v>0</v>
      </c>
      <c r="BN39" s="34">
        <f t="shared" ref="BN39" ca="1" si="1740">AVERAGE(BL38:BN38)</f>
        <v>0</v>
      </c>
      <c r="BO39" s="34">
        <f t="shared" ref="BO39" ca="1" si="1741">AVERAGE(BM38:BO38)</f>
        <v>0</v>
      </c>
      <c r="BP39" s="34">
        <f t="shared" ref="BP39" ca="1" si="1742">AVERAGE(BN38:BP38)</f>
        <v>0</v>
      </c>
      <c r="BQ39" s="34">
        <f t="shared" ref="BQ39" ca="1" si="1743">AVERAGE(BO38:BQ38)</f>
        <v>0</v>
      </c>
      <c r="BR39" s="34">
        <f t="shared" ref="BR39" ca="1" si="1744">AVERAGE(BP38:BR38)</f>
        <v>0</v>
      </c>
      <c r="BS39" s="34">
        <f t="shared" ref="BS39" ca="1" si="1745">AVERAGE(BQ38:BS38)</f>
        <v>0</v>
      </c>
      <c r="BT39" s="34">
        <f t="shared" ref="BT39" ca="1" si="1746">AVERAGE(BR38:BT38)</f>
        <v>0</v>
      </c>
      <c r="BU39" s="34">
        <f t="shared" ref="BU39" ca="1" si="1747">AVERAGE(BS38:BU38)</f>
        <v>0</v>
      </c>
      <c r="BV39" s="34">
        <f t="shared" ref="BV39" ca="1" si="1748">AVERAGE(BT38:BV38)</f>
        <v>0</v>
      </c>
      <c r="BW39" s="34">
        <f t="shared" ref="BW39" ca="1" si="1749">AVERAGE(BU38:BW38)</f>
        <v>0</v>
      </c>
      <c r="BX39" s="34">
        <f t="shared" ref="BX39" ca="1" si="1750">AVERAGE(BV38:BX38)</f>
        <v>0</v>
      </c>
      <c r="BY39" s="34">
        <f t="shared" ref="BY39" ca="1" si="1751">AVERAGE(BW38:BY38)</f>
        <v>0</v>
      </c>
      <c r="BZ39" s="34">
        <f t="shared" ref="BZ39" ca="1" si="1752">AVERAGE(BX38:BZ38)</f>
        <v>0</v>
      </c>
      <c r="CA39" s="34">
        <f t="shared" ref="CA39" ca="1" si="1753">AVERAGE(BY38:CA38)</f>
        <v>0</v>
      </c>
      <c r="CB39" s="34">
        <f t="shared" ref="CB39" ca="1" si="1754">AVERAGE(BZ38:CB38)</f>
        <v>0</v>
      </c>
      <c r="CC39" s="34">
        <f t="shared" ref="CC39" ca="1" si="1755">AVERAGE(CA38:CC38)</f>
        <v>0</v>
      </c>
      <c r="CD39" s="34">
        <f t="shared" ref="CD39" ca="1" si="1756">AVERAGE(CB38:CD38)</f>
        <v>0</v>
      </c>
      <c r="CE39" s="34">
        <f t="shared" ref="CE39" ca="1" si="1757">AVERAGE(CC38:CE38)</f>
        <v>0</v>
      </c>
      <c r="CF39" s="34">
        <f t="shared" ref="CF39" ca="1" si="1758">AVERAGE(CD38:CF38)</f>
        <v>0</v>
      </c>
      <c r="CG39" s="34">
        <f t="shared" ref="CG39" ca="1" si="1759">AVERAGE(CE38:CG38)</f>
        <v>0</v>
      </c>
      <c r="CH39" s="34">
        <f t="shared" ref="CH39" ca="1" si="1760">AVERAGE(CF38:CH38)</f>
        <v>0</v>
      </c>
      <c r="CI39" s="34">
        <f t="shared" ref="CI39" ca="1" si="1761">AVERAGE(CG38:CI38)</f>
        <v>0</v>
      </c>
      <c r="CJ39" s="34">
        <f t="shared" ref="CJ39" ca="1" si="1762">AVERAGE(CH38:CJ38)</f>
        <v>0</v>
      </c>
      <c r="CK39" s="34">
        <f t="shared" ref="CK39" ca="1" si="1763">AVERAGE(CI38:CK38)</f>
        <v>0</v>
      </c>
      <c r="CL39" s="34">
        <f t="shared" ref="CL39" ca="1" si="1764">AVERAGE(CJ38:CL38)</f>
        <v>0</v>
      </c>
      <c r="CM39" s="34">
        <f t="shared" ref="CM39" ca="1" si="1765">AVERAGE(CK38:CM38)</f>
        <v>0</v>
      </c>
      <c r="CN39" s="34">
        <f t="shared" ref="CN39" ca="1" si="1766">AVERAGE(CL38:CN38)</f>
        <v>0</v>
      </c>
      <c r="CO39" s="34">
        <f t="shared" ref="CO39" ca="1" si="1767">AVERAGE(CM38:CO38)</f>
        <v>0</v>
      </c>
      <c r="CP39" s="34">
        <f t="shared" ref="CP39" ca="1" si="1768">AVERAGE(CN38:CP38)</f>
        <v>0</v>
      </c>
      <c r="CQ39" s="34">
        <f t="shared" ref="CQ39" ca="1" si="1769">AVERAGE(CO38:CQ38)</f>
        <v>0</v>
      </c>
      <c r="CR39" s="34">
        <f t="shared" ref="CR39" ca="1" si="1770">AVERAGE(CP38:CR38)</f>
        <v>0</v>
      </c>
      <c r="CS39" s="34">
        <f t="shared" ref="CS39" ca="1" si="1771">AVERAGE(CQ38:CS38)</f>
        <v>0</v>
      </c>
      <c r="CT39" s="34">
        <f t="shared" ref="CT39" ca="1" si="1772">AVERAGE(CR38:CT38)</f>
        <v>0</v>
      </c>
      <c r="CU39" s="34">
        <f t="shared" ref="CU39" ca="1" si="1773">AVERAGE(CS38:CU38)</f>
        <v>0</v>
      </c>
      <c r="CV39" s="34">
        <f t="shared" ref="CV39" ca="1" si="1774">AVERAGE(CT38:CV38)</f>
        <v>0</v>
      </c>
      <c r="CW39" s="34">
        <f t="shared" ref="CW39" ca="1" si="1775">AVERAGE(CU38:CW38)</f>
        <v>0</v>
      </c>
      <c r="CX39" s="34">
        <f t="shared" ref="CX39" ca="1" si="1776">AVERAGE(CV38:CX38)</f>
        <v>0</v>
      </c>
      <c r="CY39" s="34">
        <f t="shared" ref="CY39" ca="1" si="1777">AVERAGE(CW38:CY38)</f>
        <v>0</v>
      </c>
      <c r="CZ39" s="34">
        <f t="shared" ref="CZ39" ca="1" si="1778">AVERAGE(CX38:CZ38)</f>
        <v>0</v>
      </c>
      <c r="DA39" s="34">
        <f t="shared" ref="DA39" ca="1" si="1779">AVERAGE(CY38:DA38)</f>
        <v>0</v>
      </c>
      <c r="DB39" s="34">
        <f t="shared" ref="DB39" ca="1" si="1780">AVERAGE(CZ38:DB38)</f>
        <v>0</v>
      </c>
      <c r="DC39" s="34">
        <f t="shared" ref="DC39" ca="1" si="1781">AVERAGE(DA38:DC38)</f>
        <v>0</v>
      </c>
      <c r="DD39" s="34">
        <f t="shared" ref="DD39" ca="1" si="1782">AVERAGE(DB38:DD38)</f>
        <v>0</v>
      </c>
      <c r="DE39" s="34">
        <f t="shared" ref="DE39" ca="1" si="1783">AVERAGE(DC38:DE38)</f>
        <v>0</v>
      </c>
      <c r="DF39" s="34">
        <f t="shared" ref="DF39" ca="1" si="1784">AVERAGE(DD38:DF38)</f>
        <v>0</v>
      </c>
      <c r="DG39" s="34">
        <f t="shared" ref="DG39" ca="1" si="1785">AVERAGE(DE38:DG38)</f>
        <v>0</v>
      </c>
      <c r="DH39" s="34">
        <f t="shared" ref="DH39" ca="1" si="1786">AVERAGE(DF38:DH38)</f>
        <v>0</v>
      </c>
      <c r="DI39" s="34">
        <f t="shared" ref="DI39" ca="1" si="1787">AVERAGE(DG38:DI38)</f>
        <v>0</v>
      </c>
      <c r="DJ39" s="34">
        <f t="shared" ref="DJ39" ca="1" si="1788">AVERAGE(DH38:DJ38)</f>
        <v>0</v>
      </c>
      <c r="DK39" s="34">
        <f t="shared" ref="DK39" ca="1" si="1789">AVERAGE(DI38:DK38)</f>
        <v>0</v>
      </c>
      <c r="DL39" s="34">
        <f t="shared" ref="DL39" ca="1" si="1790">AVERAGE(DJ38:DL38)</f>
        <v>0</v>
      </c>
      <c r="DM39" s="34">
        <f t="shared" ref="DM39" ca="1" si="1791">AVERAGE(DK38:DM38)</f>
        <v>0</v>
      </c>
      <c r="DN39" s="34">
        <f t="shared" ref="DN39" ca="1" si="1792">AVERAGE(DL38:DN38)</f>
        <v>0</v>
      </c>
      <c r="DO39" s="34">
        <f t="shared" ref="DO39" ca="1" si="1793">AVERAGE(DM38:DO38)</f>
        <v>0</v>
      </c>
      <c r="DP39" s="34">
        <f t="shared" ref="DP39" ca="1" si="1794">AVERAGE(DN38:DP38)</f>
        <v>0</v>
      </c>
      <c r="DQ39" s="34">
        <f t="shared" ref="DQ39" ca="1" si="1795">AVERAGE(DO38:DQ38)</f>
        <v>0</v>
      </c>
      <c r="DR39" s="34">
        <f t="shared" ref="DR39" ca="1" si="1796">AVERAGE(DP38:DR38)</f>
        <v>0</v>
      </c>
      <c r="DS39" s="34">
        <f t="shared" ref="DS39" ca="1" si="1797">AVERAGE(DQ38:DS38)</f>
        <v>0</v>
      </c>
      <c r="DT39" s="34">
        <f t="shared" ref="DT39" ca="1" si="1798">AVERAGE(DR38:DT38)</f>
        <v>0</v>
      </c>
      <c r="DU39" s="34">
        <f t="shared" ref="DU39" ca="1" si="1799">AVERAGE(DS38:DU38)</f>
        <v>0</v>
      </c>
      <c r="DV39" s="34">
        <f t="shared" ref="DV39" ca="1" si="1800">AVERAGE(DT38:DV38)</f>
        <v>0</v>
      </c>
      <c r="DW39" s="34">
        <f t="shared" ref="DW39" ca="1" si="1801">AVERAGE(DU38:DW38)</f>
        <v>0</v>
      </c>
      <c r="DX39" s="34">
        <f t="shared" ref="DX39" ca="1" si="1802">AVERAGE(DV38:DX38)</f>
        <v>0</v>
      </c>
      <c r="DY39" s="34">
        <f t="shared" ref="DY39" ca="1" si="1803">AVERAGE(DW38:DY38)</f>
        <v>0</v>
      </c>
      <c r="DZ39" s="34">
        <f t="shared" ref="DZ39" ca="1" si="1804">AVERAGE(DX38:DZ38)</f>
        <v>0</v>
      </c>
      <c r="EA39" s="34">
        <f t="shared" ref="EA39" ca="1" si="1805">AVERAGE(DY38:EA38)</f>
        <v>0</v>
      </c>
      <c r="EB39" s="34">
        <f t="shared" ref="EB39" ca="1" si="1806">AVERAGE(DZ38:EB38)</f>
        <v>0</v>
      </c>
      <c r="EC39" s="34">
        <f t="shared" ref="EC39" ca="1" si="1807">AVERAGE(EA38:EC38)</f>
        <v>0</v>
      </c>
      <c r="ED39" s="34">
        <f t="shared" ref="ED39" ca="1" si="1808">AVERAGE(EB38:ED38)</f>
        <v>0</v>
      </c>
      <c r="EE39" s="34">
        <f t="shared" ref="EE39" ca="1" si="1809">AVERAGE(EC38:EE38)</f>
        <v>0</v>
      </c>
      <c r="EF39" s="34">
        <f t="shared" ref="EF39" ca="1" si="1810">AVERAGE(ED38:EF38)</f>
        <v>0</v>
      </c>
      <c r="EG39" s="34">
        <f t="shared" ref="EG39" ca="1" si="1811">AVERAGE(EE38:EG38)</f>
        <v>0</v>
      </c>
      <c r="EH39" s="34">
        <f t="shared" ref="EH39" ca="1" si="1812">AVERAGE(EF38:EH38)</f>
        <v>0</v>
      </c>
      <c r="EI39" s="34">
        <f t="shared" ref="EI39" ca="1" si="1813">AVERAGE(EG38:EI38)</f>
        <v>0</v>
      </c>
      <c r="EJ39" s="34">
        <f t="shared" ref="EJ39" ca="1" si="1814">AVERAGE(EH38:EJ38)</f>
        <v>0</v>
      </c>
      <c r="EK39" s="34">
        <f t="shared" ref="EK39" ca="1" si="1815">AVERAGE(EI38:EK38)</f>
        <v>0</v>
      </c>
      <c r="EL39" s="34">
        <f t="shared" ref="EL39" ca="1" si="1816">AVERAGE(EJ38:EL38)</f>
        <v>0</v>
      </c>
      <c r="EM39" s="34">
        <f t="shared" ref="EM39" ca="1" si="1817">AVERAGE(EK38:EM38)</f>
        <v>0</v>
      </c>
      <c r="EN39" s="34">
        <f t="shared" ref="EN39" ca="1" si="1818">AVERAGE(EL38:EN38)</f>
        <v>0</v>
      </c>
      <c r="EO39" s="34">
        <f t="shared" ref="EO39" ca="1" si="1819">AVERAGE(EM38:EO38)</f>
        <v>0</v>
      </c>
      <c r="EP39" s="34">
        <f t="shared" ref="EP39" ca="1" si="1820">AVERAGE(EN38:EP38)</f>
        <v>0</v>
      </c>
      <c r="EQ39" s="34">
        <f t="shared" ref="EQ39" ca="1" si="1821">AVERAGE(EO38:EQ38)</f>
        <v>0</v>
      </c>
      <c r="ER39" s="34">
        <f t="shared" ref="ER39" ca="1" si="1822">AVERAGE(EP38:ER38)</f>
        <v>0</v>
      </c>
      <c r="ES39" s="34">
        <f t="shared" ref="ES39" ca="1" si="1823">AVERAGE(EQ38:ES38)</f>
        <v>0</v>
      </c>
      <c r="ET39" s="34">
        <f t="shared" ref="ET39" ca="1" si="1824">AVERAGE(ER38:ET38)</f>
        <v>0</v>
      </c>
      <c r="EU39" s="34">
        <f t="shared" ref="EU39" ca="1" si="1825">AVERAGE(ES38:EU38)</f>
        <v>0</v>
      </c>
      <c r="EV39" s="34">
        <f t="shared" ref="EV39" ca="1" si="1826">AVERAGE(ET38:EV38)</f>
        <v>0</v>
      </c>
      <c r="EW39" s="34">
        <f t="shared" ref="EW39" ca="1" si="1827">AVERAGE(EU38:EW38)</f>
        <v>0</v>
      </c>
      <c r="EX39" s="34">
        <f t="shared" ref="EX39" ca="1" si="1828">AVERAGE(EV38:EX38)</f>
        <v>0</v>
      </c>
      <c r="EY39" s="34">
        <f t="shared" ref="EY39" ca="1" si="1829">AVERAGE(EW38:EY38)</f>
        <v>0</v>
      </c>
      <c r="EZ39" s="34">
        <f t="shared" ref="EZ39" ca="1" si="1830">AVERAGE(EX38:EZ38)</f>
        <v>0</v>
      </c>
      <c r="FA39" s="34">
        <f t="shared" ref="FA39" ca="1" si="1831">AVERAGE(EY38:FA38)</f>
        <v>0</v>
      </c>
      <c r="FB39" s="34">
        <f t="shared" ref="FB39" ca="1" si="1832">AVERAGE(EZ38:FB38)</f>
        <v>0</v>
      </c>
      <c r="FC39" s="34">
        <f t="shared" ref="FC39" ca="1" si="1833">AVERAGE(FA38:FC38)</f>
        <v>0</v>
      </c>
      <c r="FD39" s="34">
        <f t="shared" ref="FD39" ca="1" si="1834">AVERAGE(FB38:FD38)</f>
        <v>0</v>
      </c>
      <c r="FE39" s="34">
        <f t="shared" ref="FE39" ca="1" si="1835">AVERAGE(FC38:FE38)</f>
        <v>0</v>
      </c>
      <c r="FF39" s="34">
        <f t="shared" ref="FF39" ca="1" si="1836">AVERAGE(FD38:FF38)</f>
        <v>0</v>
      </c>
      <c r="FG39" s="34">
        <f t="shared" ref="FG39" ca="1" si="1837">AVERAGE(FE38:FG38)</f>
        <v>0</v>
      </c>
      <c r="FH39" s="34">
        <f t="shared" ref="FH39" ca="1" si="1838">AVERAGE(FF38:FH38)</f>
        <v>0</v>
      </c>
      <c r="FI39" s="34">
        <f t="shared" ref="FI39" ca="1" si="1839">AVERAGE(FG38:FI38)</f>
        <v>0</v>
      </c>
      <c r="FJ39" s="34">
        <f t="shared" ref="FJ39" ca="1" si="1840">AVERAGE(FH38:FJ38)</f>
        <v>0</v>
      </c>
      <c r="FK39" s="34">
        <f t="shared" ref="FK39" ca="1" si="1841">AVERAGE(FI38:FK38)</f>
        <v>0</v>
      </c>
      <c r="FL39" s="34">
        <f t="shared" ref="FL39" ca="1" si="1842">AVERAGE(FJ38:FL38)</f>
        <v>0</v>
      </c>
      <c r="FM39" s="34">
        <f t="shared" ref="FM39" ca="1" si="1843">AVERAGE(FK38:FM38)</f>
        <v>0</v>
      </c>
      <c r="FN39" s="34">
        <f t="shared" ref="FN39" ca="1" si="1844">AVERAGE(FL38:FN38)</f>
        <v>0</v>
      </c>
      <c r="FO39" s="34">
        <f t="shared" ref="FO39" ca="1" si="1845">AVERAGE(FM38:FO38)</f>
        <v>0</v>
      </c>
      <c r="FP39" s="34">
        <f t="shared" ref="FP39" ca="1" si="1846">AVERAGE(FN38:FP38)</f>
        <v>0</v>
      </c>
      <c r="FQ39" s="34">
        <f t="shared" ref="FQ39" ca="1" si="1847">AVERAGE(FO38:FQ38)</f>
        <v>0</v>
      </c>
      <c r="FR39" s="34">
        <f t="shared" ref="FR39" ca="1" si="1848">AVERAGE(FP38:FR38)</f>
        <v>0</v>
      </c>
      <c r="FS39" s="34">
        <f t="shared" ref="FS39" ca="1" si="1849">AVERAGE(FQ38:FS38)</f>
        <v>0</v>
      </c>
      <c r="FT39" s="34">
        <f t="shared" ref="FT39" ca="1" si="1850">AVERAGE(FR38:FT38)</f>
        <v>0</v>
      </c>
      <c r="FU39" s="34">
        <f t="shared" ref="FU39" ca="1" si="1851">AVERAGE(FS38:FU38)</f>
        <v>0</v>
      </c>
      <c r="FV39" s="34">
        <f t="shared" ref="FV39" ca="1" si="1852">AVERAGE(FT38:FV38)</f>
        <v>0</v>
      </c>
      <c r="FW39" s="34">
        <f t="shared" ref="FW39" ca="1" si="1853">AVERAGE(FU38:FW38)</f>
        <v>0</v>
      </c>
      <c r="FX39" s="34">
        <f t="shared" ref="FX39" ca="1" si="1854">AVERAGE(FV38:FX38)</f>
        <v>0</v>
      </c>
      <c r="FY39" s="34">
        <f t="shared" ref="FY39" ca="1" si="1855">AVERAGE(FW38:FY38)</f>
        <v>0</v>
      </c>
      <c r="FZ39" s="34">
        <f t="shared" ref="FZ39" ca="1" si="1856">AVERAGE(FX38:FZ38)</f>
        <v>0</v>
      </c>
      <c r="GA39" s="34">
        <f t="shared" ref="GA39" ca="1" si="1857">AVERAGE(FY38:GA38)</f>
        <v>0</v>
      </c>
      <c r="GB39" s="34">
        <f t="shared" ref="GB39" ca="1" si="1858">AVERAGE(FZ38:GB38)</f>
        <v>0</v>
      </c>
      <c r="GC39" s="34">
        <f t="shared" ref="GC39" ca="1" si="1859">AVERAGE(GA38:GC38)</f>
        <v>0</v>
      </c>
      <c r="GD39" s="34">
        <f t="shared" ref="GD39" ca="1" si="1860">AVERAGE(GB38:GD38)</f>
        <v>0</v>
      </c>
      <c r="GE39" s="34">
        <f t="shared" ref="GE39" ca="1" si="1861">AVERAGE(GC38:GE38)</f>
        <v>0</v>
      </c>
      <c r="GF39" s="34">
        <f t="shared" ref="GF39" ca="1" si="1862">AVERAGE(GD38:GF38)</f>
        <v>0</v>
      </c>
      <c r="GG39" s="34">
        <f t="shared" ref="GG39" ca="1" si="1863">AVERAGE(GE38:GG38)</f>
        <v>0</v>
      </c>
      <c r="GH39" s="34">
        <f t="shared" ref="GH39" ca="1" si="1864">AVERAGE(GF38:GH38)</f>
        <v>0</v>
      </c>
      <c r="GI39" s="34">
        <f t="shared" ref="GI39" ca="1" si="1865">AVERAGE(GG38:GI38)</f>
        <v>0</v>
      </c>
      <c r="GJ39" s="34">
        <f t="shared" ref="GJ39" ca="1" si="1866">AVERAGE(GH38:GJ38)</f>
        <v>0</v>
      </c>
      <c r="GK39" s="34">
        <f t="shared" ref="GK39" ca="1" si="1867">AVERAGE(GI38:GK38)</f>
        <v>0</v>
      </c>
      <c r="GL39" s="34">
        <f t="shared" ref="GL39" ca="1" si="1868">AVERAGE(GJ38:GL38)</f>
        <v>0</v>
      </c>
      <c r="GM39" s="34">
        <f t="shared" ref="GM39" ca="1" si="1869">AVERAGE(GK38:GM38)</f>
        <v>0</v>
      </c>
      <c r="GN39" s="34">
        <f t="shared" ref="GN39" ca="1" si="1870">AVERAGE(GL38:GN38)</f>
        <v>0</v>
      </c>
      <c r="GO39" s="34">
        <f t="shared" ref="GO39" ca="1" si="1871">AVERAGE(GM38:GO38)</f>
        <v>0</v>
      </c>
      <c r="GP39" s="34">
        <f t="shared" ref="GP39" ca="1" si="1872">AVERAGE(GN38:GP38)</f>
        <v>0</v>
      </c>
      <c r="GQ39" s="34">
        <f t="shared" ref="GQ39" ca="1" si="1873">AVERAGE(GO38:GQ38)</f>
        <v>0</v>
      </c>
      <c r="GR39" s="34">
        <f t="shared" ref="GR39" ca="1" si="1874">AVERAGE(GP38:GR38)</f>
        <v>0</v>
      </c>
      <c r="GS39" s="34">
        <f t="shared" ref="GS39" ca="1" si="1875">AVERAGE(GQ38:GS38)</f>
        <v>0</v>
      </c>
      <c r="GT39" s="34">
        <f t="shared" ref="GT39" ca="1" si="1876">AVERAGE(GR38:GT38)</f>
        <v>0</v>
      </c>
      <c r="GU39" s="34">
        <f t="shared" ref="GU39" ca="1" si="1877">AVERAGE(GS38:GU38)</f>
        <v>0</v>
      </c>
      <c r="GV39" s="34">
        <f t="shared" ref="GV39" ca="1" si="1878">AVERAGE(GT38:GV38)</f>
        <v>0</v>
      </c>
      <c r="GW39" s="34">
        <f t="shared" ref="GW39" ca="1" si="1879">AVERAGE(GU38:GW38)</f>
        <v>0</v>
      </c>
      <c r="GX39" s="34">
        <f t="shared" ref="GX39" ca="1" si="1880">AVERAGE(GV38:GX38)</f>
        <v>0</v>
      </c>
      <c r="GY39" s="34">
        <f t="shared" ref="GY39" ca="1" si="1881">AVERAGE(GW38:GY38)</f>
        <v>0</v>
      </c>
      <c r="GZ39" s="34">
        <f t="shared" ref="GZ39" ca="1" si="1882">AVERAGE(GX38:GZ38)</f>
        <v>0</v>
      </c>
      <c r="HA39" s="34">
        <f t="shared" ref="HA39" ca="1" si="1883">AVERAGE(GY38:HA38)</f>
        <v>0</v>
      </c>
      <c r="HB39" s="34">
        <f t="shared" ref="HB39" ca="1" si="1884">AVERAGE(GZ38:HB38)</f>
        <v>0</v>
      </c>
      <c r="HC39" s="34">
        <f t="shared" ref="HC39" ca="1" si="1885">AVERAGE(HA38:HC38)</f>
        <v>0</v>
      </c>
      <c r="HD39" s="34">
        <f t="shared" ref="HD39" ca="1" si="1886">AVERAGE(HB38:HD38)</f>
        <v>0</v>
      </c>
      <c r="HE39" s="34">
        <f t="shared" ref="HE39" ca="1" si="1887">AVERAGE(HC38:HE38)</f>
        <v>0</v>
      </c>
      <c r="HF39" s="34">
        <f t="shared" ref="HF39" ca="1" si="1888">AVERAGE(HD38:HF38)</f>
        <v>0</v>
      </c>
      <c r="HG39" s="34">
        <f t="shared" ref="HG39" ca="1" si="1889">AVERAGE(HE38:HG38)</f>
        <v>0</v>
      </c>
      <c r="HH39" s="34">
        <f t="shared" ref="HH39" ca="1" si="1890">AVERAGE(HF38:HH38)</f>
        <v>0</v>
      </c>
      <c r="HI39" s="34">
        <f t="shared" ref="HI39" ca="1" si="1891">AVERAGE(HG38:HI38)</f>
        <v>0</v>
      </c>
      <c r="HJ39" s="34">
        <f t="shared" ref="HJ39" ca="1" si="1892">AVERAGE(HH38:HJ38)</f>
        <v>0</v>
      </c>
      <c r="HK39" s="34">
        <f t="shared" ref="HK39" ca="1" si="1893">AVERAGE(HI38:HK38)</f>
        <v>0</v>
      </c>
      <c r="HL39" s="34">
        <f t="shared" ref="HL39" ca="1" si="1894">AVERAGE(HJ38:HL38)</f>
        <v>0</v>
      </c>
      <c r="HM39" s="34">
        <f t="shared" ref="HM39" ca="1" si="1895">AVERAGE(HK38:HM38)</f>
        <v>0</v>
      </c>
      <c r="HN39" s="34">
        <f t="shared" ref="HN39" ca="1" si="1896">AVERAGE(HL38:HN38)</f>
        <v>0</v>
      </c>
      <c r="HO39" s="34">
        <f t="shared" ref="HO39" ca="1" si="1897">AVERAGE(HM38:HO38)</f>
        <v>0</v>
      </c>
      <c r="HP39" s="34">
        <f t="shared" ref="HP39" ca="1" si="1898">AVERAGE(HN38:HP38)</f>
        <v>0</v>
      </c>
      <c r="HQ39" s="34">
        <f t="shared" ref="HQ39" ca="1" si="1899">AVERAGE(HO38:HQ38)</f>
        <v>0</v>
      </c>
      <c r="HR39" s="34">
        <f t="shared" ref="HR39" ca="1" si="1900">AVERAGE(HP38:HR38)</f>
        <v>0</v>
      </c>
      <c r="HS39" s="34">
        <f t="shared" ref="HS39" ca="1" si="1901">AVERAGE(HQ38:HS38)</f>
        <v>0</v>
      </c>
      <c r="HT39" s="34">
        <f t="shared" ref="HT39" ca="1" si="1902">AVERAGE(HR38:HT38)</f>
        <v>0</v>
      </c>
      <c r="HU39" s="34">
        <f t="shared" ref="HU39" ca="1" si="1903">AVERAGE(HS38:HU38)</f>
        <v>0</v>
      </c>
      <c r="HV39" s="34">
        <f t="shared" ref="HV39" ca="1" si="1904">AVERAGE(HT38:HV38)</f>
        <v>0</v>
      </c>
      <c r="HW39" s="34">
        <f t="shared" ref="HW39" ca="1" si="1905">AVERAGE(HU38:HW38)</f>
        <v>0</v>
      </c>
      <c r="HX39" s="34">
        <f t="shared" ref="HX39" ca="1" si="1906">AVERAGE(HV38:HX38)</f>
        <v>0</v>
      </c>
      <c r="HY39" s="34">
        <f t="shared" ref="HY39" ca="1" si="1907">AVERAGE(HW38:HY38)</f>
        <v>0</v>
      </c>
      <c r="HZ39" s="34">
        <f t="shared" ref="HZ39" ca="1" si="1908">AVERAGE(HX38:HZ38)</f>
        <v>0</v>
      </c>
      <c r="IA39" s="34">
        <f t="shared" ref="IA39" ca="1" si="1909">AVERAGE(HY38:IA38)</f>
        <v>0</v>
      </c>
      <c r="IB39" s="34">
        <f t="shared" ref="IB39" ca="1" si="1910">AVERAGE(HZ38:IB38)</f>
        <v>0</v>
      </c>
      <c r="IC39" s="34">
        <f t="shared" ref="IC39" ca="1" si="1911">AVERAGE(IA38:IC38)</f>
        <v>0</v>
      </c>
      <c r="ID39" s="34">
        <f t="shared" ref="ID39" ca="1" si="1912">AVERAGE(IB38:ID38)</f>
        <v>0</v>
      </c>
      <c r="IE39" s="34">
        <f t="shared" ref="IE39" ca="1" si="1913">AVERAGE(IC38:IE38)</f>
        <v>0</v>
      </c>
      <c r="IF39" s="34">
        <f t="shared" ref="IF39" ca="1" si="1914">AVERAGE(ID38:IF38)</f>
        <v>0</v>
      </c>
      <c r="IG39" s="34">
        <f t="shared" ref="IG39" ca="1" si="1915">AVERAGE(IE38:IG38)</f>
        <v>0</v>
      </c>
      <c r="IH39" s="34">
        <f t="shared" ref="IH39" ca="1" si="1916">AVERAGE(IF38:IH38)</f>
        <v>0</v>
      </c>
      <c r="II39" s="34">
        <f t="shared" ref="II39" ca="1" si="1917">AVERAGE(IG38:II38)</f>
        <v>0</v>
      </c>
      <c r="IJ39" s="34">
        <f t="shared" ref="IJ39" ca="1" si="1918">AVERAGE(IH38:IJ38)</f>
        <v>0</v>
      </c>
      <c r="IK39" s="34">
        <f t="shared" ref="IK39" ca="1" si="1919">AVERAGE(II38:IK38)</f>
        <v>0</v>
      </c>
      <c r="IL39" s="34">
        <f t="shared" ref="IL39" ca="1" si="1920">AVERAGE(IJ38:IL38)</f>
        <v>0</v>
      </c>
      <c r="IM39" s="34">
        <f t="shared" ref="IM39" ca="1" si="1921">AVERAGE(IK38:IM38)</f>
        <v>0</v>
      </c>
      <c r="IN39" s="34">
        <f t="shared" ref="IN39" ca="1" si="1922">AVERAGE(IL38:IN38)</f>
        <v>0</v>
      </c>
      <c r="IO39" s="34">
        <f t="shared" ref="IO39" ca="1" si="1923">AVERAGE(IM38:IO38)</f>
        <v>0</v>
      </c>
      <c r="IP39" s="34">
        <f t="shared" ref="IP39" ca="1" si="1924">AVERAGE(IN38:IP38)</f>
        <v>0</v>
      </c>
      <c r="IQ39" s="34">
        <f t="shared" ref="IQ39" ca="1" si="1925">AVERAGE(IO38:IQ38)</f>
        <v>0</v>
      </c>
      <c r="IR39" s="34">
        <f t="shared" ref="IR39" ca="1" si="1926">AVERAGE(IP38:IR38)</f>
        <v>0</v>
      </c>
      <c r="IS39" s="34">
        <f t="shared" ref="IS39" ca="1" si="1927">AVERAGE(IQ38:IS38)</f>
        <v>0</v>
      </c>
      <c r="IT39" s="34">
        <f t="shared" ref="IT39" ca="1" si="1928">AVERAGE(IR38:IT38)</f>
        <v>0</v>
      </c>
      <c r="IU39" s="34">
        <f t="shared" ref="IU39" ca="1" si="1929">AVERAGE(IS38:IU38)</f>
        <v>0</v>
      </c>
      <c r="IV39" s="34">
        <f t="shared" ref="IV39" ca="1" si="1930">AVERAGE(IT38:IV38)</f>
        <v>0</v>
      </c>
      <c r="IW39" s="34">
        <f t="shared" ref="IW39" ca="1" si="1931">AVERAGE(IU38:IW38)</f>
        <v>0</v>
      </c>
      <c r="IX39" s="34">
        <f t="shared" ref="IX39" ca="1" si="1932">AVERAGE(IV38:IX38)</f>
        <v>0</v>
      </c>
      <c r="IY39" s="34">
        <f t="shared" ref="IY39" ca="1" si="1933">AVERAGE(IW38:IY38)</f>
        <v>0</v>
      </c>
      <c r="IZ39" s="34">
        <f t="shared" ref="IZ39" ca="1" si="1934">AVERAGE(IX38:IZ38)</f>
        <v>0</v>
      </c>
      <c r="JA39" s="34">
        <f t="shared" ref="JA39" ca="1" si="1935">AVERAGE(IY38:JA38)</f>
        <v>0</v>
      </c>
      <c r="JB39" s="34">
        <f t="shared" ref="JB39" ca="1" si="1936">AVERAGE(IZ38:JB38)</f>
        <v>0</v>
      </c>
      <c r="JC39" s="34">
        <f t="shared" ref="JC39" ca="1" si="1937">AVERAGE(JA38:JC38)</f>
        <v>0</v>
      </c>
      <c r="JD39" s="34">
        <f t="shared" ref="JD39" ca="1" si="1938">AVERAGE(JB38:JD38)</f>
        <v>0</v>
      </c>
      <c r="JE39" s="34">
        <f t="shared" ref="JE39" ca="1" si="1939">AVERAGE(JC38:JE38)</f>
        <v>0</v>
      </c>
      <c r="JF39" s="34">
        <f t="shared" ref="JF39" ca="1" si="1940">AVERAGE(JD38:JF38)</f>
        <v>0</v>
      </c>
      <c r="JG39" s="34">
        <f t="shared" ref="JG39" ca="1" si="1941">AVERAGE(JE38:JG38)</f>
        <v>0</v>
      </c>
      <c r="JH39" s="34">
        <f t="shared" ref="JH39" ca="1" si="1942">AVERAGE(JF38:JH38)</f>
        <v>0</v>
      </c>
      <c r="JI39" s="34">
        <f t="shared" ref="JI39" ca="1" si="1943">AVERAGE(JG38:JI38)</f>
        <v>0</v>
      </c>
      <c r="JJ39" s="34">
        <f t="shared" ref="JJ39" ca="1" si="1944">AVERAGE(JH38:JJ38)</f>
        <v>0</v>
      </c>
      <c r="JK39" s="34">
        <f t="shared" ref="JK39" ca="1" si="1945">AVERAGE(JI38:JK38)</f>
        <v>0</v>
      </c>
      <c r="JL39" s="34">
        <f t="shared" ref="JL39" ca="1" si="1946">AVERAGE(JJ38:JL38)</f>
        <v>0</v>
      </c>
      <c r="JM39" s="34">
        <f t="shared" ref="JM39" ca="1" si="1947">AVERAGE(JK38:JM38)</f>
        <v>0</v>
      </c>
      <c r="JN39" s="34">
        <f t="shared" ref="JN39" ca="1" si="1948">AVERAGE(JL38:JN38)</f>
        <v>0</v>
      </c>
      <c r="JO39" s="34">
        <f t="shared" ref="JO39" ca="1" si="1949">AVERAGE(JM38:JO38)</f>
        <v>0</v>
      </c>
      <c r="JP39" s="34">
        <f t="shared" ref="JP39" ca="1" si="1950">AVERAGE(JN38:JP38)</f>
        <v>0</v>
      </c>
      <c r="JQ39" s="34">
        <f t="shared" ref="JQ39" ca="1" si="1951">AVERAGE(JO38:JQ38)</f>
        <v>0</v>
      </c>
      <c r="JR39" s="34">
        <f t="shared" ref="JR39" ca="1" si="1952">AVERAGE(JP38:JR38)</f>
        <v>0</v>
      </c>
      <c r="JS39" s="34">
        <f t="shared" ref="JS39" ca="1" si="1953">AVERAGE(JQ38:JS38)</f>
        <v>0</v>
      </c>
      <c r="JT39" s="34">
        <f t="shared" ref="JT39" ca="1" si="1954">AVERAGE(JR38:JT38)</f>
        <v>0</v>
      </c>
      <c r="JU39" s="34">
        <f t="shared" ref="JU39" ca="1" si="1955">AVERAGE(JS38:JU38)</f>
        <v>0</v>
      </c>
      <c r="JV39" s="34">
        <f t="shared" ref="JV39" ca="1" si="1956">AVERAGE(JT38:JV38)</f>
        <v>0</v>
      </c>
      <c r="JW39" s="34">
        <f t="shared" ref="JW39" ca="1" si="1957">AVERAGE(JU38:JW38)</f>
        <v>0</v>
      </c>
      <c r="JX39" s="34">
        <f t="shared" ref="JX39" ca="1" si="1958">AVERAGE(JV38:JX38)</f>
        <v>0</v>
      </c>
      <c r="JY39" s="34">
        <f t="shared" ref="JY39" ca="1" si="1959">AVERAGE(JW38:JY38)</f>
        <v>0</v>
      </c>
      <c r="JZ39" s="34">
        <f t="shared" ref="JZ39" ca="1" si="1960">AVERAGE(JX38:JZ38)</f>
        <v>0</v>
      </c>
      <c r="KA39" s="34">
        <f t="shared" ref="KA39" ca="1" si="1961">AVERAGE(JY38:KA38)</f>
        <v>0</v>
      </c>
      <c r="KB39" s="34">
        <f t="shared" ref="KB39" ca="1" si="1962">AVERAGE(JZ38:KB38)</f>
        <v>0</v>
      </c>
      <c r="KC39" s="34">
        <f t="shared" ref="KC39" ca="1" si="1963">AVERAGE(KA38:KC38)</f>
        <v>0</v>
      </c>
      <c r="KD39" s="34">
        <f t="shared" ref="KD39" ca="1" si="1964">AVERAGE(KB38:KD38)</f>
        <v>0</v>
      </c>
      <c r="KE39" s="34">
        <f t="shared" ref="KE39" ca="1" si="1965">AVERAGE(KC38:KE38)</f>
        <v>0</v>
      </c>
      <c r="KF39" s="34">
        <f t="shared" ref="KF39" ca="1" si="1966">AVERAGE(KD38:KF38)</f>
        <v>0</v>
      </c>
      <c r="KG39" s="34">
        <f t="shared" ref="KG39" ca="1" si="1967">AVERAGE(KE38:KG38)</f>
        <v>0</v>
      </c>
      <c r="KH39" s="34">
        <f t="shared" ref="KH39" ca="1" si="1968">AVERAGE(KF38:KH38)</f>
        <v>0</v>
      </c>
      <c r="KI39" s="34">
        <f t="shared" ref="KI39" ca="1" si="1969">AVERAGE(KG38:KI38)</f>
        <v>0</v>
      </c>
      <c r="KJ39" s="34">
        <f t="shared" ref="KJ39" ca="1" si="1970">AVERAGE(KH38:KJ38)</f>
        <v>0</v>
      </c>
      <c r="KK39" s="34">
        <f t="shared" ref="KK39" ca="1" si="1971">AVERAGE(KI38:KK38)</f>
        <v>0</v>
      </c>
      <c r="KL39" s="34">
        <f t="shared" ref="KL39" ca="1" si="1972">AVERAGE(KJ38:KL38)</f>
        <v>0</v>
      </c>
      <c r="KM39" s="34">
        <f t="shared" ref="KM39" ca="1" si="1973">AVERAGE(KK38:KM38)</f>
        <v>0</v>
      </c>
      <c r="KN39" s="34">
        <f t="shared" ref="KN39" ca="1" si="1974">AVERAGE(KL38:KN38)</f>
        <v>0</v>
      </c>
      <c r="KO39" s="34">
        <f t="shared" ref="KO39" ca="1" si="1975">AVERAGE(KM38:KO38)</f>
        <v>0</v>
      </c>
      <c r="KP39" s="34">
        <f t="shared" ref="KP39" ca="1" si="1976">AVERAGE(KN38:KP38)</f>
        <v>0</v>
      </c>
      <c r="KQ39" s="34">
        <f t="shared" ref="KQ39" ca="1" si="1977">AVERAGE(KO38:KQ38)</f>
        <v>0</v>
      </c>
      <c r="KR39" s="34">
        <f t="shared" ref="KR39" ca="1" si="1978">AVERAGE(KP38:KR38)</f>
        <v>0</v>
      </c>
      <c r="KS39" s="34">
        <f t="shared" ref="KS39" ca="1" si="1979">AVERAGE(KQ38:KS38)</f>
        <v>0</v>
      </c>
      <c r="KT39" s="34">
        <f t="shared" ref="KT39" ca="1" si="1980">AVERAGE(KR38:KT38)</f>
        <v>0</v>
      </c>
      <c r="KU39" s="34">
        <f t="shared" ref="KU39" ca="1" si="1981">AVERAGE(KS38:KU38)</f>
        <v>0</v>
      </c>
      <c r="KV39" s="34">
        <f t="shared" ref="KV39" ca="1" si="1982">AVERAGE(KT38:KV38)</f>
        <v>0</v>
      </c>
      <c r="KW39" s="34">
        <f t="shared" ref="KW39" ca="1" si="1983">AVERAGE(KU38:KW38)</f>
        <v>0</v>
      </c>
      <c r="KX39" s="34">
        <f t="shared" ref="KX39" ca="1" si="1984">AVERAGE(KV38:KX38)</f>
        <v>0</v>
      </c>
      <c r="KY39" s="34">
        <f t="shared" ref="KY39" ca="1" si="1985">AVERAGE(KW38:KY38)</f>
        <v>0</v>
      </c>
      <c r="KZ39" s="34">
        <f t="shared" ref="KZ39" ca="1" si="1986">AVERAGE(KX38:KZ38)</f>
        <v>0</v>
      </c>
      <c r="LA39" s="34">
        <f t="shared" ref="LA39" ca="1" si="1987">AVERAGE(KY38:LA38)</f>
        <v>0</v>
      </c>
      <c r="LB39" s="34">
        <f t="shared" ref="LB39" ca="1" si="1988">AVERAGE(KZ38:LB38)</f>
        <v>0</v>
      </c>
      <c r="LC39" s="34">
        <f t="shared" ref="LC39" ca="1" si="1989">AVERAGE(LA38:LC38)</f>
        <v>0</v>
      </c>
      <c r="LD39" s="34">
        <f t="shared" ref="LD39" ca="1" si="1990">AVERAGE(LB38:LD38)</f>
        <v>0</v>
      </c>
      <c r="LE39" s="34">
        <f t="shared" ref="LE39" ca="1" si="1991">AVERAGE(LC38:LE38)</f>
        <v>0</v>
      </c>
      <c r="LF39" s="34">
        <f t="shared" ref="LF39" ca="1" si="1992">AVERAGE(LD38:LF38)</f>
        <v>0</v>
      </c>
      <c r="LG39" s="34">
        <f t="shared" ref="LG39" ca="1" si="1993">AVERAGE(LE38:LG38)</f>
        <v>0</v>
      </c>
      <c r="LH39" s="34">
        <f t="shared" ref="LH39" ca="1" si="1994">AVERAGE(LF38:LH38)</f>
        <v>0</v>
      </c>
      <c r="LI39" s="34">
        <f t="shared" ref="LI39" ca="1" si="1995">AVERAGE(LG38:LI38)</f>
        <v>0</v>
      </c>
      <c r="LJ39" s="34">
        <f t="shared" ref="LJ39" ca="1" si="1996">AVERAGE(LH38:LJ38)</f>
        <v>0</v>
      </c>
      <c r="LK39" s="34">
        <f t="shared" ref="LK39" ca="1" si="1997">AVERAGE(LI38:LK38)</f>
        <v>0</v>
      </c>
      <c r="LL39" s="34">
        <f t="shared" ref="LL39" ca="1" si="1998">AVERAGE(LJ38:LL38)</f>
        <v>0</v>
      </c>
      <c r="LM39" s="34">
        <f t="shared" ref="LM39" ca="1" si="1999">AVERAGE(LK38:LM38)</f>
        <v>0</v>
      </c>
      <c r="LN39" s="34">
        <f t="shared" ref="LN39" ca="1" si="2000">AVERAGE(LL38:LN38)</f>
        <v>0</v>
      </c>
      <c r="LO39" s="34">
        <f t="shared" ref="LO39" ca="1" si="2001">AVERAGE(LM38:LO38)</f>
        <v>0</v>
      </c>
      <c r="LP39" s="34">
        <f t="shared" ref="LP39" ca="1" si="2002">AVERAGE(LN38:LP38)</f>
        <v>0</v>
      </c>
      <c r="LQ39" s="34">
        <f t="shared" ref="LQ39" ca="1" si="2003">AVERAGE(LO38:LQ38)</f>
        <v>0</v>
      </c>
      <c r="LR39" s="34">
        <f t="shared" ref="LR39" ca="1" si="2004">AVERAGE(LP38:LR38)</f>
        <v>0</v>
      </c>
      <c r="LS39" s="34">
        <f t="shared" ref="LS39" ca="1" si="2005">AVERAGE(LQ38:LS38)</f>
        <v>0</v>
      </c>
      <c r="LT39" s="34">
        <f t="shared" ref="LT39" ca="1" si="2006">AVERAGE(LR38:LT38)</f>
        <v>0</v>
      </c>
      <c r="LU39" s="34">
        <f t="shared" ref="LU39" ca="1" si="2007">AVERAGE(LS38:LU38)</f>
        <v>0</v>
      </c>
      <c r="LV39" s="34">
        <f t="shared" ref="LV39" ca="1" si="2008">AVERAGE(LT38:LV38)</f>
        <v>0</v>
      </c>
      <c r="LW39" s="34">
        <f t="shared" ref="LW39" ca="1" si="2009">AVERAGE(LU38:LW38)</f>
        <v>0</v>
      </c>
      <c r="LX39" s="34">
        <f t="shared" ref="LX39" ca="1" si="2010">AVERAGE(LV38:LX38)</f>
        <v>0</v>
      </c>
      <c r="LY39" s="34">
        <f t="shared" ref="LY39" ca="1" si="2011">AVERAGE(LW38:LY38)</f>
        <v>0</v>
      </c>
      <c r="LZ39" s="34">
        <f t="shared" ref="LZ39" ca="1" si="2012">AVERAGE(LX38:LZ38)</f>
        <v>0</v>
      </c>
      <c r="MA39" s="34">
        <f t="shared" ref="MA39" ca="1" si="2013">AVERAGE(LY38:MA38)</f>
        <v>0</v>
      </c>
      <c r="MB39" s="34">
        <f t="shared" ref="MB39" ca="1" si="2014">AVERAGE(LZ38:MB38)</f>
        <v>0</v>
      </c>
      <c r="MC39" s="34">
        <f t="shared" ref="MC39" ca="1" si="2015">AVERAGE(MA38:MC38)</f>
        <v>0</v>
      </c>
      <c r="MD39" s="34">
        <f t="shared" ref="MD39" ca="1" si="2016">AVERAGE(MB38:MD38)</f>
        <v>0</v>
      </c>
      <c r="ME39" s="34">
        <f t="shared" ref="ME39" ca="1" si="2017">AVERAGE(MC38:ME38)</f>
        <v>0</v>
      </c>
      <c r="MF39" s="34">
        <f t="shared" ref="MF39" ca="1" si="2018">AVERAGE(MD38:MF38)</f>
        <v>0</v>
      </c>
      <c r="MG39" s="34">
        <f t="shared" ref="MG39" ca="1" si="2019">AVERAGE(ME38:MG38)</f>
        <v>0</v>
      </c>
      <c r="MH39" s="34">
        <f t="shared" ref="MH39" ca="1" si="2020">AVERAGE(MF38:MH38)</f>
        <v>0</v>
      </c>
      <c r="MI39" s="34">
        <f t="shared" ref="MI39" ca="1" si="2021">AVERAGE(MG38:MI38)</f>
        <v>0</v>
      </c>
      <c r="MJ39" s="34">
        <f t="shared" ref="MJ39" ca="1" si="2022">AVERAGE(MH38:MJ38)</f>
        <v>0</v>
      </c>
      <c r="MK39" s="34">
        <f t="shared" ref="MK39" ca="1" si="2023">AVERAGE(MI38:MK38)</f>
        <v>0</v>
      </c>
      <c r="ML39" s="34">
        <f t="shared" ref="ML39" ca="1" si="2024">AVERAGE(MJ38:ML38)</f>
        <v>0</v>
      </c>
      <c r="MM39" s="34">
        <f t="shared" ref="MM39" ca="1" si="2025">AVERAGE(MK38:MM38)</f>
        <v>0</v>
      </c>
      <c r="MN39" s="34">
        <f t="shared" ref="MN39" ca="1" si="2026">AVERAGE(ML38:MN38)</f>
        <v>0</v>
      </c>
      <c r="MO39" s="34">
        <f t="shared" ref="MO39" ca="1" si="2027">AVERAGE(MM38:MO38)</f>
        <v>0</v>
      </c>
      <c r="MP39" s="34">
        <f t="shared" ref="MP39" ca="1" si="2028">AVERAGE(MN38:MP38)</f>
        <v>0</v>
      </c>
      <c r="MQ39" s="34">
        <f t="shared" ref="MQ39" ca="1" si="2029">AVERAGE(MO38:MQ38)</f>
        <v>0</v>
      </c>
      <c r="MR39" s="34">
        <f t="shared" ref="MR39" ca="1" si="2030">AVERAGE(MP38:MR38)</f>
        <v>0</v>
      </c>
      <c r="MS39" s="34">
        <f t="shared" ref="MS39" ca="1" si="2031">AVERAGE(MQ38:MS38)</f>
        <v>0</v>
      </c>
      <c r="MT39" s="34">
        <f t="shared" ref="MT39" ca="1" si="2032">AVERAGE(MR38:MT38)</f>
        <v>0</v>
      </c>
      <c r="MU39" s="34">
        <f ca="1">AVERAGE(MS38:MU38)</f>
        <v>0</v>
      </c>
    </row>
    <row r="40" spans="1:359">
      <c r="B40" s="10"/>
      <c r="C40" s="12"/>
    </row>
    <row r="41" spans="1:359">
      <c r="B41" s="10"/>
      <c r="C41" s="12"/>
    </row>
    <row r="42" spans="1:359">
      <c r="B42" s="10"/>
      <c r="C42" s="12"/>
    </row>
    <row r="43" spans="1:359">
      <c r="B43" s="10"/>
      <c r="C43" s="12"/>
    </row>
    <row r="44" spans="1:359">
      <c r="B44" s="10"/>
      <c r="C44" s="12"/>
    </row>
    <row r="45" spans="1:359">
      <c r="B45" s="10"/>
      <c r="C45" s="12"/>
    </row>
    <row r="46" spans="1:359">
      <c r="B46" s="10"/>
      <c r="C46" s="1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B2:DF100"/>
  <sheetViews>
    <sheetView zoomScale="70" zoomScaleNormal="70" workbookViewId="0">
      <selection activeCell="B26" sqref="B26"/>
    </sheetView>
  </sheetViews>
  <sheetFormatPr defaultRowHeight="15"/>
  <cols>
    <col min="1" max="16384" width="9.140625" style="40"/>
  </cols>
  <sheetData>
    <row r="2" spans="2:110" ht="15" customHeight="1">
      <c r="B2" s="53" t="s">
        <v>202</v>
      </c>
      <c r="C2" s="53"/>
      <c r="D2" s="53"/>
      <c r="E2" s="53"/>
      <c r="F2" s="53"/>
      <c r="G2" s="53"/>
      <c r="H2" s="53"/>
      <c r="I2" s="53"/>
      <c r="J2" s="53"/>
      <c r="K2" s="53"/>
      <c r="M2" s="53" t="s">
        <v>203</v>
      </c>
      <c r="N2" s="53"/>
      <c r="O2" s="53"/>
      <c r="P2" s="53"/>
      <c r="Q2" s="53"/>
      <c r="R2" s="53"/>
      <c r="S2" s="53"/>
      <c r="T2" s="53"/>
      <c r="U2" s="53"/>
      <c r="V2" s="53"/>
      <c r="X2" s="53" t="s">
        <v>204</v>
      </c>
      <c r="Y2" s="53"/>
      <c r="Z2" s="53"/>
      <c r="AA2" s="53"/>
      <c r="AB2" s="53"/>
      <c r="AC2" s="53"/>
      <c r="AD2" s="53"/>
      <c r="AE2" s="53"/>
      <c r="AF2" s="53"/>
      <c r="AG2" s="53"/>
      <c r="AI2" s="53" t="s">
        <v>205</v>
      </c>
      <c r="AJ2" s="53"/>
      <c r="AK2" s="53"/>
      <c r="AL2" s="53"/>
      <c r="AM2" s="53"/>
      <c r="AN2" s="53"/>
      <c r="AO2" s="53"/>
      <c r="AP2" s="53"/>
      <c r="AQ2" s="53"/>
      <c r="AR2" s="53"/>
      <c r="AT2" s="53" t="s">
        <v>212</v>
      </c>
      <c r="AU2" s="53"/>
      <c r="AV2" s="53"/>
      <c r="AW2" s="53"/>
      <c r="AX2" s="53"/>
      <c r="AY2" s="53"/>
      <c r="AZ2" s="53"/>
      <c r="BA2" s="53"/>
      <c r="BB2" s="53"/>
      <c r="BC2" s="53"/>
      <c r="BE2" s="53" t="s">
        <v>206</v>
      </c>
      <c r="BF2" s="53"/>
      <c r="BG2" s="53"/>
      <c r="BH2" s="53"/>
      <c r="BI2" s="53"/>
      <c r="BJ2" s="53"/>
      <c r="BK2" s="53"/>
      <c r="BL2" s="53"/>
      <c r="BM2" s="53"/>
      <c r="BN2" s="53"/>
      <c r="BP2" s="53" t="s">
        <v>215</v>
      </c>
      <c r="BQ2" s="53"/>
      <c r="BR2" s="53"/>
      <c r="BS2" s="53"/>
      <c r="BT2" s="53"/>
      <c r="BU2" s="53"/>
      <c r="BV2" s="53"/>
      <c r="BW2" s="53"/>
      <c r="BX2" s="53"/>
      <c r="BY2" s="53"/>
      <c r="CA2" s="53" t="s">
        <v>213</v>
      </c>
      <c r="CB2" s="53"/>
      <c r="CC2" s="53"/>
      <c r="CD2" s="53"/>
      <c r="CE2" s="53"/>
      <c r="CF2" s="53"/>
      <c r="CG2" s="53"/>
      <c r="CH2" s="53"/>
      <c r="CI2" s="53"/>
      <c r="CJ2" s="53"/>
      <c r="CL2" s="53" t="s">
        <v>207</v>
      </c>
      <c r="CM2" s="53"/>
      <c r="CN2" s="53"/>
      <c r="CO2" s="53"/>
      <c r="CP2" s="53"/>
      <c r="CQ2" s="53"/>
      <c r="CR2" s="53"/>
      <c r="CS2" s="53"/>
      <c r="CT2" s="53"/>
      <c r="CU2" s="53"/>
      <c r="CW2" s="53" t="s">
        <v>214</v>
      </c>
      <c r="CX2" s="53"/>
      <c r="CY2" s="53"/>
      <c r="CZ2" s="53"/>
      <c r="DA2" s="53"/>
      <c r="DB2" s="53"/>
      <c r="DC2" s="53"/>
      <c r="DD2" s="53"/>
      <c r="DE2" s="53"/>
      <c r="DF2" s="53"/>
    </row>
    <row r="3" spans="2:110" ht="15" customHeight="1">
      <c r="B3" s="53"/>
      <c r="C3" s="53"/>
      <c r="D3" s="53"/>
      <c r="E3" s="53"/>
      <c r="F3" s="53"/>
      <c r="G3" s="53"/>
      <c r="H3" s="53"/>
      <c r="I3" s="53"/>
      <c r="J3" s="53"/>
      <c r="K3" s="53"/>
      <c r="M3" s="53"/>
      <c r="N3" s="53"/>
      <c r="O3" s="53"/>
      <c r="P3" s="53"/>
      <c r="Q3" s="53"/>
      <c r="R3" s="53"/>
      <c r="S3" s="53"/>
      <c r="T3" s="53"/>
      <c r="U3" s="53"/>
      <c r="V3" s="53"/>
      <c r="X3" s="53"/>
      <c r="Y3" s="53"/>
      <c r="Z3" s="53"/>
      <c r="AA3" s="53"/>
      <c r="AB3" s="53"/>
      <c r="AC3" s="53"/>
      <c r="AD3" s="53"/>
      <c r="AE3" s="53"/>
      <c r="AF3" s="53"/>
      <c r="AG3" s="53"/>
      <c r="AI3" s="53"/>
      <c r="AJ3" s="53"/>
      <c r="AK3" s="53"/>
      <c r="AL3" s="53"/>
      <c r="AM3" s="53"/>
      <c r="AN3" s="53"/>
      <c r="AO3" s="53"/>
      <c r="AP3" s="53"/>
      <c r="AQ3" s="53"/>
      <c r="AR3" s="53"/>
      <c r="AT3" s="53"/>
      <c r="AU3" s="53"/>
      <c r="AV3" s="53"/>
      <c r="AW3" s="53"/>
      <c r="AX3" s="53"/>
      <c r="AY3" s="53"/>
      <c r="AZ3" s="53"/>
      <c r="BA3" s="53"/>
      <c r="BB3" s="53"/>
      <c r="BC3" s="53"/>
      <c r="BE3" s="53"/>
      <c r="BF3" s="53"/>
      <c r="BG3" s="53"/>
      <c r="BH3" s="53"/>
      <c r="BI3" s="53"/>
      <c r="BJ3" s="53"/>
      <c r="BK3" s="53"/>
      <c r="BL3" s="53"/>
      <c r="BM3" s="53"/>
      <c r="BN3" s="53"/>
      <c r="BP3" s="53"/>
      <c r="BQ3" s="53"/>
      <c r="BR3" s="53"/>
      <c r="BS3" s="53"/>
      <c r="BT3" s="53"/>
      <c r="BU3" s="53"/>
      <c r="BV3" s="53"/>
      <c r="BW3" s="53"/>
      <c r="BX3" s="53"/>
      <c r="BY3" s="53"/>
      <c r="CA3" s="53"/>
      <c r="CB3" s="53"/>
      <c r="CC3" s="53"/>
      <c r="CD3" s="53"/>
      <c r="CE3" s="53"/>
      <c r="CF3" s="53"/>
      <c r="CG3" s="53"/>
      <c r="CH3" s="53"/>
      <c r="CI3" s="53"/>
      <c r="CJ3" s="53"/>
      <c r="CL3" s="53"/>
      <c r="CM3" s="53"/>
      <c r="CN3" s="53"/>
      <c r="CO3" s="53"/>
      <c r="CP3" s="53"/>
      <c r="CQ3" s="53"/>
      <c r="CR3" s="53"/>
      <c r="CS3" s="53"/>
      <c r="CT3" s="53"/>
      <c r="CU3" s="53"/>
      <c r="CW3" s="53"/>
      <c r="CX3" s="53"/>
      <c r="CY3" s="53"/>
      <c r="CZ3" s="53"/>
      <c r="DA3" s="53"/>
      <c r="DB3" s="53"/>
      <c r="DC3" s="53"/>
      <c r="DD3" s="53"/>
      <c r="DE3" s="53"/>
      <c r="DF3" s="53"/>
    </row>
    <row r="4" spans="2:110" ht="15" customHeight="1">
      <c r="B4" s="54"/>
      <c r="C4" s="54"/>
      <c r="D4" s="54"/>
      <c r="E4" s="54"/>
      <c r="F4" s="54"/>
      <c r="G4" s="54"/>
      <c r="H4" s="54"/>
      <c r="I4" s="54"/>
      <c r="J4" s="54"/>
      <c r="K4" s="54"/>
      <c r="M4" s="54"/>
      <c r="N4" s="54"/>
      <c r="O4" s="54"/>
      <c r="P4" s="54"/>
      <c r="Q4" s="54"/>
      <c r="R4" s="54"/>
      <c r="S4" s="54"/>
      <c r="T4" s="54"/>
      <c r="U4" s="54"/>
      <c r="V4" s="54"/>
      <c r="X4" s="54"/>
      <c r="Y4" s="54"/>
      <c r="Z4" s="54"/>
      <c r="AA4" s="54"/>
      <c r="AB4" s="54"/>
      <c r="AC4" s="54"/>
      <c r="AD4" s="54"/>
      <c r="AE4" s="54"/>
      <c r="AF4" s="54"/>
      <c r="AG4" s="54"/>
      <c r="AI4" s="54"/>
      <c r="AJ4" s="54"/>
      <c r="AK4" s="54"/>
      <c r="AL4" s="54"/>
      <c r="AM4" s="54"/>
      <c r="AN4" s="54"/>
      <c r="AO4" s="54"/>
      <c r="AP4" s="54"/>
      <c r="AQ4" s="54"/>
      <c r="AR4" s="54"/>
      <c r="AT4" s="54"/>
      <c r="AU4" s="54"/>
      <c r="AV4" s="54"/>
      <c r="AW4" s="54"/>
      <c r="AX4" s="54"/>
      <c r="AY4" s="54"/>
      <c r="AZ4" s="54"/>
      <c r="BA4" s="54"/>
      <c r="BB4" s="54"/>
      <c r="BC4" s="54"/>
      <c r="BE4" s="54"/>
      <c r="BF4" s="54"/>
      <c r="BG4" s="54"/>
      <c r="BH4" s="54"/>
      <c r="BI4" s="54"/>
      <c r="BJ4" s="54"/>
      <c r="BK4" s="54"/>
      <c r="BL4" s="54"/>
      <c r="BM4" s="54"/>
      <c r="BN4" s="54"/>
      <c r="BP4" s="54"/>
      <c r="BQ4" s="54"/>
      <c r="BR4" s="54"/>
      <c r="BS4" s="54"/>
      <c r="BT4" s="54"/>
      <c r="BU4" s="54"/>
      <c r="BV4" s="54"/>
      <c r="BW4" s="54"/>
      <c r="BX4" s="54"/>
      <c r="BY4" s="54"/>
      <c r="CA4" s="54"/>
      <c r="CB4" s="54"/>
      <c r="CC4" s="54"/>
      <c r="CD4" s="54"/>
      <c r="CE4" s="54"/>
      <c r="CF4" s="54"/>
      <c r="CG4" s="54"/>
      <c r="CH4" s="54"/>
      <c r="CI4" s="54"/>
      <c r="CJ4" s="54"/>
      <c r="CL4" s="54"/>
      <c r="CM4" s="54"/>
      <c r="CN4" s="54"/>
      <c r="CO4" s="54"/>
      <c r="CP4" s="54"/>
      <c r="CQ4" s="54"/>
      <c r="CR4" s="54"/>
      <c r="CS4" s="54"/>
      <c r="CT4" s="54"/>
      <c r="CU4" s="54"/>
      <c r="CW4" s="54"/>
      <c r="CX4" s="54"/>
      <c r="CY4" s="54"/>
      <c r="CZ4" s="54"/>
      <c r="DA4" s="54"/>
      <c r="DB4" s="54"/>
      <c r="DC4" s="54"/>
      <c r="DD4" s="54"/>
      <c r="DE4" s="54"/>
      <c r="DF4" s="54"/>
    </row>
    <row r="5" spans="2:110">
      <c r="B5" s="43"/>
      <c r="C5" s="43"/>
      <c r="D5" s="43"/>
      <c r="E5" s="43"/>
      <c r="F5" s="43"/>
      <c r="G5" s="43"/>
      <c r="H5" s="43"/>
      <c r="I5" s="43"/>
      <c r="J5" s="43"/>
      <c r="K5" s="43"/>
      <c r="M5" s="43"/>
      <c r="N5" s="43"/>
      <c r="O5" s="43"/>
      <c r="P5" s="43"/>
      <c r="Q5" s="43"/>
      <c r="R5" s="43"/>
      <c r="S5" s="43"/>
      <c r="T5" s="43"/>
      <c r="U5" s="43"/>
      <c r="V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T5" s="43"/>
      <c r="AU5" s="43"/>
      <c r="AV5" s="43"/>
      <c r="AW5" s="43"/>
      <c r="AX5" s="43"/>
      <c r="AY5" s="43"/>
      <c r="AZ5" s="43"/>
      <c r="BA5" s="43"/>
      <c r="BB5" s="43"/>
      <c r="BC5" s="43"/>
      <c r="BE5" s="43"/>
      <c r="BF5" s="43"/>
      <c r="BG5" s="43"/>
      <c r="BH5" s="43"/>
      <c r="BI5" s="43"/>
      <c r="BJ5" s="43"/>
      <c r="BK5" s="43"/>
      <c r="BL5" s="43"/>
      <c r="BM5" s="43"/>
      <c r="BN5" s="43"/>
      <c r="BP5" s="43"/>
      <c r="BQ5" s="43"/>
      <c r="BR5" s="43"/>
      <c r="BS5" s="43"/>
      <c r="BT5" s="43"/>
      <c r="BU5" s="43"/>
      <c r="BV5" s="43"/>
      <c r="BW5" s="43"/>
      <c r="BX5" s="43"/>
      <c r="BY5" s="43"/>
      <c r="CA5" s="43"/>
      <c r="CB5" s="43"/>
      <c r="CC5" s="43"/>
      <c r="CD5" s="43"/>
      <c r="CE5" s="43"/>
      <c r="CF5" s="43"/>
      <c r="CG5" s="43"/>
      <c r="CH5" s="43"/>
      <c r="CI5" s="43"/>
      <c r="CJ5" s="43"/>
      <c r="CL5" s="43"/>
      <c r="CM5" s="43"/>
      <c r="CN5" s="43"/>
      <c r="CO5" s="43"/>
      <c r="CP5" s="43"/>
      <c r="CQ5" s="43"/>
      <c r="CR5" s="43"/>
      <c r="CS5" s="43"/>
      <c r="CT5" s="43"/>
      <c r="CU5" s="43"/>
      <c r="CW5" s="43"/>
      <c r="CX5" s="43"/>
      <c r="CY5" s="43"/>
      <c r="CZ5" s="43"/>
      <c r="DA5" s="43"/>
      <c r="DB5" s="43"/>
      <c r="DC5" s="43"/>
      <c r="DD5" s="43"/>
      <c r="DE5" s="43"/>
      <c r="DF5" s="43"/>
    </row>
    <row r="6" spans="2:110">
      <c r="CA6" s="46"/>
      <c r="CB6" s="46"/>
      <c r="CC6" s="46"/>
      <c r="CD6" s="46"/>
      <c r="CE6" s="46"/>
      <c r="CF6" s="46"/>
      <c r="CG6" s="46"/>
      <c r="CH6" s="46"/>
      <c r="CI6" s="46"/>
      <c r="CJ6" s="46"/>
      <c r="CL6" s="46"/>
      <c r="CM6" s="46"/>
      <c r="CN6" s="46"/>
      <c r="CO6" s="46"/>
      <c r="CP6" s="46"/>
      <c r="CQ6" s="46"/>
      <c r="CR6" s="46"/>
      <c r="CS6" s="46"/>
      <c r="CT6" s="46"/>
      <c r="CU6" s="46"/>
      <c r="CW6" s="46"/>
      <c r="CX6" s="46"/>
      <c r="CY6" s="46"/>
      <c r="CZ6" s="46"/>
      <c r="DA6" s="46"/>
      <c r="DB6" s="46"/>
      <c r="DC6" s="46"/>
      <c r="DD6" s="46"/>
      <c r="DE6" s="46"/>
      <c r="DF6" s="46"/>
    </row>
    <row r="7" spans="2:110">
      <c r="CA7" s="46"/>
      <c r="CB7" s="46"/>
      <c r="CC7" s="46"/>
      <c r="CD7" s="46"/>
      <c r="CE7" s="46"/>
      <c r="CF7" s="46"/>
      <c r="CG7" s="46"/>
      <c r="CH7" s="46"/>
      <c r="CI7" s="46"/>
      <c r="CJ7" s="46"/>
      <c r="CL7" s="46"/>
      <c r="CM7" s="46"/>
      <c r="CN7" s="46"/>
      <c r="CO7" s="46"/>
      <c r="CP7" s="46"/>
      <c r="CQ7" s="46"/>
      <c r="CR7" s="46"/>
      <c r="CS7" s="46"/>
      <c r="CT7" s="46"/>
      <c r="CU7" s="46"/>
      <c r="CW7" s="46"/>
      <c r="CX7" s="46"/>
      <c r="CY7" s="46"/>
      <c r="CZ7" s="46"/>
      <c r="DA7" s="46"/>
      <c r="DB7" s="46"/>
      <c r="DC7" s="46"/>
      <c r="DD7" s="46"/>
      <c r="DE7" s="46"/>
      <c r="DF7" s="46"/>
    </row>
    <row r="8" spans="2:110">
      <c r="CA8" s="46"/>
      <c r="CB8" s="46"/>
      <c r="CC8" s="46"/>
      <c r="CD8" s="46"/>
      <c r="CE8" s="46"/>
      <c r="CF8" s="46"/>
      <c r="CG8" s="46"/>
      <c r="CH8" s="46"/>
      <c r="CI8" s="46"/>
      <c r="CJ8" s="46"/>
      <c r="CL8" s="46"/>
      <c r="CM8" s="46"/>
      <c r="CN8" s="46"/>
      <c r="CO8" s="46"/>
      <c r="CP8" s="46"/>
      <c r="CQ8" s="46"/>
      <c r="CR8" s="46"/>
      <c r="CS8" s="46"/>
      <c r="CT8" s="46"/>
      <c r="CU8" s="46"/>
      <c r="CW8" s="46"/>
      <c r="CX8" s="46"/>
      <c r="CY8" s="46"/>
      <c r="CZ8" s="46"/>
      <c r="DA8" s="46"/>
      <c r="DB8" s="46"/>
      <c r="DC8" s="46"/>
      <c r="DD8" s="46"/>
      <c r="DE8" s="46"/>
      <c r="DF8" s="46"/>
    </row>
    <row r="9" spans="2:110">
      <c r="CA9" s="46"/>
      <c r="CB9" s="46"/>
      <c r="CC9" s="46"/>
      <c r="CD9" s="46"/>
      <c r="CE9" s="46"/>
      <c r="CF9" s="46"/>
      <c r="CG9" s="46"/>
      <c r="CH9" s="46"/>
      <c r="CI9" s="46"/>
      <c r="CJ9" s="46"/>
      <c r="CL9" s="46"/>
      <c r="CM9" s="46"/>
      <c r="CN9" s="46"/>
      <c r="CO9" s="46"/>
      <c r="CP9" s="46"/>
      <c r="CQ9" s="46"/>
      <c r="CR9" s="46"/>
      <c r="CS9" s="46"/>
      <c r="CT9" s="46"/>
      <c r="CU9" s="46"/>
      <c r="CW9" s="46"/>
      <c r="CX9" s="46"/>
      <c r="CY9" s="46"/>
      <c r="CZ9" s="46"/>
      <c r="DA9" s="46"/>
      <c r="DB9" s="46"/>
      <c r="DC9" s="46"/>
      <c r="DD9" s="46"/>
      <c r="DE9" s="46"/>
      <c r="DF9" s="46"/>
    </row>
    <row r="10" spans="2:110">
      <c r="CA10" s="46"/>
      <c r="CB10" s="46"/>
      <c r="CC10" s="46"/>
      <c r="CD10" s="46"/>
      <c r="CE10" s="46"/>
      <c r="CF10" s="46"/>
      <c r="CG10" s="46"/>
      <c r="CH10" s="46"/>
      <c r="CI10" s="46"/>
      <c r="CJ10" s="46"/>
      <c r="CL10" s="46"/>
      <c r="CM10" s="46"/>
      <c r="CN10" s="46"/>
      <c r="CO10" s="46"/>
      <c r="CP10" s="46"/>
      <c r="CQ10" s="46"/>
      <c r="CR10" s="46"/>
      <c r="CS10" s="46"/>
      <c r="CT10" s="46"/>
      <c r="CU10" s="46"/>
      <c r="CW10" s="46"/>
      <c r="CX10" s="46"/>
      <c r="CY10" s="46"/>
      <c r="CZ10" s="46"/>
      <c r="DA10" s="46"/>
      <c r="DB10" s="46"/>
      <c r="DC10" s="46"/>
      <c r="DD10" s="46"/>
      <c r="DE10" s="46"/>
      <c r="DF10" s="46"/>
    </row>
    <row r="11" spans="2:110">
      <c r="CA11" s="46"/>
      <c r="CB11" s="46"/>
      <c r="CC11" s="46"/>
      <c r="CD11" s="46"/>
      <c r="CE11" s="46"/>
      <c r="CF11" s="46"/>
      <c r="CG11" s="46"/>
      <c r="CH11" s="46"/>
      <c r="CI11" s="46"/>
      <c r="CJ11" s="46"/>
      <c r="CL11" s="46"/>
      <c r="CM11" s="46"/>
      <c r="CN11" s="46"/>
      <c r="CO11" s="46"/>
      <c r="CP11" s="46"/>
      <c r="CQ11" s="46"/>
      <c r="CR11" s="46"/>
      <c r="CS11" s="46"/>
      <c r="CT11" s="46"/>
      <c r="CU11" s="46"/>
      <c r="CW11" s="46"/>
      <c r="CX11" s="46"/>
      <c r="CY11" s="46"/>
      <c r="CZ11" s="46"/>
      <c r="DA11" s="46"/>
      <c r="DB11" s="46"/>
      <c r="DC11" s="46"/>
      <c r="DD11" s="46"/>
      <c r="DE11" s="46"/>
      <c r="DF11" s="46"/>
    </row>
    <row r="12" spans="2:110">
      <c r="CA12" s="46"/>
      <c r="CB12" s="46"/>
      <c r="CC12" s="46"/>
      <c r="CD12" s="46"/>
      <c r="CE12" s="46"/>
      <c r="CF12" s="46"/>
      <c r="CG12" s="46"/>
      <c r="CH12" s="46"/>
      <c r="CI12" s="46"/>
      <c r="CJ12" s="46"/>
      <c r="CL12" s="46"/>
      <c r="CM12" s="46"/>
      <c r="CN12" s="46"/>
      <c r="CO12" s="46"/>
      <c r="CP12" s="46"/>
      <c r="CQ12" s="46"/>
      <c r="CR12" s="46"/>
      <c r="CS12" s="46"/>
      <c r="CT12" s="46"/>
      <c r="CU12" s="46"/>
      <c r="CW12" s="46"/>
      <c r="CX12" s="46"/>
      <c r="CY12" s="46"/>
      <c r="CZ12" s="46"/>
      <c r="DA12" s="46"/>
      <c r="DB12" s="46"/>
      <c r="DC12" s="46"/>
      <c r="DD12" s="46"/>
      <c r="DE12" s="46"/>
      <c r="DF12" s="46"/>
    </row>
    <row r="13" spans="2:110">
      <c r="CA13" s="46"/>
      <c r="CB13" s="46"/>
      <c r="CC13" s="46"/>
      <c r="CD13" s="46"/>
      <c r="CE13" s="46"/>
      <c r="CF13" s="46"/>
      <c r="CG13" s="46"/>
      <c r="CH13" s="46"/>
      <c r="CI13" s="46"/>
      <c r="CJ13" s="46"/>
      <c r="CL13" s="46"/>
      <c r="CM13" s="46"/>
      <c r="CN13" s="46"/>
      <c r="CO13" s="46"/>
      <c r="CP13" s="46"/>
      <c r="CQ13" s="46"/>
      <c r="CR13" s="46"/>
      <c r="CS13" s="46"/>
      <c r="CT13" s="46"/>
      <c r="CU13" s="46"/>
      <c r="CW13" s="46"/>
      <c r="CX13" s="46"/>
      <c r="CY13" s="46"/>
      <c r="CZ13" s="46"/>
      <c r="DA13" s="46"/>
      <c r="DB13" s="46"/>
      <c r="DC13" s="46"/>
      <c r="DD13" s="46"/>
      <c r="DE13" s="46"/>
      <c r="DF13" s="46"/>
    </row>
    <row r="14" spans="2:110">
      <c r="CA14" s="46"/>
      <c r="CB14" s="46"/>
      <c r="CC14" s="46"/>
      <c r="CD14" s="46"/>
      <c r="CE14" s="46"/>
      <c r="CF14" s="46"/>
      <c r="CG14" s="46"/>
      <c r="CH14" s="46"/>
      <c r="CI14" s="46"/>
      <c r="CJ14" s="46"/>
      <c r="CL14" s="46"/>
      <c r="CM14" s="46"/>
      <c r="CN14" s="46"/>
      <c r="CO14" s="46"/>
      <c r="CP14" s="46"/>
      <c r="CQ14" s="46"/>
      <c r="CR14" s="46"/>
      <c r="CS14" s="46"/>
      <c r="CT14" s="46"/>
      <c r="CU14" s="46"/>
      <c r="CW14" s="46"/>
      <c r="CX14" s="46"/>
      <c r="CY14" s="46"/>
      <c r="CZ14" s="46"/>
      <c r="DA14" s="46"/>
      <c r="DB14" s="46"/>
      <c r="DC14" s="46"/>
      <c r="DD14" s="46"/>
      <c r="DE14" s="46"/>
      <c r="DF14" s="46"/>
    </row>
    <row r="15" spans="2:110">
      <c r="CA15" s="46"/>
      <c r="CB15" s="46"/>
      <c r="CC15" s="46"/>
      <c r="CD15" s="46"/>
      <c r="CE15" s="46"/>
      <c r="CF15" s="46"/>
      <c r="CG15" s="46"/>
      <c r="CH15" s="46"/>
      <c r="CI15" s="46"/>
      <c r="CJ15" s="46"/>
      <c r="CL15" s="46"/>
      <c r="CM15" s="46"/>
      <c r="CN15" s="46"/>
      <c r="CO15" s="46"/>
      <c r="CP15" s="46"/>
      <c r="CQ15" s="46"/>
      <c r="CR15" s="46"/>
      <c r="CS15" s="46"/>
      <c r="CT15" s="46"/>
      <c r="CU15" s="46"/>
      <c r="CW15" s="46"/>
      <c r="CX15" s="46"/>
      <c r="CY15" s="46"/>
      <c r="CZ15" s="46"/>
      <c r="DA15" s="46"/>
      <c r="DB15" s="46"/>
      <c r="DC15" s="46"/>
      <c r="DD15" s="46"/>
      <c r="DE15" s="46"/>
      <c r="DF15" s="46"/>
    </row>
    <row r="16" spans="2:110">
      <c r="CA16" s="46"/>
      <c r="CB16" s="46"/>
      <c r="CC16" s="46"/>
      <c r="CD16" s="46"/>
      <c r="CE16" s="46"/>
      <c r="CF16" s="46"/>
      <c r="CG16" s="46"/>
      <c r="CH16" s="46"/>
      <c r="CI16" s="46"/>
      <c r="CJ16" s="46"/>
      <c r="CL16" s="46"/>
      <c r="CM16" s="46"/>
      <c r="CN16" s="46"/>
      <c r="CO16" s="46"/>
      <c r="CP16" s="46"/>
      <c r="CQ16" s="46"/>
      <c r="CR16" s="46"/>
      <c r="CS16" s="46"/>
      <c r="CT16" s="46"/>
      <c r="CU16" s="46"/>
      <c r="CW16" s="46"/>
      <c r="CX16" s="46"/>
      <c r="CY16" s="46"/>
      <c r="CZ16" s="46"/>
      <c r="DA16" s="46"/>
      <c r="DB16" s="46"/>
      <c r="DC16" s="46"/>
      <c r="DD16" s="46"/>
      <c r="DE16" s="46"/>
      <c r="DF16" s="46"/>
    </row>
    <row r="17" spans="2:110">
      <c r="CA17" s="46"/>
      <c r="CB17" s="46"/>
      <c r="CC17" s="46"/>
      <c r="CD17" s="46"/>
      <c r="CE17" s="46"/>
      <c r="CF17" s="46"/>
      <c r="CG17" s="46"/>
      <c r="CH17" s="46"/>
      <c r="CI17" s="46"/>
      <c r="CJ17" s="46"/>
      <c r="CL17" s="46"/>
      <c r="CM17" s="46"/>
      <c r="CN17" s="46"/>
      <c r="CO17" s="46"/>
      <c r="CP17" s="46"/>
      <c r="CQ17" s="46"/>
      <c r="CR17" s="46"/>
      <c r="CS17" s="46"/>
      <c r="CT17" s="46"/>
      <c r="CU17" s="46"/>
      <c r="CW17" s="46"/>
      <c r="CX17" s="46"/>
      <c r="CY17" s="46"/>
      <c r="CZ17" s="46"/>
      <c r="DA17" s="46"/>
      <c r="DB17" s="46"/>
      <c r="DC17" s="46"/>
      <c r="DD17" s="46"/>
      <c r="DE17" s="46"/>
      <c r="DF17" s="46"/>
    </row>
    <row r="18" spans="2:110">
      <c r="CA18" s="46"/>
      <c r="CB18" s="46"/>
      <c r="CC18" s="46"/>
      <c r="CD18" s="46"/>
      <c r="CE18" s="46"/>
      <c r="CF18" s="46"/>
      <c r="CG18" s="46"/>
      <c r="CH18" s="46"/>
      <c r="CI18" s="46"/>
      <c r="CJ18" s="46"/>
      <c r="CL18" s="46"/>
      <c r="CM18" s="46"/>
      <c r="CN18" s="46"/>
      <c r="CO18" s="46"/>
      <c r="CP18" s="46"/>
      <c r="CQ18" s="46"/>
      <c r="CR18" s="46"/>
      <c r="CS18" s="46"/>
      <c r="CT18" s="46"/>
      <c r="CU18" s="46"/>
      <c r="CW18" s="46"/>
      <c r="CX18" s="46"/>
      <c r="CY18" s="46"/>
      <c r="CZ18" s="46"/>
      <c r="DA18" s="46"/>
      <c r="DB18" s="46"/>
      <c r="DC18" s="46"/>
      <c r="DD18" s="46"/>
      <c r="DE18" s="46"/>
      <c r="DF18" s="46"/>
    </row>
    <row r="19" spans="2:110">
      <c r="CA19" s="46"/>
      <c r="CB19" s="46"/>
      <c r="CC19" s="46"/>
      <c r="CD19" s="46"/>
      <c r="CE19" s="46"/>
      <c r="CF19" s="46"/>
      <c r="CG19" s="46"/>
      <c r="CH19" s="46"/>
      <c r="CI19" s="46"/>
      <c r="CJ19" s="46"/>
      <c r="CL19" s="46"/>
      <c r="CM19" s="46"/>
      <c r="CN19" s="46"/>
      <c r="CO19" s="46"/>
      <c r="CP19" s="46"/>
      <c r="CQ19" s="46"/>
      <c r="CR19" s="46"/>
      <c r="CS19" s="46"/>
      <c r="CT19" s="46"/>
      <c r="CU19" s="46"/>
      <c r="CW19" s="46"/>
      <c r="CX19" s="46"/>
      <c r="CY19" s="46"/>
      <c r="CZ19" s="46"/>
      <c r="DA19" s="46"/>
      <c r="DB19" s="46"/>
      <c r="DC19" s="46"/>
      <c r="DD19" s="46"/>
      <c r="DE19" s="46"/>
      <c r="DF19" s="46"/>
    </row>
    <row r="20" spans="2:110">
      <c r="CA20" s="46"/>
      <c r="CB20" s="46"/>
      <c r="CC20" s="46"/>
      <c r="CD20" s="46"/>
      <c r="CE20" s="46"/>
      <c r="CF20" s="46"/>
      <c r="CG20" s="46"/>
      <c r="CH20" s="46"/>
      <c r="CI20" s="46"/>
      <c r="CJ20" s="46"/>
      <c r="CL20" s="46"/>
      <c r="CM20" s="46"/>
      <c r="CN20" s="46"/>
      <c r="CO20" s="46"/>
      <c r="CP20" s="46"/>
      <c r="CQ20" s="46"/>
      <c r="CR20" s="46"/>
      <c r="CS20" s="46"/>
      <c r="CT20" s="46"/>
      <c r="CU20" s="46"/>
      <c r="CW20" s="46"/>
      <c r="CX20" s="46"/>
      <c r="CY20" s="46"/>
      <c r="CZ20" s="46"/>
      <c r="DA20" s="46"/>
      <c r="DB20" s="46"/>
      <c r="DC20" s="46"/>
      <c r="DD20" s="46"/>
      <c r="DE20" s="46"/>
      <c r="DF20" s="46"/>
    </row>
    <row r="21" spans="2:110">
      <c r="CA21" s="46"/>
      <c r="CB21" s="46"/>
      <c r="CC21" s="46"/>
      <c r="CD21" s="46"/>
      <c r="CE21" s="46"/>
      <c r="CF21" s="46"/>
      <c r="CG21" s="46"/>
      <c r="CH21" s="46"/>
      <c r="CI21" s="46"/>
      <c r="CJ21" s="46"/>
      <c r="CL21" s="46"/>
      <c r="CM21" s="46"/>
      <c r="CN21" s="46"/>
      <c r="CO21" s="46"/>
      <c r="CP21" s="46"/>
      <c r="CQ21" s="46"/>
      <c r="CR21" s="46"/>
      <c r="CS21" s="46"/>
      <c r="CT21" s="46"/>
      <c r="CU21" s="46"/>
      <c r="CW21" s="46"/>
      <c r="CX21" s="46"/>
      <c r="CY21" s="46"/>
      <c r="CZ21" s="46"/>
      <c r="DA21" s="46"/>
      <c r="DB21" s="46"/>
      <c r="DC21" s="46"/>
      <c r="DD21" s="46"/>
      <c r="DE21" s="46"/>
      <c r="DF21" s="46"/>
    </row>
    <row r="22" spans="2:110">
      <c r="CA22" s="46"/>
      <c r="CB22" s="46"/>
      <c r="CC22" s="46"/>
      <c r="CD22" s="46"/>
      <c r="CE22" s="46"/>
      <c r="CF22" s="46"/>
      <c r="CG22" s="46"/>
      <c r="CH22" s="46"/>
      <c r="CI22" s="46"/>
      <c r="CJ22" s="46"/>
      <c r="CL22" s="46"/>
      <c r="CM22" s="46"/>
      <c r="CN22" s="46"/>
      <c r="CO22" s="46"/>
      <c r="CP22" s="46"/>
      <c r="CQ22" s="46"/>
      <c r="CR22" s="46"/>
      <c r="CS22" s="46"/>
      <c r="CT22" s="46"/>
      <c r="CU22" s="46"/>
      <c r="CW22" s="46"/>
      <c r="CX22" s="46"/>
      <c r="CY22" s="46"/>
      <c r="CZ22" s="46"/>
      <c r="DA22" s="46"/>
      <c r="DB22" s="46"/>
      <c r="DC22" s="46"/>
      <c r="DD22" s="46"/>
      <c r="DE22" s="46"/>
      <c r="DF22" s="46"/>
    </row>
    <row r="23" spans="2:110">
      <c r="CA23" s="46"/>
      <c r="CB23" s="46"/>
      <c r="CC23" s="46"/>
      <c r="CD23" s="46"/>
      <c r="CE23" s="46"/>
      <c r="CF23" s="46"/>
      <c r="CG23" s="46"/>
      <c r="CH23" s="46"/>
      <c r="CI23" s="46"/>
      <c r="CJ23" s="46"/>
      <c r="CL23" s="46"/>
      <c r="CM23" s="46"/>
      <c r="CN23" s="46"/>
      <c r="CO23" s="46"/>
      <c r="CP23" s="46"/>
      <c r="CQ23" s="46"/>
      <c r="CR23" s="46"/>
      <c r="CS23" s="46"/>
      <c r="CT23" s="46"/>
      <c r="CU23" s="46"/>
      <c r="CW23" s="46"/>
      <c r="CX23" s="46"/>
      <c r="CY23" s="46"/>
      <c r="CZ23" s="46"/>
      <c r="DA23" s="46"/>
      <c r="DB23" s="46"/>
      <c r="DC23" s="46"/>
      <c r="DD23" s="46"/>
      <c r="DE23" s="46"/>
      <c r="DF23" s="46"/>
    </row>
    <row r="24" spans="2:110">
      <c r="B24" s="44"/>
      <c r="C24" s="44"/>
      <c r="D24" s="44"/>
      <c r="E24" s="44"/>
      <c r="F24" s="44"/>
      <c r="G24" s="44"/>
      <c r="H24" s="44"/>
      <c r="I24" s="44"/>
      <c r="J24" s="44"/>
      <c r="K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X24" s="44"/>
      <c r="Y24" s="44"/>
      <c r="Z24" s="44"/>
      <c r="AA24" s="44"/>
      <c r="AB24" s="44"/>
      <c r="AC24" s="44"/>
      <c r="AD24" s="44"/>
      <c r="AE24" s="44"/>
      <c r="AF24" s="44"/>
      <c r="AG24" s="44"/>
      <c r="AI24" s="44"/>
      <c r="AJ24" s="44"/>
      <c r="AK24" s="44"/>
      <c r="AL24" s="44"/>
      <c r="AM24" s="44"/>
      <c r="AN24" s="44"/>
      <c r="AO24" s="44"/>
      <c r="AP24" s="44"/>
      <c r="AQ24" s="44"/>
      <c r="AR24" s="44"/>
      <c r="AT24" s="44"/>
      <c r="AU24" s="44"/>
      <c r="AV24" s="44"/>
      <c r="AW24" s="44"/>
      <c r="AX24" s="44"/>
      <c r="AY24" s="44"/>
      <c r="AZ24" s="44"/>
      <c r="BA24" s="44"/>
      <c r="BB24" s="44"/>
      <c r="BC24" s="44"/>
      <c r="BE24" s="44"/>
      <c r="BF24" s="44"/>
      <c r="BG24" s="44"/>
      <c r="BH24" s="44"/>
      <c r="BI24" s="44"/>
      <c r="BJ24" s="44"/>
      <c r="BK24" s="44"/>
      <c r="BL24" s="44"/>
      <c r="BM24" s="44"/>
      <c r="BN24" s="44"/>
      <c r="BP24" s="44"/>
      <c r="BQ24" s="44"/>
      <c r="BR24" s="44"/>
      <c r="BS24" s="44"/>
      <c r="BT24" s="44"/>
      <c r="BU24" s="44"/>
      <c r="BV24" s="44"/>
      <c r="BW24" s="44"/>
      <c r="BX24" s="44"/>
      <c r="BY24" s="44"/>
      <c r="CA24" s="44"/>
      <c r="CB24" s="44"/>
      <c r="CC24" s="44"/>
      <c r="CD24" s="44"/>
      <c r="CE24" s="44"/>
      <c r="CF24" s="44"/>
      <c r="CG24" s="44"/>
      <c r="CH24" s="44"/>
      <c r="CI24" s="44"/>
      <c r="CJ24" s="44"/>
      <c r="CL24" s="44"/>
      <c r="CM24" s="44"/>
      <c r="CN24" s="44"/>
      <c r="CO24" s="44"/>
      <c r="CP24" s="44"/>
      <c r="CQ24" s="44"/>
      <c r="CR24" s="44"/>
      <c r="CS24" s="44"/>
      <c r="CT24" s="44"/>
      <c r="CU24" s="44"/>
      <c r="CW24" s="44"/>
      <c r="CX24" s="44"/>
      <c r="CY24" s="44"/>
      <c r="CZ24" s="44"/>
      <c r="DA24" s="44"/>
      <c r="DB24" s="44"/>
      <c r="DC24" s="44"/>
      <c r="DD24" s="44"/>
      <c r="DE24" s="44"/>
      <c r="DF24" s="44"/>
    </row>
    <row r="25" spans="2:110">
      <c r="B25" s="45" t="s">
        <v>201</v>
      </c>
      <c r="M25" s="45" t="s">
        <v>201</v>
      </c>
      <c r="X25" s="45" t="s">
        <v>201</v>
      </c>
      <c r="AI25" s="45" t="s">
        <v>201</v>
      </c>
      <c r="AT25" s="45" t="s">
        <v>201</v>
      </c>
      <c r="BE25" s="45" t="s">
        <v>201</v>
      </c>
      <c r="BP25" s="45" t="s">
        <v>201</v>
      </c>
      <c r="CA25" s="45" t="s">
        <v>201</v>
      </c>
      <c r="CB25" s="46"/>
      <c r="CC25" s="46"/>
      <c r="CD25" s="46"/>
      <c r="CE25" s="46"/>
      <c r="CF25" s="46"/>
      <c r="CG25" s="46"/>
      <c r="CH25" s="46"/>
      <c r="CI25" s="46"/>
      <c r="CJ25" s="46"/>
      <c r="CL25" s="45" t="s">
        <v>201</v>
      </c>
      <c r="CM25" s="46"/>
      <c r="CN25" s="46"/>
      <c r="CO25" s="46"/>
      <c r="CP25" s="46"/>
      <c r="CQ25" s="46"/>
      <c r="CR25" s="46"/>
      <c r="CS25" s="46"/>
      <c r="CT25" s="46"/>
      <c r="CU25" s="46"/>
      <c r="CW25" s="45" t="s">
        <v>201</v>
      </c>
      <c r="CX25" s="46"/>
      <c r="CY25" s="46"/>
      <c r="CZ25" s="46"/>
      <c r="DA25" s="46"/>
      <c r="DB25" s="46"/>
      <c r="DC25" s="46"/>
      <c r="DD25" s="46"/>
      <c r="DE25" s="46"/>
      <c r="DF25" s="46"/>
    </row>
    <row r="27" spans="2:110">
      <c r="B27" s="53" t="s">
        <v>217</v>
      </c>
      <c r="C27" s="53"/>
      <c r="D27" s="53"/>
      <c r="E27" s="53"/>
      <c r="F27" s="53"/>
      <c r="G27" s="53"/>
      <c r="H27" s="53"/>
      <c r="I27" s="53"/>
      <c r="J27" s="53"/>
      <c r="K27" s="53"/>
      <c r="M27" s="53" t="s">
        <v>218</v>
      </c>
      <c r="N27" s="53"/>
      <c r="O27" s="53"/>
      <c r="P27" s="53"/>
      <c r="Q27" s="53"/>
      <c r="R27" s="53"/>
      <c r="S27" s="53"/>
      <c r="T27" s="53"/>
      <c r="U27" s="53"/>
      <c r="V27" s="53"/>
      <c r="X27" s="53" t="s">
        <v>219</v>
      </c>
      <c r="Y27" s="53"/>
      <c r="Z27" s="53"/>
      <c r="AA27" s="53"/>
      <c r="AB27" s="53"/>
      <c r="AC27" s="53"/>
      <c r="AD27" s="53"/>
      <c r="AE27" s="53"/>
      <c r="AF27" s="53"/>
      <c r="AG27" s="53"/>
    </row>
    <row r="28" spans="2:110">
      <c r="B28" s="53"/>
      <c r="C28" s="53"/>
      <c r="D28" s="53"/>
      <c r="E28" s="53"/>
      <c r="F28" s="53"/>
      <c r="G28" s="53"/>
      <c r="H28" s="53"/>
      <c r="I28" s="53"/>
      <c r="J28" s="53"/>
      <c r="K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X28" s="53"/>
      <c r="Y28" s="53"/>
      <c r="Z28" s="53"/>
      <c r="AA28" s="53"/>
      <c r="AB28" s="53"/>
      <c r="AC28" s="53"/>
      <c r="AD28" s="53"/>
      <c r="AE28" s="53"/>
      <c r="AF28" s="53"/>
      <c r="AG28" s="53"/>
    </row>
    <row r="29" spans="2:110">
      <c r="B29" s="54"/>
      <c r="C29" s="54"/>
      <c r="D29" s="54"/>
      <c r="E29" s="54"/>
      <c r="F29" s="54"/>
      <c r="G29" s="54"/>
      <c r="H29" s="54"/>
      <c r="I29" s="54"/>
      <c r="J29" s="54"/>
      <c r="K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X29" s="54"/>
      <c r="Y29" s="54"/>
      <c r="Z29" s="54"/>
      <c r="AA29" s="54"/>
      <c r="AB29" s="54"/>
      <c r="AC29" s="54"/>
      <c r="AD29" s="54"/>
      <c r="AE29" s="54"/>
      <c r="AF29" s="54"/>
      <c r="AG29" s="54"/>
    </row>
    <row r="30" spans="2:110">
      <c r="B30" s="43"/>
      <c r="C30" s="43"/>
      <c r="D30" s="43"/>
      <c r="E30" s="43"/>
      <c r="F30" s="43"/>
      <c r="G30" s="43"/>
      <c r="H30" s="43"/>
      <c r="I30" s="43"/>
      <c r="J30" s="43"/>
      <c r="K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X30" s="43"/>
      <c r="Y30" s="43"/>
      <c r="Z30" s="43"/>
      <c r="AA30" s="43"/>
      <c r="AB30" s="43"/>
      <c r="AC30" s="43"/>
      <c r="AD30" s="43"/>
      <c r="AE30" s="43"/>
      <c r="AF30" s="43"/>
      <c r="AG30" s="43"/>
    </row>
    <row r="31" spans="2:110">
      <c r="B31" s="46"/>
      <c r="C31" s="46"/>
      <c r="D31" s="46"/>
      <c r="E31" s="46"/>
      <c r="F31" s="46"/>
      <c r="G31" s="46"/>
      <c r="H31" s="46"/>
      <c r="I31" s="46"/>
      <c r="J31" s="46"/>
      <c r="K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X31" s="46"/>
      <c r="Y31" s="46"/>
      <c r="Z31" s="46"/>
      <c r="AA31" s="46"/>
      <c r="AB31" s="46"/>
      <c r="AC31" s="46"/>
      <c r="AD31" s="46"/>
      <c r="AE31" s="46"/>
      <c r="AF31" s="46"/>
      <c r="AG31" s="46"/>
    </row>
    <row r="32" spans="2:110">
      <c r="B32" s="46"/>
      <c r="C32" s="46"/>
      <c r="D32" s="46"/>
      <c r="E32" s="46"/>
      <c r="F32" s="46"/>
      <c r="G32" s="46"/>
      <c r="H32" s="46"/>
      <c r="I32" s="46"/>
      <c r="J32" s="46"/>
      <c r="K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</row>
    <row r="33" spans="2:33">
      <c r="B33" s="46"/>
      <c r="C33" s="46"/>
      <c r="D33" s="46"/>
      <c r="E33" s="46"/>
      <c r="F33" s="46"/>
      <c r="G33" s="46"/>
      <c r="H33" s="46"/>
      <c r="I33" s="46"/>
      <c r="J33" s="46"/>
      <c r="K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X33" s="46"/>
      <c r="Y33" s="46"/>
      <c r="Z33" s="46"/>
      <c r="AA33" s="46"/>
      <c r="AB33" s="46"/>
      <c r="AC33" s="46"/>
      <c r="AD33" s="46"/>
      <c r="AE33" s="46"/>
      <c r="AF33" s="46"/>
      <c r="AG33" s="46"/>
    </row>
    <row r="34" spans="2:33">
      <c r="B34" s="46"/>
      <c r="C34" s="46"/>
      <c r="D34" s="46"/>
      <c r="E34" s="46"/>
      <c r="F34" s="46"/>
      <c r="G34" s="46"/>
      <c r="H34" s="46"/>
      <c r="I34" s="46"/>
      <c r="J34" s="46"/>
      <c r="K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X34" s="46"/>
      <c r="Y34" s="46"/>
      <c r="Z34" s="46"/>
      <c r="AA34" s="46"/>
      <c r="AB34" s="46"/>
      <c r="AC34" s="46"/>
      <c r="AD34" s="46"/>
      <c r="AE34" s="46"/>
      <c r="AF34" s="46"/>
      <c r="AG34" s="46"/>
    </row>
    <row r="35" spans="2:33">
      <c r="B35" s="46"/>
      <c r="C35" s="46"/>
      <c r="D35" s="46"/>
      <c r="E35" s="46"/>
      <c r="F35" s="46"/>
      <c r="G35" s="46"/>
      <c r="H35" s="46"/>
      <c r="I35" s="46"/>
      <c r="J35" s="46"/>
      <c r="K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X35" s="46"/>
      <c r="Y35" s="46"/>
      <c r="Z35" s="46"/>
      <c r="AA35" s="46"/>
      <c r="AB35" s="46"/>
      <c r="AC35" s="46"/>
      <c r="AD35" s="46"/>
      <c r="AE35" s="46"/>
      <c r="AF35" s="46"/>
      <c r="AG35" s="46"/>
    </row>
    <row r="36" spans="2:33">
      <c r="B36" s="46"/>
      <c r="C36" s="46"/>
      <c r="D36" s="46"/>
      <c r="E36" s="46"/>
      <c r="F36" s="46"/>
      <c r="G36" s="46"/>
      <c r="H36" s="46"/>
      <c r="I36" s="46"/>
      <c r="J36" s="46"/>
      <c r="K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X36" s="46"/>
      <c r="Y36" s="46"/>
      <c r="Z36" s="46"/>
      <c r="AA36" s="46"/>
      <c r="AB36" s="46"/>
      <c r="AC36" s="46"/>
      <c r="AD36" s="46"/>
      <c r="AE36" s="46"/>
      <c r="AF36" s="46"/>
      <c r="AG36" s="46"/>
    </row>
    <row r="37" spans="2:33">
      <c r="B37" s="46"/>
      <c r="C37" s="46"/>
      <c r="D37" s="46"/>
      <c r="E37" s="46"/>
      <c r="F37" s="46"/>
      <c r="G37" s="46"/>
      <c r="H37" s="46"/>
      <c r="I37" s="46"/>
      <c r="J37" s="46"/>
      <c r="K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X37" s="46"/>
      <c r="Y37" s="46"/>
      <c r="Z37" s="46"/>
      <c r="AA37" s="46"/>
      <c r="AB37" s="46"/>
      <c r="AC37" s="46"/>
      <c r="AD37" s="46"/>
      <c r="AE37" s="46"/>
      <c r="AF37" s="46"/>
      <c r="AG37" s="46"/>
    </row>
    <row r="38" spans="2:33">
      <c r="B38" s="46"/>
      <c r="C38" s="46"/>
      <c r="D38" s="46"/>
      <c r="E38" s="46"/>
      <c r="F38" s="46"/>
      <c r="G38" s="46"/>
      <c r="H38" s="46"/>
      <c r="I38" s="46"/>
      <c r="J38" s="46"/>
      <c r="K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X38" s="46"/>
      <c r="Y38" s="46"/>
      <c r="Z38" s="46"/>
      <c r="AA38" s="46"/>
      <c r="AB38" s="46"/>
      <c r="AC38" s="46"/>
      <c r="AD38" s="46"/>
      <c r="AE38" s="46"/>
      <c r="AF38" s="46"/>
      <c r="AG38" s="46"/>
    </row>
    <row r="39" spans="2:33">
      <c r="B39" s="46"/>
      <c r="C39" s="46"/>
      <c r="D39" s="46"/>
      <c r="E39" s="46"/>
      <c r="F39" s="46"/>
      <c r="G39" s="46"/>
      <c r="H39" s="46"/>
      <c r="I39" s="46"/>
      <c r="J39" s="46"/>
      <c r="K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X39" s="46"/>
      <c r="Y39" s="46"/>
      <c r="Z39" s="46"/>
      <c r="AA39" s="46"/>
      <c r="AB39" s="46"/>
      <c r="AC39" s="46"/>
      <c r="AD39" s="46"/>
      <c r="AE39" s="46"/>
      <c r="AF39" s="46"/>
      <c r="AG39" s="46"/>
    </row>
    <row r="40" spans="2:33">
      <c r="B40" s="46"/>
      <c r="C40" s="46"/>
      <c r="D40" s="46"/>
      <c r="E40" s="46"/>
      <c r="F40" s="46"/>
      <c r="G40" s="46"/>
      <c r="H40" s="46"/>
      <c r="I40" s="46"/>
      <c r="J40" s="46"/>
      <c r="K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X40" s="46"/>
      <c r="Y40" s="46"/>
      <c r="Z40" s="46"/>
      <c r="AA40" s="46"/>
      <c r="AB40" s="46"/>
      <c r="AC40" s="46"/>
      <c r="AD40" s="46"/>
      <c r="AE40" s="46"/>
      <c r="AF40" s="46"/>
      <c r="AG40" s="46"/>
    </row>
    <row r="41" spans="2:33">
      <c r="B41" s="46"/>
      <c r="C41" s="46"/>
      <c r="D41" s="46"/>
      <c r="E41" s="46"/>
      <c r="F41" s="46"/>
      <c r="G41" s="46"/>
      <c r="H41" s="46"/>
      <c r="I41" s="46"/>
      <c r="J41" s="46"/>
      <c r="K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X41" s="46"/>
      <c r="Y41" s="46"/>
      <c r="Z41" s="46"/>
      <c r="AA41" s="46"/>
      <c r="AB41" s="46"/>
      <c r="AC41" s="46"/>
      <c r="AD41" s="46"/>
      <c r="AE41" s="46"/>
      <c r="AF41" s="46"/>
      <c r="AG41" s="46"/>
    </row>
    <row r="42" spans="2:33">
      <c r="B42" s="46"/>
      <c r="C42" s="46"/>
      <c r="D42" s="46"/>
      <c r="E42" s="46"/>
      <c r="F42" s="46"/>
      <c r="G42" s="46"/>
      <c r="H42" s="46"/>
      <c r="I42" s="46"/>
      <c r="J42" s="46"/>
      <c r="K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X42" s="46"/>
      <c r="Y42" s="46"/>
      <c r="Z42" s="46"/>
      <c r="AA42" s="46"/>
      <c r="AB42" s="46"/>
      <c r="AC42" s="46"/>
      <c r="AD42" s="46"/>
      <c r="AE42" s="46"/>
      <c r="AF42" s="46"/>
      <c r="AG42" s="46"/>
    </row>
    <row r="43" spans="2:33">
      <c r="B43" s="46"/>
      <c r="C43" s="46"/>
      <c r="D43" s="46"/>
      <c r="E43" s="46"/>
      <c r="F43" s="46"/>
      <c r="G43" s="46"/>
      <c r="H43" s="46"/>
      <c r="I43" s="46"/>
      <c r="J43" s="46"/>
      <c r="K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X43" s="46"/>
      <c r="Y43" s="46"/>
      <c r="Z43" s="46"/>
      <c r="AA43" s="46"/>
      <c r="AB43" s="46"/>
      <c r="AC43" s="46"/>
      <c r="AD43" s="46"/>
      <c r="AE43" s="46"/>
      <c r="AF43" s="46"/>
      <c r="AG43" s="46"/>
    </row>
    <row r="44" spans="2:33">
      <c r="B44" s="46"/>
      <c r="C44" s="46"/>
      <c r="D44" s="46"/>
      <c r="E44" s="46"/>
      <c r="F44" s="46"/>
      <c r="G44" s="46"/>
      <c r="H44" s="46"/>
      <c r="I44" s="46"/>
      <c r="J44" s="46"/>
      <c r="K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X44" s="46"/>
      <c r="Y44" s="46"/>
      <c r="Z44" s="46"/>
      <c r="AA44" s="46"/>
      <c r="AB44" s="46"/>
      <c r="AC44" s="46"/>
      <c r="AD44" s="46"/>
      <c r="AE44" s="46"/>
      <c r="AF44" s="46"/>
      <c r="AG44" s="46"/>
    </row>
    <row r="45" spans="2:33">
      <c r="B45" s="46"/>
      <c r="C45" s="46"/>
      <c r="D45" s="46"/>
      <c r="E45" s="46"/>
      <c r="F45" s="46"/>
      <c r="G45" s="46"/>
      <c r="H45" s="46"/>
      <c r="I45" s="46"/>
      <c r="J45" s="46"/>
      <c r="K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X45" s="46"/>
      <c r="Y45" s="46"/>
      <c r="Z45" s="46"/>
      <c r="AA45" s="46"/>
      <c r="AB45" s="46"/>
      <c r="AC45" s="46"/>
      <c r="AD45" s="46"/>
      <c r="AE45" s="46"/>
      <c r="AF45" s="46"/>
      <c r="AG45" s="46"/>
    </row>
    <row r="46" spans="2:33">
      <c r="B46" s="46"/>
      <c r="C46" s="46"/>
      <c r="D46" s="46"/>
      <c r="E46" s="46"/>
      <c r="F46" s="46"/>
      <c r="G46" s="46"/>
      <c r="H46" s="46"/>
      <c r="I46" s="46"/>
      <c r="J46" s="46"/>
      <c r="K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X46" s="46"/>
      <c r="Y46" s="46"/>
      <c r="Z46" s="46"/>
      <c r="AA46" s="46"/>
      <c r="AB46" s="46"/>
      <c r="AC46" s="46"/>
      <c r="AD46" s="46"/>
      <c r="AE46" s="46"/>
      <c r="AF46" s="46"/>
      <c r="AG46" s="46"/>
    </row>
    <row r="47" spans="2:33">
      <c r="B47" s="46"/>
      <c r="C47" s="46"/>
      <c r="D47" s="46"/>
      <c r="E47" s="46"/>
      <c r="F47" s="46"/>
      <c r="G47" s="46"/>
      <c r="H47" s="46"/>
      <c r="I47" s="46"/>
      <c r="J47" s="46"/>
      <c r="K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X47" s="46"/>
      <c r="Y47" s="46"/>
      <c r="Z47" s="46"/>
      <c r="AA47" s="46"/>
      <c r="AB47" s="46"/>
      <c r="AC47" s="46"/>
      <c r="AD47" s="46"/>
      <c r="AE47" s="46"/>
      <c r="AF47" s="46"/>
      <c r="AG47" s="46"/>
    </row>
    <row r="48" spans="2:33">
      <c r="B48" s="46"/>
      <c r="C48" s="46"/>
      <c r="D48" s="46"/>
      <c r="E48" s="46"/>
      <c r="F48" s="46"/>
      <c r="G48" s="46"/>
      <c r="H48" s="46"/>
      <c r="I48" s="46"/>
      <c r="J48" s="46"/>
      <c r="K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X48" s="46"/>
      <c r="Y48" s="46"/>
      <c r="Z48" s="46"/>
      <c r="AA48" s="46"/>
      <c r="AB48" s="46"/>
      <c r="AC48" s="46"/>
      <c r="AD48" s="46"/>
      <c r="AE48" s="46"/>
      <c r="AF48" s="46"/>
      <c r="AG48" s="46"/>
    </row>
    <row r="49" spans="2:33">
      <c r="B49" s="44"/>
      <c r="C49" s="44"/>
      <c r="D49" s="44"/>
      <c r="E49" s="44"/>
      <c r="F49" s="44"/>
      <c r="G49" s="44"/>
      <c r="H49" s="44"/>
      <c r="I49" s="44"/>
      <c r="J49" s="44"/>
      <c r="K49" s="44"/>
      <c r="M49" s="44"/>
      <c r="N49" s="44"/>
      <c r="O49" s="44"/>
      <c r="P49" s="44"/>
      <c r="Q49" s="44"/>
      <c r="R49" s="44"/>
      <c r="S49" s="44"/>
      <c r="T49" s="44"/>
      <c r="U49" s="44"/>
      <c r="V49" s="44"/>
      <c r="X49" s="44"/>
      <c r="Y49" s="44"/>
      <c r="Z49" s="44"/>
      <c r="AA49" s="44"/>
      <c r="AB49" s="44"/>
      <c r="AC49" s="44"/>
      <c r="AD49" s="44"/>
      <c r="AE49" s="44"/>
      <c r="AF49" s="44"/>
      <c r="AG49" s="44"/>
    </row>
    <row r="50" spans="2:33">
      <c r="B50" s="45" t="s">
        <v>201</v>
      </c>
      <c r="C50" s="46"/>
      <c r="D50" s="46"/>
      <c r="E50" s="46"/>
      <c r="F50" s="46"/>
      <c r="G50" s="46"/>
      <c r="H50" s="46"/>
      <c r="I50" s="46"/>
      <c r="J50" s="46"/>
      <c r="K50" s="46"/>
      <c r="M50" s="45" t="s">
        <v>201</v>
      </c>
      <c r="N50" s="46"/>
      <c r="O50" s="46"/>
      <c r="P50" s="46"/>
      <c r="Q50" s="46"/>
      <c r="R50" s="46"/>
      <c r="S50" s="46"/>
      <c r="T50" s="46"/>
      <c r="U50" s="46"/>
      <c r="V50" s="46"/>
      <c r="X50" s="45" t="s">
        <v>201</v>
      </c>
      <c r="Y50" s="46"/>
      <c r="Z50" s="46"/>
      <c r="AA50" s="46"/>
      <c r="AB50" s="46"/>
      <c r="AC50" s="46"/>
      <c r="AD50" s="46"/>
      <c r="AE50" s="46"/>
      <c r="AF50" s="46"/>
      <c r="AG50" s="46"/>
    </row>
    <row r="52" spans="2:33" ht="15" customHeight="1">
      <c r="B52" s="53" t="s">
        <v>221</v>
      </c>
      <c r="C52" s="53"/>
      <c r="D52" s="53"/>
      <c r="E52" s="53"/>
      <c r="F52" s="53"/>
      <c r="G52" s="53"/>
      <c r="H52" s="53"/>
      <c r="I52" s="53"/>
      <c r="J52" s="53"/>
      <c r="K52" s="53"/>
      <c r="M52" s="53" t="s">
        <v>220</v>
      </c>
      <c r="N52" s="53"/>
      <c r="O52" s="53"/>
      <c r="P52" s="53"/>
      <c r="Q52" s="53"/>
      <c r="R52" s="53"/>
      <c r="S52" s="53"/>
      <c r="T52" s="53"/>
      <c r="U52" s="53"/>
      <c r="V52" s="53"/>
      <c r="X52" s="53" t="s">
        <v>223</v>
      </c>
      <c r="Y52" s="53"/>
      <c r="Z52" s="53"/>
      <c r="AA52" s="53"/>
      <c r="AB52" s="53"/>
      <c r="AC52" s="53"/>
      <c r="AD52" s="53"/>
      <c r="AE52" s="53"/>
      <c r="AF52" s="53"/>
      <c r="AG52" s="53"/>
    </row>
    <row r="53" spans="2:33" ht="15" customHeight="1">
      <c r="B53" s="53"/>
      <c r="C53" s="53"/>
      <c r="D53" s="53"/>
      <c r="E53" s="53"/>
      <c r="F53" s="53"/>
      <c r="G53" s="53"/>
      <c r="H53" s="53"/>
      <c r="I53" s="53"/>
      <c r="J53" s="53"/>
      <c r="K53" s="53"/>
      <c r="M53" s="53"/>
      <c r="N53" s="53"/>
      <c r="O53" s="53"/>
      <c r="P53" s="53"/>
      <c r="Q53" s="53"/>
      <c r="R53" s="53"/>
      <c r="S53" s="53"/>
      <c r="T53" s="53"/>
      <c r="U53" s="53"/>
      <c r="V53" s="53"/>
      <c r="X53" s="53"/>
      <c r="Y53" s="53"/>
      <c r="Z53" s="53"/>
      <c r="AA53" s="53"/>
      <c r="AB53" s="53"/>
      <c r="AC53" s="53"/>
      <c r="AD53" s="53"/>
      <c r="AE53" s="53"/>
      <c r="AF53" s="53"/>
      <c r="AG53" s="53"/>
    </row>
    <row r="54" spans="2:33" ht="15" customHeight="1">
      <c r="B54" s="54"/>
      <c r="C54" s="54"/>
      <c r="D54" s="54"/>
      <c r="E54" s="54"/>
      <c r="F54" s="54"/>
      <c r="G54" s="54"/>
      <c r="H54" s="54"/>
      <c r="I54" s="54"/>
      <c r="J54" s="54"/>
      <c r="K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X54" s="54"/>
      <c r="Y54" s="54"/>
      <c r="Z54" s="54"/>
      <c r="AA54" s="54"/>
      <c r="AB54" s="54"/>
      <c r="AC54" s="54"/>
      <c r="AD54" s="54"/>
      <c r="AE54" s="54"/>
      <c r="AF54" s="54"/>
      <c r="AG54" s="54"/>
    </row>
    <row r="55" spans="2:33" ht="15" customHeight="1">
      <c r="B55" s="43"/>
      <c r="C55" s="43"/>
      <c r="D55" s="43"/>
      <c r="E55" s="43"/>
      <c r="F55" s="43"/>
      <c r="G55" s="43"/>
      <c r="H55" s="43"/>
      <c r="I55" s="43"/>
      <c r="J55" s="43"/>
      <c r="K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X55" s="43"/>
      <c r="Y55" s="43"/>
      <c r="Z55" s="43"/>
      <c r="AA55" s="43"/>
      <c r="AB55" s="43"/>
      <c r="AC55" s="43"/>
      <c r="AD55" s="43"/>
      <c r="AE55" s="43"/>
      <c r="AF55" s="43"/>
      <c r="AG55" s="43"/>
    </row>
    <row r="56" spans="2:33">
      <c r="B56" s="46"/>
      <c r="C56" s="46"/>
      <c r="D56" s="46"/>
      <c r="E56" s="46"/>
      <c r="F56" s="46"/>
      <c r="G56" s="46"/>
      <c r="H56" s="46"/>
      <c r="I56" s="46"/>
      <c r="J56" s="46"/>
      <c r="K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X56" s="46"/>
      <c r="Y56" s="46"/>
      <c r="Z56" s="46"/>
      <c r="AA56" s="46"/>
      <c r="AB56" s="46"/>
      <c r="AC56" s="46"/>
      <c r="AD56" s="46"/>
      <c r="AE56" s="46"/>
      <c r="AF56" s="46"/>
      <c r="AG56" s="46"/>
    </row>
    <row r="57" spans="2:33">
      <c r="B57" s="46"/>
      <c r="C57" s="46"/>
      <c r="D57" s="46"/>
      <c r="E57" s="46"/>
      <c r="F57" s="46"/>
      <c r="G57" s="46"/>
      <c r="H57" s="46"/>
      <c r="I57" s="46"/>
      <c r="J57" s="46"/>
      <c r="K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X57" s="46"/>
      <c r="Y57" s="46"/>
      <c r="Z57" s="46"/>
      <c r="AA57" s="46"/>
      <c r="AB57" s="46"/>
      <c r="AC57" s="46"/>
      <c r="AD57" s="46"/>
      <c r="AE57" s="46"/>
      <c r="AF57" s="46"/>
      <c r="AG57" s="46"/>
    </row>
    <row r="58" spans="2:33">
      <c r="B58" s="46"/>
      <c r="C58" s="46"/>
      <c r="D58" s="46"/>
      <c r="E58" s="46"/>
      <c r="F58" s="46"/>
      <c r="G58" s="46"/>
      <c r="H58" s="46"/>
      <c r="I58" s="46"/>
      <c r="J58" s="46"/>
      <c r="K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X58" s="46"/>
      <c r="Y58" s="46"/>
      <c r="Z58" s="46"/>
      <c r="AA58" s="46"/>
      <c r="AB58" s="46"/>
      <c r="AC58" s="46"/>
      <c r="AD58" s="46"/>
      <c r="AE58" s="46"/>
      <c r="AF58" s="46"/>
      <c r="AG58" s="46"/>
    </row>
    <row r="59" spans="2:33">
      <c r="B59" s="46"/>
      <c r="C59" s="46"/>
      <c r="D59" s="46"/>
      <c r="E59" s="46"/>
      <c r="F59" s="46"/>
      <c r="G59" s="46"/>
      <c r="H59" s="46"/>
      <c r="I59" s="46"/>
      <c r="J59" s="46"/>
      <c r="K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X59" s="46"/>
      <c r="Y59" s="46"/>
      <c r="Z59" s="46"/>
      <c r="AA59" s="46"/>
      <c r="AB59" s="46"/>
      <c r="AC59" s="46"/>
      <c r="AD59" s="46"/>
      <c r="AE59" s="46"/>
      <c r="AF59" s="46"/>
      <c r="AG59" s="46"/>
    </row>
    <row r="60" spans="2:33">
      <c r="B60" s="46"/>
      <c r="C60" s="46"/>
      <c r="D60" s="46"/>
      <c r="E60" s="46"/>
      <c r="F60" s="46"/>
      <c r="G60" s="46"/>
      <c r="H60" s="46"/>
      <c r="I60" s="46"/>
      <c r="J60" s="46"/>
      <c r="K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X60" s="46"/>
      <c r="Y60" s="46"/>
      <c r="Z60" s="46"/>
      <c r="AA60" s="46"/>
      <c r="AB60" s="46"/>
      <c r="AC60" s="46"/>
      <c r="AD60" s="46"/>
      <c r="AE60" s="46"/>
      <c r="AF60" s="46"/>
      <c r="AG60" s="46"/>
    </row>
    <row r="61" spans="2:33">
      <c r="B61" s="46"/>
      <c r="C61" s="46"/>
      <c r="D61" s="46"/>
      <c r="E61" s="46"/>
      <c r="F61" s="46"/>
      <c r="G61" s="46"/>
      <c r="H61" s="46"/>
      <c r="I61" s="46"/>
      <c r="J61" s="46"/>
      <c r="K61" s="46"/>
      <c r="M61" s="46"/>
      <c r="N61" s="46"/>
      <c r="O61" s="46"/>
      <c r="P61" s="46"/>
      <c r="Q61" s="46"/>
      <c r="R61" s="46"/>
      <c r="S61" s="46"/>
      <c r="T61" s="46"/>
      <c r="U61" s="46"/>
      <c r="V61" s="46"/>
      <c r="X61" s="46"/>
      <c r="Y61" s="46"/>
      <c r="Z61" s="46"/>
      <c r="AA61" s="46"/>
      <c r="AB61" s="46"/>
      <c r="AC61" s="46"/>
      <c r="AD61" s="46"/>
      <c r="AE61" s="46"/>
      <c r="AF61" s="46"/>
      <c r="AG61" s="46"/>
    </row>
    <row r="62" spans="2:33">
      <c r="B62" s="46"/>
      <c r="C62" s="46"/>
      <c r="D62" s="46"/>
      <c r="E62" s="46"/>
      <c r="F62" s="46"/>
      <c r="G62" s="46"/>
      <c r="H62" s="46"/>
      <c r="I62" s="46"/>
      <c r="J62" s="46"/>
      <c r="K62" s="46"/>
      <c r="M62" s="46"/>
      <c r="N62" s="46"/>
      <c r="O62" s="46"/>
      <c r="P62" s="46"/>
      <c r="Q62" s="46"/>
      <c r="R62" s="46"/>
      <c r="S62" s="46"/>
      <c r="T62" s="46"/>
      <c r="U62" s="46"/>
      <c r="V62" s="46"/>
      <c r="X62" s="46"/>
      <c r="Y62" s="46"/>
      <c r="Z62" s="46"/>
      <c r="AA62" s="46"/>
      <c r="AB62" s="46"/>
      <c r="AC62" s="46"/>
      <c r="AD62" s="46"/>
      <c r="AE62" s="46"/>
      <c r="AF62" s="46"/>
      <c r="AG62" s="46"/>
    </row>
    <row r="63" spans="2:33">
      <c r="B63" s="46"/>
      <c r="C63" s="46"/>
      <c r="D63" s="46"/>
      <c r="E63" s="46"/>
      <c r="F63" s="46"/>
      <c r="G63" s="46"/>
      <c r="H63" s="46"/>
      <c r="I63" s="46"/>
      <c r="J63" s="46"/>
      <c r="K63" s="46"/>
      <c r="M63" s="46"/>
      <c r="N63" s="46"/>
      <c r="O63" s="46"/>
      <c r="P63" s="46"/>
      <c r="Q63" s="46"/>
      <c r="R63" s="46"/>
      <c r="S63" s="46"/>
      <c r="T63" s="46"/>
      <c r="U63" s="46"/>
      <c r="V63" s="46"/>
      <c r="X63" s="46"/>
      <c r="Y63" s="46"/>
      <c r="Z63" s="46"/>
      <c r="AA63" s="46"/>
      <c r="AB63" s="46"/>
      <c r="AC63" s="46"/>
      <c r="AD63" s="46"/>
      <c r="AE63" s="46"/>
      <c r="AF63" s="46"/>
      <c r="AG63" s="46"/>
    </row>
    <row r="64" spans="2:33">
      <c r="B64" s="46"/>
      <c r="C64" s="46"/>
      <c r="D64" s="46"/>
      <c r="E64" s="46"/>
      <c r="F64" s="46"/>
      <c r="G64" s="46"/>
      <c r="H64" s="46"/>
      <c r="I64" s="46"/>
      <c r="J64" s="46"/>
      <c r="K64" s="46"/>
      <c r="M64" s="46"/>
      <c r="N64" s="46"/>
      <c r="O64" s="46"/>
      <c r="P64" s="46"/>
      <c r="Q64" s="46"/>
      <c r="R64" s="46"/>
      <c r="S64" s="46"/>
      <c r="T64" s="46"/>
      <c r="U64" s="46"/>
      <c r="V64" s="46"/>
      <c r="X64" s="46"/>
      <c r="Y64" s="46"/>
      <c r="Z64" s="46"/>
      <c r="AA64" s="46"/>
      <c r="AB64" s="46"/>
      <c r="AC64" s="46"/>
      <c r="AD64" s="46"/>
      <c r="AE64" s="46"/>
      <c r="AF64" s="46"/>
      <c r="AG64" s="46"/>
    </row>
    <row r="65" spans="2:33">
      <c r="B65" s="46"/>
      <c r="C65" s="46"/>
      <c r="D65" s="46"/>
      <c r="E65" s="46"/>
      <c r="F65" s="46"/>
      <c r="G65" s="46"/>
      <c r="H65" s="46"/>
      <c r="I65" s="46"/>
      <c r="J65" s="46"/>
      <c r="K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X65" s="46"/>
      <c r="Y65" s="46"/>
      <c r="Z65" s="46"/>
      <c r="AA65" s="46"/>
      <c r="AB65" s="46"/>
      <c r="AC65" s="46"/>
      <c r="AD65" s="46"/>
      <c r="AE65" s="46"/>
      <c r="AF65" s="46"/>
      <c r="AG65" s="46"/>
    </row>
    <row r="66" spans="2:33">
      <c r="B66" s="46"/>
      <c r="C66" s="46"/>
      <c r="D66" s="46"/>
      <c r="E66" s="46"/>
      <c r="F66" s="46"/>
      <c r="G66" s="46"/>
      <c r="H66" s="46"/>
      <c r="I66" s="46"/>
      <c r="J66" s="46"/>
      <c r="K66" s="46"/>
      <c r="M66" s="46"/>
      <c r="N66" s="46"/>
      <c r="O66" s="46"/>
      <c r="P66" s="46"/>
      <c r="Q66" s="46"/>
      <c r="R66" s="46"/>
      <c r="S66" s="46"/>
      <c r="T66" s="46"/>
      <c r="U66" s="46"/>
      <c r="V66" s="46"/>
      <c r="X66" s="46"/>
      <c r="Y66" s="46"/>
      <c r="Z66" s="46"/>
      <c r="AA66" s="46"/>
      <c r="AB66" s="46"/>
      <c r="AC66" s="46"/>
      <c r="AD66" s="46"/>
      <c r="AE66" s="46"/>
      <c r="AF66" s="46"/>
      <c r="AG66" s="46"/>
    </row>
    <row r="67" spans="2:33">
      <c r="B67" s="46"/>
      <c r="C67" s="46"/>
      <c r="D67" s="46"/>
      <c r="E67" s="46"/>
      <c r="F67" s="46"/>
      <c r="G67" s="46"/>
      <c r="H67" s="46"/>
      <c r="I67" s="46"/>
      <c r="J67" s="46"/>
      <c r="K67" s="46"/>
      <c r="M67" s="46"/>
      <c r="N67" s="46"/>
      <c r="O67" s="46"/>
      <c r="P67" s="46"/>
      <c r="Q67" s="46"/>
      <c r="R67" s="46"/>
      <c r="S67" s="46"/>
      <c r="T67" s="46"/>
      <c r="U67" s="46"/>
      <c r="V67" s="46"/>
      <c r="X67" s="46"/>
      <c r="Y67" s="46"/>
      <c r="Z67" s="46"/>
      <c r="AA67" s="46"/>
      <c r="AB67" s="46"/>
      <c r="AC67" s="46"/>
      <c r="AD67" s="46"/>
      <c r="AE67" s="46"/>
      <c r="AF67" s="46"/>
      <c r="AG67" s="46"/>
    </row>
    <row r="68" spans="2:33">
      <c r="B68" s="46"/>
      <c r="C68" s="46"/>
      <c r="D68" s="46"/>
      <c r="E68" s="46"/>
      <c r="F68" s="46"/>
      <c r="G68" s="46"/>
      <c r="H68" s="46"/>
      <c r="I68" s="46"/>
      <c r="J68" s="46"/>
      <c r="K68" s="46"/>
      <c r="M68" s="46"/>
      <c r="N68" s="46"/>
      <c r="O68" s="46"/>
      <c r="P68" s="46"/>
      <c r="Q68" s="46"/>
      <c r="R68" s="46"/>
      <c r="S68" s="46"/>
      <c r="T68" s="46"/>
      <c r="U68" s="46"/>
      <c r="V68" s="46"/>
      <c r="X68" s="46"/>
      <c r="Y68" s="46"/>
      <c r="Z68" s="46"/>
      <c r="AA68" s="46"/>
      <c r="AB68" s="46"/>
      <c r="AC68" s="46"/>
      <c r="AD68" s="46"/>
      <c r="AE68" s="46"/>
      <c r="AF68" s="46"/>
      <c r="AG68" s="46"/>
    </row>
    <row r="69" spans="2:33">
      <c r="B69" s="46"/>
      <c r="C69" s="46"/>
      <c r="D69" s="46"/>
      <c r="E69" s="46"/>
      <c r="F69" s="46"/>
      <c r="G69" s="46"/>
      <c r="H69" s="46"/>
      <c r="I69" s="46"/>
      <c r="J69" s="46"/>
      <c r="K69" s="46"/>
      <c r="M69" s="46"/>
      <c r="N69" s="46"/>
      <c r="O69" s="46"/>
      <c r="P69" s="46"/>
      <c r="Q69" s="46"/>
      <c r="R69" s="46"/>
      <c r="S69" s="46"/>
      <c r="T69" s="46"/>
      <c r="U69" s="46"/>
      <c r="V69" s="46"/>
      <c r="X69" s="46"/>
      <c r="Y69" s="46"/>
      <c r="Z69" s="46"/>
      <c r="AA69" s="46"/>
      <c r="AB69" s="46"/>
      <c r="AC69" s="46"/>
      <c r="AD69" s="46"/>
      <c r="AE69" s="46"/>
      <c r="AF69" s="46"/>
      <c r="AG69" s="46"/>
    </row>
    <row r="70" spans="2:33">
      <c r="B70" s="46"/>
      <c r="C70" s="46"/>
      <c r="D70" s="46"/>
      <c r="E70" s="46"/>
      <c r="F70" s="46"/>
      <c r="G70" s="46"/>
      <c r="H70" s="46"/>
      <c r="I70" s="46"/>
      <c r="J70" s="46"/>
      <c r="K70" s="46"/>
      <c r="M70" s="46"/>
      <c r="N70" s="46"/>
      <c r="O70" s="46"/>
      <c r="P70" s="46"/>
      <c r="Q70" s="46"/>
      <c r="R70" s="46"/>
      <c r="S70" s="46"/>
      <c r="T70" s="46"/>
      <c r="U70" s="46"/>
      <c r="V70" s="46"/>
      <c r="X70" s="46"/>
      <c r="Y70" s="46"/>
      <c r="Z70" s="46"/>
      <c r="AA70" s="46"/>
      <c r="AB70" s="46"/>
      <c r="AC70" s="46"/>
      <c r="AD70" s="46"/>
      <c r="AE70" s="46"/>
      <c r="AF70" s="46"/>
      <c r="AG70" s="46"/>
    </row>
    <row r="71" spans="2:33">
      <c r="B71" s="46"/>
      <c r="C71" s="46"/>
      <c r="D71" s="46"/>
      <c r="E71" s="46"/>
      <c r="F71" s="46"/>
      <c r="G71" s="46"/>
      <c r="H71" s="46"/>
      <c r="I71" s="46"/>
      <c r="J71" s="46"/>
      <c r="K71" s="46"/>
      <c r="M71" s="46"/>
      <c r="N71" s="46"/>
      <c r="O71" s="46"/>
      <c r="P71" s="46"/>
      <c r="Q71" s="46"/>
      <c r="R71" s="46"/>
      <c r="S71" s="46"/>
      <c r="T71" s="46"/>
      <c r="U71" s="46"/>
      <c r="V71" s="46"/>
      <c r="X71" s="46"/>
      <c r="Y71" s="46"/>
      <c r="Z71" s="46"/>
      <c r="AA71" s="46"/>
      <c r="AB71" s="46"/>
      <c r="AC71" s="46"/>
      <c r="AD71" s="46"/>
      <c r="AE71" s="46"/>
      <c r="AF71" s="46"/>
      <c r="AG71" s="46"/>
    </row>
    <row r="72" spans="2:33">
      <c r="B72" s="46"/>
      <c r="C72" s="46"/>
      <c r="D72" s="46"/>
      <c r="E72" s="46"/>
      <c r="F72" s="46"/>
      <c r="G72" s="46"/>
      <c r="H72" s="46"/>
      <c r="I72" s="46"/>
      <c r="J72" s="46"/>
      <c r="K72" s="46"/>
      <c r="M72" s="46"/>
      <c r="N72" s="46"/>
      <c r="O72" s="46"/>
      <c r="P72" s="46"/>
      <c r="Q72" s="46"/>
      <c r="R72" s="46"/>
      <c r="S72" s="46"/>
      <c r="T72" s="46"/>
      <c r="U72" s="46"/>
      <c r="V72" s="46"/>
      <c r="X72" s="46"/>
      <c r="Y72" s="46"/>
      <c r="Z72" s="46"/>
      <c r="AA72" s="46"/>
      <c r="AB72" s="46"/>
      <c r="AC72" s="46"/>
      <c r="AD72" s="46"/>
      <c r="AE72" s="46"/>
      <c r="AF72" s="46"/>
      <c r="AG72" s="46"/>
    </row>
    <row r="73" spans="2:33">
      <c r="B73" s="46"/>
      <c r="C73" s="46"/>
      <c r="D73" s="46"/>
      <c r="E73" s="46"/>
      <c r="F73" s="46"/>
      <c r="G73" s="46"/>
      <c r="H73" s="46"/>
      <c r="I73" s="46"/>
      <c r="J73" s="46"/>
      <c r="K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X73" s="46"/>
      <c r="Y73" s="46"/>
      <c r="Z73" s="46"/>
      <c r="AA73" s="46"/>
      <c r="AB73" s="46"/>
      <c r="AC73" s="46"/>
      <c r="AD73" s="46"/>
      <c r="AE73" s="46"/>
      <c r="AF73" s="46"/>
      <c r="AG73" s="46"/>
    </row>
    <row r="74" spans="2:33">
      <c r="B74" s="44"/>
      <c r="C74" s="44"/>
      <c r="D74" s="44"/>
      <c r="E74" s="44"/>
      <c r="F74" s="44"/>
      <c r="G74" s="44"/>
      <c r="H74" s="44"/>
      <c r="I74" s="44"/>
      <c r="J74" s="44"/>
      <c r="K74" s="44"/>
      <c r="M74" s="44"/>
      <c r="N74" s="44"/>
      <c r="O74" s="44"/>
      <c r="P74" s="44"/>
      <c r="Q74" s="44"/>
      <c r="R74" s="44"/>
      <c r="S74" s="44"/>
      <c r="T74" s="44"/>
      <c r="U74" s="44"/>
      <c r="V74" s="44"/>
      <c r="X74" s="44"/>
      <c r="Y74" s="44"/>
      <c r="Z74" s="44"/>
      <c r="AA74" s="44"/>
      <c r="AB74" s="44"/>
      <c r="AC74" s="44"/>
      <c r="AD74" s="44"/>
      <c r="AE74" s="44"/>
      <c r="AF74" s="44"/>
      <c r="AG74" s="44"/>
    </row>
    <row r="75" spans="2:33">
      <c r="B75" s="45" t="s">
        <v>201</v>
      </c>
      <c r="C75" s="46"/>
      <c r="D75" s="46"/>
      <c r="E75" s="46"/>
      <c r="F75" s="46"/>
      <c r="G75" s="46"/>
      <c r="H75" s="46"/>
      <c r="I75" s="46"/>
      <c r="J75" s="46"/>
      <c r="K75" s="46"/>
      <c r="M75" s="45" t="s">
        <v>201</v>
      </c>
      <c r="N75" s="46"/>
      <c r="O75" s="46"/>
      <c r="P75" s="46"/>
      <c r="Q75" s="46"/>
      <c r="R75" s="46"/>
      <c r="S75" s="46"/>
      <c r="T75" s="46"/>
      <c r="U75" s="46"/>
      <c r="V75" s="46"/>
      <c r="X75" s="45" t="s">
        <v>201</v>
      </c>
      <c r="Y75" s="46"/>
      <c r="Z75" s="46"/>
      <c r="AA75" s="46"/>
      <c r="AB75" s="46"/>
      <c r="AC75" s="46"/>
      <c r="AD75" s="46"/>
      <c r="AE75" s="46"/>
      <c r="AF75" s="46"/>
      <c r="AG75" s="46"/>
    </row>
    <row r="77" spans="2:33">
      <c r="B77" s="53" t="s">
        <v>216</v>
      </c>
      <c r="C77" s="53"/>
      <c r="D77" s="53"/>
      <c r="E77" s="53"/>
      <c r="F77" s="53"/>
      <c r="G77" s="53"/>
      <c r="H77" s="53"/>
      <c r="I77" s="53"/>
      <c r="J77" s="53"/>
      <c r="K77" s="53"/>
      <c r="M77" s="53" t="s">
        <v>222</v>
      </c>
      <c r="N77" s="53"/>
      <c r="O77" s="53"/>
      <c r="P77" s="53"/>
      <c r="Q77" s="53"/>
      <c r="R77" s="53"/>
      <c r="S77" s="53"/>
      <c r="T77" s="53"/>
      <c r="U77" s="53"/>
      <c r="V77" s="53"/>
      <c r="X77" s="53" t="s">
        <v>222</v>
      </c>
      <c r="Y77" s="53"/>
      <c r="Z77" s="53"/>
      <c r="AA77" s="53"/>
      <c r="AB77" s="53"/>
      <c r="AC77" s="53"/>
      <c r="AD77" s="53"/>
      <c r="AE77" s="53"/>
      <c r="AF77" s="53"/>
      <c r="AG77" s="53"/>
    </row>
    <row r="78" spans="2:33">
      <c r="B78" s="53"/>
      <c r="C78" s="53"/>
      <c r="D78" s="53"/>
      <c r="E78" s="53"/>
      <c r="F78" s="53"/>
      <c r="G78" s="53"/>
      <c r="H78" s="53"/>
      <c r="I78" s="53"/>
      <c r="J78" s="53"/>
      <c r="K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X78" s="53"/>
      <c r="Y78" s="53"/>
      <c r="Z78" s="53"/>
      <c r="AA78" s="53"/>
      <c r="AB78" s="53"/>
      <c r="AC78" s="53"/>
      <c r="AD78" s="53"/>
      <c r="AE78" s="53"/>
      <c r="AF78" s="53"/>
      <c r="AG78" s="53"/>
    </row>
    <row r="79" spans="2:33">
      <c r="B79" s="54"/>
      <c r="C79" s="54"/>
      <c r="D79" s="54"/>
      <c r="E79" s="54"/>
      <c r="F79" s="54"/>
      <c r="G79" s="54"/>
      <c r="H79" s="54"/>
      <c r="I79" s="54"/>
      <c r="J79" s="54"/>
      <c r="K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X79" s="54"/>
      <c r="Y79" s="54"/>
      <c r="Z79" s="54"/>
      <c r="AA79" s="54"/>
      <c r="AB79" s="54"/>
      <c r="AC79" s="54"/>
      <c r="AD79" s="54"/>
      <c r="AE79" s="54"/>
      <c r="AF79" s="54"/>
      <c r="AG79" s="54"/>
    </row>
    <row r="80" spans="2:33">
      <c r="B80" s="43"/>
      <c r="C80" s="43"/>
      <c r="D80" s="43"/>
      <c r="E80" s="43"/>
      <c r="F80" s="43"/>
      <c r="G80" s="43"/>
      <c r="H80" s="43"/>
      <c r="I80" s="43"/>
      <c r="J80" s="43"/>
      <c r="K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X80" s="43"/>
      <c r="Y80" s="43"/>
      <c r="Z80" s="43"/>
      <c r="AA80" s="43"/>
      <c r="AB80" s="43"/>
      <c r="AC80" s="43"/>
      <c r="AD80" s="43"/>
      <c r="AE80" s="43"/>
      <c r="AF80" s="43"/>
      <c r="AG80" s="43"/>
    </row>
    <row r="81" spans="2:33">
      <c r="B81" s="46"/>
      <c r="C81" s="46"/>
      <c r="D81" s="46"/>
      <c r="E81" s="46"/>
      <c r="F81" s="46"/>
      <c r="G81" s="46"/>
      <c r="H81" s="46"/>
      <c r="I81" s="46"/>
      <c r="J81" s="46"/>
      <c r="K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X81" s="46"/>
      <c r="Y81" s="46"/>
      <c r="Z81" s="46"/>
      <c r="AA81" s="46"/>
      <c r="AB81" s="46"/>
      <c r="AC81" s="46"/>
      <c r="AD81" s="46"/>
      <c r="AE81" s="46"/>
      <c r="AF81" s="46"/>
      <c r="AG81" s="46"/>
    </row>
    <row r="82" spans="2:33">
      <c r="B82" s="46"/>
      <c r="C82" s="46"/>
      <c r="D82" s="46"/>
      <c r="E82" s="46"/>
      <c r="F82" s="46"/>
      <c r="G82" s="46"/>
      <c r="H82" s="46"/>
      <c r="I82" s="46"/>
      <c r="J82" s="46"/>
      <c r="K82" s="46"/>
      <c r="M82" s="46"/>
      <c r="N82" s="46"/>
      <c r="O82" s="46"/>
      <c r="P82" s="46"/>
      <c r="Q82" s="46"/>
      <c r="R82" s="46"/>
      <c r="S82" s="46"/>
      <c r="T82" s="46"/>
      <c r="U82" s="46"/>
      <c r="V82" s="46"/>
      <c r="X82" s="46"/>
      <c r="Y82" s="46"/>
      <c r="Z82" s="46"/>
      <c r="AA82" s="46"/>
      <c r="AB82" s="46"/>
      <c r="AC82" s="46"/>
      <c r="AD82" s="46"/>
      <c r="AE82" s="46"/>
      <c r="AF82" s="46"/>
      <c r="AG82" s="46"/>
    </row>
    <row r="83" spans="2:33">
      <c r="B83" s="46"/>
      <c r="C83" s="46"/>
      <c r="D83" s="46"/>
      <c r="E83" s="46"/>
      <c r="F83" s="46"/>
      <c r="G83" s="46"/>
      <c r="H83" s="46"/>
      <c r="I83" s="46"/>
      <c r="J83" s="46"/>
      <c r="K83" s="46"/>
      <c r="M83" s="46"/>
      <c r="N83" s="46"/>
      <c r="O83" s="46"/>
      <c r="P83" s="46"/>
      <c r="Q83" s="46"/>
      <c r="R83" s="46"/>
      <c r="S83" s="46"/>
      <c r="T83" s="46"/>
      <c r="U83" s="46"/>
      <c r="V83" s="46"/>
      <c r="X83" s="46"/>
      <c r="Y83" s="46"/>
      <c r="Z83" s="46"/>
      <c r="AA83" s="46"/>
      <c r="AB83" s="46"/>
      <c r="AC83" s="46"/>
      <c r="AD83" s="46"/>
      <c r="AE83" s="46"/>
      <c r="AF83" s="46"/>
      <c r="AG83" s="46"/>
    </row>
    <row r="84" spans="2:33">
      <c r="B84" s="46"/>
      <c r="C84" s="46"/>
      <c r="D84" s="46"/>
      <c r="E84" s="46"/>
      <c r="F84" s="46"/>
      <c r="G84" s="46"/>
      <c r="H84" s="46"/>
      <c r="I84" s="46"/>
      <c r="J84" s="46"/>
      <c r="K84" s="46"/>
      <c r="M84" s="46"/>
      <c r="N84" s="46"/>
      <c r="O84" s="46"/>
      <c r="P84" s="46"/>
      <c r="Q84" s="46"/>
      <c r="R84" s="46"/>
      <c r="S84" s="46"/>
      <c r="T84" s="46"/>
      <c r="U84" s="46"/>
      <c r="V84" s="46"/>
      <c r="X84" s="46"/>
      <c r="Y84" s="46"/>
      <c r="Z84" s="46"/>
      <c r="AA84" s="46"/>
      <c r="AB84" s="46"/>
      <c r="AC84" s="46"/>
      <c r="AD84" s="46"/>
      <c r="AE84" s="46"/>
      <c r="AF84" s="46"/>
      <c r="AG84" s="46"/>
    </row>
    <row r="85" spans="2:33">
      <c r="B85" s="46"/>
      <c r="C85" s="46"/>
      <c r="D85" s="46"/>
      <c r="E85" s="46"/>
      <c r="F85" s="46"/>
      <c r="G85" s="46"/>
      <c r="H85" s="46"/>
      <c r="I85" s="46"/>
      <c r="J85" s="46"/>
      <c r="K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X85" s="46"/>
      <c r="Y85" s="46"/>
      <c r="Z85" s="46"/>
      <c r="AA85" s="46"/>
      <c r="AB85" s="46"/>
      <c r="AC85" s="46"/>
      <c r="AD85" s="46"/>
      <c r="AE85" s="46"/>
      <c r="AF85" s="46"/>
      <c r="AG85" s="46"/>
    </row>
    <row r="86" spans="2:33">
      <c r="B86" s="46"/>
      <c r="C86" s="46"/>
      <c r="D86" s="46"/>
      <c r="E86" s="46"/>
      <c r="F86" s="46"/>
      <c r="G86" s="46"/>
      <c r="H86" s="46"/>
      <c r="I86" s="46"/>
      <c r="J86" s="46"/>
      <c r="K86" s="46"/>
      <c r="M86" s="46"/>
      <c r="N86" s="46"/>
      <c r="O86" s="46"/>
      <c r="P86" s="46"/>
      <c r="Q86" s="46"/>
      <c r="R86" s="46"/>
      <c r="S86" s="46"/>
      <c r="T86" s="46"/>
      <c r="U86" s="46"/>
      <c r="V86" s="46"/>
      <c r="X86" s="46"/>
      <c r="Y86" s="46"/>
      <c r="Z86" s="46"/>
      <c r="AA86" s="46"/>
      <c r="AB86" s="46"/>
      <c r="AC86" s="46"/>
      <c r="AD86" s="46"/>
      <c r="AE86" s="46"/>
      <c r="AF86" s="46"/>
      <c r="AG86" s="46"/>
    </row>
    <row r="87" spans="2:33">
      <c r="B87" s="46"/>
      <c r="C87" s="46"/>
      <c r="D87" s="46"/>
      <c r="E87" s="46"/>
      <c r="F87" s="46"/>
      <c r="G87" s="46"/>
      <c r="H87" s="46"/>
      <c r="I87" s="46"/>
      <c r="J87" s="46"/>
      <c r="K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X87" s="46"/>
      <c r="Y87" s="46"/>
      <c r="Z87" s="46"/>
      <c r="AA87" s="46"/>
      <c r="AB87" s="46"/>
      <c r="AC87" s="46"/>
      <c r="AD87" s="46"/>
      <c r="AE87" s="46"/>
      <c r="AF87" s="46"/>
      <c r="AG87" s="46"/>
    </row>
    <row r="88" spans="2:33">
      <c r="B88" s="46"/>
      <c r="C88" s="46"/>
      <c r="D88" s="46"/>
      <c r="E88" s="46"/>
      <c r="F88" s="46"/>
      <c r="G88" s="46"/>
      <c r="H88" s="46"/>
      <c r="I88" s="46"/>
      <c r="J88" s="46"/>
      <c r="K88" s="46"/>
      <c r="M88" s="46"/>
      <c r="N88" s="46"/>
      <c r="O88" s="46"/>
      <c r="P88" s="46"/>
      <c r="Q88" s="46"/>
      <c r="R88" s="46"/>
      <c r="S88" s="46"/>
      <c r="T88" s="46"/>
      <c r="U88" s="46"/>
      <c r="V88" s="46"/>
      <c r="X88" s="46"/>
      <c r="Y88" s="46"/>
      <c r="Z88" s="46"/>
      <c r="AA88" s="46"/>
      <c r="AB88" s="46"/>
      <c r="AC88" s="46"/>
      <c r="AD88" s="46"/>
      <c r="AE88" s="46"/>
      <c r="AF88" s="46"/>
      <c r="AG88" s="46"/>
    </row>
    <row r="89" spans="2:33">
      <c r="B89" s="46"/>
      <c r="C89" s="46"/>
      <c r="D89" s="46"/>
      <c r="E89" s="46"/>
      <c r="F89" s="46"/>
      <c r="G89" s="46"/>
      <c r="H89" s="46"/>
      <c r="I89" s="46"/>
      <c r="J89" s="46"/>
      <c r="K89" s="46"/>
      <c r="M89" s="46"/>
      <c r="N89" s="46"/>
      <c r="O89" s="46"/>
      <c r="P89" s="46"/>
      <c r="Q89" s="46"/>
      <c r="R89" s="46"/>
      <c r="S89" s="46"/>
      <c r="T89" s="46"/>
      <c r="U89" s="46"/>
      <c r="V89" s="46"/>
      <c r="X89" s="46"/>
      <c r="Y89" s="46"/>
      <c r="Z89" s="46"/>
      <c r="AA89" s="46"/>
      <c r="AB89" s="46"/>
      <c r="AC89" s="46"/>
      <c r="AD89" s="46"/>
      <c r="AE89" s="46"/>
      <c r="AF89" s="46"/>
      <c r="AG89" s="46"/>
    </row>
    <row r="90" spans="2:33">
      <c r="B90" s="46"/>
      <c r="C90" s="46"/>
      <c r="D90" s="46"/>
      <c r="E90" s="46"/>
      <c r="F90" s="46"/>
      <c r="G90" s="46"/>
      <c r="H90" s="46"/>
      <c r="I90" s="46"/>
      <c r="J90" s="46"/>
      <c r="K90" s="46"/>
      <c r="M90" s="46"/>
      <c r="N90" s="46"/>
      <c r="O90" s="46"/>
      <c r="P90" s="46"/>
      <c r="Q90" s="46"/>
      <c r="R90" s="46"/>
      <c r="S90" s="46"/>
      <c r="T90" s="46"/>
      <c r="U90" s="46"/>
      <c r="V90" s="46"/>
      <c r="X90" s="46"/>
      <c r="Y90" s="46"/>
      <c r="Z90" s="46"/>
      <c r="AA90" s="46"/>
      <c r="AB90" s="46"/>
      <c r="AC90" s="46"/>
      <c r="AD90" s="46"/>
      <c r="AE90" s="46"/>
      <c r="AF90" s="46"/>
      <c r="AG90" s="46"/>
    </row>
    <row r="91" spans="2:33">
      <c r="B91" s="46"/>
      <c r="C91" s="46"/>
      <c r="D91" s="46"/>
      <c r="E91" s="46"/>
      <c r="F91" s="46"/>
      <c r="G91" s="46"/>
      <c r="H91" s="46"/>
      <c r="I91" s="46"/>
      <c r="J91" s="46"/>
      <c r="K91" s="46"/>
      <c r="M91" s="46"/>
      <c r="N91" s="46"/>
      <c r="O91" s="46"/>
      <c r="P91" s="46"/>
      <c r="Q91" s="46"/>
      <c r="R91" s="46"/>
      <c r="S91" s="46"/>
      <c r="T91" s="46"/>
      <c r="U91" s="46"/>
      <c r="V91" s="46"/>
      <c r="X91" s="46"/>
      <c r="Y91" s="46"/>
      <c r="Z91" s="46"/>
      <c r="AA91" s="46"/>
      <c r="AB91" s="46"/>
      <c r="AC91" s="46"/>
      <c r="AD91" s="46"/>
      <c r="AE91" s="46"/>
      <c r="AF91" s="46"/>
      <c r="AG91" s="46"/>
    </row>
    <row r="92" spans="2:33">
      <c r="B92" s="46"/>
      <c r="C92" s="46"/>
      <c r="D92" s="46"/>
      <c r="E92" s="46"/>
      <c r="F92" s="46"/>
      <c r="G92" s="46"/>
      <c r="H92" s="46"/>
      <c r="I92" s="46"/>
      <c r="J92" s="46"/>
      <c r="K92" s="46"/>
      <c r="M92" s="46"/>
      <c r="N92" s="46"/>
      <c r="O92" s="46"/>
      <c r="P92" s="46"/>
      <c r="Q92" s="46"/>
      <c r="R92" s="46"/>
      <c r="S92" s="46"/>
      <c r="T92" s="46"/>
      <c r="U92" s="46"/>
      <c r="V92" s="46"/>
      <c r="X92" s="46"/>
      <c r="Y92" s="46"/>
      <c r="Z92" s="46"/>
      <c r="AA92" s="46"/>
      <c r="AB92" s="46"/>
      <c r="AC92" s="46"/>
      <c r="AD92" s="46"/>
      <c r="AE92" s="46"/>
      <c r="AF92" s="46"/>
      <c r="AG92" s="46"/>
    </row>
    <row r="93" spans="2:33">
      <c r="B93" s="46"/>
      <c r="C93" s="46"/>
      <c r="D93" s="46"/>
      <c r="E93" s="46"/>
      <c r="F93" s="46"/>
      <c r="G93" s="46"/>
      <c r="H93" s="46"/>
      <c r="I93" s="46"/>
      <c r="J93" s="46"/>
      <c r="K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X93" s="46"/>
      <c r="Y93" s="46"/>
      <c r="Z93" s="46"/>
      <c r="AA93" s="46"/>
      <c r="AB93" s="46"/>
      <c r="AC93" s="46"/>
      <c r="AD93" s="46"/>
      <c r="AE93" s="46"/>
      <c r="AF93" s="46"/>
      <c r="AG93" s="46"/>
    </row>
    <row r="94" spans="2:33">
      <c r="B94" s="46"/>
      <c r="C94" s="46"/>
      <c r="D94" s="46"/>
      <c r="E94" s="46"/>
      <c r="F94" s="46"/>
      <c r="G94" s="46"/>
      <c r="H94" s="46"/>
      <c r="I94" s="46"/>
      <c r="J94" s="46"/>
      <c r="K94" s="46"/>
      <c r="M94" s="46"/>
      <c r="N94" s="46"/>
      <c r="O94" s="46"/>
      <c r="P94" s="46"/>
      <c r="Q94" s="46"/>
      <c r="R94" s="46"/>
      <c r="S94" s="46"/>
      <c r="T94" s="46"/>
      <c r="U94" s="46"/>
      <c r="V94" s="46"/>
      <c r="X94" s="46"/>
      <c r="Y94" s="46"/>
      <c r="Z94" s="46"/>
      <c r="AA94" s="46"/>
      <c r="AB94" s="46"/>
      <c r="AC94" s="46"/>
      <c r="AD94" s="46"/>
      <c r="AE94" s="46"/>
      <c r="AF94" s="46"/>
      <c r="AG94" s="46"/>
    </row>
    <row r="95" spans="2:33">
      <c r="B95" s="46"/>
      <c r="C95" s="46"/>
      <c r="D95" s="46"/>
      <c r="E95" s="46"/>
      <c r="F95" s="46"/>
      <c r="G95" s="46"/>
      <c r="H95" s="46"/>
      <c r="I95" s="46"/>
      <c r="J95" s="46"/>
      <c r="K95" s="46"/>
      <c r="M95" s="46"/>
      <c r="N95" s="46"/>
      <c r="O95" s="46"/>
      <c r="P95" s="46"/>
      <c r="Q95" s="46"/>
      <c r="R95" s="46"/>
      <c r="S95" s="46"/>
      <c r="T95" s="46"/>
      <c r="U95" s="46"/>
      <c r="V95" s="46"/>
      <c r="X95" s="46"/>
      <c r="Y95" s="46"/>
      <c r="Z95" s="46"/>
      <c r="AA95" s="46"/>
      <c r="AB95" s="46"/>
      <c r="AC95" s="46"/>
      <c r="AD95" s="46"/>
      <c r="AE95" s="46"/>
      <c r="AF95" s="46"/>
      <c r="AG95" s="46"/>
    </row>
    <row r="96" spans="2:33">
      <c r="B96" s="46"/>
      <c r="C96" s="46"/>
      <c r="D96" s="46"/>
      <c r="E96" s="46"/>
      <c r="F96" s="46"/>
      <c r="G96" s="46"/>
      <c r="H96" s="46"/>
      <c r="I96" s="46"/>
      <c r="J96" s="46"/>
      <c r="K96" s="46"/>
      <c r="M96" s="46"/>
      <c r="N96" s="46"/>
      <c r="O96" s="46"/>
      <c r="P96" s="46"/>
      <c r="Q96" s="46"/>
      <c r="R96" s="46"/>
      <c r="S96" s="46"/>
      <c r="T96" s="46"/>
      <c r="U96" s="46"/>
      <c r="V96" s="46"/>
      <c r="X96" s="46"/>
      <c r="Y96" s="46"/>
      <c r="Z96" s="46"/>
      <c r="AA96" s="46"/>
      <c r="AB96" s="46"/>
      <c r="AC96" s="46"/>
      <c r="AD96" s="46"/>
      <c r="AE96" s="46"/>
      <c r="AF96" s="46"/>
      <c r="AG96" s="46"/>
    </row>
    <row r="97" spans="2:33">
      <c r="B97" s="46"/>
      <c r="C97" s="46"/>
      <c r="D97" s="46"/>
      <c r="E97" s="46"/>
      <c r="F97" s="46"/>
      <c r="G97" s="46"/>
      <c r="H97" s="46"/>
      <c r="I97" s="46"/>
      <c r="J97" s="46"/>
      <c r="K97" s="46"/>
      <c r="M97" s="46"/>
      <c r="N97" s="46"/>
      <c r="O97" s="46"/>
      <c r="P97" s="46"/>
      <c r="Q97" s="46"/>
      <c r="R97" s="46"/>
      <c r="S97" s="46"/>
      <c r="T97" s="46"/>
      <c r="U97" s="46"/>
      <c r="V97" s="46"/>
      <c r="X97" s="46"/>
      <c r="Y97" s="46"/>
      <c r="Z97" s="46"/>
      <c r="AA97" s="46"/>
      <c r="AB97" s="46"/>
      <c r="AC97" s="46"/>
      <c r="AD97" s="46"/>
      <c r="AE97" s="46"/>
      <c r="AF97" s="46"/>
      <c r="AG97" s="46"/>
    </row>
    <row r="98" spans="2:33">
      <c r="B98" s="46"/>
      <c r="C98" s="46"/>
      <c r="D98" s="46"/>
      <c r="E98" s="46"/>
      <c r="F98" s="46"/>
      <c r="G98" s="46"/>
      <c r="H98" s="46"/>
      <c r="I98" s="46"/>
      <c r="J98" s="46"/>
      <c r="K98" s="46"/>
      <c r="M98" s="46"/>
      <c r="N98" s="46"/>
      <c r="O98" s="46"/>
      <c r="P98" s="46"/>
      <c r="Q98" s="46"/>
      <c r="R98" s="46"/>
      <c r="S98" s="46"/>
      <c r="T98" s="46"/>
      <c r="U98" s="46"/>
      <c r="V98" s="46"/>
      <c r="X98" s="46"/>
      <c r="Y98" s="46"/>
      <c r="Z98" s="46"/>
      <c r="AA98" s="46"/>
      <c r="AB98" s="46"/>
      <c r="AC98" s="46"/>
      <c r="AD98" s="46"/>
      <c r="AE98" s="46"/>
      <c r="AF98" s="46"/>
      <c r="AG98" s="46"/>
    </row>
    <row r="99" spans="2:33">
      <c r="B99" s="44"/>
      <c r="C99" s="44"/>
      <c r="D99" s="44"/>
      <c r="E99" s="44"/>
      <c r="F99" s="44"/>
      <c r="G99" s="44"/>
      <c r="H99" s="44"/>
      <c r="I99" s="44"/>
      <c r="J99" s="44"/>
      <c r="K99" s="44"/>
      <c r="M99" s="44"/>
      <c r="N99" s="44"/>
      <c r="O99" s="44"/>
      <c r="P99" s="44"/>
      <c r="Q99" s="44"/>
      <c r="R99" s="44"/>
      <c r="S99" s="44"/>
      <c r="T99" s="44"/>
      <c r="U99" s="44"/>
      <c r="V99" s="44"/>
      <c r="X99" s="44"/>
      <c r="Y99" s="44"/>
      <c r="Z99" s="44"/>
      <c r="AA99" s="44"/>
      <c r="AB99" s="44"/>
      <c r="AC99" s="44"/>
      <c r="AD99" s="44"/>
      <c r="AE99" s="44"/>
      <c r="AF99" s="44"/>
      <c r="AG99" s="44"/>
    </row>
    <row r="100" spans="2:33">
      <c r="B100" s="45" t="s">
        <v>201</v>
      </c>
      <c r="C100" s="46"/>
      <c r="D100" s="46"/>
      <c r="E100" s="46"/>
      <c r="F100" s="46"/>
      <c r="G100" s="46"/>
      <c r="H100" s="46"/>
      <c r="I100" s="46"/>
      <c r="J100" s="46"/>
      <c r="K100" s="46"/>
      <c r="M100" s="45" t="s">
        <v>201</v>
      </c>
      <c r="N100" s="46"/>
      <c r="O100" s="46"/>
      <c r="P100" s="46"/>
      <c r="Q100" s="46"/>
      <c r="R100" s="46"/>
      <c r="S100" s="46"/>
      <c r="T100" s="46"/>
      <c r="U100" s="46"/>
      <c r="V100" s="46"/>
      <c r="X100" s="45" t="s">
        <v>201</v>
      </c>
      <c r="Y100" s="46"/>
      <c r="Z100" s="46"/>
      <c r="AA100" s="46"/>
      <c r="AB100" s="46"/>
      <c r="AC100" s="46"/>
      <c r="AD100" s="46"/>
      <c r="AE100" s="46"/>
      <c r="AF100" s="46"/>
      <c r="AG100" s="46"/>
    </row>
  </sheetData>
  <mergeCells count="19">
    <mergeCell ref="BE2:BN4"/>
    <mergeCell ref="BP2:BY4"/>
    <mergeCell ref="CA2:CJ4"/>
    <mergeCell ref="CL2:CU4"/>
    <mergeCell ref="CW2:DF4"/>
    <mergeCell ref="AI2:AR4"/>
    <mergeCell ref="AT2:BC4"/>
    <mergeCell ref="B77:K79"/>
    <mergeCell ref="M77:V79"/>
    <mergeCell ref="X77:AG79"/>
    <mergeCell ref="B2:K4"/>
    <mergeCell ref="M2:V4"/>
    <mergeCell ref="X2:AG4"/>
    <mergeCell ref="B27:K29"/>
    <mergeCell ref="M27:V29"/>
    <mergeCell ref="X27:AG29"/>
    <mergeCell ref="M52:V54"/>
    <mergeCell ref="X52:AG54"/>
    <mergeCell ref="B52:K54"/>
  </mergeCell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1:MU5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1" sqref="A11:XFD13"/>
    </sheetView>
  </sheetViews>
  <sheetFormatPr defaultColWidth="9.28515625" defaultRowHeight="15" outlineLevelCol="1"/>
  <cols>
    <col min="1" max="1" width="9.42578125" style="46" customWidth="1"/>
    <col min="2" max="2" width="49" style="11" bestFit="1" customWidth="1"/>
    <col min="3" max="158" width="9.7109375" style="13" customWidth="1" outlineLevel="1"/>
    <col min="159" max="240" width="9.7109375" style="13" customWidth="1"/>
    <col min="241" max="242" width="9.28515625" style="13" customWidth="1"/>
    <col min="243" max="244" width="9.28515625" style="13"/>
    <col min="245" max="245" width="9.28515625" style="13" bestFit="1" customWidth="1"/>
    <col min="246" max="247" width="9.28515625" style="13"/>
    <col min="248" max="248" width="9.28515625" style="13" bestFit="1" customWidth="1"/>
    <col min="249" max="250" width="9.28515625" style="13"/>
    <col min="251" max="251" width="9.28515625" style="13" bestFit="1" customWidth="1"/>
    <col min="252" max="253" width="9.28515625" style="13"/>
    <col min="254" max="254" width="9.28515625" style="13" bestFit="1" customWidth="1"/>
    <col min="255" max="256" width="9.28515625" style="13"/>
    <col min="257" max="257" width="9.28515625" style="13" bestFit="1" customWidth="1"/>
    <col min="258" max="259" width="9.28515625" style="13"/>
    <col min="260" max="260" width="9.28515625" style="13" bestFit="1" customWidth="1"/>
    <col min="261" max="262" width="9.28515625" style="13"/>
    <col min="263" max="263" width="9.28515625" style="13" bestFit="1" customWidth="1"/>
    <col min="264" max="265" width="9.28515625" style="13"/>
    <col min="266" max="266" width="9.28515625" style="13" bestFit="1" customWidth="1"/>
    <col min="267" max="268" width="9.28515625" style="13"/>
    <col min="269" max="269" width="9.28515625" style="13" bestFit="1" customWidth="1"/>
    <col min="270" max="271" width="9.28515625" style="13"/>
    <col min="272" max="272" width="9.28515625" style="13" bestFit="1" customWidth="1"/>
    <col min="273" max="274" width="9.28515625" style="13"/>
    <col min="275" max="275" width="9.28515625" style="13" bestFit="1" customWidth="1"/>
    <col min="276" max="277" width="9.28515625" style="13"/>
    <col min="278" max="278" width="9.28515625" style="13" bestFit="1" customWidth="1"/>
    <col min="279" max="280" width="9.28515625" style="13"/>
    <col min="281" max="281" width="9.28515625" style="13" bestFit="1" customWidth="1"/>
    <col min="282" max="283" width="9.28515625" style="13"/>
    <col min="284" max="284" width="9.28515625" style="13" bestFit="1" customWidth="1"/>
    <col min="285" max="286" width="9.28515625" style="13"/>
    <col min="287" max="287" width="9.28515625" style="13" bestFit="1" customWidth="1"/>
    <col min="288" max="289" width="9.28515625" style="13"/>
    <col min="290" max="290" width="9.28515625" style="13" bestFit="1" customWidth="1"/>
    <col min="291" max="292" width="9.28515625" style="13"/>
    <col min="293" max="293" width="9.28515625" style="13" bestFit="1" customWidth="1"/>
    <col min="294" max="295" width="9.28515625" style="13"/>
    <col min="296" max="296" width="9.28515625" style="13" bestFit="1" customWidth="1"/>
    <col min="297" max="298" width="9.28515625" style="13"/>
    <col min="299" max="299" width="9.28515625" style="13" bestFit="1" customWidth="1"/>
    <col min="300" max="301" width="9.28515625" style="13"/>
    <col min="302" max="302" width="9.28515625" style="13" bestFit="1" customWidth="1"/>
    <col min="303" max="304" width="9.28515625" style="13"/>
    <col min="305" max="305" width="9.28515625" style="13" bestFit="1" customWidth="1"/>
    <col min="306" max="307" width="9.28515625" style="13"/>
    <col min="308" max="308" width="9.28515625" style="13" bestFit="1" customWidth="1"/>
    <col min="309" max="310" width="9.28515625" style="13"/>
    <col min="311" max="311" width="9.28515625" style="13" bestFit="1" customWidth="1"/>
    <col min="312" max="313" width="9.28515625" style="13"/>
    <col min="314" max="314" width="9.28515625" style="13" bestFit="1" customWidth="1"/>
    <col min="315" max="316" width="9.28515625" style="13"/>
    <col min="317" max="317" width="9.28515625" style="13" bestFit="1" customWidth="1"/>
    <col min="318" max="319" width="9.28515625" style="13"/>
    <col min="320" max="320" width="9.28515625" style="13" bestFit="1" customWidth="1"/>
    <col min="321" max="322" width="9.28515625" style="13"/>
    <col min="323" max="323" width="9.28515625" style="13" bestFit="1" customWidth="1"/>
    <col min="324" max="325" width="9.28515625" style="13"/>
    <col min="326" max="326" width="9.28515625" style="13" bestFit="1" customWidth="1"/>
    <col min="327" max="328" width="9.28515625" style="13"/>
    <col min="329" max="329" width="9.28515625" style="13" bestFit="1" customWidth="1"/>
    <col min="330" max="331" width="9.28515625" style="13"/>
    <col min="332" max="332" width="9.28515625" style="13" bestFit="1" customWidth="1"/>
    <col min="333" max="334" width="9.28515625" style="13"/>
    <col min="335" max="335" width="9.28515625" style="13" bestFit="1" customWidth="1"/>
    <col min="336" max="337" width="9.28515625" style="13"/>
    <col min="338" max="338" width="9.28515625" style="13" bestFit="1" customWidth="1"/>
    <col min="339" max="340" width="9.28515625" style="13"/>
    <col min="341" max="341" width="9.28515625" style="13" bestFit="1" customWidth="1"/>
    <col min="342" max="343" width="9.28515625" style="13"/>
    <col min="344" max="344" width="9.28515625" style="13" bestFit="1" customWidth="1"/>
    <col min="345" max="346" width="9.28515625" style="13"/>
    <col min="347" max="347" width="9.28515625" style="13" bestFit="1" customWidth="1"/>
    <col min="348" max="349" width="9.28515625" style="13"/>
    <col min="350" max="350" width="9.28515625" style="13" bestFit="1" customWidth="1"/>
    <col min="351" max="352" width="9.28515625" style="13"/>
    <col min="353" max="353" width="9.28515625" style="13" bestFit="1" customWidth="1"/>
    <col min="354" max="355" width="9.28515625" style="13"/>
    <col min="356" max="356" width="9.28515625" style="13" bestFit="1" customWidth="1"/>
    <col min="357" max="358" width="9.140625" style="13" customWidth="1"/>
    <col min="359" max="359" width="9.5703125" style="13" bestFit="1" customWidth="1"/>
    <col min="360" max="16384" width="9.28515625" style="13"/>
  </cols>
  <sheetData>
    <row r="1" spans="1:359" s="8" customFormat="1">
      <c r="A1" s="8" t="s">
        <v>58</v>
      </c>
      <c r="B1" s="9" t="s">
        <v>0</v>
      </c>
      <c r="C1" s="8" t="e">
        <f ca="1">BBG!C1</f>
        <v>#NAME?</v>
      </c>
      <c r="D1" s="8">
        <f>BBG!D1</f>
        <v>32932</v>
      </c>
      <c r="E1" s="8">
        <f>BBG!E1</f>
        <v>32962</v>
      </c>
      <c r="F1" s="8">
        <f>BBG!F1</f>
        <v>32993</v>
      </c>
      <c r="G1" s="8">
        <f>BBG!G1</f>
        <v>33024</v>
      </c>
      <c r="H1" s="8">
        <f>BBG!H1</f>
        <v>33053</v>
      </c>
      <c r="I1" s="8">
        <f>BBG!I1</f>
        <v>33085</v>
      </c>
      <c r="J1" s="8">
        <f>BBG!J1</f>
        <v>33116</v>
      </c>
      <c r="K1" s="8">
        <f>BBG!K1</f>
        <v>33144</v>
      </c>
      <c r="L1" s="8">
        <f>BBG!L1</f>
        <v>33177</v>
      </c>
      <c r="M1" s="8">
        <f>BBG!M1</f>
        <v>33207</v>
      </c>
      <c r="N1" s="8">
        <f>BBG!N1</f>
        <v>33238</v>
      </c>
      <c r="O1" s="8">
        <f>BBG!O1</f>
        <v>33269</v>
      </c>
      <c r="P1" s="8">
        <f>BBG!P1</f>
        <v>33297</v>
      </c>
      <c r="Q1" s="8">
        <f>BBG!Q1</f>
        <v>33326</v>
      </c>
      <c r="R1" s="8">
        <f>BBG!R1</f>
        <v>33358</v>
      </c>
      <c r="S1" s="8">
        <f>BBG!S1</f>
        <v>33389</v>
      </c>
      <c r="T1" s="8">
        <f>BBG!T1</f>
        <v>33417</v>
      </c>
      <c r="U1" s="8">
        <f>BBG!U1</f>
        <v>33450</v>
      </c>
      <c r="V1" s="8">
        <f>BBG!V1</f>
        <v>33480</v>
      </c>
      <c r="W1" s="8">
        <f>BBG!W1</f>
        <v>33511</v>
      </c>
      <c r="X1" s="8">
        <f>BBG!X1</f>
        <v>33542</v>
      </c>
      <c r="Y1" s="8">
        <f>BBG!Y1</f>
        <v>33571</v>
      </c>
      <c r="Z1" s="8">
        <f>BBG!Z1</f>
        <v>33603</v>
      </c>
      <c r="AA1" s="8">
        <f>BBG!AA1</f>
        <v>33634</v>
      </c>
      <c r="AB1" s="8">
        <f>BBG!AB1</f>
        <v>33662</v>
      </c>
      <c r="AC1" s="8">
        <f>BBG!AC1</f>
        <v>33694</v>
      </c>
      <c r="AD1" s="8">
        <f>BBG!AD1</f>
        <v>33724</v>
      </c>
      <c r="AE1" s="8">
        <f>BBG!AE1</f>
        <v>33753</v>
      </c>
      <c r="AF1" s="8">
        <f>BBG!AF1</f>
        <v>33785</v>
      </c>
      <c r="AG1" s="8">
        <f>BBG!AG1</f>
        <v>33816</v>
      </c>
      <c r="AH1" s="8">
        <f>BBG!AH1</f>
        <v>33847</v>
      </c>
      <c r="AI1" s="8">
        <f>BBG!AI1</f>
        <v>33877</v>
      </c>
      <c r="AJ1" s="8">
        <f>BBG!AJ1</f>
        <v>33907</v>
      </c>
      <c r="AK1" s="8">
        <f>BBG!AK1</f>
        <v>33938</v>
      </c>
      <c r="AL1" s="8">
        <f>BBG!AL1</f>
        <v>33969</v>
      </c>
      <c r="AM1" s="8">
        <f>BBG!AM1</f>
        <v>33998</v>
      </c>
      <c r="AN1" s="8">
        <f>BBG!AN1</f>
        <v>34026</v>
      </c>
      <c r="AO1" s="8">
        <f>BBG!AO1</f>
        <v>34059</v>
      </c>
      <c r="AP1" s="8">
        <f>BBG!AP1</f>
        <v>34089</v>
      </c>
      <c r="AQ1" s="8">
        <f>BBG!AQ1</f>
        <v>34120</v>
      </c>
      <c r="AR1" s="8">
        <f>BBG!AR1</f>
        <v>34150</v>
      </c>
      <c r="AS1" s="8">
        <f>BBG!AS1</f>
        <v>34180</v>
      </c>
      <c r="AT1" s="8">
        <f>BBG!AT1</f>
        <v>34212</v>
      </c>
      <c r="AU1" s="8">
        <f>BBG!AU1</f>
        <v>34242</v>
      </c>
      <c r="AV1" s="8">
        <f>BBG!AV1</f>
        <v>34271</v>
      </c>
      <c r="AW1" s="8">
        <f>BBG!AW1</f>
        <v>34303</v>
      </c>
      <c r="AX1" s="8">
        <f>BBG!AX1</f>
        <v>34334</v>
      </c>
      <c r="AY1" s="8">
        <f>BBG!AY1</f>
        <v>34365</v>
      </c>
      <c r="AZ1" s="8">
        <f>BBG!AZ1</f>
        <v>34393</v>
      </c>
      <c r="BA1" s="8">
        <f>BBG!BA1</f>
        <v>34424</v>
      </c>
      <c r="BB1" s="8">
        <f>BBG!BB1</f>
        <v>34453</v>
      </c>
      <c r="BC1" s="8">
        <f>BBG!BC1</f>
        <v>34485</v>
      </c>
      <c r="BD1" s="8">
        <f>BBG!BD1</f>
        <v>34515</v>
      </c>
      <c r="BE1" s="8">
        <f>BBG!BE1</f>
        <v>34544</v>
      </c>
      <c r="BF1" s="8">
        <f>BBG!BF1</f>
        <v>34577</v>
      </c>
      <c r="BG1" s="8">
        <f>BBG!BG1</f>
        <v>34607</v>
      </c>
      <c r="BH1" s="8">
        <f>BBG!BH1</f>
        <v>34638</v>
      </c>
      <c r="BI1" s="8">
        <f>BBG!BI1</f>
        <v>34668</v>
      </c>
      <c r="BJ1" s="8">
        <f>BBG!BJ1</f>
        <v>34698</v>
      </c>
      <c r="BK1" s="8">
        <f>BBG!BK1</f>
        <v>34730</v>
      </c>
      <c r="BL1" s="8">
        <f>BBG!BL1</f>
        <v>34758</v>
      </c>
      <c r="BM1" s="8">
        <f>BBG!BM1</f>
        <v>34789</v>
      </c>
      <c r="BN1" s="8">
        <f>BBG!BN1</f>
        <v>34817</v>
      </c>
      <c r="BO1" s="8">
        <f>BBG!BO1</f>
        <v>34850</v>
      </c>
      <c r="BP1" s="8">
        <f>BBG!BP1</f>
        <v>34880</v>
      </c>
      <c r="BQ1" s="8">
        <f>BBG!BQ1</f>
        <v>34911</v>
      </c>
      <c r="BR1" s="8">
        <f>BBG!BR1</f>
        <v>34942</v>
      </c>
      <c r="BS1" s="8">
        <f>BBG!BS1</f>
        <v>34971</v>
      </c>
      <c r="BT1" s="8">
        <f>BBG!BT1</f>
        <v>35003</v>
      </c>
      <c r="BU1" s="8">
        <f>BBG!BU1</f>
        <v>35033</v>
      </c>
      <c r="BV1" s="8">
        <f>BBG!BV1</f>
        <v>35062</v>
      </c>
      <c r="BW1" s="8">
        <f>BBG!BW1</f>
        <v>35095</v>
      </c>
      <c r="BX1" s="8">
        <f>BBG!BX1</f>
        <v>35124</v>
      </c>
      <c r="BY1" s="8">
        <f>BBG!BY1</f>
        <v>35153</v>
      </c>
      <c r="BZ1" s="8">
        <f>BBG!BZ1</f>
        <v>35185</v>
      </c>
      <c r="CA1" s="8">
        <f>BBG!CA1</f>
        <v>35216</v>
      </c>
      <c r="CB1" s="8">
        <f>BBG!CB1</f>
        <v>35244</v>
      </c>
      <c r="CC1" s="8">
        <f>BBG!CC1</f>
        <v>35277</v>
      </c>
      <c r="CD1" s="8">
        <f>BBG!CD1</f>
        <v>35307</v>
      </c>
      <c r="CE1" s="8">
        <f>BBG!CE1</f>
        <v>35338</v>
      </c>
      <c r="CF1" s="8">
        <f>BBG!CF1</f>
        <v>35369</v>
      </c>
      <c r="CG1" s="8">
        <f>BBG!CG1</f>
        <v>35398</v>
      </c>
      <c r="CH1" s="8">
        <f>BBG!CH1</f>
        <v>35430</v>
      </c>
      <c r="CI1" s="8">
        <f>BBG!CI1</f>
        <v>35461</v>
      </c>
      <c r="CJ1" s="8">
        <f>BBG!CJ1</f>
        <v>35489</v>
      </c>
      <c r="CK1" s="8">
        <f>BBG!CK1</f>
        <v>35520</v>
      </c>
      <c r="CL1" s="8">
        <f>BBG!CL1</f>
        <v>35550</v>
      </c>
      <c r="CM1" s="8">
        <f>BBG!CM1</f>
        <v>35580</v>
      </c>
      <c r="CN1" s="8">
        <f>BBG!CN1</f>
        <v>35611</v>
      </c>
      <c r="CO1" s="8">
        <f>BBG!CO1</f>
        <v>35642</v>
      </c>
      <c r="CP1" s="8">
        <f>BBG!CP1</f>
        <v>35671</v>
      </c>
      <c r="CQ1" s="8">
        <f>BBG!CQ1</f>
        <v>35703</v>
      </c>
      <c r="CR1" s="8">
        <f>BBG!CR1</f>
        <v>35734</v>
      </c>
      <c r="CS1" s="8">
        <f>BBG!CS1</f>
        <v>35762</v>
      </c>
      <c r="CT1" s="8">
        <f>BBG!CT1</f>
        <v>35795</v>
      </c>
      <c r="CU1" s="8">
        <f>BBG!CU1</f>
        <v>35825</v>
      </c>
      <c r="CV1" s="8">
        <f>BBG!CV1</f>
        <v>35853</v>
      </c>
      <c r="CW1" s="8">
        <f>BBG!CW1</f>
        <v>35885</v>
      </c>
      <c r="CX1" s="8">
        <f>BBG!CX1</f>
        <v>35915</v>
      </c>
      <c r="CY1" s="8">
        <f>BBG!CY1</f>
        <v>35944</v>
      </c>
      <c r="CZ1" s="8">
        <f>BBG!CZ1</f>
        <v>35976</v>
      </c>
      <c r="DA1" s="8">
        <f>BBG!DA1</f>
        <v>36007</v>
      </c>
      <c r="DB1" s="8">
        <f>BBG!DB1</f>
        <v>36038</v>
      </c>
      <c r="DC1" s="8">
        <f>BBG!DC1</f>
        <v>36068</v>
      </c>
      <c r="DD1" s="8">
        <f>BBG!DD1</f>
        <v>36098</v>
      </c>
      <c r="DE1" s="8">
        <f>BBG!DE1</f>
        <v>36129</v>
      </c>
      <c r="DF1" s="8">
        <f>BBG!DF1</f>
        <v>36160</v>
      </c>
      <c r="DG1" s="8">
        <f>BBG!DG1</f>
        <v>36189</v>
      </c>
      <c r="DH1" s="8">
        <f>BBG!DH1</f>
        <v>36217</v>
      </c>
      <c r="DI1" s="8">
        <f>BBG!DI1</f>
        <v>36250</v>
      </c>
      <c r="DJ1" s="8">
        <f>BBG!DJ1</f>
        <v>36280</v>
      </c>
      <c r="DK1" s="8">
        <f>BBG!DK1</f>
        <v>36311</v>
      </c>
      <c r="DL1" s="8">
        <f>BBG!DL1</f>
        <v>36341</v>
      </c>
      <c r="DM1" s="8">
        <f>BBG!DM1</f>
        <v>36371</v>
      </c>
      <c r="DN1" s="8">
        <f>BBG!DN1</f>
        <v>36403</v>
      </c>
      <c r="DO1" s="8">
        <f>BBG!DO1</f>
        <v>36433</v>
      </c>
      <c r="DP1" s="8">
        <f>BBG!DP1</f>
        <v>36462</v>
      </c>
      <c r="DQ1" s="8">
        <f>BBG!DQ1</f>
        <v>36494</v>
      </c>
      <c r="DR1" s="8">
        <f>BBG!DR1</f>
        <v>36525</v>
      </c>
      <c r="DS1" s="8">
        <f>BBG!DS1</f>
        <v>36556</v>
      </c>
      <c r="DT1" s="8">
        <f>BBG!DT1</f>
        <v>36585</v>
      </c>
      <c r="DU1" s="8">
        <f>BBG!DU1</f>
        <v>36616</v>
      </c>
      <c r="DV1" s="8">
        <f>BBG!DV1</f>
        <v>36644</v>
      </c>
      <c r="DW1" s="8">
        <f>BBG!DW1</f>
        <v>36677</v>
      </c>
      <c r="DX1" s="8">
        <f>BBG!DX1</f>
        <v>36707</v>
      </c>
      <c r="DY1" s="8">
        <f>BBG!DY1</f>
        <v>36738</v>
      </c>
      <c r="DZ1" s="8">
        <f>BBG!DZ1</f>
        <v>36769</v>
      </c>
      <c r="EA1" s="8">
        <f>BBG!EA1</f>
        <v>36798</v>
      </c>
      <c r="EB1" s="8">
        <f>BBG!EB1</f>
        <v>36830</v>
      </c>
      <c r="EC1" s="8">
        <f>BBG!EC1</f>
        <v>36860</v>
      </c>
      <c r="ED1" s="8">
        <f>BBG!ED1</f>
        <v>36889</v>
      </c>
      <c r="EE1" s="8">
        <f>BBG!EE1</f>
        <v>36922</v>
      </c>
      <c r="EF1" s="8">
        <f>BBG!EF1</f>
        <v>36950</v>
      </c>
      <c r="EG1" s="8">
        <f>BBG!EG1</f>
        <v>36980</v>
      </c>
      <c r="EH1" s="8">
        <f>BBG!EH1</f>
        <v>37011</v>
      </c>
      <c r="EI1" s="8">
        <f>BBG!EI1</f>
        <v>37042</v>
      </c>
      <c r="EJ1" s="8">
        <f>BBG!EJ1</f>
        <v>37071</v>
      </c>
      <c r="EK1" s="8">
        <f>BBG!EK1</f>
        <v>37103</v>
      </c>
      <c r="EL1" s="8">
        <f>BBG!EL1</f>
        <v>37134</v>
      </c>
      <c r="EM1" s="8">
        <f>BBG!EM1</f>
        <v>37162</v>
      </c>
      <c r="EN1" s="8">
        <f>BBG!EN1</f>
        <v>37195</v>
      </c>
      <c r="EO1" s="8">
        <f>BBG!EO1</f>
        <v>37225</v>
      </c>
      <c r="EP1" s="8">
        <f>BBG!EP1</f>
        <v>37256</v>
      </c>
      <c r="EQ1" s="8">
        <f>BBG!EQ1</f>
        <v>37287</v>
      </c>
      <c r="ER1" s="8">
        <f>BBG!ER1</f>
        <v>37315</v>
      </c>
      <c r="ES1" s="8">
        <f>BBG!ES1</f>
        <v>37344</v>
      </c>
      <c r="ET1" s="8">
        <f>BBG!ET1</f>
        <v>37376</v>
      </c>
      <c r="EU1" s="8">
        <f>BBG!EU1</f>
        <v>37407</v>
      </c>
      <c r="EV1" s="8">
        <f>BBG!EV1</f>
        <v>37435</v>
      </c>
      <c r="EW1" s="8">
        <f>BBG!EW1</f>
        <v>37468</v>
      </c>
      <c r="EX1" s="8">
        <f>BBG!EX1</f>
        <v>37498</v>
      </c>
      <c r="EY1" s="8">
        <f>BBG!EY1</f>
        <v>37529</v>
      </c>
      <c r="EZ1" s="8">
        <f>BBG!EZ1</f>
        <v>37560</v>
      </c>
      <c r="FA1" s="8">
        <f>BBG!FA1</f>
        <v>37589</v>
      </c>
      <c r="FB1" s="8">
        <f>BBG!FB1</f>
        <v>37621</v>
      </c>
      <c r="FC1" s="8">
        <f>BBG!FC1</f>
        <v>37652</v>
      </c>
      <c r="FD1" s="8">
        <f>BBG!FD1</f>
        <v>37680</v>
      </c>
      <c r="FE1" s="8">
        <f>BBG!FE1</f>
        <v>37711</v>
      </c>
      <c r="FF1" s="8">
        <f>BBG!FF1</f>
        <v>37741</v>
      </c>
      <c r="FG1" s="8">
        <f>BBG!FG1</f>
        <v>37771</v>
      </c>
      <c r="FH1" s="8">
        <f>BBG!FH1</f>
        <v>37802</v>
      </c>
      <c r="FI1" s="8">
        <f>BBG!FI1</f>
        <v>37833</v>
      </c>
      <c r="FJ1" s="8">
        <f>BBG!FJ1</f>
        <v>37862</v>
      </c>
      <c r="FK1" s="8">
        <f>BBG!FK1</f>
        <v>37894</v>
      </c>
      <c r="FL1" s="8">
        <f>BBG!FL1</f>
        <v>37925</v>
      </c>
      <c r="FM1" s="8">
        <f>BBG!FM1</f>
        <v>37953</v>
      </c>
      <c r="FN1" s="8">
        <f>BBG!FN1</f>
        <v>37986</v>
      </c>
      <c r="FO1" s="8">
        <f>BBG!FO1</f>
        <v>38016</v>
      </c>
      <c r="FP1" s="8">
        <f>BBG!FP1</f>
        <v>38044</v>
      </c>
      <c r="FQ1" s="8">
        <f>BBG!FQ1</f>
        <v>38077</v>
      </c>
      <c r="FR1" s="8">
        <f>BBG!FR1</f>
        <v>38107</v>
      </c>
      <c r="FS1" s="8">
        <f>BBG!FS1</f>
        <v>38138</v>
      </c>
      <c r="FT1" s="8">
        <f>BBG!FT1</f>
        <v>38168</v>
      </c>
      <c r="FU1" s="8">
        <f>BBG!FU1</f>
        <v>38198</v>
      </c>
      <c r="FV1" s="8">
        <f>BBG!FV1</f>
        <v>38230</v>
      </c>
      <c r="FW1" s="8">
        <f>BBG!FW1</f>
        <v>38260</v>
      </c>
      <c r="FX1" s="8">
        <f>BBG!FX1</f>
        <v>38289</v>
      </c>
      <c r="FY1" s="8">
        <f>BBG!FY1</f>
        <v>38321</v>
      </c>
      <c r="FZ1" s="8">
        <f>BBG!FZ1</f>
        <v>38352</v>
      </c>
      <c r="GA1" s="8">
        <f>BBG!GA1</f>
        <v>38383</v>
      </c>
      <c r="GB1" s="8">
        <f>BBG!GB1</f>
        <v>38411</v>
      </c>
      <c r="GC1" s="8">
        <f>BBG!GC1</f>
        <v>38442</v>
      </c>
      <c r="GD1" s="8">
        <f>BBG!GD1</f>
        <v>38471</v>
      </c>
      <c r="GE1" s="8">
        <f>BBG!GE1</f>
        <v>38503</v>
      </c>
      <c r="GF1" s="8">
        <f>BBG!GF1</f>
        <v>38533</v>
      </c>
      <c r="GG1" s="8">
        <f>BBG!GG1</f>
        <v>38562</v>
      </c>
      <c r="GH1" s="8">
        <f>BBG!GH1</f>
        <v>38595</v>
      </c>
      <c r="GI1" s="8">
        <f>BBG!GI1</f>
        <v>38625</v>
      </c>
      <c r="GJ1" s="8">
        <f>BBG!GJ1</f>
        <v>38656</v>
      </c>
      <c r="GK1" s="8">
        <f>BBG!GK1</f>
        <v>38686</v>
      </c>
      <c r="GL1" s="8">
        <f>BBG!GL1</f>
        <v>38716</v>
      </c>
      <c r="GM1" s="8">
        <f>BBG!GM1</f>
        <v>38748</v>
      </c>
      <c r="GN1" s="8">
        <f>BBG!GN1</f>
        <v>38776</v>
      </c>
      <c r="GO1" s="8">
        <f>BBG!GO1</f>
        <v>38807</v>
      </c>
      <c r="GP1" s="8">
        <f>BBG!GP1</f>
        <v>38835</v>
      </c>
      <c r="GQ1" s="8">
        <f>BBG!GQ1</f>
        <v>38868</v>
      </c>
      <c r="GR1" s="8">
        <f>BBG!GR1</f>
        <v>38898</v>
      </c>
      <c r="GS1" s="8">
        <f>BBG!GS1</f>
        <v>38929</v>
      </c>
      <c r="GT1" s="8">
        <f>BBG!GT1</f>
        <v>38960</v>
      </c>
      <c r="GU1" s="8">
        <f>BBG!GU1</f>
        <v>38989</v>
      </c>
      <c r="GV1" s="8">
        <f>BBG!GV1</f>
        <v>39021</v>
      </c>
      <c r="GW1" s="8">
        <f>BBG!GW1</f>
        <v>39051</v>
      </c>
      <c r="GX1" s="8">
        <f>BBG!GX1</f>
        <v>39080</v>
      </c>
      <c r="GY1" s="8">
        <f>BBG!GY1</f>
        <v>39113</v>
      </c>
      <c r="GZ1" s="8">
        <f>BBG!GZ1</f>
        <v>39141</v>
      </c>
      <c r="HA1" s="8">
        <f>BBG!HA1</f>
        <v>39171</v>
      </c>
      <c r="HB1" s="8">
        <f>BBG!HB1</f>
        <v>39202</v>
      </c>
      <c r="HC1" s="8">
        <f>BBG!HC1</f>
        <v>39233</v>
      </c>
      <c r="HD1" s="8">
        <f>BBG!HD1</f>
        <v>39262</v>
      </c>
      <c r="HE1" s="8">
        <f>BBG!HE1</f>
        <v>39294</v>
      </c>
      <c r="HF1" s="8">
        <f>BBG!HF1</f>
        <v>39325</v>
      </c>
      <c r="HG1" s="8">
        <f>BBG!HG1</f>
        <v>39353</v>
      </c>
      <c r="HH1" s="8">
        <f>BBG!HH1</f>
        <v>39386</v>
      </c>
      <c r="HI1" s="8">
        <f>BBG!HI1</f>
        <v>39416</v>
      </c>
      <c r="HJ1" s="8">
        <f>BBG!HJ1</f>
        <v>39447</v>
      </c>
      <c r="HK1" s="8">
        <f>BBG!HK1</f>
        <v>39478</v>
      </c>
      <c r="HL1" s="8">
        <f>BBG!HL1</f>
        <v>39507</v>
      </c>
      <c r="HM1" s="8">
        <f>BBG!HM1</f>
        <v>39538</v>
      </c>
      <c r="HN1" s="8">
        <f>BBG!HN1</f>
        <v>39568</v>
      </c>
      <c r="HO1" s="8">
        <f>BBG!HO1</f>
        <v>39598</v>
      </c>
      <c r="HP1" s="8">
        <f>BBG!HP1</f>
        <v>39629</v>
      </c>
      <c r="HQ1" s="8">
        <f>BBG!HQ1</f>
        <v>39660</v>
      </c>
      <c r="HR1" s="8">
        <f>BBG!HR1</f>
        <v>39689</v>
      </c>
      <c r="HS1" s="8">
        <f>BBG!HS1</f>
        <v>39721</v>
      </c>
      <c r="HT1" s="8">
        <f>BBG!HT1</f>
        <v>39752</v>
      </c>
      <c r="HU1" s="8">
        <f>BBG!HU1</f>
        <v>39780</v>
      </c>
      <c r="HV1" s="8">
        <f>BBG!HV1</f>
        <v>39813</v>
      </c>
      <c r="HW1" s="8">
        <f>BBG!HW1</f>
        <v>39843</v>
      </c>
      <c r="HX1" s="8">
        <f>BBG!HX1</f>
        <v>39871</v>
      </c>
      <c r="HY1" s="8">
        <f>BBG!HY1</f>
        <v>39903</v>
      </c>
      <c r="HZ1" s="8">
        <f>BBG!HZ1</f>
        <v>39933</v>
      </c>
      <c r="IA1" s="8">
        <f>BBG!IA1</f>
        <v>39962</v>
      </c>
      <c r="IB1" s="8">
        <f>BBG!IB1</f>
        <v>39994</v>
      </c>
      <c r="IC1" s="8">
        <f>BBG!IC1</f>
        <v>40025</v>
      </c>
      <c r="ID1" s="8">
        <f>BBG!ID1</f>
        <v>40056</v>
      </c>
      <c r="IE1" s="8">
        <f>BBG!IE1</f>
        <v>40086</v>
      </c>
      <c r="IF1" s="8">
        <f>BBG!IF1</f>
        <v>40116</v>
      </c>
      <c r="IG1" s="8">
        <f>BBG!IG1</f>
        <v>40147</v>
      </c>
      <c r="IH1" s="8">
        <f>BBG!IH1</f>
        <v>40178</v>
      </c>
      <c r="II1" s="8">
        <f>BBG!II1</f>
        <v>40207</v>
      </c>
      <c r="IJ1" s="8">
        <f>BBG!IJ1</f>
        <v>40235</v>
      </c>
      <c r="IK1" s="8">
        <f>BBG!IK1</f>
        <v>40268</v>
      </c>
      <c r="IL1" s="8">
        <f>BBG!IL1</f>
        <v>40298</v>
      </c>
      <c r="IM1" s="8">
        <f>BBG!IM1</f>
        <v>40329</v>
      </c>
      <c r="IN1" s="8">
        <f>BBG!IN1</f>
        <v>40359</v>
      </c>
      <c r="IO1" s="8">
        <f>BBG!IO1</f>
        <v>40389</v>
      </c>
      <c r="IP1" s="8">
        <f>BBG!IP1</f>
        <v>40421</v>
      </c>
      <c r="IQ1" s="8">
        <f>BBG!IQ1</f>
        <v>40451</v>
      </c>
      <c r="IR1" s="8">
        <f>BBG!IR1</f>
        <v>40480</v>
      </c>
      <c r="IS1" s="8">
        <f>BBG!IS1</f>
        <v>40512</v>
      </c>
      <c r="IT1" s="8">
        <f>BBG!IT1</f>
        <v>40543</v>
      </c>
      <c r="IU1" s="8">
        <f>BBG!IU1</f>
        <v>40574</v>
      </c>
      <c r="IV1" s="8">
        <f>BBG!IV1</f>
        <v>40602</v>
      </c>
      <c r="IW1" s="8">
        <f>BBG!IW1</f>
        <v>40633</v>
      </c>
      <c r="IX1" s="8">
        <f>BBG!IX1</f>
        <v>40662</v>
      </c>
      <c r="IY1" s="8">
        <f>BBG!IY1</f>
        <v>40694</v>
      </c>
      <c r="IZ1" s="8">
        <f>BBG!IZ1</f>
        <v>40724</v>
      </c>
      <c r="JA1" s="8">
        <f>BBG!JA1</f>
        <v>40753</v>
      </c>
      <c r="JB1" s="8">
        <f>BBG!JB1</f>
        <v>40786</v>
      </c>
      <c r="JC1" s="8">
        <f>BBG!JC1</f>
        <v>40816</v>
      </c>
      <c r="JD1" s="8">
        <f>BBG!JD1</f>
        <v>40847</v>
      </c>
      <c r="JE1" s="8">
        <f>BBG!JE1</f>
        <v>40877</v>
      </c>
      <c r="JF1" s="8">
        <f>BBG!JF1</f>
        <v>40907</v>
      </c>
      <c r="JG1" s="8">
        <f>BBG!JG1</f>
        <v>40939</v>
      </c>
      <c r="JH1" s="8">
        <f>BBG!JH1</f>
        <v>40968</v>
      </c>
      <c r="JI1" s="8">
        <f>BBG!JI1</f>
        <v>40998</v>
      </c>
      <c r="JJ1" s="8">
        <f>BBG!JJ1</f>
        <v>41029</v>
      </c>
      <c r="JK1" s="8">
        <f>BBG!JK1</f>
        <v>41060</v>
      </c>
      <c r="JL1" s="8">
        <f>BBG!JL1</f>
        <v>41089</v>
      </c>
      <c r="JM1" s="8">
        <f>BBG!JM1</f>
        <v>41121</v>
      </c>
      <c r="JN1" s="8">
        <f>BBG!JN1</f>
        <v>41152</v>
      </c>
      <c r="JO1" s="8">
        <f>BBG!JO1</f>
        <v>41180</v>
      </c>
      <c r="JP1" s="8">
        <f>BBG!JP1</f>
        <v>41213</v>
      </c>
      <c r="JQ1" s="8">
        <f>BBG!JQ1</f>
        <v>41243</v>
      </c>
      <c r="JR1" s="8">
        <f>BBG!JR1</f>
        <v>41274</v>
      </c>
      <c r="JS1" s="8">
        <f>BBG!JS1</f>
        <v>41305</v>
      </c>
      <c r="JT1" s="8">
        <f>BBG!JT1</f>
        <v>41333</v>
      </c>
      <c r="JU1" s="8">
        <f>BBG!JU1</f>
        <v>41362</v>
      </c>
      <c r="JV1" s="8">
        <f>BBG!JV1</f>
        <v>41394</v>
      </c>
      <c r="JW1" s="8">
        <f>BBG!JW1</f>
        <v>41425</v>
      </c>
      <c r="JX1" s="8">
        <f>BBG!JX1</f>
        <v>41453</v>
      </c>
      <c r="JY1" s="8">
        <f>BBG!JY1</f>
        <v>41486</v>
      </c>
      <c r="JZ1" s="8">
        <f>BBG!JZ1</f>
        <v>41516</v>
      </c>
      <c r="KA1" s="8">
        <f>BBG!KA1</f>
        <v>41547</v>
      </c>
      <c r="KB1" s="8">
        <f>BBG!KB1</f>
        <v>41578</v>
      </c>
      <c r="KC1" s="8">
        <f>BBG!KC1</f>
        <v>41607</v>
      </c>
      <c r="KD1" s="8">
        <f>BBG!KD1</f>
        <v>41639</v>
      </c>
      <c r="KE1" s="8">
        <f>BBG!KE1</f>
        <v>41670</v>
      </c>
      <c r="KF1" s="8">
        <f>BBG!KF1</f>
        <v>41698</v>
      </c>
      <c r="KG1" s="8">
        <f>BBG!KG1</f>
        <v>41729</v>
      </c>
      <c r="KH1" s="8">
        <f>BBG!KH1</f>
        <v>41759</v>
      </c>
      <c r="KI1" s="8">
        <f>BBG!KI1</f>
        <v>41789</v>
      </c>
      <c r="KJ1" s="8">
        <f>BBG!KJ1</f>
        <v>41820</v>
      </c>
      <c r="KK1" s="8">
        <f>BBG!KK1</f>
        <v>41851</v>
      </c>
      <c r="KL1" s="8">
        <f>BBG!KL1</f>
        <v>41880</v>
      </c>
      <c r="KM1" s="8">
        <f>BBG!KM1</f>
        <v>41912</v>
      </c>
      <c r="KN1" s="8">
        <f>BBG!KN1</f>
        <v>41943</v>
      </c>
      <c r="KO1" s="8">
        <f>BBG!KO1</f>
        <v>41971</v>
      </c>
      <c r="KP1" s="8">
        <f>BBG!KP1</f>
        <v>42004</v>
      </c>
      <c r="KQ1" s="8">
        <f>BBG!KQ1</f>
        <v>42034</v>
      </c>
      <c r="KR1" s="8">
        <f>BBG!KR1</f>
        <v>42062</v>
      </c>
      <c r="KS1" s="8">
        <f>BBG!KS1</f>
        <v>42094</v>
      </c>
      <c r="KT1" s="8">
        <f>BBG!KT1</f>
        <v>42124</v>
      </c>
      <c r="KU1" s="8">
        <f>BBG!KU1</f>
        <v>42153</v>
      </c>
      <c r="KV1" s="8">
        <f>BBG!KV1</f>
        <v>42185</v>
      </c>
      <c r="KW1" s="8">
        <f>BBG!KW1</f>
        <v>42216</v>
      </c>
      <c r="KX1" s="8">
        <f>BBG!KX1</f>
        <v>42247</v>
      </c>
      <c r="KY1" s="8">
        <f>BBG!KY1</f>
        <v>42277</v>
      </c>
      <c r="KZ1" s="8">
        <f>BBG!KZ1</f>
        <v>42307</v>
      </c>
      <c r="LA1" s="8">
        <f>BBG!LA1</f>
        <v>42338</v>
      </c>
      <c r="LB1" s="8">
        <f>BBG!LB1</f>
        <v>42369</v>
      </c>
      <c r="LC1" s="8">
        <f>BBG!LC1</f>
        <v>42398</v>
      </c>
      <c r="LD1" s="8">
        <f>BBG!LD1</f>
        <v>42429</v>
      </c>
      <c r="LE1" s="8">
        <f>BBG!LE1</f>
        <v>42460</v>
      </c>
      <c r="LF1" s="8">
        <f>BBG!LF1</f>
        <v>42489</v>
      </c>
      <c r="LG1" s="8">
        <f>BBG!LG1</f>
        <v>42521</v>
      </c>
      <c r="LH1" s="8">
        <f>BBG!LH1</f>
        <v>42551</v>
      </c>
      <c r="LI1" s="8">
        <f>BBG!LI1</f>
        <v>42580</v>
      </c>
      <c r="LJ1" s="8">
        <f>BBG!LJ1</f>
        <v>42613</v>
      </c>
      <c r="LK1" s="8">
        <f>BBG!LK1</f>
        <v>42643</v>
      </c>
      <c r="LL1" s="8">
        <f>BBG!LL1</f>
        <v>42674</v>
      </c>
      <c r="LM1" s="8">
        <f>BBG!LM1</f>
        <v>42704</v>
      </c>
      <c r="LN1" s="8">
        <f>BBG!LN1</f>
        <v>42734</v>
      </c>
      <c r="LO1" s="8">
        <f>BBG!LO1</f>
        <v>42766</v>
      </c>
      <c r="LP1" s="8">
        <f>BBG!LP1</f>
        <v>42794</v>
      </c>
      <c r="LQ1" s="8">
        <f>BBG!LQ1</f>
        <v>42825</v>
      </c>
      <c r="LR1" s="8">
        <f>BBG!LR1</f>
        <v>42853</v>
      </c>
      <c r="LS1" s="8">
        <f>BBG!LS1</f>
        <v>42886</v>
      </c>
      <c r="LT1" s="8">
        <f>BBG!LT1</f>
        <v>42916</v>
      </c>
      <c r="LU1" s="8">
        <f>BBG!LU1</f>
        <v>42947</v>
      </c>
      <c r="LV1" s="8">
        <f>BBG!LV1</f>
        <v>42978</v>
      </c>
      <c r="LW1" s="8">
        <f>BBG!LW1</f>
        <v>43007</v>
      </c>
      <c r="LX1" s="8">
        <f>BBG!LX1</f>
        <v>43039</v>
      </c>
      <c r="LY1" s="8">
        <f>BBG!LY1</f>
        <v>43069</v>
      </c>
      <c r="LZ1" s="8">
        <f>BBG!LZ1</f>
        <v>43098</v>
      </c>
      <c r="MA1" s="8">
        <f>BBG!MA1</f>
        <v>43131</v>
      </c>
      <c r="MB1" s="8">
        <f>BBG!MB1</f>
        <v>43159</v>
      </c>
      <c r="MC1" s="8">
        <f>BBG!MC1</f>
        <v>43189</v>
      </c>
      <c r="MD1" s="8">
        <f>BBG!MD1</f>
        <v>43220</v>
      </c>
      <c r="ME1" s="8">
        <f>BBG!ME1</f>
        <v>43251</v>
      </c>
      <c r="MF1" s="8">
        <f>BBG!MF1</f>
        <v>43280</v>
      </c>
      <c r="MG1" s="8">
        <f>BBG!MG1</f>
        <v>43312</v>
      </c>
      <c r="MH1" s="8">
        <f>BBG!MH1</f>
        <v>43343</v>
      </c>
      <c r="MI1" s="8">
        <f>BBG!MI1</f>
        <v>43371</v>
      </c>
      <c r="MJ1" s="8">
        <f>BBG!MJ1</f>
        <v>43404</v>
      </c>
      <c r="MK1" s="8">
        <f>BBG!MK1</f>
        <v>43434</v>
      </c>
      <c r="ML1" s="8">
        <f>BBG!ML1</f>
        <v>43465</v>
      </c>
      <c r="MM1" s="8">
        <f>BBG!MM1</f>
        <v>43496</v>
      </c>
      <c r="MN1" s="8">
        <f>BBG!MN1</f>
        <v>43524</v>
      </c>
      <c r="MO1" s="8">
        <f>BBG!MO1</f>
        <v>43553</v>
      </c>
      <c r="MP1" s="8">
        <f>BBG!MP1</f>
        <v>43585</v>
      </c>
      <c r="MQ1" s="8">
        <f>BBG!MQ1</f>
        <v>43616</v>
      </c>
      <c r="MR1" s="8">
        <f>BBG!MR1</f>
        <v>43644</v>
      </c>
      <c r="MS1" s="8">
        <f>BBG!MS1</f>
        <v>43677</v>
      </c>
      <c r="MT1" s="8">
        <f>BBG!MT1</f>
        <v>43707</v>
      </c>
      <c r="MU1" s="8">
        <f>BBG!MU1</f>
        <v>43738</v>
      </c>
    </row>
    <row r="2" spans="1:359" s="12" customFormat="1">
      <c r="A2" s="46" t="s">
        <v>168</v>
      </c>
      <c r="B2" s="32" t="s">
        <v>190</v>
      </c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 t="str">
        <f ca="1">IFERROR(IF(Fiscal!AM$3&lt;&gt;"",Fiscal!AM$3,IF(Fiscal!AL$3&lt;&gt;"",Fiscal!AL$3+(Fiscal!AO$3-Fiscal!AL$3)/3,Fiscal!AK$3+(Fiscal!AN$3-Fiscal!AK$3)*2/3)),"")</f>
        <v/>
      </c>
      <c r="AN2" s="13" t="str">
        <f ca="1">IFERROR(IF(Fiscal!AN$3&lt;&gt;"",Fiscal!AN$3,IF(Fiscal!AM$3&lt;&gt;"",Fiscal!AM$3+(Fiscal!AP$3-Fiscal!AM$3)/3,Fiscal!AL$3+(Fiscal!AO$3-Fiscal!AL$3)*2/3)),"")</f>
        <v/>
      </c>
      <c r="AO2" s="13" t="str">
        <f ca="1">IFERROR(IF(Fiscal!AO$3&lt;&gt;"",Fiscal!AO$3,IF(Fiscal!AN$3&lt;&gt;"",Fiscal!AN$3+(Fiscal!AQ$3-Fiscal!AN$3)/3,Fiscal!AM$3+(Fiscal!AP$3-Fiscal!AM$3)*2/3)),"")</f>
        <v/>
      </c>
      <c r="AP2" s="13" t="str">
        <f ca="1">IFERROR(IF(Fiscal!AP$3&lt;&gt;"",Fiscal!AP$3,IF(Fiscal!AO$3&lt;&gt;"",Fiscal!AO$3+(Fiscal!AR$3-Fiscal!AO$3)/3,Fiscal!AN$3+(Fiscal!AQ$3-Fiscal!AN$3)*2/3)),"")</f>
        <v/>
      </c>
      <c r="AQ2" s="13" t="str">
        <f ca="1">IFERROR(IF(Fiscal!AQ$3&lt;&gt;"",Fiscal!AQ$3,IF(Fiscal!AP$3&lt;&gt;"",Fiscal!AP$3+(Fiscal!AS$3-Fiscal!AP$3)/3,Fiscal!AO$3+(Fiscal!AR$3-Fiscal!AO$3)*2/3)),"")</f>
        <v/>
      </c>
      <c r="AR2" s="13" t="str">
        <f ca="1">IFERROR(IF(Fiscal!AR$3&lt;&gt;"",Fiscal!AR$3,IF(Fiscal!AQ$3&lt;&gt;"",Fiscal!AQ$3+(Fiscal!AT$3-Fiscal!AQ$3)/3,Fiscal!AP$3+(Fiscal!AS$3-Fiscal!AP$3)*2/3)),"")</f>
        <v/>
      </c>
      <c r="AS2" s="13" t="str">
        <f ca="1">IFERROR(IF(Fiscal!AS$3&lt;&gt;"",Fiscal!AS$3,IF(Fiscal!AR$3&lt;&gt;"",Fiscal!AR$3+(Fiscal!AU$3-Fiscal!AR$3)/3,Fiscal!AQ$3+(Fiscal!AT$3-Fiscal!AQ$3)*2/3)),"")</f>
        <v/>
      </c>
      <c r="AT2" s="13" t="str">
        <f ca="1">IFERROR(IF(Fiscal!AT$3&lt;&gt;"",Fiscal!AT$3,IF(Fiscal!AS$3&lt;&gt;"",Fiscal!AS$3+(Fiscal!AV$3-Fiscal!AS$3)/3,Fiscal!AR$3+(Fiscal!AU$3-Fiscal!AR$3)*2/3)),"")</f>
        <v/>
      </c>
      <c r="AU2" s="13" t="str">
        <f ca="1">IFERROR(IF(Fiscal!AU$3&lt;&gt;"",Fiscal!AU$3,IF(Fiscal!AT$3&lt;&gt;"",Fiscal!AT$3+(Fiscal!AW$3-Fiscal!AT$3)/3,Fiscal!AS$3+(Fiscal!AV$3-Fiscal!AS$3)*2/3)),"")</f>
        <v/>
      </c>
      <c r="AV2" s="13" t="str">
        <f ca="1">IFERROR(IF(Fiscal!AV$3&lt;&gt;"",Fiscal!AV$3,IF(Fiscal!AU$3&lt;&gt;"",Fiscal!AU$3+(Fiscal!AX$3-Fiscal!AU$3)/3,Fiscal!AT$3+(Fiscal!AW$3-Fiscal!AT$3)*2/3)),"")</f>
        <v/>
      </c>
      <c r="AW2" s="13" t="str">
        <f ca="1">IFERROR(IF(Fiscal!AW$3&lt;&gt;"",Fiscal!AW$3,IF(Fiscal!AV$3&lt;&gt;"",Fiscal!AV$3+(Fiscal!AY$3-Fiscal!AV$3)/3,Fiscal!AU$3+(Fiscal!AX$3-Fiscal!AU$3)*2/3)),"")</f>
        <v/>
      </c>
      <c r="AX2" s="13" t="str">
        <f ca="1">IFERROR(IF(Fiscal!AX$3&lt;&gt;"",Fiscal!AX$3,IF(Fiscal!AW$3&lt;&gt;"",Fiscal!AW$3+(Fiscal!AZ$3-Fiscal!AW$3)/3,Fiscal!AV$3+(Fiscal!AY$3-Fiscal!AV$3)*2/3)),"")</f>
        <v/>
      </c>
      <c r="AY2" s="13" t="str">
        <f ca="1">IFERROR(IF(Fiscal!AY$3&lt;&gt;"",Fiscal!AY$3,IF(Fiscal!AX$3&lt;&gt;"",Fiscal!AX$3+(Fiscal!BA$3-Fiscal!AX$3)/3,Fiscal!AW$3+(Fiscal!AZ$3-Fiscal!AW$3)*2/3)),"")</f>
        <v/>
      </c>
      <c r="AZ2" s="13" t="str">
        <f ca="1">IFERROR(IF(Fiscal!AZ$3&lt;&gt;"",Fiscal!AZ$3,IF(Fiscal!AY$3&lt;&gt;"",Fiscal!AY$3+(Fiscal!BB$3-Fiscal!AY$3)/3,Fiscal!AX$3+(Fiscal!BA$3-Fiscal!AX$3)*2/3)),"")</f>
        <v/>
      </c>
      <c r="BA2" s="13" t="str">
        <f ca="1">IFERROR(IF(Fiscal!BA$3&lt;&gt;"",Fiscal!BA$3,IF(Fiscal!AZ$3&lt;&gt;"",Fiscal!AZ$3+(Fiscal!BC$3-Fiscal!AZ$3)/3,Fiscal!AY$3+(Fiscal!BB$3-Fiscal!AY$3)*2/3)),"")</f>
        <v/>
      </c>
      <c r="BB2" s="13" t="str">
        <f ca="1">IFERROR(IF(Fiscal!BB$3&lt;&gt;"",Fiscal!BB$3,IF(Fiscal!BA$3&lt;&gt;"",Fiscal!BA$3+(Fiscal!BD$3-Fiscal!BA$3)/3,Fiscal!AZ$3+(Fiscal!BC$3-Fiscal!AZ$3)*2/3)),"")</f>
        <v/>
      </c>
      <c r="BC2" s="13" t="str">
        <f ca="1">IFERROR(IF(Fiscal!BC$3&lt;&gt;"",Fiscal!BC$3,IF(Fiscal!BB$3&lt;&gt;"",Fiscal!BB$3+(Fiscal!BE$3-Fiscal!BB$3)/3,Fiscal!BA$3+(Fiscal!BD$3-Fiscal!BA$3)*2/3)),"")</f>
        <v/>
      </c>
      <c r="BD2" s="13" t="str">
        <f ca="1">IFERROR(IF(Fiscal!BD$3&lt;&gt;"",Fiscal!BD$3,IF(Fiscal!BC$3&lt;&gt;"",Fiscal!BC$3+(Fiscal!BF$3-Fiscal!BC$3)/3,Fiscal!BB$3+(Fiscal!BE$3-Fiscal!BB$3)*2/3)),"")</f>
        <v/>
      </c>
      <c r="BE2" s="13" t="str">
        <f ca="1">IFERROR(IF(Fiscal!BE$3&lt;&gt;"",Fiscal!BE$3,IF(Fiscal!BD$3&lt;&gt;"",Fiscal!BD$3+(Fiscal!BG$3-Fiscal!BD$3)/3,Fiscal!BC$3+(Fiscal!BF$3-Fiscal!BC$3)*2/3)),"")</f>
        <v/>
      </c>
      <c r="BF2" s="13" t="str">
        <f ca="1">IFERROR(IF(Fiscal!BF$3&lt;&gt;"",Fiscal!BF$3,IF(Fiscal!BE$3&lt;&gt;"",Fiscal!BE$3+(Fiscal!BH$3-Fiscal!BE$3)/3,Fiscal!BD$3+(Fiscal!BG$3-Fiscal!BD$3)*2/3)),"")</f>
        <v/>
      </c>
      <c r="BG2" s="13" t="str">
        <f ca="1">IFERROR(IF(Fiscal!BG$3&lt;&gt;"",Fiscal!BG$3,IF(Fiscal!BF$3&lt;&gt;"",Fiscal!BF$3+(Fiscal!BI$3-Fiscal!BF$3)/3,Fiscal!BE$3+(Fiscal!BH$3-Fiscal!BE$3)*2/3)),"")</f>
        <v/>
      </c>
      <c r="BH2" s="13" t="str">
        <f ca="1">IFERROR(IF(Fiscal!BH$3&lt;&gt;"",Fiscal!BH$3,IF(Fiscal!BG$3&lt;&gt;"",Fiscal!BG$3+(Fiscal!BJ$3-Fiscal!BG$3)/3,Fiscal!BF$3+(Fiscal!BI$3-Fiscal!BF$3)*2/3)),"")</f>
        <v/>
      </c>
      <c r="BI2" s="13" t="str">
        <f ca="1">IFERROR(IF(Fiscal!BI$3&lt;&gt;"",Fiscal!BI$3,IF(Fiscal!BH$3&lt;&gt;"",Fiscal!BH$3+(Fiscal!BK$3-Fiscal!BH$3)/3,Fiscal!BG$3+(Fiscal!BJ$3-Fiscal!BG$3)*2/3)),"")</f>
        <v/>
      </c>
      <c r="BJ2" s="13" t="str">
        <f ca="1">IFERROR(IF(Fiscal!BJ$3&lt;&gt;"",Fiscal!BJ$3,IF(Fiscal!BI$3&lt;&gt;"",Fiscal!BI$3+(Fiscal!BL$3-Fiscal!BI$3)/3,Fiscal!BH$3+(Fiscal!BK$3-Fiscal!BH$3)*2/3)),"")</f>
        <v/>
      </c>
      <c r="BK2" s="13" t="str">
        <f ca="1">IFERROR(IF(Fiscal!BK$3&lt;&gt;"",Fiscal!BK$3,IF(Fiscal!BJ$3&lt;&gt;"",Fiscal!BJ$3+(Fiscal!BM$3-Fiscal!BJ$3)/3,Fiscal!BI$3+(Fiscal!BL$3-Fiscal!BI$3)*2/3)),"")</f>
        <v/>
      </c>
      <c r="BL2" s="13" t="str">
        <f ca="1">IFERROR(IF(Fiscal!BL$3&lt;&gt;"",Fiscal!BL$3,IF(Fiscal!BK$3&lt;&gt;"",Fiscal!BK$3+(Fiscal!BN$3-Fiscal!BK$3)/3,Fiscal!BJ$3+(Fiscal!BM$3-Fiscal!BJ$3)*2/3)),"")</f>
        <v/>
      </c>
      <c r="BM2" s="13" t="str">
        <f ca="1">IFERROR(IF(Fiscal!BM$3&lt;&gt;"",Fiscal!BM$3,IF(Fiscal!BL$3&lt;&gt;"",Fiscal!BL$3+(Fiscal!BO$3-Fiscal!BL$3)/3,Fiscal!BK$3+(Fiscal!BN$3-Fiscal!BK$3)*2/3)),"")</f>
        <v/>
      </c>
      <c r="BN2" s="13" t="str">
        <f ca="1">IFERROR(IF(Fiscal!BN$3&lt;&gt;"",Fiscal!BN$3,IF(Fiscal!BM$3&lt;&gt;"",Fiscal!BM$3+(Fiscal!BP$3-Fiscal!BM$3)/3,Fiscal!BL$3+(Fiscal!BO$3-Fiscal!BL$3)*2/3)),"")</f>
        <v/>
      </c>
      <c r="BO2" s="13" t="str">
        <f ca="1">IFERROR(IF(Fiscal!BO$3&lt;&gt;"",Fiscal!BO$3,IF(Fiscal!BN$3&lt;&gt;"",Fiscal!BN$3+(Fiscal!BQ$3-Fiscal!BN$3)/3,Fiscal!BM$3+(Fiscal!BP$3-Fiscal!BM$3)*2/3)),"")</f>
        <v/>
      </c>
      <c r="BP2" s="13" t="str">
        <f ca="1">IFERROR(IF(Fiscal!BP$3&lt;&gt;"",Fiscal!BP$3,IF(Fiscal!BO$3&lt;&gt;"",Fiscal!BO$3+(Fiscal!BR$3-Fiscal!BO$3)/3,Fiscal!BN$3+(Fiscal!BQ$3-Fiscal!BN$3)*2/3)),"")</f>
        <v/>
      </c>
      <c r="BQ2" s="13" t="str">
        <f ca="1">IFERROR(IF(Fiscal!BQ$3&lt;&gt;"",Fiscal!BQ$3,IF(Fiscal!BP$3&lt;&gt;"",Fiscal!BP$3+(Fiscal!BS$3-Fiscal!BP$3)/3,Fiscal!BO$3+(Fiscal!BR$3-Fiscal!BO$3)*2/3)),"")</f>
        <v/>
      </c>
      <c r="BR2" s="13" t="str">
        <f ca="1">IFERROR(IF(Fiscal!BR$3&lt;&gt;"",Fiscal!BR$3,IF(Fiscal!BQ$3&lt;&gt;"",Fiscal!BQ$3+(Fiscal!BT$3-Fiscal!BQ$3)/3,Fiscal!BP$3+(Fiscal!BS$3-Fiscal!BP$3)*2/3)),"")</f>
        <v/>
      </c>
      <c r="BS2" s="13" t="str">
        <f ca="1">IFERROR(IF(Fiscal!BS$3&lt;&gt;"",Fiscal!BS$3,IF(Fiscal!BR$3&lt;&gt;"",Fiscal!BR$3+(Fiscal!BU$3-Fiscal!BR$3)/3,Fiscal!BQ$3+(Fiscal!BT$3-Fiscal!BQ$3)*2/3)),"")</f>
        <v/>
      </c>
      <c r="BT2" s="13" t="str">
        <f ca="1">IFERROR(IF(Fiscal!BT$3&lt;&gt;"",Fiscal!BT$3,IF(Fiscal!BS$3&lt;&gt;"",Fiscal!BS$3+(Fiscal!BV$3-Fiscal!BS$3)/3,Fiscal!BR$3+(Fiscal!BU$3-Fiscal!BR$3)*2/3)),"")</f>
        <v/>
      </c>
      <c r="BU2" s="13" t="str">
        <f ca="1">IFERROR(IF(Fiscal!BU$3&lt;&gt;"",Fiscal!BU$3,IF(Fiscal!BT$3&lt;&gt;"",Fiscal!BT$3+(Fiscal!BW$3-Fiscal!BT$3)/3,Fiscal!BS$3+(Fiscal!BV$3-Fiscal!BS$3)*2/3)),"")</f>
        <v/>
      </c>
      <c r="BV2" s="13" t="str">
        <f ca="1">IFERROR(IF(Fiscal!BV$3&lt;&gt;"",Fiscal!BV$3,IF(Fiscal!BU$3&lt;&gt;"",Fiscal!BU$3+(Fiscal!BX$3-Fiscal!BU$3)/3,Fiscal!BT$3+(Fiscal!BW$3-Fiscal!BT$3)*2/3)),"")</f>
        <v/>
      </c>
      <c r="BW2" s="13" t="str">
        <f ca="1">IFERROR(IF(Fiscal!BW$3&lt;&gt;"",Fiscal!BW$3,IF(Fiscal!BV$3&lt;&gt;"",Fiscal!BV$3+(Fiscal!BY$3-Fiscal!BV$3)/3,Fiscal!BU$3+(Fiscal!BX$3-Fiscal!BU$3)*2/3)),"")</f>
        <v/>
      </c>
      <c r="BX2" s="13" t="str">
        <f ca="1">IFERROR(IF(Fiscal!BX$3&lt;&gt;"",Fiscal!BX$3,IF(Fiscal!BW$3&lt;&gt;"",Fiscal!BW$3+(Fiscal!BZ$3-Fiscal!BW$3)/3,Fiscal!BV$3+(Fiscal!BY$3-Fiscal!BV$3)*2/3)),"")</f>
        <v/>
      </c>
      <c r="BY2" s="13" t="str">
        <f ca="1">IFERROR(IF(Fiscal!BY$3&lt;&gt;"",Fiscal!BY$3,IF(Fiscal!BX$3&lt;&gt;"",Fiscal!BX$3+(Fiscal!CA$3-Fiscal!BX$3)/3,Fiscal!BW$3+(Fiscal!BZ$3-Fiscal!BW$3)*2/3)),"")</f>
        <v/>
      </c>
      <c r="BZ2" s="13" t="str">
        <f ca="1">IFERROR(IF(Fiscal!BZ$3&lt;&gt;"",Fiscal!BZ$3,IF(Fiscal!BY$3&lt;&gt;"",Fiscal!BY$3+(Fiscal!CB$3-Fiscal!BY$3)/3,Fiscal!BX$3+(Fiscal!CA$3-Fiscal!BX$3)*2/3)),"")</f>
        <v/>
      </c>
      <c r="CA2" s="13" t="str">
        <f ca="1">IFERROR(IF(Fiscal!CA$3&lt;&gt;"",Fiscal!CA$3,IF(Fiscal!BZ$3&lt;&gt;"",Fiscal!BZ$3+(Fiscal!CC$3-Fiscal!BZ$3)/3,Fiscal!BY$3+(Fiscal!CB$3-Fiscal!BY$3)*2/3)),"")</f>
        <v/>
      </c>
      <c r="CB2" s="13" t="str">
        <f ca="1">IFERROR(IF(Fiscal!CB$3&lt;&gt;"",Fiscal!CB$3,IF(Fiscal!CA$3&lt;&gt;"",Fiscal!CA$3+(Fiscal!CD$3-Fiscal!CA$3)/3,Fiscal!BZ$3+(Fiscal!CC$3-Fiscal!BZ$3)*2/3)),"")</f>
        <v/>
      </c>
      <c r="CC2" s="13" t="str">
        <f ca="1">IFERROR(IF(Fiscal!CC$3&lt;&gt;"",Fiscal!CC$3,IF(Fiscal!CB$3&lt;&gt;"",Fiscal!CB$3+(Fiscal!CE$3-Fiscal!CB$3)/3,Fiscal!CA$3+(Fiscal!CD$3-Fiscal!CA$3)*2/3)),"")</f>
        <v/>
      </c>
      <c r="CD2" s="13" t="str">
        <f ca="1">IFERROR(IF(Fiscal!CD$3&lt;&gt;"",Fiscal!CD$3,IF(Fiscal!CC$3&lt;&gt;"",Fiscal!CC$3+(Fiscal!CF$3-Fiscal!CC$3)/3,Fiscal!CB$3+(Fiscal!CE$3-Fiscal!CB$3)*2/3)),"")</f>
        <v/>
      </c>
      <c r="CE2" s="13" t="str">
        <f ca="1">IFERROR(IF(Fiscal!CE$3&lt;&gt;"",Fiscal!CE$3,IF(Fiscal!CD$3&lt;&gt;"",Fiscal!CD$3+(Fiscal!CG$3-Fiscal!CD$3)/3,Fiscal!CC$3+(Fiscal!CF$3-Fiscal!CC$3)*2/3)),"")</f>
        <v/>
      </c>
      <c r="CF2" s="13" t="str">
        <f ca="1">IFERROR(IF(Fiscal!CF$3&lt;&gt;"",Fiscal!CF$3,IF(Fiscal!CE$3&lt;&gt;"",Fiscal!CE$3+(Fiscal!CH$3-Fiscal!CE$3)/3,Fiscal!CD$3+(Fiscal!CG$3-Fiscal!CD$3)*2/3)),"")</f>
        <v/>
      </c>
      <c r="CG2" s="13" t="str">
        <f ca="1">IFERROR(IF(Fiscal!CG$3&lt;&gt;"",Fiscal!CG$3,IF(Fiscal!CF$3&lt;&gt;"",Fiscal!CF$3+(Fiscal!CI$3-Fiscal!CF$3)/3,Fiscal!CE$3+(Fiscal!CH$3-Fiscal!CE$3)*2/3)),"")</f>
        <v/>
      </c>
      <c r="CH2" s="13" t="str">
        <f ca="1">IFERROR(IF(Fiscal!CH$3&lt;&gt;"",Fiscal!CH$3,IF(Fiscal!CG$3&lt;&gt;"",Fiscal!CG$3+(Fiscal!CJ$3-Fiscal!CG$3)/3,Fiscal!CF$3+(Fiscal!CI$3-Fiscal!CF$3)*2/3)),"")</f>
        <v/>
      </c>
      <c r="CI2" s="13" t="str">
        <f ca="1">IFERROR(IF(Fiscal!CI$3&lt;&gt;"",Fiscal!CI$3,IF(Fiscal!CH$3&lt;&gt;"",Fiscal!CH$3+(Fiscal!CK$3-Fiscal!CH$3)/3,Fiscal!CG$3+(Fiscal!CJ$3-Fiscal!CG$3)*2/3)),"")</f>
        <v/>
      </c>
      <c r="CJ2" s="13" t="str">
        <f ca="1">IFERROR(IF(Fiscal!CJ$3&lt;&gt;"",Fiscal!CJ$3,IF(Fiscal!CI$3&lt;&gt;"",Fiscal!CI$3+(Fiscal!CL$3-Fiscal!CI$3)/3,Fiscal!CH$3+(Fiscal!CK$3-Fiscal!CH$3)*2/3)),"")</f>
        <v/>
      </c>
      <c r="CK2" s="13" t="str">
        <f ca="1">IFERROR(IF(Fiscal!CK$3&lt;&gt;"",Fiscal!CK$3,IF(Fiscal!CJ$3&lt;&gt;"",Fiscal!CJ$3+(Fiscal!CM$3-Fiscal!CJ$3)/3,Fiscal!CI$3+(Fiscal!CL$3-Fiscal!CI$3)*2/3)),"")</f>
        <v/>
      </c>
      <c r="CL2" s="13" t="str">
        <f ca="1">IFERROR(IF(Fiscal!CL$3&lt;&gt;"",Fiscal!CL$3,IF(Fiscal!CK$3&lt;&gt;"",Fiscal!CK$3+(Fiscal!CN$3-Fiscal!CK$3)/3,Fiscal!CJ$3+(Fiscal!CM$3-Fiscal!CJ$3)*2/3)),"")</f>
        <v/>
      </c>
      <c r="CM2" s="13" t="str">
        <f ca="1">IFERROR(IF(Fiscal!CM$3&lt;&gt;"",Fiscal!CM$3,IF(Fiscal!CL$3&lt;&gt;"",Fiscal!CL$3+(Fiscal!CO$3-Fiscal!CL$3)/3,Fiscal!CK$3+(Fiscal!CN$3-Fiscal!CK$3)*2/3)),"")</f>
        <v/>
      </c>
      <c r="CN2" s="13" t="str">
        <f ca="1">IFERROR(IF(Fiscal!CN$3&lt;&gt;"",Fiscal!CN$3,IF(Fiscal!CM$3&lt;&gt;"",Fiscal!CM$3+(Fiscal!CP$3-Fiscal!CM$3)/3,Fiscal!CL$3+(Fiscal!CO$3-Fiscal!CL$3)*2/3)),"")</f>
        <v/>
      </c>
      <c r="CO2" s="13" t="str">
        <f ca="1">IFERROR(IF(Fiscal!CO$3&lt;&gt;"",Fiscal!CO$3,IF(Fiscal!CN$3&lt;&gt;"",Fiscal!CN$3+(Fiscal!CQ$3-Fiscal!CN$3)/3,Fiscal!CM$3+(Fiscal!CP$3-Fiscal!CM$3)*2/3)),"")</f>
        <v/>
      </c>
      <c r="CP2" s="13" t="str">
        <f ca="1">IFERROR(IF(Fiscal!CP$3&lt;&gt;"",Fiscal!CP$3,IF(Fiscal!CO$3&lt;&gt;"",Fiscal!CO$3+(Fiscal!CR$3-Fiscal!CO$3)/3,Fiscal!CN$3+(Fiscal!CQ$3-Fiscal!CN$3)*2/3)),"")</f>
        <v/>
      </c>
      <c r="CQ2" s="13" t="str">
        <f ca="1">IFERROR(IF(Fiscal!CQ$3&lt;&gt;"",Fiscal!CQ$3,IF(Fiscal!CP$3&lt;&gt;"",Fiscal!CP$3+(Fiscal!CS$3-Fiscal!CP$3)/3,Fiscal!CO$3+(Fiscal!CR$3-Fiscal!CO$3)*2/3)),"")</f>
        <v/>
      </c>
      <c r="CR2" s="13" t="str">
        <f ca="1">IFERROR(IF(Fiscal!CR$3&lt;&gt;"",Fiscal!CR$3,IF(Fiscal!CQ$3&lt;&gt;"",Fiscal!CQ$3+(Fiscal!CT$3-Fiscal!CQ$3)/3,Fiscal!CP$3+(Fiscal!CS$3-Fiscal!CP$3)*2/3)),"")</f>
        <v/>
      </c>
      <c r="CS2" s="13" t="str">
        <f ca="1">IFERROR(IF(Fiscal!CS$3&lt;&gt;"",Fiscal!CS$3,IF(Fiscal!CR$3&lt;&gt;"",Fiscal!CR$3+(Fiscal!CU$3-Fiscal!CR$3)/3,Fiscal!CQ$3+(Fiscal!CT$3-Fiscal!CQ$3)*2/3)),"")</f>
        <v/>
      </c>
      <c r="CT2" s="13" t="str">
        <f ca="1">IFERROR(IF(Fiscal!CT$3&lt;&gt;"",Fiscal!CT$3,IF(Fiscal!CS$3&lt;&gt;"",Fiscal!CS$3+(Fiscal!CV$3-Fiscal!CS$3)/3,Fiscal!CR$3+(Fiscal!CU$3-Fiscal!CR$3)*2/3)),"")</f>
        <v/>
      </c>
      <c r="CU2" s="13" t="str">
        <f ca="1">IFERROR(IF(Fiscal!CU$3&lt;&gt;"",Fiscal!CU$3,IF(Fiscal!CT$3&lt;&gt;"",Fiscal!CT$3+(Fiscal!CW$3-Fiscal!CT$3)/3,Fiscal!CS$3+(Fiscal!CV$3-Fiscal!CS$3)*2/3)),"")</f>
        <v/>
      </c>
      <c r="CV2" s="13" t="str">
        <f ca="1">IFERROR(IF(Fiscal!CV$3&lt;&gt;"",Fiscal!CV$3,IF(Fiscal!CU$3&lt;&gt;"",Fiscal!CU$3+(Fiscal!CX$3-Fiscal!CU$3)/3,Fiscal!CT$3+(Fiscal!CW$3-Fiscal!CT$3)*2/3)),"")</f>
        <v/>
      </c>
      <c r="CW2" s="13" t="str">
        <f ca="1">IFERROR(IF(Fiscal!CW$3&lt;&gt;"",Fiscal!CW$3,IF(Fiscal!CV$3&lt;&gt;"",Fiscal!CV$3+(Fiscal!CY$3-Fiscal!CV$3)/3,Fiscal!CU$3+(Fiscal!CX$3-Fiscal!CU$3)*2/3)),"")</f>
        <v/>
      </c>
      <c r="CX2" s="13" t="str">
        <f ca="1">IFERROR(IF(Fiscal!CX$3&lt;&gt;"",Fiscal!CX$3,IF(Fiscal!CW$3&lt;&gt;"",Fiscal!CW$3+(Fiscal!CZ$3-Fiscal!CW$3)/3,Fiscal!CV$3+(Fiscal!CY$3-Fiscal!CV$3)*2/3)),"")</f>
        <v/>
      </c>
      <c r="CY2" s="13" t="str">
        <f ca="1">IFERROR(IF(Fiscal!CY$3&lt;&gt;"",Fiscal!CY$3,IF(Fiscal!CX$3&lt;&gt;"",Fiscal!CX$3+(Fiscal!DA$3-Fiscal!CX$3)/3,Fiscal!CW$3+(Fiscal!CZ$3-Fiscal!CW$3)*2/3)),"")</f>
        <v/>
      </c>
      <c r="CZ2" s="13" t="str">
        <f ca="1">IFERROR(IF(Fiscal!CZ$3&lt;&gt;"",Fiscal!CZ$3,IF(Fiscal!CY$3&lt;&gt;"",Fiscal!CY$3+(Fiscal!DB$3-Fiscal!CY$3)/3,Fiscal!CX$3+(Fiscal!DA$3-Fiscal!CX$3)*2/3)),"")</f>
        <v/>
      </c>
      <c r="DA2" s="13" t="str">
        <f ca="1">IFERROR(IF(Fiscal!DA$3&lt;&gt;"",Fiscal!DA$3,IF(Fiscal!CZ$3&lt;&gt;"",Fiscal!CZ$3+(Fiscal!DC$3-Fiscal!CZ$3)/3,Fiscal!CY$3+(Fiscal!DB$3-Fiscal!CY$3)*2/3)),"")</f>
        <v/>
      </c>
      <c r="DB2" s="13" t="str">
        <f ca="1">IFERROR(IF(Fiscal!DB$3&lt;&gt;"",Fiscal!DB$3,IF(Fiscal!DA$3&lt;&gt;"",Fiscal!DA$3+(Fiscal!DD$3-Fiscal!DA$3)/3,Fiscal!CZ$3+(Fiscal!DC$3-Fiscal!CZ$3)*2/3)),"")</f>
        <v/>
      </c>
      <c r="DC2" s="13" t="str">
        <f ca="1">IFERROR(IF(Fiscal!DC$3&lt;&gt;"",Fiscal!DC$3,IF(Fiscal!DB$3&lt;&gt;"",Fiscal!DB$3+(Fiscal!DE$3-Fiscal!DB$3)/3,Fiscal!DA$3+(Fiscal!DD$3-Fiscal!DA$3)*2/3)),"")</f>
        <v/>
      </c>
      <c r="DD2" s="13" t="str">
        <f ca="1">IFERROR(IF(Fiscal!DD$3&lt;&gt;"",Fiscal!DD$3,IF(Fiscal!DC$3&lt;&gt;"",Fiscal!DC$3+(Fiscal!DF$3-Fiscal!DC$3)/3,Fiscal!DB$3+(Fiscal!DE$3-Fiscal!DB$3)*2/3)),"")</f>
        <v/>
      </c>
      <c r="DE2" s="13" t="str">
        <f ca="1">IFERROR(IF(Fiscal!DE$3&lt;&gt;"",Fiscal!DE$3,IF(Fiscal!DD$3&lt;&gt;"",Fiscal!DD$3+(Fiscal!DG$3-Fiscal!DD$3)/3,Fiscal!DC$3+(Fiscal!DF$3-Fiscal!DC$3)*2/3)),"")</f>
        <v/>
      </c>
      <c r="DF2" s="13" t="str">
        <f ca="1">IFERROR(IF(Fiscal!DF$3&lt;&gt;"",Fiscal!DF$3,IF(Fiscal!DE$3&lt;&gt;"",Fiscal!DE$3+(Fiscal!DH$3-Fiscal!DE$3)/3,Fiscal!DD$3+(Fiscal!DG$3-Fiscal!DD$3)*2/3)),"")</f>
        <v/>
      </c>
      <c r="DG2" s="13" t="str">
        <f ca="1">IFERROR(IF(Fiscal!DG$3&lt;&gt;"",Fiscal!DG$3,IF(Fiscal!DF$3&lt;&gt;"",Fiscal!DF$3+(Fiscal!DI$3-Fiscal!DF$3)/3,Fiscal!DE$3+(Fiscal!DH$3-Fiscal!DE$3)*2/3)),"")</f>
        <v/>
      </c>
      <c r="DH2" s="13" t="str">
        <f ca="1">IFERROR(IF(Fiscal!DH$3&lt;&gt;"",Fiscal!DH$3,IF(Fiscal!DG$3&lt;&gt;"",Fiscal!DG$3+(Fiscal!DJ$3-Fiscal!DG$3)/3,Fiscal!DF$3+(Fiscal!DI$3-Fiscal!DF$3)*2/3)),"")</f>
        <v/>
      </c>
      <c r="DI2" s="13" t="str">
        <f ca="1">IFERROR(IF(Fiscal!DI$3&lt;&gt;"",Fiscal!DI$3,IF(Fiscal!DH$3&lt;&gt;"",Fiscal!DH$3+(Fiscal!DK$3-Fiscal!DH$3)/3,Fiscal!DG$3+(Fiscal!DJ$3-Fiscal!DG$3)*2/3)),"")</f>
        <v/>
      </c>
      <c r="DJ2" s="13" t="str">
        <f ca="1">IFERROR(IF(Fiscal!DJ$3&lt;&gt;"",Fiscal!DJ$3,IF(Fiscal!DI$3&lt;&gt;"",Fiscal!DI$3+(Fiscal!DL$3-Fiscal!DI$3)/3,Fiscal!DH$3+(Fiscal!DK$3-Fiscal!DH$3)*2/3)),"")</f>
        <v/>
      </c>
      <c r="DK2" s="13" t="str">
        <f ca="1">IFERROR(IF(Fiscal!DK$3&lt;&gt;"",Fiscal!DK$3,IF(Fiscal!DJ$3&lt;&gt;"",Fiscal!DJ$3+(Fiscal!DM$3-Fiscal!DJ$3)/3,Fiscal!DI$3+(Fiscal!DL$3-Fiscal!DI$3)*2/3)),"")</f>
        <v/>
      </c>
      <c r="DL2" s="13" t="str">
        <f ca="1">IFERROR(IF(Fiscal!DL$3&lt;&gt;"",Fiscal!DL$3,IF(Fiscal!DK$3&lt;&gt;"",Fiscal!DK$3+(Fiscal!DN$3-Fiscal!DK$3)/3,Fiscal!DJ$3+(Fiscal!DM$3-Fiscal!DJ$3)*2/3)),"")</f>
        <v/>
      </c>
      <c r="DM2" s="13" t="str">
        <f ca="1">IFERROR(IF(Fiscal!DM$3&lt;&gt;"",Fiscal!DM$3,IF(Fiscal!DL$3&lt;&gt;"",Fiscal!DL$3+(Fiscal!DO$3-Fiscal!DL$3)/3,Fiscal!DK$3+(Fiscal!DN$3-Fiscal!DK$3)*2/3)),"")</f>
        <v/>
      </c>
      <c r="DN2" s="13" t="str">
        <f ca="1">IFERROR(IF(Fiscal!DN$3&lt;&gt;"",Fiscal!DN$3,IF(Fiscal!DM$3&lt;&gt;"",Fiscal!DM$3+(Fiscal!DP$3-Fiscal!DM$3)/3,Fiscal!DL$3+(Fiscal!DO$3-Fiscal!DL$3)*2/3)),"")</f>
        <v/>
      </c>
      <c r="DO2" s="13" t="str">
        <f ca="1">IFERROR(IF(Fiscal!DO$3&lt;&gt;"",Fiscal!DO$3,IF(Fiscal!DN$3&lt;&gt;"",Fiscal!DN$3+(Fiscal!DQ$3-Fiscal!DN$3)/3,Fiscal!DM$3+(Fiscal!DP$3-Fiscal!DM$3)*2/3)),"")</f>
        <v/>
      </c>
      <c r="DP2" s="13" t="str">
        <f ca="1">IFERROR(IF(Fiscal!DP$3&lt;&gt;"",Fiscal!DP$3,IF(Fiscal!DO$3&lt;&gt;"",Fiscal!DO$3+(Fiscal!DR$3-Fiscal!DO$3)/3,Fiscal!DN$3+(Fiscal!DQ$3-Fiscal!DN$3)*2/3)),"")</f>
        <v/>
      </c>
      <c r="DQ2" s="13" t="str">
        <f ca="1">IFERROR(IF(Fiscal!DQ$3&lt;&gt;"",Fiscal!DQ$3,IF(Fiscal!DP$3&lt;&gt;"",Fiscal!DP$3+(Fiscal!DS$3-Fiscal!DP$3)/3,Fiscal!DO$3+(Fiscal!DR$3-Fiscal!DO$3)*2/3)),"")</f>
        <v/>
      </c>
      <c r="DR2" s="13" t="str">
        <f ca="1">IFERROR(IF(Fiscal!DR$3&lt;&gt;"",Fiscal!DR$3,IF(Fiscal!DQ$3&lt;&gt;"",Fiscal!DQ$3+(Fiscal!DT$3-Fiscal!DQ$3)/3,Fiscal!DP$3+(Fiscal!DS$3-Fiscal!DP$3)*2/3)),"")</f>
        <v/>
      </c>
      <c r="DS2" s="13" t="str">
        <f ca="1">IFERROR(IF(Fiscal!DS$3&lt;&gt;"",Fiscal!DS$3,IF(Fiscal!DR$3&lt;&gt;"",Fiscal!DR$3+(Fiscal!DU$3-Fiscal!DR$3)/3,Fiscal!DQ$3+(Fiscal!DT$3-Fiscal!DQ$3)*2/3)),"")</f>
        <v/>
      </c>
      <c r="DT2" s="13" t="str">
        <f ca="1">IFERROR(IF(Fiscal!DT$3&lt;&gt;"",Fiscal!DT$3,IF(Fiscal!DS$3&lt;&gt;"",Fiscal!DS$3+(Fiscal!DV$3-Fiscal!DS$3)/3,Fiscal!DR$3+(Fiscal!DU$3-Fiscal!DR$3)*2/3)),"")</f>
        <v/>
      </c>
      <c r="DU2" s="13" t="str">
        <f ca="1">IFERROR(IF(Fiscal!DU$3&lt;&gt;"",Fiscal!DU$3,IF(Fiscal!DT$3&lt;&gt;"",Fiscal!DT$3+(Fiscal!DW$3-Fiscal!DT$3)/3,Fiscal!DS$3+(Fiscal!DV$3-Fiscal!DS$3)*2/3)),"")</f>
        <v/>
      </c>
      <c r="DV2" s="13" t="str">
        <f ca="1">IFERROR(IF(Fiscal!DV$3&lt;&gt;"",Fiscal!DV$3,IF(Fiscal!DU$3&lt;&gt;"",Fiscal!DU$3+(Fiscal!DX$3-Fiscal!DU$3)/3,Fiscal!DT$3+(Fiscal!DW$3-Fiscal!DT$3)*2/3)),"")</f>
        <v/>
      </c>
      <c r="DW2" s="13" t="str">
        <f ca="1">IFERROR(IF(Fiscal!DW$3&lt;&gt;"",Fiscal!DW$3,IF(Fiscal!DV$3&lt;&gt;"",Fiscal!DV$3+(Fiscal!DY$3-Fiscal!DV$3)/3,Fiscal!DU$3+(Fiscal!DX$3-Fiscal!DU$3)*2/3)),"")</f>
        <v/>
      </c>
      <c r="DX2" s="13" t="str">
        <f ca="1">IFERROR(IF(Fiscal!DX$3&lt;&gt;"",Fiscal!DX$3,IF(Fiscal!DW$3&lt;&gt;"",Fiscal!DW$3+(Fiscal!DZ$3-Fiscal!DW$3)/3,Fiscal!DV$3+(Fiscal!DY$3-Fiscal!DV$3)*2/3)),"")</f>
        <v/>
      </c>
      <c r="DY2" s="13" t="str">
        <f ca="1">IFERROR(IF(Fiscal!DY$3&lt;&gt;"",Fiscal!DY$3,IF(Fiscal!DX$3&lt;&gt;"",Fiscal!DX$3+(Fiscal!EA$3-Fiscal!DX$3)/3,Fiscal!DW$3+(Fiscal!DZ$3-Fiscal!DW$3)*2/3)),"")</f>
        <v/>
      </c>
      <c r="DZ2" s="13" t="str">
        <f ca="1">IFERROR(IF(Fiscal!DZ$3&lt;&gt;"",Fiscal!DZ$3,IF(Fiscal!DY$3&lt;&gt;"",Fiscal!DY$3+(Fiscal!EB$3-Fiscal!DY$3)/3,Fiscal!DX$3+(Fiscal!EA$3-Fiscal!DX$3)*2/3)),"")</f>
        <v/>
      </c>
      <c r="EA2" s="13" t="str">
        <f ca="1">IFERROR(IF(Fiscal!EA$3&lt;&gt;"",Fiscal!EA$3,IF(Fiscal!DZ$3&lt;&gt;"",Fiscal!DZ$3+(Fiscal!EC$3-Fiscal!DZ$3)/3,Fiscal!DY$3+(Fiscal!EB$3-Fiscal!DY$3)*2/3)),"")</f>
        <v/>
      </c>
      <c r="EB2" s="13" t="str">
        <f ca="1">IFERROR(IF(Fiscal!EB$3&lt;&gt;"",Fiscal!EB$3,IF(Fiscal!EA$3&lt;&gt;"",Fiscal!EA$3+(Fiscal!ED$3-Fiscal!EA$3)/3,Fiscal!DZ$3+(Fiscal!EC$3-Fiscal!DZ$3)*2/3)),"")</f>
        <v/>
      </c>
      <c r="EC2" s="13" t="str">
        <f ca="1">IFERROR(IF(Fiscal!EC$3&lt;&gt;"",Fiscal!EC$3,IF(Fiscal!EB$3&lt;&gt;"",Fiscal!EB$3+(Fiscal!EE$3-Fiscal!EB$3)/3,Fiscal!EA$3+(Fiscal!ED$3-Fiscal!EA$3)*2/3)),"")</f>
        <v/>
      </c>
      <c r="ED2" s="13" t="str">
        <f ca="1">IFERROR(IF(Fiscal!ED$3&lt;&gt;"",Fiscal!ED$3,IF(Fiscal!EC$3&lt;&gt;"",Fiscal!EC$3+(Fiscal!EF$3-Fiscal!EC$3)/3,Fiscal!EB$3+(Fiscal!EE$3-Fiscal!EB$3)*2/3)),"")</f>
        <v/>
      </c>
      <c r="EE2" s="13" t="str">
        <f ca="1">IFERROR(IF(Fiscal!EE$3&lt;&gt;"",Fiscal!EE$3,IF(Fiscal!ED$3&lt;&gt;"",Fiscal!ED$3+(Fiscal!EG$3-Fiscal!ED$3)/3,Fiscal!EC$3+(Fiscal!EF$3-Fiscal!EC$3)*2/3)),"")</f>
        <v/>
      </c>
      <c r="EF2" s="13" t="str">
        <f ca="1">IFERROR(IF(Fiscal!EF$3&lt;&gt;"",Fiscal!EF$3,IF(Fiscal!EE$3&lt;&gt;"",Fiscal!EE$3+(Fiscal!EH$3-Fiscal!EE$3)/3,Fiscal!ED$3+(Fiscal!EG$3-Fiscal!ED$3)*2/3)),"")</f>
        <v/>
      </c>
      <c r="EG2" s="13" t="str">
        <f ca="1">IFERROR(IF(Fiscal!EG$3&lt;&gt;"",Fiscal!EG$3,IF(Fiscal!EF$3&lt;&gt;"",Fiscal!EF$3+(Fiscal!EI$3-Fiscal!EF$3)/3,Fiscal!EE$3+(Fiscal!EH$3-Fiscal!EE$3)*2/3)),"")</f>
        <v/>
      </c>
      <c r="EH2" s="13" t="str">
        <f ca="1">IFERROR(IF(Fiscal!EH$3&lt;&gt;"",Fiscal!EH$3,IF(Fiscal!EG$3&lt;&gt;"",Fiscal!EG$3+(Fiscal!EJ$3-Fiscal!EG$3)/3,Fiscal!EF$3+(Fiscal!EI$3-Fiscal!EF$3)*2/3)),"")</f>
        <v/>
      </c>
      <c r="EI2" s="13" t="str">
        <f ca="1">IFERROR(IF(Fiscal!EI$3&lt;&gt;"",Fiscal!EI$3,IF(Fiscal!EH$3&lt;&gt;"",Fiscal!EH$3+(Fiscal!EK$3-Fiscal!EH$3)/3,Fiscal!EG$3+(Fiscal!EJ$3-Fiscal!EG$3)*2/3)),"")</f>
        <v/>
      </c>
      <c r="EJ2" s="13" t="str">
        <f ca="1">IFERROR(IF(Fiscal!EJ$3&lt;&gt;"",Fiscal!EJ$3,IF(Fiscal!EI$3&lt;&gt;"",Fiscal!EI$3+(Fiscal!EL$3-Fiscal!EI$3)/3,Fiscal!EH$3+(Fiscal!EK$3-Fiscal!EH$3)*2/3)),"")</f>
        <v/>
      </c>
      <c r="EK2" s="13" t="str">
        <f ca="1">IFERROR(IF(Fiscal!EK$3&lt;&gt;"",Fiscal!EK$3,IF(Fiscal!EJ$3&lt;&gt;"",Fiscal!EJ$3+(Fiscal!EM$3-Fiscal!EJ$3)/3,Fiscal!EI$3+(Fiscal!EL$3-Fiscal!EI$3)*2/3)),"")</f>
        <v/>
      </c>
      <c r="EL2" s="13" t="str">
        <f ca="1">IFERROR(IF(Fiscal!EL$3&lt;&gt;"",Fiscal!EL$3,IF(Fiscal!EK$3&lt;&gt;"",Fiscal!EK$3+(Fiscal!EN$3-Fiscal!EK$3)/3,Fiscal!EJ$3+(Fiscal!EM$3-Fiscal!EJ$3)*2/3)),"")</f>
        <v/>
      </c>
      <c r="EM2" s="13" t="str">
        <f ca="1">IFERROR(IF(Fiscal!EM$3&lt;&gt;"",Fiscal!EM$3,IF(Fiscal!EL$3&lt;&gt;"",Fiscal!EL$3+(Fiscal!EO$3-Fiscal!EL$3)/3,Fiscal!EK$3+(Fiscal!EN$3-Fiscal!EK$3)*2/3)),"")</f>
        <v/>
      </c>
      <c r="EN2" s="13" t="str">
        <f ca="1">IFERROR(IF(Fiscal!EN$3&lt;&gt;"",Fiscal!EN$3,IF(Fiscal!EM$3&lt;&gt;"",Fiscal!EM$3+(Fiscal!EP$3-Fiscal!EM$3)/3,Fiscal!EL$3+(Fiscal!EO$3-Fiscal!EL$3)*2/3)),"")</f>
        <v/>
      </c>
      <c r="EO2" s="13" t="str">
        <f ca="1">IFERROR(IF(Fiscal!EO$3&lt;&gt;"",Fiscal!EO$3,IF(Fiscal!EN$3&lt;&gt;"",Fiscal!EN$3+(Fiscal!EQ$3-Fiscal!EN$3)/3,Fiscal!EM$3+(Fiscal!EP$3-Fiscal!EM$3)*2/3)),"")</f>
        <v/>
      </c>
      <c r="EP2" s="13" t="str">
        <f ca="1">IFERROR(IF(Fiscal!EP$3&lt;&gt;"",Fiscal!EP$3,IF(Fiscal!EO$3&lt;&gt;"",Fiscal!EO$3+(Fiscal!ER$3-Fiscal!EO$3)/3,Fiscal!EN$3+(Fiscal!EQ$3-Fiscal!EN$3)*2/3)),"")</f>
        <v/>
      </c>
      <c r="EQ2" s="13" t="str">
        <f ca="1">IFERROR(IF(Fiscal!EQ$3&lt;&gt;"",Fiscal!EQ$3,IF(Fiscal!EP$3&lt;&gt;"",Fiscal!EP$3+(Fiscal!ES$3-Fiscal!EP$3)/3,Fiscal!EO$3+(Fiscal!ER$3-Fiscal!EO$3)*2/3)),"")</f>
        <v/>
      </c>
      <c r="ER2" s="13" t="str">
        <f ca="1">IFERROR(IF(Fiscal!ER$3&lt;&gt;"",Fiscal!ER$3,IF(Fiscal!EQ$3&lt;&gt;"",Fiscal!EQ$3+(Fiscal!ET$3-Fiscal!EQ$3)/3,Fiscal!EP$3+(Fiscal!ES$3-Fiscal!EP$3)*2/3)),"")</f>
        <v/>
      </c>
      <c r="ES2" s="13" t="str">
        <f ca="1">IFERROR(IF(Fiscal!ES$3&lt;&gt;"",Fiscal!ES$3,IF(Fiscal!ER$3&lt;&gt;"",Fiscal!ER$3+(Fiscal!EU$3-Fiscal!ER$3)/3,Fiscal!EQ$3+(Fiscal!ET$3-Fiscal!EQ$3)*2/3)),"")</f>
        <v/>
      </c>
      <c r="ET2" s="13" t="str">
        <f ca="1">IFERROR(IF(Fiscal!ET$3&lt;&gt;"",Fiscal!ET$3,IF(Fiscal!ES$3&lt;&gt;"",Fiscal!ES$3+(Fiscal!EV$3-Fiscal!ES$3)/3,Fiscal!ER$3+(Fiscal!EU$3-Fiscal!ER$3)*2/3)),"")</f>
        <v/>
      </c>
      <c r="EU2" s="13" t="str">
        <f ca="1">IFERROR(IF(Fiscal!EU$3&lt;&gt;"",Fiscal!EU$3,IF(Fiscal!ET$3&lt;&gt;"",Fiscal!ET$3+(Fiscal!EW$3-Fiscal!ET$3)/3,Fiscal!ES$3+(Fiscal!EV$3-Fiscal!ES$3)*2/3)),"")</f>
        <v/>
      </c>
      <c r="EV2" s="13" t="str">
        <f ca="1">IFERROR(IF(Fiscal!EV$3&lt;&gt;"",Fiscal!EV$3,IF(Fiscal!EU$3&lt;&gt;"",Fiscal!EU$3+(Fiscal!EX$3-Fiscal!EU$3)/3,Fiscal!ET$3+(Fiscal!EW$3-Fiscal!ET$3)*2/3)),"")</f>
        <v/>
      </c>
      <c r="EW2" s="13" t="str">
        <f ca="1">IFERROR(IF(Fiscal!EW$3&lt;&gt;"",Fiscal!EW$3,IF(Fiscal!EV$3&lt;&gt;"",Fiscal!EV$3+(Fiscal!EY$3-Fiscal!EV$3)/3,Fiscal!EU$3+(Fiscal!EX$3-Fiscal!EU$3)*2/3)),"")</f>
        <v/>
      </c>
      <c r="EX2" s="13" t="str">
        <f ca="1">IFERROR(IF(Fiscal!EX$3&lt;&gt;"",Fiscal!EX$3,IF(Fiscal!EW$3&lt;&gt;"",Fiscal!EW$3+(Fiscal!EZ$3-Fiscal!EW$3)/3,Fiscal!EV$3+(Fiscal!EY$3-Fiscal!EV$3)*2/3)),"")</f>
        <v/>
      </c>
      <c r="EY2" s="13" t="str">
        <f ca="1">IFERROR(IF(Fiscal!EY$3&lt;&gt;"",Fiscal!EY$3,IF(Fiscal!EX$3&lt;&gt;"",Fiscal!EX$3+(Fiscal!FA$3-Fiscal!EX$3)/3,Fiscal!EW$3+(Fiscal!EZ$3-Fiscal!EW$3)*2/3)),"")</f>
        <v/>
      </c>
      <c r="EZ2" s="13" t="str">
        <f ca="1">IFERROR(IF(Fiscal!EZ$3&lt;&gt;"",Fiscal!EZ$3,IF(Fiscal!EY$3&lt;&gt;"",Fiscal!EY$3+(Fiscal!FB$3-Fiscal!EY$3)/3,Fiscal!EX$3+(Fiscal!FA$3-Fiscal!EX$3)*2/3)),"")</f>
        <v/>
      </c>
      <c r="FA2" s="13" t="str">
        <f ca="1">IFERROR(IF(Fiscal!FA$3&lt;&gt;"",Fiscal!FA$3,IF(Fiscal!EZ$3&lt;&gt;"",Fiscal!EZ$3+(Fiscal!FC$3-Fiscal!EZ$3)/3,Fiscal!EY$3+(Fiscal!FB$3-Fiscal!EY$3)*2/3)),"")</f>
        <v/>
      </c>
      <c r="FB2" s="13" t="str">
        <f ca="1">IFERROR(IF(Fiscal!FB$3&lt;&gt;"",Fiscal!FB$3,IF(Fiscal!FA$3&lt;&gt;"",Fiscal!FA$3+(Fiscal!FD$3-Fiscal!FA$3)/3,Fiscal!EZ$3+(Fiscal!FC$3-Fiscal!EZ$3)*2/3)),"")</f>
        <v/>
      </c>
      <c r="FC2" s="13" t="str">
        <f ca="1">IFERROR(IF(Fiscal!FC$3&lt;&gt;"",Fiscal!FC$3,IF(Fiscal!FB$3&lt;&gt;"",Fiscal!FB$3+(Fiscal!FE$3-Fiscal!FB$3)/3,Fiscal!FA$3+(Fiscal!FD$3-Fiscal!FA$3)*2/3)),"")</f>
        <v/>
      </c>
      <c r="FD2" s="13" t="str">
        <f ca="1">IFERROR(IF(Fiscal!FD$3&lt;&gt;"",Fiscal!FD$3,IF(Fiscal!FC$3&lt;&gt;"",Fiscal!FC$3+(Fiscal!FF$3-Fiscal!FC$3)/3,Fiscal!FB$3+(Fiscal!FE$3-Fiscal!FB$3)*2/3)),"")</f>
        <v/>
      </c>
      <c r="FE2" s="13" t="str">
        <f ca="1">IFERROR(IF(Fiscal!FE$3&lt;&gt;"",Fiscal!FE$3,IF(Fiscal!FD$3&lt;&gt;"",Fiscal!FD$3+(Fiscal!FG$3-Fiscal!FD$3)/3,Fiscal!FC$3+(Fiscal!FF$3-Fiscal!FC$3)*2/3)),"")</f>
        <v/>
      </c>
      <c r="FF2" s="13" t="str">
        <f ca="1">IFERROR(IF(Fiscal!FF$3&lt;&gt;"",Fiscal!FF$3,IF(Fiscal!FE$3&lt;&gt;"",Fiscal!FE$3+(Fiscal!FH$3-Fiscal!FE$3)/3,Fiscal!FD$3+(Fiscal!FG$3-Fiscal!FD$3)*2/3)),"")</f>
        <v/>
      </c>
      <c r="FG2" s="13" t="str">
        <f ca="1">IFERROR(IF(Fiscal!FG$3&lt;&gt;"",Fiscal!FG$3,IF(Fiscal!FF$3&lt;&gt;"",Fiscal!FF$3+(Fiscal!FI$3-Fiscal!FF$3)/3,Fiscal!FE$3+(Fiscal!FH$3-Fiscal!FE$3)*2/3)),"")</f>
        <v/>
      </c>
      <c r="FH2" s="13" t="str">
        <f ca="1">IFERROR(IF(Fiscal!FH$3&lt;&gt;"",Fiscal!FH$3,IF(Fiscal!FG$3&lt;&gt;"",Fiscal!FG$3+(Fiscal!FJ$3-Fiscal!FG$3)/3,Fiscal!FF$3+(Fiscal!FI$3-Fiscal!FF$3)*2/3)),"")</f>
        <v/>
      </c>
      <c r="FI2" s="13" t="str">
        <f ca="1">IFERROR(IF(Fiscal!FI$3&lt;&gt;"",Fiscal!FI$3,IF(Fiscal!FH$3&lt;&gt;"",Fiscal!FH$3+(Fiscal!FK$3-Fiscal!FH$3)/3,Fiscal!FG$3+(Fiscal!FJ$3-Fiscal!FG$3)*2/3)),"")</f>
        <v/>
      </c>
      <c r="FJ2" s="13" t="str">
        <f ca="1">IFERROR(IF(Fiscal!FJ$3&lt;&gt;"",Fiscal!FJ$3,IF(Fiscal!FI$3&lt;&gt;"",Fiscal!FI$3+(Fiscal!FL$3-Fiscal!FI$3)/3,Fiscal!FH$3+(Fiscal!FK$3-Fiscal!FH$3)*2/3)),"")</f>
        <v/>
      </c>
      <c r="FK2" s="13" t="str">
        <f ca="1">IFERROR(IF(Fiscal!FK$3&lt;&gt;"",Fiscal!FK$3,IF(Fiscal!FJ$3&lt;&gt;"",Fiscal!FJ$3+(Fiscal!FM$3-Fiscal!FJ$3)/3,Fiscal!FI$3+(Fiscal!FL$3-Fiscal!FI$3)*2/3)),"")</f>
        <v/>
      </c>
      <c r="FL2" s="13" t="str">
        <f ca="1">IFERROR(IF(Fiscal!FL$3&lt;&gt;"",Fiscal!FL$3,IF(Fiscal!FK$3&lt;&gt;"",Fiscal!FK$3+(Fiscal!FN$3-Fiscal!FK$3)/3,Fiscal!FJ$3+(Fiscal!FM$3-Fiscal!FJ$3)*2/3)),"")</f>
        <v/>
      </c>
      <c r="FM2" s="13" t="str">
        <f ca="1">IFERROR(IF(Fiscal!FM$3&lt;&gt;"",Fiscal!FM$3,IF(Fiscal!FL$3&lt;&gt;"",Fiscal!FL$3+(Fiscal!FO$3-Fiscal!FL$3)/3,Fiscal!FK$3+(Fiscal!FN$3-Fiscal!FK$3)*2/3)),"")</f>
        <v/>
      </c>
      <c r="FN2" s="13" t="str">
        <f ca="1">IFERROR(IF(Fiscal!FN$3&lt;&gt;"",Fiscal!FN$3,IF(Fiscal!FM$3&lt;&gt;"",Fiscal!FM$3+(Fiscal!FP$3-Fiscal!FM$3)/3,Fiscal!FL$3+(Fiscal!FO$3-Fiscal!FL$3)*2/3)),"")</f>
        <v/>
      </c>
      <c r="FO2" s="13" t="str">
        <f ca="1">IFERROR(IF(Fiscal!FO$3&lt;&gt;"",Fiscal!FO$3,IF(Fiscal!FN$3&lt;&gt;"",Fiscal!FN$3+(Fiscal!FQ$3-Fiscal!FN$3)/3,Fiscal!FM$3+(Fiscal!FP$3-Fiscal!FM$3)*2/3)),"")</f>
        <v/>
      </c>
      <c r="FP2" s="13" t="str">
        <f ca="1">IFERROR(IF(Fiscal!FP$3&lt;&gt;"",Fiscal!FP$3,IF(Fiscal!FO$3&lt;&gt;"",Fiscal!FO$3+(Fiscal!FR$3-Fiscal!FO$3)/3,Fiscal!FN$3+(Fiscal!FQ$3-Fiscal!FN$3)*2/3)),"")</f>
        <v/>
      </c>
      <c r="FQ2" s="13" t="str">
        <f ca="1">IFERROR(IF(Fiscal!FQ$3&lt;&gt;"",Fiscal!FQ$3,IF(Fiscal!FP$3&lt;&gt;"",Fiscal!FP$3+(Fiscal!FS$3-Fiscal!FP$3)/3,Fiscal!FO$3+(Fiscal!FR$3-Fiscal!FO$3)*2/3)),"")</f>
        <v/>
      </c>
      <c r="FR2" s="13" t="str">
        <f ca="1">IFERROR(IF(Fiscal!FR$3&lt;&gt;"",Fiscal!FR$3,IF(Fiscal!FQ$3&lt;&gt;"",Fiscal!FQ$3+(Fiscal!FT$3-Fiscal!FQ$3)/3,Fiscal!FP$3+(Fiscal!FS$3-Fiscal!FP$3)*2/3)),"")</f>
        <v/>
      </c>
      <c r="FS2" s="13" t="str">
        <f ca="1">IFERROR(IF(Fiscal!FS$3&lt;&gt;"",Fiscal!FS$3,IF(Fiscal!FR$3&lt;&gt;"",Fiscal!FR$3+(Fiscal!FU$3-Fiscal!FR$3)/3,Fiscal!FQ$3+(Fiscal!FT$3-Fiscal!FQ$3)*2/3)),"")</f>
        <v/>
      </c>
      <c r="FT2" s="13" t="str">
        <f ca="1">IFERROR(IF(Fiscal!FT$3&lt;&gt;"",Fiscal!FT$3,IF(Fiscal!FS$3&lt;&gt;"",Fiscal!FS$3+(Fiscal!FV$3-Fiscal!FS$3)/3,Fiscal!FR$3+(Fiscal!FU$3-Fiscal!FR$3)*2/3)),"")</f>
        <v/>
      </c>
      <c r="FU2" s="13" t="str">
        <f ca="1">IFERROR(IF(Fiscal!FU$3&lt;&gt;"",Fiscal!FU$3,IF(Fiscal!FT$3&lt;&gt;"",Fiscal!FT$3+(Fiscal!FW$3-Fiscal!FT$3)/3,Fiscal!FS$3+(Fiscal!FV$3-Fiscal!FS$3)*2/3)),"")</f>
        <v/>
      </c>
      <c r="FV2" s="13" t="str">
        <f ca="1">IFERROR(IF(Fiscal!FV$3&lt;&gt;"",Fiscal!FV$3,IF(Fiscal!FU$3&lt;&gt;"",Fiscal!FU$3+(Fiscal!FX$3-Fiscal!FU$3)/3,Fiscal!FT$3+(Fiscal!FW$3-Fiscal!FT$3)*2/3)),"")</f>
        <v/>
      </c>
      <c r="FW2" s="13" t="str">
        <f ca="1">IFERROR(IF(Fiscal!FW$3&lt;&gt;"",Fiscal!FW$3,IF(Fiscal!FV$3&lt;&gt;"",Fiscal!FV$3+(Fiscal!FY$3-Fiscal!FV$3)/3,Fiscal!FU$3+(Fiscal!FX$3-Fiscal!FU$3)*2/3)),"")</f>
        <v/>
      </c>
      <c r="FX2" s="13" t="str">
        <f ca="1">IFERROR(IF(Fiscal!FX$3&lt;&gt;"",Fiscal!FX$3,IF(Fiscal!FW$3&lt;&gt;"",Fiscal!FW$3+(Fiscal!FZ$3-Fiscal!FW$3)/3,Fiscal!FV$3+(Fiscal!FY$3-Fiscal!FV$3)*2/3)),"")</f>
        <v/>
      </c>
      <c r="FY2" s="13" t="str">
        <f ca="1">IFERROR(IF(Fiscal!FY$3&lt;&gt;"",Fiscal!FY$3,IF(Fiscal!FX$3&lt;&gt;"",Fiscal!FX$3+(Fiscal!GA$3-Fiscal!FX$3)/3,Fiscal!FW$3+(Fiscal!FZ$3-Fiscal!FW$3)*2/3)),"")</f>
        <v/>
      </c>
      <c r="FZ2" s="13" t="str">
        <f ca="1">IFERROR(IF(Fiscal!FZ$3&lt;&gt;"",Fiscal!FZ$3,IF(Fiscal!FY$3&lt;&gt;"",Fiscal!FY$3+(Fiscal!GB$3-Fiscal!FY$3)/3,Fiscal!FX$3+(Fiscal!GA$3-Fiscal!FX$3)*2/3)),"")</f>
        <v/>
      </c>
      <c r="GA2" s="13" t="str">
        <f ca="1">IFERROR(IF(Fiscal!GA$3&lt;&gt;"",Fiscal!GA$3,IF(Fiscal!FZ$3&lt;&gt;"",Fiscal!FZ$3+(Fiscal!GC$3-Fiscal!FZ$3)/3,Fiscal!FY$3+(Fiscal!GB$3-Fiscal!FY$3)*2/3)),"")</f>
        <v/>
      </c>
      <c r="GB2" s="13" t="str">
        <f ca="1">IFERROR(IF(Fiscal!GB$3&lt;&gt;"",Fiscal!GB$3,IF(Fiscal!GA$3&lt;&gt;"",Fiscal!GA$3+(Fiscal!GD$3-Fiscal!GA$3)/3,Fiscal!FZ$3+(Fiscal!GC$3-Fiscal!FZ$3)*2/3)),"")</f>
        <v/>
      </c>
      <c r="GC2" s="13" t="str">
        <f ca="1">IFERROR(IF(Fiscal!GC$3&lt;&gt;"",Fiscal!GC$3,IF(Fiscal!GB$3&lt;&gt;"",Fiscal!GB$3+(Fiscal!GE$3-Fiscal!GB$3)/3,Fiscal!GA$3+(Fiscal!GD$3-Fiscal!GA$3)*2/3)),"")</f>
        <v/>
      </c>
      <c r="GD2" s="13" t="str">
        <f ca="1">IFERROR(IF(Fiscal!GD$3&lt;&gt;"",Fiscal!GD$3,IF(Fiscal!GC$3&lt;&gt;"",Fiscal!GC$3+(Fiscal!GF$3-Fiscal!GC$3)/3,Fiscal!GB$3+(Fiscal!GE$3-Fiscal!GB$3)*2/3)),"")</f>
        <v/>
      </c>
      <c r="GE2" s="13" t="str">
        <f ca="1">IFERROR(IF(Fiscal!GE$3&lt;&gt;"",Fiscal!GE$3,IF(Fiscal!GD$3&lt;&gt;"",Fiscal!GD$3+(Fiscal!GG$3-Fiscal!GD$3)/3,Fiscal!GC$3+(Fiscal!GF$3-Fiscal!GC$3)*2/3)),"")</f>
        <v/>
      </c>
      <c r="GF2" s="13" t="str">
        <f ca="1">IFERROR(IF(Fiscal!GF$3&lt;&gt;"",Fiscal!GF$3,IF(Fiscal!GE$3&lt;&gt;"",Fiscal!GE$3+(Fiscal!GH$3-Fiscal!GE$3)/3,Fiscal!GD$3+(Fiscal!GG$3-Fiscal!GD$3)*2/3)),"")</f>
        <v/>
      </c>
      <c r="GG2" s="13" t="str">
        <f ca="1">IFERROR(IF(Fiscal!GG$3&lt;&gt;"",Fiscal!GG$3,IF(Fiscal!GF$3&lt;&gt;"",Fiscal!GF$3+(Fiscal!GI$3-Fiscal!GF$3)/3,Fiscal!GE$3+(Fiscal!GH$3-Fiscal!GE$3)*2/3)),"")</f>
        <v/>
      </c>
      <c r="GH2" s="13" t="str">
        <f ca="1">IFERROR(IF(Fiscal!GH$3&lt;&gt;"",Fiscal!GH$3,IF(Fiscal!GG$3&lt;&gt;"",Fiscal!GG$3+(Fiscal!GJ$3-Fiscal!GG$3)/3,Fiscal!GF$3+(Fiscal!GI$3-Fiscal!GF$3)*2/3)),"")</f>
        <v/>
      </c>
      <c r="GI2" s="13" t="str">
        <f ca="1">IFERROR(IF(Fiscal!GI$3&lt;&gt;"",Fiscal!GI$3,IF(Fiscal!GH$3&lt;&gt;"",Fiscal!GH$3+(Fiscal!GK$3-Fiscal!GH$3)/3,Fiscal!GG$3+(Fiscal!GJ$3-Fiscal!GG$3)*2/3)),"")</f>
        <v/>
      </c>
      <c r="GJ2" s="13" t="str">
        <f ca="1">IFERROR(IF(Fiscal!GJ$3&lt;&gt;"",Fiscal!GJ$3,IF(Fiscal!GI$3&lt;&gt;"",Fiscal!GI$3+(Fiscal!GL$3-Fiscal!GI$3)/3,Fiscal!GH$3+(Fiscal!GK$3-Fiscal!GH$3)*2/3)),"")</f>
        <v/>
      </c>
      <c r="GK2" s="13" t="str">
        <f ca="1">IFERROR(IF(Fiscal!GK$3&lt;&gt;"",Fiscal!GK$3,IF(Fiscal!GJ$3&lt;&gt;"",Fiscal!GJ$3+(Fiscal!GM$3-Fiscal!GJ$3)/3,Fiscal!GI$3+(Fiscal!GL$3-Fiscal!GI$3)*2/3)),"")</f>
        <v/>
      </c>
      <c r="GL2" s="13" t="str">
        <f ca="1">IFERROR(IF(Fiscal!GL$3&lt;&gt;"",Fiscal!GL$3,IF(Fiscal!GK$3&lt;&gt;"",Fiscal!GK$3+(Fiscal!GN$3-Fiscal!GK$3)/3,Fiscal!GJ$3+(Fiscal!GM$3-Fiscal!GJ$3)*2/3)),"")</f>
        <v/>
      </c>
      <c r="GM2" s="13" t="str">
        <f ca="1">IFERROR(IF(Fiscal!GM$3&lt;&gt;"",Fiscal!GM$3,IF(Fiscal!GL$3&lt;&gt;"",Fiscal!GL$3+(Fiscal!GO$3-Fiscal!GL$3)/3,Fiscal!GK$3+(Fiscal!GN$3-Fiscal!GK$3)*2/3)),"")</f>
        <v/>
      </c>
      <c r="GN2" s="13" t="str">
        <f ca="1">IFERROR(IF(Fiscal!GN$3&lt;&gt;"",Fiscal!GN$3,IF(Fiscal!GM$3&lt;&gt;"",Fiscal!GM$3+(Fiscal!GP$3-Fiscal!GM$3)/3,Fiscal!GL$3+(Fiscal!GO$3-Fiscal!GL$3)*2/3)),"")</f>
        <v/>
      </c>
      <c r="GO2" s="13" t="str">
        <f ca="1">IFERROR(IF(Fiscal!GO$3&lt;&gt;"",Fiscal!GO$3,IF(Fiscal!GN$3&lt;&gt;"",Fiscal!GN$3+(Fiscal!GQ$3-Fiscal!GN$3)/3,Fiscal!GM$3+(Fiscal!GP$3-Fiscal!GM$3)*2/3)),"")</f>
        <v/>
      </c>
      <c r="GP2" s="13" t="str">
        <f ca="1">IFERROR(IF(Fiscal!GP$3&lt;&gt;"",Fiscal!GP$3,IF(Fiscal!GO$3&lt;&gt;"",Fiscal!GO$3+(Fiscal!GR$3-Fiscal!GO$3)/3,Fiscal!GN$3+(Fiscal!GQ$3-Fiscal!GN$3)*2/3)),"")</f>
        <v/>
      </c>
      <c r="GQ2" s="13" t="str">
        <f ca="1">IFERROR(IF(Fiscal!GQ$3&lt;&gt;"",Fiscal!GQ$3,IF(Fiscal!GP$3&lt;&gt;"",Fiscal!GP$3+(Fiscal!GS$3-Fiscal!GP$3)/3,Fiscal!GO$3+(Fiscal!GR$3-Fiscal!GO$3)*2/3)),"")</f>
        <v/>
      </c>
      <c r="GR2" s="13" t="str">
        <f ca="1">IFERROR(IF(Fiscal!GR$3&lt;&gt;"",Fiscal!GR$3,IF(Fiscal!GQ$3&lt;&gt;"",Fiscal!GQ$3+(Fiscal!GT$3-Fiscal!GQ$3)/3,Fiscal!GP$3+(Fiscal!GS$3-Fiscal!GP$3)*2/3)),"")</f>
        <v/>
      </c>
      <c r="GS2" s="13" t="str">
        <f ca="1">IFERROR(IF(Fiscal!GS$3&lt;&gt;"",Fiscal!GS$3,IF(Fiscal!GR$3&lt;&gt;"",Fiscal!GR$3+(Fiscal!GU$3-Fiscal!GR$3)/3,Fiscal!GQ$3+(Fiscal!GT$3-Fiscal!GQ$3)*2/3)),"")</f>
        <v/>
      </c>
      <c r="GT2" s="13" t="str">
        <f ca="1">IFERROR(IF(Fiscal!GT$3&lt;&gt;"",Fiscal!GT$3,IF(Fiscal!GS$3&lt;&gt;"",Fiscal!GS$3+(Fiscal!GV$3-Fiscal!GS$3)/3,Fiscal!GR$3+(Fiscal!GU$3-Fiscal!GR$3)*2/3)),"")</f>
        <v/>
      </c>
      <c r="GU2" s="13" t="str">
        <f ca="1">IFERROR(IF(Fiscal!GU$3&lt;&gt;"",Fiscal!GU$3,IF(Fiscal!GT$3&lt;&gt;"",Fiscal!GT$3+(Fiscal!GW$3-Fiscal!GT$3)/3,Fiscal!GS$3+(Fiscal!GV$3-Fiscal!GS$3)*2/3)),"")</f>
        <v/>
      </c>
      <c r="GV2" s="13" t="str">
        <f ca="1">IFERROR(IF(Fiscal!GV$3&lt;&gt;"",Fiscal!GV$3,IF(Fiscal!GU$3&lt;&gt;"",Fiscal!GU$3+(Fiscal!GX$3-Fiscal!GU$3)/3,Fiscal!GT$3+(Fiscal!GW$3-Fiscal!GT$3)*2/3)),"")</f>
        <v/>
      </c>
      <c r="GW2" s="13" t="str">
        <f ca="1">IFERROR(IF(Fiscal!GW$3&lt;&gt;"",Fiscal!GW$3,IF(Fiscal!GV$3&lt;&gt;"",Fiscal!GV$3+(Fiscal!GY$3-Fiscal!GV$3)/3,Fiscal!GU$3+(Fiscal!GX$3-Fiscal!GU$3)*2/3)),"")</f>
        <v/>
      </c>
      <c r="GX2" s="13" t="str">
        <f ca="1">IFERROR(IF(Fiscal!GX$3&lt;&gt;"",Fiscal!GX$3,IF(Fiscal!GW$3&lt;&gt;"",Fiscal!GW$3+(Fiscal!GZ$3-Fiscal!GW$3)/3,Fiscal!GV$3+(Fiscal!GY$3-Fiscal!GV$3)*2/3)),"")</f>
        <v/>
      </c>
      <c r="GY2" s="13" t="str">
        <f ca="1">IFERROR(IF(Fiscal!GY$3&lt;&gt;"",Fiscal!GY$3,IF(Fiscal!GX$3&lt;&gt;"",Fiscal!GX$3+(Fiscal!HA$3-Fiscal!GX$3)/3,Fiscal!GW$3+(Fiscal!GZ$3-Fiscal!GW$3)*2/3)),"")</f>
        <v/>
      </c>
      <c r="GZ2" s="13" t="str">
        <f ca="1">IFERROR(IF(Fiscal!GZ$3&lt;&gt;"",Fiscal!GZ$3,IF(Fiscal!GY$3&lt;&gt;"",Fiscal!GY$3+(Fiscal!HB$3-Fiscal!GY$3)/3,Fiscal!GX$3+(Fiscal!HA$3-Fiscal!GX$3)*2/3)),"")</f>
        <v/>
      </c>
      <c r="HA2" s="13" t="str">
        <f ca="1">IFERROR(IF(Fiscal!HA$3&lt;&gt;"",Fiscal!HA$3,IF(Fiscal!GZ$3&lt;&gt;"",Fiscal!GZ$3+(Fiscal!HC$3-Fiscal!GZ$3)/3,Fiscal!GY$3+(Fiscal!HB$3-Fiscal!GY$3)*2/3)),"")</f>
        <v/>
      </c>
      <c r="HB2" s="13" t="str">
        <f ca="1">IFERROR(IF(Fiscal!HB$3&lt;&gt;"",Fiscal!HB$3,IF(Fiscal!HA$3&lt;&gt;"",Fiscal!HA$3+(Fiscal!HD$3-Fiscal!HA$3)/3,Fiscal!GZ$3+(Fiscal!HC$3-Fiscal!GZ$3)*2/3)),"")</f>
        <v/>
      </c>
      <c r="HC2" s="13" t="str">
        <f ca="1">IFERROR(IF(Fiscal!HC$3&lt;&gt;"",Fiscal!HC$3,IF(Fiscal!HB$3&lt;&gt;"",Fiscal!HB$3+(Fiscal!HE$3-Fiscal!HB$3)/3,Fiscal!HA$3+(Fiscal!HD$3-Fiscal!HA$3)*2/3)),"")</f>
        <v/>
      </c>
      <c r="HD2" s="13" t="str">
        <f ca="1">IFERROR(IF(Fiscal!HD$3&lt;&gt;"",Fiscal!HD$3,IF(Fiscal!HC$3&lt;&gt;"",Fiscal!HC$3+(Fiscal!HF$3-Fiscal!HC$3)/3,Fiscal!HB$3+(Fiscal!HE$3-Fiscal!HB$3)*2/3)),"")</f>
        <v/>
      </c>
      <c r="HE2" s="13" t="str">
        <f ca="1">IFERROR(IF(Fiscal!HE$3&lt;&gt;"",Fiscal!HE$3,IF(Fiscal!HD$3&lt;&gt;"",Fiscal!HD$3+(Fiscal!HG$3-Fiscal!HD$3)/3,Fiscal!HC$3+(Fiscal!HF$3-Fiscal!HC$3)*2/3)),"")</f>
        <v/>
      </c>
      <c r="HF2" s="13" t="str">
        <f ca="1">IFERROR(IF(Fiscal!HF$3&lt;&gt;"",Fiscal!HF$3,IF(Fiscal!HE$3&lt;&gt;"",Fiscal!HE$3+(Fiscal!HH$3-Fiscal!HE$3)/3,Fiscal!HD$3+(Fiscal!HG$3-Fiscal!HD$3)*2/3)),"")</f>
        <v/>
      </c>
      <c r="HG2" s="13" t="str">
        <f ca="1">IFERROR(IF(Fiscal!HG$3&lt;&gt;"",Fiscal!HG$3,IF(Fiscal!HF$3&lt;&gt;"",Fiscal!HF$3+(Fiscal!HI$3-Fiscal!HF$3)/3,Fiscal!HE$3+(Fiscal!HH$3-Fiscal!HE$3)*2/3)),"")</f>
        <v/>
      </c>
      <c r="HH2" s="13" t="str">
        <f ca="1">IFERROR(IF(Fiscal!HH$3&lt;&gt;"",Fiscal!HH$3,IF(Fiscal!HG$3&lt;&gt;"",Fiscal!HG$3+(Fiscal!HJ$3-Fiscal!HG$3)/3,Fiscal!HF$3+(Fiscal!HI$3-Fiscal!HF$3)*2/3)),"")</f>
        <v/>
      </c>
      <c r="HI2" s="13" t="str">
        <f ca="1">IFERROR(IF(Fiscal!HI$3&lt;&gt;"",Fiscal!HI$3,IF(Fiscal!HH$3&lt;&gt;"",Fiscal!HH$3+(Fiscal!HK$3-Fiscal!HH$3)/3,Fiscal!HG$3+(Fiscal!HJ$3-Fiscal!HG$3)*2/3)),"")</f>
        <v/>
      </c>
      <c r="HJ2" s="13" t="str">
        <f ca="1">IFERROR(IF(Fiscal!HJ$3&lt;&gt;"",Fiscal!HJ$3,IF(Fiscal!HI$3&lt;&gt;"",Fiscal!HI$3+(Fiscal!HL$3-Fiscal!HI$3)/3,Fiscal!HH$3+(Fiscal!HK$3-Fiscal!HH$3)*2/3)),"")</f>
        <v/>
      </c>
      <c r="HK2" s="13" t="str">
        <f ca="1">IFERROR(IF(Fiscal!HK$3&lt;&gt;"",Fiscal!HK$3,IF(Fiscal!HJ$3&lt;&gt;"",Fiscal!HJ$3+(Fiscal!HM$3-Fiscal!HJ$3)/3,Fiscal!HI$3+(Fiscal!HL$3-Fiscal!HI$3)*2/3)),"")</f>
        <v/>
      </c>
      <c r="HL2" s="13" t="str">
        <f ca="1">IFERROR(IF(Fiscal!HL$3&lt;&gt;"",Fiscal!HL$3,IF(Fiscal!HK$3&lt;&gt;"",Fiscal!HK$3+(Fiscal!HN$3-Fiscal!HK$3)/3,Fiscal!HJ$3+(Fiscal!HM$3-Fiscal!HJ$3)*2/3)),"")</f>
        <v/>
      </c>
      <c r="HM2" s="13" t="str">
        <f ca="1">IFERROR(IF(Fiscal!HM$3&lt;&gt;"",Fiscal!HM$3,IF(Fiscal!HL$3&lt;&gt;"",Fiscal!HL$3+(Fiscal!HO$3-Fiscal!HL$3)/3,Fiscal!HK$3+(Fiscal!HN$3-Fiscal!HK$3)*2/3)),"")</f>
        <v/>
      </c>
      <c r="HN2" s="13" t="str">
        <f ca="1">IFERROR(IF(Fiscal!HN$3&lt;&gt;"",Fiscal!HN$3,IF(Fiscal!HM$3&lt;&gt;"",Fiscal!HM$3+(Fiscal!HP$3-Fiscal!HM$3)/3,Fiscal!HL$3+(Fiscal!HO$3-Fiscal!HL$3)*2/3)),"")</f>
        <v/>
      </c>
      <c r="HO2" s="13" t="str">
        <f ca="1">IFERROR(IF(Fiscal!HO$3&lt;&gt;"",Fiscal!HO$3,IF(Fiscal!HN$3&lt;&gt;"",Fiscal!HN$3+(Fiscal!HQ$3-Fiscal!HN$3)/3,Fiscal!HM$3+(Fiscal!HP$3-Fiscal!HM$3)*2/3)),"")</f>
        <v/>
      </c>
      <c r="HP2" s="13" t="str">
        <f ca="1">IFERROR(IF(Fiscal!HP$3&lt;&gt;"",Fiscal!HP$3,IF(Fiscal!HO$3&lt;&gt;"",Fiscal!HO$3+(Fiscal!HR$3-Fiscal!HO$3)/3,Fiscal!HN$3+(Fiscal!HQ$3-Fiscal!HN$3)*2/3)),"")</f>
        <v/>
      </c>
      <c r="HQ2" s="13" t="str">
        <f ca="1">IFERROR(IF(Fiscal!HQ$3&lt;&gt;"",Fiscal!HQ$3,IF(Fiscal!HP$3&lt;&gt;"",Fiscal!HP$3+(Fiscal!HS$3-Fiscal!HP$3)/3,Fiscal!HO$3+(Fiscal!HR$3-Fiscal!HO$3)*2/3)),"")</f>
        <v/>
      </c>
      <c r="HR2" s="13" t="str">
        <f ca="1">IFERROR(IF(Fiscal!HR$3&lt;&gt;"",Fiscal!HR$3,IF(Fiscal!HQ$3&lt;&gt;"",Fiscal!HQ$3+(Fiscal!HT$3-Fiscal!HQ$3)/3,Fiscal!HP$3+(Fiscal!HS$3-Fiscal!HP$3)*2/3)),"")</f>
        <v/>
      </c>
      <c r="HS2" s="13" t="str">
        <f ca="1">IFERROR(IF(Fiscal!HS$3&lt;&gt;"",Fiscal!HS$3,IF(Fiscal!HR$3&lt;&gt;"",Fiscal!HR$3+(Fiscal!HU$3-Fiscal!HR$3)/3,Fiscal!HQ$3+(Fiscal!HT$3-Fiscal!HQ$3)*2/3)),"")</f>
        <v/>
      </c>
      <c r="HT2" s="13" t="str">
        <f ca="1">IFERROR(IF(Fiscal!HT$3&lt;&gt;"",Fiscal!HT$3,IF(Fiscal!HS$3&lt;&gt;"",Fiscal!HS$3+(Fiscal!HV$3-Fiscal!HS$3)/3,Fiscal!HR$3+(Fiscal!HU$3-Fiscal!HR$3)*2/3)),"")</f>
        <v/>
      </c>
      <c r="HU2" s="13" t="str">
        <f ca="1">IFERROR(IF(Fiscal!HU$3&lt;&gt;"",Fiscal!HU$3,IF(Fiscal!HT$3&lt;&gt;"",Fiscal!HT$3+(Fiscal!HW$3-Fiscal!HT$3)/3,Fiscal!HS$3+(Fiscal!HV$3-Fiscal!HS$3)*2/3)),"")</f>
        <v/>
      </c>
      <c r="HV2" s="13" t="str">
        <f ca="1">IFERROR(IF(Fiscal!HV$3&lt;&gt;"",Fiscal!HV$3,IF(Fiscal!HU$3&lt;&gt;"",Fiscal!HU$3+(Fiscal!HX$3-Fiscal!HU$3)/3,Fiscal!HT$3+(Fiscal!HW$3-Fiscal!HT$3)*2/3)),"")</f>
        <v/>
      </c>
      <c r="HW2" s="13" t="str">
        <f ca="1">IFERROR(IF(Fiscal!HW$3&lt;&gt;"",Fiscal!HW$3,IF(Fiscal!HV$3&lt;&gt;"",Fiscal!HV$3+(Fiscal!HY$3-Fiscal!HV$3)/3,Fiscal!HU$3+(Fiscal!HX$3-Fiscal!HU$3)*2/3)),"")</f>
        <v/>
      </c>
      <c r="HX2" s="13" t="str">
        <f ca="1">IFERROR(IF(Fiscal!HX$3&lt;&gt;"",Fiscal!HX$3,IF(Fiscal!HW$3&lt;&gt;"",Fiscal!HW$3+(Fiscal!HZ$3-Fiscal!HW$3)/3,Fiscal!HV$3+(Fiscal!HY$3-Fiscal!HV$3)*2/3)),"")</f>
        <v/>
      </c>
      <c r="HY2" s="13" t="str">
        <f ca="1">IFERROR(IF(Fiscal!HY$3&lt;&gt;"",Fiscal!HY$3,IF(Fiscal!HX$3&lt;&gt;"",Fiscal!HX$3+(Fiscal!IA$3-Fiscal!HX$3)/3,Fiscal!HW$3+(Fiscal!HZ$3-Fiscal!HW$3)*2/3)),"")</f>
        <v/>
      </c>
      <c r="HZ2" s="13" t="str">
        <f ca="1">IFERROR(IF(Fiscal!HZ$3&lt;&gt;"",Fiscal!HZ$3,IF(Fiscal!HY$3&lt;&gt;"",Fiscal!HY$3+(Fiscal!IB$3-Fiscal!HY$3)/3,Fiscal!HX$3+(Fiscal!IA$3-Fiscal!HX$3)*2/3)),"")</f>
        <v/>
      </c>
      <c r="IA2" s="13" t="str">
        <f ca="1">IFERROR(IF(Fiscal!IA$3&lt;&gt;"",Fiscal!IA$3,IF(Fiscal!HZ$3&lt;&gt;"",Fiscal!HZ$3+(Fiscal!IC$3-Fiscal!HZ$3)/3,Fiscal!HY$3+(Fiscal!IB$3-Fiscal!HY$3)*2/3)),"")</f>
        <v/>
      </c>
      <c r="IB2" s="13" t="str">
        <f ca="1">IFERROR(IF(Fiscal!IB$3&lt;&gt;"",Fiscal!IB$3,IF(Fiscal!IA$3&lt;&gt;"",Fiscal!IA$3+(Fiscal!ID$3-Fiscal!IA$3)/3,Fiscal!HZ$3+(Fiscal!IC$3-Fiscal!HZ$3)*2/3)),"")</f>
        <v/>
      </c>
      <c r="IC2" s="13" t="str">
        <f ca="1">IFERROR(IF(Fiscal!IC$3&lt;&gt;"",Fiscal!IC$3,IF(Fiscal!IB$3&lt;&gt;"",Fiscal!IB$3+(Fiscal!IE$3-Fiscal!IB$3)/3,Fiscal!IA$3+(Fiscal!ID$3-Fiscal!IA$3)*2/3)),"")</f>
        <v/>
      </c>
      <c r="ID2" s="13" t="str">
        <f ca="1">IFERROR(IF(Fiscal!ID$3&lt;&gt;"",Fiscal!ID$3,IF(Fiscal!IC$3&lt;&gt;"",Fiscal!IC$3+(Fiscal!IF$3-Fiscal!IC$3)/3,Fiscal!IB$3+(Fiscal!IE$3-Fiscal!IB$3)*2/3)),"")</f>
        <v/>
      </c>
      <c r="IE2" s="13" t="str">
        <f ca="1">IFERROR(IF(Fiscal!IE$3&lt;&gt;"",Fiscal!IE$3,IF(Fiscal!ID$3&lt;&gt;"",Fiscal!ID$3+(Fiscal!IG$3-Fiscal!ID$3)/3,Fiscal!IC$3+(Fiscal!IF$3-Fiscal!IC$3)*2/3)),"")</f>
        <v/>
      </c>
      <c r="IF2" s="13" t="str">
        <f ca="1">IFERROR(IF(Fiscal!IF$3&lt;&gt;"",Fiscal!IF$3,IF(Fiscal!IE$3&lt;&gt;"",Fiscal!IE$3+(Fiscal!IH$3-Fiscal!IE$3)/3,Fiscal!ID$3+(Fiscal!IG$3-Fiscal!ID$3)*2/3)),"")</f>
        <v/>
      </c>
      <c r="IG2" s="13" t="str">
        <f ca="1">IFERROR(IF(Fiscal!IG$3&lt;&gt;"",Fiscal!IG$3,IF(Fiscal!IF$3&lt;&gt;"",Fiscal!IF$3+(Fiscal!II$3-Fiscal!IF$3)/3,Fiscal!IE$3+(Fiscal!IH$3-Fiscal!IE$3)*2/3)),"")</f>
        <v/>
      </c>
      <c r="IH2" s="13" t="str">
        <f ca="1">IFERROR(IF(Fiscal!IH$3&lt;&gt;"",Fiscal!IH$3,IF(Fiscal!IG$3&lt;&gt;"",Fiscal!IG$3+(Fiscal!IJ$3-Fiscal!IG$3)/3,Fiscal!IF$3+(Fiscal!II$3-Fiscal!IF$3)*2/3)),"")</f>
        <v/>
      </c>
      <c r="II2" s="13" t="str">
        <f ca="1">IFERROR(IF(Fiscal!II$3&lt;&gt;"",Fiscal!II$3,IF(Fiscal!IH$3&lt;&gt;"",Fiscal!IH$3+(Fiscal!IK$3-Fiscal!IH$3)/3,Fiscal!IG$3+(Fiscal!IJ$3-Fiscal!IG$3)*2/3)),"")</f>
        <v/>
      </c>
      <c r="IJ2" s="13" t="str">
        <f ca="1">IFERROR(IF(Fiscal!IJ$3&lt;&gt;"",Fiscal!IJ$3,IF(Fiscal!II$3&lt;&gt;"",Fiscal!II$3+(Fiscal!IL$3-Fiscal!II$3)/3,Fiscal!IH$3+(Fiscal!IK$3-Fiscal!IH$3)*2/3)),"")</f>
        <v/>
      </c>
      <c r="IK2" s="13" t="str">
        <f ca="1">IFERROR(IF(Fiscal!IK$3&lt;&gt;"",Fiscal!IK$3,IF(Fiscal!IJ$3&lt;&gt;"",Fiscal!IJ$3+(Fiscal!IM$3-Fiscal!IJ$3)/3,Fiscal!II$3+(Fiscal!IL$3-Fiscal!II$3)*2/3)),"")</f>
        <v/>
      </c>
      <c r="IL2" s="13" t="str">
        <f ca="1">IFERROR(IF(Fiscal!IL$3&lt;&gt;"",Fiscal!IL$3,IF(Fiscal!IK$3&lt;&gt;"",Fiscal!IK$3+(Fiscal!IN$3-Fiscal!IK$3)/3,Fiscal!IJ$3+(Fiscal!IM$3-Fiscal!IJ$3)*2/3)),"")</f>
        <v/>
      </c>
      <c r="IM2" s="13" t="str">
        <f ca="1">IFERROR(IF(Fiscal!IM$3&lt;&gt;"",Fiscal!IM$3,IF(Fiscal!IL$3&lt;&gt;"",Fiscal!IL$3+(Fiscal!IO$3-Fiscal!IL$3)/3,Fiscal!IK$3+(Fiscal!IN$3-Fiscal!IK$3)*2/3)),"")</f>
        <v/>
      </c>
      <c r="IN2" s="13" t="str">
        <f ca="1">IFERROR(IF(Fiscal!IN$3&lt;&gt;"",Fiscal!IN$3,IF(Fiscal!IM$3&lt;&gt;"",Fiscal!IM$3+(Fiscal!IP$3-Fiscal!IM$3)/3,Fiscal!IL$3+(Fiscal!IO$3-Fiscal!IL$3)*2/3)),"")</f>
        <v/>
      </c>
      <c r="IO2" s="13" t="str">
        <f ca="1">IFERROR(IF(Fiscal!IO$3&lt;&gt;"",Fiscal!IO$3,IF(Fiscal!IN$3&lt;&gt;"",Fiscal!IN$3+(Fiscal!IQ$3-Fiscal!IN$3)/3,Fiscal!IM$3+(Fiscal!IP$3-Fiscal!IM$3)*2/3)),"")</f>
        <v/>
      </c>
      <c r="IP2" s="13" t="str">
        <f ca="1">IFERROR(IF(Fiscal!IP$3&lt;&gt;"",Fiscal!IP$3,IF(Fiscal!IO$3&lt;&gt;"",Fiscal!IO$3+(Fiscal!IR$3-Fiscal!IO$3)/3,Fiscal!IN$3+(Fiscal!IQ$3-Fiscal!IN$3)*2/3)),"")</f>
        <v/>
      </c>
      <c r="IQ2" s="13" t="str">
        <f ca="1">IFERROR(IF(Fiscal!IQ$3&lt;&gt;"",Fiscal!IQ$3,IF(Fiscal!IP$3&lt;&gt;"",Fiscal!IP$3+(Fiscal!IS$3-Fiscal!IP$3)/3,Fiscal!IO$3+(Fiscal!IR$3-Fiscal!IO$3)*2/3)),"")</f>
        <v/>
      </c>
      <c r="IR2" s="13" t="str">
        <f ca="1">IFERROR(IF(Fiscal!IR$3&lt;&gt;"",Fiscal!IR$3,IF(Fiscal!IQ$3&lt;&gt;"",Fiscal!IQ$3+(Fiscal!IT$3-Fiscal!IQ$3)/3,Fiscal!IP$3+(Fiscal!IS$3-Fiscal!IP$3)*2/3)),"")</f>
        <v/>
      </c>
      <c r="IS2" s="13" t="str">
        <f ca="1">IFERROR(IF(Fiscal!IS$3&lt;&gt;"",Fiscal!IS$3,IF(Fiscal!IR$3&lt;&gt;"",Fiscal!IR$3+(Fiscal!IU$3-Fiscal!IR$3)/3,Fiscal!IQ$3+(Fiscal!IT$3-Fiscal!IQ$3)*2/3)),"")</f>
        <v/>
      </c>
      <c r="IT2" s="13" t="str">
        <f ca="1">IFERROR(IF(Fiscal!IT$3&lt;&gt;"",Fiscal!IT$3,IF(Fiscal!IS$3&lt;&gt;"",Fiscal!IS$3+(Fiscal!IV$3-Fiscal!IS$3)/3,Fiscal!IR$3+(Fiscal!IU$3-Fiscal!IR$3)*2/3)),"")</f>
        <v/>
      </c>
      <c r="IU2" s="13" t="str">
        <f ca="1">IFERROR(IF(Fiscal!IU$3&lt;&gt;"",Fiscal!IU$3,IF(Fiscal!IT$3&lt;&gt;"",Fiscal!IT$3+(Fiscal!IW$3-Fiscal!IT$3)/3,Fiscal!IS$3+(Fiscal!IV$3-Fiscal!IS$3)*2/3)),"")</f>
        <v/>
      </c>
      <c r="IV2" s="13" t="str">
        <f ca="1">IFERROR(IF(Fiscal!IV$3&lt;&gt;"",Fiscal!IV$3,IF(Fiscal!IU$3&lt;&gt;"",Fiscal!IU$3+(Fiscal!IX$3-Fiscal!IU$3)/3,Fiscal!IT$3+(Fiscal!IW$3-Fiscal!IT$3)*2/3)),"")</f>
        <v/>
      </c>
      <c r="IW2" s="13" t="str">
        <f ca="1">IFERROR(IF(Fiscal!IW$3&lt;&gt;"",Fiscal!IW$3,IF(Fiscal!IV$3&lt;&gt;"",Fiscal!IV$3+(Fiscal!IY$3-Fiscal!IV$3)/3,Fiscal!IU$3+(Fiscal!IX$3-Fiscal!IU$3)*2/3)),"")</f>
        <v/>
      </c>
      <c r="IX2" s="13" t="str">
        <f ca="1">IFERROR(IF(Fiscal!IX$3&lt;&gt;"",Fiscal!IX$3,IF(Fiscal!IW$3&lt;&gt;"",Fiscal!IW$3+(Fiscal!IZ$3-Fiscal!IW$3)/3,Fiscal!IV$3+(Fiscal!IY$3-Fiscal!IV$3)*2/3)),"")</f>
        <v/>
      </c>
      <c r="IY2" s="13" t="str">
        <f ca="1">IFERROR(IF(Fiscal!IY$3&lt;&gt;"",Fiscal!IY$3,IF(Fiscal!IX$3&lt;&gt;"",Fiscal!IX$3+(Fiscal!JA$3-Fiscal!IX$3)/3,Fiscal!IW$3+(Fiscal!IZ$3-Fiscal!IW$3)*2/3)),"")</f>
        <v/>
      </c>
      <c r="IZ2" s="13" t="str">
        <f ca="1">IFERROR(IF(Fiscal!IZ$3&lt;&gt;"",Fiscal!IZ$3,IF(Fiscal!IY$3&lt;&gt;"",Fiscal!IY$3+(Fiscal!JB$3-Fiscal!IY$3)/3,Fiscal!IX$3+(Fiscal!JA$3-Fiscal!IX$3)*2/3)),"")</f>
        <v/>
      </c>
      <c r="JA2" s="13" t="str">
        <f ca="1">IFERROR(IF(Fiscal!JA$3&lt;&gt;"",Fiscal!JA$3,IF(Fiscal!IZ$3&lt;&gt;"",Fiscal!IZ$3+(Fiscal!JC$3-Fiscal!IZ$3)/3,Fiscal!IY$3+(Fiscal!JB$3-Fiscal!IY$3)*2/3)),"")</f>
        <v/>
      </c>
      <c r="JB2" s="13" t="str">
        <f ca="1">IFERROR(IF(Fiscal!JB$3&lt;&gt;"",Fiscal!JB$3,IF(Fiscal!JA$3&lt;&gt;"",Fiscal!JA$3+(Fiscal!JD$3-Fiscal!JA$3)/3,Fiscal!IZ$3+(Fiscal!JC$3-Fiscal!IZ$3)*2/3)),"")</f>
        <v/>
      </c>
      <c r="JC2" s="13" t="str">
        <f ca="1">IFERROR(IF(Fiscal!JC$3&lt;&gt;"",Fiscal!JC$3,IF(Fiscal!JB$3&lt;&gt;"",Fiscal!JB$3+(Fiscal!JE$3-Fiscal!JB$3)/3,Fiscal!JA$3+(Fiscal!JD$3-Fiscal!JA$3)*2/3)),"")</f>
        <v/>
      </c>
      <c r="JD2" s="13" t="str">
        <f ca="1">IFERROR(IF(Fiscal!JD$3&lt;&gt;"",Fiscal!JD$3,IF(Fiscal!JC$3&lt;&gt;"",Fiscal!JC$3+(Fiscal!JF$3-Fiscal!JC$3)/3,Fiscal!JB$3+(Fiscal!JE$3-Fiscal!JB$3)*2/3)),"")</f>
        <v/>
      </c>
      <c r="JE2" s="13" t="str">
        <f ca="1">IFERROR(IF(Fiscal!JE$3&lt;&gt;"",Fiscal!JE$3,IF(Fiscal!JD$3&lt;&gt;"",Fiscal!JD$3+(Fiscal!JG$3-Fiscal!JD$3)/3,Fiscal!JC$3+(Fiscal!JF$3-Fiscal!JC$3)*2/3)),"")</f>
        <v/>
      </c>
      <c r="JF2" s="13" t="str">
        <f ca="1">IFERROR(IF(Fiscal!JF$3&lt;&gt;"",Fiscal!JF$3,IF(Fiscal!JE$3&lt;&gt;"",Fiscal!JE$3+(Fiscal!JH$3-Fiscal!JE$3)/3,Fiscal!JD$3+(Fiscal!JG$3-Fiscal!JD$3)*2/3)),"")</f>
        <v/>
      </c>
      <c r="JG2" s="13" t="str">
        <f ca="1">IFERROR(IF(Fiscal!JG$3&lt;&gt;"",Fiscal!JG$3,IF(Fiscal!JF$3&lt;&gt;"",Fiscal!JF$3+(Fiscal!JI$3-Fiscal!JF$3)/3,Fiscal!JE$3+(Fiscal!JH$3-Fiscal!JE$3)*2/3)),"")</f>
        <v/>
      </c>
      <c r="JH2" s="13" t="str">
        <f ca="1">IFERROR(IF(Fiscal!JH$3&lt;&gt;"",Fiscal!JH$3,IF(Fiscal!JG$3&lt;&gt;"",Fiscal!JG$3+(Fiscal!JJ$3-Fiscal!JG$3)/3,Fiscal!JF$3+(Fiscal!JI$3-Fiscal!JF$3)*2/3)),"")</f>
        <v/>
      </c>
      <c r="JI2" s="13" t="str">
        <f ca="1">IFERROR(IF(Fiscal!JI$3&lt;&gt;"",Fiscal!JI$3,IF(Fiscal!JH$3&lt;&gt;"",Fiscal!JH$3+(Fiscal!JK$3-Fiscal!JH$3)/3,Fiscal!JG$3+(Fiscal!JJ$3-Fiscal!JG$3)*2/3)),"")</f>
        <v/>
      </c>
      <c r="JJ2" s="13" t="str">
        <f ca="1">IFERROR(IF(Fiscal!JJ$3&lt;&gt;"",Fiscal!JJ$3,IF(Fiscal!JI$3&lt;&gt;"",Fiscal!JI$3+(Fiscal!JL$3-Fiscal!JI$3)/3,Fiscal!JH$3+(Fiscal!JK$3-Fiscal!JH$3)*2/3)),"")</f>
        <v/>
      </c>
      <c r="JK2" s="13" t="str">
        <f ca="1">IFERROR(IF(Fiscal!JK$3&lt;&gt;"",Fiscal!JK$3,IF(Fiscal!JJ$3&lt;&gt;"",Fiscal!JJ$3+(Fiscal!JM$3-Fiscal!JJ$3)/3,Fiscal!JI$3+(Fiscal!JL$3-Fiscal!JI$3)*2/3)),"")</f>
        <v/>
      </c>
      <c r="JL2" s="13" t="str">
        <f ca="1">IFERROR(IF(Fiscal!JL$3&lt;&gt;"",Fiscal!JL$3,IF(Fiscal!JK$3&lt;&gt;"",Fiscal!JK$3+(Fiscal!JN$3-Fiscal!JK$3)/3,Fiscal!JJ$3+(Fiscal!JM$3-Fiscal!JJ$3)*2/3)),"")</f>
        <v/>
      </c>
      <c r="JM2" s="13" t="str">
        <f ca="1">IFERROR(IF(Fiscal!JM$3&lt;&gt;"",Fiscal!JM$3,IF(Fiscal!JL$3&lt;&gt;"",Fiscal!JL$3+(Fiscal!JO$3-Fiscal!JL$3)/3,Fiscal!JK$3+(Fiscal!JN$3-Fiscal!JK$3)*2/3)),"")</f>
        <v/>
      </c>
      <c r="JN2" s="13" t="str">
        <f ca="1">IFERROR(IF(Fiscal!JN$3&lt;&gt;"",Fiscal!JN$3,IF(Fiscal!JM$3&lt;&gt;"",Fiscal!JM$3+(Fiscal!JP$3-Fiscal!JM$3)/3,Fiscal!JL$3+(Fiscal!JO$3-Fiscal!JL$3)*2/3)),"")</f>
        <v/>
      </c>
      <c r="JO2" s="13" t="str">
        <f ca="1">IFERROR(IF(Fiscal!JO$3&lt;&gt;"",Fiscal!JO$3,IF(Fiscal!JN$3&lt;&gt;"",Fiscal!JN$3+(Fiscal!JQ$3-Fiscal!JN$3)/3,Fiscal!JM$3+(Fiscal!JP$3-Fiscal!JM$3)*2/3)),"")</f>
        <v/>
      </c>
      <c r="JP2" s="13" t="str">
        <f ca="1">IFERROR(IF(Fiscal!JP$3&lt;&gt;"",Fiscal!JP$3,IF(Fiscal!JO$3&lt;&gt;"",Fiscal!JO$3+(Fiscal!JR$3-Fiscal!JO$3)/3,Fiscal!JN$3+(Fiscal!JQ$3-Fiscal!JN$3)*2/3)),"")</f>
        <v/>
      </c>
      <c r="JQ2" s="13" t="str">
        <f ca="1">IFERROR(IF(Fiscal!JQ$3&lt;&gt;"",Fiscal!JQ$3,IF(Fiscal!JP$3&lt;&gt;"",Fiscal!JP$3+(Fiscal!JS$3-Fiscal!JP$3)/3,Fiscal!JO$3+(Fiscal!JR$3-Fiscal!JO$3)*2/3)),"")</f>
        <v/>
      </c>
      <c r="JR2" s="13" t="str">
        <f ca="1">IFERROR(IF(Fiscal!JR$3&lt;&gt;"",Fiscal!JR$3,IF(Fiscal!JQ$3&lt;&gt;"",Fiscal!JQ$3+(Fiscal!JT$3-Fiscal!JQ$3)/3,Fiscal!JP$3+(Fiscal!JS$3-Fiscal!JP$3)*2/3)),"")</f>
        <v/>
      </c>
      <c r="JS2" s="13" t="str">
        <f ca="1">IFERROR(IF(Fiscal!JS$3&lt;&gt;"",Fiscal!JS$3,IF(Fiscal!JR$3&lt;&gt;"",Fiscal!JR$3+(Fiscal!JU$3-Fiscal!JR$3)/3,Fiscal!JQ$3+(Fiscal!JT$3-Fiscal!JQ$3)*2/3)),"")</f>
        <v/>
      </c>
      <c r="JT2" s="13" t="str">
        <f ca="1">IFERROR(IF(Fiscal!JT$3&lt;&gt;"",Fiscal!JT$3,IF(Fiscal!JS$3&lt;&gt;"",Fiscal!JS$3+(Fiscal!JV$3-Fiscal!JS$3)/3,Fiscal!JR$3+(Fiscal!JU$3-Fiscal!JR$3)*2/3)),"")</f>
        <v/>
      </c>
      <c r="JU2" s="13" t="str">
        <f ca="1">IFERROR(IF(Fiscal!JU$3&lt;&gt;"",Fiscal!JU$3,IF(Fiscal!JT$3&lt;&gt;"",Fiscal!JT$3+(Fiscal!JW$3-Fiscal!JT$3)/3,Fiscal!JS$3+(Fiscal!JV$3-Fiscal!JS$3)*2/3)),"")</f>
        <v/>
      </c>
      <c r="JV2" s="13" t="str">
        <f ca="1">IFERROR(IF(Fiscal!JV$3&lt;&gt;"",Fiscal!JV$3,IF(Fiscal!JU$3&lt;&gt;"",Fiscal!JU$3+(Fiscal!JX$3-Fiscal!JU$3)/3,Fiscal!JT$3+(Fiscal!JW$3-Fiscal!JT$3)*2/3)),"")</f>
        <v/>
      </c>
      <c r="JW2" s="13" t="str">
        <f ca="1">IFERROR(IF(Fiscal!JW$3&lt;&gt;"",Fiscal!JW$3,IF(Fiscal!JV$3&lt;&gt;"",Fiscal!JV$3+(Fiscal!JY$3-Fiscal!JV$3)/3,Fiscal!JU$3+(Fiscal!JX$3-Fiscal!JU$3)*2/3)),"")</f>
        <v/>
      </c>
      <c r="JX2" s="13" t="str">
        <f ca="1">IFERROR(IF(Fiscal!JX$3&lt;&gt;"",Fiscal!JX$3,IF(Fiscal!JW$3&lt;&gt;"",Fiscal!JW$3+(Fiscal!JZ$3-Fiscal!JW$3)/3,Fiscal!JV$3+(Fiscal!JY$3-Fiscal!JV$3)*2/3)),"")</f>
        <v/>
      </c>
      <c r="JY2" s="13" t="str">
        <f ca="1">IFERROR(IF(Fiscal!JY$3&lt;&gt;"",Fiscal!JY$3,IF(Fiscal!JX$3&lt;&gt;"",Fiscal!JX$3+(Fiscal!KA$3-Fiscal!JX$3)/3,Fiscal!JW$3+(Fiscal!JZ$3-Fiscal!JW$3)*2/3)),"")</f>
        <v/>
      </c>
      <c r="JZ2" s="13" t="str">
        <f ca="1">IFERROR(IF(Fiscal!JZ$3&lt;&gt;"",Fiscal!JZ$3,IF(Fiscal!JY$3&lt;&gt;"",Fiscal!JY$3+(Fiscal!KB$3-Fiscal!JY$3)/3,Fiscal!JX$3+(Fiscal!KA$3-Fiscal!JX$3)*2/3)),"")</f>
        <v/>
      </c>
      <c r="KA2" s="13" t="str">
        <f ca="1">IFERROR(IF(Fiscal!KA$3&lt;&gt;"",Fiscal!KA$3,IF(Fiscal!JZ$3&lt;&gt;"",Fiscal!JZ$3+(Fiscal!KC$3-Fiscal!JZ$3)/3,Fiscal!JY$3+(Fiscal!KB$3-Fiscal!JY$3)*2/3)),"")</f>
        <v/>
      </c>
      <c r="KB2" s="13" t="str">
        <f ca="1">IFERROR(IF(Fiscal!KB$3&lt;&gt;"",Fiscal!KB$3,IF(Fiscal!KA$3&lt;&gt;"",Fiscal!KA$3+(Fiscal!KD$3-Fiscal!KA$3)/3,Fiscal!JZ$3+(Fiscal!KC$3-Fiscal!JZ$3)*2/3)),"")</f>
        <v/>
      </c>
      <c r="KC2" s="13" t="str">
        <f ca="1">IFERROR(IF(Fiscal!KC$3&lt;&gt;"",Fiscal!KC$3,IF(Fiscal!KB$3&lt;&gt;"",Fiscal!KB$3+(Fiscal!KE$3-Fiscal!KB$3)/3,Fiscal!KA$3+(Fiscal!KD$3-Fiscal!KA$3)*2/3)),"")</f>
        <v/>
      </c>
      <c r="KD2" s="13" t="str">
        <f ca="1">IFERROR(IF(Fiscal!KD$3&lt;&gt;"",Fiscal!KD$3,IF(Fiscal!KC$3&lt;&gt;"",Fiscal!KC$3+(Fiscal!KF$3-Fiscal!KC$3)/3,Fiscal!KB$3+(Fiscal!KE$3-Fiscal!KB$3)*2/3)),"")</f>
        <v/>
      </c>
      <c r="KE2" s="13" t="str">
        <f ca="1">IFERROR(IF(Fiscal!KE$3&lt;&gt;"",Fiscal!KE$3,IF(Fiscal!KD$3&lt;&gt;"",Fiscal!KD$3+(Fiscal!KG$3-Fiscal!KD$3)/3,Fiscal!KC$3+(Fiscal!KF$3-Fiscal!KC$3)*2/3)),"")</f>
        <v/>
      </c>
      <c r="KF2" s="13" t="str">
        <f ca="1">IFERROR(IF(Fiscal!KF$3&lt;&gt;"",Fiscal!KF$3,IF(Fiscal!KE$3&lt;&gt;"",Fiscal!KE$3+(Fiscal!KH$3-Fiscal!KE$3)/3,Fiscal!KD$3+(Fiscal!KG$3-Fiscal!KD$3)*2/3)),"")</f>
        <v/>
      </c>
      <c r="KG2" s="13" t="str">
        <f ca="1">IFERROR(IF(Fiscal!KG$3&lt;&gt;"",Fiscal!KG$3,IF(Fiscal!KF$3&lt;&gt;"",Fiscal!KF$3+(Fiscal!KI$3-Fiscal!KF$3)/3,Fiscal!KE$3+(Fiscal!KH$3-Fiscal!KE$3)*2/3)),"")</f>
        <v/>
      </c>
      <c r="KH2" s="13" t="str">
        <f ca="1">IFERROR(IF(Fiscal!KH$3&lt;&gt;"",Fiscal!KH$3,IF(Fiscal!KG$3&lt;&gt;"",Fiscal!KG$3+(Fiscal!KJ$3-Fiscal!KG$3)/3,Fiscal!KF$3+(Fiscal!KI$3-Fiscal!KF$3)*2/3)),"")</f>
        <v/>
      </c>
      <c r="KI2" s="13" t="str">
        <f ca="1">IFERROR(IF(Fiscal!KI$3&lt;&gt;"",Fiscal!KI$3,IF(Fiscal!KH$3&lt;&gt;"",Fiscal!KH$3+(Fiscal!KK$3-Fiscal!KH$3)/3,Fiscal!KG$3+(Fiscal!KJ$3-Fiscal!KG$3)*2/3)),"")</f>
        <v/>
      </c>
      <c r="KJ2" s="13" t="str">
        <f ca="1">IFERROR(IF(Fiscal!KJ$3&lt;&gt;"",Fiscal!KJ$3,IF(Fiscal!KI$3&lt;&gt;"",Fiscal!KI$3+(Fiscal!KL$3-Fiscal!KI$3)/3,Fiscal!KH$3+(Fiscal!KK$3-Fiscal!KH$3)*2/3)),"")</f>
        <v/>
      </c>
      <c r="KK2" s="13" t="str">
        <f ca="1">IFERROR(IF(Fiscal!KK$3&lt;&gt;"",Fiscal!KK$3,IF(Fiscal!KJ$3&lt;&gt;"",Fiscal!KJ$3+(Fiscal!KM$3-Fiscal!KJ$3)/3,Fiscal!KI$3+(Fiscal!KL$3-Fiscal!KI$3)*2/3)),"")</f>
        <v/>
      </c>
      <c r="KL2" s="13" t="str">
        <f ca="1">IFERROR(IF(Fiscal!KL$3&lt;&gt;"",Fiscal!KL$3,IF(Fiscal!KK$3&lt;&gt;"",Fiscal!KK$3+(Fiscal!KN$3-Fiscal!KK$3)/3,Fiscal!KJ$3+(Fiscal!KM$3-Fiscal!KJ$3)*2/3)),"")</f>
        <v/>
      </c>
      <c r="KM2" s="13" t="str">
        <f ca="1">IFERROR(IF(Fiscal!KM$3&lt;&gt;"",Fiscal!KM$3,IF(Fiscal!KL$3&lt;&gt;"",Fiscal!KL$3+(Fiscal!KO$3-Fiscal!KL$3)/3,Fiscal!KK$3+(Fiscal!KN$3-Fiscal!KK$3)*2/3)),"")</f>
        <v/>
      </c>
      <c r="KN2" s="13" t="str">
        <f ca="1">IFERROR(IF(Fiscal!KN$3&lt;&gt;"",Fiscal!KN$3,IF(Fiscal!KM$3&lt;&gt;"",Fiscal!KM$3+(Fiscal!KP$3-Fiscal!KM$3)/3,Fiscal!KL$3+(Fiscal!KO$3-Fiscal!KL$3)*2/3)),"")</f>
        <v/>
      </c>
      <c r="KO2" s="13" t="str">
        <f ca="1">IFERROR(IF(Fiscal!KO$3&lt;&gt;"",Fiscal!KO$3,IF(Fiscal!KN$3&lt;&gt;"",Fiscal!KN$3+(Fiscal!KQ$3-Fiscal!KN$3)/3,Fiscal!KM$3+(Fiscal!KP$3-Fiscal!KM$3)*2/3)),"")</f>
        <v/>
      </c>
      <c r="KP2" s="13" t="str">
        <f ca="1">IFERROR(IF(Fiscal!KP$3&lt;&gt;"",Fiscal!KP$3,IF(Fiscal!KO$3&lt;&gt;"",Fiscal!KO$3+(Fiscal!KR$3-Fiscal!KO$3)/3,Fiscal!KN$3+(Fiscal!KQ$3-Fiscal!KN$3)*2/3)),"")</f>
        <v/>
      </c>
      <c r="KQ2" s="13" t="str">
        <f ca="1">IFERROR(IF(Fiscal!KQ$3&lt;&gt;"",Fiscal!KQ$3,IF(Fiscal!KP$3&lt;&gt;"",Fiscal!KP$3+(Fiscal!KS$3-Fiscal!KP$3)/3,Fiscal!KO$3+(Fiscal!KR$3-Fiscal!KO$3)*2/3)),"")</f>
        <v/>
      </c>
      <c r="KR2" s="13" t="str">
        <f ca="1">IFERROR(IF(Fiscal!KR$3&lt;&gt;"",Fiscal!KR$3,IF(Fiscal!KQ$3&lt;&gt;"",Fiscal!KQ$3+(Fiscal!KT$3-Fiscal!KQ$3)/3,Fiscal!KP$3+(Fiscal!KS$3-Fiscal!KP$3)*2/3)),"")</f>
        <v/>
      </c>
      <c r="KS2" s="13" t="str">
        <f ca="1">IFERROR(IF(Fiscal!KS$3&lt;&gt;"",Fiscal!KS$3,IF(Fiscal!KR$3&lt;&gt;"",Fiscal!KR$3+(Fiscal!KU$3-Fiscal!KR$3)/3,Fiscal!KQ$3+(Fiscal!KT$3-Fiscal!KQ$3)*2/3)),"")</f>
        <v/>
      </c>
      <c r="KT2" s="13" t="str">
        <f ca="1">IFERROR(IF(Fiscal!KT$3&lt;&gt;"",Fiscal!KT$3,IF(Fiscal!KS$3&lt;&gt;"",Fiscal!KS$3+(Fiscal!KV$3-Fiscal!KS$3)/3,Fiscal!KR$3+(Fiscal!KU$3-Fiscal!KR$3)*2/3)),"")</f>
        <v/>
      </c>
      <c r="KU2" s="13" t="str">
        <f ca="1">IFERROR(IF(Fiscal!KU$3&lt;&gt;"",Fiscal!KU$3,IF(Fiscal!KT$3&lt;&gt;"",Fiscal!KT$3+(Fiscal!KW$3-Fiscal!KT$3)/3,Fiscal!KS$3+(Fiscal!KV$3-Fiscal!KS$3)*2/3)),"")</f>
        <v/>
      </c>
      <c r="KV2" s="13" t="str">
        <f ca="1">IFERROR(IF(Fiscal!KV$3&lt;&gt;"",Fiscal!KV$3,IF(Fiscal!KU$3&lt;&gt;"",Fiscal!KU$3+(Fiscal!KX$3-Fiscal!KU$3)/3,Fiscal!KT$3+(Fiscal!KW$3-Fiscal!KT$3)*2/3)),"")</f>
        <v/>
      </c>
      <c r="KW2" s="13" t="str">
        <f ca="1">IFERROR(IF(Fiscal!KW$3&lt;&gt;"",Fiscal!KW$3,IF(Fiscal!KV$3&lt;&gt;"",Fiscal!KV$3+(Fiscal!KY$3-Fiscal!KV$3)/3,Fiscal!KU$3+(Fiscal!KX$3-Fiscal!KU$3)*2/3)),"")</f>
        <v/>
      </c>
      <c r="KX2" s="13" t="str">
        <f ca="1">IFERROR(IF(Fiscal!KX$3&lt;&gt;"",Fiscal!KX$3,IF(Fiscal!KW$3&lt;&gt;"",Fiscal!KW$3+(Fiscal!KZ$3-Fiscal!KW$3)/3,Fiscal!KV$3+(Fiscal!KY$3-Fiscal!KV$3)*2/3)),"")</f>
        <v/>
      </c>
      <c r="KY2" s="13" t="str">
        <f ca="1">IFERROR(IF(Fiscal!KY$3&lt;&gt;"",Fiscal!KY$3,IF(Fiscal!KX$3&lt;&gt;"",Fiscal!KX$3+(Fiscal!LA$3-Fiscal!KX$3)/3,Fiscal!KW$3+(Fiscal!KZ$3-Fiscal!KW$3)*2/3)),"")</f>
        <v/>
      </c>
      <c r="KZ2" s="13" t="str">
        <f ca="1">IFERROR(IF(Fiscal!KZ$3&lt;&gt;"",Fiscal!KZ$3,IF(Fiscal!KY$3&lt;&gt;"",Fiscal!KY$3+(Fiscal!LB$3-Fiscal!KY$3)/3,Fiscal!KX$3+(Fiscal!LA$3-Fiscal!KX$3)*2/3)),"")</f>
        <v/>
      </c>
      <c r="LA2" s="13" t="str">
        <f ca="1">IFERROR(IF(Fiscal!LA$3&lt;&gt;"",Fiscal!LA$3,IF(Fiscal!KZ$3&lt;&gt;"",Fiscal!KZ$3+(Fiscal!LC$3-Fiscal!KZ$3)/3,Fiscal!KY$3+(Fiscal!LB$3-Fiscal!KY$3)*2/3)),"")</f>
        <v/>
      </c>
      <c r="LB2" s="13" t="str">
        <f ca="1">IFERROR(IF(Fiscal!LB$3&lt;&gt;"",Fiscal!LB$3,IF(Fiscal!LA$3&lt;&gt;"",Fiscal!LA$3+(Fiscal!LD$3-Fiscal!LA$3)/3,Fiscal!KZ$3+(Fiscal!LC$3-Fiscal!KZ$3)*2/3)),"")</f>
        <v/>
      </c>
      <c r="LC2" s="13" t="str">
        <f ca="1">IFERROR(IF(Fiscal!LC$3&lt;&gt;"",Fiscal!LC$3,IF(Fiscal!LB$3&lt;&gt;"",Fiscal!LB$3+(Fiscal!LE$3-Fiscal!LB$3)/3,Fiscal!LA$3+(Fiscal!LD$3-Fiscal!LA$3)*2/3)),"")</f>
        <v/>
      </c>
      <c r="LD2" s="13" t="str">
        <f ca="1">IFERROR(IF(Fiscal!LD$3&lt;&gt;"",Fiscal!LD$3,IF(Fiscal!LC$3&lt;&gt;"",Fiscal!LC$3+(Fiscal!LF$3-Fiscal!LC$3)/3,Fiscal!LB$3+(Fiscal!LE$3-Fiscal!LB$3)*2/3)),"")</f>
        <v/>
      </c>
      <c r="LE2" s="13" t="str">
        <f ca="1">IFERROR(IF(Fiscal!LE$3&lt;&gt;"",Fiscal!LE$3,IF(Fiscal!LD$3&lt;&gt;"",Fiscal!LD$3+(Fiscal!LG$3-Fiscal!LD$3)/3,Fiscal!LC$3+(Fiscal!LF$3-Fiscal!LC$3)*2/3)),"")</f>
        <v/>
      </c>
      <c r="LF2" s="13" t="str">
        <f ca="1">IFERROR(IF(Fiscal!LF$3&lt;&gt;"",Fiscal!LF$3,IF(Fiscal!LE$3&lt;&gt;"",Fiscal!LE$3+(Fiscal!LH$3-Fiscal!LE$3)/3,Fiscal!LD$3+(Fiscal!LG$3-Fiscal!LD$3)*2/3)),"")</f>
        <v/>
      </c>
      <c r="LG2" s="13" t="str">
        <f ca="1">IFERROR(IF(Fiscal!LG$3&lt;&gt;"",Fiscal!LG$3,IF(Fiscal!LF$3&lt;&gt;"",Fiscal!LF$3+(Fiscal!LI$3-Fiscal!LF$3)/3,Fiscal!LE$3+(Fiscal!LH$3-Fiscal!LE$3)*2/3)),"")</f>
        <v/>
      </c>
      <c r="LH2" s="13" t="str">
        <f ca="1">IFERROR(IF(Fiscal!LH$3&lt;&gt;"",Fiscal!LH$3,IF(Fiscal!LG$3&lt;&gt;"",Fiscal!LG$3+(Fiscal!LJ$3-Fiscal!LG$3)/3,Fiscal!LF$3+(Fiscal!LI$3-Fiscal!LF$3)*2/3)),"")</f>
        <v/>
      </c>
      <c r="LI2" s="13" t="str">
        <f ca="1">IFERROR(IF(Fiscal!LI$3&lt;&gt;"",Fiscal!LI$3,IF(Fiscal!LH$3&lt;&gt;"",Fiscal!LH$3+(Fiscal!LK$3-Fiscal!LH$3)/3,Fiscal!LG$3+(Fiscal!LJ$3-Fiscal!LG$3)*2/3)),"")</f>
        <v/>
      </c>
      <c r="LJ2" s="13" t="str">
        <f ca="1">IFERROR(IF(Fiscal!LJ$3&lt;&gt;"",Fiscal!LJ$3,IF(Fiscal!LI$3&lt;&gt;"",Fiscal!LI$3+(Fiscal!LL$3-Fiscal!LI$3)/3,Fiscal!LH$3+(Fiscal!LK$3-Fiscal!LH$3)*2/3)),"")</f>
        <v/>
      </c>
      <c r="LK2" s="13" t="str">
        <f ca="1">IFERROR(IF(Fiscal!LK$3&lt;&gt;"",Fiscal!LK$3,IF(Fiscal!LJ$3&lt;&gt;"",Fiscal!LJ$3+(Fiscal!LM$3-Fiscal!LJ$3)/3,Fiscal!LI$3+(Fiscal!LL$3-Fiscal!LI$3)*2/3)),"")</f>
        <v/>
      </c>
      <c r="LL2" s="13" t="str">
        <f ca="1">IFERROR(IF(Fiscal!LL$3&lt;&gt;"",Fiscal!LL$3,IF(Fiscal!LK$3&lt;&gt;"",Fiscal!LK$3+(Fiscal!LN$3-Fiscal!LK$3)/3,Fiscal!LJ$3+(Fiscal!LM$3-Fiscal!LJ$3)*2/3)),"")</f>
        <v/>
      </c>
      <c r="LM2" s="13" t="str">
        <f ca="1">IFERROR(IF(Fiscal!LM$3&lt;&gt;"",Fiscal!LM$3,IF(Fiscal!LL$3&lt;&gt;"",Fiscal!LL$3+(Fiscal!LO$3-Fiscal!LL$3)/3,Fiscal!LK$3+(Fiscal!LN$3-Fiscal!LK$3)*2/3)),"")</f>
        <v/>
      </c>
      <c r="LN2" s="13" t="str">
        <f ca="1">IFERROR(IF(Fiscal!LN$3&lt;&gt;"",Fiscal!LN$3,IF(Fiscal!LM$3&lt;&gt;"",Fiscal!LM$3+(Fiscal!LP$3-Fiscal!LM$3)/3,Fiscal!LL$3+(Fiscal!LO$3-Fiscal!LL$3)*2/3)),"")</f>
        <v/>
      </c>
      <c r="LO2" s="13" t="str">
        <f ca="1">IFERROR(IF(Fiscal!LO$3&lt;&gt;"",Fiscal!LO$3,IF(Fiscal!LN$3&lt;&gt;"",Fiscal!LN$3+(Fiscal!LQ$3-Fiscal!LN$3)/3,Fiscal!LM$3+(Fiscal!LP$3-Fiscal!LM$3)*2/3)),"")</f>
        <v/>
      </c>
      <c r="LP2" s="13" t="str">
        <f ca="1">IFERROR(IF(Fiscal!LP$3&lt;&gt;"",Fiscal!LP$3,IF(Fiscal!LO$3&lt;&gt;"",Fiscal!LO$3+(Fiscal!LR$3-Fiscal!LO$3)/3,Fiscal!LN$3+(Fiscal!LQ$3-Fiscal!LN$3)*2/3)),"")</f>
        <v/>
      </c>
      <c r="LQ2" s="13" t="str">
        <f ca="1">IFERROR(IF(Fiscal!LQ$3&lt;&gt;"",Fiscal!LQ$3,IF(Fiscal!LP$3&lt;&gt;"",Fiscal!LP$3+(Fiscal!LS$3-Fiscal!LP$3)/3,Fiscal!LO$3+(Fiscal!LR$3-Fiscal!LO$3)*2/3)),"")</f>
        <v/>
      </c>
      <c r="LR2" s="13" t="str">
        <f ca="1">IFERROR(IF(Fiscal!LR$3&lt;&gt;"",Fiscal!LR$3,IF(Fiscal!LQ$3&lt;&gt;"",Fiscal!LQ$3+(Fiscal!LT$3-Fiscal!LQ$3)/3,Fiscal!LP$3+(Fiscal!LS$3-Fiscal!LP$3)*2/3)),"")</f>
        <v/>
      </c>
      <c r="LS2" s="13" t="str">
        <f ca="1">IFERROR(IF(Fiscal!LS$3&lt;&gt;"",Fiscal!LS$3,IF(Fiscal!LR$3&lt;&gt;"",Fiscal!LR$3+(Fiscal!LU$3-Fiscal!LR$3)/3,Fiscal!LQ$3+(Fiscal!LT$3-Fiscal!LQ$3)*2/3)),"")</f>
        <v/>
      </c>
      <c r="LT2" s="13" t="str">
        <f ca="1">IFERROR(IF(Fiscal!LT$3&lt;&gt;"",Fiscal!LT$3,IF(Fiscal!LS$3&lt;&gt;"",Fiscal!LS$3+(Fiscal!LV$3-Fiscal!LS$3)/3,Fiscal!LR$3+(Fiscal!LU$3-Fiscal!LR$3)*2/3)),"")</f>
        <v/>
      </c>
      <c r="LU2" s="13" t="str">
        <f ca="1">IFERROR(IF(Fiscal!LU$3&lt;&gt;"",Fiscal!LU$3,IF(Fiscal!LT$3&lt;&gt;"",Fiscal!LT$3+(Fiscal!LW$3-Fiscal!LT$3)/3,Fiscal!LS$3+(Fiscal!LV$3-Fiscal!LS$3)*2/3)),"")</f>
        <v/>
      </c>
      <c r="LV2" s="13" t="str">
        <f ca="1">IFERROR(IF(Fiscal!LV$3&lt;&gt;"",Fiscal!LV$3,IF(Fiscal!LU$3&lt;&gt;"",Fiscal!LU$3+(Fiscal!LX$3-Fiscal!LU$3)/3,Fiscal!LT$3+(Fiscal!LW$3-Fiscal!LT$3)*2/3)),"")</f>
        <v/>
      </c>
      <c r="LW2" s="13" t="str">
        <f ca="1">IFERROR(IF(Fiscal!LW$3&lt;&gt;"",Fiscal!LW$3,IF(Fiscal!LV$3&lt;&gt;"",Fiscal!LV$3+(Fiscal!LY$3-Fiscal!LV$3)/3,Fiscal!LU$3+(Fiscal!LX$3-Fiscal!LU$3)*2/3)),"")</f>
        <v/>
      </c>
      <c r="LX2" s="13" t="str">
        <f ca="1">IFERROR(IF(Fiscal!LX$3&lt;&gt;"",Fiscal!LX$3,IF(Fiscal!LW$3&lt;&gt;"",Fiscal!LW$3+(Fiscal!LZ$3-Fiscal!LW$3)/3,Fiscal!LV$3+(Fiscal!LY$3-Fiscal!LV$3)*2/3)),"")</f>
        <v/>
      </c>
      <c r="LY2" s="13" t="str">
        <f ca="1">IFERROR(IF(Fiscal!LY$3&lt;&gt;"",Fiscal!LY$3,IF(Fiscal!LX$3&lt;&gt;"",Fiscal!LX$3+(Fiscal!MA$3-Fiscal!LX$3)/3,Fiscal!LW$3+(Fiscal!LZ$3-Fiscal!LW$3)*2/3)),"")</f>
        <v/>
      </c>
      <c r="LZ2" s="13" t="str">
        <f ca="1">IFERROR(IF(Fiscal!LZ$3&lt;&gt;"",Fiscal!LZ$3,IF(Fiscal!LY$3&lt;&gt;"",Fiscal!LY$3+(Fiscal!MB$3-Fiscal!LY$3)/3,Fiscal!LX$3+(Fiscal!MA$3-Fiscal!LX$3)*2/3)),"")</f>
        <v/>
      </c>
      <c r="MA2" s="13" t="str">
        <f ca="1">IFERROR(IF(Fiscal!MA$3&lt;&gt;"",Fiscal!MA$3,IF(Fiscal!LZ$3&lt;&gt;"",Fiscal!LZ$3+(Fiscal!MC$3-Fiscal!LZ$3)/3,Fiscal!LY$3+(Fiscal!MB$3-Fiscal!LY$3)*2/3)),"")</f>
        <v/>
      </c>
      <c r="MB2" s="13" t="str">
        <f ca="1">IFERROR(IF(Fiscal!MB$3&lt;&gt;"",Fiscal!MB$3,IF(Fiscal!MA$3&lt;&gt;"",Fiscal!MA$3+(Fiscal!MD$3-Fiscal!MA$3)/3,Fiscal!LZ$3+(Fiscal!MC$3-Fiscal!LZ$3)*2/3)),"")</f>
        <v/>
      </c>
      <c r="MC2" s="13" t="str">
        <f ca="1">IFERROR(IF(Fiscal!MC$3&lt;&gt;"",Fiscal!MC$3,IF(Fiscal!MB$3&lt;&gt;"",Fiscal!MB$3+(Fiscal!ME$3-Fiscal!MB$3)/3,Fiscal!MA$3+(Fiscal!MD$3-Fiscal!MA$3)*2/3)),"")</f>
        <v/>
      </c>
      <c r="MD2" s="13" t="str">
        <f ca="1">IFERROR(IF(Fiscal!MD$3&lt;&gt;"",Fiscal!MD$3,IF(Fiscal!MC$3&lt;&gt;"",Fiscal!MC$3+(Fiscal!MF$3-Fiscal!MC$3)/3,Fiscal!MB$3+(Fiscal!ME$3-Fiscal!MB$3)*2/3)),"")</f>
        <v/>
      </c>
      <c r="ME2" s="13" t="str">
        <f ca="1">IFERROR(IF(Fiscal!ME$3&lt;&gt;"",Fiscal!ME$3,IF(Fiscal!MD$3&lt;&gt;"",Fiscal!MD$3+(Fiscal!MG$3-Fiscal!MD$3)/3,Fiscal!MC$3+(Fiscal!MF$3-Fiscal!MC$3)*2/3)),"")</f>
        <v/>
      </c>
      <c r="MF2" s="13" t="str">
        <f ca="1">IFERROR(IF(Fiscal!MF$3&lt;&gt;"",Fiscal!MF$3,IF(Fiscal!ME$3&lt;&gt;"",Fiscal!ME$3+(Fiscal!MH$3-Fiscal!ME$3)/3,Fiscal!MD$3+(Fiscal!MG$3-Fiscal!MD$3)*2/3)),"")</f>
        <v/>
      </c>
      <c r="MG2" s="13" t="str">
        <f ca="1">IFERROR(IF(Fiscal!MG$3&lt;&gt;"",Fiscal!MG$3,IF(Fiscal!MF$3&lt;&gt;"",Fiscal!MF$3+(Fiscal!MI$3-Fiscal!MF$3)/3,Fiscal!ME$3+(Fiscal!MH$3-Fiscal!ME$3)*2/3)),"")</f>
        <v/>
      </c>
      <c r="MH2" s="13" t="str">
        <f ca="1">IFERROR(IF(Fiscal!MH$3&lt;&gt;"",Fiscal!MH$3,IF(Fiscal!MG$3&lt;&gt;"",Fiscal!MG$3+(Fiscal!MJ$3-Fiscal!MG$3)/3,Fiscal!MF$3+(Fiscal!MI$3-Fiscal!MF$3)*2/3)),"")</f>
        <v/>
      </c>
      <c r="MI2" s="13" t="str">
        <f ca="1">IFERROR(IF(Fiscal!MI$3&lt;&gt;"",Fiscal!MI$3,IF(Fiscal!MH$3&lt;&gt;"",Fiscal!MH$3+(Fiscal!MK$3-Fiscal!MH$3)/3,Fiscal!MG$3+(Fiscal!MJ$3-Fiscal!MG$3)*2/3)),"")</f>
        <v/>
      </c>
      <c r="MJ2" s="13" t="str">
        <f ca="1">IFERROR(IF(Fiscal!MJ$3&lt;&gt;"",Fiscal!MJ$3,IF(Fiscal!MI$3&lt;&gt;"",Fiscal!MI$3+(Fiscal!ML$3-Fiscal!MI$3)/3,Fiscal!MH$3+(Fiscal!MK$3-Fiscal!MH$3)*2/3)),"")</f>
        <v/>
      </c>
      <c r="MK2" s="13" t="str">
        <f ca="1">IFERROR(IF(Fiscal!MK$3&lt;&gt;"",Fiscal!MK$3,IF(Fiscal!MJ$3&lt;&gt;"",Fiscal!MJ$3+(Fiscal!MM$3-Fiscal!MJ$3)/3,Fiscal!MI$3+(Fiscal!ML$3-Fiscal!MI$3)*2/3)),"")</f>
        <v/>
      </c>
      <c r="ML2" s="13" t="str">
        <f ca="1">IFERROR(IF(Fiscal!ML$3&lt;&gt;"",Fiscal!ML$3,IF(Fiscal!MK$3&lt;&gt;"",Fiscal!MK$3+(Fiscal!MN$3-Fiscal!MK$3)/3,Fiscal!MJ$3+(Fiscal!MM$3-Fiscal!MJ$3)*2/3)),"")</f>
        <v/>
      </c>
      <c r="MM2" s="13" t="str">
        <f ca="1">IFERROR(IF(Fiscal!MM$3&lt;&gt;"",Fiscal!MM$3,IF(Fiscal!ML$3&lt;&gt;"",Fiscal!ML$3+(Fiscal!MO$3-Fiscal!ML$3)/3,Fiscal!MK$3+(Fiscal!MN$3-Fiscal!MK$3)*2/3)),"")</f>
        <v/>
      </c>
      <c r="MN2" s="13" t="str">
        <f ca="1">IFERROR(IF(Fiscal!MN$3&lt;&gt;"",Fiscal!MN$3,IF(Fiscal!MM$3&lt;&gt;"",Fiscal!MM$3+(Fiscal!MP$3-Fiscal!MM$3)/3,Fiscal!ML$3+(Fiscal!MO$3-Fiscal!ML$3)*2/3)),"")</f>
        <v/>
      </c>
      <c r="MO2" s="13" t="str">
        <f ca="1">IFERROR(IF(Fiscal!MO$3&lt;&gt;"",Fiscal!MO$3,IF(Fiscal!MN$3&lt;&gt;"",Fiscal!MN$3+(Fiscal!MQ$3-Fiscal!MN$3)/3,Fiscal!MM$3+(Fiscal!MP$3-Fiscal!MM$3)*2/3)),"")</f>
        <v/>
      </c>
      <c r="MP2" s="13" t="str">
        <f ca="1">IFERROR(IF(Fiscal!MP$3&lt;&gt;"",Fiscal!MP$3,IF(Fiscal!MO$3&lt;&gt;"",Fiscal!MO$3+(Fiscal!MR$3-Fiscal!MO$3)/3,Fiscal!MN$3+(Fiscal!MQ$3-Fiscal!MN$3)*2/3)),"")</f>
        <v/>
      </c>
      <c r="MQ2" s="13" t="str">
        <f ca="1">IFERROR(IF(Fiscal!MQ$3&lt;&gt;"",Fiscal!MQ$3,IF(Fiscal!MP$3&lt;&gt;"",Fiscal!MP$3+(Fiscal!MS$3-Fiscal!MP$3)/3,Fiscal!MO$3+(Fiscal!MR$3-Fiscal!MO$3)*2/3)),"")</f>
        <v/>
      </c>
      <c r="MR2" s="13" t="str">
        <f ca="1">IFERROR(IF(Fiscal!MR$3&lt;&gt;"",Fiscal!MR$3,IF(Fiscal!MQ$3&lt;&gt;"",Fiscal!MQ$3+(Fiscal!MT$3-Fiscal!MQ$3)/3,Fiscal!MP$3+(Fiscal!MS$3-Fiscal!MP$3)*2/3)),"")</f>
        <v/>
      </c>
      <c r="MS2" s="13" t="str">
        <f ca="1">IFERROR(IF(Fiscal!MS$3&lt;&gt;"",Fiscal!MS$3,IF(Fiscal!MR$3&lt;&gt;"",Fiscal!MR$3+(Fiscal!MU$3-Fiscal!MR$3)/3,Fiscal!MQ$3+(Fiscal!MT$3-Fiscal!MQ$3)*2/3)),"")</f>
        <v/>
      </c>
      <c r="MT2" s="13" t="str">
        <f ca="1">IFERROR(IF(Fiscal!MT$3&lt;&gt;"",Fiscal!MT$3,IF(Fiscal!MS$3&lt;&gt;"",Fiscal!MS$3+(Fiscal!MV$3-Fiscal!MS$3)/3,Fiscal!MR$3+(Fiscal!MU$3-Fiscal!MR$3)*2/3)),"")</f>
        <v/>
      </c>
      <c r="MU2" s="13" t="str">
        <f ca="1">IFERROR(IF(Fiscal!MU$3&lt;&gt;"",Fiscal!MU$3,IF(Fiscal!MT$3&lt;&gt;"",Fiscal!MT$3+(Fiscal!MW$3-Fiscal!MT$3)/3,Fiscal!MS$3+(Fiscal!MV$3-Fiscal!MS$3)*2/3)),"")</f>
        <v/>
      </c>
    </row>
    <row r="3" spans="1:359" s="22" customFormat="1">
      <c r="A3" s="46"/>
      <c r="B3" s="32" t="s">
        <v>190</v>
      </c>
      <c r="AY3" s="22" t="e">
        <f t="shared" ref="AY3:BX3" ca="1" si="0">AY2/AM2-1</f>
        <v>#VALUE!</v>
      </c>
      <c r="AZ3" s="22" t="e">
        <f t="shared" ca="1" si="0"/>
        <v>#VALUE!</v>
      </c>
      <c r="BA3" s="22" t="e">
        <f t="shared" ca="1" si="0"/>
        <v>#VALUE!</v>
      </c>
      <c r="BB3" s="22" t="e">
        <f t="shared" ca="1" si="0"/>
        <v>#VALUE!</v>
      </c>
      <c r="BC3" s="22" t="e">
        <f t="shared" ca="1" si="0"/>
        <v>#VALUE!</v>
      </c>
      <c r="BD3" s="22" t="e">
        <f t="shared" ca="1" si="0"/>
        <v>#VALUE!</v>
      </c>
      <c r="BE3" s="22" t="e">
        <f t="shared" ca="1" si="0"/>
        <v>#VALUE!</v>
      </c>
      <c r="BF3" s="22" t="e">
        <f t="shared" ca="1" si="0"/>
        <v>#VALUE!</v>
      </c>
      <c r="BG3" s="22" t="e">
        <f t="shared" ca="1" si="0"/>
        <v>#VALUE!</v>
      </c>
      <c r="BH3" s="22" t="e">
        <f t="shared" ca="1" si="0"/>
        <v>#VALUE!</v>
      </c>
      <c r="BI3" s="22" t="e">
        <f t="shared" ca="1" si="0"/>
        <v>#VALUE!</v>
      </c>
      <c r="BJ3" s="22" t="e">
        <f t="shared" ca="1" si="0"/>
        <v>#VALUE!</v>
      </c>
      <c r="BK3" s="22" t="e">
        <f t="shared" ca="1" si="0"/>
        <v>#VALUE!</v>
      </c>
      <c r="BL3" s="22" t="e">
        <f t="shared" ca="1" si="0"/>
        <v>#VALUE!</v>
      </c>
      <c r="BM3" s="22" t="e">
        <f t="shared" ca="1" si="0"/>
        <v>#VALUE!</v>
      </c>
      <c r="BN3" s="22" t="e">
        <f t="shared" ca="1" si="0"/>
        <v>#VALUE!</v>
      </c>
      <c r="BO3" s="22" t="e">
        <f t="shared" ca="1" si="0"/>
        <v>#VALUE!</v>
      </c>
      <c r="BP3" s="22" t="e">
        <f t="shared" ca="1" si="0"/>
        <v>#VALUE!</v>
      </c>
      <c r="BQ3" s="22" t="e">
        <f t="shared" ca="1" si="0"/>
        <v>#VALUE!</v>
      </c>
      <c r="BR3" s="22" t="e">
        <f t="shared" ca="1" si="0"/>
        <v>#VALUE!</v>
      </c>
      <c r="BS3" s="22" t="e">
        <f t="shared" ca="1" si="0"/>
        <v>#VALUE!</v>
      </c>
      <c r="BT3" s="22" t="e">
        <f t="shared" ca="1" si="0"/>
        <v>#VALUE!</v>
      </c>
      <c r="BU3" s="22" t="e">
        <f t="shared" ca="1" si="0"/>
        <v>#VALUE!</v>
      </c>
      <c r="BV3" s="22" t="e">
        <f t="shared" ca="1" si="0"/>
        <v>#VALUE!</v>
      </c>
      <c r="BW3" s="22" t="e">
        <f t="shared" ca="1" si="0"/>
        <v>#VALUE!</v>
      </c>
      <c r="BX3" s="22" t="e">
        <f t="shared" ca="1" si="0"/>
        <v>#VALUE!</v>
      </c>
      <c r="BY3" s="22" t="e">
        <f t="shared" ref="BY3:EJ3" ca="1" si="1">BY2/BM2-1</f>
        <v>#VALUE!</v>
      </c>
      <c r="BZ3" s="22" t="e">
        <f t="shared" ca="1" si="1"/>
        <v>#VALUE!</v>
      </c>
      <c r="CA3" s="22" t="e">
        <f t="shared" ca="1" si="1"/>
        <v>#VALUE!</v>
      </c>
      <c r="CB3" s="22" t="e">
        <f t="shared" ca="1" si="1"/>
        <v>#VALUE!</v>
      </c>
      <c r="CC3" s="22" t="e">
        <f t="shared" ca="1" si="1"/>
        <v>#VALUE!</v>
      </c>
      <c r="CD3" s="22" t="e">
        <f t="shared" ca="1" si="1"/>
        <v>#VALUE!</v>
      </c>
      <c r="CE3" s="22" t="e">
        <f t="shared" ca="1" si="1"/>
        <v>#VALUE!</v>
      </c>
      <c r="CF3" s="22" t="e">
        <f t="shared" ca="1" si="1"/>
        <v>#VALUE!</v>
      </c>
      <c r="CG3" s="22" t="e">
        <f t="shared" ca="1" si="1"/>
        <v>#VALUE!</v>
      </c>
      <c r="CH3" s="22" t="e">
        <f t="shared" ca="1" si="1"/>
        <v>#VALUE!</v>
      </c>
      <c r="CI3" s="22" t="e">
        <f t="shared" ca="1" si="1"/>
        <v>#VALUE!</v>
      </c>
      <c r="CJ3" s="22" t="e">
        <f t="shared" ca="1" si="1"/>
        <v>#VALUE!</v>
      </c>
      <c r="CK3" s="22" t="e">
        <f t="shared" ca="1" si="1"/>
        <v>#VALUE!</v>
      </c>
      <c r="CL3" s="22" t="e">
        <f t="shared" ca="1" si="1"/>
        <v>#VALUE!</v>
      </c>
      <c r="CM3" s="22" t="e">
        <f t="shared" ca="1" si="1"/>
        <v>#VALUE!</v>
      </c>
      <c r="CN3" s="22" t="e">
        <f t="shared" ca="1" si="1"/>
        <v>#VALUE!</v>
      </c>
      <c r="CO3" s="22" t="e">
        <f t="shared" ca="1" si="1"/>
        <v>#VALUE!</v>
      </c>
      <c r="CP3" s="22" t="e">
        <f t="shared" ca="1" si="1"/>
        <v>#VALUE!</v>
      </c>
      <c r="CQ3" s="22" t="e">
        <f t="shared" ca="1" si="1"/>
        <v>#VALUE!</v>
      </c>
      <c r="CR3" s="22" t="e">
        <f t="shared" ca="1" si="1"/>
        <v>#VALUE!</v>
      </c>
      <c r="CS3" s="22" t="e">
        <f t="shared" ca="1" si="1"/>
        <v>#VALUE!</v>
      </c>
      <c r="CT3" s="22" t="e">
        <f t="shared" ca="1" si="1"/>
        <v>#VALUE!</v>
      </c>
      <c r="CU3" s="22" t="e">
        <f t="shared" ca="1" si="1"/>
        <v>#VALUE!</v>
      </c>
      <c r="CV3" s="22" t="e">
        <f t="shared" ca="1" si="1"/>
        <v>#VALUE!</v>
      </c>
      <c r="CW3" s="22" t="e">
        <f t="shared" ca="1" si="1"/>
        <v>#VALUE!</v>
      </c>
      <c r="CX3" s="22" t="e">
        <f t="shared" ca="1" si="1"/>
        <v>#VALUE!</v>
      </c>
      <c r="CY3" s="22" t="e">
        <f t="shared" ca="1" si="1"/>
        <v>#VALUE!</v>
      </c>
      <c r="CZ3" s="22" t="e">
        <f t="shared" ca="1" si="1"/>
        <v>#VALUE!</v>
      </c>
      <c r="DA3" s="22" t="e">
        <f t="shared" ca="1" si="1"/>
        <v>#VALUE!</v>
      </c>
      <c r="DB3" s="22" t="e">
        <f t="shared" ca="1" si="1"/>
        <v>#VALUE!</v>
      </c>
      <c r="DC3" s="22" t="e">
        <f t="shared" ca="1" si="1"/>
        <v>#VALUE!</v>
      </c>
      <c r="DD3" s="22" t="e">
        <f t="shared" ca="1" si="1"/>
        <v>#VALUE!</v>
      </c>
      <c r="DE3" s="22" t="e">
        <f t="shared" ca="1" si="1"/>
        <v>#VALUE!</v>
      </c>
      <c r="DF3" s="22" t="e">
        <f t="shared" ca="1" si="1"/>
        <v>#VALUE!</v>
      </c>
      <c r="DG3" s="22" t="e">
        <f t="shared" ca="1" si="1"/>
        <v>#VALUE!</v>
      </c>
      <c r="DH3" s="22" t="e">
        <f t="shared" ca="1" si="1"/>
        <v>#VALUE!</v>
      </c>
      <c r="DI3" s="22" t="e">
        <f t="shared" ca="1" si="1"/>
        <v>#VALUE!</v>
      </c>
      <c r="DJ3" s="22" t="e">
        <f t="shared" ca="1" si="1"/>
        <v>#VALUE!</v>
      </c>
      <c r="DK3" s="22" t="e">
        <f t="shared" ca="1" si="1"/>
        <v>#VALUE!</v>
      </c>
      <c r="DL3" s="22" t="e">
        <f t="shared" ca="1" si="1"/>
        <v>#VALUE!</v>
      </c>
      <c r="DM3" s="22" t="e">
        <f t="shared" ca="1" si="1"/>
        <v>#VALUE!</v>
      </c>
      <c r="DN3" s="22" t="e">
        <f t="shared" ca="1" si="1"/>
        <v>#VALUE!</v>
      </c>
      <c r="DO3" s="22" t="e">
        <f t="shared" ca="1" si="1"/>
        <v>#VALUE!</v>
      </c>
      <c r="DP3" s="22" t="e">
        <f t="shared" ca="1" si="1"/>
        <v>#VALUE!</v>
      </c>
      <c r="DQ3" s="22" t="e">
        <f t="shared" ca="1" si="1"/>
        <v>#VALUE!</v>
      </c>
      <c r="DR3" s="22" t="e">
        <f t="shared" ca="1" si="1"/>
        <v>#VALUE!</v>
      </c>
      <c r="DS3" s="22" t="e">
        <f t="shared" ca="1" si="1"/>
        <v>#VALUE!</v>
      </c>
      <c r="DT3" s="22" t="e">
        <f t="shared" ca="1" si="1"/>
        <v>#VALUE!</v>
      </c>
      <c r="DU3" s="22" t="e">
        <f t="shared" ca="1" si="1"/>
        <v>#VALUE!</v>
      </c>
      <c r="DV3" s="22" t="e">
        <f t="shared" ca="1" si="1"/>
        <v>#VALUE!</v>
      </c>
      <c r="DW3" s="22" t="e">
        <f t="shared" ca="1" si="1"/>
        <v>#VALUE!</v>
      </c>
      <c r="DX3" s="22" t="e">
        <f t="shared" ca="1" si="1"/>
        <v>#VALUE!</v>
      </c>
      <c r="DY3" s="22" t="e">
        <f t="shared" ca="1" si="1"/>
        <v>#VALUE!</v>
      </c>
      <c r="DZ3" s="22" t="e">
        <f t="shared" ca="1" si="1"/>
        <v>#VALUE!</v>
      </c>
      <c r="EA3" s="22" t="e">
        <f t="shared" ca="1" si="1"/>
        <v>#VALUE!</v>
      </c>
      <c r="EB3" s="22" t="e">
        <f t="shared" ca="1" si="1"/>
        <v>#VALUE!</v>
      </c>
      <c r="EC3" s="22" t="e">
        <f t="shared" ca="1" si="1"/>
        <v>#VALUE!</v>
      </c>
      <c r="ED3" s="22" t="e">
        <f t="shared" ca="1" si="1"/>
        <v>#VALUE!</v>
      </c>
      <c r="EE3" s="22" t="e">
        <f t="shared" ca="1" si="1"/>
        <v>#VALUE!</v>
      </c>
      <c r="EF3" s="22" t="e">
        <f t="shared" ca="1" si="1"/>
        <v>#VALUE!</v>
      </c>
      <c r="EG3" s="22" t="e">
        <f t="shared" ca="1" si="1"/>
        <v>#VALUE!</v>
      </c>
      <c r="EH3" s="22" t="e">
        <f t="shared" ca="1" si="1"/>
        <v>#VALUE!</v>
      </c>
      <c r="EI3" s="22" t="e">
        <f t="shared" ca="1" si="1"/>
        <v>#VALUE!</v>
      </c>
      <c r="EJ3" s="22" t="e">
        <f t="shared" ca="1" si="1"/>
        <v>#VALUE!</v>
      </c>
      <c r="EK3" s="22" t="e">
        <f t="shared" ref="EK3:GV3" ca="1" si="2">EK2/DY2-1</f>
        <v>#VALUE!</v>
      </c>
      <c r="EL3" s="22" t="e">
        <f t="shared" ca="1" si="2"/>
        <v>#VALUE!</v>
      </c>
      <c r="EM3" s="22" t="e">
        <f t="shared" ca="1" si="2"/>
        <v>#VALUE!</v>
      </c>
      <c r="EN3" s="22" t="e">
        <f t="shared" ca="1" si="2"/>
        <v>#VALUE!</v>
      </c>
      <c r="EO3" s="22" t="e">
        <f t="shared" ca="1" si="2"/>
        <v>#VALUE!</v>
      </c>
      <c r="EP3" s="22" t="e">
        <f t="shared" ca="1" si="2"/>
        <v>#VALUE!</v>
      </c>
      <c r="EQ3" s="22" t="e">
        <f t="shared" ca="1" si="2"/>
        <v>#VALUE!</v>
      </c>
      <c r="ER3" s="22" t="e">
        <f t="shared" ca="1" si="2"/>
        <v>#VALUE!</v>
      </c>
      <c r="ES3" s="22" t="e">
        <f t="shared" ca="1" si="2"/>
        <v>#VALUE!</v>
      </c>
      <c r="ET3" s="22" t="e">
        <f t="shared" ca="1" si="2"/>
        <v>#VALUE!</v>
      </c>
      <c r="EU3" s="22" t="e">
        <f t="shared" ca="1" si="2"/>
        <v>#VALUE!</v>
      </c>
      <c r="EV3" s="22" t="e">
        <f t="shared" ca="1" si="2"/>
        <v>#VALUE!</v>
      </c>
      <c r="EW3" s="22" t="e">
        <f t="shared" ca="1" si="2"/>
        <v>#VALUE!</v>
      </c>
      <c r="EX3" s="22" t="e">
        <f t="shared" ca="1" si="2"/>
        <v>#VALUE!</v>
      </c>
      <c r="EY3" s="22" t="e">
        <f t="shared" ca="1" si="2"/>
        <v>#VALUE!</v>
      </c>
      <c r="EZ3" s="22" t="e">
        <f t="shared" ca="1" si="2"/>
        <v>#VALUE!</v>
      </c>
      <c r="FA3" s="22" t="e">
        <f t="shared" ca="1" si="2"/>
        <v>#VALUE!</v>
      </c>
      <c r="FB3" s="22" t="e">
        <f t="shared" ca="1" si="2"/>
        <v>#VALUE!</v>
      </c>
      <c r="FC3" s="22" t="e">
        <f t="shared" ca="1" si="2"/>
        <v>#VALUE!</v>
      </c>
      <c r="FD3" s="22" t="e">
        <f t="shared" ca="1" si="2"/>
        <v>#VALUE!</v>
      </c>
      <c r="FE3" s="22" t="e">
        <f t="shared" ca="1" si="2"/>
        <v>#VALUE!</v>
      </c>
      <c r="FF3" s="22" t="e">
        <f t="shared" ca="1" si="2"/>
        <v>#VALUE!</v>
      </c>
      <c r="FG3" s="22" t="e">
        <f t="shared" ca="1" si="2"/>
        <v>#VALUE!</v>
      </c>
      <c r="FH3" s="22" t="e">
        <f t="shared" ca="1" si="2"/>
        <v>#VALUE!</v>
      </c>
      <c r="FI3" s="22" t="e">
        <f t="shared" ca="1" si="2"/>
        <v>#VALUE!</v>
      </c>
      <c r="FJ3" s="22" t="e">
        <f t="shared" ca="1" si="2"/>
        <v>#VALUE!</v>
      </c>
      <c r="FK3" s="22" t="e">
        <f t="shared" ca="1" si="2"/>
        <v>#VALUE!</v>
      </c>
      <c r="FL3" s="22" t="e">
        <f t="shared" ca="1" si="2"/>
        <v>#VALUE!</v>
      </c>
      <c r="FM3" s="22" t="e">
        <f t="shared" ca="1" si="2"/>
        <v>#VALUE!</v>
      </c>
      <c r="FN3" s="22" t="e">
        <f t="shared" ca="1" si="2"/>
        <v>#VALUE!</v>
      </c>
      <c r="FO3" s="22" t="e">
        <f t="shared" ca="1" si="2"/>
        <v>#VALUE!</v>
      </c>
      <c r="FP3" s="22" t="e">
        <f t="shared" ca="1" si="2"/>
        <v>#VALUE!</v>
      </c>
      <c r="FQ3" s="22" t="e">
        <f t="shared" ca="1" si="2"/>
        <v>#VALUE!</v>
      </c>
      <c r="FR3" s="22" t="e">
        <f t="shared" ca="1" si="2"/>
        <v>#VALUE!</v>
      </c>
      <c r="FS3" s="22" t="e">
        <f t="shared" ca="1" si="2"/>
        <v>#VALUE!</v>
      </c>
      <c r="FT3" s="22" t="e">
        <f t="shared" ca="1" si="2"/>
        <v>#VALUE!</v>
      </c>
      <c r="FU3" s="22" t="e">
        <f t="shared" ca="1" si="2"/>
        <v>#VALUE!</v>
      </c>
      <c r="FV3" s="22" t="e">
        <f t="shared" ca="1" si="2"/>
        <v>#VALUE!</v>
      </c>
      <c r="FW3" s="22" t="e">
        <f t="shared" ca="1" si="2"/>
        <v>#VALUE!</v>
      </c>
      <c r="FX3" s="22" t="e">
        <f t="shared" ca="1" si="2"/>
        <v>#VALUE!</v>
      </c>
      <c r="FY3" s="22" t="e">
        <f t="shared" ca="1" si="2"/>
        <v>#VALUE!</v>
      </c>
      <c r="FZ3" s="22" t="e">
        <f t="shared" ca="1" si="2"/>
        <v>#VALUE!</v>
      </c>
      <c r="GA3" s="22" t="e">
        <f t="shared" ca="1" si="2"/>
        <v>#VALUE!</v>
      </c>
      <c r="GB3" s="22" t="e">
        <f t="shared" ca="1" si="2"/>
        <v>#VALUE!</v>
      </c>
      <c r="GC3" s="22" t="e">
        <f t="shared" ca="1" si="2"/>
        <v>#VALUE!</v>
      </c>
      <c r="GD3" s="22" t="e">
        <f t="shared" ca="1" si="2"/>
        <v>#VALUE!</v>
      </c>
      <c r="GE3" s="22" t="e">
        <f t="shared" ca="1" si="2"/>
        <v>#VALUE!</v>
      </c>
      <c r="GF3" s="22" t="e">
        <f t="shared" ca="1" si="2"/>
        <v>#VALUE!</v>
      </c>
      <c r="GG3" s="22" t="e">
        <f t="shared" ca="1" si="2"/>
        <v>#VALUE!</v>
      </c>
      <c r="GH3" s="22" t="e">
        <f t="shared" ca="1" si="2"/>
        <v>#VALUE!</v>
      </c>
      <c r="GI3" s="22" t="e">
        <f t="shared" ca="1" si="2"/>
        <v>#VALUE!</v>
      </c>
      <c r="GJ3" s="22" t="e">
        <f t="shared" ca="1" si="2"/>
        <v>#VALUE!</v>
      </c>
      <c r="GK3" s="22" t="e">
        <f t="shared" ca="1" si="2"/>
        <v>#VALUE!</v>
      </c>
      <c r="GL3" s="22" t="e">
        <f t="shared" ca="1" si="2"/>
        <v>#VALUE!</v>
      </c>
      <c r="GM3" s="22" t="e">
        <f t="shared" ca="1" si="2"/>
        <v>#VALUE!</v>
      </c>
      <c r="GN3" s="22" t="e">
        <f t="shared" ca="1" si="2"/>
        <v>#VALUE!</v>
      </c>
      <c r="GO3" s="22" t="e">
        <f t="shared" ca="1" si="2"/>
        <v>#VALUE!</v>
      </c>
      <c r="GP3" s="22" t="e">
        <f t="shared" ca="1" si="2"/>
        <v>#VALUE!</v>
      </c>
      <c r="GQ3" s="22" t="e">
        <f t="shared" ca="1" si="2"/>
        <v>#VALUE!</v>
      </c>
      <c r="GR3" s="22" t="e">
        <f t="shared" ca="1" si="2"/>
        <v>#VALUE!</v>
      </c>
      <c r="GS3" s="22" t="e">
        <f t="shared" ca="1" si="2"/>
        <v>#VALUE!</v>
      </c>
      <c r="GT3" s="22" t="e">
        <f t="shared" ca="1" si="2"/>
        <v>#VALUE!</v>
      </c>
      <c r="GU3" s="22" t="e">
        <f t="shared" ca="1" si="2"/>
        <v>#VALUE!</v>
      </c>
      <c r="GV3" s="22" t="e">
        <f t="shared" ca="1" si="2"/>
        <v>#VALUE!</v>
      </c>
      <c r="GW3" s="22" t="e">
        <f t="shared" ref="GW3:JH3" ca="1" si="3">GW2/GK2-1</f>
        <v>#VALUE!</v>
      </c>
      <c r="GX3" s="22" t="e">
        <f t="shared" ca="1" si="3"/>
        <v>#VALUE!</v>
      </c>
      <c r="GY3" s="22" t="e">
        <f t="shared" ca="1" si="3"/>
        <v>#VALUE!</v>
      </c>
      <c r="GZ3" s="22" t="e">
        <f t="shared" ca="1" si="3"/>
        <v>#VALUE!</v>
      </c>
      <c r="HA3" s="22" t="e">
        <f t="shared" ca="1" si="3"/>
        <v>#VALUE!</v>
      </c>
      <c r="HB3" s="22" t="e">
        <f t="shared" ca="1" si="3"/>
        <v>#VALUE!</v>
      </c>
      <c r="HC3" s="22" t="e">
        <f t="shared" ca="1" si="3"/>
        <v>#VALUE!</v>
      </c>
      <c r="HD3" s="22" t="e">
        <f t="shared" ca="1" si="3"/>
        <v>#VALUE!</v>
      </c>
      <c r="HE3" s="22" t="e">
        <f t="shared" ca="1" si="3"/>
        <v>#VALUE!</v>
      </c>
      <c r="HF3" s="22" t="e">
        <f t="shared" ca="1" si="3"/>
        <v>#VALUE!</v>
      </c>
      <c r="HG3" s="22" t="e">
        <f t="shared" ca="1" si="3"/>
        <v>#VALUE!</v>
      </c>
      <c r="HH3" s="22" t="e">
        <f t="shared" ca="1" si="3"/>
        <v>#VALUE!</v>
      </c>
      <c r="HI3" s="22" t="e">
        <f t="shared" ca="1" si="3"/>
        <v>#VALUE!</v>
      </c>
      <c r="HJ3" s="22" t="e">
        <f t="shared" ca="1" si="3"/>
        <v>#VALUE!</v>
      </c>
      <c r="HK3" s="22" t="e">
        <f t="shared" ca="1" si="3"/>
        <v>#VALUE!</v>
      </c>
      <c r="HL3" s="22" t="e">
        <f t="shared" ca="1" si="3"/>
        <v>#VALUE!</v>
      </c>
      <c r="HM3" s="22" t="e">
        <f t="shared" ca="1" si="3"/>
        <v>#VALUE!</v>
      </c>
      <c r="HN3" s="22" t="e">
        <f t="shared" ca="1" si="3"/>
        <v>#VALUE!</v>
      </c>
      <c r="HO3" s="22" t="e">
        <f t="shared" ca="1" si="3"/>
        <v>#VALUE!</v>
      </c>
      <c r="HP3" s="22" t="e">
        <f t="shared" ca="1" si="3"/>
        <v>#VALUE!</v>
      </c>
      <c r="HQ3" s="22" t="e">
        <f t="shared" ca="1" si="3"/>
        <v>#VALUE!</v>
      </c>
      <c r="HR3" s="22" t="e">
        <f t="shared" ca="1" si="3"/>
        <v>#VALUE!</v>
      </c>
      <c r="HS3" s="22" t="e">
        <f t="shared" ca="1" si="3"/>
        <v>#VALUE!</v>
      </c>
      <c r="HT3" s="22" t="e">
        <f t="shared" ca="1" si="3"/>
        <v>#VALUE!</v>
      </c>
      <c r="HU3" s="22" t="e">
        <f t="shared" ca="1" si="3"/>
        <v>#VALUE!</v>
      </c>
      <c r="HV3" s="22" t="e">
        <f t="shared" ca="1" si="3"/>
        <v>#VALUE!</v>
      </c>
      <c r="HW3" s="22" t="e">
        <f t="shared" ca="1" si="3"/>
        <v>#VALUE!</v>
      </c>
      <c r="HX3" s="22" t="e">
        <f t="shared" ca="1" si="3"/>
        <v>#VALUE!</v>
      </c>
      <c r="HY3" s="22" t="e">
        <f t="shared" ca="1" si="3"/>
        <v>#VALUE!</v>
      </c>
      <c r="HZ3" s="22" t="e">
        <f t="shared" ca="1" si="3"/>
        <v>#VALUE!</v>
      </c>
      <c r="IA3" s="22" t="e">
        <f t="shared" ca="1" si="3"/>
        <v>#VALUE!</v>
      </c>
      <c r="IB3" s="22" t="e">
        <f t="shared" ca="1" si="3"/>
        <v>#VALUE!</v>
      </c>
      <c r="IC3" s="22" t="e">
        <f t="shared" ca="1" si="3"/>
        <v>#VALUE!</v>
      </c>
      <c r="ID3" s="22" t="e">
        <f t="shared" ca="1" si="3"/>
        <v>#VALUE!</v>
      </c>
      <c r="IE3" s="22" t="e">
        <f t="shared" ca="1" si="3"/>
        <v>#VALUE!</v>
      </c>
      <c r="IF3" s="22" t="e">
        <f t="shared" ca="1" si="3"/>
        <v>#VALUE!</v>
      </c>
      <c r="IG3" s="22" t="e">
        <f t="shared" ca="1" si="3"/>
        <v>#VALUE!</v>
      </c>
      <c r="IH3" s="22" t="e">
        <f t="shared" ca="1" si="3"/>
        <v>#VALUE!</v>
      </c>
      <c r="II3" s="22" t="e">
        <f t="shared" ca="1" si="3"/>
        <v>#VALUE!</v>
      </c>
      <c r="IJ3" s="22" t="e">
        <f t="shared" ca="1" si="3"/>
        <v>#VALUE!</v>
      </c>
      <c r="IK3" s="22" t="e">
        <f t="shared" ca="1" si="3"/>
        <v>#VALUE!</v>
      </c>
      <c r="IL3" s="22" t="e">
        <f t="shared" ca="1" si="3"/>
        <v>#VALUE!</v>
      </c>
      <c r="IM3" s="22" t="e">
        <f t="shared" ca="1" si="3"/>
        <v>#VALUE!</v>
      </c>
      <c r="IN3" s="22" t="e">
        <f t="shared" ca="1" si="3"/>
        <v>#VALUE!</v>
      </c>
      <c r="IO3" s="22" t="e">
        <f t="shared" ca="1" si="3"/>
        <v>#VALUE!</v>
      </c>
      <c r="IP3" s="22" t="e">
        <f t="shared" ca="1" si="3"/>
        <v>#VALUE!</v>
      </c>
      <c r="IQ3" s="22" t="e">
        <f t="shared" ca="1" si="3"/>
        <v>#VALUE!</v>
      </c>
      <c r="IR3" s="22" t="e">
        <f t="shared" ca="1" si="3"/>
        <v>#VALUE!</v>
      </c>
      <c r="IS3" s="22" t="e">
        <f t="shared" ca="1" si="3"/>
        <v>#VALUE!</v>
      </c>
      <c r="IT3" s="22" t="e">
        <f t="shared" ca="1" si="3"/>
        <v>#VALUE!</v>
      </c>
      <c r="IU3" s="22" t="e">
        <f t="shared" ca="1" si="3"/>
        <v>#VALUE!</v>
      </c>
      <c r="IV3" s="22" t="e">
        <f t="shared" ca="1" si="3"/>
        <v>#VALUE!</v>
      </c>
      <c r="IW3" s="22" t="e">
        <f t="shared" ca="1" si="3"/>
        <v>#VALUE!</v>
      </c>
      <c r="IX3" s="22" t="e">
        <f t="shared" ca="1" si="3"/>
        <v>#VALUE!</v>
      </c>
      <c r="IY3" s="22" t="e">
        <f t="shared" ca="1" si="3"/>
        <v>#VALUE!</v>
      </c>
      <c r="IZ3" s="22" t="e">
        <f t="shared" ca="1" si="3"/>
        <v>#VALUE!</v>
      </c>
      <c r="JA3" s="22" t="e">
        <f t="shared" ca="1" si="3"/>
        <v>#VALUE!</v>
      </c>
      <c r="JB3" s="22" t="e">
        <f t="shared" ca="1" si="3"/>
        <v>#VALUE!</v>
      </c>
      <c r="JC3" s="22" t="e">
        <f t="shared" ca="1" si="3"/>
        <v>#VALUE!</v>
      </c>
      <c r="JD3" s="22" t="e">
        <f t="shared" ca="1" si="3"/>
        <v>#VALUE!</v>
      </c>
      <c r="JE3" s="22" t="e">
        <f t="shared" ca="1" si="3"/>
        <v>#VALUE!</v>
      </c>
      <c r="JF3" s="22" t="e">
        <f t="shared" ca="1" si="3"/>
        <v>#VALUE!</v>
      </c>
      <c r="JG3" s="22" t="e">
        <f t="shared" ca="1" si="3"/>
        <v>#VALUE!</v>
      </c>
      <c r="JH3" s="22" t="e">
        <f t="shared" ca="1" si="3"/>
        <v>#VALUE!</v>
      </c>
      <c r="JI3" s="22" t="e">
        <f t="shared" ref="JI3:LT3" ca="1" si="4">JI2/IW2-1</f>
        <v>#VALUE!</v>
      </c>
      <c r="JJ3" s="22" t="e">
        <f t="shared" ca="1" si="4"/>
        <v>#VALUE!</v>
      </c>
      <c r="JK3" s="22" t="e">
        <f t="shared" ca="1" si="4"/>
        <v>#VALUE!</v>
      </c>
      <c r="JL3" s="22" t="e">
        <f t="shared" ca="1" si="4"/>
        <v>#VALUE!</v>
      </c>
      <c r="JM3" s="22" t="e">
        <f t="shared" ca="1" si="4"/>
        <v>#VALUE!</v>
      </c>
      <c r="JN3" s="22" t="e">
        <f t="shared" ca="1" si="4"/>
        <v>#VALUE!</v>
      </c>
      <c r="JO3" s="22" t="e">
        <f t="shared" ca="1" si="4"/>
        <v>#VALUE!</v>
      </c>
      <c r="JP3" s="22" t="e">
        <f t="shared" ca="1" si="4"/>
        <v>#VALUE!</v>
      </c>
      <c r="JQ3" s="22" t="e">
        <f t="shared" ca="1" si="4"/>
        <v>#VALUE!</v>
      </c>
      <c r="JR3" s="22" t="e">
        <f t="shared" ca="1" si="4"/>
        <v>#VALUE!</v>
      </c>
      <c r="JS3" s="22" t="e">
        <f t="shared" ca="1" si="4"/>
        <v>#VALUE!</v>
      </c>
      <c r="JT3" s="22" t="e">
        <f t="shared" ca="1" si="4"/>
        <v>#VALUE!</v>
      </c>
      <c r="JU3" s="22" t="e">
        <f t="shared" ca="1" si="4"/>
        <v>#VALUE!</v>
      </c>
      <c r="JV3" s="22" t="e">
        <f t="shared" ca="1" si="4"/>
        <v>#VALUE!</v>
      </c>
      <c r="JW3" s="22" t="e">
        <f t="shared" ca="1" si="4"/>
        <v>#VALUE!</v>
      </c>
      <c r="JX3" s="22" t="e">
        <f t="shared" ca="1" si="4"/>
        <v>#VALUE!</v>
      </c>
      <c r="JY3" s="22" t="e">
        <f t="shared" ca="1" si="4"/>
        <v>#VALUE!</v>
      </c>
      <c r="JZ3" s="22" t="e">
        <f t="shared" ca="1" si="4"/>
        <v>#VALUE!</v>
      </c>
      <c r="KA3" s="22" t="e">
        <f t="shared" ca="1" si="4"/>
        <v>#VALUE!</v>
      </c>
      <c r="KB3" s="22" t="e">
        <f t="shared" ca="1" si="4"/>
        <v>#VALUE!</v>
      </c>
      <c r="KC3" s="22" t="e">
        <f t="shared" ca="1" si="4"/>
        <v>#VALUE!</v>
      </c>
      <c r="KD3" s="22" t="e">
        <f t="shared" ca="1" si="4"/>
        <v>#VALUE!</v>
      </c>
      <c r="KE3" s="22" t="e">
        <f t="shared" ca="1" si="4"/>
        <v>#VALUE!</v>
      </c>
      <c r="KF3" s="22" t="e">
        <f t="shared" ca="1" si="4"/>
        <v>#VALUE!</v>
      </c>
      <c r="KG3" s="22" t="e">
        <f t="shared" ca="1" si="4"/>
        <v>#VALUE!</v>
      </c>
      <c r="KH3" s="22" t="e">
        <f t="shared" ca="1" si="4"/>
        <v>#VALUE!</v>
      </c>
      <c r="KI3" s="22" t="e">
        <f t="shared" ca="1" si="4"/>
        <v>#VALUE!</v>
      </c>
      <c r="KJ3" s="22" t="e">
        <f t="shared" ca="1" si="4"/>
        <v>#VALUE!</v>
      </c>
      <c r="KK3" s="22" t="e">
        <f t="shared" ca="1" si="4"/>
        <v>#VALUE!</v>
      </c>
      <c r="KL3" s="22" t="e">
        <f t="shared" ca="1" si="4"/>
        <v>#VALUE!</v>
      </c>
      <c r="KM3" s="22" t="e">
        <f t="shared" ca="1" si="4"/>
        <v>#VALUE!</v>
      </c>
      <c r="KN3" s="22" t="e">
        <f t="shared" ca="1" si="4"/>
        <v>#VALUE!</v>
      </c>
      <c r="KO3" s="22" t="e">
        <f t="shared" ca="1" si="4"/>
        <v>#VALUE!</v>
      </c>
      <c r="KP3" s="22" t="e">
        <f t="shared" ca="1" si="4"/>
        <v>#VALUE!</v>
      </c>
      <c r="KQ3" s="22" t="e">
        <f t="shared" ca="1" si="4"/>
        <v>#VALUE!</v>
      </c>
      <c r="KR3" s="22" t="e">
        <f t="shared" ca="1" si="4"/>
        <v>#VALUE!</v>
      </c>
      <c r="KS3" s="22" t="e">
        <f t="shared" ca="1" si="4"/>
        <v>#VALUE!</v>
      </c>
      <c r="KT3" s="22" t="e">
        <f t="shared" ca="1" si="4"/>
        <v>#VALUE!</v>
      </c>
      <c r="KU3" s="22" t="e">
        <f t="shared" ca="1" si="4"/>
        <v>#VALUE!</v>
      </c>
      <c r="KV3" s="22" t="e">
        <f t="shared" ca="1" si="4"/>
        <v>#VALUE!</v>
      </c>
      <c r="KW3" s="22" t="e">
        <f t="shared" ca="1" si="4"/>
        <v>#VALUE!</v>
      </c>
      <c r="KX3" s="22" t="e">
        <f t="shared" ca="1" si="4"/>
        <v>#VALUE!</v>
      </c>
      <c r="KY3" s="22" t="e">
        <f t="shared" ca="1" si="4"/>
        <v>#VALUE!</v>
      </c>
      <c r="KZ3" s="22" t="e">
        <f t="shared" ca="1" si="4"/>
        <v>#VALUE!</v>
      </c>
      <c r="LA3" s="22" t="e">
        <f t="shared" ca="1" si="4"/>
        <v>#VALUE!</v>
      </c>
      <c r="LB3" s="22" t="e">
        <f t="shared" ca="1" si="4"/>
        <v>#VALUE!</v>
      </c>
      <c r="LC3" s="22" t="e">
        <f t="shared" ca="1" si="4"/>
        <v>#VALUE!</v>
      </c>
      <c r="LD3" s="22" t="e">
        <f t="shared" ca="1" si="4"/>
        <v>#VALUE!</v>
      </c>
      <c r="LE3" s="22" t="e">
        <f t="shared" ca="1" si="4"/>
        <v>#VALUE!</v>
      </c>
      <c r="LF3" s="22" t="e">
        <f t="shared" ca="1" si="4"/>
        <v>#VALUE!</v>
      </c>
      <c r="LG3" s="22" t="e">
        <f t="shared" ca="1" si="4"/>
        <v>#VALUE!</v>
      </c>
      <c r="LH3" s="22" t="e">
        <f t="shared" ca="1" si="4"/>
        <v>#VALUE!</v>
      </c>
      <c r="LI3" s="22" t="e">
        <f t="shared" ca="1" si="4"/>
        <v>#VALUE!</v>
      </c>
      <c r="LJ3" s="22" t="e">
        <f t="shared" ca="1" si="4"/>
        <v>#VALUE!</v>
      </c>
      <c r="LK3" s="22" t="e">
        <f t="shared" ca="1" si="4"/>
        <v>#VALUE!</v>
      </c>
      <c r="LL3" s="22" t="e">
        <f t="shared" ca="1" si="4"/>
        <v>#VALUE!</v>
      </c>
      <c r="LM3" s="22" t="e">
        <f t="shared" ca="1" si="4"/>
        <v>#VALUE!</v>
      </c>
      <c r="LN3" s="22" t="e">
        <f t="shared" ca="1" si="4"/>
        <v>#VALUE!</v>
      </c>
      <c r="LO3" s="22" t="e">
        <f t="shared" ca="1" si="4"/>
        <v>#VALUE!</v>
      </c>
      <c r="LP3" s="22" t="e">
        <f t="shared" ca="1" si="4"/>
        <v>#VALUE!</v>
      </c>
      <c r="LQ3" s="22" t="e">
        <f t="shared" ca="1" si="4"/>
        <v>#VALUE!</v>
      </c>
      <c r="LR3" s="22" t="e">
        <f t="shared" ca="1" si="4"/>
        <v>#VALUE!</v>
      </c>
      <c r="LS3" s="22" t="e">
        <f t="shared" ca="1" si="4"/>
        <v>#VALUE!</v>
      </c>
      <c r="LT3" s="22" t="e">
        <f t="shared" ca="1" si="4"/>
        <v>#VALUE!</v>
      </c>
      <c r="LU3" s="22" t="e">
        <f t="shared" ref="LU3:MT3" ca="1" si="5">LU2/LI2-1</f>
        <v>#VALUE!</v>
      </c>
      <c r="LV3" s="22" t="e">
        <f t="shared" ca="1" si="5"/>
        <v>#VALUE!</v>
      </c>
      <c r="LW3" s="22" t="e">
        <f t="shared" ca="1" si="5"/>
        <v>#VALUE!</v>
      </c>
      <c r="LX3" s="22" t="e">
        <f t="shared" ca="1" si="5"/>
        <v>#VALUE!</v>
      </c>
      <c r="LY3" s="22" t="e">
        <f t="shared" ca="1" si="5"/>
        <v>#VALUE!</v>
      </c>
      <c r="LZ3" s="22" t="e">
        <f t="shared" ca="1" si="5"/>
        <v>#VALUE!</v>
      </c>
      <c r="MA3" s="22" t="e">
        <f t="shared" ca="1" si="5"/>
        <v>#VALUE!</v>
      </c>
      <c r="MB3" s="22" t="e">
        <f t="shared" ca="1" si="5"/>
        <v>#VALUE!</v>
      </c>
      <c r="MC3" s="22" t="e">
        <f t="shared" ca="1" si="5"/>
        <v>#VALUE!</v>
      </c>
      <c r="MD3" s="22" t="e">
        <f t="shared" ca="1" si="5"/>
        <v>#VALUE!</v>
      </c>
      <c r="ME3" s="22" t="e">
        <f t="shared" ca="1" si="5"/>
        <v>#VALUE!</v>
      </c>
      <c r="MF3" s="22" t="e">
        <f t="shared" ca="1" si="5"/>
        <v>#VALUE!</v>
      </c>
      <c r="MG3" s="22" t="e">
        <f t="shared" ca="1" si="5"/>
        <v>#VALUE!</v>
      </c>
      <c r="MH3" s="22" t="e">
        <f t="shared" ca="1" si="5"/>
        <v>#VALUE!</v>
      </c>
      <c r="MI3" s="22" t="e">
        <f t="shared" ca="1" si="5"/>
        <v>#VALUE!</v>
      </c>
      <c r="MJ3" s="22" t="e">
        <f t="shared" ca="1" si="5"/>
        <v>#VALUE!</v>
      </c>
      <c r="MK3" s="22" t="e">
        <f t="shared" ca="1" si="5"/>
        <v>#VALUE!</v>
      </c>
      <c r="ML3" s="22" t="e">
        <f t="shared" ca="1" si="5"/>
        <v>#VALUE!</v>
      </c>
      <c r="MM3" s="22" t="e">
        <f t="shared" ca="1" si="5"/>
        <v>#VALUE!</v>
      </c>
      <c r="MN3" s="22" t="e">
        <f t="shared" ca="1" si="5"/>
        <v>#VALUE!</v>
      </c>
      <c r="MO3" s="22" t="e">
        <f t="shared" ca="1" si="5"/>
        <v>#VALUE!</v>
      </c>
      <c r="MP3" s="22" t="e">
        <f t="shared" ca="1" si="5"/>
        <v>#VALUE!</v>
      </c>
      <c r="MQ3" s="22" t="e">
        <f t="shared" ca="1" si="5"/>
        <v>#VALUE!</v>
      </c>
      <c r="MR3" s="22" t="e">
        <f t="shared" ca="1" si="5"/>
        <v>#VALUE!</v>
      </c>
      <c r="MS3" s="22" t="e">
        <f t="shared" ca="1" si="5"/>
        <v>#VALUE!</v>
      </c>
      <c r="MT3" s="22" t="e">
        <f t="shared" ca="1" si="5"/>
        <v>#VALUE!</v>
      </c>
      <c r="MU3" s="22" t="e">
        <f ca="1">MU2/MI2-1</f>
        <v>#VALUE!</v>
      </c>
    </row>
    <row r="4" spans="1:359" s="22" customFormat="1">
      <c r="A4" s="46"/>
      <c r="B4" s="32" t="s">
        <v>190</v>
      </c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 t="e">
        <f t="shared" ref="AY4:CI4" ca="1" si="6">SUM(AN2:AY2)/SUM(AB2:AM2)-1</f>
        <v>#DIV/0!</v>
      </c>
      <c r="AZ4" s="51" t="e">
        <f t="shared" ca="1" si="6"/>
        <v>#DIV/0!</v>
      </c>
      <c r="BA4" s="51" t="e">
        <f t="shared" ca="1" si="6"/>
        <v>#DIV/0!</v>
      </c>
      <c r="BB4" s="51" t="e">
        <f t="shared" ca="1" si="6"/>
        <v>#DIV/0!</v>
      </c>
      <c r="BC4" s="51" t="e">
        <f t="shared" ca="1" si="6"/>
        <v>#DIV/0!</v>
      </c>
      <c r="BD4" s="51" t="e">
        <f t="shared" ca="1" si="6"/>
        <v>#DIV/0!</v>
      </c>
      <c r="BE4" s="51" t="e">
        <f t="shared" ca="1" si="6"/>
        <v>#DIV/0!</v>
      </c>
      <c r="BF4" s="51" t="e">
        <f t="shared" ca="1" si="6"/>
        <v>#DIV/0!</v>
      </c>
      <c r="BG4" s="51" t="e">
        <f t="shared" ca="1" si="6"/>
        <v>#DIV/0!</v>
      </c>
      <c r="BH4" s="51" t="e">
        <f t="shared" ca="1" si="6"/>
        <v>#DIV/0!</v>
      </c>
      <c r="BI4" s="51" t="e">
        <f t="shared" ca="1" si="6"/>
        <v>#DIV/0!</v>
      </c>
      <c r="BJ4" s="51" t="e">
        <f t="shared" ca="1" si="6"/>
        <v>#DIV/0!</v>
      </c>
      <c r="BK4" s="51" t="e">
        <f t="shared" ca="1" si="6"/>
        <v>#DIV/0!</v>
      </c>
      <c r="BL4" s="51" t="e">
        <f t="shared" ca="1" si="6"/>
        <v>#DIV/0!</v>
      </c>
      <c r="BM4" s="51" t="e">
        <f t="shared" ca="1" si="6"/>
        <v>#DIV/0!</v>
      </c>
      <c r="BN4" s="51" t="e">
        <f t="shared" ca="1" si="6"/>
        <v>#DIV/0!</v>
      </c>
      <c r="BO4" s="51" t="e">
        <f t="shared" ca="1" si="6"/>
        <v>#DIV/0!</v>
      </c>
      <c r="BP4" s="51" t="e">
        <f t="shared" ca="1" si="6"/>
        <v>#DIV/0!</v>
      </c>
      <c r="BQ4" s="51" t="e">
        <f t="shared" ca="1" si="6"/>
        <v>#DIV/0!</v>
      </c>
      <c r="BR4" s="51" t="e">
        <f t="shared" ca="1" si="6"/>
        <v>#DIV/0!</v>
      </c>
      <c r="BS4" s="51" t="e">
        <f t="shared" ca="1" si="6"/>
        <v>#DIV/0!</v>
      </c>
      <c r="BT4" s="51" t="e">
        <f t="shared" ca="1" si="6"/>
        <v>#DIV/0!</v>
      </c>
      <c r="BU4" s="51" t="e">
        <f t="shared" ca="1" si="6"/>
        <v>#DIV/0!</v>
      </c>
      <c r="BV4" s="51" t="e">
        <f t="shared" ca="1" si="6"/>
        <v>#DIV/0!</v>
      </c>
      <c r="BW4" s="51" t="e">
        <f t="shared" ca="1" si="6"/>
        <v>#DIV/0!</v>
      </c>
      <c r="BX4" s="51" t="e">
        <f t="shared" ca="1" si="6"/>
        <v>#DIV/0!</v>
      </c>
      <c r="BY4" s="51" t="e">
        <f t="shared" ca="1" si="6"/>
        <v>#DIV/0!</v>
      </c>
      <c r="BZ4" s="51" t="e">
        <f t="shared" ca="1" si="6"/>
        <v>#DIV/0!</v>
      </c>
      <c r="CA4" s="51" t="e">
        <f t="shared" ca="1" si="6"/>
        <v>#DIV/0!</v>
      </c>
      <c r="CB4" s="51" t="e">
        <f t="shared" ca="1" si="6"/>
        <v>#DIV/0!</v>
      </c>
      <c r="CC4" s="51" t="e">
        <f t="shared" ca="1" si="6"/>
        <v>#DIV/0!</v>
      </c>
      <c r="CD4" s="51" t="e">
        <f t="shared" ca="1" si="6"/>
        <v>#DIV/0!</v>
      </c>
      <c r="CE4" s="51" t="e">
        <f t="shared" ca="1" si="6"/>
        <v>#DIV/0!</v>
      </c>
      <c r="CF4" s="51" t="e">
        <f t="shared" ca="1" si="6"/>
        <v>#DIV/0!</v>
      </c>
      <c r="CG4" s="51" t="e">
        <f t="shared" ca="1" si="6"/>
        <v>#DIV/0!</v>
      </c>
      <c r="CH4" s="51" t="e">
        <f t="shared" ca="1" si="6"/>
        <v>#DIV/0!</v>
      </c>
      <c r="CI4" s="51" t="e">
        <f t="shared" ca="1" si="6"/>
        <v>#DIV/0!</v>
      </c>
      <c r="CJ4" s="51" t="e">
        <f t="shared" ref="CJ4:EU4" ca="1" si="7">SUM(BY2:CJ2)/SUM(BM2:BX2)-1</f>
        <v>#DIV/0!</v>
      </c>
      <c r="CK4" s="51" t="e">
        <f t="shared" ca="1" si="7"/>
        <v>#DIV/0!</v>
      </c>
      <c r="CL4" s="51" t="e">
        <f t="shared" ca="1" si="7"/>
        <v>#DIV/0!</v>
      </c>
      <c r="CM4" s="51" t="e">
        <f t="shared" ca="1" si="7"/>
        <v>#DIV/0!</v>
      </c>
      <c r="CN4" s="51" t="e">
        <f t="shared" ca="1" si="7"/>
        <v>#DIV/0!</v>
      </c>
      <c r="CO4" s="51" t="e">
        <f t="shared" ca="1" si="7"/>
        <v>#DIV/0!</v>
      </c>
      <c r="CP4" s="51" t="e">
        <f t="shared" ca="1" si="7"/>
        <v>#DIV/0!</v>
      </c>
      <c r="CQ4" s="51" t="e">
        <f t="shared" ca="1" si="7"/>
        <v>#DIV/0!</v>
      </c>
      <c r="CR4" s="51" t="e">
        <f t="shared" ca="1" si="7"/>
        <v>#DIV/0!</v>
      </c>
      <c r="CS4" s="51" t="e">
        <f t="shared" ca="1" si="7"/>
        <v>#DIV/0!</v>
      </c>
      <c r="CT4" s="51" t="e">
        <f t="shared" ca="1" si="7"/>
        <v>#DIV/0!</v>
      </c>
      <c r="CU4" s="51" t="e">
        <f t="shared" ca="1" si="7"/>
        <v>#DIV/0!</v>
      </c>
      <c r="CV4" s="51" t="e">
        <f t="shared" ca="1" si="7"/>
        <v>#DIV/0!</v>
      </c>
      <c r="CW4" s="51" t="e">
        <f t="shared" ca="1" si="7"/>
        <v>#DIV/0!</v>
      </c>
      <c r="CX4" s="51" t="e">
        <f t="shared" ca="1" si="7"/>
        <v>#DIV/0!</v>
      </c>
      <c r="CY4" s="51" t="e">
        <f t="shared" ca="1" si="7"/>
        <v>#DIV/0!</v>
      </c>
      <c r="CZ4" s="51" t="e">
        <f t="shared" ca="1" si="7"/>
        <v>#DIV/0!</v>
      </c>
      <c r="DA4" s="51" t="e">
        <f t="shared" ca="1" si="7"/>
        <v>#DIV/0!</v>
      </c>
      <c r="DB4" s="51" t="e">
        <f t="shared" ca="1" si="7"/>
        <v>#DIV/0!</v>
      </c>
      <c r="DC4" s="51" t="e">
        <f t="shared" ca="1" si="7"/>
        <v>#DIV/0!</v>
      </c>
      <c r="DD4" s="51" t="e">
        <f t="shared" ca="1" si="7"/>
        <v>#DIV/0!</v>
      </c>
      <c r="DE4" s="51" t="e">
        <f t="shared" ca="1" si="7"/>
        <v>#DIV/0!</v>
      </c>
      <c r="DF4" s="51" t="e">
        <f t="shared" ca="1" si="7"/>
        <v>#DIV/0!</v>
      </c>
      <c r="DG4" s="51" t="e">
        <f t="shared" ca="1" si="7"/>
        <v>#DIV/0!</v>
      </c>
      <c r="DH4" s="51" t="e">
        <f t="shared" ca="1" si="7"/>
        <v>#DIV/0!</v>
      </c>
      <c r="DI4" s="51" t="e">
        <f t="shared" ca="1" si="7"/>
        <v>#DIV/0!</v>
      </c>
      <c r="DJ4" s="51" t="e">
        <f t="shared" ca="1" si="7"/>
        <v>#DIV/0!</v>
      </c>
      <c r="DK4" s="51" t="e">
        <f t="shared" ca="1" si="7"/>
        <v>#DIV/0!</v>
      </c>
      <c r="DL4" s="51" t="e">
        <f t="shared" ca="1" si="7"/>
        <v>#DIV/0!</v>
      </c>
      <c r="DM4" s="51" t="e">
        <f t="shared" ca="1" si="7"/>
        <v>#DIV/0!</v>
      </c>
      <c r="DN4" s="51" t="e">
        <f t="shared" ca="1" si="7"/>
        <v>#DIV/0!</v>
      </c>
      <c r="DO4" s="51" t="e">
        <f t="shared" ca="1" si="7"/>
        <v>#DIV/0!</v>
      </c>
      <c r="DP4" s="51" t="e">
        <f t="shared" ca="1" si="7"/>
        <v>#DIV/0!</v>
      </c>
      <c r="DQ4" s="51" t="e">
        <f t="shared" ca="1" si="7"/>
        <v>#DIV/0!</v>
      </c>
      <c r="DR4" s="51" t="e">
        <f t="shared" ca="1" si="7"/>
        <v>#DIV/0!</v>
      </c>
      <c r="DS4" s="51" t="e">
        <f t="shared" ca="1" si="7"/>
        <v>#DIV/0!</v>
      </c>
      <c r="DT4" s="51" t="e">
        <f t="shared" ca="1" si="7"/>
        <v>#DIV/0!</v>
      </c>
      <c r="DU4" s="51" t="e">
        <f t="shared" ca="1" si="7"/>
        <v>#DIV/0!</v>
      </c>
      <c r="DV4" s="51" t="e">
        <f t="shared" ca="1" si="7"/>
        <v>#DIV/0!</v>
      </c>
      <c r="DW4" s="51" t="e">
        <f t="shared" ca="1" si="7"/>
        <v>#DIV/0!</v>
      </c>
      <c r="DX4" s="51" t="e">
        <f t="shared" ca="1" si="7"/>
        <v>#DIV/0!</v>
      </c>
      <c r="DY4" s="51" t="e">
        <f t="shared" ca="1" si="7"/>
        <v>#DIV/0!</v>
      </c>
      <c r="DZ4" s="51" t="e">
        <f t="shared" ca="1" si="7"/>
        <v>#DIV/0!</v>
      </c>
      <c r="EA4" s="51" t="e">
        <f t="shared" ca="1" si="7"/>
        <v>#DIV/0!</v>
      </c>
      <c r="EB4" s="51" t="e">
        <f t="shared" ca="1" si="7"/>
        <v>#DIV/0!</v>
      </c>
      <c r="EC4" s="51" t="e">
        <f t="shared" ca="1" si="7"/>
        <v>#DIV/0!</v>
      </c>
      <c r="ED4" s="51" t="e">
        <f t="shared" ca="1" si="7"/>
        <v>#DIV/0!</v>
      </c>
      <c r="EE4" s="51" t="e">
        <f t="shared" ca="1" si="7"/>
        <v>#DIV/0!</v>
      </c>
      <c r="EF4" s="51" t="e">
        <f t="shared" ca="1" si="7"/>
        <v>#DIV/0!</v>
      </c>
      <c r="EG4" s="51" t="e">
        <f t="shared" ca="1" si="7"/>
        <v>#DIV/0!</v>
      </c>
      <c r="EH4" s="51" t="e">
        <f t="shared" ca="1" si="7"/>
        <v>#DIV/0!</v>
      </c>
      <c r="EI4" s="51" t="e">
        <f t="shared" ca="1" si="7"/>
        <v>#DIV/0!</v>
      </c>
      <c r="EJ4" s="51" t="e">
        <f t="shared" ca="1" si="7"/>
        <v>#DIV/0!</v>
      </c>
      <c r="EK4" s="51" t="e">
        <f t="shared" ca="1" si="7"/>
        <v>#DIV/0!</v>
      </c>
      <c r="EL4" s="51" t="e">
        <f t="shared" ca="1" si="7"/>
        <v>#DIV/0!</v>
      </c>
      <c r="EM4" s="51" t="e">
        <f t="shared" ca="1" si="7"/>
        <v>#DIV/0!</v>
      </c>
      <c r="EN4" s="51" t="e">
        <f t="shared" ca="1" si="7"/>
        <v>#DIV/0!</v>
      </c>
      <c r="EO4" s="51" t="e">
        <f t="shared" ca="1" si="7"/>
        <v>#DIV/0!</v>
      </c>
      <c r="EP4" s="51" t="e">
        <f t="shared" ca="1" si="7"/>
        <v>#DIV/0!</v>
      </c>
      <c r="EQ4" s="51" t="e">
        <f t="shared" ca="1" si="7"/>
        <v>#DIV/0!</v>
      </c>
      <c r="ER4" s="51" t="e">
        <f t="shared" ca="1" si="7"/>
        <v>#DIV/0!</v>
      </c>
      <c r="ES4" s="51" t="e">
        <f t="shared" ca="1" si="7"/>
        <v>#DIV/0!</v>
      </c>
      <c r="ET4" s="51" t="e">
        <f t="shared" ca="1" si="7"/>
        <v>#DIV/0!</v>
      </c>
      <c r="EU4" s="51" t="e">
        <f t="shared" ca="1" si="7"/>
        <v>#DIV/0!</v>
      </c>
      <c r="EV4" s="51" t="e">
        <f t="shared" ref="EV4:HG4" ca="1" si="8">SUM(EK2:EV2)/SUM(DY2:EJ2)-1</f>
        <v>#DIV/0!</v>
      </c>
      <c r="EW4" s="51" t="e">
        <f t="shared" ca="1" si="8"/>
        <v>#DIV/0!</v>
      </c>
      <c r="EX4" s="51" t="e">
        <f t="shared" ca="1" si="8"/>
        <v>#DIV/0!</v>
      </c>
      <c r="EY4" s="51" t="e">
        <f t="shared" ca="1" si="8"/>
        <v>#DIV/0!</v>
      </c>
      <c r="EZ4" s="51" t="e">
        <f t="shared" ca="1" si="8"/>
        <v>#DIV/0!</v>
      </c>
      <c r="FA4" s="51" t="e">
        <f t="shared" ca="1" si="8"/>
        <v>#DIV/0!</v>
      </c>
      <c r="FB4" s="51" t="e">
        <f t="shared" ca="1" si="8"/>
        <v>#DIV/0!</v>
      </c>
      <c r="FC4" s="51" t="e">
        <f t="shared" ca="1" si="8"/>
        <v>#DIV/0!</v>
      </c>
      <c r="FD4" s="51" t="e">
        <f t="shared" ca="1" si="8"/>
        <v>#DIV/0!</v>
      </c>
      <c r="FE4" s="51" t="e">
        <f t="shared" ca="1" si="8"/>
        <v>#DIV/0!</v>
      </c>
      <c r="FF4" s="51" t="e">
        <f t="shared" ca="1" si="8"/>
        <v>#DIV/0!</v>
      </c>
      <c r="FG4" s="51" t="e">
        <f t="shared" ca="1" si="8"/>
        <v>#DIV/0!</v>
      </c>
      <c r="FH4" s="51" t="e">
        <f t="shared" ca="1" si="8"/>
        <v>#DIV/0!</v>
      </c>
      <c r="FI4" s="51" t="e">
        <f t="shared" ca="1" si="8"/>
        <v>#DIV/0!</v>
      </c>
      <c r="FJ4" s="51" t="e">
        <f t="shared" ca="1" si="8"/>
        <v>#DIV/0!</v>
      </c>
      <c r="FK4" s="51" t="e">
        <f t="shared" ca="1" si="8"/>
        <v>#DIV/0!</v>
      </c>
      <c r="FL4" s="51" t="e">
        <f t="shared" ca="1" si="8"/>
        <v>#DIV/0!</v>
      </c>
      <c r="FM4" s="51" t="e">
        <f t="shared" ca="1" si="8"/>
        <v>#DIV/0!</v>
      </c>
      <c r="FN4" s="51" t="e">
        <f t="shared" ca="1" si="8"/>
        <v>#DIV/0!</v>
      </c>
      <c r="FO4" s="51" t="e">
        <f t="shared" ca="1" si="8"/>
        <v>#DIV/0!</v>
      </c>
      <c r="FP4" s="51" t="e">
        <f t="shared" ca="1" si="8"/>
        <v>#DIV/0!</v>
      </c>
      <c r="FQ4" s="51" t="e">
        <f t="shared" ca="1" si="8"/>
        <v>#DIV/0!</v>
      </c>
      <c r="FR4" s="51" t="e">
        <f t="shared" ca="1" si="8"/>
        <v>#DIV/0!</v>
      </c>
      <c r="FS4" s="51" t="e">
        <f t="shared" ca="1" si="8"/>
        <v>#DIV/0!</v>
      </c>
      <c r="FT4" s="51" t="e">
        <f t="shared" ca="1" si="8"/>
        <v>#DIV/0!</v>
      </c>
      <c r="FU4" s="51" t="e">
        <f t="shared" ca="1" si="8"/>
        <v>#DIV/0!</v>
      </c>
      <c r="FV4" s="51" t="e">
        <f t="shared" ca="1" si="8"/>
        <v>#DIV/0!</v>
      </c>
      <c r="FW4" s="51" t="e">
        <f t="shared" ca="1" si="8"/>
        <v>#DIV/0!</v>
      </c>
      <c r="FX4" s="51" t="e">
        <f t="shared" ca="1" si="8"/>
        <v>#DIV/0!</v>
      </c>
      <c r="FY4" s="51" t="e">
        <f t="shared" ca="1" si="8"/>
        <v>#DIV/0!</v>
      </c>
      <c r="FZ4" s="51" t="e">
        <f t="shared" ca="1" si="8"/>
        <v>#DIV/0!</v>
      </c>
      <c r="GA4" s="51" t="e">
        <f t="shared" ca="1" si="8"/>
        <v>#DIV/0!</v>
      </c>
      <c r="GB4" s="51" t="e">
        <f t="shared" ca="1" si="8"/>
        <v>#DIV/0!</v>
      </c>
      <c r="GC4" s="51" t="e">
        <f t="shared" ca="1" si="8"/>
        <v>#DIV/0!</v>
      </c>
      <c r="GD4" s="51" t="e">
        <f t="shared" ca="1" si="8"/>
        <v>#DIV/0!</v>
      </c>
      <c r="GE4" s="51" t="e">
        <f t="shared" ca="1" si="8"/>
        <v>#DIV/0!</v>
      </c>
      <c r="GF4" s="51" t="e">
        <f t="shared" ca="1" si="8"/>
        <v>#DIV/0!</v>
      </c>
      <c r="GG4" s="51" t="e">
        <f t="shared" ca="1" si="8"/>
        <v>#DIV/0!</v>
      </c>
      <c r="GH4" s="51" t="e">
        <f t="shared" ca="1" si="8"/>
        <v>#DIV/0!</v>
      </c>
      <c r="GI4" s="51" t="e">
        <f t="shared" ca="1" si="8"/>
        <v>#DIV/0!</v>
      </c>
      <c r="GJ4" s="51" t="e">
        <f t="shared" ca="1" si="8"/>
        <v>#DIV/0!</v>
      </c>
      <c r="GK4" s="51" t="e">
        <f t="shared" ca="1" si="8"/>
        <v>#DIV/0!</v>
      </c>
      <c r="GL4" s="51" t="e">
        <f t="shared" ca="1" si="8"/>
        <v>#DIV/0!</v>
      </c>
      <c r="GM4" s="51" t="e">
        <f t="shared" ca="1" si="8"/>
        <v>#DIV/0!</v>
      </c>
      <c r="GN4" s="51" t="e">
        <f t="shared" ca="1" si="8"/>
        <v>#DIV/0!</v>
      </c>
      <c r="GO4" s="51" t="e">
        <f t="shared" ca="1" si="8"/>
        <v>#DIV/0!</v>
      </c>
      <c r="GP4" s="51" t="e">
        <f t="shared" ca="1" si="8"/>
        <v>#DIV/0!</v>
      </c>
      <c r="GQ4" s="51" t="e">
        <f t="shared" ca="1" si="8"/>
        <v>#DIV/0!</v>
      </c>
      <c r="GR4" s="51" t="e">
        <f t="shared" ca="1" si="8"/>
        <v>#DIV/0!</v>
      </c>
      <c r="GS4" s="51" t="e">
        <f t="shared" ca="1" si="8"/>
        <v>#DIV/0!</v>
      </c>
      <c r="GT4" s="51" t="e">
        <f t="shared" ca="1" si="8"/>
        <v>#DIV/0!</v>
      </c>
      <c r="GU4" s="51" t="e">
        <f t="shared" ca="1" si="8"/>
        <v>#DIV/0!</v>
      </c>
      <c r="GV4" s="51" t="e">
        <f t="shared" ca="1" si="8"/>
        <v>#DIV/0!</v>
      </c>
      <c r="GW4" s="51" t="e">
        <f t="shared" ca="1" si="8"/>
        <v>#DIV/0!</v>
      </c>
      <c r="GX4" s="51" t="e">
        <f t="shared" ca="1" si="8"/>
        <v>#DIV/0!</v>
      </c>
      <c r="GY4" s="51" t="e">
        <f t="shared" ca="1" si="8"/>
        <v>#DIV/0!</v>
      </c>
      <c r="GZ4" s="51" t="e">
        <f t="shared" ca="1" si="8"/>
        <v>#DIV/0!</v>
      </c>
      <c r="HA4" s="51" t="e">
        <f t="shared" ca="1" si="8"/>
        <v>#DIV/0!</v>
      </c>
      <c r="HB4" s="51" t="e">
        <f t="shared" ca="1" si="8"/>
        <v>#DIV/0!</v>
      </c>
      <c r="HC4" s="51" t="e">
        <f t="shared" ca="1" si="8"/>
        <v>#DIV/0!</v>
      </c>
      <c r="HD4" s="51" t="e">
        <f t="shared" ca="1" si="8"/>
        <v>#DIV/0!</v>
      </c>
      <c r="HE4" s="51" t="e">
        <f t="shared" ca="1" si="8"/>
        <v>#DIV/0!</v>
      </c>
      <c r="HF4" s="51" t="e">
        <f t="shared" ca="1" si="8"/>
        <v>#DIV/0!</v>
      </c>
      <c r="HG4" s="51" t="e">
        <f t="shared" ca="1" si="8"/>
        <v>#DIV/0!</v>
      </c>
      <c r="HH4" s="51" t="e">
        <f t="shared" ref="HH4:JS4" ca="1" si="9">SUM(GW2:HH2)/SUM(GK2:GV2)-1</f>
        <v>#DIV/0!</v>
      </c>
      <c r="HI4" s="51" t="e">
        <f t="shared" ca="1" si="9"/>
        <v>#DIV/0!</v>
      </c>
      <c r="HJ4" s="51" t="e">
        <f t="shared" ca="1" si="9"/>
        <v>#DIV/0!</v>
      </c>
      <c r="HK4" s="51" t="e">
        <f t="shared" ca="1" si="9"/>
        <v>#DIV/0!</v>
      </c>
      <c r="HL4" s="51" t="e">
        <f t="shared" ca="1" si="9"/>
        <v>#DIV/0!</v>
      </c>
      <c r="HM4" s="51" t="e">
        <f t="shared" ca="1" si="9"/>
        <v>#DIV/0!</v>
      </c>
      <c r="HN4" s="51" t="e">
        <f t="shared" ca="1" si="9"/>
        <v>#DIV/0!</v>
      </c>
      <c r="HO4" s="51" t="e">
        <f t="shared" ca="1" si="9"/>
        <v>#DIV/0!</v>
      </c>
      <c r="HP4" s="51" t="e">
        <f t="shared" ca="1" si="9"/>
        <v>#DIV/0!</v>
      </c>
      <c r="HQ4" s="51" t="e">
        <f t="shared" ca="1" si="9"/>
        <v>#DIV/0!</v>
      </c>
      <c r="HR4" s="51" t="e">
        <f t="shared" ca="1" si="9"/>
        <v>#DIV/0!</v>
      </c>
      <c r="HS4" s="51" t="e">
        <f t="shared" ca="1" si="9"/>
        <v>#DIV/0!</v>
      </c>
      <c r="HT4" s="51" t="e">
        <f t="shared" ca="1" si="9"/>
        <v>#DIV/0!</v>
      </c>
      <c r="HU4" s="51" t="e">
        <f t="shared" ca="1" si="9"/>
        <v>#DIV/0!</v>
      </c>
      <c r="HV4" s="51" t="e">
        <f t="shared" ca="1" si="9"/>
        <v>#DIV/0!</v>
      </c>
      <c r="HW4" s="51" t="e">
        <f t="shared" ca="1" si="9"/>
        <v>#DIV/0!</v>
      </c>
      <c r="HX4" s="51" t="e">
        <f t="shared" ca="1" si="9"/>
        <v>#DIV/0!</v>
      </c>
      <c r="HY4" s="51" t="e">
        <f t="shared" ca="1" si="9"/>
        <v>#DIV/0!</v>
      </c>
      <c r="HZ4" s="51" t="e">
        <f t="shared" ca="1" si="9"/>
        <v>#DIV/0!</v>
      </c>
      <c r="IA4" s="51" t="e">
        <f t="shared" ca="1" si="9"/>
        <v>#DIV/0!</v>
      </c>
      <c r="IB4" s="51" t="e">
        <f t="shared" ca="1" si="9"/>
        <v>#DIV/0!</v>
      </c>
      <c r="IC4" s="51" t="e">
        <f t="shared" ca="1" si="9"/>
        <v>#DIV/0!</v>
      </c>
      <c r="ID4" s="51" t="e">
        <f t="shared" ca="1" si="9"/>
        <v>#DIV/0!</v>
      </c>
      <c r="IE4" s="51" t="e">
        <f t="shared" ca="1" si="9"/>
        <v>#DIV/0!</v>
      </c>
      <c r="IF4" s="51" t="e">
        <f t="shared" ca="1" si="9"/>
        <v>#DIV/0!</v>
      </c>
      <c r="IG4" s="51" t="e">
        <f t="shared" ca="1" si="9"/>
        <v>#DIV/0!</v>
      </c>
      <c r="IH4" s="51" t="e">
        <f t="shared" ca="1" si="9"/>
        <v>#DIV/0!</v>
      </c>
      <c r="II4" s="51" t="e">
        <f t="shared" ca="1" si="9"/>
        <v>#DIV/0!</v>
      </c>
      <c r="IJ4" s="51" t="e">
        <f t="shared" ca="1" si="9"/>
        <v>#DIV/0!</v>
      </c>
      <c r="IK4" s="51" t="e">
        <f t="shared" ca="1" si="9"/>
        <v>#DIV/0!</v>
      </c>
      <c r="IL4" s="51" t="e">
        <f t="shared" ca="1" si="9"/>
        <v>#DIV/0!</v>
      </c>
      <c r="IM4" s="51" t="e">
        <f t="shared" ca="1" si="9"/>
        <v>#DIV/0!</v>
      </c>
      <c r="IN4" s="51" t="e">
        <f t="shared" ca="1" si="9"/>
        <v>#DIV/0!</v>
      </c>
      <c r="IO4" s="51" t="e">
        <f t="shared" ca="1" si="9"/>
        <v>#DIV/0!</v>
      </c>
      <c r="IP4" s="51" t="e">
        <f t="shared" ca="1" si="9"/>
        <v>#DIV/0!</v>
      </c>
      <c r="IQ4" s="51" t="e">
        <f t="shared" ca="1" si="9"/>
        <v>#DIV/0!</v>
      </c>
      <c r="IR4" s="51" t="e">
        <f t="shared" ca="1" si="9"/>
        <v>#DIV/0!</v>
      </c>
      <c r="IS4" s="51" t="e">
        <f t="shared" ca="1" si="9"/>
        <v>#DIV/0!</v>
      </c>
      <c r="IT4" s="51" t="e">
        <f t="shared" ca="1" si="9"/>
        <v>#DIV/0!</v>
      </c>
      <c r="IU4" s="51" t="e">
        <f t="shared" ca="1" si="9"/>
        <v>#DIV/0!</v>
      </c>
      <c r="IV4" s="51" t="e">
        <f t="shared" ca="1" si="9"/>
        <v>#DIV/0!</v>
      </c>
      <c r="IW4" s="51" t="e">
        <f t="shared" ca="1" si="9"/>
        <v>#DIV/0!</v>
      </c>
      <c r="IX4" s="51" t="e">
        <f t="shared" ca="1" si="9"/>
        <v>#DIV/0!</v>
      </c>
      <c r="IY4" s="51" t="e">
        <f t="shared" ca="1" si="9"/>
        <v>#DIV/0!</v>
      </c>
      <c r="IZ4" s="51" t="e">
        <f t="shared" ca="1" si="9"/>
        <v>#DIV/0!</v>
      </c>
      <c r="JA4" s="51" t="e">
        <f t="shared" ca="1" si="9"/>
        <v>#DIV/0!</v>
      </c>
      <c r="JB4" s="51" t="e">
        <f t="shared" ca="1" si="9"/>
        <v>#DIV/0!</v>
      </c>
      <c r="JC4" s="51" t="e">
        <f t="shared" ca="1" si="9"/>
        <v>#DIV/0!</v>
      </c>
      <c r="JD4" s="51" t="e">
        <f t="shared" ca="1" si="9"/>
        <v>#DIV/0!</v>
      </c>
      <c r="JE4" s="51" t="e">
        <f t="shared" ca="1" si="9"/>
        <v>#DIV/0!</v>
      </c>
      <c r="JF4" s="51" t="e">
        <f t="shared" ca="1" si="9"/>
        <v>#DIV/0!</v>
      </c>
      <c r="JG4" s="51" t="e">
        <f t="shared" ca="1" si="9"/>
        <v>#DIV/0!</v>
      </c>
      <c r="JH4" s="51" t="e">
        <f t="shared" ca="1" si="9"/>
        <v>#DIV/0!</v>
      </c>
      <c r="JI4" s="51" t="e">
        <f t="shared" ca="1" si="9"/>
        <v>#DIV/0!</v>
      </c>
      <c r="JJ4" s="51" t="e">
        <f t="shared" ca="1" si="9"/>
        <v>#DIV/0!</v>
      </c>
      <c r="JK4" s="51" t="e">
        <f t="shared" ca="1" si="9"/>
        <v>#DIV/0!</v>
      </c>
      <c r="JL4" s="51" t="e">
        <f t="shared" ca="1" si="9"/>
        <v>#DIV/0!</v>
      </c>
      <c r="JM4" s="51" t="e">
        <f t="shared" ca="1" si="9"/>
        <v>#DIV/0!</v>
      </c>
      <c r="JN4" s="51" t="e">
        <f t="shared" ca="1" si="9"/>
        <v>#DIV/0!</v>
      </c>
      <c r="JO4" s="51" t="e">
        <f t="shared" ca="1" si="9"/>
        <v>#DIV/0!</v>
      </c>
      <c r="JP4" s="51" t="e">
        <f t="shared" ca="1" si="9"/>
        <v>#DIV/0!</v>
      </c>
      <c r="JQ4" s="51" t="e">
        <f t="shared" ca="1" si="9"/>
        <v>#DIV/0!</v>
      </c>
      <c r="JR4" s="51" t="e">
        <f t="shared" ca="1" si="9"/>
        <v>#DIV/0!</v>
      </c>
      <c r="JS4" s="51" t="e">
        <f t="shared" ca="1" si="9"/>
        <v>#DIV/0!</v>
      </c>
      <c r="JT4" s="51" t="e">
        <f t="shared" ref="JT4:ME4" ca="1" si="10">SUM(JI2:JT2)/SUM(IW2:JH2)-1</f>
        <v>#DIV/0!</v>
      </c>
      <c r="JU4" s="51" t="e">
        <f t="shared" ca="1" si="10"/>
        <v>#DIV/0!</v>
      </c>
      <c r="JV4" s="51" t="e">
        <f t="shared" ca="1" si="10"/>
        <v>#DIV/0!</v>
      </c>
      <c r="JW4" s="51" t="e">
        <f t="shared" ca="1" si="10"/>
        <v>#DIV/0!</v>
      </c>
      <c r="JX4" s="51" t="e">
        <f t="shared" ca="1" si="10"/>
        <v>#DIV/0!</v>
      </c>
      <c r="JY4" s="51" t="e">
        <f t="shared" ca="1" si="10"/>
        <v>#DIV/0!</v>
      </c>
      <c r="JZ4" s="51" t="e">
        <f t="shared" ca="1" si="10"/>
        <v>#DIV/0!</v>
      </c>
      <c r="KA4" s="51" t="e">
        <f t="shared" ca="1" si="10"/>
        <v>#DIV/0!</v>
      </c>
      <c r="KB4" s="51" t="e">
        <f t="shared" ca="1" si="10"/>
        <v>#DIV/0!</v>
      </c>
      <c r="KC4" s="51" t="e">
        <f t="shared" ca="1" si="10"/>
        <v>#DIV/0!</v>
      </c>
      <c r="KD4" s="51" t="e">
        <f t="shared" ca="1" si="10"/>
        <v>#DIV/0!</v>
      </c>
      <c r="KE4" s="51" t="e">
        <f t="shared" ca="1" si="10"/>
        <v>#DIV/0!</v>
      </c>
      <c r="KF4" s="51" t="e">
        <f t="shared" ca="1" si="10"/>
        <v>#DIV/0!</v>
      </c>
      <c r="KG4" s="51" t="e">
        <f t="shared" ca="1" si="10"/>
        <v>#DIV/0!</v>
      </c>
      <c r="KH4" s="51" t="e">
        <f t="shared" ca="1" si="10"/>
        <v>#DIV/0!</v>
      </c>
      <c r="KI4" s="51" t="e">
        <f t="shared" ca="1" si="10"/>
        <v>#DIV/0!</v>
      </c>
      <c r="KJ4" s="51" t="e">
        <f t="shared" ca="1" si="10"/>
        <v>#DIV/0!</v>
      </c>
      <c r="KK4" s="51" t="e">
        <f t="shared" ca="1" si="10"/>
        <v>#DIV/0!</v>
      </c>
      <c r="KL4" s="51" t="e">
        <f t="shared" ca="1" si="10"/>
        <v>#DIV/0!</v>
      </c>
      <c r="KM4" s="51" t="e">
        <f t="shared" ca="1" si="10"/>
        <v>#DIV/0!</v>
      </c>
      <c r="KN4" s="51" t="e">
        <f t="shared" ca="1" si="10"/>
        <v>#DIV/0!</v>
      </c>
      <c r="KO4" s="51" t="e">
        <f t="shared" ca="1" si="10"/>
        <v>#DIV/0!</v>
      </c>
      <c r="KP4" s="51" t="e">
        <f t="shared" ca="1" si="10"/>
        <v>#DIV/0!</v>
      </c>
      <c r="KQ4" s="51" t="e">
        <f t="shared" ca="1" si="10"/>
        <v>#DIV/0!</v>
      </c>
      <c r="KR4" s="51" t="e">
        <f t="shared" ca="1" si="10"/>
        <v>#DIV/0!</v>
      </c>
      <c r="KS4" s="51" t="e">
        <f t="shared" ca="1" si="10"/>
        <v>#DIV/0!</v>
      </c>
      <c r="KT4" s="51" t="e">
        <f t="shared" ca="1" si="10"/>
        <v>#DIV/0!</v>
      </c>
      <c r="KU4" s="51" t="e">
        <f t="shared" ca="1" si="10"/>
        <v>#DIV/0!</v>
      </c>
      <c r="KV4" s="51" t="e">
        <f t="shared" ca="1" si="10"/>
        <v>#DIV/0!</v>
      </c>
      <c r="KW4" s="51" t="e">
        <f t="shared" ca="1" si="10"/>
        <v>#DIV/0!</v>
      </c>
      <c r="KX4" s="51" t="e">
        <f t="shared" ca="1" si="10"/>
        <v>#DIV/0!</v>
      </c>
      <c r="KY4" s="51" t="e">
        <f t="shared" ca="1" si="10"/>
        <v>#DIV/0!</v>
      </c>
      <c r="KZ4" s="51" t="e">
        <f t="shared" ca="1" si="10"/>
        <v>#DIV/0!</v>
      </c>
      <c r="LA4" s="51" t="e">
        <f t="shared" ca="1" si="10"/>
        <v>#DIV/0!</v>
      </c>
      <c r="LB4" s="51" t="e">
        <f t="shared" ca="1" si="10"/>
        <v>#DIV/0!</v>
      </c>
      <c r="LC4" s="51" t="e">
        <f t="shared" ca="1" si="10"/>
        <v>#DIV/0!</v>
      </c>
      <c r="LD4" s="51" t="e">
        <f t="shared" ca="1" si="10"/>
        <v>#DIV/0!</v>
      </c>
      <c r="LE4" s="51" t="e">
        <f t="shared" ca="1" si="10"/>
        <v>#DIV/0!</v>
      </c>
      <c r="LF4" s="51" t="e">
        <f t="shared" ca="1" si="10"/>
        <v>#DIV/0!</v>
      </c>
      <c r="LG4" s="51" t="e">
        <f t="shared" ca="1" si="10"/>
        <v>#DIV/0!</v>
      </c>
      <c r="LH4" s="51" t="e">
        <f t="shared" ca="1" si="10"/>
        <v>#DIV/0!</v>
      </c>
      <c r="LI4" s="51" t="e">
        <f t="shared" ca="1" si="10"/>
        <v>#DIV/0!</v>
      </c>
      <c r="LJ4" s="51" t="e">
        <f t="shared" ca="1" si="10"/>
        <v>#DIV/0!</v>
      </c>
      <c r="LK4" s="51" t="e">
        <f t="shared" ca="1" si="10"/>
        <v>#DIV/0!</v>
      </c>
      <c r="LL4" s="51" t="e">
        <f t="shared" ca="1" si="10"/>
        <v>#DIV/0!</v>
      </c>
      <c r="LM4" s="51" t="e">
        <f t="shared" ca="1" si="10"/>
        <v>#DIV/0!</v>
      </c>
      <c r="LN4" s="51" t="e">
        <f t="shared" ca="1" si="10"/>
        <v>#DIV/0!</v>
      </c>
      <c r="LO4" s="51" t="e">
        <f t="shared" ca="1" si="10"/>
        <v>#DIV/0!</v>
      </c>
      <c r="LP4" s="51" t="e">
        <f t="shared" ca="1" si="10"/>
        <v>#DIV/0!</v>
      </c>
      <c r="LQ4" s="51" t="e">
        <f t="shared" ca="1" si="10"/>
        <v>#DIV/0!</v>
      </c>
      <c r="LR4" s="51" t="e">
        <f t="shared" ca="1" si="10"/>
        <v>#DIV/0!</v>
      </c>
      <c r="LS4" s="51" t="e">
        <f t="shared" ca="1" si="10"/>
        <v>#DIV/0!</v>
      </c>
      <c r="LT4" s="51" t="e">
        <f t="shared" ca="1" si="10"/>
        <v>#DIV/0!</v>
      </c>
      <c r="LU4" s="51" t="e">
        <f t="shared" ca="1" si="10"/>
        <v>#DIV/0!</v>
      </c>
      <c r="LV4" s="51" t="e">
        <f t="shared" ca="1" si="10"/>
        <v>#DIV/0!</v>
      </c>
      <c r="LW4" s="51" t="e">
        <f t="shared" ca="1" si="10"/>
        <v>#DIV/0!</v>
      </c>
      <c r="LX4" s="51" t="e">
        <f t="shared" ca="1" si="10"/>
        <v>#DIV/0!</v>
      </c>
      <c r="LY4" s="51" t="e">
        <f t="shared" ca="1" si="10"/>
        <v>#DIV/0!</v>
      </c>
      <c r="LZ4" s="51" t="e">
        <f t="shared" ca="1" si="10"/>
        <v>#DIV/0!</v>
      </c>
      <c r="MA4" s="51" t="e">
        <f t="shared" ca="1" si="10"/>
        <v>#DIV/0!</v>
      </c>
      <c r="MB4" s="51" t="e">
        <f t="shared" ca="1" si="10"/>
        <v>#DIV/0!</v>
      </c>
      <c r="MC4" s="51" t="e">
        <f t="shared" ca="1" si="10"/>
        <v>#DIV/0!</v>
      </c>
      <c r="MD4" s="51" t="e">
        <f t="shared" ca="1" si="10"/>
        <v>#DIV/0!</v>
      </c>
      <c r="ME4" s="51" t="e">
        <f t="shared" ca="1" si="10"/>
        <v>#DIV/0!</v>
      </c>
      <c r="MF4" s="51" t="e">
        <f t="shared" ref="MF4:MT4" ca="1" si="11">SUM(LU2:MF2)/SUM(LI2:LT2)-1</f>
        <v>#DIV/0!</v>
      </c>
      <c r="MG4" s="51" t="e">
        <f t="shared" ca="1" si="11"/>
        <v>#DIV/0!</v>
      </c>
      <c r="MH4" s="51" t="e">
        <f t="shared" ca="1" si="11"/>
        <v>#DIV/0!</v>
      </c>
      <c r="MI4" s="51" t="e">
        <f t="shared" ca="1" si="11"/>
        <v>#DIV/0!</v>
      </c>
      <c r="MJ4" s="51" t="e">
        <f t="shared" ca="1" si="11"/>
        <v>#DIV/0!</v>
      </c>
      <c r="MK4" s="51" t="e">
        <f t="shared" ca="1" si="11"/>
        <v>#DIV/0!</v>
      </c>
      <c r="ML4" s="51" t="e">
        <f t="shared" ca="1" si="11"/>
        <v>#DIV/0!</v>
      </c>
      <c r="MM4" s="51" t="e">
        <f t="shared" ca="1" si="11"/>
        <v>#DIV/0!</v>
      </c>
      <c r="MN4" s="51" t="e">
        <f t="shared" ca="1" si="11"/>
        <v>#DIV/0!</v>
      </c>
      <c r="MO4" s="51" t="e">
        <f t="shared" ca="1" si="11"/>
        <v>#DIV/0!</v>
      </c>
      <c r="MP4" s="51" t="e">
        <f t="shared" ca="1" si="11"/>
        <v>#DIV/0!</v>
      </c>
      <c r="MQ4" s="51" t="e">
        <f t="shared" ca="1" si="11"/>
        <v>#DIV/0!</v>
      </c>
      <c r="MR4" s="51" t="e">
        <f t="shared" ca="1" si="11"/>
        <v>#DIV/0!</v>
      </c>
      <c r="MS4" s="51" t="e">
        <f t="shared" ca="1" si="11"/>
        <v>#DIV/0!</v>
      </c>
      <c r="MT4" s="51" t="e">
        <f t="shared" ca="1" si="11"/>
        <v>#DIV/0!</v>
      </c>
      <c r="MU4" s="51" t="e">
        <f ca="1">SUM(MJ2:MU2)/SUM(LX2:MI2)-1</f>
        <v>#DIV/0!</v>
      </c>
    </row>
    <row r="5" spans="1:359" s="12" customFormat="1">
      <c r="A5" s="46" t="s">
        <v>107</v>
      </c>
      <c r="B5" s="32" t="s">
        <v>155</v>
      </c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>
        <f ca="1">IF(MOD(MONTH(DG1),3)=0,VLOOKUP($A5,BBG!$1:$1048576,MATCH('Auto Sales'!DG$1,BBG!$1:$1,0),0),IF(MOD(MONTH(DG1),3)=1,VLOOKUP($A5,BBG!$1:$1048576,MATCH('Auto Sales'!DG$1,BBG!$1:$1,0)-1,0)+(VLOOKUP($A5,BBG!$1:$1048576,MATCH('Auto Sales'!DG$1,BBG!$1:$1,0)+2,0)-VLOOKUP($A5,BBG!$1:$1048576,MATCH('Auto Sales'!DG$1,BBG!$1:$1,0)-1,0))/3,VLOOKUP($A5,BBG!$1:$1048576,MATCH('Auto Sales'!DG$1,BBG!$1:$1,0)-2,0)+(VLOOKUP($A5,BBG!$1:$1048576,MATCH('Auto Sales'!DG$1,BBG!$1:$1,0)+1,0)-VLOOKUP($A5,BBG!$1:$1048576,MATCH('Auto Sales'!DG$1,BBG!$1:$1,0)-2,0))*2/3))</f>
        <v>0</v>
      </c>
      <c r="DH5" s="13">
        <f ca="1">IF(MOD(MONTH(DH1),3)=0,VLOOKUP($A5,BBG!$1:$1048576,MATCH('Auto Sales'!DH$1,BBG!$1:$1,0),0),IF(MOD(MONTH(DH1),3)=1,VLOOKUP($A5,BBG!$1:$1048576,MATCH('Auto Sales'!DH$1,BBG!$1:$1,0)-1,0)+(VLOOKUP($A5,BBG!$1:$1048576,MATCH('Auto Sales'!DH$1,BBG!$1:$1,0)+2,0)-VLOOKUP($A5,BBG!$1:$1048576,MATCH('Auto Sales'!DH$1,BBG!$1:$1,0)-1,0))/3,VLOOKUP($A5,BBG!$1:$1048576,MATCH('Auto Sales'!DH$1,BBG!$1:$1,0)-2,0)+(VLOOKUP($A5,BBG!$1:$1048576,MATCH('Auto Sales'!DH$1,BBG!$1:$1,0)+1,0)-VLOOKUP($A5,BBG!$1:$1048576,MATCH('Auto Sales'!DH$1,BBG!$1:$1,0)-2,0))*2/3))</f>
        <v>0</v>
      </c>
      <c r="DI5" s="13">
        <f ca="1">IF(MOD(MONTH(DI1),3)=0,VLOOKUP($A5,BBG!$1:$1048576,MATCH('Auto Sales'!DI$1,BBG!$1:$1,0),0),IF(MOD(MONTH(DI1),3)=1,VLOOKUP($A5,BBG!$1:$1048576,MATCH('Auto Sales'!DI$1,BBG!$1:$1,0)-1,0)+(VLOOKUP($A5,BBG!$1:$1048576,MATCH('Auto Sales'!DI$1,BBG!$1:$1,0)+2,0)-VLOOKUP($A5,BBG!$1:$1048576,MATCH('Auto Sales'!DI$1,BBG!$1:$1,0)-1,0))/3,VLOOKUP($A5,BBG!$1:$1048576,MATCH('Auto Sales'!DI$1,BBG!$1:$1,0)-2,0)+(VLOOKUP($A5,BBG!$1:$1048576,MATCH('Auto Sales'!DI$1,BBG!$1:$1,0)+1,0)-VLOOKUP($A5,BBG!$1:$1048576,MATCH('Auto Sales'!DI$1,BBG!$1:$1,0)-2,0))*2/3))</f>
        <v>0</v>
      </c>
      <c r="DJ5" s="13">
        <f ca="1">IF(MOD(MONTH(DJ1),3)=0,VLOOKUP($A5,BBG!$1:$1048576,MATCH('Auto Sales'!DJ$1,BBG!$1:$1,0),0),IF(MOD(MONTH(DJ1),3)=1,VLOOKUP($A5,BBG!$1:$1048576,MATCH('Auto Sales'!DJ$1,BBG!$1:$1,0)-1,0)+(VLOOKUP($A5,BBG!$1:$1048576,MATCH('Auto Sales'!DJ$1,BBG!$1:$1,0)+2,0)-VLOOKUP($A5,BBG!$1:$1048576,MATCH('Auto Sales'!DJ$1,BBG!$1:$1,0)-1,0))/3,VLOOKUP($A5,BBG!$1:$1048576,MATCH('Auto Sales'!DJ$1,BBG!$1:$1,0)-2,0)+(VLOOKUP($A5,BBG!$1:$1048576,MATCH('Auto Sales'!DJ$1,BBG!$1:$1,0)+1,0)-VLOOKUP($A5,BBG!$1:$1048576,MATCH('Auto Sales'!DJ$1,BBG!$1:$1,0)-2,0))*2/3))</f>
        <v>0</v>
      </c>
      <c r="DK5" s="13">
        <f ca="1">IF(MOD(MONTH(DK1),3)=0,VLOOKUP($A5,BBG!$1:$1048576,MATCH('Auto Sales'!DK$1,BBG!$1:$1,0),0),IF(MOD(MONTH(DK1),3)=1,VLOOKUP($A5,BBG!$1:$1048576,MATCH('Auto Sales'!DK$1,BBG!$1:$1,0)-1,0)+(VLOOKUP($A5,BBG!$1:$1048576,MATCH('Auto Sales'!DK$1,BBG!$1:$1,0)+2,0)-VLOOKUP($A5,BBG!$1:$1048576,MATCH('Auto Sales'!DK$1,BBG!$1:$1,0)-1,0))/3,VLOOKUP($A5,BBG!$1:$1048576,MATCH('Auto Sales'!DK$1,BBG!$1:$1,0)-2,0)+(VLOOKUP($A5,BBG!$1:$1048576,MATCH('Auto Sales'!DK$1,BBG!$1:$1,0)+1,0)-VLOOKUP($A5,BBG!$1:$1048576,MATCH('Auto Sales'!DK$1,BBG!$1:$1,0)-2,0))*2/3))</f>
        <v>0</v>
      </c>
      <c r="DL5" s="13">
        <f ca="1">IF(MOD(MONTH(DL1),3)=0,VLOOKUP($A5,BBG!$1:$1048576,MATCH('Auto Sales'!DL$1,BBG!$1:$1,0),0),IF(MOD(MONTH(DL1),3)=1,VLOOKUP($A5,BBG!$1:$1048576,MATCH('Auto Sales'!DL$1,BBG!$1:$1,0)-1,0)+(VLOOKUP($A5,BBG!$1:$1048576,MATCH('Auto Sales'!DL$1,BBG!$1:$1,0)+2,0)-VLOOKUP($A5,BBG!$1:$1048576,MATCH('Auto Sales'!DL$1,BBG!$1:$1,0)-1,0))/3,VLOOKUP($A5,BBG!$1:$1048576,MATCH('Auto Sales'!DL$1,BBG!$1:$1,0)-2,0)+(VLOOKUP($A5,BBG!$1:$1048576,MATCH('Auto Sales'!DL$1,BBG!$1:$1,0)+1,0)-VLOOKUP($A5,BBG!$1:$1048576,MATCH('Auto Sales'!DL$1,BBG!$1:$1,0)-2,0))*2/3))</f>
        <v>0</v>
      </c>
      <c r="DM5" s="13">
        <f ca="1">IF(MOD(MONTH(DM1),3)=0,VLOOKUP($A5,BBG!$1:$1048576,MATCH('Auto Sales'!DM$1,BBG!$1:$1,0),0),IF(MOD(MONTH(DM1),3)=1,VLOOKUP($A5,BBG!$1:$1048576,MATCH('Auto Sales'!DM$1,BBG!$1:$1,0)-1,0)+(VLOOKUP($A5,BBG!$1:$1048576,MATCH('Auto Sales'!DM$1,BBG!$1:$1,0)+2,0)-VLOOKUP($A5,BBG!$1:$1048576,MATCH('Auto Sales'!DM$1,BBG!$1:$1,0)-1,0))/3,VLOOKUP($A5,BBG!$1:$1048576,MATCH('Auto Sales'!DM$1,BBG!$1:$1,0)-2,0)+(VLOOKUP($A5,BBG!$1:$1048576,MATCH('Auto Sales'!DM$1,BBG!$1:$1,0)+1,0)-VLOOKUP($A5,BBG!$1:$1048576,MATCH('Auto Sales'!DM$1,BBG!$1:$1,0)-2,0))*2/3))</f>
        <v>0</v>
      </c>
      <c r="DN5" s="13">
        <f ca="1">IF(MOD(MONTH(DN1),3)=0,VLOOKUP($A5,BBG!$1:$1048576,MATCH('Auto Sales'!DN$1,BBG!$1:$1,0),0),IF(MOD(MONTH(DN1),3)=1,VLOOKUP($A5,BBG!$1:$1048576,MATCH('Auto Sales'!DN$1,BBG!$1:$1,0)-1,0)+(VLOOKUP($A5,BBG!$1:$1048576,MATCH('Auto Sales'!DN$1,BBG!$1:$1,0)+2,0)-VLOOKUP($A5,BBG!$1:$1048576,MATCH('Auto Sales'!DN$1,BBG!$1:$1,0)-1,0))/3,VLOOKUP($A5,BBG!$1:$1048576,MATCH('Auto Sales'!DN$1,BBG!$1:$1,0)-2,0)+(VLOOKUP($A5,BBG!$1:$1048576,MATCH('Auto Sales'!DN$1,BBG!$1:$1,0)+1,0)-VLOOKUP($A5,BBG!$1:$1048576,MATCH('Auto Sales'!DN$1,BBG!$1:$1,0)-2,0))*2/3))</f>
        <v>0</v>
      </c>
      <c r="DO5" s="13">
        <f ca="1">IF(MOD(MONTH(DO1),3)=0,VLOOKUP($A5,BBG!$1:$1048576,MATCH('Auto Sales'!DO$1,BBG!$1:$1,0),0),IF(MOD(MONTH(DO1),3)=1,VLOOKUP($A5,BBG!$1:$1048576,MATCH('Auto Sales'!DO$1,BBG!$1:$1,0)-1,0)+(VLOOKUP($A5,BBG!$1:$1048576,MATCH('Auto Sales'!DO$1,BBG!$1:$1,0)+2,0)-VLOOKUP($A5,BBG!$1:$1048576,MATCH('Auto Sales'!DO$1,BBG!$1:$1,0)-1,0))/3,VLOOKUP($A5,BBG!$1:$1048576,MATCH('Auto Sales'!DO$1,BBG!$1:$1,0)-2,0)+(VLOOKUP($A5,BBG!$1:$1048576,MATCH('Auto Sales'!DO$1,BBG!$1:$1,0)+1,0)-VLOOKUP($A5,BBG!$1:$1048576,MATCH('Auto Sales'!DO$1,BBG!$1:$1,0)-2,0))*2/3))</f>
        <v>0</v>
      </c>
      <c r="DP5" s="13">
        <f ca="1">IF(MOD(MONTH(DP1),3)=0,VLOOKUP($A5,BBG!$1:$1048576,MATCH('Auto Sales'!DP$1,BBG!$1:$1,0),0),IF(MOD(MONTH(DP1),3)=1,VLOOKUP($A5,BBG!$1:$1048576,MATCH('Auto Sales'!DP$1,BBG!$1:$1,0)-1,0)+(VLOOKUP($A5,BBG!$1:$1048576,MATCH('Auto Sales'!DP$1,BBG!$1:$1,0)+2,0)-VLOOKUP($A5,BBG!$1:$1048576,MATCH('Auto Sales'!DP$1,BBG!$1:$1,0)-1,0))/3,VLOOKUP($A5,BBG!$1:$1048576,MATCH('Auto Sales'!DP$1,BBG!$1:$1,0)-2,0)+(VLOOKUP($A5,BBG!$1:$1048576,MATCH('Auto Sales'!DP$1,BBG!$1:$1,0)+1,0)-VLOOKUP($A5,BBG!$1:$1048576,MATCH('Auto Sales'!DP$1,BBG!$1:$1,0)-2,0))*2/3))</f>
        <v>0</v>
      </c>
      <c r="DQ5" s="13">
        <f ca="1">IF(MOD(MONTH(DQ1),3)=0,VLOOKUP($A5,BBG!$1:$1048576,MATCH('Auto Sales'!DQ$1,BBG!$1:$1,0),0),IF(MOD(MONTH(DQ1),3)=1,VLOOKUP($A5,BBG!$1:$1048576,MATCH('Auto Sales'!DQ$1,BBG!$1:$1,0)-1,0)+(VLOOKUP($A5,BBG!$1:$1048576,MATCH('Auto Sales'!DQ$1,BBG!$1:$1,0)+2,0)-VLOOKUP($A5,BBG!$1:$1048576,MATCH('Auto Sales'!DQ$1,BBG!$1:$1,0)-1,0))/3,VLOOKUP($A5,BBG!$1:$1048576,MATCH('Auto Sales'!DQ$1,BBG!$1:$1,0)-2,0)+(VLOOKUP($A5,BBG!$1:$1048576,MATCH('Auto Sales'!DQ$1,BBG!$1:$1,0)+1,0)-VLOOKUP($A5,BBG!$1:$1048576,MATCH('Auto Sales'!DQ$1,BBG!$1:$1,0)-2,0))*2/3))</f>
        <v>0</v>
      </c>
      <c r="DR5" s="13">
        <f ca="1">IF(MOD(MONTH(DR1),3)=0,VLOOKUP($A5,BBG!$1:$1048576,MATCH('Auto Sales'!DR$1,BBG!$1:$1,0),0),IF(MOD(MONTH(DR1),3)=1,VLOOKUP($A5,BBG!$1:$1048576,MATCH('Auto Sales'!DR$1,BBG!$1:$1,0)-1,0)+(VLOOKUP($A5,BBG!$1:$1048576,MATCH('Auto Sales'!DR$1,BBG!$1:$1,0)+2,0)-VLOOKUP($A5,BBG!$1:$1048576,MATCH('Auto Sales'!DR$1,BBG!$1:$1,0)-1,0))/3,VLOOKUP($A5,BBG!$1:$1048576,MATCH('Auto Sales'!DR$1,BBG!$1:$1,0)-2,0)+(VLOOKUP($A5,BBG!$1:$1048576,MATCH('Auto Sales'!DR$1,BBG!$1:$1,0)+1,0)-VLOOKUP($A5,BBG!$1:$1048576,MATCH('Auto Sales'!DR$1,BBG!$1:$1,0)-2,0))*2/3))</f>
        <v>0</v>
      </c>
      <c r="DS5" s="13">
        <f ca="1">IF(MOD(MONTH(DS1),3)=0,VLOOKUP($A5,BBG!$1:$1048576,MATCH('Auto Sales'!DS$1,BBG!$1:$1,0),0),IF(MOD(MONTH(DS1),3)=1,VLOOKUP($A5,BBG!$1:$1048576,MATCH('Auto Sales'!DS$1,BBG!$1:$1,0)-1,0)+(VLOOKUP($A5,BBG!$1:$1048576,MATCH('Auto Sales'!DS$1,BBG!$1:$1,0)+2,0)-VLOOKUP($A5,BBG!$1:$1048576,MATCH('Auto Sales'!DS$1,BBG!$1:$1,0)-1,0))/3,VLOOKUP($A5,BBG!$1:$1048576,MATCH('Auto Sales'!DS$1,BBG!$1:$1,0)-2,0)+(VLOOKUP($A5,BBG!$1:$1048576,MATCH('Auto Sales'!DS$1,BBG!$1:$1,0)+1,0)-VLOOKUP($A5,BBG!$1:$1048576,MATCH('Auto Sales'!DS$1,BBG!$1:$1,0)-2,0))*2/3))</f>
        <v>0</v>
      </c>
      <c r="DT5" s="13">
        <f ca="1">IF(MOD(MONTH(DT1),3)=0,VLOOKUP($A5,BBG!$1:$1048576,MATCH('Auto Sales'!DT$1,BBG!$1:$1,0),0),IF(MOD(MONTH(DT1),3)=1,VLOOKUP($A5,BBG!$1:$1048576,MATCH('Auto Sales'!DT$1,BBG!$1:$1,0)-1,0)+(VLOOKUP($A5,BBG!$1:$1048576,MATCH('Auto Sales'!DT$1,BBG!$1:$1,0)+2,0)-VLOOKUP($A5,BBG!$1:$1048576,MATCH('Auto Sales'!DT$1,BBG!$1:$1,0)-1,0))/3,VLOOKUP($A5,BBG!$1:$1048576,MATCH('Auto Sales'!DT$1,BBG!$1:$1,0)-2,0)+(VLOOKUP($A5,BBG!$1:$1048576,MATCH('Auto Sales'!DT$1,BBG!$1:$1,0)+1,0)-VLOOKUP($A5,BBG!$1:$1048576,MATCH('Auto Sales'!DT$1,BBG!$1:$1,0)-2,0))*2/3))</f>
        <v>0</v>
      </c>
      <c r="DU5" s="13">
        <f ca="1">IF(MOD(MONTH(DU1),3)=0,VLOOKUP($A5,BBG!$1:$1048576,MATCH('Auto Sales'!DU$1,BBG!$1:$1,0),0),IF(MOD(MONTH(DU1),3)=1,VLOOKUP($A5,BBG!$1:$1048576,MATCH('Auto Sales'!DU$1,BBG!$1:$1,0)-1,0)+(VLOOKUP($A5,BBG!$1:$1048576,MATCH('Auto Sales'!DU$1,BBG!$1:$1,0)+2,0)-VLOOKUP($A5,BBG!$1:$1048576,MATCH('Auto Sales'!DU$1,BBG!$1:$1,0)-1,0))/3,VLOOKUP($A5,BBG!$1:$1048576,MATCH('Auto Sales'!DU$1,BBG!$1:$1,0)-2,0)+(VLOOKUP($A5,BBG!$1:$1048576,MATCH('Auto Sales'!DU$1,BBG!$1:$1,0)+1,0)-VLOOKUP($A5,BBG!$1:$1048576,MATCH('Auto Sales'!DU$1,BBG!$1:$1,0)-2,0))*2/3))</f>
        <v>0</v>
      </c>
      <c r="DV5" s="13">
        <f ca="1">IF(MOD(MONTH(DV1),3)=0,VLOOKUP($A5,BBG!$1:$1048576,MATCH('Auto Sales'!DV$1,BBG!$1:$1,0),0),IF(MOD(MONTH(DV1),3)=1,VLOOKUP($A5,BBG!$1:$1048576,MATCH('Auto Sales'!DV$1,BBG!$1:$1,0)-1,0)+(VLOOKUP($A5,BBG!$1:$1048576,MATCH('Auto Sales'!DV$1,BBG!$1:$1,0)+2,0)-VLOOKUP($A5,BBG!$1:$1048576,MATCH('Auto Sales'!DV$1,BBG!$1:$1,0)-1,0))/3,VLOOKUP($A5,BBG!$1:$1048576,MATCH('Auto Sales'!DV$1,BBG!$1:$1,0)-2,0)+(VLOOKUP($A5,BBG!$1:$1048576,MATCH('Auto Sales'!DV$1,BBG!$1:$1,0)+1,0)-VLOOKUP($A5,BBG!$1:$1048576,MATCH('Auto Sales'!DV$1,BBG!$1:$1,0)-2,0))*2/3))</f>
        <v>0</v>
      </c>
      <c r="DW5" s="13">
        <f ca="1">IF(MOD(MONTH(DW1),3)=0,VLOOKUP($A5,BBG!$1:$1048576,MATCH('Auto Sales'!DW$1,BBG!$1:$1,0),0),IF(MOD(MONTH(DW1),3)=1,VLOOKUP($A5,BBG!$1:$1048576,MATCH('Auto Sales'!DW$1,BBG!$1:$1,0)-1,0)+(VLOOKUP($A5,BBG!$1:$1048576,MATCH('Auto Sales'!DW$1,BBG!$1:$1,0)+2,0)-VLOOKUP($A5,BBG!$1:$1048576,MATCH('Auto Sales'!DW$1,BBG!$1:$1,0)-1,0))/3,VLOOKUP($A5,BBG!$1:$1048576,MATCH('Auto Sales'!DW$1,BBG!$1:$1,0)-2,0)+(VLOOKUP($A5,BBG!$1:$1048576,MATCH('Auto Sales'!DW$1,BBG!$1:$1,0)+1,0)-VLOOKUP($A5,BBG!$1:$1048576,MATCH('Auto Sales'!DW$1,BBG!$1:$1,0)-2,0))*2/3))</f>
        <v>0</v>
      </c>
      <c r="DX5" s="13">
        <f ca="1">IF(MOD(MONTH(DX1),3)=0,VLOOKUP($A5,BBG!$1:$1048576,MATCH('Auto Sales'!DX$1,BBG!$1:$1,0),0),IF(MOD(MONTH(DX1),3)=1,VLOOKUP($A5,BBG!$1:$1048576,MATCH('Auto Sales'!DX$1,BBG!$1:$1,0)-1,0)+(VLOOKUP($A5,BBG!$1:$1048576,MATCH('Auto Sales'!DX$1,BBG!$1:$1,0)+2,0)-VLOOKUP($A5,BBG!$1:$1048576,MATCH('Auto Sales'!DX$1,BBG!$1:$1,0)-1,0))/3,VLOOKUP($A5,BBG!$1:$1048576,MATCH('Auto Sales'!DX$1,BBG!$1:$1,0)-2,0)+(VLOOKUP($A5,BBG!$1:$1048576,MATCH('Auto Sales'!DX$1,BBG!$1:$1,0)+1,0)-VLOOKUP($A5,BBG!$1:$1048576,MATCH('Auto Sales'!DX$1,BBG!$1:$1,0)-2,0))*2/3))</f>
        <v>0</v>
      </c>
      <c r="DY5" s="13">
        <f ca="1">IF(MOD(MONTH(DY1),3)=0,VLOOKUP($A5,BBG!$1:$1048576,MATCH('Auto Sales'!DY$1,BBG!$1:$1,0),0),IF(MOD(MONTH(DY1),3)=1,VLOOKUP($A5,BBG!$1:$1048576,MATCH('Auto Sales'!DY$1,BBG!$1:$1,0)-1,0)+(VLOOKUP($A5,BBG!$1:$1048576,MATCH('Auto Sales'!DY$1,BBG!$1:$1,0)+2,0)-VLOOKUP($A5,BBG!$1:$1048576,MATCH('Auto Sales'!DY$1,BBG!$1:$1,0)-1,0))/3,VLOOKUP($A5,BBG!$1:$1048576,MATCH('Auto Sales'!DY$1,BBG!$1:$1,0)-2,0)+(VLOOKUP($A5,BBG!$1:$1048576,MATCH('Auto Sales'!DY$1,BBG!$1:$1,0)+1,0)-VLOOKUP($A5,BBG!$1:$1048576,MATCH('Auto Sales'!DY$1,BBG!$1:$1,0)-2,0))*2/3))</f>
        <v>0</v>
      </c>
      <c r="DZ5" s="13">
        <f ca="1">IF(MOD(MONTH(DZ1),3)=0,VLOOKUP($A5,BBG!$1:$1048576,MATCH('Auto Sales'!DZ$1,BBG!$1:$1,0),0),IF(MOD(MONTH(DZ1),3)=1,VLOOKUP($A5,BBG!$1:$1048576,MATCH('Auto Sales'!DZ$1,BBG!$1:$1,0)-1,0)+(VLOOKUP($A5,BBG!$1:$1048576,MATCH('Auto Sales'!DZ$1,BBG!$1:$1,0)+2,0)-VLOOKUP($A5,BBG!$1:$1048576,MATCH('Auto Sales'!DZ$1,BBG!$1:$1,0)-1,0))/3,VLOOKUP($A5,BBG!$1:$1048576,MATCH('Auto Sales'!DZ$1,BBG!$1:$1,0)-2,0)+(VLOOKUP($A5,BBG!$1:$1048576,MATCH('Auto Sales'!DZ$1,BBG!$1:$1,0)+1,0)-VLOOKUP($A5,BBG!$1:$1048576,MATCH('Auto Sales'!DZ$1,BBG!$1:$1,0)-2,0))*2/3))</f>
        <v>0</v>
      </c>
      <c r="EA5" s="13">
        <f ca="1">IF(MOD(MONTH(EA1),3)=0,VLOOKUP($A5,BBG!$1:$1048576,MATCH('Auto Sales'!EA$1,BBG!$1:$1,0),0),IF(MOD(MONTH(EA1),3)=1,VLOOKUP($A5,BBG!$1:$1048576,MATCH('Auto Sales'!EA$1,BBG!$1:$1,0)-1,0)+(VLOOKUP($A5,BBG!$1:$1048576,MATCH('Auto Sales'!EA$1,BBG!$1:$1,0)+2,0)-VLOOKUP($A5,BBG!$1:$1048576,MATCH('Auto Sales'!EA$1,BBG!$1:$1,0)-1,0))/3,VLOOKUP($A5,BBG!$1:$1048576,MATCH('Auto Sales'!EA$1,BBG!$1:$1,0)-2,0)+(VLOOKUP($A5,BBG!$1:$1048576,MATCH('Auto Sales'!EA$1,BBG!$1:$1,0)+1,0)-VLOOKUP($A5,BBG!$1:$1048576,MATCH('Auto Sales'!EA$1,BBG!$1:$1,0)-2,0))*2/3))</f>
        <v>0</v>
      </c>
      <c r="EB5" s="13">
        <f ca="1">IF(MOD(MONTH(EB1),3)=0,VLOOKUP($A5,BBG!$1:$1048576,MATCH('Auto Sales'!EB$1,BBG!$1:$1,0),0),IF(MOD(MONTH(EB1),3)=1,VLOOKUP($A5,BBG!$1:$1048576,MATCH('Auto Sales'!EB$1,BBG!$1:$1,0)-1,0)+(VLOOKUP($A5,BBG!$1:$1048576,MATCH('Auto Sales'!EB$1,BBG!$1:$1,0)+2,0)-VLOOKUP($A5,BBG!$1:$1048576,MATCH('Auto Sales'!EB$1,BBG!$1:$1,0)-1,0))/3,VLOOKUP($A5,BBG!$1:$1048576,MATCH('Auto Sales'!EB$1,BBG!$1:$1,0)-2,0)+(VLOOKUP($A5,BBG!$1:$1048576,MATCH('Auto Sales'!EB$1,BBG!$1:$1,0)+1,0)-VLOOKUP($A5,BBG!$1:$1048576,MATCH('Auto Sales'!EB$1,BBG!$1:$1,0)-2,0))*2/3))</f>
        <v>0</v>
      </c>
      <c r="EC5" s="13">
        <f ca="1">IF(MOD(MONTH(EC1),3)=0,VLOOKUP($A5,BBG!$1:$1048576,MATCH('Auto Sales'!EC$1,BBG!$1:$1,0),0),IF(MOD(MONTH(EC1),3)=1,VLOOKUP($A5,BBG!$1:$1048576,MATCH('Auto Sales'!EC$1,BBG!$1:$1,0)-1,0)+(VLOOKUP($A5,BBG!$1:$1048576,MATCH('Auto Sales'!EC$1,BBG!$1:$1,0)+2,0)-VLOOKUP($A5,BBG!$1:$1048576,MATCH('Auto Sales'!EC$1,BBG!$1:$1,0)-1,0))/3,VLOOKUP($A5,BBG!$1:$1048576,MATCH('Auto Sales'!EC$1,BBG!$1:$1,0)-2,0)+(VLOOKUP($A5,BBG!$1:$1048576,MATCH('Auto Sales'!EC$1,BBG!$1:$1,0)+1,0)-VLOOKUP($A5,BBG!$1:$1048576,MATCH('Auto Sales'!EC$1,BBG!$1:$1,0)-2,0))*2/3))</f>
        <v>0</v>
      </c>
      <c r="ED5" s="13">
        <f ca="1">IF(MOD(MONTH(ED1),3)=0,VLOOKUP($A5,BBG!$1:$1048576,MATCH('Auto Sales'!ED$1,BBG!$1:$1,0),0),IF(MOD(MONTH(ED1),3)=1,VLOOKUP($A5,BBG!$1:$1048576,MATCH('Auto Sales'!ED$1,BBG!$1:$1,0)-1,0)+(VLOOKUP($A5,BBG!$1:$1048576,MATCH('Auto Sales'!ED$1,BBG!$1:$1,0)+2,0)-VLOOKUP($A5,BBG!$1:$1048576,MATCH('Auto Sales'!ED$1,BBG!$1:$1,0)-1,0))/3,VLOOKUP($A5,BBG!$1:$1048576,MATCH('Auto Sales'!ED$1,BBG!$1:$1,0)-2,0)+(VLOOKUP($A5,BBG!$1:$1048576,MATCH('Auto Sales'!ED$1,BBG!$1:$1,0)+1,0)-VLOOKUP($A5,BBG!$1:$1048576,MATCH('Auto Sales'!ED$1,BBG!$1:$1,0)-2,0))*2/3))</f>
        <v>0</v>
      </c>
      <c r="EE5" s="13">
        <f ca="1">IF(MOD(MONTH(EE1),3)=0,VLOOKUP($A5,BBG!$1:$1048576,MATCH('Auto Sales'!EE$1,BBG!$1:$1,0),0),IF(MOD(MONTH(EE1),3)=1,VLOOKUP($A5,BBG!$1:$1048576,MATCH('Auto Sales'!EE$1,BBG!$1:$1,0)-1,0)+(VLOOKUP($A5,BBG!$1:$1048576,MATCH('Auto Sales'!EE$1,BBG!$1:$1,0)+2,0)-VLOOKUP($A5,BBG!$1:$1048576,MATCH('Auto Sales'!EE$1,BBG!$1:$1,0)-1,0))/3,VLOOKUP($A5,BBG!$1:$1048576,MATCH('Auto Sales'!EE$1,BBG!$1:$1,0)-2,0)+(VLOOKUP($A5,BBG!$1:$1048576,MATCH('Auto Sales'!EE$1,BBG!$1:$1,0)+1,0)-VLOOKUP($A5,BBG!$1:$1048576,MATCH('Auto Sales'!EE$1,BBG!$1:$1,0)-2,0))*2/3))</f>
        <v>0</v>
      </c>
      <c r="EF5" s="13">
        <f ca="1">IF(MOD(MONTH(EF1),3)=0,VLOOKUP($A5,BBG!$1:$1048576,MATCH('Auto Sales'!EF$1,BBG!$1:$1,0),0),IF(MOD(MONTH(EF1),3)=1,VLOOKUP($A5,BBG!$1:$1048576,MATCH('Auto Sales'!EF$1,BBG!$1:$1,0)-1,0)+(VLOOKUP($A5,BBG!$1:$1048576,MATCH('Auto Sales'!EF$1,BBG!$1:$1,0)+2,0)-VLOOKUP($A5,BBG!$1:$1048576,MATCH('Auto Sales'!EF$1,BBG!$1:$1,0)-1,0))/3,VLOOKUP($A5,BBG!$1:$1048576,MATCH('Auto Sales'!EF$1,BBG!$1:$1,0)-2,0)+(VLOOKUP($A5,BBG!$1:$1048576,MATCH('Auto Sales'!EF$1,BBG!$1:$1,0)+1,0)-VLOOKUP($A5,BBG!$1:$1048576,MATCH('Auto Sales'!EF$1,BBG!$1:$1,0)-2,0))*2/3))</f>
        <v>0</v>
      </c>
      <c r="EG5" s="13">
        <f ca="1">IF(MOD(MONTH(EG1),3)=0,VLOOKUP($A5,BBG!$1:$1048576,MATCH('Auto Sales'!EG$1,BBG!$1:$1,0),0),IF(MOD(MONTH(EG1),3)=1,VLOOKUP($A5,BBG!$1:$1048576,MATCH('Auto Sales'!EG$1,BBG!$1:$1,0)-1,0)+(VLOOKUP($A5,BBG!$1:$1048576,MATCH('Auto Sales'!EG$1,BBG!$1:$1,0)+2,0)-VLOOKUP($A5,BBG!$1:$1048576,MATCH('Auto Sales'!EG$1,BBG!$1:$1,0)-1,0))/3,VLOOKUP($A5,BBG!$1:$1048576,MATCH('Auto Sales'!EG$1,BBG!$1:$1,0)-2,0)+(VLOOKUP($A5,BBG!$1:$1048576,MATCH('Auto Sales'!EG$1,BBG!$1:$1,0)+1,0)-VLOOKUP($A5,BBG!$1:$1048576,MATCH('Auto Sales'!EG$1,BBG!$1:$1,0)-2,0))*2/3))</f>
        <v>0</v>
      </c>
      <c r="EH5" s="13">
        <f ca="1">IF(MOD(MONTH(EH1),3)=0,VLOOKUP($A5,BBG!$1:$1048576,MATCH('Auto Sales'!EH$1,BBG!$1:$1,0),0),IF(MOD(MONTH(EH1),3)=1,VLOOKUP($A5,BBG!$1:$1048576,MATCH('Auto Sales'!EH$1,BBG!$1:$1,0)-1,0)+(VLOOKUP($A5,BBG!$1:$1048576,MATCH('Auto Sales'!EH$1,BBG!$1:$1,0)+2,0)-VLOOKUP($A5,BBG!$1:$1048576,MATCH('Auto Sales'!EH$1,BBG!$1:$1,0)-1,0))/3,VLOOKUP($A5,BBG!$1:$1048576,MATCH('Auto Sales'!EH$1,BBG!$1:$1,0)-2,0)+(VLOOKUP($A5,BBG!$1:$1048576,MATCH('Auto Sales'!EH$1,BBG!$1:$1,0)+1,0)-VLOOKUP($A5,BBG!$1:$1048576,MATCH('Auto Sales'!EH$1,BBG!$1:$1,0)-2,0))*2/3))</f>
        <v>0</v>
      </c>
      <c r="EI5" s="13">
        <f ca="1">IF(MOD(MONTH(EI1),3)=0,VLOOKUP($A5,BBG!$1:$1048576,MATCH('Auto Sales'!EI$1,BBG!$1:$1,0),0),IF(MOD(MONTH(EI1),3)=1,VLOOKUP($A5,BBG!$1:$1048576,MATCH('Auto Sales'!EI$1,BBG!$1:$1,0)-1,0)+(VLOOKUP($A5,BBG!$1:$1048576,MATCH('Auto Sales'!EI$1,BBG!$1:$1,0)+2,0)-VLOOKUP($A5,BBG!$1:$1048576,MATCH('Auto Sales'!EI$1,BBG!$1:$1,0)-1,0))/3,VLOOKUP($A5,BBG!$1:$1048576,MATCH('Auto Sales'!EI$1,BBG!$1:$1,0)-2,0)+(VLOOKUP($A5,BBG!$1:$1048576,MATCH('Auto Sales'!EI$1,BBG!$1:$1,0)+1,0)-VLOOKUP($A5,BBG!$1:$1048576,MATCH('Auto Sales'!EI$1,BBG!$1:$1,0)-2,0))*2/3))</f>
        <v>0</v>
      </c>
      <c r="EJ5" s="13">
        <f ca="1">IF(MOD(MONTH(EJ1),3)=0,VLOOKUP($A5,BBG!$1:$1048576,MATCH('Auto Sales'!EJ$1,BBG!$1:$1,0),0),IF(MOD(MONTH(EJ1),3)=1,VLOOKUP($A5,BBG!$1:$1048576,MATCH('Auto Sales'!EJ$1,BBG!$1:$1,0)-1,0)+(VLOOKUP($A5,BBG!$1:$1048576,MATCH('Auto Sales'!EJ$1,BBG!$1:$1,0)+2,0)-VLOOKUP($A5,BBG!$1:$1048576,MATCH('Auto Sales'!EJ$1,BBG!$1:$1,0)-1,0))/3,VLOOKUP($A5,BBG!$1:$1048576,MATCH('Auto Sales'!EJ$1,BBG!$1:$1,0)-2,0)+(VLOOKUP($A5,BBG!$1:$1048576,MATCH('Auto Sales'!EJ$1,BBG!$1:$1,0)+1,0)-VLOOKUP($A5,BBG!$1:$1048576,MATCH('Auto Sales'!EJ$1,BBG!$1:$1,0)-2,0))*2/3))</f>
        <v>0</v>
      </c>
      <c r="EK5" s="13">
        <f ca="1">IF(MOD(MONTH(EK1),3)=0,VLOOKUP($A5,BBG!$1:$1048576,MATCH('Auto Sales'!EK$1,BBG!$1:$1,0),0),IF(MOD(MONTH(EK1),3)=1,VLOOKUP($A5,BBG!$1:$1048576,MATCH('Auto Sales'!EK$1,BBG!$1:$1,0)-1,0)+(VLOOKUP($A5,BBG!$1:$1048576,MATCH('Auto Sales'!EK$1,BBG!$1:$1,0)+2,0)-VLOOKUP($A5,BBG!$1:$1048576,MATCH('Auto Sales'!EK$1,BBG!$1:$1,0)-1,0))/3,VLOOKUP($A5,BBG!$1:$1048576,MATCH('Auto Sales'!EK$1,BBG!$1:$1,0)-2,0)+(VLOOKUP($A5,BBG!$1:$1048576,MATCH('Auto Sales'!EK$1,BBG!$1:$1,0)+1,0)-VLOOKUP($A5,BBG!$1:$1048576,MATCH('Auto Sales'!EK$1,BBG!$1:$1,0)-2,0))*2/3))</f>
        <v>0</v>
      </c>
      <c r="EL5" s="13">
        <f ca="1">IF(MOD(MONTH(EL1),3)=0,VLOOKUP($A5,BBG!$1:$1048576,MATCH('Auto Sales'!EL$1,BBG!$1:$1,0),0),IF(MOD(MONTH(EL1),3)=1,VLOOKUP($A5,BBG!$1:$1048576,MATCH('Auto Sales'!EL$1,BBG!$1:$1,0)-1,0)+(VLOOKUP($A5,BBG!$1:$1048576,MATCH('Auto Sales'!EL$1,BBG!$1:$1,0)+2,0)-VLOOKUP($A5,BBG!$1:$1048576,MATCH('Auto Sales'!EL$1,BBG!$1:$1,0)-1,0))/3,VLOOKUP($A5,BBG!$1:$1048576,MATCH('Auto Sales'!EL$1,BBG!$1:$1,0)-2,0)+(VLOOKUP($A5,BBG!$1:$1048576,MATCH('Auto Sales'!EL$1,BBG!$1:$1,0)+1,0)-VLOOKUP($A5,BBG!$1:$1048576,MATCH('Auto Sales'!EL$1,BBG!$1:$1,0)-2,0))*2/3))</f>
        <v>0</v>
      </c>
      <c r="EM5" s="13">
        <f ca="1">IF(MOD(MONTH(EM1),3)=0,VLOOKUP($A5,BBG!$1:$1048576,MATCH('Auto Sales'!EM$1,BBG!$1:$1,0),0),IF(MOD(MONTH(EM1),3)=1,VLOOKUP($A5,BBG!$1:$1048576,MATCH('Auto Sales'!EM$1,BBG!$1:$1,0)-1,0)+(VLOOKUP($A5,BBG!$1:$1048576,MATCH('Auto Sales'!EM$1,BBG!$1:$1,0)+2,0)-VLOOKUP($A5,BBG!$1:$1048576,MATCH('Auto Sales'!EM$1,BBG!$1:$1,0)-1,0))/3,VLOOKUP($A5,BBG!$1:$1048576,MATCH('Auto Sales'!EM$1,BBG!$1:$1,0)-2,0)+(VLOOKUP($A5,BBG!$1:$1048576,MATCH('Auto Sales'!EM$1,BBG!$1:$1,0)+1,0)-VLOOKUP($A5,BBG!$1:$1048576,MATCH('Auto Sales'!EM$1,BBG!$1:$1,0)-2,0))*2/3))</f>
        <v>0</v>
      </c>
      <c r="EN5" s="13">
        <f ca="1">IF(MOD(MONTH(EN1),3)=0,VLOOKUP($A5,BBG!$1:$1048576,MATCH('Auto Sales'!EN$1,BBG!$1:$1,0),0),IF(MOD(MONTH(EN1),3)=1,VLOOKUP($A5,BBG!$1:$1048576,MATCH('Auto Sales'!EN$1,BBG!$1:$1,0)-1,0)+(VLOOKUP($A5,BBG!$1:$1048576,MATCH('Auto Sales'!EN$1,BBG!$1:$1,0)+2,0)-VLOOKUP($A5,BBG!$1:$1048576,MATCH('Auto Sales'!EN$1,BBG!$1:$1,0)-1,0))/3,VLOOKUP($A5,BBG!$1:$1048576,MATCH('Auto Sales'!EN$1,BBG!$1:$1,0)-2,0)+(VLOOKUP($A5,BBG!$1:$1048576,MATCH('Auto Sales'!EN$1,BBG!$1:$1,0)+1,0)-VLOOKUP($A5,BBG!$1:$1048576,MATCH('Auto Sales'!EN$1,BBG!$1:$1,0)-2,0))*2/3))</f>
        <v>0</v>
      </c>
      <c r="EO5" s="13">
        <f ca="1">IF(MOD(MONTH(EO1),3)=0,VLOOKUP($A5,BBG!$1:$1048576,MATCH('Auto Sales'!EO$1,BBG!$1:$1,0),0),IF(MOD(MONTH(EO1),3)=1,VLOOKUP($A5,BBG!$1:$1048576,MATCH('Auto Sales'!EO$1,BBG!$1:$1,0)-1,0)+(VLOOKUP($A5,BBG!$1:$1048576,MATCH('Auto Sales'!EO$1,BBG!$1:$1,0)+2,0)-VLOOKUP($A5,BBG!$1:$1048576,MATCH('Auto Sales'!EO$1,BBG!$1:$1,0)-1,0))/3,VLOOKUP($A5,BBG!$1:$1048576,MATCH('Auto Sales'!EO$1,BBG!$1:$1,0)-2,0)+(VLOOKUP($A5,BBG!$1:$1048576,MATCH('Auto Sales'!EO$1,BBG!$1:$1,0)+1,0)-VLOOKUP($A5,BBG!$1:$1048576,MATCH('Auto Sales'!EO$1,BBG!$1:$1,0)-2,0))*2/3))</f>
        <v>0</v>
      </c>
      <c r="EP5" s="13">
        <f ca="1">IF(MOD(MONTH(EP1),3)=0,VLOOKUP($A5,BBG!$1:$1048576,MATCH('Auto Sales'!EP$1,BBG!$1:$1,0),0),IF(MOD(MONTH(EP1),3)=1,VLOOKUP($A5,BBG!$1:$1048576,MATCH('Auto Sales'!EP$1,BBG!$1:$1,0)-1,0)+(VLOOKUP($A5,BBG!$1:$1048576,MATCH('Auto Sales'!EP$1,BBG!$1:$1,0)+2,0)-VLOOKUP($A5,BBG!$1:$1048576,MATCH('Auto Sales'!EP$1,BBG!$1:$1,0)-1,0))/3,VLOOKUP($A5,BBG!$1:$1048576,MATCH('Auto Sales'!EP$1,BBG!$1:$1,0)-2,0)+(VLOOKUP($A5,BBG!$1:$1048576,MATCH('Auto Sales'!EP$1,BBG!$1:$1,0)+1,0)-VLOOKUP($A5,BBG!$1:$1048576,MATCH('Auto Sales'!EP$1,BBG!$1:$1,0)-2,0))*2/3))</f>
        <v>0</v>
      </c>
      <c r="EQ5" s="13">
        <f ca="1">IF(MOD(MONTH(EQ1),3)=0,VLOOKUP($A5,BBG!$1:$1048576,MATCH('Auto Sales'!EQ$1,BBG!$1:$1,0),0),IF(MOD(MONTH(EQ1),3)=1,VLOOKUP($A5,BBG!$1:$1048576,MATCH('Auto Sales'!EQ$1,BBG!$1:$1,0)-1,0)+(VLOOKUP($A5,BBG!$1:$1048576,MATCH('Auto Sales'!EQ$1,BBG!$1:$1,0)+2,0)-VLOOKUP($A5,BBG!$1:$1048576,MATCH('Auto Sales'!EQ$1,BBG!$1:$1,0)-1,0))/3,VLOOKUP($A5,BBG!$1:$1048576,MATCH('Auto Sales'!EQ$1,BBG!$1:$1,0)-2,0)+(VLOOKUP($A5,BBG!$1:$1048576,MATCH('Auto Sales'!EQ$1,BBG!$1:$1,0)+1,0)-VLOOKUP($A5,BBG!$1:$1048576,MATCH('Auto Sales'!EQ$1,BBG!$1:$1,0)-2,0))*2/3))</f>
        <v>0</v>
      </c>
      <c r="ER5" s="13">
        <f ca="1">IF(MOD(MONTH(ER1),3)=0,VLOOKUP($A5,BBG!$1:$1048576,MATCH('Auto Sales'!ER$1,BBG!$1:$1,0),0),IF(MOD(MONTH(ER1),3)=1,VLOOKUP($A5,BBG!$1:$1048576,MATCH('Auto Sales'!ER$1,BBG!$1:$1,0)-1,0)+(VLOOKUP($A5,BBG!$1:$1048576,MATCH('Auto Sales'!ER$1,BBG!$1:$1,0)+2,0)-VLOOKUP($A5,BBG!$1:$1048576,MATCH('Auto Sales'!ER$1,BBG!$1:$1,0)-1,0))/3,VLOOKUP($A5,BBG!$1:$1048576,MATCH('Auto Sales'!ER$1,BBG!$1:$1,0)-2,0)+(VLOOKUP($A5,BBG!$1:$1048576,MATCH('Auto Sales'!ER$1,BBG!$1:$1,0)+1,0)-VLOOKUP($A5,BBG!$1:$1048576,MATCH('Auto Sales'!ER$1,BBG!$1:$1,0)-2,0))*2/3))</f>
        <v>0</v>
      </c>
      <c r="ES5" s="13">
        <f ca="1">IF(MOD(MONTH(ES1),3)=0,VLOOKUP($A5,BBG!$1:$1048576,MATCH('Auto Sales'!ES$1,BBG!$1:$1,0),0),IF(MOD(MONTH(ES1),3)=1,VLOOKUP($A5,BBG!$1:$1048576,MATCH('Auto Sales'!ES$1,BBG!$1:$1,0)-1,0)+(VLOOKUP($A5,BBG!$1:$1048576,MATCH('Auto Sales'!ES$1,BBG!$1:$1,0)+2,0)-VLOOKUP($A5,BBG!$1:$1048576,MATCH('Auto Sales'!ES$1,BBG!$1:$1,0)-1,0))/3,VLOOKUP($A5,BBG!$1:$1048576,MATCH('Auto Sales'!ES$1,BBG!$1:$1,0)-2,0)+(VLOOKUP($A5,BBG!$1:$1048576,MATCH('Auto Sales'!ES$1,BBG!$1:$1,0)+1,0)-VLOOKUP($A5,BBG!$1:$1048576,MATCH('Auto Sales'!ES$1,BBG!$1:$1,0)-2,0))*2/3))</f>
        <v>0</v>
      </c>
      <c r="ET5" s="13">
        <f ca="1">IF(MOD(MONTH(ET1),3)=0,VLOOKUP($A5,BBG!$1:$1048576,MATCH('Auto Sales'!ET$1,BBG!$1:$1,0),0),IF(MOD(MONTH(ET1),3)=1,VLOOKUP($A5,BBG!$1:$1048576,MATCH('Auto Sales'!ET$1,BBG!$1:$1,0)-1,0)+(VLOOKUP($A5,BBG!$1:$1048576,MATCH('Auto Sales'!ET$1,BBG!$1:$1,0)+2,0)-VLOOKUP($A5,BBG!$1:$1048576,MATCH('Auto Sales'!ET$1,BBG!$1:$1,0)-1,0))/3,VLOOKUP($A5,BBG!$1:$1048576,MATCH('Auto Sales'!ET$1,BBG!$1:$1,0)-2,0)+(VLOOKUP($A5,BBG!$1:$1048576,MATCH('Auto Sales'!ET$1,BBG!$1:$1,0)+1,0)-VLOOKUP($A5,BBG!$1:$1048576,MATCH('Auto Sales'!ET$1,BBG!$1:$1,0)-2,0))*2/3))</f>
        <v>0</v>
      </c>
      <c r="EU5" s="13">
        <f ca="1">IF(MOD(MONTH(EU1),3)=0,VLOOKUP($A5,BBG!$1:$1048576,MATCH('Auto Sales'!EU$1,BBG!$1:$1,0),0),IF(MOD(MONTH(EU1),3)=1,VLOOKUP($A5,BBG!$1:$1048576,MATCH('Auto Sales'!EU$1,BBG!$1:$1,0)-1,0)+(VLOOKUP($A5,BBG!$1:$1048576,MATCH('Auto Sales'!EU$1,BBG!$1:$1,0)+2,0)-VLOOKUP($A5,BBG!$1:$1048576,MATCH('Auto Sales'!EU$1,BBG!$1:$1,0)-1,0))/3,VLOOKUP($A5,BBG!$1:$1048576,MATCH('Auto Sales'!EU$1,BBG!$1:$1,0)-2,0)+(VLOOKUP($A5,BBG!$1:$1048576,MATCH('Auto Sales'!EU$1,BBG!$1:$1,0)+1,0)-VLOOKUP($A5,BBG!$1:$1048576,MATCH('Auto Sales'!EU$1,BBG!$1:$1,0)-2,0))*2/3))</f>
        <v>0</v>
      </c>
      <c r="EV5" s="13">
        <f ca="1">IF(MOD(MONTH(EV1),3)=0,VLOOKUP($A5,BBG!$1:$1048576,MATCH('Auto Sales'!EV$1,BBG!$1:$1,0),0),IF(MOD(MONTH(EV1),3)=1,VLOOKUP($A5,BBG!$1:$1048576,MATCH('Auto Sales'!EV$1,BBG!$1:$1,0)-1,0)+(VLOOKUP($A5,BBG!$1:$1048576,MATCH('Auto Sales'!EV$1,BBG!$1:$1,0)+2,0)-VLOOKUP($A5,BBG!$1:$1048576,MATCH('Auto Sales'!EV$1,BBG!$1:$1,0)-1,0))/3,VLOOKUP($A5,BBG!$1:$1048576,MATCH('Auto Sales'!EV$1,BBG!$1:$1,0)-2,0)+(VLOOKUP($A5,BBG!$1:$1048576,MATCH('Auto Sales'!EV$1,BBG!$1:$1,0)+1,0)-VLOOKUP($A5,BBG!$1:$1048576,MATCH('Auto Sales'!EV$1,BBG!$1:$1,0)-2,0))*2/3))</f>
        <v>0</v>
      </c>
      <c r="EW5" s="13">
        <f ca="1">IF(MOD(MONTH(EW1),3)=0,VLOOKUP($A5,BBG!$1:$1048576,MATCH('Auto Sales'!EW$1,BBG!$1:$1,0),0),IF(MOD(MONTH(EW1),3)=1,VLOOKUP($A5,BBG!$1:$1048576,MATCH('Auto Sales'!EW$1,BBG!$1:$1,0)-1,0)+(VLOOKUP($A5,BBG!$1:$1048576,MATCH('Auto Sales'!EW$1,BBG!$1:$1,0)+2,0)-VLOOKUP($A5,BBG!$1:$1048576,MATCH('Auto Sales'!EW$1,BBG!$1:$1,0)-1,0))/3,VLOOKUP($A5,BBG!$1:$1048576,MATCH('Auto Sales'!EW$1,BBG!$1:$1,0)-2,0)+(VLOOKUP($A5,BBG!$1:$1048576,MATCH('Auto Sales'!EW$1,BBG!$1:$1,0)+1,0)-VLOOKUP($A5,BBG!$1:$1048576,MATCH('Auto Sales'!EW$1,BBG!$1:$1,0)-2,0))*2/3))</f>
        <v>0</v>
      </c>
      <c r="EX5" s="13">
        <f ca="1">IF(MOD(MONTH(EX1),3)=0,VLOOKUP($A5,BBG!$1:$1048576,MATCH('Auto Sales'!EX$1,BBG!$1:$1,0),0),IF(MOD(MONTH(EX1),3)=1,VLOOKUP($A5,BBG!$1:$1048576,MATCH('Auto Sales'!EX$1,BBG!$1:$1,0)-1,0)+(VLOOKUP($A5,BBG!$1:$1048576,MATCH('Auto Sales'!EX$1,BBG!$1:$1,0)+2,0)-VLOOKUP($A5,BBG!$1:$1048576,MATCH('Auto Sales'!EX$1,BBG!$1:$1,0)-1,0))/3,VLOOKUP($A5,BBG!$1:$1048576,MATCH('Auto Sales'!EX$1,BBG!$1:$1,0)-2,0)+(VLOOKUP($A5,BBG!$1:$1048576,MATCH('Auto Sales'!EX$1,BBG!$1:$1,0)+1,0)-VLOOKUP($A5,BBG!$1:$1048576,MATCH('Auto Sales'!EX$1,BBG!$1:$1,0)-2,0))*2/3))</f>
        <v>0</v>
      </c>
      <c r="EY5" s="13">
        <f ca="1">IF(MOD(MONTH(EY1),3)=0,VLOOKUP($A5,BBG!$1:$1048576,MATCH('Auto Sales'!EY$1,BBG!$1:$1,0),0),IF(MOD(MONTH(EY1),3)=1,VLOOKUP($A5,BBG!$1:$1048576,MATCH('Auto Sales'!EY$1,BBG!$1:$1,0)-1,0)+(VLOOKUP($A5,BBG!$1:$1048576,MATCH('Auto Sales'!EY$1,BBG!$1:$1,0)+2,0)-VLOOKUP($A5,BBG!$1:$1048576,MATCH('Auto Sales'!EY$1,BBG!$1:$1,0)-1,0))/3,VLOOKUP($A5,BBG!$1:$1048576,MATCH('Auto Sales'!EY$1,BBG!$1:$1,0)-2,0)+(VLOOKUP($A5,BBG!$1:$1048576,MATCH('Auto Sales'!EY$1,BBG!$1:$1,0)+1,0)-VLOOKUP($A5,BBG!$1:$1048576,MATCH('Auto Sales'!EY$1,BBG!$1:$1,0)-2,0))*2/3))</f>
        <v>0</v>
      </c>
      <c r="EZ5" s="13">
        <f ca="1">IF(MOD(MONTH(EZ1),3)=0,VLOOKUP($A5,BBG!$1:$1048576,MATCH('Auto Sales'!EZ$1,BBG!$1:$1,0),0),IF(MOD(MONTH(EZ1),3)=1,VLOOKUP($A5,BBG!$1:$1048576,MATCH('Auto Sales'!EZ$1,BBG!$1:$1,0)-1,0)+(VLOOKUP($A5,BBG!$1:$1048576,MATCH('Auto Sales'!EZ$1,BBG!$1:$1,0)+2,0)-VLOOKUP($A5,BBG!$1:$1048576,MATCH('Auto Sales'!EZ$1,BBG!$1:$1,0)-1,0))/3,VLOOKUP($A5,BBG!$1:$1048576,MATCH('Auto Sales'!EZ$1,BBG!$1:$1,0)-2,0)+(VLOOKUP($A5,BBG!$1:$1048576,MATCH('Auto Sales'!EZ$1,BBG!$1:$1,0)+1,0)-VLOOKUP($A5,BBG!$1:$1048576,MATCH('Auto Sales'!EZ$1,BBG!$1:$1,0)-2,0))*2/3))</f>
        <v>0</v>
      </c>
      <c r="FA5" s="13">
        <f ca="1">IF(MOD(MONTH(FA1),3)=0,VLOOKUP($A5,BBG!$1:$1048576,MATCH('Auto Sales'!FA$1,BBG!$1:$1,0),0),IF(MOD(MONTH(FA1),3)=1,VLOOKUP($A5,BBG!$1:$1048576,MATCH('Auto Sales'!FA$1,BBG!$1:$1,0)-1,0)+(VLOOKUP($A5,BBG!$1:$1048576,MATCH('Auto Sales'!FA$1,BBG!$1:$1,0)+2,0)-VLOOKUP($A5,BBG!$1:$1048576,MATCH('Auto Sales'!FA$1,BBG!$1:$1,0)-1,0))/3,VLOOKUP($A5,BBG!$1:$1048576,MATCH('Auto Sales'!FA$1,BBG!$1:$1,0)-2,0)+(VLOOKUP($A5,BBG!$1:$1048576,MATCH('Auto Sales'!FA$1,BBG!$1:$1,0)+1,0)-VLOOKUP($A5,BBG!$1:$1048576,MATCH('Auto Sales'!FA$1,BBG!$1:$1,0)-2,0))*2/3))</f>
        <v>0</v>
      </c>
      <c r="FB5" s="13">
        <f ca="1">IF(MOD(MONTH(FB1),3)=0,VLOOKUP($A5,BBG!$1:$1048576,MATCH('Auto Sales'!FB$1,BBG!$1:$1,0),0),IF(MOD(MONTH(FB1),3)=1,VLOOKUP($A5,BBG!$1:$1048576,MATCH('Auto Sales'!FB$1,BBG!$1:$1,0)-1,0)+(VLOOKUP($A5,BBG!$1:$1048576,MATCH('Auto Sales'!FB$1,BBG!$1:$1,0)+2,0)-VLOOKUP($A5,BBG!$1:$1048576,MATCH('Auto Sales'!FB$1,BBG!$1:$1,0)-1,0))/3,VLOOKUP($A5,BBG!$1:$1048576,MATCH('Auto Sales'!FB$1,BBG!$1:$1,0)-2,0)+(VLOOKUP($A5,BBG!$1:$1048576,MATCH('Auto Sales'!FB$1,BBG!$1:$1,0)+1,0)-VLOOKUP($A5,BBG!$1:$1048576,MATCH('Auto Sales'!FB$1,BBG!$1:$1,0)-2,0))*2/3))</f>
        <v>0</v>
      </c>
      <c r="FC5" s="13">
        <f ca="1">IF(MOD(MONTH(FC1),3)=0,VLOOKUP($A5,BBG!$1:$1048576,MATCH('Auto Sales'!FC$1,BBG!$1:$1,0),0),IF(MOD(MONTH(FC1),3)=1,VLOOKUP($A5,BBG!$1:$1048576,MATCH('Auto Sales'!FC$1,BBG!$1:$1,0)-1,0)+(VLOOKUP($A5,BBG!$1:$1048576,MATCH('Auto Sales'!FC$1,BBG!$1:$1,0)+2,0)-VLOOKUP($A5,BBG!$1:$1048576,MATCH('Auto Sales'!FC$1,BBG!$1:$1,0)-1,0))/3,VLOOKUP($A5,BBG!$1:$1048576,MATCH('Auto Sales'!FC$1,BBG!$1:$1,0)-2,0)+(VLOOKUP($A5,BBG!$1:$1048576,MATCH('Auto Sales'!FC$1,BBG!$1:$1,0)+1,0)-VLOOKUP($A5,BBG!$1:$1048576,MATCH('Auto Sales'!FC$1,BBG!$1:$1,0)-2,0))*2/3))</f>
        <v>0</v>
      </c>
      <c r="FD5" s="13">
        <f ca="1">IF(MOD(MONTH(FD1),3)=0,VLOOKUP($A5,BBG!$1:$1048576,MATCH('Auto Sales'!FD$1,BBG!$1:$1,0),0),IF(MOD(MONTH(FD1),3)=1,VLOOKUP($A5,BBG!$1:$1048576,MATCH('Auto Sales'!FD$1,BBG!$1:$1,0)-1,0)+(VLOOKUP($A5,BBG!$1:$1048576,MATCH('Auto Sales'!FD$1,BBG!$1:$1,0)+2,0)-VLOOKUP($A5,BBG!$1:$1048576,MATCH('Auto Sales'!FD$1,BBG!$1:$1,0)-1,0))/3,VLOOKUP($A5,BBG!$1:$1048576,MATCH('Auto Sales'!FD$1,BBG!$1:$1,0)-2,0)+(VLOOKUP($A5,BBG!$1:$1048576,MATCH('Auto Sales'!FD$1,BBG!$1:$1,0)+1,0)-VLOOKUP($A5,BBG!$1:$1048576,MATCH('Auto Sales'!FD$1,BBG!$1:$1,0)-2,0))*2/3))</f>
        <v>0</v>
      </c>
      <c r="FE5" s="13">
        <f ca="1">IF(MOD(MONTH(FE1),3)=0,VLOOKUP($A5,BBG!$1:$1048576,MATCH('Auto Sales'!FE$1,BBG!$1:$1,0),0),IF(MOD(MONTH(FE1),3)=1,VLOOKUP($A5,BBG!$1:$1048576,MATCH('Auto Sales'!FE$1,BBG!$1:$1,0)-1,0)+(VLOOKUP($A5,BBG!$1:$1048576,MATCH('Auto Sales'!FE$1,BBG!$1:$1,0)+2,0)-VLOOKUP($A5,BBG!$1:$1048576,MATCH('Auto Sales'!FE$1,BBG!$1:$1,0)-1,0))/3,VLOOKUP($A5,BBG!$1:$1048576,MATCH('Auto Sales'!FE$1,BBG!$1:$1,0)-2,0)+(VLOOKUP($A5,BBG!$1:$1048576,MATCH('Auto Sales'!FE$1,BBG!$1:$1,0)+1,0)-VLOOKUP($A5,BBG!$1:$1048576,MATCH('Auto Sales'!FE$1,BBG!$1:$1,0)-2,0))*2/3))</f>
        <v>0</v>
      </c>
      <c r="FF5" s="13">
        <f ca="1">IF(MOD(MONTH(FF1),3)=0,VLOOKUP($A5,BBG!$1:$1048576,MATCH('Auto Sales'!FF$1,BBG!$1:$1,0),0),IF(MOD(MONTH(FF1),3)=1,VLOOKUP($A5,BBG!$1:$1048576,MATCH('Auto Sales'!FF$1,BBG!$1:$1,0)-1,0)+(VLOOKUP($A5,BBG!$1:$1048576,MATCH('Auto Sales'!FF$1,BBG!$1:$1,0)+2,0)-VLOOKUP($A5,BBG!$1:$1048576,MATCH('Auto Sales'!FF$1,BBG!$1:$1,0)-1,0))/3,VLOOKUP($A5,BBG!$1:$1048576,MATCH('Auto Sales'!FF$1,BBG!$1:$1,0)-2,0)+(VLOOKUP($A5,BBG!$1:$1048576,MATCH('Auto Sales'!FF$1,BBG!$1:$1,0)+1,0)-VLOOKUP($A5,BBG!$1:$1048576,MATCH('Auto Sales'!FF$1,BBG!$1:$1,0)-2,0))*2/3))</f>
        <v>0</v>
      </c>
      <c r="FG5" s="13">
        <f ca="1">IF(MOD(MONTH(FG1),3)=0,VLOOKUP($A5,BBG!$1:$1048576,MATCH('Auto Sales'!FG$1,BBG!$1:$1,0),0),IF(MOD(MONTH(FG1),3)=1,VLOOKUP($A5,BBG!$1:$1048576,MATCH('Auto Sales'!FG$1,BBG!$1:$1,0)-1,0)+(VLOOKUP($A5,BBG!$1:$1048576,MATCH('Auto Sales'!FG$1,BBG!$1:$1,0)+2,0)-VLOOKUP($A5,BBG!$1:$1048576,MATCH('Auto Sales'!FG$1,BBG!$1:$1,0)-1,0))/3,VLOOKUP($A5,BBG!$1:$1048576,MATCH('Auto Sales'!FG$1,BBG!$1:$1,0)-2,0)+(VLOOKUP($A5,BBG!$1:$1048576,MATCH('Auto Sales'!FG$1,BBG!$1:$1,0)+1,0)-VLOOKUP($A5,BBG!$1:$1048576,MATCH('Auto Sales'!FG$1,BBG!$1:$1,0)-2,0))*2/3))</f>
        <v>0</v>
      </c>
      <c r="FH5" s="13">
        <f ca="1">IF(MOD(MONTH(FH1),3)=0,VLOOKUP($A5,BBG!$1:$1048576,MATCH('Auto Sales'!FH$1,BBG!$1:$1,0),0),IF(MOD(MONTH(FH1),3)=1,VLOOKUP($A5,BBG!$1:$1048576,MATCH('Auto Sales'!FH$1,BBG!$1:$1,0)-1,0)+(VLOOKUP($A5,BBG!$1:$1048576,MATCH('Auto Sales'!FH$1,BBG!$1:$1,0)+2,0)-VLOOKUP($A5,BBG!$1:$1048576,MATCH('Auto Sales'!FH$1,BBG!$1:$1,0)-1,0))/3,VLOOKUP($A5,BBG!$1:$1048576,MATCH('Auto Sales'!FH$1,BBG!$1:$1,0)-2,0)+(VLOOKUP($A5,BBG!$1:$1048576,MATCH('Auto Sales'!FH$1,BBG!$1:$1,0)+1,0)-VLOOKUP($A5,BBG!$1:$1048576,MATCH('Auto Sales'!FH$1,BBG!$1:$1,0)-2,0))*2/3))</f>
        <v>0</v>
      </c>
      <c r="FI5" s="13">
        <f ca="1">IF(MOD(MONTH(FI1),3)=0,VLOOKUP($A5,BBG!$1:$1048576,MATCH('Auto Sales'!FI$1,BBG!$1:$1,0),0),IF(MOD(MONTH(FI1),3)=1,VLOOKUP($A5,BBG!$1:$1048576,MATCH('Auto Sales'!FI$1,BBG!$1:$1,0)-1,0)+(VLOOKUP($A5,BBG!$1:$1048576,MATCH('Auto Sales'!FI$1,BBG!$1:$1,0)+2,0)-VLOOKUP($A5,BBG!$1:$1048576,MATCH('Auto Sales'!FI$1,BBG!$1:$1,0)-1,0))/3,VLOOKUP($A5,BBG!$1:$1048576,MATCH('Auto Sales'!FI$1,BBG!$1:$1,0)-2,0)+(VLOOKUP($A5,BBG!$1:$1048576,MATCH('Auto Sales'!FI$1,BBG!$1:$1,0)+1,0)-VLOOKUP($A5,BBG!$1:$1048576,MATCH('Auto Sales'!FI$1,BBG!$1:$1,0)-2,0))*2/3))</f>
        <v>0</v>
      </c>
      <c r="FJ5" s="13">
        <f ca="1">IF(MOD(MONTH(FJ1),3)=0,VLOOKUP($A5,BBG!$1:$1048576,MATCH('Auto Sales'!FJ$1,BBG!$1:$1,0),0),IF(MOD(MONTH(FJ1),3)=1,VLOOKUP($A5,BBG!$1:$1048576,MATCH('Auto Sales'!FJ$1,BBG!$1:$1,0)-1,0)+(VLOOKUP($A5,BBG!$1:$1048576,MATCH('Auto Sales'!FJ$1,BBG!$1:$1,0)+2,0)-VLOOKUP($A5,BBG!$1:$1048576,MATCH('Auto Sales'!FJ$1,BBG!$1:$1,0)-1,0))/3,VLOOKUP($A5,BBG!$1:$1048576,MATCH('Auto Sales'!FJ$1,BBG!$1:$1,0)-2,0)+(VLOOKUP($A5,BBG!$1:$1048576,MATCH('Auto Sales'!FJ$1,BBG!$1:$1,0)+1,0)-VLOOKUP($A5,BBG!$1:$1048576,MATCH('Auto Sales'!FJ$1,BBG!$1:$1,0)-2,0))*2/3))</f>
        <v>0</v>
      </c>
      <c r="FK5" s="13">
        <f ca="1">IF(MOD(MONTH(FK1),3)=0,VLOOKUP($A5,BBG!$1:$1048576,MATCH('Auto Sales'!FK$1,BBG!$1:$1,0),0),IF(MOD(MONTH(FK1),3)=1,VLOOKUP($A5,BBG!$1:$1048576,MATCH('Auto Sales'!FK$1,BBG!$1:$1,0)-1,0)+(VLOOKUP($A5,BBG!$1:$1048576,MATCH('Auto Sales'!FK$1,BBG!$1:$1,0)+2,0)-VLOOKUP($A5,BBG!$1:$1048576,MATCH('Auto Sales'!FK$1,BBG!$1:$1,0)-1,0))/3,VLOOKUP($A5,BBG!$1:$1048576,MATCH('Auto Sales'!FK$1,BBG!$1:$1,0)-2,0)+(VLOOKUP($A5,BBG!$1:$1048576,MATCH('Auto Sales'!FK$1,BBG!$1:$1,0)+1,0)-VLOOKUP($A5,BBG!$1:$1048576,MATCH('Auto Sales'!FK$1,BBG!$1:$1,0)-2,0))*2/3))</f>
        <v>0</v>
      </c>
      <c r="FL5" s="13">
        <f ca="1">IF(MOD(MONTH(FL1),3)=0,VLOOKUP($A5,BBG!$1:$1048576,MATCH('Auto Sales'!FL$1,BBG!$1:$1,0),0),IF(MOD(MONTH(FL1),3)=1,VLOOKUP($A5,BBG!$1:$1048576,MATCH('Auto Sales'!FL$1,BBG!$1:$1,0)-1,0)+(VLOOKUP($A5,BBG!$1:$1048576,MATCH('Auto Sales'!FL$1,BBG!$1:$1,0)+2,0)-VLOOKUP($A5,BBG!$1:$1048576,MATCH('Auto Sales'!FL$1,BBG!$1:$1,0)-1,0))/3,VLOOKUP($A5,BBG!$1:$1048576,MATCH('Auto Sales'!FL$1,BBG!$1:$1,0)-2,0)+(VLOOKUP($A5,BBG!$1:$1048576,MATCH('Auto Sales'!FL$1,BBG!$1:$1,0)+1,0)-VLOOKUP($A5,BBG!$1:$1048576,MATCH('Auto Sales'!FL$1,BBG!$1:$1,0)-2,0))*2/3))</f>
        <v>0</v>
      </c>
      <c r="FM5" s="13">
        <f ca="1">IF(MOD(MONTH(FM1),3)=0,VLOOKUP($A5,BBG!$1:$1048576,MATCH('Auto Sales'!FM$1,BBG!$1:$1,0),0),IF(MOD(MONTH(FM1),3)=1,VLOOKUP($A5,BBG!$1:$1048576,MATCH('Auto Sales'!FM$1,BBG!$1:$1,0)-1,0)+(VLOOKUP($A5,BBG!$1:$1048576,MATCH('Auto Sales'!FM$1,BBG!$1:$1,0)+2,0)-VLOOKUP($A5,BBG!$1:$1048576,MATCH('Auto Sales'!FM$1,BBG!$1:$1,0)-1,0))/3,VLOOKUP($A5,BBG!$1:$1048576,MATCH('Auto Sales'!FM$1,BBG!$1:$1,0)-2,0)+(VLOOKUP($A5,BBG!$1:$1048576,MATCH('Auto Sales'!FM$1,BBG!$1:$1,0)+1,0)-VLOOKUP($A5,BBG!$1:$1048576,MATCH('Auto Sales'!FM$1,BBG!$1:$1,0)-2,0))*2/3))</f>
        <v>0</v>
      </c>
      <c r="FN5" s="13">
        <f ca="1">IF(MOD(MONTH(FN1),3)=0,VLOOKUP($A5,BBG!$1:$1048576,MATCH('Auto Sales'!FN$1,BBG!$1:$1,0),0),IF(MOD(MONTH(FN1),3)=1,VLOOKUP($A5,BBG!$1:$1048576,MATCH('Auto Sales'!FN$1,BBG!$1:$1,0)-1,0)+(VLOOKUP($A5,BBG!$1:$1048576,MATCH('Auto Sales'!FN$1,BBG!$1:$1,0)+2,0)-VLOOKUP($A5,BBG!$1:$1048576,MATCH('Auto Sales'!FN$1,BBG!$1:$1,0)-1,0))/3,VLOOKUP($A5,BBG!$1:$1048576,MATCH('Auto Sales'!FN$1,BBG!$1:$1,0)-2,0)+(VLOOKUP($A5,BBG!$1:$1048576,MATCH('Auto Sales'!FN$1,BBG!$1:$1,0)+1,0)-VLOOKUP($A5,BBG!$1:$1048576,MATCH('Auto Sales'!FN$1,BBG!$1:$1,0)-2,0))*2/3))</f>
        <v>0</v>
      </c>
      <c r="FO5" s="13">
        <f ca="1">IF(MOD(MONTH(FO1),3)=0,VLOOKUP($A5,BBG!$1:$1048576,MATCH('Auto Sales'!FO$1,BBG!$1:$1,0),0),IF(MOD(MONTH(FO1),3)=1,VLOOKUP($A5,BBG!$1:$1048576,MATCH('Auto Sales'!FO$1,BBG!$1:$1,0)-1,0)+(VLOOKUP($A5,BBG!$1:$1048576,MATCH('Auto Sales'!FO$1,BBG!$1:$1,0)+2,0)-VLOOKUP($A5,BBG!$1:$1048576,MATCH('Auto Sales'!FO$1,BBG!$1:$1,0)-1,0))/3,VLOOKUP($A5,BBG!$1:$1048576,MATCH('Auto Sales'!FO$1,BBG!$1:$1,0)-2,0)+(VLOOKUP($A5,BBG!$1:$1048576,MATCH('Auto Sales'!FO$1,BBG!$1:$1,0)+1,0)-VLOOKUP($A5,BBG!$1:$1048576,MATCH('Auto Sales'!FO$1,BBG!$1:$1,0)-2,0))*2/3))</f>
        <v>0</v>
      </c>
      <c r="FP5" s="13">
        <f ca="1">IF(MOD(MONTH(FP1),3)=0,VLOOKUP($A5,BBG!$1:$1048576,MATCH('Auto Sales'!FP$1,BBG!$1:$1,0),0),IF(MOD(MONTH(FP1),3)=1,VLOOKUP($A5,BBG!$1:$1048576,MATCH('Auto Sales'!FP$1,BBG!$1:$1,0)-1,0)+(VLOOKUP($A5,BBG!$1:$1048576,MATCH('Auto Sales'!FP$1,BBG!$1:$1,0)+2,0)-VLOOKUP($A5,BBG!$1:$1048576,MATCH('Auto Sales'!FP$1,BBG!$1:$1,0)-1,0))/3,VLOOKUP($A5,BBG!$1:$1048576,MATCH('Auto Sales'!FP$1,BBG!$1:$1,0)-2,0)+(VLOOKUP($A5,BBG!$1:$1048576,MATCH('Auto Sales'!FP$1,BBG!$1:$1,0)+1,0)-VLOOKUP($A5,BBG!$1:$1048576,MATCH('Auto Sales'!FP$1,BBG!$1:$1,0)-2,0))*2/3))</f>
        <v>0</v>
      </c>
      <c r="FQ5" s="13">
        <f ca="1">IF(MOD(MONTH(FQ1),3)=0,VLOOKUP($A5,BBG!$1:$1048576,MATCH('Auto Sales'!FQ$1,BBG!$1:$1,0),0),IF(MOD(MONTH(FQ1),3)=1,VLOOKUP($A5,BBG!$1:$1048576,MATCH('Auto Sales'!FQ$1,BBG!$1:$1,0)-1,0)+(VLOOKUP($A5,BBG!$1:$1048576,MATCH('Auto Sales'!FQ$1,BBG!$1:$1,0)+2,0)-VLOOKUP($A5,BBG!$1:$1048576,MATCH('Auto Sales'!FQ$1,BBG!$1:$1,0)-1,0))/3,VLOOKUP($A5,BBG!$1:$1048576,MATCH('Auto Sales'!FQ$1,BBG!$1:$1,0)-2,0)+(VLOOKUP($A5,BBG!$1:$1048576,MATCH('Auto Sales'!FQ$1,BBG!$1:$1,0)+1,0)-VLOOKUP($A5,BBG!$1:$1048576,MATCH('Auto Sales'!FQ$1,BBG!$1:$1,0)-2,0))*2/3))</f>
        <v>0</v>
      </c>
      <c r="FR5" s="13">
        <f ca="1">IF(MOD(MONTH(FR1),3)=0,VLOOKUP($A5,BBG!$1:$1048576,MATCH('Auto Sales'!FR$1,BBG!$1:$1,0),0),IF(MOD(MONTH(FR1),3)=1,VLOOKUP($A5,BBG!$1:$1048576,MATCH('Auto Sales'!FR$1,BBG!$1:$1,0)-1,0)+(VLOOKUP($A5,BBG!$1:$1048576,MATCH('Auto Sales'!FR$1,BBG!$1:$1,0)+2,0)-VLOOKUP($A5,BBG!$1:$1048576,MATCH('Auto Sales'!FR$1,BBG!$1:$1,0)-1,0))/3,VLOOKUP($A5,BBG!$1:$1048576,MATCH('Auto Sales'!FR$1,BBG!$1:$1,0)-2,0)+(VLOOKUP($A5,BBG!$1:$1048576,MATCH('Auto Sales'!FR$1,BBG!$1:$1,0)+1,0)-VLOOKUP($A5,BBG!$1:$1048576,MATCH('Auto Sales'!FR$1,BBG!$1:$1,0)-2,0))*2/3))</f>
        <v>0</v>
      </c>
      <c r="FS5" s="13">
        <f ca="1">IF(MOD(MONTH(FS1),3)=0,VLOOKUP($A5,BBG!$1:$1048576,MATCH('Auto Sales'!FS$1,BBG!$1:$1,0),0),IF(MOD(MONTH(FS1),3)=1,VLOOKUP($A5,BBG!$1:$1048576,MATCH('Auto Sales'!FS$1,BBG!$1:$1,0)-1,0)+(VLOOKUP($A5,BBG!$1:$1048576,MATCH('Auto Sales'!FS$1,BBG!$1:$1,0)+2,0)-VLOOKUP($A5,BBG!$1:$1048576,MATCH('Auto Sales'!FS$1,BBG!$1:$1,0)-1,0))/3,VLOOKUP($A5,BBG!$1:$1048576,MATCH('Auto Sales'!FS$1,BBG!$1:$1,0)-2,0)+(VLOOKUP($A5,BBG!$1:$1048576,MATCH('Auto Sales'!FS$1,BBG!$1:$1,0)+1,0)-VLOOKUP($A5,BBG!$1:$1048576,MATCH('Auto Sales'!FS$1,BBG!$1:$1,0)-2,0))*2/3))</f>
        <v>0</v>
      </c>
      <c r="FT5" s="13">
        <f ca="1">IF(MOD(MONTH(FT1),3)=0,VLOOKUP($A5,BBG!$1:$1048576,MATCH('Auto Sales'!FT$1,BBG!$1:$1,0),0),IF(MOD(MONTH(FT1),3)=1,VLOOKUP($A5,BBG!$1:$1048576,MATCH('Auto Sales'!FT$1,BBG!$1:$1,0)-1,0)+(VLOOKUP($A5,BBG!$1:$1048576,MATCH('Auto Sales'!FT$1,BBG!$1:$1,0)+2,0)-VLOOKUP($A5,BBG!$1:$1048576,MATCH('Auto Sales'!FT$1,BBG!$1:$1,0)-1,0))/3,VLOOKUP($A5,BBG!$1:$1048576,MATCH('Auto Sales'!FT$1,BBG!$1:$1,0)-2,0)+(VLOOKUP($A5,BBG!$1:$1048576,MATCH('Auto Sales'!FT$1,BBG!$1:$1,0)+1,0)-VLOOKUP($A5,BBG!$1:$1048576,MATCH('Auto Sales'!FT$1,BBG!$1:$1,0)-2,0))*2/3))</f>
        <v>0</v>
      </c>
      <c r="FU5" s="13">
        <f ca="1">IF(MOD(MONTH(FU1),3)=0,VLOOKUP($A5,BBG!$1:$1048576,MATCH('Auto Sales'!FU$1,BBG!$1:$1,0),0),IF(MOD(MONTH(FU1),3)=1,VLOOKUP($A5,BBG!$1:$1048576,MATCH('Auto Sales'!FU$1,BBG!$1:$1,0)-1,0)+(VLOOKUP($A5,BBG!$1:$1048576,MATCH('Auto Sales'!FU$1,BBG!$1:$1,0)+2,0)-VLOOKUP($A5,BBG!$1:$1048576,MATCH('Auto Sales'!FU$1,BBG!$1:$1,0)-1,0))/3,VLOOKUP($A5,BBG!$1:$1048576,MATCH('Auto Sales'!FU$1,BBG!$1:$1,0)-2,0)+(VLOOKUP($A5,BBG!$1:$1048576,MATCH('Auto Sales'!FU$1,BBG!$1:$1,0)+1,0)-VLOOKUP($A5,BBG!$1:$1048576,MATCH('Auto Sales'!FU$1,BBG!$1:$1,0)-2,0))*2/3))</f>
        <v>0</v>
      </c>
      <c r="FV5" s="13">
        <f ca="1">IF(MOD(MONTH(FV1),3)=0,VLOOKUP($A5,BBG!$1:$1048576,MATCH('Auto Sales'!FV$1,BBG!$1:$1,0),0),IF(MOD(MONTH(FV1),3)=1,VLOOKUP($A5,BBG!$1:$1048576,MATCH('Auto Sales'!FV$1,BBG!$1:$1,0)-1,0)+(VLOOKUP($A5,BBG!$1:$1048576,MATCH('Auto Sales'!FV$1,BBG!$1:$1,0)+2,0)-VLOOKUP($A5,BBG!$1:$1048576,MATCH('Auto Sales'!FV$1,BBG!$1:$1,0)-1,0))/3,VLOOKUP($A5,BBG!$1:$1048576,MATCH('Auto Sales'!FV$1,BBG!$1:$1,0)-2,0)+(VLOOKUP($A5,BBG!$1:$1048576,MATCH('Auto Sales'!FV$1,BBG!$1:$1,0)+1,0)-VLOOKUP($A5,BBG!$1:$1048576,MATCH('Auto Sales'!FV$1,BBG!$1:$1,0)-2,0))*2/3))</f>
        <v>0</v>
      </c>
      <c r="FW5" s="13">
        <f ca="1">IF(MOD(MONTH(FW1),3)=0,VLOOKUP($A5,BBG!$1:$1048576,MATCH('Auto Sales'!FW$1,BBG!$1:$1,0),0),IF(MOD(MONTH(FW1),3)=1,VLOOKUP($A5,BBG!$1:$1048576,MATCH('Auto Sales'!FW$1,BBG!$1:$1,0)-1,0)+(VLOOKUP($A5,BBG!$1:$1048576,MATCH('Auto Sales'!FW$1,BBG!$1:$1,0)+2,0)-VLOOKUP($A5,BBG!$1:$1048576,MATCH('Auto Sales'!FW$1,BBG!$1:$1,0)-1,0))/3,VLOOKUP($A5,BBG!$1:$1048576,MATCH('Auto Sales'!FW$1,BBG!$1:$1,0)-2,0)+(VLOOKUP($A5,BBG!$1:$1048576,MATCH('Auto Sales'!FW$1,BBG!$1:$1,0)+1,0)-VLOOKUP($A5,BBG!$1:$1048576,MATCH('Auto Sales'!FW$1,BBG!$1:$1,0)-2,0))*2/3))</f>
        <v>0</v>
      </c>
      <c r="FX5" s="13">
        <f ca="1">IF(MOD(MONTH(FX1),3)=0,VLOOKUP($A5,BBG!$1:$1048576,MATCH('Auto Sales'!FX$1,BBG!$1:$1,0),0),IF(MOD(MONTH(FX1),3)=1,VLOOKUP($A5,BBG!$1:$1048576,MATCH('Auto Sales'!FX$1,BBG!$1:$1,0)-1,0)+(VLOOKUP($A5,BBG!$1:$1048576,MATCH('Auto Sales'!FX$1,BBG!$1:$1,0)+2,0)-VLOOKUP($A5,BBG!$1:$1048576,MATCH('Auto Sales'!FX$1,BBG!$1:$1,0)-1,0))/3,VLOOKUP($A5,BBG!$1:$1048576,MATCH('Auto Sales'!FX$1,BBG!$1:$1,0)-2,0)+(VLOOKUP($A5,BBG!$1:$1048576,MATCH('Auto Sales'!FX$1,BBG!$1:$1,0)+1,0)-VLOOKUP($A5,BBG!$1:$1048576,MATCH('Auto Sales'!FX$1,BBG!$1:$1,0)-2,0))*2/3))</f>
        <v>0</v>
      </c>
      <c r="FY5" s="13">
        <f ca="1">IF(MOD(MONTH(FY1),3)=0,VLOOKUP($A5,BBG!$1:$1048576,MATCH('Auto Sales'!FY$1,BBG!$1:$1,0),0),IF(MOD(MONTH(FY1),3)=1,VLOOKUP($A5,BBG!$1:$1048576,MATCH('Auto Sales'!FY$1,BBG!$1:$1,0)-1,0)+(VLOOKUP($A5,BBG!$1:$1048576,MATCH('Auto Sales'!FY$1,BBG!$1:$1,0)+2,0)-VLOOKUP($A5,BBG!$1:$1048576,MATCH('Auto Sales'!FY$1,BBG!$1:$1,0)-1,0))/3,VLOOKUP($A5,BBG!$1:$1048576,MATCH('Auto Sales'!FY$1,BBG!$1:$1,0)-2,0)+(VLOOKUP($A5,BBG!$1:$1048576,MATCH('Auto Sales'!FY$1,BBG!$1:$1,0)+1,0)-VLOOKUP($A5,BBG!$1:$1048576,MATCH('Auto Sales'!FY$1,BBG!$1:$1,0)-2,0))*2/3))</f>
        <v>0</v>
      </c>
      <c r="FZ5" s="13">
        <f ca="1">IF(MOD(MONTH(FZ1),3)=0,VLOOKUP($A5,BBG!$1:$1048576,MATCH('Auto Sales'!FZ$1,BBG!$1:$1,0),0),IF(MOD(MONTH(FZ1),3)=1,VLOOKUP($A5,BBG!$1:$1048576,MATCH('Auto Sales'!FZ$1,BBG!$1:$1,0)-1,0)+(VLOOKUP($A5,BBG!$1:$1048576,MATCH('Auto Sales'!FZ$1,BBG!$1:$1,0)+2,0)-VLOOKUP($A5,BBG!$1:$1048576,MATCH('Auto Sales'!FZ$1,BBG!$1:$1,0)-1,0))/3,VLOOKUP($A5,BBG!$1:$1048576,MATCH('Auto Sales'!FZ$1,BBG!$1:$1,0)-2,0)+(VLOOKUP($A5,BBG!$1:$1048576,MATCH('Auto Sales'!FZ$1,BBG!$1:$1,0)+1,0)-VLOOKUP($A5,BBG!$1:$1048576,MATCH('Auto Sales'!FZ$1,BBG!$1:$1,0)-2,0))*2/3))</f>
        <v>0</v>
      </c>
      <c r="GA5" s="13">
        <f ca="1">IF(MOD(MONTH(GA1),3)=0,VLOOKUP($A5,BBG!$1:$1048576,MATCH('Auto Sales'!GA$1,BBG!$1:$1,0),0),IF(MOD(MONTH(GA1),3)=1,VLOOKUP($A5,BBG!$1:$1048576,MATCH('Auto Sales'!GA$1,BBG!$1:$1,0)-1,0)+(VLOOKUP($A5,BBG!$1:$1048576,MATCH('Auto Sales'!GA$1,BBG!$1:$1,0)+2,0)-VLOOKUP($A5,BBG!$1:$1048576,MATCH('Auto Sales'!GA$1,BBG!$1:$1,0)-1,0))/3,VLOOKUP($A5,BBG!$1:$1048576,MATCH('Auto Sales'!GA$1,BBG!$1:$1,0)-2,0)+(VLOOKUP($A5,BBG!$1:$1048576,MATCH('Auto Sales'!GA$1,BBG!$1:$1,0)+1,0)-VLOOKUP($A5,BBG!$1:$1048576,MATCH('Auto Sales'!GA$1,BBG!$1:$1,0)-2,0))*2/3))</f>
        <v>0</v>
      </c>
      <c r="GB5" s="13">
        <f ca="1">IF(MOD(MONTH(GB1),3)=0,VLOOKUP($A5,BBG!$1:$1048576,MATCH('Auto Sales'!GB$1,BBG!$1:$1,0),0),IF(MOD(MONTH(GB1),3)=1,VLOOKUP($A5,BBG!$1:$1048576,MATCH('Auto Sales'!GB$1,BBG!$1:$1,0)-1,0)+(VLOOKUP($A5,BBG!$1:$1048576,MATCH('Auto Sales'!GB$1,BBG!$1:$1,0)+2,0)-VLOOKUP($A5,BBG!$1:$1048576,MATCH('Auto Sales'!GB$1,BBG!$1:$1,0)-1,0))/3,VLOOKUP($A5,BBG!$1:$1048576,MATCH('Auto Sales'!GB$1,BBG!$1:$1,0)-2,0)+(VLOOKUP($A5,BBG!$1:$1048576,MATCH('Auto Sales'!GB$1,BBG!$1:$1,0)+1,0)-VLOOKUP($A5,BBG!$1:$1048576,MATCH('Auto Sales'!GB$1,BBG!$1:$1,0)-2,0))*2/3))</f>
        <v>0</v>
      </c>
      <c r="GC5" s="13">
        <f ca="1">IF(MOD(MONTH(GC1),3)=0,VLOOKUP($A5,BBG!$1:$1048576,MATCH('Auto Sales'!GC$1,BBG!$1:$1,0),0),IF(MOD(MONTH(GC1),3)=1,VLOOKUP($A5,BBG!$1:$1048576,MATCH('Auto Sales'!GC$1,BBG!$1:$1,0)-1,0)+(VLOOKUP($A5,BBG!$1:$1048576,MATCH('Auto Sales'!GC$1,BBG!$1:$1,0)+2,0)-VLOOKUP($A5,BBG!$1:$1048576,MATCH('Auto Sales'!GC$1,BBG!$1:$1,0)-1,0))/3,VLOOKUP($A5,BBG!$1:$1048576,MATCH('Auto Sales'!GC$1,BBG!$1:$1,0)-2,0)+(VLOOKUP($A5,BBG!$1:$1048576,MATCH('Auto Sales'!GC$1,BBG!$1:$1,0)+1,0)-VLOOKUP($A5,BBG!$1:$1048576,MATCH('Auto Sales'!GC$1,BBG!$1:$1,0)-2,0))*2/3))</f>
        <v>0</v>
      </c>
      <c r="GD5" s="13">
        <f ca="1">IF(MOD(MONTH(GD1),3)=0,VLOOKUP($A5,BBG!$1:$1048576,MATCH('Auto Sales'!GD$1,BBG!$1:$1,0),0),IF(MOD(MONTH(GD1),3)=1,VLOOKUP($A5,BBG!$1:$1048576,MATCH('Auto Sales'!GD$1,BBG!$1:$1,0)-1,0)+(VLOOKUP($A5,BBG!$1:$1048576,MATCH('Auto Sales'!GD$1,BBG!$1:$1,0)+2,0)-VLOOKUP($A5,BBG!$1:$1048576,MATCH('Auto Sales'!GD$1,BBG!$1:$1,0)-1,0))/3,VLOOKUP($A5,BBG!$1:$1048576,MATCH('Auto Sales'!GD$1,BBG!$1:$1,0)-2,0)+(VLOOKUP($A5,BBG!$1:$1048576,MATCH('Auto Sales'!GD$1,BBG!$1:$1,0)+1,0)-VLOOKUP($A5,BBG!$1:$1048576,MATCH('Auto Sales'!GD$1,BBG!$1:$1,0)-2,0))*2/3))</f>
        <v>0</v>
      </c>
      <c r="GE5" s="13">
        <f ca="1">IF(MOD(MONTH(GE1),3)=0,VLOOKUP($A5,BBG!$1:$1048576,MATCH('Auto Sales'!GE$1,BBG!$1:$1,0),0),IF(MOD(MONTH(GE1),3)=1,VLOOKUP($A5,BBG!$1:$1048576,MATCH('Auto Sales'!GE$1,BBG!$1:$1,0)-1,0)+(VLOOKUP($A5,BBG!$1:$1048576,MATCH('Auto Sales'!GE$1,BBG!$1:$1,0)+2,0)-VLOOKUP($A5,BBG!$1:$1048576,MATCH('Auto Sales'!GE$1,BBG!$1:$1,0)-1,0))/3,VLOOKUP($A5,BBG!$1:$1048576,MATCH('Auto Sales'!GE$1,BBG!$1:$1,0)-2,0)+(VLOOKUP($A5,BBG!$1:$1048576,MATCH('Auto Sales'!GE$1,BBG!$1:$1,0)+1,0)-VLOOKUP($A5,BBG!$1:$1048576,MATCH('Auto Sales'!GE$1,BBG!$1:$1,0)-2,0))*2/3))</f>
        <v>0</v>
      </c>
      <c r="GF5" s="13">
        <f ca="1">IF(MOD(MONTH(GF1),3)=0,VLOOKUP($A5,BBG!$1:$1048576,MATCH('Auto Sales'!GF$1,BBG!$1:$1,0),0),IF(MOD(MONTH(GF1),3)=1,VLOOKUP($A5,BBG!$1:$1048576,MATCH('Auto Sales'!GF$1,BBG!$1:$1,0)-1,0)+(VLOOKUP($A5,BBG!$1:$1048576,MATCH('Auto Sales'!GF$1,BBG!$1:$1,0)+2,0)-VLOOKUP($A5,BBG!$1:$1048576,MATCH('Auto Sales'!GF$1,BBG!$1:$1,0)-1,0))/3,VLOOKUP($A5,BBG!$1:$1048576,MATCH('Auto Sales'!GF$1,BBG!$1:$1,0)-2,0)+(VLOOKUP($A5,BBG!$1:$1048576,MATCH('Auto Sales'!GF$1,BBG!$1:$1,0)+1,0)-VLOOKUP($A5,BBG!$1:$1048576,MATCH('Auto Sales'!GF$1,BBG!$1:$1,0)-2,0))*2/3))</f>
        <v>0</v>
      </c>
      <c r="GG5" s="13">
        <f ca="1">IF(MOD(MONTH(GG1),3)=0,VLOOKUP($A5,BBG!$1:$1048576,MATCH('Auto Sales'!GG$1,BBG!$1:$1,0),0),IF(MOD(MONTH(GG1),3)=1,VLOOKUP($A5,BBG!$1:$1048576,MATCH('Auto Sales'!GG$1,BBG!$1:$1,0)-1,0)+(VLOOKUP($A5,BBG!$1:$1048576,MATCH('Auto Sales'!GG$1,BBG!$1:$1,0)+2,0)-VLOOKUP($A5,BBG!$1:$1048576,MATCH('Auto Sales'!GG$1,BBG!$1:$1,0)-1,0))/3,VLOOKUP($A5,BBG!$1:$1048576,MATCH('Auto Sales'!GG$1,BBG!$1:$1,0)-2,0)+(VLOOKUP($A5,BBG!$1:$1048576,MATCH('Auto Sales'!GG$1,BBG!$1:$1,0)+1,0)-VLOOKUP($A5,BBG!$1:$1048576,MATCH('Auto Sales'!GG$1,BBG!$1:$1,0)-2,0))*2/3))</f>
        <v>0</v>
      </c>
      <c r="GH5" s="13">
        <f ca="1">IF(MOD(MONTH(GH1),3)=0,VLOOKUP($A5,BBG!$1:$1048576,MATCH('Auto Sales'!GH$1,BBG!$1:$1,0),0),IF(MOD(MONTH(GH1),3)=1,VLOOKUP($A5,BBG!$1:$1048576,MATCH('Auto Sales'!GH$1,BBG!$1:$1,0)-1,0)+(VLOOKUP($A5,BBG!$1:$1048576,MATCH('Auto Sales'!GH$1,BBG!$1:$1,0)+2,0)-VLOOKUP($A5,BBG!$1:$1048576,MATCH('Auto Sales'!GH$1,BBG!$1:$1,0)-1,0))/3,VLOOKUP($A5,BBG!$1:$1048576,MATCH('Auto Sales'!GH$1,BBG!$1:$1,0)-2,0)+(VLOOKUP($A5,BBG!$1:$1048576,MATCH('Auto Sales'!GH$1,BBG!$1:$1,0)+1,0)-VLOOKUP($A5,BBG!$1:$1048576,MATCH('Auto Sales'!GH$1,BBG!$1:$1,0)-2,0))*2/3))</f>
        <v>0</v>
      </c>
      <c r="GI5" s="13">
        <f ca="1">IF(MOD(MONTH(GI1),3)=0,VLOOKUP($A5,BBG!$1:$1048576,MATCH('Auto Sales'!GI$1,BBG!$1:$1,0),0),IF(MOD(MONTH(GI1),3)=1,VLOOKUP($A5,BBG!$1:$1048576,MATCH('Auto Sales'!GI$1,BBG!$1:$1,0)-1,0)+(VLOOKUP($A5,BBG!$1:$1048576,MATCH('Auto Sales'!GI$1,BBG!$1:$1,0)+2,0)-VLOOKUP($A5,BBG!$1:$1048576,MATCH('Auto Sales'!GI$1,BBG!$1:$1,0)-1,0))/3,VLOOKUP($A5,BBG!$1:$1048576,MATCH('Auto Sales'!GI$1,BBG!$1:$1,0)-2,0)+(VLOOKUP($A5,BBG!$1:$1048576,MATCH('Auto Sales'!GI$1,BBG!$1:$1,0)+1,0)-VLOOKUP($A5,BBG!$1:$1048576,MATCH('Auto Sales'!GI$1,BBG!$1:$1,0)-2,0))*2/3))</f>
        <v>0</v>
      </c>
      <c r="GJ5" s="13">
        <f ca="1">IF(MOD(MONTH(GJ1),3)=0,VLOOKUP($A5,BBG!$1:$1048576,MATCH('Auto Sales'!GJ$1,BBG!$1:$1,0),0),IF(MOD(MONTH(GJ1),3)=1,VLOOKUP($A5,BBG!$1:$1048576,MATCH('Auto Sales'!GJ$1,BBG!$1:$1,0)-1,0)+(VLOOKUP($A5,BBG!$1:$1048576,MATCH('Auto Sales'!GJ$1,BBG!$1:$1,0)+2,0)-VLOOKUP($A5,BBG!$1:$1048576,MATCH('Auto Sales'!GJ$1,BBG!$1:$1,0)-1,0))/3,VLOOKUP($A5,BBG!$1:$1048576,MATCH('Auto Sales'!GJ$1,BBG!$1:$1,0)-2,0)+(VLOOKUP($A5,BBG!$1:$1048576,MATCH('Auto Sales'!GJ$1,BBG!$1:$1,0)+1,0)-VLOOKUP($A5,BBG!$1:$1048576,MATCH('Auto Sales'!GJ$1,BBG!$1:$1,0)-2,0))*2/3))</f>
        <v>0</v>
      </c>
      <c r="GK5" s="13">
        <f ca="1">IF(MOD(MONTH(GK1),3)=0,VLOOKUP($A5,BBG!$1:$1048576,MATCH('Auto Sales'!GK$1,BBG!$1:$1,0),0),IF(MOD(MONTH(GK1),3)=1,VLOOKUP($A5,BBG!$1:$1048576,MATCH('Auto Sales'!GK$1,BBG!$1:$1,0)-1,0)+(VLOOKUP($A5,BBG!$1:$1048576,MATCH('Auto Sales'!GK$1,BBG!$1:$1,0)+2,0)-VLOOKUP($A5,BBG!$1:$1048576,MATCH('Auto Sales'!GK$1,BBG!$1:$1,0)-1,0))/3,VLOOKUP($A5,BBG!$1:$1048576,MATCH('Auto Sales'!GK$1,BBG!$1:$1,0)-2,0)+(VLOOKUP($A5,BBG!$1:$1048576,MATCH('Auto Sales'!GK$1,BBG!$1:$1,0)+1,0)-VLOOKUP($A5,BBG!$1:$1048576,MATCH('Auto Sales'!GK$1,BBG!$1:$1,0)-2,0))*2/3))</f>
        <v>0</v>
      </c>
      <c r="GL5" s="13">
        <f ca="1">IF(MOD(MONTH(GL1),3)=0,VLOOKUP($A5,BBG!$1:$1048576,MATCH('Auto Sales'!GL$1,BBG!$1:$1,0),0),IF(MOD(MONTH(GL1),3)=1,VLOOKUP($A5,BBG!$1:$1048576,MATCH('Auto Sales'!GL$1,BBG!$1:$1,0)-1,0)+(VLOOKUP($A5,BBG!$1:$1048576,MATCH('Auto Sales'!GL$1,BBG!$1:$1,0)+2,0)-VLOOKUP($A5,BBG!$1:$1048576,MATCH('Auto Sales'!GL$1,BBG!$1:$1,0)-1,0))/3,VLOOKUP($A5,BBG!$1:$1048576,MATCH('Auto Sales'!GL$1,BBG!$1:$1,0)-2,0)+(VLOOKUP($A5,BBG!$1:$1048576,MATCH('Auto Sales'!GL$1,BBG!$1:$1,0)+1,0)-VLOOKUP($A5,BBG!$1:$1048576,MATCH('Auto Sales'!GL$1,BBG!$1:$1,0)-2,0))*2/3))</f>
        <v>0</v>
      </c>
      <c r="GM5" s="13">
        <f ca="1">IF(MOD(MONTH(GM1),3)=0,VLOOKUP($A5,BBG!$1:$1048576,MATCH('Auto Sales'!GM$1,BBG!$1:$1,0),0),IF(MOD(MONTH(GM1),3)=1,VLOOKUP($A5,BBG!$1:$1048576,MATCH('Auto Sales'!GM$1,BBG!$1:$1,0)-1,0)+(VLOOKUP($A5,BBG!$1:$1048576,MATCH('Auto Sales'!GM$1,BBG!$1:$1,0)+2,0)-VLOOKUP($A5,BBG!$1:$1048576,MATCH('Auto Sales'!GM$1,BBG!$1:$1,0)-1,0))/3,VLOOKUP($A5,BBG!$1:$1048576,MATCH('Auto Sales'!GM$1,BBG!$1:$1,0)-2,0)+(VLOOKUP($A5,BBG!$1:$1048576,MATCH('Auto Sales'!GM$1,BBG!$1:$1,0)+1,0)-VLOOKUP($A5,BBG!$1:$1048576,MATCH('Auto Sales'!GM$1,BBG!$1:$1,0)-2,0))*2/3))</f>
        <v>0</v>
      </c>
      <c r="GN5" s="13">
        <f ca="1">IF(MOD(MONTH(GN1),3)=0,VLOOKUP($A5,BBG!$1:$1048576,MATCH('Auto Sales'!GN$1,BBG!$1:$1,0),0),IF(MOD(MONTH(GN1),3)=1,VLOOKUP($A5,BBG!$1:$1048576,MATCH('Auto Sales'!GN$1,BBG!$1:$1,0)-1,0)+(VLOOKUP($A5,BBG!$1:$1048576,MATCH('Auto Sales'!GN$1,BBG!$1:$1,0)+2,0)-VLOOKUP($A5,BBG!$1:$1048576,MATCH('Auto Sales'!GN$1,BBG!$1:$1,0)-1,0))/3,VLOOKUP($A5,BBG!$1:$1048576,MATCH('Auto Sales'!GN$1,BBG!$1:$1,0)-2,0)+(VLOOKUP($A5,BBG!$1:$1048576,MATCH('Auto Sales'!GN$1,BBG!$1:$1,0)+1,0)-VLOOKUP($A5,BBG!$1:$1048576,MATCH('Auto Sales'!GN$1,BBG!$1:$1,0)-2,0))*2/3))</f>
        <v>0</v>
      </c>
      <c r="GO5" s="13">
        <f ca="1">IF(MOD(MONTH(GO1),3)=0,VLOOKUP($A5,BBG!$1:$1048576,MATCH('Auto Sales'!GO$1,BBG!$1:$1,0),0),IF(MOD(MONTH(GO1),3)=1,VLOOKUP($A5,BBG!$1:$1048576,MATCH('Auto Sales'!GO$1,BBG!$1:$1,0)-1,0)+(VLOOKUP($A5,BBG!$1:$1048576,MATCH('Auto Sales'!GO$1,BBG!$1:$1,0)+2,0)-VLOOKUP($A5,BBG!$1:$1048576,MATCH('Auto Sales'!GO$1,BBG!$1:$1,0)-1,0))/3,VLOOKUP($A5,BBG!$1:$1048576,MATCH('Auto Sales'!GO$1,BBG!$1:$1,0)-2,0)+(VLOOKUP($A5,BBG!$1:$1048576,MATCH('Auto Sales'!GO$1,BBG!$1:$1,0)+1,0)-VLOOKUP($A5,BBG!$1:$1048576,MATCH('Auto Sales'!GO$1,BBG!$1:$1,0)-2,0))*2/3))</f>
        <v>0</v>
      </c>
      <c r="GP5" s="13">
        <f ca="1">IF(MOD(MONTH(GP1),3)=0,VLOOKUP($A5,BBG!$1:$1048576,MATCH('Auto Sales'!GP$1,BBG!$1:$1,0),0),IF(MOD(MONTH(GP1),3)=1,VLOOKUP($A5,BBG!$1:$1048576,MATCH('Auto Sales'!GP$1,BBG!$1:$1,0)-1,0)+(VLOOKUP($A5,BBG!$1:$1048576,MATCH('Auto Sales'!GP$1,BBG!$1:$1,0)+2,0)-VLOOKUP($A5,BBG!$1:$1048576,MATCH('Auto Sales'!GP$1,BBG!$1:$1,0)-1,0))/3,VLOOKUP($A5,BBG!$1:$1048576,MATCH('Auto Sales'!GP$1,BBG!$1:$1,0)-2,0)+(VLOOKUP($A5,BBG!$1:$1048576,MATCH('Auto Sales'!GP$1,BBG!$1:$1,0)+1,0)-VLOOKUP($A5,BBG!$1:$1048576,MATCH('Auto Sales'!GP$1,BBG!$1:$1,0)-2,0))*2/3))</f>
        <v>0</v>
      </c>
      <c r="GQ5" s="13">
        <f ca="1">IF(MOD(MONTH(GQ1),3)=0,VLOOKUP($A5,BBG!$1:$1048576,MATCH('Auto Sales'!GQ$1,BBG!$1:$1,0),0),IF(MOD(MONTH(GQ1),3)=1,VLOOKUP($A5,BBG!$1:$1048576,MATCH('Auto Sales'!GQ$1,BBG!$1:$1,0)-1,0)+(VLOOKUP($A5,BBG!$1:$1048576,MATCH('Auto Sales'!GQ$1,BBG!$1:$1,0)+2,0)-VLOOKUP($A5,BBG!$1:$1048576,MATCH('Auto Sales'!GQ$1,BBG!$1:$1,0)-1,0))/3,VLOOKUP($A5,BBG!$1:$1048576,MATCH('Auto Sales'!GQ$1,BBG!$1:$1,0)-2,0)+(VLOOKUP($A5,BBG!$1:$1048576,MATCH('Auto Sales'!GQ$1,BBG!$1:$1,0)+1,0)-VLOOKUP($A5,BBG!$1:$1048576,MATCH('Auto Sales'!GQ$1,BBG!$1:$1,0)-2,0))*2/3))</f>
        <v>0</v>
      </c>
      <c r="GR5" s="13">
        <f ca="1">IF(MOD(MONTH(GR1),3)=0,VLOOKUP($A5,BBG!$1:$1048576,MATCH('Auto Sales'!GR$1,BBG!$1:$1,0),0),IF(MOD(MONTH(GR1),3)=1,VLOOKUP($A5,BBG!$1:$1048576,MATCH('Auto Sales'!GR$1,BBG!$1:$1,0)-1,0)+(VLOOKUP($A5,BBG!$1:$1048576,MATCH('Auto Sales'!GR$1,BBG!$1:$1,0)+2,0)-VLOOKUP($A5,BBG!$1:$1048576,MATCH('Auto Sales'!GR$1,BBG!$1:$1,0)-1,0))/3,VLOOKUP($A5,BBG!$1:$1048576,MATCH('Auto Sales'!GR$1,BBG!$1:$1,0)-2,0)+(VLOOKUP($A5,BBG!$1:$1048576,MATCH('Auto Sales'!GR$1,BBG!$1:$1,0)+1,0)-VLOOKUP($A5,BBG!$1:$1048576,MATCH('Auto Sales'!GR$1,BBG!$1:$1,0)-2,0))*2/3))</f>
        <v>0</v>
      </c>
      <c r="GS5" s="13">
        <f ca="1">IF(MOD(MONTH(GS1),3)=0,VLOOKUP($A5,BBG!$1:$1048576,MATCH('Auto Sales'!GS$1,BBG!$1:$1,0),0),IF(MOD(MONTH(GS1),3)=1,VLOOKUP($A5,BBG!$1:$1048576,MATCH('Auto Sales'!GS$1,BBG!$1:$1,0)-1,0)+(VLOOKUP($A5,BBG!$1:$1048576,MATCH('Auto Sales'!GS$1,BBG!$1:$1,0)+2,0)-VLOOKUP($A5,BBG!$1:$1048576,MATCH('Auto Sales'!GS$1,BBG!$1:$1,0)-1,0))/3,VLOOKUP($A5,BBG!$1:$1048576,MATCH('Auto Sales'!GS$1,BBG!$1:$1,0)-2,0)+(VLOOKUP($A5,BBG!$1:$1048576,MATCH('Auto Sales'!GS$1,BBG!$1:$1,0)+1,0)-VLOOKUP($A5,BBG!$1:$1048576,MATCH('Auto Sales'!GS$1,BBG!$1:$1,0)-2,0))*2/3))</f>
        <v>0</v>
      </c>
      <c r="GT5" s="13">
        <f ca="1">IF(MOD(MONTH(GT1),3)=0,VLOOKUP($A5,BBG!$1:$1048576,MATCH('Auto Sales'!GT$1,BBG!$1:$1,0),0),IF(MOD(MONTH(GT1),3)=1,VLOOKUP($A5,BBG!$1:$1048576,MATCH('Auto Sales'!GT$1,BBG!$1:$1,0)-1,0)+(VLOOKUP($A5,BBG!$1:$1048576,MATCH('Auto Sales'!GT$1,BBG!$1:$1,0)+2,0)-VLOOKUP($A5,BBG!$1:$1048576,MATCH('Auto Sales'!GT$1,BBG!$1:$1,0)-1,0))/3,VLOOKUP($A5,BBG!$1:$1048576,MATCH('Auto Sales'!GT$1,BBG!$1:$1,0)-2,0)+(VLOOKUP($A5,BBG!$1:$1048576,MATCH('Auto Sales'!GT$1,BBG!$1:$1,0)+1,0)-VLOOKUP($A5,BBG!$1:$1048576,MATCH('Auto Sales'!GT$1,BBG!$1:$1,0)-2,0))*2/3))</f>
        <v>0</v>
      </c>
      <c r="GU5" s="13">
        <f ca="1">IF(MOD(MONTH(GU1),3)=0,VLOOKUP($A5,BBG!$1:$1048576,MATCH('Auto Sales'!GU$1,BBG!$1:$1,0),0),IF(MOD(MONTH(GU1),3)=1,VLOOKUP($A5,BBG!$1:$1048576,MATCH('Auto Sales'!GU$1,BBG!$1:$1,0)-1,0)+(VLOOKUP($A5,BBG!$1:$1048576,MATCH('Auto Sales'!GU$1,BBG!$1:$1,0)+2,0)-VLOOKUP($A5,BBG!$1:$1048576,MATCH('Auto Sales'!GU$1,BBG!$1:$1,0)-1,0))/3,VLOOKUP($A5,BBG!$1:$1048576,MATCH('Auto Sales'!GU$1,BBG!$1:$1,0)-2,0)+(VLOOKUP($A5,BBG!$1:$1048576,MATCH('Auto Sales'!GU$1,BBG!$1:$1,0)+1,0)-VLOOKUP($A5,BBG!$1:$1048576,MATCH('Auto Sales'!GU$1,BBG!$1:$1,0)-2,0))*2/3))</f>
        <v>0</v>
      </c>
      <c r="GV5" s="13">
        <f ca="1">IF(MOD(MONTH(GV1),3)=0,VLOOKUP($A5,BBG!$1:$1048576,MATCH('Auto Sales'!GV$1,BBG!$1:$1,0),0),IF(MOD(MONTH(GV1),3)=1,VLOOKUP($A5,BBG!$1:$1048576,MATCH('Auto Sales'!GV$1,BBG!$1:$1,0)-1,0)+(VLOOKUP($A5,BBG!$1:$1048576,MATCH('Auto Sales'!GV$1,BBG!$1:$1,0)+2,0)-VLOOKUP($A5,BBG!$1:$1048576,MATCH('Auto Sales'!GV$1,BBG!$1:$1,0)-1,0))/3,VLOOKUP($A5,BBG!$1:$1048576,MATCH('Auto Sales'!GV$1,BBG!$1:$1,0)-2,0)+(VLOOKUP($A5,BBG!$1:$1048576,MATCH('Auto Sales'!GV$1,BBG!$1:$1,0)+1,0)-VLOOKUP($A5,BBG!$1:$1048576,MATCH('Auto Sales'!GV$1,BBG!$1:$1,0)-2,0))*2/3))</f>
        <v>0</v>
      </c>
      <c r="GW5" s="13">
        <f ca="1">IF(MOD(MONTH(GW1),3)=0,VLOOKUP($A5,BBG!$1:$1048576,MATCH('Auto Sales'!GW$1,BBG!$1:$1,0),0),IF(MOD(MONTH(GW1),3)=1,VLOOKUP($A5,BBG!$1:$1048576,MATCH('Auto Sales'!GW$1,BBG!$1:$1,0)-1,0)+(VLOOKUP($A5,BBG!$1:$1048576,MATCH('Auto Sales'!GW$1,BBG!$1:$1,0)+2,0)-VLOOKUP($A5,BBG!$1:$1048576,MATCH('Auto Sales'!GW$1,BBG!$1:$1,0)-1,0))/3,VLOOKUP($A5,BBG!$1:$1048576,MATCH('Auto Sales'!GW$1,BBG!$1:$1,0)-2,0)+(VLOOKUP($A5,BBG!$1:$1048576,MATCH('Auto Sales'!GW$1,BBG!$1:$1,0)+1,0)-VLOOKUP($A5,BBG!$1:$1048576,MATCH('Auto Sales'!GW$1,BBG!$1:$1,0)-2,0))*2/3))</f>
        <v>0</v>
      </c>
      <c r="GX5" s="13">
        <f ca="1">IF(MOD(MONTH(GX1),3)=0,VLOOKUP($A5,BBG!$1:$1048576,MATCH('Auto Sales'!GX$1,BBG!$1:$1,0),0),IF(MOD(MONTH(GX1),3)=1,VLOOKUP($A5,BBG!$1:$1048576,MATCH('Auto Sales'!GX$1,BBG!$1:$1,0)-1,0)+(VLOOKUP($A5,BBG!$1:$1048576,MATCH('Auto Sales'!GX$1,BBG!$1:$1,0)+2,0)-VLOOKUP($A5,BBG!$1:$1048576,MATCH('Auto Sales'!GX$1,BBG!$1:$1,0)-1,0))/3,VLOOKUP($A5,BBG!$1:$1048576,MATCH('Auto Sales'!GX$1,BBG!$1:$1,0)-2,0)+(VLOOKUP($A5,BBG!$1:$1048576,MATCH('Auto Sales'!GX$1,BBG!$1:$1,0)+1,0)-VLOOKUP($A5,BBG!$1:$1048576,MATCH('Auto Sales'!GX$1,BBG!$1:$1,0)-2,0))*2/3))</f>
        <v>0</v>
      </c>
      <c r="GY5" s="13">
        <f ca="1">IF(MOD(MONTH(GY1),3)=0,VLOOKUP($A5,BBG!$1:$1048576,MATCH('Auto Sales'!GY$1,BBG!$1:$1,0),0),IF(MOD(MONTH(GY1),3)=1,VLOOKUP($A5,BBG!$1:$1048576,MATCH('Auto Sales'!GY$1,BBG!$1:$1,0)-1,0)+(VLOOKUP($A5,BBG!$1:$1048576,MATCH('Auto Sales'!GY$1,BBG!$1:$1,0)+2,0)-VLOOKUP($A5,BBG!$1:$1048576,MATCH('Auto Sales'!GY$1,BBG!$1:$1,0)-1,0))/3,VLOOKUP($A5,BBG!$1:$1048576,MATCH('Auto Sales'!GY$1,BBG!$1:$1,0)-2,0)+(VLOOKUP($A5,BBG!$1:$1048576,MATCH('Auto Sales'!GY$1,BBG!$1:$1,0)+1,0)-VLOOKUP($A5,BBG!$1:$1048576,MATCH('Auto Sales'!GY$1,BBG!$1:$1,0)-2,0))*2/3))</f>
        <v>0</v>
      </c>
      <c r="GZ5" s="13">
        <f ca="1">IF(MOD(MONTH(GZ1),3)=0,VLOOKUP($A5,BBG!$1:$1048576,MATCH('Auto Sales'!GZ$1,BBG!$1:$1,0),0),IF(MOD(MONTH(GZ1),3)=1,VLOOKUP($A5,BBG!$1:$1048576,MATCH('Auto Sales'!GZ$1,BBG!$1:$1,0)-1,0)+(VLOOKUP($A5,BBG!$1:$1048576,MATCH('Auto Sales'!GZ$1,BBG!$1:$1,0)+2,0)-VLOOKUP($A5,BBG!$1:$1048576,MATCH('Auto Sales'!GZ$1,BBG!$1:$1,0)-1,0))/3,VLOOKUP($A5,BBG!$1:$1048576,MATCH('Auto Sales'!GZ$1,BBG!$1:$1,0)-2,0)+(VLOOKUP($A5,BBG!$1:$1048576,MATCH('Auto Sales'!GZ$1,BBG!$1:$1,0)+1,0)-VLOOKUP($A5,BBG!$1:$1048576,MATCH('Auto Sales'!GZ$1,BBG!$1:$1,0)-2,0))*2/3))</f>
        <v>0</v>
      </c>
      <c r="HA5" s="13">
        <f ca="1">IF(MOD(MONTH(HA1),3)=0,VLOOKUP($A5,BBG!$1:$1048576,MATCH('Auto Sales'!HA$1,BBG!$1:$1,0),0),IF(MOD(MONTH(HA1),3)=1,VLOOKUP($A5,BBG!$1:$1048576,MATCH('Auto Sales'!HA$1,BBG!$1:$1,0)-1,0)+(VLOOKUP($A5,BBG!$1:$1048576,MATCH('Auto Sales'!HA$1,BBG!$1:$1,0)+2,0)-VLOOKUP($A5,BBG!$1:$1048576,MATCH('Auto Sales'!HA$1,BBG!$1:$1,0)-1,0))/3,VLOOKUP($A5,BBG!$1:$1048576,MATCH('Auto Sales'!HA$1,BBG!$1:$1,0)-2,0)+(VLOOKUP($A5,BBG!$1:$1048576,MATCH('Auto Sales'!HA$1,BBG!$1:$1,0)+1,0)-VLOOKUP($A5,BBG!$1:$1048576,MATCH('Auto Sales'!HA$1,BBG!$1:$1,0)-2,0))*2/3))</f>
        <v>0</v>
      </c>
      <c r="HB5" s="13">
        <f ca="1">IF(MOD(MONTH(HB1),3)=0,VLOOKUP($A5,BBG!$1:$1048576,MATCH('Auto Sales'!HB$1,BBG!$1:$1,0),0),IF(MOD(MONTH(HB1),3)=1,VLOOKUP($A5,BBG!$1:$1048576,MATCH('Auto Sales'!HB$1,BBG!$1:$1,0)-1,0)+(VLOOKUP($A5,BBG!$1:$1048576,MATCH('Auto Sales'!HB$1,BBG!$1:$1,0)+2,0)-VLOOKUP($A5,BBG!$1:$1048576,MATCH('Auto Sales'!HB$1,BBG!$1:$1,0)-1,0))/3,VLOOKUP($A5,BBG!$1:$1048576,MATCH('Auto Sales'!HB$1,BBG!$1:$1,0)-2,0)+(VLOOKUP($A5,BBG!$1:$1048576,MATCH('Auto Sales'!HB$1,BBG!$1:$1,0)+1,0)-VLOOKUP($A5,BBG!$1:$1048576,MATCH('Auto Sales'!HB$1,BBG!$1:$1,0)-2,0))*2/3))</f>
        <v>0</v>
      </c>
      <c r="HC5" s="13">
        <f ca="1">IF(MOD(MONTH(HC1),3)=0,VLOOKUP($A5,BBG!$1:$1048576,MATCH('Auto Sales'!HC$1,BBG!$1:$1,0),0),IF(MOD(MONTH(HC1),3)=1,VLOOKUP($A5,BBG!$1:$1048576,MATCH('Auto Sales'!HC$1,BBG!$1:$1,0)-1,0)+(VLOOKUP($A5,BBG!$1:$1048576,MATCH('Auto Sales'!HC$1,BBG!$1:$1,0)+2,0)-VLOOKUP($A5,BBG!$1:$1048576,MATCH('Auto Sales'!HC$1,BBG!$1:$1,0)-1,0))/3,VLOOKUP($A5,BBG!$1:$1048576,MATCH('Auto Sales'!HC$1,BBG!$1:$1,0)-2,0)+(VLOOKUP($A5,BBG!$1:$1048576,MATCH('Auto Sales'!HC$1,BBG!$1:$1,0)+1,0)-VLOOKUP($A5,BBG!$1:$1048576,MATCH('Auto Sales'!HC$1,BBG!$1:$1,0)-2,0))*2/3))</f>
        <v>0</v>
      </c>
      <c r="HD5" s="13">
        <f ca="1">IF(MOD(MONTH(HD1),3)=0,VLOOKUP($A5,BBG!$1:$1048576,MATCH('Auto Sales'!HD$1,BBG!$1:$1,0),0),IF(MOD(MONTH(HD1),3)=1,VLOOKUP($A5,BBG!$1:$1048576,MATCH('Auto Sales'!HD$1,BBG!$1:$1,0)-1,0)+(VLOOKUP($A5,BBG!$1:$1048576,MATCH('Auto Sales'!HD$1,BBG!$1:$1,0)+2,0)-VLOOKUP($A5,BBG!$1:$1048576,MATCH('Auto Sales'!HD$1,BBG!$1:$1,0)-1,0))/3,VLOOKUP($A5,BBG!$1:$1048576,MATCH('Auto Sales'!HD$1,BBG!$1:$1,0)-2,0)+(VLOOKUP($A5,BBG!$1:$1048576,MATCH('Auto Sales'!HD$1,BBG!$1:$1,0)+1,0)-VLOOKUP($A5,BBG!$1:$1048576,MATCH('Auto Sales'!HD$1,BBG!$1:$1,0)-2,0))*2/3))</f>
        <v>0</v>
      </c>
      <c r="HE5" s="13">
        <f ca="1">IF(MOD(MONTH(HE1),3)=0,VLOOKUP($A5,BBG!$1:$1048576,MATCH('Auto Sales'!HE$1,BBG!$1:$1,0),0),IF(MOD(MONTH(HE1),3)=1,VLOOKUP($A5,BBG!$1:$1048576,MATCH('Auto Sales'!HE$1,BBG!$1:$1,0)-1,0)+(VLOOKUP($A5,BBG!$1:$1048576,MATCH('Auto Sales'!HE$1,BBG!$1:$1,0)+2,0)-VLOOKUP($A5,BBG!$1:$1048576,MATCH('Auto Sales'!HE$1,BBG!$1:$1,0)-1,0))/3,VLOOKUP($A5,BBG!$1:$1048576,MATCH('Auto Sales'!HE$1,BBG!$1:$1,0)-2,0)+(VLOOKUP($A5,BBG!$1:$1048576,MATCH('Auto Sales'!HE$1,BBG!$1:$1,0)+1,0)-VLOOKUP($A5,BBG!$1:$1048576,MATCH('Auto Sales'!HE$1,BBG!$1:$1,0)-2,0))*2/3))</f>
        <v>0</v>
      </c>
      <c r="HF5" s="13">
        <f ca="1">IF(MOD(MONTH(HF1),3)=0,VLOOKUP($A5,BBG!$1:$1048576,MATCH('Auto Sales'!HF$1,BBG!$1:$1,0),0),IF(MOD(MONTH(HF1),3)=1,VLOOKUP($A5,BBG!$1:$1048576,MATCH('Auto Sales'!HF$1,BBG!$1:$1,0)-1,0)+(VLOOKUP($A5,BBG!$1:$1048576,MATCH('Auto Sales'!HF$1,BBG!$1:$1,0)+2,0)-VLOOKUP($A5,BBG!$1:$1048576,MATCH('Auto Sales'!HF$1,BBG!$1:$1,0)-1,0))/3,VLOOKUP($A5,BBG!$1:$1048576,MATCH('Auto Sales'!HF$1,BBG!$1:$1,0)-2,0)+(VLOOKUP($A5,BBG!$1:$1048576,MATCH('Auto Sales'!HF$1,BBG!$1:$1,0)+1,0)-VLOOKUP($A5,BBG!$1:$1048576,MATCH('Auto Sales'!HF$1,BBG!$1:$1,0)-2,0))*2/3))</f>
        <v>0</v>
      </c>
      <c r="HG5" s="13">
        <f ca="1">IF(MOD(MONTH(HG1),3)=0,VLOOKUP($A5,BBG!$1:$1048576,MATCH('Auto Sales'!HG$1,BBG!$1:$1,0),0),IF(MOD(MONTH(HG1),3)=1,VLOOKUP($A5,BBG!$1:$1048576,MATCH('Auto Sales'!HG$1,BBG!$1:$1,0)-1,0)+(VLOOKUP($A5,BBG!$1:$1048576,MATCH('Auto Sales'!HG$1,BBG!$1:$1,0)+2,0)-VLOOKUP($A5,BBG!$1:$1048576,MATCH('Auto Sales'!HG$1,BBG!$1:$1,0)-1,0))/3,VLOOKUP($A5,BBG!$1:$1048576,MATCH('Auto Sales'!HG$1,BBG!$1:$1,0)-2,0)+(VLOOKUP($A5,BBG!$1:$1048576,MATCH('Auto Sales'!HG$1,BBG!$1:$1,0)+1,0)-VLOOKUP($A5,BBG!$1:$1048576,MATCH('Auto Sales'!HG$1,BBG!$1:$1,0)-2,0))*2/3))</f>
        <v>0</v>
      </c>
      <c r="HH5" s="13">
        <f ca="1">IF(MOD(MONTH(HH1),3)=0,VLOOKUP($A5,BBG!$1:$1048576,MATCH('Auto Sales'!HH$1,BBG!$1:$1,0),0),IF(MOD(MONTH(HH1),3)=1,VLOOKUP($A5,BBG!$1:$1048576,MATCH('Auto Sales'!HH$1,BBG!$1:$1,0)-1,0)+(VLOOKUP($A5,BBG!$1:$1048576,MATCH('Auto Sales'!HH$1,BBG!$1:$1,0)+2,0)-VLOOKUP($A5,BBG!$1:$1048576,MATCH('Auto Sales'!HH$1,BBG!$1:$1,0)-1,0))/3,VLOOKUP($A5,BBG!$1:$1048576,MATCH('Auto Sales'!HH$1,BBG!$1:$1,0)-2,0)+(VLOOKUP($A5,BBG!$1:$1048576,MATCH('Auto Sales'!HH$1,BBG!$1:$1,0)+1,0)-VLOOKUP($A5,BBG!$1:$1048576,MATCH('Auto Sales'!HH$1,BBG!$1:$1,0)-2,0))*2/3))</f>
        <v>0</v>
      </c>
      <c r="HI5" s="13">
        <f ca="1">IF(MOD(MONTH(HI1),3)=0,VLOOKUP($A5,BBG!$1:$1048576,MATCH('Auto Sales'!HI$1,BBG!$1:$1,0),0),IF(MOD(MONTH(HI1),3)=1,VLOOKUP($A5,BBG!$1:$1048576,MATCH('Auto Sales'!HI$1,BBG!$1:$1,0)-1,0)+(VLOOKUP($A5,BBG!$1:$1048576,MATCH('Auto Sales'!HI$1,BBG!$1:$1,0)+2,0)-VLOOKUP($A5,BBG!$1:$1048576,MATCH('Auto Sales'!HI$1,BBG!$1:$1,0)-1,0))/3,VLOOKUP($A5,BBG!$1:$1048576,MATCH('Auto Sales'!HI$1,BBG!$1:$1,0)-2,0)+(VLOOKUP($A5,BBG!$1:$1048576,MATCH('Auto Sales'!HI$1,BBG!$1:$1,0)+1,0)-VLOOKUP($A5,BBG!$1:$1048576,MATCH('Auto Sales'!HI$1,BBG!$1:$1,0)-2,0))*2/3))</f>
        <v>0</v>
      </c>
      <c r="HJ5" s="13">
        <f ca="1">IF(MOD(MONTH(HJ1),3)=0,VLOOKUP($A5,BBG!$1:$1048576,MATCH('Auto Sales'!HJ$1,BBG!$1:$1,0),0),IF(MOD(MONTH(HJ1),3)=1,VLOOKUP($A5,BBG!$1:$1048576,MATCH('Auto Sales'!HJ$1,BBG!$1:$1,0)-1,0)+(VLOOKUP($A5,BBG!$1:$1048576,MATCH('Auto Sales'!HJ$1,BBG!$1:$1,0)+2,0)-VLOOKUP($A5,BBG!$1:$1048576,MATCH('Auto Sales'!HJ$1,BBG!$1:$1,0)-1,0))/3,VLOOKUP($A5,BBG!$1:$1048576,MATCH('Auto Sales'!HJ$1,BBG!$1:$1,0)-2,0)+(VLOOKUP($A5,BBG!$1:$1048576,MATCH('Auto Sales'!HJ$1,BBG!$1:$1,0)+1,0)-VLOOKUP($A5,BBG!$1:$1048576,MATCH('Auto Sales'!HJ$1,BBG!$1:$1,0)-2,0))*2/3))</f>
        <v>0</v>
      </c>
      <c r="HK5" s="13">
        <f ca="1">IF(MOD(MONTH(HK1),3)=0,VLOOKUP($A5,BBG!$1:$1048576,MATCH('Auto Sales'!HK$1,BBG!$1:$1,0),0),IF(MOD(MONTH(HK1),3)=1,VLOOKUP($A5,BBG!$1:$1048576,MATCH('Auto Sales'!HK$1,BBG!$1:$1,0)-1,0)+(VLOOKUP($A5,BBG!$1:$1048576,MATCH('Auto Sales'!HK$1,BBG!$1:$1,0)+2,0)-VLOOKUP($A5,BBG!$1:$1048576,MATCH('Auto Sales'!HK$1,BBG!$1:$1,0)-1,0))/3,VLOOKUP($A5,BBG!$1:$1048576,MATCH('Auto Sales'!HK$1,BBG!$1:$1,0)-2,0)+(VLOOKUP($A5,BBG!$1:$1048576,MATCH('Auto Sales'!HK$1,BBG!$1:$1,0)+1,0)-VLOOKUP($A5,BBG!$1:$1048576,MATCH('Auto Sales'!HK$1,BBG!$1:$1,0)-2,0))*2/3))</f>
        <v>0</v>
      </c>
      <c r="HL5" s="13">
        <f ca="1">IF(MOD(MONTH(HL1),3)=0,VLOOKUP($A5,BBG!$1:$1048576,MATCH('Auto Sales'!HL$1,BBG!$1:$1,0),0),IF(MOD(MONTH(HL1),3)=1,VLOOKUP($A5,BBG!$1:$1048576,MATCH('Auto Sales'!HL$1,BBG!$1:$1,0)-1,0)+(VLOOKUP($A5,BBG!$1:$1048576,MATCH('Auto Sales'!HL$1,BBG!$1:$1,0)+2,0)-VLOOKUP($A5,BBG!$1:$1048576,MATCH('Auto Sales'!HL$1,BBG!$1:$1,0)-1,0))/3,VLOOKUP($A5,BBG!$1:$1048576,MATCH('Auto Sales'!HL$1,BBG!$1:$1,0)-2,0)+(VLOOKUP($A5,BBG!$1:$1048576,MATCH('Auto Sales'!HL$1,BBG!$1:$1,0)+1,0)-VLOOKUP($A5,BBG!$1:$1048576,MATCH('Auto Sales'!HL$1,BBG!$1:$1,0)-2,0))*2/3))</f>
        <v>0</v>
      </c>
      <c r="HM5" s="13">
        <f ca="1">IF(MOD(MONTH(HM1),3)=0,VLOOKUP($A5,BBG!$1:$1048576,MATCH('Auto Sales'!HM$1,BBG!$1:$1,0),0),IF(MOD(MONTH(HM1),3)=1,VLOOKUP($A5,BBG!$1:$1048576,MATCH('Auto Sales'!HM$1,BBG!$1:$1,0)-1,0)+(VLOOKUP($A5,BBG!$1:$1048576,MATCH('Auto Sales'!HM$1,BBG!$1:$1,0)+2,0)-VLOOKUP($A5,BBG!$1:$1048576,MATCH('Auto Sales'!HM$1,BBG!$1:$1,0)-1,0))/3,VLOOKUP($A5,BBG!$1:$1048576,MATCH('Auto Sales'!HM$1,BBG!$1:$1,0)-2,0)+(VLOOKUP($A5,BBG!$1:$1048576,MATCH('Auto Sales'!HM$1,BBG!$1:$1,0)+1,0)-VLOOKUP($A5,BBG!$1:$1048576,MATCH('Auto Sales'!HM$1,BBG!$1:$1,0)-2,0))*2/3))</f>
        <v>0</v>
      </c>
      <c r="HN5" s="13">
        <f ca="1">IF(MOD(MONTH(HN1),3)=0,VLOOKUP($A5,BBG!$1:$1048576,MATCH('Auto Sales'!HN$1,BBG!$1:$1,0),0),IF(MOD(MONTH(HN1),3)=1,VLOOKUP($A5,BBG!$1:$1048576,MATCH('Auto Sales'!HN$1,BBG!$1:$1,0)-1,0)+(VLOOKUP($A5,BBG!$1:$1048576,MATCH('Auto Sales'!HN$1,BBG!$1:$1,0)+2,0)-VLOOKUP($A5,BBG!$1:$1048576,MATCH('Auto Sales'!HN$1,BBG!$1:$1,0)-1,0))/3,VLOOKUP($A5,BBG!$1:$1048576,MATCH('Auto Sales'!HN$1,BBG!$1:$1,0)-2,0)+(VLOOKUP($A5,BBG!$1:$1048576,MATCH('Auto Sales'!HN$1,BBG!$1:$1,0)+1,0)-VLOOKUP($A5,BBG!$1:$1048576,MATCH('Auto Sales'!HN$1,BBG!$1:$1,0)-2,0))*2/3))</f>
        <v>0</v>
      </c>
      <c r="HO5" s="13">
        <f ca="1">IF(MOD(MONTH(HO1),3)=0,VLOOKUP($A5,BBG!$1:$1048576,MATCH('Auto Sales'!HO$1,BBG!$1:$1,0),0),IF(MOD(MONTH(HO1),3)=1,VLOOKUP($A5,BBG!$1:$1048576,MATCH('Auto Sales'!HO$1,BBG!$1:$1,0)-1,0)+(VLOOKUP($A5,BBG!$1:$1048576,MATCH('Auto Sales'!HO$1,BBG!$1:$1,0)+2,0)-VLOOKUP($A5,BBG!$1:$1048576,MATCH('Auto Sales'!HO$1,BBG!$1:$1,0)-1,0))/3,VLOOKUP($A5,BBG!$1:$1048576,MATCH('Auto Sales'!HO$1,BBG!$1:$1,0)-2,0)+(VLOOKUP($A5,BBG!$1:$1048576,MATCH('Auto Sales'!HO$1,BBG!$1:$1,0)+1,0)-VLOOKUP($A5,BBG!$1:$1048576,MATCH('Auto Sales'!HO$1,BBG!$1:$1,0)-2,0))*2/3))</f>
        <v>0</v>
      </c>
      <c r="HP5" s="13">
        <f ca="1">IF(MOD(MONTH(HP1),3)=0,VLOOKUP($A5,BBG!$1:$1048576,MATCH('Auto Sales'!HP$1,BBG!$1:$1,0),0),IF(MOD(MONTH(HP1),3)=1,VLOOKUP($A5,BBG!$1:$1048576,MATCH('Auto Sales'!HP$1,BBG!$1:$1,0)-1,0)+(VLOOKUP($A5,BBG!$1:$1048576,MATCH('Auto Sales'!HP$1,BBG!$1:$1,0)+2,0)-VLOOKUP($A5,BBG!$1:$1048576,MATCH('Auto Sales'!HP$1,BBG!$1:$1,0)-1,0))/3,VLOOKUP($A5,BBG!$1:$1048576,MATCH('Auto Sales'!HP$1,BBG!$1:$1,0)-2,0)+(VLOOKUP($A5,BBG!$1:$1048576,MATCH('Auto Sales'!HP$1,BBG!$1:$1,0)+1,0)-VLOOKUP($A5,BBG!$1:$1048576,MATCH('Auto Sales'!HP$1,BBG!$1:$1,0)-2,0))*2/3))</f>
        <v>0</v>
      </c>
      <c r="HQ5" s="13">
        <f ca="1">IF(MOD(MONTH(HQ1),3)=0,VLOOKUP($A5,BBG!$1:$1048576,MATCH('Auto Sales'!HQ$1,BBG!$1:$1,0),0),IF(MOD(MONTH(HQ1),3)=1,VLOOKUP($A5,BBG!$1:$1048576,MATCH('Auto Sales'!HQ$1,BBG!$1:$1,0)-1,0)+(VLOOKUP($A5,BBG!$1:$1048576,MATCH('Auto Sales'!HQ$1,BBG!$1:$1,0)+2,0)-VLOOKUP($A5,BBG!$1:$1048576,MATCH('Auto Sales'!HQ$1,BBG!$1:$1,0)-1,0))/3,VLOOKUP($A5,BBG!$1:$1048576,MATCH('Auto Sales'!HQ$1,BBG!$1:$1,0)-2,0)+(VLOOKUP($A5,BBG!$1:$1048576,MATCH('Auto Sales'!HQ$1,BBG!$1:$1,0)+1,0)-VLOOKUP($A5,BBG!$1:$1048576,MATCH('Auto Sales'!HQ$1,BBG!$1:$1,0)-2,0))*2/3))</f>
        <v>0</v>
      </c>
      <c r="HR5" s="13">
        <f ca="1">IF(MOD(MONTH(HR1),3)=0,VLOOKUP($A5,BBG!$1:$1048576,MATCH('Auto Sales'!HR$1,BBG!$1:$1,0),0),IF(MOD(MONTH(HR1),3)=1,VLOOKUP($A5,BBG!$1:$1048576,MATCH('Auto Sales'!HR$1,BBG!$1:$1,0)-1,0)+(VLOOKUP($A5,BBG!$1:$1048576,MATCH('Auto Sales'!HR$1,BBG!$1:$1,0)+2,0)-VLOOKUP($A5,BBG!$1:$1048576,MATCH('Auto Sales'!HR$1,BBG!$1:$1,0)-1,0))/3,VLOOKUP($A5,BBG!$1:$1048576,MATCH('Auto Sales'!HR$1,BBG!$1:$1,0)-2,0)+(VLOOKUP($A5,BBG!$1:$1048576,MATCH('Auto Sales'!HR$1,BBG!$1:$1,0)+1,0)-VLOOKUP($A5,BBG!$1:$1048576,MATCH('Auto Sales'!HR$1,BBG!$1:$1,0)-2,0))*2/3))</f>
        <v>0</v>
      </c>
      <c r="HS5" s="13">
        <f ca="1">IF(MOD(MONTH(HS1),3)=0,VLOOKUP($A5,BBG!$1:$1048576,MATCH('Auto Sales'!HS$1,BBG!$1:$1,0),0),IF(MOD(MONTH(HS1),3)=1,VLOOKUP($A5,BBG!$1:$1048576,MATCH('Auto Sales'!HS$1,BBG!$1:$1,0)-1,0)+(VLOOKUP($A5,BBG!$1:$1048576,MATCH('Auto Sales'!HS$1,BBG!$1:$1,0)+2,0)-VLOOKUP($A5,BBG!$1:$1048576,MATCH('Auto Sales'!HS$1,BBG!$1:$1,0)-1,0))/3,VLOOKUP($A5,BBG!$1:$1048576,MATCH('Auto Sales'!HS$1,BBG!$1:$1,0)-2,0)+(VLOOKUP($A5,BBG!$1:$1048576,MATCH('Auto Sales'!HS$1,BBG!$1:$1,0)+1,0)-VLOOKUP($A5,BBG!$1:$1048576,MATCH('Auto Sales'!HS$1,BBG!$1:$1,0)-2,0))*2/3))</f>
        <v>0</v>
      </c>
      <c r="HT5" s="13">
        <f ca="1">IF(MOD(MONTH(HT1),3)=0,VLOOKUP($A5,BBG!$1:$1048576,MATCH('Auto Sales'!HT$1,BBG!$1:$1,0),0),IF(MOD(MONTH(HT1),3)=1,VLOOKUP($A5,BBG!$1:$1048576,MATCH('Auto Sales'!HT$1,BBG!$1:$1,0)-1,0)+(VLOOKUP($A5,BBG!$1:$1048576,MATCH('Auto Sales'!HT$1,BBG!$1:$1,0)+2,0)-VLOOKUP($A5,BBG!$1:$1048576,MATCH('Auto Sales'!HT$1,BBG!$1:$1,0)-1,0))/3,VLOOKUP($A5,BBG!$1:$1048576,MATCH('Auto Sales'!HT$1,BBG!$1:$1,0)-2,0)+(VLOOKUP($A5,BBG!$1:$1048576,MATCH('Auto Sales'!HT$1,BBG!$1:$1,0)+1,0)-VLOOKUP($A5,BBG!$1:$1048576,MATCH('Auto Sales'!HT$1,BBG!$1:$1,0)-2,0))*2/3))</f>
        <v>0</v>
      </c>
      <c r="HU5" s="13">
        <f ca="1">IF(MOD(MONTH(HU1),3)=0,VLOOKUP($A5,BBG!$1:$1048576,MATCH('Auto Sales'!HU$1,BBG!$1:$1,0),0),IF(MOD(MONTH(HU1),3)=1,VLOOKUP($A5,BBG!$1:$1048576,MATCH('Auto Sales'!HU$1,BBG!$1:$1,0)-1,0)+(VLOOKUP($A5,BBG!$1:$1048576,MATCH('Auto Sales'!HU$1,BBG!$1:$1,0)+2,0)-VLOOKUP($A5,BBG!$1:$1048576,MATCH('Auto Sales'!HU$1,BBG!$1:$1,0)-1,0))/3,VLOOKUP($A5,BBG!$1:$1048576,MATCH('Auto Sales'!HU$1,BBG!$1:$1,0)-2,0)+(VLOOKUP($A5,BBG!$1:$1048576,MATCH('Auto Sales'!HU$1,BBG!$1:$1,0)+1,0)-VLOOKUP($A5,BBG!$1:$1048576,MATCH('Auto Sales'!HU$1,BBG!$1:$1,0)-2,0))*2/3))</f>
        <v>0</v>
      </c>
      <c r="HV5" s="13">
        <f ca="1">IF(MOD(MONTH(HV1),3)=0,VLOOKUP($A5,BBG!$1:$1048576,MATCH('Auto Sales'!HV$1,BBG!$1:$1,0),0),IF(MOD(MONTH(HV1),3)=1,VLOOKUP($A5,BBG!$1:$1048576,MATCH('Auto Sales'!HV$1,BBG!$1:$1,0)-1,0)+(VLOOKUP($A5,BBG!$1:$1048576,MATCH('Auto Sales'!HV$1,BBG!$1:$1,0)+2,0)-VLOOKUP($A5,BBG!$1:$1048576,MATCH('Auto Sales'!HV$1,BBG!$1:$1,0)-1,0))/3,VLOOKUP($A5,BBG!$1:$1048576,MATCH('Auto Sales'!HV$1,BBG!$1:$1,0)-2,0)+(VLOOKUP($A5,BBG!$1:$1048576,MATCH('Auto Sales'!HV$1,BBG!$1:$1,0)+1,0)-VLOOKUP($A5,BBG!$1:$1048576,MATCH('Auto Sales'!HV$1,BBG!$1:$1,0)-2,0))*2/3))</f>
        <v>0</v>
      </c>
      <c r="HW5" s="13">
        <f ca="1">IF(MOD(MONTH(HW1),3)=0,VLOOKUP($A5,BBG!$1:$1048576,MATCH('Auto Sales'!HW$1,BBG!$1:$1,0),0),IF(MOD(MONTH(HW1),3)=1,VLOOKUP($A5,BBG!$1:$1048576,MATCH('Auto Sales'!HW$1,BBG!$1:$1,0)-1,0)+(VLOOKUP($A5,BBG!$1:$1048576,MATCH('Auto Sales'!HW$1,BBG!$1:$1,0)+2,0)-VLOOKUP($A5,BBG!$1:$1048576,MATCH('Auto Sales'!HW$1,BBG!$1:$1,0)-1,0))/3,VLOOKUP($A5,BBG!$1:$1048576,MATCH('Auto Sales'!HW$1,BBG!$1:$1,0)-2,0)+(VLOOKUP($A5,BBG!$1:$1048576,MATCH('Auto Sales'!HW$1,BBG!$1:$1,0)+1,0)-VLOOKUP($A5,BBG!$1:$1048576,MATCH('Auto Sales'!HW$1,BBG!$1:$1,0)-2,0))*2/3))</f>
        <v>0</v>
      </c>
      <c r="HX5" s="13">
        <f ca="1">IF(MOD(MONTH(HX1),3)=0,VLOOKUP($A5,BBG!$1:$1048576,MATCH('Auto Sales'!HX$1,BBG!$1:$1,0),0),IF(MOD(MONTH(HX1),3)=1,VLOOKUP($A5,BBG!$1:$1048576,MATCH('Auto Sales'!HX$1,BBG!$1:$1,0)-1,0)+(VLOOKUP($A5,BBG!$1:$1048576,MATCH('Auto Sales'!HX$1,BBG!$1:$1,0)+2,0)-VLOOKUP($A5,BBG!$1:$1048576,MATCH('Auto Sales'!HX$1,BBG!$1:$1,0)-1,0))/3,VLOOKUP($A5,BBG!$1:$1048576,MATCH('Auto Sales'!HX$1,BBG!$1:$1,0)-2,0)+(VLOOKUP($A5,BBG!$1:$1048576,MATCH('Auto Sales'!HX$1,BBG!$1:$1,0)+1,0)-VLOOKUP($A5,BBG!$1:$1048576,MATCH('Auto Sales'!HX$1,BBG!$1:$1,0)-2,0))*2/3))</f>
        <v>0</v>
      </c>
      <c r="HY5" s="13">
        <f ca="1">IF(MOD(MONTH(HY1),3)=0,VLOOKUP($A5,BBG!$1:$1048576,MATCH('Auto Sales'!HY$1,BBG!$1:$1,0),0),IF(MOD(MONTH(HY1),3)=1,VLOOKUP($A5,BBG!$1:$1048576,MATCH('Auto Sales'!HY$1,BBG!$1:$1,0)-1,0)+(VLOOKUP($A5,BBG!$1:$1048576,MATCH('Auto Sales'!HY$1,BBG!$1:$1,0)+2,0)-VLOOKUP($A5,BBG!$1:$1048576,MATCH('Auto Sales'!HY$1,BBG!$1:$1,0)-1,0))/3,VLOOKUP($A5,BBG!$1:$1048576,MATCH('Auto Sales'!HY$1,BBG!$1:$1,0)-2,0)+(VLOOKUP($A5,BBG!$1:$1048576,MATCH('Auto Sales'!HY$1,BBG!$1:$1,0)+1,0)-VLOOKUP($A5,BBG!$1:$1048576,MATCH('Auto Sales'!HY$1,BBG!$1:$1,0)-2,0))*2/3))</f>
        <v>0</v>
      </c>
      <c r="HZ5" s="13">
        <f ca="1">IF(MOD(MONTH(HZ1),3)=0,VLOOKUP($A5,BBG!$1:$1048576,MATCH('Auto Sales'!HZ$1,BBG!$1:$1,0),0),IF(MOD(MONTH(HZ1),3)=1,VLOOKUP($A5,BBG!$1:$1048576,MATCH('Auto Sales'!HZ$1,BBG!$1:$1,0)-1,0)+(VLOOKUP($A5,BBG!$1:$1048576,MATCH('Auto Sales'!HZ$1,BBG!$1:$1,0)+2,0)-VLOOKUP($A5,BBG!$1:$1048576,MATCH('Auto Sales'!HZ$1,BBG!$1:$1,0)-1,0))/3,VLOOKUP($A5,BBG!$1:$1048576,MATCH('Auto Sales'!HZ$1,BBG!$1:$1,0)-2,0)+(VLOOKUP($A5,BBG!$1:$1048576,MATCH('Auto Sales'!HZ$1,BBG!$1:$1,0)+1,0)-VLOOKUP($A5,BBG!$1:$1048576,MATCH('Auto Sales'!HZ$1,BBG!$1:$1,0)-2,0))*2/3))</f>
        <v>0</v>
      </c>
      <c r="IA5" s="13">
        <f ca="1">IF(MOD(MONTH(IA1),3)=0,VLOOKUP($A5,BBG!$1:$1048576,MATCH('Auto Sales'!IA$1,BBG!$1:$1,0),0),IF(MOD(MONTH(IA1),3)=1,VLOOKUP($A5,BBG!$1:$1048576,MATCH('Auto Sales'!IA$1,BBG!$1:$1,0)-1,0)+(VLOOKUP($A5,BBG!$1:$1048576,MATCH('Auto Sales'!IA$1,BBG!$1:$1,0)+2,0)-VLOOKUP($A5,BBG!$1:$1048576,MATCH('Auto Sales'!IA$1,BBG!$1:$1,0)-1,0))/3,VLOOKUP($A5,BBG!$1:$1048576,MATCH('Auto Sales'!IA$1,BBG!$1:$1,0)-2,0)+(VLOOKUP($A5,BBG!$1:$1048576,MATCH('Auto Sales'!IA$1,BBG!$1:$1,0)+1,0)-VLOOKUP($A5,BBG!$1:$1048576,MATCH('Auto Sales'!IA$1,BBG!$1:$1,0)-2,0))*2/3))</f>
        <v>0</v>
      </c>
      <c r="IB5" s="13">
        <f ca="1">IF(MOD(MONTH(IB1),3)=0,VLOOKUP($A5,BBG!$1:$1048576,MATCH('Auto Sales'!IB$1,BBG!$1:$1,0),0),IF(MOD(MONTH(IB1),3)=1,VLOOKUP($A5,BBG!$1:$1048576,MATCH('Auto Sales'!IB$1,BBG!$1:$1,0)-1,0)+(VLOOKUP($A5,BBG!$1:$1048576,MATCH('Auto Sales'!IB$1,BBG!$1:$1,0)+2,0)-VLOOKUP($A5,BBG!$1:$1048576,MATCH('Auto Sales'!IB$1,BBG!$1:$1,0)-1,0))/3,VLOOKUP($A5,BBG!$1:$1048576,MATCH('Auto Sales'!IB$1,BBG!$1:$1,0)-2,0)+(VLOOKUP($A5,BBG!$1:$1048576,MATCH('Auto Sales'!IB$1,BBG!$1:$1,0)+1,0)-VLOOKUP($A5,BBG!$1:$1048576,MATCH('Auto Sales'!IB$1,BBG!$1:$1,0)-2,0))*2/3))</f>
        <v>0</v>
      </c>
      <c r="IC5" s="13">
        <f ca="1">IF(MOD(MONTH(IC1),3)=0,VLOOKUP($A5,BBG!$1:$1048576,MATCH('Auto Sales'!IC$1,BBG!$1:$1,0),0),IF(MOD(MONTH(IC1),3)=1,VLOOKUP($A5,BBG!$1:$1048576,MATCH('Auto Sales'!IC$1,BBG!$1:$1,0)-1,0)+(VLOOKUP($A5,BBG!$1:$1048576,MATCH('Auto Sales'!IC$1,BBG!$1:$1,0)+2,0)-VLOOKUP($A5,BBG!$1:$1048576,MATCH('Auto Sales'!IC$1,BBG!$1:$1,0)-1,0))/3,VLOOKUP($A5,BBG!$1:$1048576,MATCH('Auto Sales'!IC$1,BBG!$1:$1,0)-2,0)+(VLOOKUP($A5,BBG!$1:$1048576,MATCH('Auto Sales'!IC$1,BBG!$1:$1,0)+1,0)-VLOOKUP($A5,BBG!$1:$1048576,MATCH('Auto Sales'!IC$1,BBG!$1:$1,0)-2,0))*2/3))</f>
        <v>0</v>
      </c>
      <c r="ID5" s="13">
        <f ca="1">IF(MOD(MONTH(ID1),3)=0,VLOOKUP($A5,BBG!$1:$1048576,MATCH('Auto Sales'!ID$1,BBG!$1:$1,0),0),IF(MOD(MONTH(ID1),3)=1,VLOOKUP($A5,BBG!$1:$1048576,MATCH('Auto Sales'!ID$1,BBG!$1:$1,0)-1,0)+(VLOOKUP($A5,BBG!$1:$1048576,MATCH('Auto Sales'!ID$1,BBG!$1:$1,0)+2,0)-VLOOKUP($A5,BBG!$1:$1048576,MATCH('Auto Sales'!ID$1,BBG!$1:$1,0)-1,0))/3,VLOOKUP($A5,BBG!$1:$1048576,MATCH('Auto Sales'!ID$1,BBG!$1:$1,0)-2,0)+(VLOOKUP($A5,BBG!$1:$1048576,MATCH('Auto Sales'!ID$1,BBG!$1:$1,0)+1,0)-VLOOKUP($A5,BBG!$1:$1048576,MATCH('Auto Sales'!ID$1,BBG!$1:$1,0)-2,0))*2/3))</f>
        <v>0</v>
      </c>
      <c r="IE5" s="13">
        <f ca="1">IF(MOD(MONTH(IE1),3)=0,VLOOKUP($A5,BBG!$1:$1048576,MATCH('Auto Sales'!IE$1,BBG!$1:$1,0),0),IF(MOD(MONTH(IE1),3)=1,VLOOKUP($A5,BBG!$1:$1048576,MATCH('Auto Sales'!IE$1,BBG!$1:$1,0)-1,0)+(VLOOKUP($A5,BBG!$1:$1048576,MATCH('Auto Sales'!IE$1,BBG!$1:$1,0)+2,0)-VLOOKUP($A5,BBG!$1:$1048576,MATCH('Auto Sales'!IE$1,BBG!$1:$1,0)-1,0))/3,VLOOKUP($A5,BBG!$1:$1048576,MATCH('Auto Sales'!IE$1,BBG!$1:$1,0)-2,0)+(VLOOKUP($A5,BBG!$1:$1048576,MATCH('Auto Sales'!IE$1,BBG!$1:$1,0)+1,0)-VLOOKUP($A5,BBG!$1:$1048576,MATCH('Auto Sales'!IE$1,BBG!$1:$1,0)-2,0))*2/3))</f>
        <v>0</v>
      </c>
      <c r="IF5" s="13">
        <f ca="1">IF(MOD(MONTH(IF1),3)=0,VLOOKUP($A5,BBG!$1:$1048576,MATCH('Auto Sales'!IF$1,BBG!$1:$1,0),0),IF(MOD(MONTH(IF1),3)=1,VLOOKUP($A5,BBG!$1:$1048576,MATCH('Auto Sales'!IF$1,BBG!$1:$1,0)-1,0)+(VLOOKUP($A5,BBG!$1:$1048576,MATCH('Auto Sales'!IF$1,BBG!$1:$1,0)+2,0)-VLOOKUP($A5,BBG!$1:$1048576,MATCH('Auto Sales'!IF$1,BBG!$1:$1,0)-1,0))/3,VLOOKUP($A5,BBG!$1:$1048576,MATCH('Auto Sales'!IF$1,BBG!$1:$1,0)-2,0)+(VLOOKUP($A5,BBG!$1:$1048576,MATCH('Auto Sales'!IF$1,BBG!$1:$1,0)+1,0)-VLOOKUP($A5,BBG!$1:$1048576,MATCH('Auto Sales'!IF$1,BBG!$1:$1,0)-2,0))*2/3))</f>
        <v>0</v>
      </c>
      <c r="IG5" s="13">
        <f ca="1">IF(MOD(MONTH(IG1),3)=0,VLOOKUP($A5,BBG!$1:$1048576,MATCH('Auto Sales'!IG$1,BBG!$1:$1,0),0),IF(MOD(MONTH(IG1),3)=1,VLOOKUP($A5,BBG!$1:$1048576,MATCH('Auto Sales'!IG$1,BBG!$1:$1,0)-1,0)+(VLOOKUP($A5,BBG!$1:$1048576,MATCH('Auto Sales'!IG$1,BBG!$1:$1,0)+2,0)-VLOOKUP($A5,BBG!$1:$1048576,MATCH('Auto Sales'!IG$1,BBG!$1:$1,0)-1,0))/3,VLOOKUP($A5,BBG!$1:$1048576,MATCH('Auto Sales'!IG$1,BBG!$1:$1,0)-2,0)+(VLOOKUP($A5,BBG!$1:$1048576,MATCH('Auto Sales'!IG$1,BBG!$1:$1,0)+1,0)-VLOOKUP($A5,BBG!$1:$1048576,MATCH('Auto Sales'!IG$1,BBG!$1:$1,0)-2,0))*2/3))</f>
        <v>0</v>
      </c>
      <c r="IH5" s="13">
        <f ca="1">IF(MOD(MONTH(IH1),3)=0,VLOOKUP($A5,BBG!$1:$1048576,MATCH('Auto Sales'!IH$1,BBG!$1:$1,0),0),IF(MOD(MONTH(IH1),3)=1,VLOOKUP($A5,BBG!$1:$1048576,MATCH('Auto Sales'!IH$1,BBG!$1:$1,0)-1,0)+(VLOOKUP($A5,BBG!$1:$1048576,MATCH('Auto Sales'!IH$1,BBG!$1:$1,0)+2,0)-VLOOKUP($A5,BBG!$1:$1048576,MATCH('Auto Sales'!IH$1,BBG!$1:$1,0)-1,0))/3,VLOOKUP($A5,BBG!$1:$1048576,MATCH('Auto Sales'!IH$1,BBG!$1:$1,0)-2,0)+(VLOOKUP($A5,BBG!$1:$1048576,MATCH('Auto Sales'!IH$1,BBG!$1:$1,0)+1,0)-VLOOKUP($A5,BBG!$1:$1048576,MATCH('Auto Sales'!IH$1,BBG!$1:$1,0)-2,0))*2/3))</f>
        <v>0</v>
      </c>
      <c r="II5" s="13">
        <f ca="1">IF(MOD(MONTH(II1),3)=0,VLOOKUP($A5,BBG!$1:$1048576,MATCH('Auto Sales'!II$1,BBG!$1:$1,0),0),IF(MOD(MONTH(II1),3)=1,VLOOKUP($A5,BBG!$1:$1048576,MATCH('Auto Sales'!II$1,BBG!$1:$1,0)-1,0)+(VLOOKUP($A5,BBG!$1:$1048576,MATCH('Auto Sales'!II$1,BBG!$1:$1,0)+2,0)-VLOOKUP($A5,BBG!$1:$1048576,MATCH('Auto Sales'!II$1,BBG!$1:$1,0)-1,0))/3,VLOOKUP($A5,BBG!$1:$1048576,MATCH('Auto Sales'!II$1,BBG!$1:$1,0)-2,0)+(VLOOKUP($A5,BBG!$1:$1048576,MATCH('Auto Sales'!II$1,BBG!$1:$1,0)+1,0)-VLOOKUP($A5,BBG!$1:$1048576,MATCH('Auto Sales'!II$1,BBG!$1:$1,0)-2,0))*2/3))</f>
        <v>0</v>
      </c>
      <c r="IJ5" s="13">
        <f ca="1">IF(MOD(MONTH(IJ1),3)=0,VLOOKUP($A5,BBG!$1:$1048576,MATCH('Auto Sales'!IJ$1,BBG!$1:$1,0),0),IF(MOD(MONTH(IJ1),3)=1,VLOOKUP($A5,BBG!$1:$1048576,MATCH('Auto Sales'!IJ$1,BBG!$1:$1,0)-1,0)+(VLOOKUP($A5,BBG!$1:$1048576,MATCH('Auto Sales'!IJ$1,BBG!$1:$1,0)+2,0)-VLOOKUP($A5,BBG!$1:$1048576,MATCH('Auto Sales'!IJ$1,BBG!$1:$1,0)-1,0))/3,VLOOKUP($A5,BBG!$1:$1048576,MATCH('Auto Sales'!IJ$1,BBG!$1:$1,0)-2,0)+(VLOOKUP($A5,BBG!$1:$1048576,MATCH('Auto Sales'!IJ$1,BBG!$1:$1,0)+1,0)-VLOOKUP($A5,BBG!$1:$1048576,MATCH('Auto Sales'!IJ$1,BBG!$1:$1,0)-2,0))*2/3))</f>
        <v>0</v>
      </c>
      <c r="IK5" s="13">
        <f ca="1">IF(MOD(MONTH(IK1),3)=0,VLOOKUP($A5,BBG!$1:$1048576,MATCH('Auto Sales'!IK$1,BBG!$1:$1,0),0),IF(MOD(MONTH(IK1),3)=1,VLOOKUP($A5,BBG!$1:$1048576,MATCH('Auto Sales'!IK$1,BBG!$1:$1,0)-1,0)+(VLOOKUP($A5,BBG!$1:$1048576,MATCH('Auto Sales'!IK$1,BBG!$1:$1,0)+2,0)-VLOOKUP($A5,BBG!$1:$1048576,MATCH('Auto Sales'!IK$1,BBG!$1:$1,0)-1,0))/3,VLOOKUP($A5,BBG!$1:$1048576,MATCH('Auto Sales'!IK$1,BBG!$1:$1,0)-2,0)+(VLOOKUP($A5,BBG!$1:$1048576,MATCH('Auto Sales'!IK$1,BBG!$1:$1,0)+1,0)-VLOOKUP($A5,BBG!$1:$1048576,MATCH('Auto Sales'!IK$1,BBG!$1:$1,0)-2,0))*2/3))</f>
        <v>0</v>
      </c>
      <c r="IL5" s="13">
        <f ca="1">IF(MOD(MONTH(IL1),3)=0,VLOOKUP($A5,BBG!$1:$1048576,MATCH('Auto Sales'!IL$1,BBG!$1:$1,0),0),IF(MOD(MONTH(IL1),3)=1,VLOOKUP($A5,BBG!$1:$1048576,MATCH('Auto Sales'!IL$1,BBG!$1:$1,0)-1,0)+(VLOOKUP($A5,BBG!$1:$1048576,MATCH('Auto Sales'!IL$1,BBG!$1:$1,0)+2,0)-VLOOKUP($A5,BBG!$1:$1048576,MATCH('Auto Sales'!IL$1,BBG!$1:$1,0)-1,0))/3,VLOOKUP($A5,BBG!$1:$1048576,MATCH('Auto Sales'!IL$1,BBG!$1:$1,0)-2,0)+(VLOOKUP($A5,BBG!$1:$1048576,MATCH('Auto Sales'!IL$1,BBG!$1:$1,0)+1,0)-VLOOKUP($A5,BBG!$1:$1048576,MATCH('Auto Sales'!IL$1,BBG!$1:$1,0)-2,0))*2/3))</f>
        <v>0</v>
      </c>
      <c r="IM5" s="13">
        <f ca="1">IF(MOD(MONTH(IM1),3)=0,VLOOKUP($A5,BBG!$1:$1048576,MATCH('Auto Sales'!IM$1,BBG!$1:$1,0),0),IF(MOD(MONTH(IM1),3)=1,VLOOKUP($A5,BBG!$1:$1048576,MATCH('Auto Sales'!IM$1,BBG!$1:$1,0)-1,0)+(VLOOKUP($A5,BBG!$1:$1048576,MATCH('Auto Sales'!IM$1,BBG!$1:$1,0)+2,0)-VLOOKUP($A5,BBG!$1:$1048576,MATCH('Auto Sales'!IM$1,BBG!$1:$1,0)-1,0))/3,VLOOKUP($A5,BBG!$1:$1048576,MATCH('Auto Sales'!IM$1,BBG!$1:$1,0)-2,0)+(VLOOKUP($A5,BBG!$1:$1048576,MATCH('Auto Sales'!IM$1,BBG!$1:$1,0)+1,0)-VLOOKUP($A5,BBG!$1:$1048576,MATCH('Auto Sales'!IM$1,BBG!$1:$1,0)-2,0))*2/3))</f>
        <v>0</v>
      </c>
      <c r="IN5" s="13">
        <f ca="1">IF(MOD(MONTH(IN1),3)=0,VLOOKUP($A5,BBG!$1:$1048576,MATCH('Auto Sales'!IN$1,BBG!$1:$1,0),0),IF(MOD(MONTH(IN1),3)=1,VLOOKUP($A5,BBG!$1:$1048576,MATCH('Auto Sales'!IN$1,BBG!$1:$1,0)-1,0)+(VLOOKUP($A5,BBG!$1:$1048576,MATCH('Auto Sales'!IN$1,BBG!$1:$1,0)+2,0)-VLOOKUP($A5,BBG!$1:$1048576,MATCH('Auto Sales'!IN$1,BBG!$1:$1,0)-1,0))/3,VLOOKUP($A5,BBG!$1:$1048576,MATCH('Auto Sales'!IN$1,BBG!$1:$1,0)-2,0)+(VLOOKUP($A5,BBG!$1:$1048576,MATCH('Auto Sales'!IN$1,BBG!$1:$1,0)+1,0)-VLOOKUP($A5,BBG!$1:$1048576,MATCH('Auto Sales'!IN$1,BBG!$1:$1,0)-2,0))*2/3))</f>
        <v>0</v>
      </c>
      <c r="IO5" s="13">
        <f ca="1">IF(MOD(MONTH(IO1),3)=0,VLOOKUP($A5,BBG!$1:$1048576,MATCH('Auto Sales'!IO$1,BBG!$1:$1,0),0),IF(MOD(MONTH(IO1),3)=1,VLOOKUP($A5,BBG!$1:$1048576,MATCH('Auto Sales'!IO$1,BBG!$1:$1,0)-1,0)+(VLOOKUP($A5,BBG!$1:$1048576,MATCH('Auto Sales'!IO$1,BBG!$1:$1,0)+2,0)-VLOOKUP($A5,BBG!$1:$1048576,MATCH('Auto Sales'!IO$1,BBG!$1:$1,0)-1,0))/3,VLOOKUP($A5,BBG!$1:$1048576,MATCH('Auto Sales'!IO$1,BBG!$1:$1,0)-2,0)+(VLOOKUP($A5,BBG!$1:$1048576,MATCH('Auto Sales'!IO$1,BBG!$1:$1,0)+1,0)-VLOOKUP($A5,BBG!$1:$1048576,MATCH('Auto Sales'!IO$1,BBG!$1:$1,0)-2,0))*2/3))</f>
        <v>0</v>
      </c>
      <c r="IP5" s="13">
        <f ca="1">IF(MOD(MONTH(IP1),3)=0,VLOOKUP($A5,BBG!$1:$1048576,MATCH('Auto Sales'!IP$1,BBG!$1:$1,0),0),IF(MOD(MONTH(IP1),3)=1,VLOOKUP($A5,BBG!$1:$1048576,MATCH('Auto Sales'!IP$1,BBG!$1:$1,0)-1,0)+(VLOOKUP($A5,BBG!$1:$1048576,MATCH('Auto Sales'!IP$1,BBG!$1:$1,0)+2,0)-VLOOKUP($A5,BBG!$1:$1048576,MATCH('Auto Sales'!IP$1,BBG!$1:$1,0)-1,0))/3,VLOOKUP($A5,BBG!$1:$1048576,MATCH('Auto Sales'!IP$1,BBG!$1:$1,0)-2,0)+(VLOOKUP($A5,BBG!$1:$1048576,MATCH('Auto Sales'!IP$1,BBG!$1:$1,0)+1,0)-VLOOKUP($A5,BBG!$1:$1048576,MATCH('Auto Sales'!IP$1,BBG!$1:$1,0)-2,0))*2/3))</f>
        <v>0</v>
      </c>
      <c r="IQ5" s="13">
        <f ca="1">IF(MOD(MONTH(IQ1),3)=0,VLOOKUP($A5,BBG!$1:$1048576,MATCH('Auto Sales'!IQ$1,BBG!$1:$1,0),0),IF(MOD(MONTH(IQ1),3)=1,VLOOKUP($A5,BBG!$1:$1048576,MATCH('Auto Sales'!IQ$1,BBG!$1:$1,0)-1,0)+(VLOOKUP($A5,BBG!$1:$1048576,MATCH('Auto Sales'!IQ$1,BBG!$1:$1,0)+2,0)-VLOOKUP($A5,BBG!$1:$1048576,MATCH('Auto Sales'!IQ$1,BBG!$1:$1,0)-1,0))/3,VLOOKUP($A5,BBG!$1:$1048576,MATCH('Auto Sales'!IQ$1,BBG!$1:$1,0)-2,0)+(VLOOKUP($A5,BBG!$1:$1048576,MATCH('Auto Sales'!IQ$1,BBG!$1:$1,0)+1,0)-VLOOKUP($A5,BBG!$1:$1048576,MATCH('Auto Sales'!IQ$1,BBG!$1:$1,0)-2,0))*2/3))</f>
        <v>0</v>
      </c>
      <c r="IR5" s="13">
        <f ca="1">IF(MOD(MONTH(IR1),3)=0,VLOOKUP($A5,BBG!$1:$1048576,MATCH('Auto Sales'!IR$1,BBG!$1:$1,0),0),IF(MOD(MONTH(IR1),3)=1,VLOOKUP($A5,BBG!$1:$1048576,MATCH('Auto Sales'!IR$1,BBG!$1:$1,0)-1,0)+(VLOOKUP($A5,BBG!$1:$1048576,MATCH('Auto Sales'!IR$1,BBG!$1:$1,0)+2,0)-VLOOKUP($A5,BBG!$1:$1048576,MATCH('Auto Sales'!IR$1,BBG!$1:$1,0)-1,0))/3,VLOOKUP($A5,BBG!$1:$1048576,MATCH('Auto Sales'!IR$1,BBG!$1:$1,0)-2,0)+(VLOOKUP($A5,BBG!$1:$1048576,MATCH('Auto Sales'!IR$1,BBG!$1:$1,0)+1,0)-VLOOKUP($A5,BBG!$1:$1048576,MATCH('Auto Sales'!IR$1,BBG!$1:$1,0)-2,0))*2/3))</f>
        <v>0</v>
      </c>
      <c r="IS5" s="13">
        <f ca="1">IF(MOD(MONTH(IS1),3)=0,VLOOKUP($A5,BBG!$1:$1048576,MATCH('Auto Sales'!IS$1,BBG!$1:$1,0),0),IF(MOD(MONTH(IS1),3)=1,VLOOKUP($A5,BBG!$1:$1048576,MATCH('Auto Sales'!IS$1,BBG!$1:$1,0)-1,0)+(VLOOKUP($A5,BBG!$1:$1048576,MATCH('Auto Sales'!IS$1,BBG!$1:$1,0)+2,0)-VLOOKUP($A5,BBG!$1:$1048576,MATCH('Auto Sales'!IS$1,BBG!$1:$1,0)-1,0))/3,VLOOKUP($A5,BBG!$1:$1048576,MATCH('Auto Sales'!IS$1,BBG!$1:$1,0)-2,0)+(VLOOKUP($A5,BBG!$1:$1048576,MATCH('Auto Sales'!IS$1,BBG!$1:$1,0)+1,0)-VLOOKUP($A5,BBG!$1:$1048576,MATCH('Auto Sales'!IS$1,BBG!$1:$1,0)-2,0))*2/3))</f>
        <v>0</v>
      </c>
      <c r="IT5" s="13">
        <f ca="1">IF(MOD(MONTH(IT1),3)=0,VLOOKUP($A5,BBG!$1:$1048576,MATCH('Auto Sales'!IT$1,BBG!$1:$1,0),0),IF(MOD(MONTH(IT1),3)=1,VLOOKUP($A5,BBG!$1:$1048576,MATCH('Auto Sales'!IT$1,BBG!$1:$1,0)-1,0)+(VLOOKUP($A5,BBG!$1:$1048576,MATCH('Auto Sales'!IT$1,BBG!$1:$1,0)+2,0)-VLOOKUP($A5,BBG!$1:$1048576,MATCH('Auto Sales'!IT$1,BBG!$1:$1,0)-1,0))/3,VLOOKUP($A5,BBG!$1:$1048576,MATCH('Auto Sales'!IT$1,BBG!$1:$1,0)-2,0)+(VLOOKUP($A5,BBG!$1:$1048576,MATCH('Auto Sales'!IT$1,BBG!$1:$1,0)+1,0)-VLOOKUP($A5,BBG!$1:$1048576,MATCH('Auto Sales'!IT$1,BBG!$1:$1,0)-2,0))*2/3))</f>
        <v>0</v>
      </c>
      <c r="IU5" s="13">
        <f ca="1">IF(MOD(MONTH(IU1),3)=0,VLOOKUP($A5,BBG!$1:$1048576,MATCH('Auto Sales'!IU$1,BBG!$1:$1,0),0),IF(MOD(MONTH(IU1),3)=1,VLOOKUP($A5,BBG!$1:$1048576,MATCH('Auto Sales'!IU$1,BBG!$1:$1,0)-1,0)+(VLOOKUP($A5,BBG!$1:$1048576,MATCH('Auto Sales'!IU$1,BBG!$1:$1,0)+2,0)-VLOOKUP($A5,BBG!$1:$1048576,MATCH('Auto Sales'!IU$1,BBG!$1:$1,0)-1,0))/3,VLOOKUP($A5,BBG!$1:$1048576,MATCH('Auto Sales'!IU$1,BBG!$1:$1,0)-2,0)+(VLOOKUP($A5,BBG!$1:$1048576,MATCH('Auto Sales'!IU$1,BBG!$1:$1,0)+1,0)-VLOOKUP($A5,BBG!$1:$1048576,MATCH('Auto Sales'!IU$1,BBG!$1:$1,0)-2,0))*2/3))</f>
        <v>0</v>
      </c>
      <c r="IV5" s="13">
        <f ca="1">IF(MOD(MONTH(IV1),3)=0,VLOOKUP($A5,BBG!$1:$1048576,MATCH('Auto Sales'!IV$1,BBG!$1:$1,0),0),IF(MOD(MONTH(IV1),3)=1,VLOOKUP($A5,BBG!$1:$1048576,MATCH('Auto Sales'!IV$1,BBG!$1:$1,0)-1,0)+(VLOOKUP($A5,BBG!$1:$1048576,MATCH('Auto Sales'!IV$1,BBG!$1:$1,0)+2,0)-VLOOKUP($A5,BBG!$1:$1048576,MATCH('Auto Sales'!IV$1,BBG!$1:$1,0)-1,0))/3,VLOOKUP($A5,BBG!$1:$1048576,MATCH('Auto Sales'!IV$1,BBG!$1:$1,0)-2,0)+(VLOOKUP($A5,BBG!$1:$1048576,MATCH('Auto Sales'!IV$1,BBG!$1:$1,0)+1,0)-VLOOKUP($A5,BBG!$1:$1048576,MATCH('Auto Sales'!IV$1,BBG!$1:$1,0)-2,0))*2/3))</f>
        <v>0</v>
      </c>
      <c r="IW5" s="13">
        <f ca="1">IF(MOD(MONTH(IW1),3)=0,VLOOKUP($A5,BBG!$1:$1048576,MATCH('Auto Sales'!IW$1,BBG!$1:$1,0),0),IF(MOD(MONTH(IW1),3)=1,VLOOKUP($A5,BBG!$1:$1048576,MATCH('Auto Sales'!IW$1,BBG!$1:$1,0)-1,0)+(VLOOKUP($A5,BBG!$1:$1048576,MATCH('Auto Sales'!IW$1,BBG!$1:$1,0)+2,0)-VLOOKUP($A5,BBG!$1:$1048576,MATCH('Auto Sales'!IW$1,BBG!$1:$1,0)-1,0))/3,VLOOKUP($A5,BBG!$1:$1048576,MATCH('Auto Sales'!IW$1,BBG!$1:$1,0)-2,0)+(VLOOKUP($A5,BBG!$1:$1048576,MATCH('Auto Sales'!IW$1,BBG!$1:$1,0)+1,0)-VLOOKUP($A5,BBG!$1:$1048576,MATCH('Auto Sales'!IW$1,BBG!$1:$1,0)-2,0))*2/3))</f>
        <v>0</v>
      </c>
      <c r="IX5" s="13">
        <f ca="1">IF(MOD(MONTH(IX1),3)=0,VLOOKUP($A5,BBG!$1:$1048576,MATCH('Auto Sales'!IX$1,BBG!$1:$1,0),0),IF(MOD(MONTH(IX1),3)=1,VLOOKUP($A5,BBG!$1:$1048576,MATCH('Auto Sales'!IX$1,BBG!$1:$1,0)-1,0)+(VLOOKUP($A5,BBG!$1:$1048576,MATCH('Auto Sales'!IX$1,BBG!$1:$1,0)+2,0)-VLOOKUP($A5,BBG!$1:$1048576,MATCH('Auto Sales'!IX$1,BBG!$1:$1,0)-1,0))/3,VLOOKUP($A5,BBG!$1:$1048576,MATCH('Auto Sales'!IX$1,BBG!$1:$1,0)-2,0)+(VLOOKUP($A5,BBG!$1:$1048576,MATCH('Auto Sales'!IX$1,BBG!$1:$1,0)+1,0)-VLOOKUP($A5,BBG!$1:$1048576,MATCH('Auto Sales'!IX$1,BBG!$1:$1,0)-2,0))*2/3))</f>
        <v>0</v>
      </c>
      <c r="IY5" s="13">
        <f ca="1">IF(MOD(MONTH(IY1),3)=0,VLOOKUP($A5,BBG!$1:$1048576,MATCH('Auto Sales'!IY$1,BBG!$1:$1,0),0),IF(MOD(MONTH(IY1),3)=1,VLOOKUP($A5,BBG!$1:$1048576,MATCH('Auto Sales'!IY$1,BBG!$1:$1,0)-1,0)+(VLOOKUP($A5,BBG!$1:$1048576,MATCH('Auto Sales'!IY$1,BBG!$1:$1,0)+2,0)-VLOOKUP($A5,BBG!$1:$1048576,MATCH('Auto Sales'!IY$1,BBG!$1:$1,0)-1,0))/3,VLOOKUP($A5,BBG!$1:$1048576,MATCH('Auto Sales'!IY$1,BBG!$1:$1,0)-2,0)+(VLOOKUP($A5,BBG!$1:$1048576,MATCH('Auto Sales'!IY$1,BBG!$1:$1,0)+1,0)-VLOOKUP($A5,BBG!$1:$1048576,MATCH('Auto Sales'!IY$1,BBG!$1:$1,0)-2,0))*2/3))</f>
        <v>0</v>
      </c>
      <c r="IZ5" s="13">
        <f ca="1">IF(MOD(MONTH(IZ1),3)=0,VLOOKUP($A5,BBG!$1:$1048576,MATCH('Auto Sales'!IZ$1,BBG!$1:$1,0),0),IF(MOD(MONTH(IZ1),3)=1,VLOOKUP($A5,BBG!$1:$1048576,MATCH('Auto Sales'!IZ$1,BBG!$1:$1,0)-1,0)+(VLOOKUP($A5,BBG!$1:$1048576,MATCH('Auto Sales'!IZ$1,BBG!$1:$1,0)+2,0)-VLOOKUP($A5,BBG!$1:$1048576,MATCH('Auto Sales'!IZ$1,BBG!$1:$1,0)-1,0))/3,VLOOKUP($A5,BBG!$1:$1048576,MATCH('Auto Sales'!IZ$1,BBG!$1:$1,0)-2,0)+(VLOOKUP($A5,BBG!$1:$1048576,MATCH('Auto Sales'!IZ$1,BBG!$1:$1,0)+1,0)-VLOOKUP($A5,BBG!$1:$1048576,MATCH('Auto Sales'!IZ$1,BBG!$1:$1,0)-2,0))*2/3))</f>
        <v>0</v>
      </c>
      <c r="JA5" s="13">
        <f ca="1">IF(MOD(MONTH(JA1),3)=0,VLOOKUP($A5,BBG!$1:$1048576,MATCH('Auto Sales'!JA$1,BBG!$1:$1,0),0),IF(MOD(MONTH(JA1),3)=1,VLOOKUP($A5,BBG!$1:$1048576,MATCH('Auto Sales'!JA$1,BBG!$1:$1,0)-1,0)+(VLOOKUP($A5,BBG!$1:$1048576,MATCH('Auto Sales'!JA$1,BBG!$1:$1,0)+2,0)-VLOOKUP($A5,BBG!$1:$1048576,MATCH('Auto Sales'!JA$1,BBG!$1:$1,0)-1,0))/3,VLOOKUP($A5,BBG!$1:$1048576,MATCH('Auto Sales'!JA$1,BBG!$1:$1,0)-2,0)+(VLOOKUP($A5,BBG!$1:$1048576,MATCH('Auto Sales'!JA$1,BBG!$1:$1,0)+1,0)-VLOOKUP($A5,BBG!$1:$1048576,MATCH('Auto Sales'!JA$1,BBG!$1:$1,0)-2,0))*2/3))</f>
        <v>0</v>
      </c>
      <c r="JB5" s="13">
        <f ca="1">IF(MOD(MONTH(JB1),3)=0,VLOOKUP($A5,BBG!$1:$1048576,MATCH('Auto Sales'!JB$1,BBG!$1:$1,0),0),IF(MOD(MONTH(JB1),3)=1,VLOOKUP($A5,BBG!$1:$1048576,MATCH('Auto Sales'!JB$1,BBG!$1:$1,0)-1,0)+(VLOOKUP($A5,BBG!$1:$1048576,MATCH('Auto Sales'!JB$1,BBG!$1:$1,0)+2,0)-VLOOKUP($A5,BBG!$1:$1048576,MATCH('Auto Sales'!JB$1,BBG!$1:$1,0)-1,0))/3,VLOOKUP($A5,BBG!$1:$1048576,MATCH('Auto Sales'!JB$1,BBG!$1:$1,0)-2,0)+(VLOOKUP($A5,BBG!$1:$1048576,MATCH('Auto Sales'!JB$1,BBG!$1:$1,0)+1,0)-VLOOKUP($A5,BBG!$1:$1048576,MATCH('Auto Sales'!JB$1,BBG!$1:$1,0)-2,0))*2/3))</f>
        <v>0</v>
      </c>
      <c r="JC5" s="13">
        <f ca="1">IF(MOD(MONTH(JC1),3)=0,VLOOKUP($A5,BBG!$1:$1048576,MATCH('Auto Sales'!JC$1,BBG!$1:$1,0),0),IF(MOD(MONTH(JC1),3)=1,VLOOKUP($A5,BBG!$1:$1048576,MATCH('Auto Sales'!JC$1,BBG!$1:$1,0)-1,0)+(VLOOKUP($A5,BBG!$1:$1048576,MATCH('Auto Sales'!JC$1,BBG!$1:$1,0)+2,0)-VLOOKUP($A5,BBG!$1:$1048576,MATCH('Auto Sales'!JC$1,BBG!$1:$1,0)-1,0))/3,VLOOKUP($A5,BBG!$1:$1048576,MATCH('Auto Sales'!JC$1,BBG!$1:$1,0)-2,0)+(VLOOKUP($A5,BBG!$1:$1048576,MATCH('Auto Sales'!JC$1,BBG!$1:$1,0)+1,0)-VLOOKUP($A5,BBG!$1:$1048576,MATCH('Auto Sales'!JC$1,BBG!$1:$1,0)-2,0))*2/3))</f>
        <v>0</v>
      </c>
      <c r="JD5" s="13">
        <f ca="1">IF(MOD(MONTH(JD1),3)=0,VLOOKUP($A5,BBG!$1:$1048576,MATCH('Auto Sales'!JD$1,BBG!$1:$1,0),0),IF(MOD(MONTH(JD1),3)=1,VLOOKUP($A5,BBG!$1:$1048576,MATCH('Auto Sales'!JD$1,BBG!$1:$1,0)-1,0)+(VLOOKUP($A5,BBG!$1:$1048576,MATCH('Auto Sales'!JD$1,BBG!$1:$1,0)+2,0)-VLOOKUP($A5,BBG!$1:$1048576,MATCH('Auto Sales'!JD$1,BBG!$1:$1,0)-1,0))/3,VLOOKUP($A5,BBG!$1:$1048576,MATCH('Auto Sales'!JD$1,BBG!$1:$1,0)-2,0)+(VLOOKUP($A5,BBG!$1:$1048576,MATCH('Auto Sales'!JD$1,BBG!$1:$1,0)+1,0)-VLOOKUP($A5,BBG!$1:$1048576,MATCH('Auto Sales'!JD$1,BBG!$1:$1,0)-2,0))*2/3))</f>
        <v>0</v>
      </c>
      <c r="JE5" s="13">
        <f ca="1">IF(MOD(MONTH(JE1),3)=0,VLOOKUP($A5,BBG!$1:$1048576,MATCH('Auto Sales'!JE$1,BBG!$1:$1,0),0),IF(MOD(MONTH(JE1),3)=1,VLOOKUP($A5,BBG!$1:$1048576,MATCH('Auto Sales'!JE$1,BBG!$1:$1,0)-1,0)+(VLOOKUP($A5,BBG!$1:$1048576,MATCH('Auto Sales'!JE$1,BBG!$1:$1,0)+2,0)-VLOOKUP($A5,BBG!$1:$1048576,MATCH('Auto Sales'!JE$1,BBG!$1:$1,0)-1,0))/3,VLOOKUP($A5,BBG!$1:$1048576,MATCH('Auto Sales'!JE$1,BBG!$1:$1,0)-2,0)+(VLOOKUP($A5,BBG!$1:$1048576,MATCH('Auto Sales'!JE$1,BBG!$1:$1,0)+1,0)-VLOOKUP($A5,BBG!$1:$1048576,MATCH('Auto Sales'!JE$1,BBG!$1:$1,0)-2,0))*2/3))</f>
        <v>0</v>
      </c>
      <c r="JF5" s="13">
        <f ca="1">IF(MOD(MONTH(JF1),3)=0,VLOOKUP($A5,BBG!$1:$1048576,MATCH('Auto Sales'!JF$1,BBG!$1:$1,0),0),IF(MOD(MONTH(JF1),3)=1,VLOOKUP($A5,BBG!$1:$1048576,MATCH('Auto Sales'!JF$1,BBG!$1:$1,0)-1,0)+(VLOOKUP($A5,BBG!$1:$1048576,MATCH('Auto Sales'!JF$1,BBG!$1:$1,0)+2,0)-VLOOKUP($A5,BBG!$1:$1048576,MATCH('Auto Sales'!JF$1,BBG!$1:$1,0)-1,0))/3,VLOOKUP($A5,BBG!$1:$1048576,MATCH('Auto Sales'!JF$1,BBG!$1:$1,0)-2,0)+(VLOOKUP($A5,BBG!$1:$1048576,MATCH('Auto Sales'!JF$1,BBG!$1:$1,0)+1,0)-VLOOKUP($A5,BBG!$1:$1048576,MATCH('Auto Sales'!JF$1,BBG!$1:$1,0)-2,0))*2/3))</f>
        <v>0</v>
      </c>
      <c r="JG5" s="13">
        <f ca="1">IF(MOD(MONTH(JG1),3)=0,VLOOKUP($A5,BBG!$1:$1048576,MATCH('Auto Sales'!JG$1,BBG!$1:$1,0),0),IF(MOD(MONTH(JG1),3)=1,VLOOKUP($A5,BBG!$1:$1048576,MATCH('Auto Sales'!JG$1,BBG!$1:$1,0)-1,0)+(VLOOKUP($A5,BBG!$1:$1048576,MATCH('Auto Sales'!JG$1,BBG!$1:$1,0)+2,0)-VLOOKUP($A5,BBG!$1:$1048576,MATCH('Auto Sales'!JG$1,BBG!$1:$1,0)-1,0))/3,VLOOKUP($A5,BBG!$1:$1048576,MATCH('Auto Sales'!JG$1,BBG!$1:$1,0)-2,0)+(VLOOKUP($A5,BBG!$1:$1048576,MATCH('Auto Sales'!JG$1,BBG!$1:$1,0)+1,0)-VLOOKUP($A5,BBG!$1:$1048576,MATCH('Auto Sales'!JG$1,BBG!$1:$1,0)-2,0))*2/3))</f>
        <v>0</v>
      </c>
      <c r="JH5" s="13">
        <f ca="1">IF(MOD(MONTH(JH1),3)=0,VLOOKUP($A5,BBG!$1:$1048576,MATCH('Auto Sales'!JH$1,BBG!$1:$1,0),0),IF(MOD(MONTH(JH1),3)=1,VLOOKUP($A5,BBG!$1:$1048576,MATCH('Auto Sales'!JH$1,BBG!$1:$1,0)-1,0)+(VLOOKUP($A5,BBG!$1:$1048576,MATCH('Auto Sales'!JH$1,BBG!$1:$1,0)+2,0)-VLOOKUP($A5,BBG!$1:$1048576,MATCH('Auto Sales'!JH$1,BBG!$1:$1,0)-1,0))/3,VLOOKUP($A5,BBG!$1:$1048576,MATCH('Auto Sales'!JH$1,BBG!$1:$1,0)-2,0)+(VLOOKUP($A5,BBG!$1:$1048576,MATCH('Auto Sales'!JH$1,BBG!$1:$1,0)+1,0)-VLOOKUP($A5,BBG!$1:$1048576,MATCH('Auto Sales'!JH$1,BBG!$1:$1,0)-2,0))*2/3))</f>
        <v>0</v>
      </c>
      <c r="JI5" s="13">
        <f ca="1">IF(MOD(MONTH(JI1),3)=0,VLOOKUP($A5,BBG!$1:$1048576,MATCH('Auto Sales'!JI$1,BBG!$1:$1,0),0),IF(MOD(MONTH(JI1),3)=1,VLOOKUP($A5,BBG!$1:$1048576,MATCH('Auto Sales'!JI$1,BBG!$1:$1,0)-1,0)+(VLOOKUP($A5,BBG!$1:$1048576,MATCH('Auto Sales'!JI$1,BBG!$1:$1,0)+2,0)-VLOOKUP($A5,BBG!$1:$1048576,MATCH('Auto Sales'!JI$1,BBG!$1:$1,0)-1,0))/3,VLOOKUP($A5,BBG!$1:$1048576,MATCH('Auto Sales'!JI$1,BBG!$1:$1,0)-2,0)+(VLOOKUP($A5,BBG!$1:$1048576,MATCH('Auto Sales'!JI$1,BBG!$1:$1,0)+1,0)-VLOOKUP($A5,BBG!$1:$1048576,MATCH('Auto Sales'!JI$1,BBG!$1:$1,0)-2,0))*2/3))</f>
        <v>0</v>
      </c>
      <c r="JJ5" s="13">
        <f ca="1">IF(MOD(MONTH(JJ1),3)=0,VLOOKUP($A5,BBG!$1:$1048576,MATCH('Auto Sales'!JJ$1,BBG!$1:$1,0),0),IF(MOD(MONTH(JJ1),3)=1,VLOOKUP($A5,BBG!$1:$1048576,MATCH('Auto Sales'!JJ$1,BBG!$1:$1,0)-1,0)+(VLOOKUP($A5,BBG!$1:$1048576,MATCH('Auto Sales'!JJ$1,BBG!$1:$1,0)+2,0)-VLOOKUP($A5,BBG!$1:$1048576,MATCH('Auto Sales'!JJ$1,BBG!$1:$1,0)-1,0))/3,VLOOKUP($A5,BBG!$1:$1048576,MATCH('Auto Sales'!JJ$1,BBG!$1:$1,0)-2,0)+(VLOOKUP($A5,BBG!$1:$1048576,MATCH('Auto Sales'!JJ$1,BBG!$1:$1,0)+1,0)-VLOOKUP($A5,BBG!$1:$1048576,MATCH('Auto Sales'!JJ$1,BBG!$1:$1,0)-2,0))*2/3))</f>
        <v>0</v>
      </c>
      <c r="JK5" s="13">
        <f ca="1">IF(MOD(MONTH(JK1),3)=0,VLOOKUP($A5,BBG!$1:$1048576,MATCH('Auto Sales'!JK$1,BBG!$1:$1,0),0),IF(MOD(MONTH(JK1),3)=1,VLOOKUP($A5,BBG!$1:$1048576,MATCH('Auto Sales'!JK$1,BBG!$1:$1,0)-1,0)+(VLOOKUP($A5,BBG!$1:$1048576,MATCH('Auto Sales'!JK$1,BBG!$1:$1,0)+2,0)-VLOOKUP($A5,BBG!$1:$1048576,MATCH('Auto Sales'!JK$1,BBG!$1:$1,0)-1,0))/3,VLOOKUP($A5,BBG!$1:$1048576,MATCH('Auto Sales'!JK$1,BBG!$1:$1,0)-2,0)+(VLOOKUP($A5,BBG!$1:$1048576,MATCH('Auto Sales'!JK$1,BBG!$1:$1,0)+1,0)-VLOOKUP($A5,BBG!$1:$1048576,MATCH('Auto Sales'!JK$1,BBG!$1:$1,0)-2,0))*2/3))</f>
        <v>0</v>
      </c>
      <c r="JL5" s="13">
        <f ca="1">IF(MOD(MONTH(JL1),3)=0,VLOOKUP($A5,BBG!$1:$1048576,MATCH('Auto Sales'!JL$1,BBG!$1:$1,0),0),IF(MOD(MONTH(JL1),3)=1,VLOOKUP($A5,BBG!$1:$1048576,MATCH('Auto Sales'!JL$1,BBG!$1:$1,0)-1,0)+(VLOOKUP($A5,BBG!$1:$1048576,MATCH('Auto Sales'!JL$1,BBG!$1:$1,0)+2,0)-VLOOKUP($A5,BBG!$1:$1048576,MATCH('Auto Sales'!JL$1,BBG!$1:$1,0)-1,0))/3,VLOOKUP($A5,BBG!$1:$1048576,MATCH('Auto Sales'!JL$1,BBG!$1:$1,0)-2,0)+(VLOOKUP($A5,BBG!$1:$1048576,MATCH('Auto Sales'!JL$1,BBG!$1:$1,0)+1,0)-VLOOKUP($A5,BBG!$1:$1048576,MATCH('Auto Sales'!JL$1,BBG!$1:$1,0)-2,0))*2/3))</f>
        <v>0</v>
      </c>
      <c r="JM5" s="13">
        <f ca="1">IF(MOD(MONTH(JM1),3)=0,VLOOKUP($A5,BBG!$1:$1048576,MATCH('Auto Sales'!JM$1,BBG!$1:$1,0),0),IF(MOD(MONTH(JM1),3)=1,VLOOKUP($A5,BBG!$1:$1048576,MATCH('Auto Sales'!JM$1,BBG!$1:$1,0)-1,0)+(VLOOKUP($A5,BBG!$1:$1048576,MATCH('Auto Sales'!JM$1,BBG!$1:$1,0)+2,0)-VLOOKUP($A5,BBG!$1:$1048576,MATCH('Auto Sales'!JM$1,BBG!$1:$1,0)-1,0))/3,VLOOKUP($A5,BBG!$1:$1048576,MATCH('Auto Sales'!JM$1,BBG!$1:$1,0)-2,0)+(VLOOKUP($A5,BBG!$1:$1048576,MATCH('Auto Sales'!JM$1,BBG!$1:$1,0)+1,0)-VLOOKUP($A5,BBG!$1:$1048576,MATCH('Auto Sales'!JM$1,BBG!$1:$1,0)-2,0))*2/3))</f>
        <v>0</v>
      </c>
      <c r="JN5" s="13">
        <f ca="1">IF(MOD(MONTH(JN1),3)=0,VLOOKUP($A5,BBG!$1:$1048576,MATCH('Auto Sales'!JN$1,BBG!$1:$1,0),0),IF(MOD(MONTH(JN1),3)=1,VLOOKUP($A5,BBG!$1:$1048576,MATCH('Auto Sales'!JN$1,BBG!$1:$1,0)-1,0)+(VLOOKUP($A5,BBG!$1:$1048576,MATCH('Auto Sales'!JN$1,BBG!$1:$1,0)+2,0)-VLOOKUP($A5,BBG!$1:$1048576,MATCH('Auto Sales'!JN$1,BBG!$1:$1,0)-1,0))/3,VLOOKUP($A5,BBG!$1:$1048576,MATCH('Auto Sales'!JN$1,BBG!$1:$1,0)-2,0)+(VLOOKUP($A5,BBG!$1:$1048576,MATCH('Auto Sales'!JN$1,BBG!$1:$1,0)+1,0)-VLOOKUP($A5,BBG!$1:$1048576,MATCH('Auto Sales'!JN$1,BBG!$1:$1,0)-2,0))*2/3))</f>
        <v>0</v>
      </c>
      <c r="JO5" s="13">
        <f ca="1">IF(MOD(MONTH(JO1),3)=0,VLOOKUP($A5,BBG!$1:$1048576,MATCH('Auto Sales'!JO$1,BBG!$1:$1,0),0),IF(MOD(MONTH(JO1),3)=1,VLOOKUP($A5,BBG!$1:$1048576,MATCH('Auto Sales'!JO$1,BBG!$1:$1,0)-1,0)+(VLOOKUP($A5,BBG!$1:$1048576,MATCH('Auto Sales'!JO$1,BBG!$1:$1,0)+2,0)-VLOOKUP($A5,BBG!$1:$1048576,MATCH('Auto Sales'!JO$1,BBG!$1:$1,0)-1,0))/3,VLOOKUP($A5,BBG!$1:$1048576,MATCH('Auto Sales'!JO$1,BBG!$1:$1,0)-2,0)+(VLOOKUP($A5,BBG!$1:$1048576,MATCH('Auto Sales'!JO$1,BBG!$1:$1,0)+1,0)-VLOOKUP($A5,BBG!$1:$1048576,MATCH('Auto Sales'!JO$1,BBG!$1:$1,0)-2,0))*2/3))</f>
        <v>0</v>
      </c>
      <c r="JP5" s="13">
        <f ca="1">IF(MOD(MONTH(JP1),3)=0,VLOOKUP($A5,BBG!$1:$1048576,MATCH('Auto Sales'!JP$1,BBG!$1:$1,0),0),IF(MOD(MONTH(JP1),3)=1,VLOOKUP($A5,BBG!$1:$1048576,MATCH('Auto Sales'!JP$1,BBG!$1:$1,0)-1,0)+(VLOOKUP($A5,BBG!$1:$1048576,MATCH('Auto Sales'!JP$1,BBG!$1:$1,0)+2,0)-VLOOKUP($A5,BBG!$1:$1048576,MATCH('Auto Sales'!JP$1,BBG!$1:$1,0)-1,0))/3,VLOOKUP($A5,BBG!$1:$1048576,MATCH('Auto Sales'!JP$1,BBG!$1:$1,0)-2,0)+(VLOOKUP($A5,BBG!$1:$1048576,MATCH('Auto Sales'!JP$1,BBG!$1:$1,0)+1,0)-VLOOKUP($A5,BBG!$1:$1048576,MATCH('Auto Sales'!JP$1,BBG!$1:$1,0)-2,0))*2/3))</f>
        <v>0</v>
      </c>
      <c r="JQ5" s="13">
        <f ca="1">IF(MOD(MONTH(JQ1),3)=0,VLOOKUP($A5,BBG!$1:$1048576,MATCH('Auto Sales'!JQ$1,BBG!$1:$1,0),0),IF(MOD(MONTH(JQ1),3)=1,VLOOKUP($A5,BBG!$1:$1048576,MATCH('Auto Sales'!JQ$1,BBG!$1:$1,0)-1,0)+(VLOOKUP($A5,BBG!$1:$1048576,MATCH('Auto Sales'!JQ$1,BBG!$1:$1,0)+2,0)-VLOOKUP($A5,BBG!$1:$1048576,MATCH('Auto Sales'!JQ$1,BBG!$1:$1,0)-1,0))/3,VLOOKUP($A5,BBG!$1:$1048576,MATCH('Auto Sales'!JQ$1,BBG!$1:$1,0)-2,0)+(VLOOKUP($A5,BBG!$1:$1048576,MATCH('Auto Sales'!JQ$1,BBG!$1:$1,0)+1,0)-VLOOKUP($A5,BBG!$1:$1048576,MATCH('Auto Sales'!JQ$1,BBG!$1:$1,0)-2,0))*2/3))</f>
        <v>0</v>
      </c>
      <c r="JR5" s="13">
        <f ca="1">IF(MOD(MONTH(JR1),3)=0,VLOOKUP($A5,BBG!$1:$1048576,MATCH('Auto Sales'!JR$1,BBG!$1:$1,0),0),IF(MOD(MONTH(JR1),3)=1,VLOOKUP($A5,BBG!$1:$1048576,MATCH('Auto Sales'!JR$1,BBG!$1:$1,0)-1,0)+(VLOOKUP($A5,BBG!$1:$1048576,MATCH('Auto Sales'!JR$1,BBG!$1:$1,0)+2,0)-VLOOKUP($A5,BBG!$1:$1048576,MATCH('Auto Sales'!JR$1,BBG!$1:$1,0)-1,0))/3,VLOOKUP($A5,BBG!$1:$1048576,MATCH('Auto Sales'!JR$1,BBG!$1:$1,0)-2,0)+(VLOOKUP($A5,BBG!$1:$1048576,MATCH('Auto Sales'!JR$1,BBG!$1:$1,0)+1,0)-VLOOKUP($A5,BBG!$1:$1048576,MATCH('Auto Sales'!JR$1,BBG!$1:$1,0)-2,0))*2/3))</f>
        <v>0</v>
      </c>
      <c r="JS5" s="13">
        <f ca="1">IF(MOD(MONTH(JS1),3)=0,VLOOKUP($A5,BBG!$1:$1048576,MATCH('Auto Sales'!JS$1,BBG!$1:$1,0),0),IF(MOD(MONTH(JS1),3)=1,VLOOKUP($A5,BBG!$1:$1048576,MATCH('Auto Sales'!JS$1,BBG!$1:$1,0)-1,0)+(VLOOKUP($A5,BBG!$1:$1048576,MATCH('Auto Sales'!JS$1,BBG!$1:$1,0)+2,0)-VLOOKUP($A5,BBG!$1:$1048576,MATCH('Auto Sales'!JS$1,BBG!$1:$1,0)-1,0))/3,VLOOKUP($A5,BBG!$1:$1048576,MATCH('Auto Sales'!JS$1,BBG!$1:$1,0)-2,0)+(VLOOKUP($A5,BBG!$1:$1048576,MATCH('Auto Sales'!JS$1,BBG!$1:$1,0)+1,0)-VLOOKUP($A5,BBG!$1:$1048576,MATCH('Auto Sales'!JS$1,BBG!$1:$1,0)-2,0))*2/3))</f>
        <v>0</v>
      </c>
      <c r="JT5" s="13">
        <f ca="1">IF(MOD(MONTH(JT1),3)=0,VLOOKUP($A5,BBG!$1:$1048576,MATCH('Auto Sales'!JT$1,BBG!$1:$1,0),0),IF(MOD(MONTH(JT1),3)=1,VLOOKUP($A5,BBG!$1:$1048576,MATCH('Auto Sales'!JT$1,BBG!$1:$1,0)-1,0)+(VLOOKUP($A5,BBG!$1:$1048576,MATCH('Auto Sales'!JT$1,BBG!$1:$1,0)+2,0)-VLOOKUP($A5,BBG!$1:$1048576,MATCH('Auto Sales'!JT$1,BBG!$1:$1,0)-1,0))/3,VLOOKUP($A5,BBG!$1:$1048576,MATCH('Auto Sales'!JT$1,BBG!$1:$1,0)-2,0)+(VLOOKUP($A5,BBG!$1:$1048576,MATCH('Auto Sales'!JT$1,BBG!$1:$1,0)+1,0)-VLOOKUP($A5,BBG!$1:$1048576,MATCH('Auto Sales'!JT$1,BBG!$1:$1,0)-2,0))*2/3))</f>
        <v>0</v>
      </c>
      <c r="JU5" s="13">
        <f ca="1">IF(MOD(MONTH(JU1),3)=0,VLOOKUP($A5,BBG!$1:$1048576,MATCH('Auto Sales'!JU$1,BBG!$1:$1,0),0),IF(MOD(MONTH(JU1),3)=1,VLOOKUP($A5,BBG!$1:$1048576,MATCH('Auto Sales'!JU$1,BBG!$1:$1,0)-1,0)+(VLOOKUP($A5,BBG!$1:$1048576,MATCH('Auto Sales'!JU$1,BBG!$1:$1,0)+2,0)-VLOOKUP($A5,BBG!$1:$1048576,MATCH('Auto Sales'!JU$1,BBG!$1:$1,0)-1,0))/3,VLOOKUP($A5,BBG!$1:$1048576,MATCH('Auto Sales'!JU$1,BBG!$1:$1,0)-2,0)+(VLOOKUP($A5,BBG!$1:$1048576,MATCH('Auto Sales'!JU$1,BBG!$1:$1,0)+1,0)-VLOOKUP($A5,BBG!$1:$1048576,MATCH('Auto Sales'!JU$1,BBG!$1:$1,0)-2,0))*2/3))</f>
        <v>0</v>
      </c>
      <c r="JV5" s="13">
        <f ca="1">IF(MOD(MONTH(JV1),3)=0,VLOOKUP($A5,BBG!$1:$1048576,MATCH('Auto Sales'!JV$1,BBG!$1:$1,0),0),IF(MOD(MONTH(JV1),3)=1,VLOOKUP($A5,BBG!$1:$1048576,MATCH('Auto Sales'!JV$1,BBG!$1:$1,0)-1,0)+(VLOOKUP($A5,BBG!$1:$1048576,MATCH('Auto Sales'!JV$1,BBG!$1:$1,0)+2,0)-VLOOKUP($A5,BBG!$1:$1048576,MATCH('Auto Sales'!JV$1,BBG!$1:$1,0)-1,0))/3,VLOOKUP($A5,BBG!$1:$1048576,MATCH('Auto Sales'!JV$1,BBG!$1:$1,0)-2,0)+(VLOOKUP($A5,BBG!$1:$1048576,MATCH('Auto Sales'!JV$1,BBG!$1:$1,0)+1,0)-VLOOKUP($A5,BBG!$1:$1048576,MATCH('Auto Sales'!JV$1,BBG!$1:$1,0)-2,0))*2/3))</f>
        <v>0</v>
      </c>
      <c r="JW5" s="13">
        <f ca="1">IF(MOD(MONTH(JW1),3)=0,VLOOKUP($A5,BBG!$1:$1048576,MATCH('Auto Sales'!JW$1,BBG!$1:$1,0),0),IF(MOD(MONTH(JW1),3)=1,VLOOKUP($A5,BBG!$1:$1048576,MATCH('Auto Sales'!JW$1,BBG!$1:$1,0)-1,0)+(VLOOKUP($A5,BBG!$1:$1048576,MATCH('Auto Sales'!JW$1,BBG!$1:$1,0)+2,0)-VLOOKUP($A5,BBG!$1:$1048576,MATCH('Auto Sales'!JW$1,BBG!$1:$1,0)-1,0))/3,VLOOKUP($A5,BBG!$1:$1048576,MATCH('Auto Sales'!JW$1,BBG!$1:$1,0)-2,0)+(VLOOKUP($A5,BBG!$1:$1048576,MATCH('Auto Sales'!JW$1,BBG!$1:$1,0)+1,0)-VLOOKUP($A5,BBG!$1:$1048576,MATCH('Auto Sales'!JW$1,BBG!$1:$1,0)-2,0))*2/3))</f>
        <v>0</v>
      </c>
      <c r="JX5" s="13">
        <f ca="1">IF(MOD(MONTH(JX1),3)=0,VLOOKUP($A5,BBG!$1:$1048576,MATCH('Auto Sales'!JX$1,BBG!$1:$1,0),0),IF(MOD(MONTH(JX1),3)=1,VLOOKUP($A5,BBG!$1:$1048576,MATCH('Auto Sales'!JX$1,BBG!$1:$1,0)-1,0)+(VLOOKUP($A5,BBG!$1:$1048576,MATCH('Auto Sales'!JX$1,BBG!$1:$1,0)+2,0)-VLOOKUP($A5,BBG!$1:$1048576,MATCH('Auto Sales'!JX$1,BBG!$1:$1,0)-1,0))/3,VLOOKUP($A5,BBG!$1:$1048576,MATCH('Auto Sales'!JX$1,BBG!$1:$1,0)-2,0)+(VLOOKUP($A5,BBG!$1:$1048576,MATCH('Auto Sales'!JX$1,BBG!$1:$1,0)+1,0)-VLOOKUP($A5,BBG!$1:$1048576,MATCH('Auto Sales'!JX$1,BBG!$1:$1,0)-2,0))*2/3))</f>
        <v>0</v>
      </c>
      <c r="JY5" s="13">
        <f ca="1">IF(MOD(MONTH(JY1),3)=0,VLOOKUP($A5,BBG!$1:$1048576,MATCH('Auto Sales'!JY$1,BBG!$1:$1,0),0),IF(MOD(MONTH(JY1),3)=1,VLOOKUP($A5,BBG!$1:$1048576,MATCH('Auto Sales'!JY$1,BBG!$1:$1,0)-1,0)+(VLOOKUP($A5,BBG!$1:$1048576,MATCH('Auto Sales'!JY$1,BBG!$1:$1,0)+2,0)-VLOOKUP($A5,BBG!$1:$1048576,MATCH('Auto Sales'!JY$1,BBG!$1:$1,0)-1,0))/3,VLOOKUP($A5,BBG!$1:$1048576,MATCH('Auto Sales'!JY$1,BBG!$1:$1,0)-2,0)+(VLOOKUP($A5,BBG!$1:$1048576,MATCH('Auto Sales'!JY$1,BBG!$1:$1,0)+1,0)-VLOOKUP($A5,BBG!$1:$1048576,MATCH('Auto Sales'!JY$1,BBG!$1:$1,0)-2,0))*2/3))</f>
        <v>0</v>
      </c>
      <c r="JZ5" s="13">
        <f ca="1">IF(MOD(MONTH(JZ1),3)=0,VLOOKUP($A5,BBG!$1:$1048576,MATCH('Auto Sales'!JZ$1,BBG!$1:$1,0),0),IF(MOD(MONTH(JZ1),3)=1,VLOOKUP($A5,BBG!$1:$1048576,MATCH('Auto Sales'!JZ$1,BBG!$1:$1,0)-1,0)+(VLOOKUP($A5,BBG!$1:$1048576,MATCH('Auto Sales'!JZ$1,BBG!$1:$1,0)+2,0)-VLOOKUP($A5,BBG!$1:$1048576,MATCH('Auto Sales'!JZ$1,BBG!$1:$1,0)-1,0))/3,VLOOKUP($A5,BBG!$1:$1048576,MATCH('Auto Sales'!JZ$1,BBG!$1:$1,0)-2,0)+(VLOOKUP($A5,BBG!$1:$1048576,MATCH('Auto Sales'!JZ$1,BBG!$1:$1,0)+1,0)-VLOOKUP($A5,BBG!$1:$1048576,MATCH('Auto Sales'!JZ$1,BBG!$1:$1,0)-2,0))*2/3))</f>
        <v>0</v>
      </c>
      <c r="KA5" s="13">
        <f ca="1">IF(MOD(MONTH(KA1),3)=0,VLOOKUP($A5,BBG!$1:$1048576,MATCH('Auto Sales'!KA$1,BBG!$1:$1,0),0),IF(MOD(MONTH(KA1),3)=1,VLOOKUP($A5,BBG!$1:$1048576,MATCH('Auto Sales'!KA$1,BBG!$1:$1,0)-1,0)+(VLOOKUP($A5,BBG!$1:$1048576,MATCH('Auto Sales'!KA$1,BBG!$1:$1,0)+2,0)-VLOOKUP($A5,BBG!$1:$1048576,MATCH('Auto Sales'!KA$1,BBG!$1:$1,0)-1,0))/3,VLOOKUP($A5,BBG!$1:$1048576,MATCH('Auto Sales'!KA$1,BBG!$1:$1,0)-2,0)+(VLOOKUP($A5,BBG!$1:$1048576,MATCH('Auto Sales'!KA$1,BBG!$1:$1,0)+1,0)-VLOOKUP($A5,BBG!$1:$1048576,MATCH('Auto Sales'!KA$1,BBG!$1:$1,0)-2,0))*2/3))</f>
        <v>0</v>
      </c>
      <c r="KB5" s="13">
        <f ca="1">IF(MOD(MONTH(KB1),3)=0,VLOOKUP($A5,BBG!$1:$1048576,MATCH('Auto Sales'!KB$1,BBG!$1:$1,0),0),IF(MOD(MONTH(KB1),3)=1,VLOOKUP($A5,BBG!$1:$1048576,MATCH('Auto Sales'!KB$1,BBG!$1:$1,0)-1,0)+(VLOOKUP($A5,BBG!$1:$1048576,MATCH('Auto Sales'!KB$1,BBG!$1:$1,0)+2,0)-VLOOKUP($A5,BBG!$1:$1048576,MATCH('Auto Sales'!KB$1,BBG!$1:$1,0)-1,0))/3,VLOOKUP($A5,BBG!$1:$1048576,MATCH('Auto Sales'!KB$1,BBG!$1:$1,0)-2,0)+(VLOOKUP($A5,BBG!$1:$1048576,MATCH('Auto Sales'!KB$1,BBG!$1:$1,0)+1,0)-VLOOKUP($A5,BBG!$1:$1048576,MATCH('Auto Sales'!KB$1,BBG!$1:$1,0)-2,0))*2/3))</f>
        <v>0</v>
      </c>
      <c r="KC5" s="13">
        <f ca="1">IF(MOD(MONTH(KC1),3)=0,VLOOKUP($A5,BBG!$1:$1048576,MATCH('Auto Sales'!KC$1,BBG!$1:$1,0),0),IF(MOD(MONTH(KC1),3)=1,VLOOKUP($A5,BBG!$1:$1048576,MATCH('Auto Sales'!KC$1,BBG!$1:$1,0)-1,0)+(VLOOKUP($A5,BBG!$1:$1048576,MATCH('Auto Sales'!KC$1,BBG!$1:$1,0)+2,0)-VLOOKUP($A5,BBG!$1:$1048576,MATCH('Auto Sales'!KC$1,BBG!$1:$1,0)-1,0))/3,VLOOKUP($A5,BBG!$1:$1048576,MATCH('Auto Sales'!KC$1,BBG!$1:$1,0)-2,0)+(VLOOKUP($A5,BBG!$1:$1048576,MATCH('Auto Sales'!KC$1,BBG!$1:$1,0)+1,0)-VLOOKUP($A5,BBG!$1:$1048576,MATCH('Auto Sales'!KC$1,BBG!$1:$1,0)-2,0))*2/3))</f>
        <v>0</v>
      </c>
      <c r="KD5" s="13">
        <f ca="1">IF(MOD(MONTH(KD1),3)=0,VLOOKUP($A5,BBG!$1:$1048576,MATCH('Auto Sales'!KD$1,BBG!$1:$1,0),0),IF(MOD(MONTH(KD1),3)=1,VLOOKUP($A5,BBG!$1:$1048576,MATCH('Auto Sales'!KD$1,BBG!$1:$1,0)-1,0)+(VLOOKUP($A5,BBG!$1:$1048576,MATCH('Auto Sales'!KD$1,BBG!$1:$1,0)+2,0)-VLOOKUP($A5,BBG!$1:$1048576,MATCH('Auto Sales'!KD$1,BBG!$1:$1,0)-1,0))/3,VLOOKUP($A5,BBG!$1:$1048576,MATCH('Auto Sales'!KD$1,BBG!$1:$1,0)-2,0)+(VLOOKUP($A5,BBG!$1:$1048576,MATCH('Auto Sales'!KD$1,BBG!$1:$1,0)+1,0)-VLOOKUP($A5,BBG!$1:$1048576,MATCH('Auto Sales'!KD$1,BBG!$1:$1,0)-2,0))*2/3))</f>
        <v>0</v>
      </c>
      <c r="KE5" s="13">
        <f ca="1">IF(MOD(MONTH(KE1),3)=0,VLOOKUP($A5,BBG!$1:$1048576,MATCH('Auto Sales'!KE$1,BBG!$1:$1,0),0),IF(MOD(MONTH(KE1),3)=1,VLOOKUP($A5,BBG!$1:$1048576,MATCH('Auto Sales'!KE$1,BBG!$1:$1,0)-1,0)+(VLOOKUP($A5,BBG!$1:$1048576,MATCH('Auto Sales'!KE$1,BBG!$1:$1,0)+2,0)-VLOOKUP($A5,BBG!$1:$1048576,MATCH('Auto Sales'!KE$1,BBG!$1:$1,0)-1,0))/3,VLOOKUP($A5,BBG!$1:$1048576,MATCH('Auto Sales'!KE$1,BBG!$1:$1,0)-2,0)+(VLOOKUP($A5,BBG!$1:$1048576,MATCH('Auto Sales'!KE$1,BBG!$1:$1,0)+1,0)-VLOOKUP($A5,BBG!$1:$1048576,MATCH('Auto Sales'!KE$1,BBG!$1:$1,0)-2,0))*2/3))</f>
        <v>0</v>
      </c>
      <c r="KF5" s="13">
        <f ca="1">IF(MOD(MONTH(KF1),3)=0,VLOOKUP($A5,BBG!$1:$1048576,MATCH('Auto Sales'!KF$1,BBG!$1:$1,0),0),IF(MOD(MONTH(KF1),3)=1,VLOOKUP($A5,BBG!$1:$1048576,MATCH('Auto Sales'!KF$1,BBG!$1:$1,0)-1,0)+(VLOOKUP($A5,BBG!$1:$1048576,MATCH('Auto Sales'!KF$1,BBG!$1:$1,0)+2,0)-VLOOKUP($A5,BBG!$1:$1048576,MATCH('Auto Sales'!KF$1,BBG!$1:$1,0)-1,0))/3,VLOOKUP($A5,BBG!$1:$1048576,MATCH('Auto Sales'!KF$1,BBG!$1:$1,0)-2,0)+(VLOOKUP($A5,BBG!$1:$1048576,MATCH('Auto Sales'!KF$1,BBG!$1:$1,0)+1,0)-VLOOKUP($A5,BBG!$1:$1048576,MATCH('Auto Sales'!KF$1,BBG!$1:$1,0)-2,0))*2/3))</f>
        <v>0</v>
      </c>
      <c r="KG5" s="13">
        <f ca="1">IF(MOD(MONTH(KG1),3)=0,VLOOKUP($A5,BBG!$1:$1048576,MATCH('Auto Sales'!KG$1,BBG!$1:$1,0),0),IF(MOD(MONTH(KG1),3)=1,VLOOKUP($A5,BBG!$1:$1048576,MATCH('Auto Sales'!KG$1,BBG!$1:$1,0)-1,0)+(VLOOKUP($A5,BBG!$1:$1048576,MATCH('Auto Sales'!KG$1,BBG!$1:$1,0)+2,0)-VLOOKUP($A5,BBG!$1:$1048576,MATCH('Auto Sales'!KG$1,BBG!$1:$1,0)-1,0))/3,VLOOKUP($A5,BBG!$1:$1048576,MATCH('Auto Sales'!KG$1,BBG!$1:$1,0)-2,0)+(VLOOKUP($A5,BBG!$1:$1048576,MATCH('Auto Sales'!KG$1,BBG!$1:$1,0)+1,0)-VLOOKUP($A5,BBG!$1:$1048576,MATCH('Auto Sales'!KG$1,BBG!$1:$1,0)-2,0))*2/3))</f>
        <v>0</v>
      </c>
      <c r="KH5" s="13">
        <f ca="1">IF(MOD(MONTH(KH1),3)=0,VLOOKUP($A5,BBG!$1:$1048576,MATCH('Auto Sales'!KH$1,BBG!$1:$1,0),0),IF(MOD(MONTH(KH1),3)=1,VLOOKUP($A5,BBG!$1:$1048576,MATCH('Auto Sales'!KH$1,BBG!$1:$1,0)-1,0)+(VLOOKUP($A5,BBG!$1:$1048576,MATCH('Auto Sales'!KH$1,BBG!$1:$1,0)+2,0)-VLOOKUP($A5,BBG!$1:$1048576,MATCH('Auto Sales'!KH$1,BBG!$1:$1,0)-1,0))/3,VLOOKUP($A5,BBG!$1:$1048576,MATCH('Auto Sales'!KH$1,BBG!$1:$1,0)-2,0)+(VLOOKUP($A5,BBG!$1:$1048576,MATCH('Auto Sales'!KH$1,BBG!$1:$1,0)+1,0)-VLOOKUP($A5,BBG!$1:$1048576,MATCH('Auto Sales'!KH$1,BBG!$1:$1,0)-2,0))*2/3))</f>
        <v>0</v>
      </c>
      <c r="KI5" s="13">
        <f ca="1">IF(MOD(MONTH(KI1),3)=0,VLOOKUP($A5,BBG!$1:$1048576,MATCH('Auto Sales'!KI$1,BBG!$1:$1,0),0),IF(MOD(MONTH(KI1),3)=1,VLOOKUP($A5,BBG!$1:$1048576,MATCH('Auto Sales'!KI$1,BBG!$1:$1,0)-1,0)+(VLOOKUP($A5,BBG!$1:$1048576,MATCH('Auto Sales'!KI$1,BBG!$1:$1,0)+2,0)-VLOOKUP($A5,BBG!$1:$1048576,MATCH('Auto Sales'!KI$1,BBG!$1:$1,0)-1,0))/3,VLOOKUP($A5,BBG!$1:$1048576,MATCH('Auto Sales'!KI$1,BBG!$1:$1,0)-2,0)+(VLOOKUP($A5,BBG!$1:$1048576,MATCH('Auto Sales'!KI$1,BBG!$1:$1,0)+1,0)-VLOOKUP($A5,BBG!$1:$1048576,MATCH('Auto Sales'!KI$1,BBG!$1:$1,0)-2,0))*2/3))</f>
        <v>0</v>
      </c>
      <c r="KJ5" s="13">
        <f ca="1">IF(MOD(MONTH(KJ1),3)=0,VLOOKUP($A5,BBG!$1:$1048576,MATCH('Auto Sales'!KJ$1,BBG!$1:$1,0),0),IF(MOD(MONTH(KJ1),3)=1,VLOOKUP($A5,BBG!$1:$1048576,MATCH('Auto Sales'!KJ$1,BBG!$1:$1,0)-1,0)+(VLOOKUP($A5,BBG!$1:$1048576,MATCH('Auto Sales'!KJ$1,BBG!$1:$1,0)+2,0)-VLOOKUP($A5,BBG!$1:$1048576,MATCH('Auto Sales'!KJ$1,BBG!$1:$1,0)-1,0))/3,VLOOKUP($A5,BBG!$1:$1048576,MATCH('Auto Sales'!KJ$1,BBG!$1:$1,0)-2,0)+(VLOOKUP($A5,BBG!$1:$1048576,MATCH('Auto Sales'!KJ$1,BBG!$1:$1,0)+1,0)-VLOOKUP($A5,BBG!$1:$1048576,MATCH('Auto Sales'!KJ$1,BBG!$1:$1,0)-2,0))*2/3))</f>
        <v>0</v>
      </c>
      <c r="KK5" s="13">
        <f ca="1">IF(MOD(MONTH(KK1),3)=0,VLOOKUP($A5,BBG!$1:$1048576,MATCH('Auto Sales'!KK$1,BBG!$1:$1,0),0),IF(MOD(MONTH(KK1),3)=1,VLOOKUP($A5,BBG!$1:$1048576,MATCH('Auto Sales'!KK$1,BBG!$1:$1,0)-1,0)+(VLOOKUP($A5,BBG!$1:$1048576,MATCH('Auto Sales'!KK$1,BBG!$1:$1,0)+2,0)-VLOOKUP($A5,BBG!$1:$1048576,MATCH('Auto Sales'!KK$1,BBG!$1:$1,0)-1,0))/3,VLOOKUP($A5,BBG!$1:$1048576,MATCH('Auto Sales'!KK$1,BBG!$1:$1,0)-2,0)+(VLOOKUP($A5,BBG!$1:$1048576,MATCH('Auto Sales'!KK$1,BBG!$1:$1,0)+1,0)-VLOOKUP($A5,BBG!$1:$1048576,MATCH('Auto Sales'!KK$1,BBG!$1:$1,0)-2,0))*2/3))</f>
        <v>0</v>
      </c>
      <c r="KL5" s="13">
        <f ca="1">IF(MOD(MONTH(KL1),3)=0,VLOOKUP($A5,BBG!$1:$1048576,MATCH('Auto Sales'!KL$1,BBG!$1:$1,0),0),IF(MOD(MONTH(KL1),3)=1,VLOOKUP($A5,BBG!$1:$1048576,MATCH('Auto Sales'!KL$1,BBG!$1:$1,0)-1,0)+(VLOOKUP($A5,BBG!$1:$1048576,MATCH('Auto Sales'!KL$1,BBG!$1:$1,0)+2,0)-VLOOKUP($A5,BBG!$1:$1048576,MATCH('Auto Sales'!KL$1,BBG!$1:$1,0)-1,0))/3,VLOOKUP($A5,BBG!$1:$1048576,MATCH('Auto Sales'!KL$1,BBG!$1:$1,0)-2,0)+(VLOOKUP($A5,BBG!$1:$1048576,MATCH('Auto Sales'!KL$1,BBG!$1:$1,0)+1,0)-VLOOKUP($A5,BBG!$1:$1048576,MATCH('Auto Sales'!KL$1,BBG!$1:$1,0)-2,0))*2/3))</f>
        <v>0</v>
      </c>
      <c r="KM5" s="13">
        <f ca="1">IF(MOD(MONTH(KM1),3)=0,VLOOKUP($A5,BBG!$1:$1048576,MATCH('Auto Sales'!KM$1,BBG!$1:$1,0),0),IF(MOD(MONTH(KM1),3)=1,VLOOKUP($A5,BBG!$1:$1048576,MATCH('Auto Sales'!KM$1,BBG!$1:$1,0)-1,0)+(VLOOKUP($A5,BBG!$1:$1048576,MATCH('Auto Sales'!KM$1,BBG!$1:$1,0)+2,0)-VLOOKUP($A5,BBG!$1:$1048576,MATCH('Auto Sales'!KM$1,BBG!$1:$1,0)-1,0))/3,VLOOKUP($A5,BBG!$1:$1048576,MATCH('Auto Sales'!KM$1,BBG!$1:$1,0)-2,0)+(VLOOKUP($A5,BBG!$1:$1048576,MATCH('Auto Sales'!KM$1,BBG!$1:$1,0)+1,0)-VLOOKUP($A5,BBG!$1:$1048576,MATCH('Auto Sales'!KM$1,BBG!$1:$1,0)-2,0))*2/3))</f>
        <v>0</v>
      </c>
      <c r="KN5" s="13">
        <f ca="1">IF(MOD(MONTH(KN1),3)=0,VLOOKUP($A5,BBG!$1:$1048576,MATCH('Auto Sales'!KN$1,BBG!$1:$1,0),0),IF(MOD(MONTH(KN1),3)=1,VLOOKUP($A5,BBG!$1:$1048576,MATCH('Auto Sales'!KN$1,BBG!$1:$1,0)-1,0)+(VLOOKUP($A5,BBG!$1:$1048576,MATCH('Auto Sales'!KN$1,BBG!$1:$1,0)+2,0)-VLOOKUP($A5,BBG!$1:$1048576,MATCH('Auto Sales'!KN$1,BBG!$1:$1,0)-1,0))/3,VLOOKUP($A5,BBG!$1:$1048576,MATCH('Auto Sales'!KN$1,BBG!$1:$1,0)-2,0)+(VLOOKUP($A5,BBG!$1:$1048576,MATCH('Auto Sales'!KN$1,BBG!$1:$1,0)+1,0)-VLOOKUP($A5,BBG!$1:$1048576,MATCH('Auto Sales'!KN$1,BBG!$1:$1,0)-2,0))*2/3))</f>
        <v>0</v>
      </c>
      <c r="KO5" s="13">
        <f ca="1">IF(MOD(MONTH(KO1),3)=0,VLOOKUP($A5,BBG!$1:$1048576,MATCH('Auto Sales'!KO$1,BBG!$1:$1,0),0),IF(MOD(MONTH(KO1),3)=1,VLOOKUP($A5,BBG!$1:$1048576,MATCH('Auto Sales'!KO$1,BBG!$1:$1,0)-1,0)+(VLOOKUP($A5,BBG!$1:$1048576,MATCH('Auto Sales'!KO$1,BBG!$1:$1,0)+2,0)-VLOOKUP($A5,BBG!$1:$1048576,MATCH('Auto Sales'!KO$1,BBG!$1:$1,0)-1,0))/3,VLOOKUP($A5,BBG!$1:$1048576,MATCH('Auto Sales'!KO$1,BBG!$1:$1,0)-2,0)+(VLOOKUP($A5,BBG!$1:$1048576,MATCH('Auto Sales'!KO$1,BBG!$1:$1,0)+1,0)-VLOOKUP($A5,BBG!$1:$1048576,MATCH('Auto Sales'!KO$1,BBG!$1:$1,0)-2,0))*2/3))</f>
        <v>0</v>
      </c>
      <c r="KP5" s="13">
        <f ca="1">IF(MOD(MONTH(KP1),3)=0,VLOOKUP($A5,BBG!$1:$1048576,MATCH('Auto Sales'!KP$1,BBG!$1:$1,0),0),IF(MOD(MONTH(KP1),3)=1,VLOOKUP($A5,BBG!$1:$1048576,MATCH('Auto Sales'!KP$1,BBG!$1:$1,0)-1,0)+(VLOOKUP($A5,BBG!$1:$1048576,MATCH('Auto Sales'!KP$1,BBG!$1:$1,0)+2,0)-VLOOKUP($A5,BBG!$1:$1048576,MATCH('Auto Sales'!KP$1,BBG!$1:$1,0)-1,0))/3,VLOOKUP($A5,BBG!$1:$1048576,MATCH('Auto Sales'!KP$1,BBG!$1:$1,0)-2,0)+(VLOOKUP($A5,BBG!$1:$1048576,MATCH('Auto Sales'!KP$1,BBG!$1:$1,0)+1,0)-VLOOKUP($A5,BBG!$1:$1048576,MATCH('Auto Sales'!KP$1,BBG!$1:$1,0)-2,0))*2/3))</f>
        <v>0</v>
      </c>
      <c r="KQ5" s="13">
        <f ca="1">IF(MOD(MONTH(KQ1),3)=0,VLOOKUP($A5,BBG!$1:$1048576,MATCH('Auto Sales'!KQ$1,BBG!$1:$1,0),0),IF(MOD(MONTH(KQ1),3)=1,VLOOKUP($A5,BBG!$1:$1048576,MATCH('Auto Sales'!KQ$1,BBG!$1:$1,0)-1,0)+(VLOOKUP($A5,BBG!$1:$1048576,MATCH('Auto Sales'!KQ$1,BBG!$1:$1,0)+2,0)-VLOOKUP($A5,BBG!$1:$1048576,MATCH('Auto Sales'!KQ$1,BBG!$1:$1,0)-1,0))/3,VLOOKUP($A5,BBG!$1:$1048576,MATCH('Auto Sales'!KQ$1,BBG!$1:$1,0)-2,0)+(VLOOKUP($A5,BBG!$1:$1048576,MATCH('Auto Sales'!KQ$1,BBG!$1:$1,0)+1,0)-VLOOKUP($A5,BBG!$1:$1048576,MATCH('Auto Sales'!KQ$1,BBG!$1:$1,0)-2,0))*2/3))</f>
        <v>0</v>
      </c>
      <c r="KR5" s="13">
        <f ca="1">IF(MOD(MONTH(KR1),3)=0,VLOOKUP($A5,BBG!$1:$1048576,MATCH('Auto Sales'!KR$1,BBG!$1:$1,0),0),IF(MOD(MONTH(KR1),3)=1,VLOOKUP($A5,BBG!$1:$1048576,MATCH('Auto Sales'!KR$1,BBG!$1:$1,0)-1,0)+(VLOOKUP($A5,BBG!$1:$1048576,MATCH('Auto Sales'!KR$1,BBG!$1:$1,0)+2,0)-VLOOKUP($A5,BBG!$1:$1048576,MATCH('Auto Sales'!KR$1,BBG!$1:$1,0)-1,0))/3,VLOOKUP($A5,BBG!$1:$1048576,MATCH('Auto Sales'!KR$1,BBG!$1:$1,0)-2,0)+(VLOOKUP($A5,BBG!$1:$1048576,MATCH('Auto Sales'!KR$1,BBG!$1:$1,0)+1,0)-VLOOKUP($A5,BBG!$1:$1048576,MATCH('Auto Sales'!KR$1,BBG!$1:$1,0)-2,0))*2/3))</f>
        <v>0</v>
      </c>
      <c r="KS5" s="13">
        <f ca="1">IF(MOD(MONTH(KS1),3)=0,VLOOKUP($A5,BBG!$1:$1048576,MATCH('Auto Sales'!KS$1,BBG!$1:$1,0),0),IF(MOD(MONTH(KS1),3)=1,VLOOKUP($A5,BBG!$1:$1048576,MATCH('Auto Sales'!KS$1,BBG!$1:$1,0)-1,0)+(VLOOKUP($A5,BBG!$1:$1048576,MATCH('Auto Sales'!KS$1,BBG!$1:$1,0)+2,0)-VLOOKUP($A5,BBG!$1:$1048576,MATCH('Auto Sales'!KS$1,BBG!$1:$1,0)-1,0))/3,VLOOKUP($A5,BBG!$1:$1048576,MATCH('Auto Sales'!KS$1,BBG!$1:$1,0)-2,0)+(VLOOKUP($A5,BBG!$1:$1048576,MATCH('Auto Sales'!KS$1,BBG!$1:$1,0)+1,0)-VLOOKUP($A5,BBG!$1:$1048576,MATCH('Auto Sales'!KS$1,BBG!$1:$1,0)-2,0))*2/3))</f>
        <v>0</v>
      </c>
      <c r="KT5" s="13">
        <f ca="1">IF(MOD(MONTH(KT1),3)=0,VLOOKUP($A5,BBG!$1:$1048576,MATCH('Auto Sales'!KT$1,BBG!$1:$1,0),0),IF(MOD(MONTH(KT1),3)=1,VLOOKUP($A5,BBG!$1:$1048576,MATCH('Auto Sales'!KT$1,BBG!$1:$1,0)-1,0)+(VLOOKUP($A5,BBG!$1:$1048576,MATCH('Auto Sales'!KT$1,BBG!$1:$1,0)+2,0)-VLOOKUP($A5,BBG!$1:$1048576,MATCH('Auto Sales'!KT$1,BBG!$1:$1,0)-1,0))/3,VLOOKUP($A5,BBG!$1:$1048576,MATCH('Auto Sales'!KT$1,BBG!$1:$1,0)-2,0)+(VLOOKUP($A5,BBG!$1:$1048576,MATCH('Auto Sales'!KT$1,BBG!$1:$1,0)+1,0)-VLOOKUP($A5,BBG!$1:$1048576,MATCH('Auto Sales'!KT$1,BBG!$1:$1,0)-2,0))*2/3))</f>
        <v>0</v>
      </c>
      <c r="KU5" s="13">
        <f ca="1">IF(MOD(MONTH(KU1),3)=0,VLOOKUP($A5,BBG!$1:$1048576,MATCH('Auto Sales'!KU$1,BBG!$1:$1,0),0),IF(MOD(MONTH(KU1),3)=1,VLOOKUP($A5,BBG!$1:$1048576,MATCH('Auto Sales'!KU$1,BBG!$1:$1,0)-1,0)+(VLOOKUP($A5,BBG!$1:$1048576,MATCH('Auto Sales'!KU$1,BBG!$1:$1,0)+2,0)-VLOOKUP($A5,BBG!$1:$1048576,MATCH('Auto Sales'!KU$1,BBG!$1:$1,0)-1,0))/3,VLOOKUP($A5,BBG!$1:$1048576,MATCH('Auto Sales'!KU$1,BBG!$1:$1,0)-2,0)+(VLOOKUP($A5,BBG!$1:$1048576,MATCH('Auto Sales'!KU$1,BBG!$1:$1,0)+1,0)-VLOOKUP($A5,BBG!$1:$1048576,MATCH('Auto Sales'!KU$1,BBG!$1:$1,0)-2,0))*2/3))</f>
        <v>0</v>
      </c>
      <c r="KV5" s="13">
        <f ca="1">IF(MOD(MONTH(KV1),3)=0,VLOOKUP($A5,BBG!$1:$1048576,MATCH('Auto Sales'!KV$1,BBG!$1:$1,0),0),IF(MOD(MONTH(KV1),3)=1,VLOOKUP($A5,BBG!$1:$1048576,MATCH('Auto Sales'!KV$1,BBG!$1:$1,0)-1,0)+(VLOOKUP($A5,BBG!$1:$1048576,MATCH('Auto Sales'!KV$1,BBG!$1:$1,0)+2,0)-VLOOKUP($A5,BBG!$1:$1048576,MATCH('Auto Sales'!KV$1,BBG!$1:$1,0)-1,0))/3,VLOOKUP($A5,BBG!$1:$1048576,MATCH('Auto Sales'!KV$1,BBG!$1:$1,0)-2,0)+(VLOOKUP($A5,BBG!$1:$1048576,MATCH('Auto Sales'!KV$1,BBG!$1:$1,0)+1,0)-VLOOKUP($A5,BBG!$1:$1048576,MATCH('Auto Sales'!KV$1,BBG!$1:$1,0)-2,0))*2/3))</f>
        <v>0</v>
      </c>
      <c r="KW5" s="13">
        <f ca="1">IF(MOD(MONTH(KW1),3)=0,VLOOKUP($A5,BBG!$1:$1048576,MATCH('Auto Sales'!KW$1,BBG!$1:$1,0),0),IF(MOD(MONTH(KW1),3)=1,VLOOKUP($A5,BBG!$1:$1048576,MATCH('Auto Sales'!KW$1,BBG!$1:$1,0)-1,0)+(VLOOKUP($A5,BBG!$1:$1048576,MATCH('Auto Sales'!KW$1,BBG!$1:$1,0)+2,0)-VLOOKUP($A5,BBG!$1:$1048576,MATCH('Auto Sales'!KW$1,BBG!$1:$1,0)-1,0))/3,VLOOKUP($A5,BBG!$1:$1048576,MATCH('Auto Sales'!KW$1,BBG!$1:$1,0)-2,0)+(VLOOKUP($A5,BBG!$1:$1048576,MATCH('Auto Sales'!KW$1,BBG!$1:$1,0)+1,0)-VLOOKUP($A5,BBG!$1:$1048576,MATCH('Auto Sales'!KW$1,BBG!$1:$1,0)-2,0))*2/3))</f>
        <v>0</v>
      </c>
      <c r="KX5" s="13">
        <f ca="1">IF(MOD(MONTH(KX1),3)=0,VLOOKUP($A5,BBG!$1:$1048576,MATCH('Auto Sales'!KX$1,BBG!$1:$1,0),0),IF(MOD(MONTH(KX1),3)=1,VLOOKUP($A5,BBG!$1:$1048576,MATCH('Auto Sales'!KX$1,BBG!$1:$1,0)-1,0)+(VLOOKUP($A5,BBG!$1:$1048576,MATCH('Auto Sales'!KX$1,BBG!$1:$1,0)+2,0)-VLOOKUP($A5,BBG!$1:$1048576,MATCH('Auto Sales'!KX$1,BBG!$1:$1,0)-1,0))/3,VLOOKUP($A5,BBG!$1:$1048576,MATCH('Auto Sales'!KX$1,BBG!$1:$1,0)-2,0)+(VLOOKUP($A5,BBG!$1:$1048576,MATCH('Auto Sales'!KX$1,BBG!$1:$1,0)+1,0)-VLOOKUP($A5,BBG!$1:$1048576,MATCH('Auto Sales'!KX$1,BBG!$1:$1,0)-2,0))*2/3))</f>
        <v>0</v>
      </c>
      <c r="KY5" s="13">
        <f ca="1">IF(MOD(MONTH(KY1),3)=0,VLOOKUP($A5,BBG!$1:$1048576,MATCH('Auto Sales'!KY$1,BBG!$1:$1,0),0),IF(MOD(MONTH(KY1),3)=1,VLOOKUP($A5,BBG!$1:$1048576,MATCH('Auto Sales'!KY$1,BBG!$1:$1,0)-1,0)+(VLOOKUP($A5,BBG!$1:$1048576,MATCH('Auto Sales'!KY$1,BBG!$1:$1,0)+2,0)-VLOOKUP($A5,BBG!$1:$1048576,MATCH('Auto Sales'!KY$1,BBG!$1:$1,0)-1,0))/3,VLOOKUP($A5,BBG!$1:$1048576,MATCH('Auto Sales'!KY$1,BBG!$1:$1,0)-2,0)+(VLOOKUP($A5,BBG!$1:$1048576,MATCH('Auto Sales'!KY$1,BBG!$1:$1,0)+1,0)-VLOOKUP($A5,BBG!$1:$1048576,MATCH('Auto Sales'!KY$1,BBG!$1:$1,0)-2,0))*2/3))</f>
        <v>0</v>
      </c>
      <c r="KZ5" s="13">
        <f ca="1">IF(MOD(MONTH(KZ1),3)=0,VLOOKUP($A5,BBG!$1:$1048576,MATCH('Auto Sales'!KZ$1,BBG!$1:$1,0),0),IF(MOD(MONTH(KZ1),3)=1,VLOOKUP($A5,BBG!$1:$1048576,MATCH('Auto Sales'!KZ$1,BBG!$1:$1,0)-1,0)+(VLOOKUP($A5,BBG!$1:$1048576,MATCH('Auto Sales'!KZ$1,BBG!$1:$1,0)+2,0)-VLOOKUP($A5,BBG!$1:$1048576,MATCH('Auto Sales'!KZ$1,BBG!$1:$1,0)-1,0))/3,VLOOKUP($A5,BBG!$1:$1048576,MATCH('Auto Sales'!KZ$1,BBG!$1:$1,0)-2,0)+(VLOOKUP($A5,BBG!$1:$1048576,MATCH('Auto Sales'!KZ$1,BBG!$1:$1,0)+1,0)-VLOOKUP($A5,BBG!$1:$1048576,MATCH('Auto Sales'!KZ$1,BBG!$1:$1,0)-2,0))*2/3))</f>
        <v>0</v>
      </c>
      <c r="LA5" s="13">
        <f ca="1">IF(MOD(MONTH(LA1),3)=0,VLOOKUP($A5,BBG!$1:$1048576,MATCH('Auto Sales'!LA$1,BBG!$1:$1,0),0),IF(MOD(MONTH(LA1),3)=1,VLOOKUP($A5,BBG!$1:$1048576,MATCH('Auto Sales'!LA$1,BBG!$1:$1,0)-1,0)+(VLOOKUP($A5,BBG!$1:$1048576,MATCH('Auto Sales'!LA$1,BBG!$1:$1,0)+2,0)-VLOOKUP($A5,BBG!$1:$1048576,MATCH('Auto Sales'!LA$1,BBG!$1:$1,0)-1,0))/3,VLOOKUP($A5,BBG!$1:$1048576,MATCH('Auto Sales'!LA$1,BBG!$1:$1,0)-2,0)+(VLOOKUP($A5,BBG!$1:$1048576,MATCH('Auto Sales'!LA$1,BBG!$1:$1,0)+1,0)-VLOOKUP($A5,BBG!$1:$1048576,MATCH('Auto Sales'!LA$1,BBG!$1:$1,0)-2,0))*2/3))</f>
        <v>0</v>
      </c>
      <c r="LB5" s="13">
        <f ca="1">IF(MOD(MONTH(LB1),3)=0,VLOOKUP($A5,BBG!$1:$1048576,MATCH('Auto Sales'!LB$1,BBG!$1:$1,0),0),IF(MOD(MONTH(LB1),3)=1,VLOOKUP($A5,BBG!$1:$1048576,MATCH('Auto Sales'!LB$1,BBG!$1:$1,0)-1,0)+(VLOOKUP($A5,BBG!$1:$1048576,MATCH('Auto Sales'!LB$1,BBG!$1:$1,0)+2,0)-VLOOKUP($A5,BBG!$1:$1048576,MATCH('Auto Sales'!LB$1,BBG!$1:$1,0)-1,0))/3,VLOOKUP($A5,BBG!$1:$1048576,MATCH('Auto Sales'!LB$1,BBG!$1:$1,0)-2,0)+(VLOOKUP($A5,BBG!$1:$1048576,MATCH('Auto Sales'!LB$1,BBG!$1:$1,0)+1,0)-VLOOKUP($A5,BBG!$1:$1048576,MATCH('Auto Sales'!LB$1,BBG!$1:$1,0)-2,0))*2/3))</f>
        <v>0</v>
      </c>
      <c r="LC5" s="13">
        <f ca="1">IF(MOD(MONTH(LC1),3)=0,VLOOKUP($A5,BBG!$1:$1048576,MATCH('Auto Sales'!LC$1,BBG!$1:$1,0),0),IF(MOD(MONTH(LC1),3)=1,VLOOKUP($A5,BBG!$1:$1048576,MATCH('Auto Sales'!LC$1,BBG!$1:$1,0)-1,0)+(VLOOKUP($A5,BBG!$1:$1048576,MATCH('Auto Sales'!LC$1,BBG!$1:$1,0)+2,0)-VLOOKUP($A5,BBG!$1:$1048576,MATCH('Auto Sales'!LC$1,BBG!$1:$1,0)-1,0))/3,VLOOKUP($A5,BBG!$1:$1048576,MATCH('Auto Sales'!LC$1,BBG!$1:$1,0)-2,0)+(VLOOKUP($A5,BBG!$1:$1048576,MATCH('Auto Sales'!LC$1,BBG!$1:$1,0)+1,0)-VLOOKUP($A5,BBG!$1:$1048576,MATCH('Auto Sales'!LC$1,BBG!$1:$1,0)-2,0))*2/3))</f>
        <v>0</v>
      </c>
      <c r="LD5" s="13">
        <f ca="1">IF(MOD(MONTH(LD1),3)=0,VLOOKUP($A5,BBG!$1:$1048576,MATCH('Auto Sales'!LD$1,BBG!$1:$1,0),0),IF(MOD(MONTH(LD1),3)=1,VLOOKUP($A5,BBG!$1:$1048576,MATCH('Auto Sales'!LD$1,BBG!$1:$1,0)-1,0)+(VLOOKUP($A5,BBG!$1:$1048576,MATCH('Auto Sales'!LD$1,BBG!$1:$1,0)+2,0)-VLOOKUP($A5,BBG!$1:$1048576,MATCH('Auto Sales'!LD$1,BBG!$1:$1,0)-1,0))/3,VLOOKUP($A5,BBG!$1:$1048576,MATCH('Auto Sales'!LD$1,BBG!$1:$1,0)-2,0)+(VLOOKUP($A5,BBG!$1:$1048576,MATCH('Auto Sales'!LD$1,BBG!$1:$1,0)+1,0)-VLOOKUP($A5,BBG!$1:$1048576,MATCH('Auto Sales'!LD$1,BBG!$1:$1,0)-2,0))*2/3))</f>
        <v>0</v>
      </c>
      <c r="LE5" s="13">
        <f ca="1">IF(MOD(MONTH(LE1),3)=0,VLOOKUP($A5,BBG!$1:$1048576,MATCH('Auto Sales'!LE$1,BBG!$1:$1,0),0),IF(MOD(MONTH(LE1),3)=1,VLOOKUP($A5,BBG!$1:$1048576,MATCH('Auto Sales'!LE$1,BBG!$1:$1,0)-1,0)+(VLOOKUP($A5,BBG!$1:$1048576,MATCH('Auto Sales'!LE$1,BBG!$1:$1,0)+2,0)-VLOOKUP($A5,BBG!$1:$1048576,MATCH('Auto Sales'!LE$1,BBG!$1:$1,0)-1,0))/3,VLOOKUP($A5,BBG!$1:$1048576,MATCH('Auto Sales'!LE$1,BBG!$1:$1,0)-2,0)+(VLOOKUP($A5,BBG!$1:$1048576,MATCH('Auto Sales'!LE$1,BBG!$1:$1,0)+1,0)-VLOOKUP($A5,BBG!$1:$1048576,MATCH('Auto Sales'!LE$1,BBG!$1:$1,0)-2,0))*2/3))</f>
        <v>0</v>
      </c>
      <c r="LF5" s="13">
        <f ca="1">IF(MOD(MONTH(LF1),3)=0,VLOOKUP($A5,BBG!$1:$1048576,MATCH('Auto Sales'!LF$1,BBG!$1:$1,0),0),IF(MOD(MONTH(LF1),3)=1,VLOOKUP($A5,BBG!$1:$1048576,MATCH('Auto Sales'!LF$1,BBG!$1:$1,0)-1,0)+(VLOOKUP($A5,BBG!$1:$1048576,MATCH('Auto Sales'!LF$1,BBG!$1:$1,0)+2,0)-VLOOKUP($A5,BBG!$1:$1048576,MATCH('Auto Sales'!LF$1,BBG!$1:$1,0)-1,0))/3,VLOOKUP($A5,BBG!$1:$1048576,MATCH('Auto Sales'!LF$1,BBG!$1:$1,0)-2,0)+(VLOOKUP($A5,BBG!$1:$1048576,MATCH('Auto Sales'!LF$1,BBG!$1:$1,0)+1,0)-VLOOKUP($A5,BBG!$1:$1048576,MATCH('Auto Sales'!LF$1,BBG!$1:$1,0)-2,0))*2/3))</f>
        <v>0</v>
      </c>
      <c r="LG5" s="13">
        <f ca="1">IF(MOD(MONTH(LG1),3)=0,VLOOKUP($A5,BBG!$1:$1048576,MATCH('Auto Sales'!LG$1,BBG!$1:$1,0),0),IF(MOD(MONTH(LG1),3)=1,VLOOKUP($A5,BBG!$1:$1048576,MATCH('Auto Sales'!LG$1,BBG!$1:$1,0)-1,0)+(VLOOKUP($A5,BBG!$1:$1048576,MATCH('Auto Sales'!LG$1,BBG!$1:$1,0)+2,0)-VLOOKUP($A5,BBG!$1:$1048576,MATCH('Auto Sales'!LG$1,BBG!$1:$1,0)-1,0))/3,VLOOKUP($A5,BBG!$1:$1048576,MATCH('Auto Sales'!LG$1,BBG!$1:$1,0)-2,0)+(VLOOKUP($A5,BBG!$1:$1048576,MATCH('Auto Sales'!LG$1,BBG!$1:$1,0)+1,0)-VLOOKUP($A5,BBG!$1:$1048576,MATCH('Auto Sales'!LG$1,BBG!$1:$1,0)-2,0))*2/3))</f>
        <v>0</v>
      </c>
      <c r="LH5" s="13">
        <f ca="1">IF(MOD(MONTH(LH1),3)=0,VLOOKUP($A5,BBG!$1:$1048576,MATCH('Auto Sales'!LH$1,BBG!$1:$1,0),0),IF(MOD(MONTH(LH1),3)=1,VLOOKUP($A5,BBG!$1:$1048576,MATCH('Auto Sales'!LH$1,BBG!$1:$1,0)-1,0)+(VLOOKUP($A5,BBG!$1:$1048576,MATCH('Auto Sales'!LH$1,BBG!$1:$1,0)+2,0)-VLOOKUP($A5,BBG!$1:$1048576,MATCH('Auto Sales'!LH$1,BBG!$1:$1,0)-1,0))/3,VLOOKUP($A5,BBG!$1:$1048576,MATCH('Auto Sales'!LH$1,BBG!$1:$1,0)-2,0)+(VLOOKUP($A5,BBG!$1:$1048576,MATCH('Auto Sales'!LH$1,BBG!$1:$1,0)+1,0)-VLOOKUP($A5,BBG!$1:$1048576,MATCH('Auto Sales'!LH$1,BBG!$1:$1,0)-2,0))*2/3))</f>
        <v>0</v>
      </c>
      <c r="LI5" s="13">
        <f ca="1">IF(MOD(MONTH(LI1),3)=0,VLOOKUP($A5,BBG!$1:$1048576,MATCH('Auto Sales'!LI$1,BBG!$1:$1,0),0),IF(MOD(MONTH(LI1),3)=1,VLOOKUP($A5,BBG!$1:$1048576,MATCH('Auto Sales'!LI$1,BBG!$1:$1,0)-1,0)+(VLOOKUP($A5,BBG!$1:$1048576,MATCH('Auto Sales'!LI$1,BBG!$1:$1,0)+2,0)-VLOOKUP($A5,BBG!$1:$1048576,MATCH('Auto Sales'!LI$1,BBG!$1:$1,0)-1,0))/3,VLOOKUP($A5,BBG!$1:$1048576,MATCH('Auto Sales'!LI$1,BBG!$1:$1,0)-2,0)+(VLOOKUP($A5,BBG!$1:$1048576,MATCH('Auto Sales'!LI$1,BBG!$1:$1,0)+1,0)-VLOOKUP($A5,BBG!$1:$1048576,MATCH('Auto Sales'!LI$1,BBG!$1:$1,0)-2,0))*2/3))</f>
        <v>0</v>
      </c>
      <c r="LJ5" s="13">
        <f ca="1">IF(MOD(MONTH(LJ1),3)=0,VLOOKUP($A5,BBG!$1:$1048576,MATCH('Auto Sales'!LJ$1,BBG!$1:$1,0),0),IF(MOD(MONTH(LJ1),3)=1,VLOOKUP($A5,BBG!$1:$1048576,MATCH('Auto Sales'!LJ$1,BBG!$1:$1,0)-1,0)+(VLOOKUP($A5,BBG!$1:$1048576,MATCH('Auto Sales'!LJ$1,BBG!$1:$1,0)+2,0)-VLOOKUP($A5,BBG!$1:$1048576,MATCH('Auto Sales'!LJ$1,BBG!$1:$1,0)-1,0))/3,VLOOKUP($A5,BBG!$1:$1048576,MATCH('Auto Sales'!LJ$1,BBG!$1:$1,0)-2,0)+(VLOOKUP($A5,BBG!$1:$1048576,MATCH('Auto Sales'!LJ$1,BBG!$1:$1,0)+1,0)-VLOOKUP($A5,BBG!$1:$1048576,MATCH('Auto Sales'!LJ$1,BBG!$1:$1,0)-2,0))*2/3))</f>
        <v>0</v>
      </c>
      <c r="LK5" s="13">
        <f ca="1">IF(MOD(MONTH(LK1),3)=0,VLOOKUP($A5,BBG!$1:$1048576,MATCH('Auto Sales'!LK$1,BBG!$1:$1,0),0),IF(MOD(MONTH(LK1),3)=1,VLOOKUP($A5,BBG!$1:$1048576,MATCH('Auto Sales'!LK$1,BBG!$1:$1,0)-1,0)+(VLOOKUP($A5,BBG!$1:$1048576,MATCH('Auto Sales'!LK$1,BBG!$1:$1,0)+2,0)-VLOOKUP($A5,BBG!$1:$1048576,MATCH('Auto Sales'!LK$1,BBG!$1:$1,0)-1,0))/3,VLOOKUP($A5,BBG!$1:$1048576,MATCH('Auto Sales'!LK$1,BBG!$1:$1,0)-2,0)+(VLOOKUP($A5,BBG!$1:$1048576,MATCH('Auto Sales'!LK$1,BBG!$1:$1,0)+1,0)-VLOOKUP($A5,BBG!$1:$1048576,MATCH('Auto Sales'!LK$1,BBG!$1:$1,0)-2,0))*2/3))</f>
        <v>0</v>
      </c>
      <c r="LL5" s="13">
        <f ca="1">IF(MOD(MONTH(LL1),3)=0,VLOOKUP($A5,BBG!$1:$1048576,MATCH('Auto Sales'!LL$1,BBG!$1:$1,0),0),IF(MOD(MONTH(LL1),3)=1,VLOOKUP($A5,BBG!$1:$1048576,MATCH('Auto Sales'!LL$1,BBG!$1:$1,0)-1,0)+(VLOOKUP($A5,BBG!$1:$1048576,MATCH('Auto Sales'!LL$1,BBG!$1:$1,0)+2,0)-VLOOKUP($A5,BBG!$1:$1048576,MATCH('Auto Sales'!LL$1,BBG!$1:$1,0)-1,0))/3,VLOOKUP($A5,BBG!$1:$1048576,MATCH('Auto Sales'!LL$1,BBG!$1:$1,0)-2,0)+(VLOOKUP($A5,BBG!$1:$1048576,MATCH('Auto Sales'!LL$1,BBG!$1:$1,0)+1,0)-VLOOKUP($A5,BBG!$1:$1048576,MATCH('Auto Sales'!LL$1,BBG!$1:$1,0)-2,0))*2/3))</f>
        <v>0</v>
      </c>
      <c r="LM5" s="13">
        <f ca="1">IF(MOD(MONTH(LM1),3)=0,VLOOKUP($A5,BBG!$1:$1048576,MATCH('Auto Sales'!LM$1,BBG!$1:$1,0),0),IF(MOD(MONTH(LM1),3)=1,VLOOKUP($A5,BBG!$1:$1048576,MATCH('Auto Sales'!LM$1,BBG!$1:$1,0)-1,0)+(VLOOKUP($A5,BBG!$1:$1048576,MATCH('Auto Sales'!LM$1,BBG!$1:$1,0)+2,0)-VLOOKUP($A5,BBG!$1:$1048576,MATCH('Auto Sales'!LM$1,BBG!$1:$1,0)-1,0))/3,VLOOKUP($A5,BBG!$1:$1048576,MATCH('Auto Sales'!LM$1,BBG!$1:$1,0)-2,0)+(VLOOKUP($A5,BBG!$1:$1048576,MATCH('Auto Sales'!LM$1,BBG!$1:$1,0)+1,0)-VLOOKUP($A5,BBG!$1:$1048576,MATCH('Auto Sales'!LM$1,BBG!$1:$1,0)-2,0))*2/3))</f>
        <v>0</v>
      </c>
      <c r="LN5" s="13">
        <f ca="1">IF(MOD(MONTH(LN1),3)=0,VLOOKUP($A5,BBG!$1:$1048576,MATCH('Auto Sales'!LN$1,BBG!$1:$1,0),0),IF(MOD(MONTH(LN1),3)=1,VLOOKUP($A5,BBG!$1:$1048576,MATCH('Auto Sales'!LN$1,BBG!$1:$1,0)-1,0)+(VLOOKUP($A5,BBG!$1:$1048576,MATCH('Auto Sales'!LN$1,BBG!$1:$1,0)+2,0)-VLOOKUP($A5,BBG!$1:$1048576,MATCH('Auto Sales'!LN$1,BBG!$1:$1,0)-1,0))/3,VLOOKUP($A5,BBG!$1:$1048576,MATCH('Auto Sales'!LN$1,BBG!$1:$1,0)-2,0)+(VLOOKUP($A5,BBG!$1:$1048576,MATCH('Auto Sales'!LN$1,BBG!$1:$1,0)+1,0)-VLOOKUP($A5,BBG!$1:$1048576,MATCH('Auto Sales'!LN$1,BBG!$1:$1,0)-2,0))*2/3))</f>
        <v>0</v>
      </c>
      <c r="LO5" s="13">
        <f ca="1">IF(MOD(MONTH(LO1),3)=0,VLOOKUP($A5,BBG!$1:$1048576,MATCH('Auto Sales'!LO$1,BBG!$1:$1,0),0),IF(MOD(MONTH(LO1),3)=1,VLOOKUP($A5,BBG!$1:$1048576,MATCH('Auto Sales'!LO$1,BBG!$1:$1,0)-1,0)+(VLOOKUP($A5,BBG!$1:$1048576,MATCH('Auto Sales'!LO$1,BBG!$1:$1,0)+2,0)-VLOOKUP($A5,BBG!$1:$1048576,MATCH('Auto Sales'!LO$1,BBG!$1:$1,0)-1,0))/3,VLOOKUP($A5,BBG!$1:$1048576,MATCH('Auto Sales'!LO$1,BBG!$1:$1,0)-2,0)+(VLOOKUP($A5,BBG!$1:$1048576,MATCH('Auto Sales'!LO$1,BBG!$1:$1,0)+1,0)-VLOOKUP($A5,BBG!$1:$1048576,MATCH('Auto Sales'!LO$1,BBG!$1:$1,0)-2,0))*2/3))</f>
        <v>0</v>
      </c>
      <c r="LP5" s="13">
        <f ca="1">IF(MOD(MONTH(LP1),3)=0,VLOOKUP($A5,BBG!$1:$1048576,MATCH('Auto Sales'!LP$1,BBG!$1:$1,0),0),IF(MOD(MONTH(LP1),3)=1,VLOOKUP($A5,BBG!$1:$1048576,MATCH('Auto Sales'!LP$1,BBG!$1:$1,0)-1,0)+(VLOOKUP($A5,BBG!$1:$1048576,MATCH('Auto Sales'!LP$1,BBG!$1:$1,0)+2,0)-VLOOKUP($A5,BBG!$1:$1048576,MATCH('Auto Sales'!LP$1,BBG!$1:$1,0)-1,0))/3,VLOOKUP($A5,BBG!$1:$1048576,MATCH('Auto Sales'!LP$1,BBG!$1:$1,0)-2,0)+(VLOOKUP($A5,BBG!$1:$1048576,MATCH('Auto Sales'!LP$1,BBG!$1:$1,0)+1,0)-VLOOKUP($A5,BBG!$1:$1048576,MATCH('Auto Sales'!LP$1,BBG!$1:$1,0)-2,0))*2/3))</f>
        <v>0</v>
      </c>
      <c r="LQ5" s="13">
        <f ca="1">IF(MOD(MONTH(LQ1),3)=0,VLOOKUP($A5,BBG!$1:$1048576,MATCH('Auto Sales'!LQ$1,BBG!$1:$1,0),0),IF(MOD(MONTH(LQ1),3)=1,VLOOKUP($A5,BBG!$1:$1048576,MATCH('Auto Sales'!LQ$1,BBG!$1:$1,0)-1,0)+(VLOOKUP($A5,BBG!$1:$1048576,MATCH('Auto Sales'!LQ$1,BBG!$1:$1,0)+2,0)-VLOOKUP($A5,BBG!$1:$1048576,MATCH('Auto Sales'!LQ$1,BBG!$1:$1,0)-1,0))/3,VLOOKUP($A5,BBG!$1:$1048576,MATCH('Auto Sales'!LQ$1,BBG!$1:$1,0)-2,0)+(VLOOKUP($A5,BBG!$1:$1048576,MATCH('Auto Sales'!LQ$1,BBG!$1:$1,0)+1,0)-VLOOKUP($A5,BBG!$1:$1048576,MATCH('Auto Sales'!LQ$1,BBG!$1:$1,0)-2,0))*2/3))</f>
        <v>0</v>
      </c>
      <c r="LR5" s="13">
        <f ca="1">IF(MOD(MONTH(LR1),3)=0,VLOOKUP($A5,BBG!$1:$1048576,MATCH('Auto Sales'!LR$1,BBG!$1:$1,0),0),IF(MOD(MONTH(LR1),3)=1,VLOOKUP($A5,BBG!$1:$1048576,MATCH('Auto Sales'!LR$1,BBG!$1:$1,0)-1,0)+(VLOOKUP($A5,BBG!$1:$1048576,MATCH('Auto Sales'!LR$1,BBG!$1:$1,0)+2,0)-VLOOKUP($A5,BBG!$1:$1048576,MATCH('Auto Sales'!LR$1,BBG!$1:$1,0)-1,0))/3,VLOOKUP($A5,BBG!$1:$1048576,MATCH('Auto Sales'!LR$1,BBG!$1:$1,0)-2,0)+(VLOOKUP($A5,BBG!$1:$1048576,MATCH('Auto Sales'!LR$1,BBG!$1:$1,0)+1,0)-VLOOKUP($A5,BBG!$1:$1048576,MATCH('Auto Sales'!LR$1,BBG!$1:$1,0)-2,0))*2/3))</f>
        <v>0</v>
      </c>
      <c r="LS5" s="13">
        <f ca="1">IF(MOD(MONTH(LS1),3)=0,VLOOKUP($A5,BBG!$1:$1048576,MATCH('Auto Sales'!LS$1,BBG!$1:$1,0),0),IF(MOD(MONTH(LS1),3)=1,VLOOKUP($A5,BBG!$1:$1048576,MATCH('Auto Sales'!LS$1,BBG!$1:$1,0)-1,0)+(VLOOKUP($A5,BBG!$1:$1048576,MATCH('Auto Sales'!LS$1,BBG!$1:$1,0)+2,0)-VLOOKUP($A5,BBG!$1:$1048576,MATCH('Auto Sales'!LS$1,BBG!$1:$1,0)-1,0))/3,VLOOKUP($A5,BBG!$1:$1048576,MATCH('Auto Sales'!LS$1,BBG!$1:$1,0)-2,0)+(VLOOKUP($A5,BBG!$1:$1048576,MATCH('Auto Sales'!LS$1,BBG!$1:$1,0)+1,0)-VLOOKUP($A5,BBG!$1:$1048576,MATCH('Auto Sales'!LS$1,BBG!$1:$1,0)-2,0))*2/3))</f>
        <v>0</v>
      </c>
      <c r="LT5" s="13">
        <f ca="1">IF(MOD(MONTH(LT1),3)=0,VLOOKUP($A5,BBG!$1:$1048576,MATCH('Auto Sales'!LT$1,BBG!$1:$1,0),0),IF(MOD(MONTH(LT1),3)=1,VLOOKUP($A5,BBG!$1:$1048576,MATCH('Auto Sales'!LT$1,BBG!$1:$1,0)-1,0)+(VLOOKUP($A5,BBG!$1:$1048576,MATCH('Auto Sales'!LT$1,BBG!$1:$1,0)+2,0)-VLOOKUP($A5,BBG!$1:$1048576,MATCH('Auto Sales'!LT$1,BBG!$1:$1,0)-1,0))/3,VLOOKUP($A5,BBG!$1:$1048576,MATCH('Auto Sales'!LT$1,BBG!$1:$1,0)-2,0)+(VLOOKUP($A5,BBG!$1:$1048576,MATCH('Auto Sales'!LT$1,BBG!$1:$1,0)+1,0)-VLOOKUP($A5,BBG!$1:$1048576,MATCH('Auto Sales'!LT$1,BBG!$1:$1,0)-2,0))*2/3))</f>
        <v>0</v>
      </c>
      <c r="LU5" s="13">
        <f ca="1">IF(MOD(MONTH(LU1),3)=0,VLOOKUP($A5,BBG!$1:$1048576,MATCH('Auto Sales'!LU$1,BBG!$1:$1,0),0),IF(MOD(MONTH(LU1),3)=1,VLOOKUP($A5,BBG!$1:$1048576,MATCH('Auto Sales'!LU$1,BBG!$1:$1,0)-1,0)+(VLOOKUP($A5,BBG!$1:$1048576,MATCH('Auto Sales'!LU$1,BBG!$1:$1,0)+2,0)-VLOOKUP($A5,BBG!$1:$1048576,MATCH('Auto Sales'!LU$1,BBG!$1:$1,0)-1,0))/3,VLOOKUP($A5,BBG!$1:$1048576,MATCH('Auto Sales'!LU$1,BBG!$1:$1,0)-2,0)+(VLOOKUP($A5,BBG!$1:$1048576,MATCH('Auto Sales'!LU$1,BBG!$1:$1,0)+1,0)-VLOOKUP($A5,BBG!$1:$1048576,MATCH('Auto Sales'!LU$1,BBG!$1:$1,0)-2,0))*2/3))</f>
        <v>0</v>
      </c>
      <c r="LV5" s="13">
        <f ca="1">IF(MOD(MONTH(LV1),3)=0,VLOOKUP($A5,BBG!$1:$1048576,MATCH('Auto Sales'!LV$1,BBG!$1:$1,0),0),IF(MOD(MONTH(LV1),3)=1,VLOOKUP($A5,BBG!$1:$1048576,MATCH('Auto Sales'!LV$1,BBG!$1:$1,0)-1,0)+(VLOOKUP($A5,BBG!$1:$1048576,MATCH('Auto Sales'!LV$1,BBG!$1:$1,0)+2,0)-VLOOKUP($A5,BBG!$1:$1048576,MATCH('Auto Sales'!LV$1,BBG!$1:$1,0)-1,0))/3,VLOOKUP($A5,BBG!$1:$1048576,MATCH('Auto Sales'!LV$1,BBG!$1:$1,0)-2,0)+(VLOOKUP($A5,BBG!$1:$1048576,MATCH('Auto Sales'!LV$1,BBG!$1:$1,0)+1,0)-VLOOKUP($A5,BBG!$1:$1048576,MATCH('Auto Sales'!LV$1,BBG!$1:$1,0)-2,0))*2/3))</f>
        <v>0</v>
      </c>
      <c r="LW5" s="13">
        <f ca="1">IF(MOD(MONTH(LW1),3)=0,VLOOKUP($A5,BBG!$1:$1048576,MATCH('Auto Sales'!LW$1,BBG!$1:$1,0),0),IF(MOD(MONTH(LW1),3)=1,VLOOKUP($A5,BBG!$1:$1048576,MATCH('Auto Sales'!LW$1,BBG!$1:$1,0)-1,0)+(VLOOKUP($A5,BBG!$1:$1048576,MATCH('Auto Sales'!LW$1,BBG!$1:$1,0)+2,0)-VLOOKUP($A5,BBG!$1:$1048576,MATCH('Auto Sales'!LW$1,BBG!$1:$1,0)-1,0))/3,VLOOKUP($A5,BBG!$1:$1048576,MATCH('Auto Sales'!LW$1,BBG!$1:$1,0)-2,0)+(VLOOKUP($A5,BBG!$1:$1048576,MATCH('Auto Sales'!LW$1,BBG!$1:$1,0)+1,0)-VLOOKUP($A5,BBG!$1:$1048576,MATCH('Auto Sales'!LW$1,BBG!$1:$1,0)-2,0))*2/3))</f>
        <v>0</v>
      </c>
      <c r="LX5" s="13">
        <f ca="1">IF(MOD(MONTH(LX1),3)=0,VLOOKUP($A5,BBG!$1:$1048576,MATCH('Auto Sales'!LX$1,BBG!$1:$1,0),0),IF(MOD(MONTH(LX1),3)=1,VLOOKUP($A5,BBG!$1:$1048576,MATCH('Auto Sales'!LX$1,BBG!$1:$1,0)-1,0)+(VLOOKUP($A5,BBG!$1:$1048576,MATCH('Auto Sales'!LX$1,BBG!$1:$1,0)+2,0)-VLOOKUP($A5,BBG!$1:$1048576,MATCH('Auto Sales'!LX$1,BBG!$1:$1,0)-1,0))/3,VLOOKUP($A5,BBG!$1:$1048576,MATCH('Auto Sales'!LX$1,BBG!$1:$1,0)-2,0)+(VLOOKUP($A5,BBG!$1:$1048576,MATCH('Auto Sales'!LX$1,BBG!$1:$1,0)+1,0)-VLOOKUP($A5,BBG!$1:$1048576,MATCH('Auto Sales'!LX$1,BBG!$1:$1,0)-2,0))*2/3))</f>
        <v>0</v>
      </c>
      <c r="LY5" s="13">
        <f ca="1">IF(MOD(MONTH(LY1),3)=0,VLOOKUP($A5,BBG!$1:$1048576,MATCH('Auto Sales'!LY$1,BBG!$1:$1,0),0),IF(MOD(MONTH(LY1),3)=1,VLOOKUP($A5,BBG!$1:$1048576,MATCH('Auto Sales'!LY$1,BBG!$1:$1,0)-1,0)+(VLOOKUP($A5,BBG!$1:$1048576,MATCH('Auto Sales'!LY$1,BBG!$1:$1,0)+2,0)-VLOOKUP($A5,BBG!$1:$1048576,MATCH('Auto Sales'!LY$1,BBG!$1:$1,0)-1,0))/3,VLOOKUP($A5,BBG!$1:$1048576,MATCH('Auto Sales'!LY$1,BBG!$1:$1,0)-2,0)+(VLOOKUP($A5,BBG!$1:$1048576,MATCH('Auto Sales'!LY$1,BBG!$1:$1,0)+1,0)-VLOOKUP($A5,BBG!$1:$1048576,MATCH('Auto Sales'!LY$1,BBG!$1:$1,0)-2,0))*2/3))</f>
        <v>0</v>
      </c>
      <c r="LZ5" s="13">
        <f ca="1">IF(MOD(MONTH(LZ1),3)=0,VLOOKUP($A5,BBG!$1:$1048576,MATCH('Auto Sales'!LZ$1,BBG!$1:$1,0),0),IF(MOD(MONTH(LZ1),3)=1,VLOOKUP($A5,BBG!$1:$1048576,MATCH('Auto Sales'!LZ$1,BBG!$1:$1,0)-1,0)+(VLOOKUP($A5,BBG!$1:$1048576,MATCH('Auto Sales'!LZ$1,BBG!$1:$1,0)+2,0)-VLOOKUP($A5,BBG!$1:$1048576,MATCH('Auto Sales'!LZ$1,BBG!$1:$1,0)-1,0))/3,VLOOKUP($A5,BBG!$1:$1048576,MATCH('Auto Sales'!LZ$1,BBG!$1:$1,0)-2,0)+(VLOOKUP($A5,BBG!$1:$1048576,MATCH('Auto Sales'!LZ$1,BBG!$1:$1,0)+1,0)-VLOOKUP($A5,BBG!$1:$1048576,MATCH('Auto Sales'!LZ$1,BBG!$1:$1,0)-2,0))*2/3))</f>
        <v>0</v>
      </c>
      <c r="MA5" s="13">
        <f ca="1">IF(MOD(MONTH(MA1),3)=0,VLOOKUP($A5,BBG!$1:$1048576,MATCH('Auto Sales'!MA$1,BBG!$1:$1,0),0),IF(MOD(MONTH(MA1),3)=1,VLOOKUP($A5,BBG!$1:$1048576,MATCH('Auto Sales'!MA$1,BBG!$1:$1,0)-1,0)+(VLOOKUP($A5,BBG!$1:$1048576,MATCH('Auto Sales'!MA$1,BBG!$1:$1,0)+2,0)-VLOOKUP($A5,BBG!$1:$1048576,MATCH('Auto Sales'!MA$1,BBG!$1:$1,0)-1,0))/3,VLOOKUP($A5,BBG!$1:$1048576,MATCH('Auto Sales'!MA$1,BBG!$1:$1,0)-2,0)+(VLOOKUP($A5,BBG!$1:$1048576,MATCH('Auto Sales'!MA$1,BBG!$1:$1,0)+1,0)-VLOOKUP($A5,BBG!$1:$1048576,MATCH('Auto Sales'!MA$1,BBG!$1:$1,0)-2,0))*2/3))</f>
        <v>0</v>
      </c>
      <c r="MB5" s="13">
        <f ca="1">IF(MOD(MONTH(MB1),3)=0,VLOOKUP($A5,BBG!$1:$1048576,MATCH('Auto Sales'!MB$1,BBG!$1:$1,0),0),IF(MOD(MONTH(MB1),3)=1,VLOOKUP($A5,BBG!$1:$1048576,MATCH('Auto Sales'!MB$1,BBG!$1:$1,0)-1,0)+(VLOOKUP($A5,BBG!$1:$1048576,MATCH('Auto Sales'!MB$1,BBG!$1:$1,0)+2,0)-VLOOKUP($A5,BBG!$1:$1048576,MATCH('Auto Sales'!MB$1,BBG!$1:$1,0)-1,0))/3,VLOOKUP($A5,BBG!$1:$1048576,MATCH('Auto Sales'!MB$1,BBG!$1:$1,0)-2,0)+(VLOOKUP($A5,BBG!$1:$1048576,MATCH('Auto Sales'!MB$1,BBG!$1:$1,0)+1,0)-VLOOKUP($A5,BBG!$1:$1048576,MATCH('Auto Sales'!MB$1,BBG!$1:$1,0)-2,0))*2/3))</f>
        <v>0</v>
      </c>
      <c r="MC5" s="13">
        <f ca="1">IF(MOD(MONTH(MC1),3)=0,VLOOKUP($A5,BBG!$1:$1048576,MATCH('Auto Sales'!MC$1,BBG!$1:$1,0),0),IF(MOD(MONTH(MC1),3)=1,VLOOKUP($A5,BBG!$1:$1048576,MATCH('Auto Sales'!MC$1,BBG!$1:$1,0)-1,0)+(VLOOKUP($A5,BBG!$1:$1048576,MATCH('Auto Sales'!MC$1,BBG!$1:$1,0)+2,0)-VLOOKUP($A5,BBG!$1:$1048576,MATCH('Auto Sales'!MC$1,BBG!$1:$1,0)-1,0))/3,VLOOKUP($A5,BBG!$1:$1048576,MATCH('Auto Sales'!MC$1,BBG!$1:$1,0)-2,0)+(VLOOKUP($A5,BBG!$1:$1048576,MATCH('Auto Sales'!MC$1,BBG!$1:$1,0)+1,0)-VLOOKUP($A5,BBG!$1:$1048576,MATCH('Auto Sales'!MC$1,BBG!$1:$1,0)-2,0))*2/3))</f>
        <v>0</v>
      </c>
      <c r="MD5" s="13">
        <f ca="1">IF(MOD(MONTH(MD1),3)=0,VLOOKUP($A5,BBG!$1:$1048576,MATCH('Auto Sales'!MD$1,BBG!$1:$1,0),0),IF(MOD(MONTH(MD1),3)=1,VLOOKUP($A5,BBG!$1:$1048576,MATCH('Auto Sales'!MD$1,BBG!$1:$1,0)-1,0)+(VLOOKUP($A5,BBG!$1:$1048576,MATCH('Auto Sales'!MD$1,BBG!$1:$1,0)+2,0)-VLOOKUP($A5,BBG!$1:$1048576,MATCH('Auto Sales'!MD$1,BBG!$1:$1,0)-1,0))/3,VLOOKUP($A5,BBG!$1:$1048576,MATCH('Auto Sales'!MD$1,BBG!$1:$1,0)-2,0)+(VLOOKUP($A5,BBG!$1:$1048576,MATCH('Auto Sales'!MD$1,BBG!$1:$1,0)+1,0)-VLOOKUP($A5,BBG!$1:$1048576,MATCH('Auto Sales'!MD$1,BBG!$1:$1,0)-2,0))*2/3))</f>
        <v>0</v>
      </c>
      <c r="ME5" s="13">
        <f ca="1">IF(MOD(MONTH(ME1),3)=0,VLOOKUP($A5,BBG!$1:$1048576,MATCH('Auto Sales'!ME$1,BBG!$1:$1,0),0),IF(MOD(MONTH(ME1),3)=1,VLOOKUP($A5,BBG!$1:$1048576,MATCH('Auto Sales'!ME$1,BBG!$1:$1,0)-1,0)+(VLOOKUP($A5,BBG!$1:$1048576,MATCH('Auto Sales'!ME$1,BBG!$1:$1,0)+2,0)-VLOOKUP($A5,BBG!$1:$1048576,MATCH('Auto Sales'!ME$1,BBG!$1:$1,0)-1,0))/3,VLOOKUP($A5,BBG!$1:$1048576,MATCH('Auto Sales'!ME$1,BBG!$1:$1,0)-2,0)+(VLOOKUP($A5,BBG!$1:$1048576,MATCH('Auto Sales'!ME$1,BBG!$1:$1,0)+1,0)-VLOOKUP($A5,BBG!$1:$1048576,MATCH('Auto Sales'!ME$1,BBG!$1:$1,0)-2,0))*2/3))</f>
        <v>0</v>
      </c>
      <c r="MF5" s="13">
        <f ca="1">IF(MOD(MONTH(MF1),3)=0,VLOOKUP($A5,BBG!$1:$1048576,MATCH('Auto Sales'!MF$1,BBG!$1:$1,0),0),IF(MOD(MONTH(MF1),3)=1,VLOOKUP($A5,BBG!$1:$1048576,MATCH('Auto Sales'!MF$1,BBG!$1:$1,0)-1,0)+(VLOOKUP($A5,BBG!$1:$1048576,MATCH('Auto Sales'!MF$1,BBG!$1:$1,0)+2,0)-VLOOKUP($A5,BBG!$1:$1048576,MATCH('Auto Sales'!MF$1,BBG!$1:$1,0)-1,0))/3,VLOOKUP($A5,BBG!$1:$1048576,MATCH('Auto Sales'!MF$1,BBG!$1:$1,0)-2,0)+(VLOOKUP($A5,BBG!$1:$1048576,MATCH('Auto Sales'!MF$1,BBG!$1:$1,0)+1,0)-VLOOKUP($A5,BBG!$1:$1048576,MATCH('Auto Sales'!MF$1,BBG!$1:$1,0)-2,0))*2/3))</f>
        <v>0</v>
      </c>
      <c r="MG5" s="13">
        <f ca="1">IF(MOD(MONTH(MG1),3)=0,VLOOKUP($A5,BBG!$1:$1048576,MATCH('Auto Sales'!MG$1,BBG!$1:$1,0),0),IF(MOD(MONTH(MG1),3)=1,VLOOKUP($A5,BBG!$1:$1048576,MATCH('Auto Sales'!MG$1,BBG!$1:$1,0)-1,0)+(VLOOKUP($A5,BBG!$1:$1048576,MATCH('Auto Sales'!MG$1,BBG!$1:$1,0)+2,0)-VLOOKUP($A5,BBG!$1:$1048576,MATCH('Auto Sales'!MG$1,BBG!$1:$1,0)-1,0))/3,VLOOKUP($A5,BBG!$1:$1048576,MATCH('Auto Sales'!MG$1,BBG!$1:$1,0)-2,0)+(VLOOKUP($A5,BBG!$1:$1048576,MATCH('Auto Sales'!MG$1,BBG!$1:$1,0)+1,0)-VLOOKUP($A5,BBG!$1:$1048576,MATCH('Auto Sales'!MG$1,BBG!$1:$1,0)-2,0))*2/3))</f>
        <v>0</v>
      </c>
      <c r="MH5" s="13">
        <f ca="1">IF(MOD(MONTH(MH1),3)=0,VLOOKUP($A5,BBG!$1:$1048576,MATCH('Auto Sales'!MH$1,BBG!$1:$1,0),0),IF(MOD(MONTH(MH1),3)=1,VLOOKUP($A5,BBG!$1:$1048576,MATCH('Auto Sales'!MH$1,BBG!$1:$1,0)-1,0)+(VLOOKUP($A5,BBG!$1:$1048576,MATCH('Auto Sales'!MH$1,BBG!$1:$1,0)+2,0)-VLOOKUP($A5,BBG!$1:$1048576,MATCH('Auto Sales'!MH$1,BBG!$1:$1,0)-1,0))/3,VLOOKUP($A5,BBG!$1:$1048576,MATCH('Auto Sales'!MH$1,BBG!$1:$1,0)-2,0)+(VLOOKUP($A5,BBG!$1:$1048576,MATCH('Auto Sales'!MH$1,BBG!$1:$1,0)+1,0)-VLOOKUP($A5,BBG!$1:$1048576,MATCH('Auto Sales'!MH$1,BBG!$1:$1,0)-2,0))*2/3))</f>
        <v>0</v>
      </c>
      <c r="MI5" s="13">
        <f ca="1">IF(MOD(MONTH(MI1),3)=0,VLOOKUP($A5,BBG!$1:$1048576,MATCH('Auto Sales'!MI$1,BBG!$1:$1,0),0),IF(MOD(MONTH(MI1),3)=1,VLOOKUP($A5,BBG!$1:$1048576,MATCH('Auto Sales'!MI$1,BBG!$1:$1,0)-1,0)+(VLOOKUP($A5,BBG!$1:$1048576,MATCH('Auto Sales'!MI$1,BBG!$1:$1,0)+2,0)-VLOOKUP($A5,BBG!$1:$1048576,MATCH('Auto Sales'!MI$1,BBG!$1:$1,0)-1,0))/3,VLOOKUP($A5,BBG!$1:$1048576,MATCH('Auto Sales'!MI$1,BBG!$1:$1,0)-2,0)+(VLOOKUP($A5,BBG!$1:$1048576,MATCH('Auto Sales'!MI$1,BBG!$1:$1,0)+1,0)-VLOOKUP($A5,BBG!$1:$1048576,MATCH('Auto Sales'!MI$1,BBG!$1:$1,0)-2,0))*2/3))</f>
        <v>0</v>
      </c>
      <c r="MJ5" s="13">
        <f ca="1">IF(MOD(MONTH(MJ1),3)=0,VLOOKUP($A5,BBG!$1:$1048576,MATCH('Auto Sales'!MJ$1,BBG!$1:$1,0),0),IF(MOD(MONTH(MJ1),3)=1,VLOOKUP($A5,BBG!$1:$1048576,MATCH('Auto Sales'!MJ$1,BBG!$1:$1,0)-1,0)+(VLOOKUP($A5,BBG!$1:$1048576,MATCH('Auto Sales'!MJ$1,BBG!$1:$1,0)+2,0)-VLOOKUP($A5,BBG!$1:$1048576,MATCH('Auto Sales'!MJ$1,BBG!$1:$1,0)-1,0))/3,VLOOKUP($A5,BBG!$1:$1048576,MATCH('Auto Sales'!MJ$1,BBG!$1:$1,0)-2,0)+(VLOOKUP($A5,BBG!$1:$1048576,MATCH('Auto Sales'!MJ$1,BBG!$1:$1,0)+1,0)-VLOOKUP($A5,BBG!$1:$1048576,MATCH('Auto Sales'!MJ$1,BBG!$1:$1,0)-2,0))*2/3))</f>
        <v>0</v>
      </c>
      <c r="MK5" s="13">
        <f ca="1">IF(MOD(MONTH(MK1),3)=0,VLOOKUP($A5,BBG!$1:$1048576,MATCH('Auto Sales'!MK$1,BBG!$1:$1,0),0),IF(MOD(MONTH(MK1),3)=1,VLOOKUP($A5,BBG!$1:$1048576,MATCH('Auto Sales'!MK$1,BBG!$1:$1,0)-1,0)+(VLOOKUP($A5,BBG!$1:$1048576,MATCH('Auto Sales'!MK$1,BBG!$1:$1,0)+2,0)-VLOOKUP($A5,BBG!$1:$1048576,MATCH('Auto Sales'!MK$1,BBG!$1:$1,0)-1,0))/3,VLOOKUP($A5,BBG!$1:$1048576,MATCH('Auto Sales'!MK$1,BBG!$1:$1,0)-2,0)+(VLOOKUP($A5,BBG!$1:$1048576,MATCH('Auto Sales'!MK$1,BBG!$1:$1,0)+1,0)-VLOOKUP($A5,BBG!$1:$1048576,MATCH('Auto Sales'!MK$1,BBG!$1:$1,0)-2,0))*2/3))</f>
        <v>0</v>
      </c>
      <c r="ML5" s="13">
        <f ca="1">IF(MOD(MONTH(ML1),3)=0,VLOOKUP($A5,BBG!$1:$1048576,MATCH('Auto Sales'!ML$1,BBG!$1:$1,0),0),IF(MOD(MONTH(ML1),3)=1,VLOOKUP($A5,BBG!$1:$1048576,MATCH('Auto Sales'!ML$1,BBG!$1:$1,0)-1,0)+(VLOOKUP($A5,BBG!$1:$1048576,MATCH('Auto Sales'!ML$1,BBG!$1:$1,0)+2,0)-VLOOKUP($A5,BBG!$1:$1048576,MATCH('Auto Sales'!ML$1,BBG!$1:$1,0)-1,0))/3,VLOOKUP($A5,BBG!$1:$1048576,MATCH('Auto Sales'!ML$1,BBG!$1:$1,0)-2,0)+(VLOOKUP($A5,BBG!$1:$1048576,MATCH('Auto Sales'!ML$1,BBG!$1:$1,0)+1,0)-VLOOKUP($A5,BBG!$1:$1048576,MATCH('Auto Sales'!ML$1,BBG!$1:$1,0)-2,0))*2/3))</f>
        <v>0</v>
      </c>
      <c r="MM5" s="13">
        <f ca="1">IF(MOD(MONTH(MM1),3)=0,VLOOKUP($A5,BBG!$1:$1048576,MATCH('Auto Sales'!MM$1,BBG!$1:$1,0),0),IF(MOD(MONTH(MM1),3)=1,VLOOKUP($A5,BBG!$1:$1048576,MATCH('Auto Sales'!MM$1,BBG!$1:$1,0)-1,0)+(VLOOKUP($A5,BBG!$1:$1048576,MATCH('Auto Sales'!MM$1,BBG!$1:$1,0)+2,0)-VLOOKUP($A5,BBG!$1:$1048576,MATCH('Auto Sales'!MM$1,BBG!$1:$1,0)-1,0))/3,VLOOKUP($A5,BBG!$1:$1048576,MATCH('Auto Sales'!MM$1,BBG!$1:$1,0)-2,0)+(VLOOKUP($A5,BBG!$1:$1048576,MATCH('Auto Sales'!MM$1,BBG!$1:$1,0)+1,0)-VLOOKUP($A5,BBG!$1:$1048576,MATCH('Auto Sales'!MM$1,BBG!$1:$1,0)-2,0))*2/3))</f>
        <v>0</v>
      </c>
      <c r="MN5" s="13">
        <f ca="1">IF(MOD(MONTH(MN1),3)=0,VLOOKUP($A5,BBG!$1:$1048576,MATCH('Auto Sales'!MN$1,BBG!$1:$1,0),0),IF(MOD(MONTH(MN1),3)=1,VLOOKUP($A5,BBG!$1:$1048576,MATCH('Auto Sales'!MN$1,BBG!$1:$1,0)-1,0)+(VLOOKUP($A5,BBG!$1:$1048576,MATCH('Auto Sales'!MN$1,BBG!$1:$1,0)+2,0)-VLOOKUP($A5,BBG!$1:$1048576,MATCH('Auto Sales'!MN$1,BBG!$1:$1,0)-1,0))/3,VLOOKUP($A5,BBG!$1:$1048576,MATCH('Auto Sales'!MN$1,BBG!$1:$1,0)-2,0)+(VLOOKUP($A5,BBG!$1:$1048576,MATCH('Auto Sales'!MN$1,BBG!$1:$1,0)+1,0)-VLOOKUP($A5,BBG!$1:$1048576,MATCH('Auto Sales'!MN$1,BBG!$1:$1,0)-2,0))*2/3))</f>
        <v>0</v>
      </c>
      <c r="MO5" s="13">
        <f ca="1">IF(MOD(MONTH(MO1),3)=0,VLOOKUP($A5,BBG!$1:$1048576,MATCH('Auto Sales'!MO$1,BBG!$1:$1,0),0),IF(MOD(MONTH(MO1),3)=1,VLOOKUP($A5,BBG!$1:$1048576,MATCH('Auto Sales'!MO$1,BBG!$1:$1,0)-1,0)+(VLOOKUP($A5,BBG!$1:$1048576,MATCH('Auto Sales'!MO$1,BBG!$1:$1,0)+2,0)-VLOOKUP($A5,BBG!$1:$1048576,MATCH('Auto Sales'!MO$1,BBG!$1:$1,0)-1,0))/3,VLOOKUP($A5,BBG!$1:$1048576,MATCH('Auto Sales'!MO$1,BBG!$1:$1,0)-2,0)+(VLOOKUP($A5,BBG!$1:$1048576,MATCH('Auto Sales'!MO$1,BBG!$1:$1,0)+1,0)-VLOOKUP($A5,BBG!$1:$1048576,MATCH('Auto Sales'!MO$1,BBG!$1:$1,0)-2,0))*2/3))</f>
        <v>0</v>
      </c>
      <c r="MP5" s="13">
        <f ca="1">IF(MOD(MONTH(MP1),3)=0,VLOOKUP($A5,BBG!$1:$1048576,MATCH('Auto Sales'!MP$1,BBG!$1:$1,0),0),IF(MOD(MONTH(MP1),3)=1,VLOOKUP($A5,BBG!$1:$1048576,MATCH('Auto Sales'!MP$1,BBG!$1:$1,0)-1,0)+(VLOOKUP($A5,BBG!$1:$1048576,MATCH('Auto Sales'!MP$1,BBG!$1:$1,0)+2,0)-VLOOKUP($A5,BBG!$1:$1048576,MATCH('Auto Sales'!MP$1,BBG!$1:$1,0)-1,0))/3,VLOOKUP($A5,BBG!$1:$1048576,MATCH('Auto Sales'!MP$1,BBG!$1:$1,0)-2,0)+(VLOOKUP($A5,BBG!$1:$1048576,MATCH('Auto Sales'!MP$1,BBG!$1:$1,0)+1,0)-VLOOKUP($A5,BBG!$1:$1048576,MATCH('Auto Sales'!MP$1,BBG!$1:$1,0)-2,0))*2/3))</f>
        <v>0</v>
      </c>
      <c r="MQ5" s="13">
        <f ca="1">IF(MOD(MONTH(MQ1),3)=0,VLOOKUP($A5,BBG!$1:$1048576,MATCH('Auto Sales'!MQ$1,BBG!$1:$1,0),0),IF(MOD(MONTH(MQ1),3)=1,VLOOKUP($A5,BBG!$1:$1048576,MATCH('Auto Sales'!MQ$1,BBG!$1:$1,0)-1,0)+(VLOOKUP($A5,BBG!$1:$1048576,MATCH('Auto Sales'!MQ$1,BBG!$1:$1,0)+2,0)-VLOOKUP($A5,BBG!$1:$1048576,MATCH('Auto Sales'!MQ$1,BBG!$1:$1,0)-1,0))/3,VLOOKUP($A5,BBG!$1:$1048576,MATCH('Auto Sales'!MQ$1,BBG!$1:$1,0)-2,0)+(VLOOKUP($A5,BBG!$1:$1048576,MATCH('Auto Sales'!MQ$1,BBG!$1:$1,0)+1,0)-VLOOKUP($A5,BBG!$1:$1048576,MATCH('Auto Sales'!MQ$1,BBG!$1:$1,0)-2,0))*2/3))</f>
        <v>0</v>
      </c>
      <c r="MR5" s="13">
        <f ca="1">IF(MOD(MONTH(MR1),3)=0,VLOOKUP($A5,BBG!$1:$1048576,MATCH('Auto Sales'!MR$1,BBG!$1:$1,0),0),IF(MOD(MONTH(MR1),3)=1,VLOOKUP($A5,BBG!$1:$1048576,MATCH('Auto Sales'!MR$1,BBG!$1:$1,0)-1,0)+(VLOOKUP($A5,BBG!$1:$1048576,MATCH('Auto Sales'!MR$1,BBG!$1:$1,0)+2,0)-VLOOKUP($A5,BBG!$1:$1048576,MATCH('Auto Sales'!MR$1,BBG!$1:$1,0)-1,0))/3,VLOOKUP($A5,BBG!$1:$1048576,MATCH('Auto Sales'!MR$1,BBG!$1:$1,0)-2,0)+(VLOOKUP($A5,BBG!$1:$1048576,MATCH('Auto Sales'!MR$1,BBG!$1:$1,0)+1,0)-VLOOKUP($A5,BBG!$1:$1048576,MATCH('Auto Sales'!MR$1,BBG!$1:$1,0)-2,0))*2/3))</f>
        <v>0</v>
      </c>
      <c r="MS5" s="13">
        <f ca="1">IF(MOD(MONTH(MS1),3)=0,VLOOKUP($A5,BBG!$1:$1048576,MATCH('Auto Sales'!MS$1,BBG!$1:$1,0),0),IF(MOD(MONTH(MS1),3)=1,VLOOKUP($A5,BBG!$1:$1048576,MATCH('Auto Sales'!MS$1,BBG!$1:$1,0)-1,0)+(VLOOKUP($A5,BBG!$1:$1048576,MATCH('Auto Sales'!MS$1,BBG!$1:$1,0)+2,0)-VLOOKUP($A5,BBG!$1:$1048576,MATCH('Auto Sales'!MS$1,BBG!$1:$1,0)-1,0))/3,VLOOKUP($A5,BBG!$1:$1048576,MATCH('Auto Sales'!MS$1,BBG!$1:$1,0)-2,0)+(VLOOKUP($A5,BBG!$1:$1048576,MATCH('Auto Sales'!MS$1,BBG!$1:$1,0)+1,0)-VLOOKUP($A5,BBG!$1:$1048576,MATCH('Auto Sales'!MS$1,BBG!$1:$1,0)-2,0))*2/3))</f>
        <v>0</v>
      </c>
      <c r="MT5" s="13">
        <f ca="1">IF(MOD(MONTH(MT1),3)=0,VLOOKUP($A5,BBG!$1:$1048576,MATCH('Auto Sales'!MT$1,BBG!$1:$1,0),0),IF(MOD(MONTH(MT1),3)=1,VLOOKUP($A5,BBG!$1:$1048576,MATCH('Auto Sales'!MT$1,BBG!$1:$1,0)-1,0)+(VLOOKUP($A5,BBG!$1:$1048576,MATCH('Auto Sales'!MT$1,BBG!$1:$1,0)+2,0)-VLOOKUP($A5,BBG!$1:$1048576,MATCH('Auto Sales'!MT$1,BBG!$1:$1,0)-1,0))/3,VLOOKUP($A5,BBG!$1:$1048576,MATCH('Auto Sales'!MT$1,BBG!$1:$1,0)-2,0)+(VLOOKUP($A5,BBG!$1:$1048576,MATCH('Auto Sales'!MT$1,BBG!$1:$1,0)+1,0)-VLOOKUP($A5,BBG!$1:$1048576,MATCH('Auto Sales'!MT$1,BBG!$1:$1,0)-2,0))*2/3))</f>
        <v>0</v>
      </c>
      <c r="MU5" s="13">
        <f ca="1">IF(MOD(MONTH(MU1),3)=0,VLOOKUP($A5,BBG!$1:$1048576,MATCH('Auto Sales'!MU$1,BBG!$1:$1,0),0),IF(MOD(MONTH(MU1),3)=1,VLOOKUP($A5,BBG!$1:$1048576,MATCH('Auto Sales'!MU$1,BBG!$1:$1,0)-1,0)+(VLOOKUP($A5,BBG!$1:$1048576,MATCH('Auto Sales'!MU$1,BBG!$1:$1,0)+2,0)-VLOOKUP($A5,BBG!$1:$1048576,MATCH('Auto Sales'!MU$1,BBG!$1:$1,0)-1,0))/3,VLOOKUP($A5,BBG!$1:$1048576,MATCH('Auto Sales'!MU$1,BBG!$1:$1,0)-2,0)+(VLOOKUP($A5,BBG!$1:$1048576,MATCH('Auto Sales'!MU$1,BBG!$1:$1,0)+1,0)-VLOOKUP($A5,BBG!$1:$1048576,MATCH('Auto Sales'!MU$1,BBG!$1:$1,0)-2,0))*2/3))</f>
        <v>0</v>
      </c>
    </row>
    <row r="6" spans="1:359" s="22" customFormat="1">
      <c r="A6" s="46"/>
      <c r="B6" s="32" t="s">
        <v>155</v>
      </c>
      <c r="DS6" s="22" t="e">
        <f t="shared" ref="DS6" ca="1" si="12">DS5/DG5-1</f>
        <v>#DIV/0!</v>
      </c>
      <c r="DT6" s="22" t="e">
        <f t="shared" ref="DT6" ca="1" si="13">DT5/DH5-1</f>
        <v>#DIV/0!</v>
      </c>
      <c r="DU6" s="22" t="e">
        <f t="shared" ref="DU6" ca="1" si="14">DU5/DI5-1</f>
        <v>#DIV/0!</v>
      </c>
      <c r="DV6" s="22" t="e">
        <f t="shared" ref="DV6" ca="1" si="15">DV5/DJ5-1</f>
        <v>#DIV/0!</v>
      </c>
      <c r="DW6" s="22" t="e">
        <f t="shared" ref="DW6" ca="1" si="16">DW5/DK5-1</f>
        <v>#DIV/0!</v>
      </c>
      <c r="DX6" s="22" t="e">
        <f t="shared" ref="DX6" ca="1" si="17">DX5/DL5-1</f>
        <v>#DIV/0!</v>
      </c>
      <c r="DY6" s="22" t="e">
        <f t="shared" ref="DY6" ca="1" si="18">DY5/DM5-1</f>
        <v>#DIV/0!</v>
      </c>
      <c r="DZ6" s="22" t="e">
        <f t="shared" ref="DZ6" ca="1" si="19">DZ5/DN5-1</f>
        <v>#DIV/0!</v>
      </c>
      <c r="EA6" s="22" t="e">
        <f t="shared" ref="EA6" ca="1" si="20">EA5/DO5-1</f>
        <v>#DIV/0!</v>
      </c>
      <c r="EB6" s="22" t="e">
        <f t="shared" ref="EB6" ca="1" si="21">EB5/DP5-1</f>
        <v>#DIV/0!</v>
      </c>
      <c r="EC6" s="22" t="e">
        <f t="shared" ref="EC6" ca="1" si="22">EC5/DQ5-1</f>
        <v>#DIV/0!</v>
      </c>
      <c r="ED6" s="22" t="e">
        <f t="shared" ref="ED6" ca="1" si="23">ED5/DR5-1</f>
        <v>#DIV/0!</v>
      </c>
      <c r="EE6" s="22" t="e">
        <f t="shared" ref="EE6" ca="1" si="24">EE5/DS5-1</f>
        <v>#DIV/0!</v>
      </c>
      <c r="EF6" s="22" t="e">
        <f t="shared" ref="EF6" ca="1" si="25">EF5/DT5-1</f>
        <v>#DIV/0!</v>
      </c>
      <c r="EG6" s="22" t="e">
        <f t="shared" ref="EG6" ca="1" si="26">EG5/DU5-1</f>
        <v>#DIV/0!</v>
      </c>
      <c r="EH6" s="22" t="e">
        <f t="shared" ref="EH6" ca="1" si="27">EH5/DV5-1</f>
        <v>#DIV/0!</v>
      </c>
      <c r="EI6" s="22" t="e">
        <f t="shared" ref="EI6" ca="1" si="28">EI5/DW5-1</f>
        <v>#DIV/0!</v>
      </c>
      <c r="EJ6" s="22" t="e">
        <f t="shared" ref="EJ6" ca="1" si="29">EJ5/DX5-1</f>
        <v>#DIV/0!</v>
      </c>
      <c r="EK6" s="22" t="e">
        <f t="shared" ref="EK6" ca="1" si="30">EK5/DY5-1</f>
        <v>#DIV/0!</v>
      </c>
      <c r="EL6" s="22" t="e">
        <f t="shared" ref="EL6" ca="1" si="31">EL5/DZ5-1</f>
        <v>#DIV/0!</v>
      </c>
      <c r="EM6" s="22" t="e">
        <f t="shared" ref="EM6" ca="1" si="32">EM5/EA5-1</f>
        <v>#DIV/0!</v>
      </c>
      <c r="EN6" s="22" t="e">
        <f t="shared" ref="EN6" ca="1" si="33">EN5/EB5-1</f>
        <v>#DIV/0!</v>
      </c>
      <c r="EO6" s="22" t="e">
        <f t="shared" ref="EO6" ca="1" si="34">EO5/EC5-1</f>
        <v>#DIV/0!</v>
      </c>
      <c r="EP6" s="22" t="e">
        <f t="shared" ref="EP6" ca="1" si="35">EP5/ED5-1</f>
        <v>#DIV/0!</v>
      </c>
      <c r="EQ6" s="22" t="e">
        <f t="shared" ref="EQ6" ca="1" si="36">EQ5/EE5-1</f>
        <v>#DIV/0!</v>
      </c>
      <c r="ER6" s="22" t="e">
        <f t="shared" ref="ER6" ca="1" si="37">ER5/EF5-1</f>
        <v>#DIV/0!</v>
      </c>
      <c r="ES6" s="22" t="e">
        <f t="shared" ref="ES6" ca="1" si="38">ES5/EG5-1</f>
        <v>#DIV/0!</v>
      </c>
      <c r="ET6" s="22" t="e">
        <f t="shared" ref="ET6" ca="1" si="39">ET5/EH5-1</f>
        <v>#DIV/0!</v>
      </c>
      <c r="EU6" s="22" t="e">
        <f t="shared" ref="EU6" ca="1" si="40">EU5/EI5-1</f>
        <v>#DIV/0!</v>
      </c>
      <c r="EV6" s="22" t="e">
        <f t="shared" ref="EV6" ca="1" si="41">EV5/EJ5-1</f>
        <v>#DIV/0!</v>
      </c>
      <c r="EW6" s="22" t="e">
        <f t="shared" ref="EW6" ca="1" si="42">EW5/EK5-1</f>
        <v>#DIV/0!</v>
      </c>
      <c r="EX6" s="22" t="e">
        <f t="shared" ref="EX6" ca="1" si="43">EX5/EL5-1</f>
        <v>#DIV/0!</v>
      </c>
      <c r="EY6" s="22" t="e">
        <f t="shared" ref="EY6" ca="1" si="44">EY5/EM5-1</f>
        <v>#DIV/0!</v>
      </c>
      <c r="EZ6" s="22" t="e">
        <f t="shared" ref="EZ6" ca="1" si="45">EZ5/EN5-1</f>
        <v>#DIV/0!</v>
      </c>
      <c r="FA6" s="22" t="e">
        <f t="shared" ref="FA6" ca="1" si="46">FA5/EO5-1</f>
        <v>#DIV/0!</v>
      </c>
      <c r="FB6" s="22" t="e">
        <f t="shared" ref="FB6" ca="1" si="47">FB5/EP5-1</f>
        <v>#DIV/0!</v>
      </c>
      <c r="FC6" s="22" t="e">
        <f t="shared" ref="FC6" ca="1" si="48">FC5/EQ5-1</f>
        <v>#DIV/0!</v>
      </c>
      <c r="FD6" s="22" t="e">
        <f t="shared" ref="FD6" ca="1" si="49">FD5/ER5-1</f>
        <v>#DIV/0!</v>
      </c>
      <c r="FE6" s="22" t="e">
        <f t="shared" ref="FE6" ca="1" si="50">FE5/ES5-1</f>
        <v>#DIV/0!</v>
      </c>
      <c r="FF6" s="22" t="e">
        <f t="shared" ref="FF6" ca="1" si="51">FF5/ET5-1</f>
        <v>#DIV/0!</v>
      </c>
      <c r="FG6" s="22" t="e">
        <f t="shared" ref="FG6" ca="1" si="52">FG5/EU5-1</f>
        <v>#DIV/0!</v>
      </c>
      <c r="FH6" s="22" t="e">
        <f t="shared" ref="FH6" ca="1" si="53">FH5/EV5-1</f>
        <v>#DIV/0!</v>
      </c>
      <c r="FI6" s="22" t="e">
        <f t="shared" ref="FI6" ca="1" si="54">FI5/EW5-1</f>
        <v>#DIV/0!</v>
      </c>
      <c r="FJ6" s="22" t="e">
        <f t="shared" ref="FJ6" ca="1" si="55">FJ5/EX5-1</f>
        <v>#DIV/0!</v>
      </c>
      <c r="FK6" s="22" t="e">
        <f t="shared" ref="FK6" ca="1" si="56">FK5/EY5-1</f>
        <v>#DIV/0!</v>
      </c>
      <c r="FL6" s="22" t="e">
        <f t="shared" ref="FL6" ca="1" si="57">FL5/EZ5-1</f>
        <v>#DIV/0!</v>
      </c>
      <c r="FM6" s="22" t="e">
        <f t="shared" ref="FM6" ca="1" si="58">FM5/FA5-1</f>
        <v>#DIV/0!</v>
      </c>
      <c r="FN6" s="22" t="e">
        <f t="shared" ref="FN6" ca="1" si="59">FN5/FB5-1</f>
        <v>#DIV/0!</v>
      </c>
      <c r="FO6" s="22" t="e">
        <f t="shared" ref="FO6" ca="1" si="60">FO5/FC5-1</f>
        <v>#DIV/0!</v>
      </c>
      <c r="FP6" s="22" t="e">
        <f t="shared" ref="FP6" ca="1" si="61">FP5/FD5-1</f>
        <v>#DIV/0!</v>
      </c>
      <c r="FQ6" s="22" t="e">
        <f t="shared" ref="FQ6" ca="1" si="62">FQ5/FE5-1</f>
        <v>#DIV/0!</v>
      </c>
      <c r="FR6" s="22" t="e">
        <f t="shared" ref="FR6" ca="1" si="63">FR5/FF5-1</f>
        <v>#DIV/0!</v>
      </c>
      <c r="FS6" s="22" t="e">
        <f t="shared" ref="FS6" ca="1" si="64">FS5/FG5-1</f>
        <v>#DIV/0!</v>
      </c>
      <c r="FT6" s="22" t="e">
        <f t="shared" ref="FT6" ca="1" si="65">FT5/FH5-1</f>
        <v>#DIV/0!</v>
      </c>
      <c r="FU6" s="22" t="e">
        <f t="shared" ref="FU6" ca="1" si="66">FU5/FI5-1</f>
        <v>#DIV/0!</v>
      </c>
      <c r="FV6" s="22" t="e">
        <f t="shared" ref="FV6" ca="1" si="67">FV5/FJ5-1</f>
        <v>#DIV/0!</v>
      </c>
      <c r="FW6" s="22" t="e">
        <f t="shared" ref="FW6" ca="1" si="68">FW5/FK5-1</f>
        <v>#DIV/0!</v>
      </c>
      <c r="FX6" s="22" t="e">
        <f t="shared" ref="FX6" ca="1" si="69">FX5/FL5-1</f>
        <v>#DIV/0!</v>
      </c>
      <c r="FY6" s="22" t="e">
        <f t="shared" ref="FY6" ca="1" si="70">FY5/FM5-1</f>
        <v>#DIV/0!</v>
      </c>
      <c r="FZ6" s="22" t="e">
        <f t="shared" ref="FZ6" ca="1" si="71">FZ5/FN5-1</f>
        <v>#DIV/0!</v>
      </c>
      <c r="GA6" s="22" t="e">
        <f t="shared" ref="GA6" ca="1" si="72">GA5/FO5-1</f>
        <v>#DIV/0!</v>
      </c>
      <c r="GB6" s="22" t="e">
        <f t="shared" ref="GB6" ca="1" si="73">GB5/FP5-1</f>
        <v>#DIV/0!</v>
      </c>
      <c r="GC6" s="22" t="e">
        <f t="shared" ref="GC6" ca="1" si="74">GC5/FQ5-1</f>
        <v>#DIV/0!</v>
      </c>
      <c r="GD6" s="22" t="e">
        <f t="shared" ref="GD6" ca="1" si="75">GD5/FR5-1</f>
        <v>#DIV/0!</v>
      </c>
      <c r="GE6" s="22" t="e">
        <f t="shared" ref="GE6" ca="1" si="76">GE5/FS5-1</f>
        <v>#DIV/0!</v>
      </c>
      <c r="GF6" s="22" t="e">
        <f t="shared" ref="GF6" ca="1" si="77">GF5/FT5-1</f>
        <v>#DIV/0!</v>
      </c>
      <c r="GG6" s="22" t="e">
        <f t="shared" ref="GG6" ca="1" si="78">GG5/FU5-1</f>
        <v>#DIV/0!</v>
      </c>
      <c r="GH6" s="22" t="e">
        <f t="shared" ref="GH6" ca="1" si="79">GH5/FV5-1</f>
        <v>#DIV/0!</v>
      </c>
      <c r="GI6" s="22" t="e">
        <f t="shared" ref="GI6" ca="1" si="80">GI5/FW5-1</f>
        <v>#DIV/0!</v>
      </c>
      <c r="GJ6" s="22" t="e">
        <f t="shared" ref="GJ6" ca="1" si="81">GJ5/FX5-1</f>
        <v>#DIV/0!</v>
      </c>
      <c r="GK6" s="22" t="e">
        <f t="shared" ref="GK6" ca="1" si="82">GK5/FY5-1</f>
        <v>#DIV/0!</v>
      </c>
      <c r="GL6" s="22" t="e">
        <f t="shared" ref="GL6" ca="1" si="83">GL5/FZ5-1</f>
        <v>#DIV/0!</v>
      </c>
      <c r="GM6" s="22" t="e">
        <f t="shared" ref="GM6" ca="1" si="84">GM5/GA5-1</f>
        <v>#DIV/0!</v>
      </c>
      <c r="GN6" s="22" t="e">
        <f t="shared" ref="GN6" ca="1" si="85">GN5/GB5-1</f>
        <v>#DIV/0!</v>
      </c>
      <c r="GO6" s="22" t="e">
        <f t="shared" ref="GO6" ca="1" si="86">GO5/GC5-1</f>
        <v>#DIV/0!</v>
      </c>
      <c r="GP6" s="22" t="e">
        <f t="shared" ref="GP6" ca="1" si="87">GP5/GD5-1</f>
        <v>#DIV/0!</v>
      </c>
      <c r="GQ6" s="22" t="e">
        <f t="shared" ref="GQ6" ca="1" si="88">GQ5/GE5-1</f>
        <v>#DIV/0!</v>
      </c>
      <c r="GR6" s="22" t="e">
        <f t="shared" ref="GR6" ca="1" si="89">GR5/GF5-1</f>
        <v>#DIV/0!</v>
      </c>
      <c r="GS6" s="22" t="e">
        <f t="shared" ref="GS6" ca="1" si="90">GS5/GG5-1</f>
        <v>#DIV/0!</v>
      </c>
      <c r="GT6" s="22" t="e">
        <f t="shared" ref="GT6" ca="1" si="91">GT5/GH5-1</f>
        <v>#DIV/0!</v>
      </c>
      <c r="GU6" s="22" t="e">
        <f t="shared" ref="GU6" ca="1" si="92">GU5/GI5-1</f>
        <v>#DIV/0!</v>
      </c>
      <c r="GV6" s="22" t="e">
        <f t="shared" ref="GV6" ca="1" si="93">GV5/GJ5-1</f>
        <v>#DIV/0!</v>
      </c>
      <c r="GW6" s="22" t="e">
        <f t="shared" ref="GW6" ca="1" si="94">GW5/GK5-1</f>
        <v>#DIV/0!</v>
      </c>
      <c r="GX6" s="22" t="e">
        <f t="shared" ref="GX6" ca="1" si="95">GX5/GL5-1</f>
        <v>#DIV/0!</v>
      </c>
      <c r="GY6" s="22" t="e">
        <f t="shared" ref="GY6" ca="1" si="96">GY5/GM5-1</f>
        <v>#DIV/0!</v>
      </c>
      <c r="GZ6" s="22" t="e">
        <f t="shared" ref="GZ6" ca="1" si="97">GZ5/GN5-1</f>
        <v>#DIV/0!</v>
      </c>
      <c r="HA6" s="22" t="e">
        <f t="shared" ref="HA6" ca="1" si="98">HA5/GO5-1</f>
        <v>#DIV/0!</v>
      </c>
      <c r="HB6" s="22" t="e">
        <f t="shared" ref="HB6" ca="1" si="99">HB5/GP5-1</f>
        <v>#DIV/0!</v>
      </c>
      <c r="HC6" s="22" t="e">
        <f t="shared" ref="HC6" ca="1" si="100">HC5/GQ5-1</f>
        <v>#DIV/0!</v>
      </c>
      <c r="HD6" s="22" t="e">
        <f t="shared" ref="HD6" ca="1" si="101">HD5/GR5-1</f>
        <v>#DIV/0!</v>
      </c>
      <c r="HE6" s="22" t="e">
        <f t="shared" ref="HE6" ca="1" si="102">HE5/GS5-1</f>
        <v>#DIV/0!</v>
      </c>
      <c r="HF6" s="22" t="e">
        <f t="shared" ref="HF6" ca="1" si="103">HF5/GT5-1</f>
        <v>#DIV/0!</v>
      </c>
      <c r="HG6" s="22" t="e">
        <f t="shared" ref="HG6" ca="1" si="104">HG5/GU5-1</f>
        <v>#DIV/0!</v>
      </c>
      <c r="HH6" s="22" t="e">
        <f t="shared" ref="HH6" ca="1" si="105">HH5/GV5-1</f>
        <v>#DIV/0!</v>
      </c>
      <c r="HI6" s="22" t="e">
        <f t="shared" ref="HI6" ca="1" si="106">HI5/GW5-1</f>
        <v>#DIV/0!</v>
      </c>
      <c r="HJ6" s="22" t="e">
        <f t="shared" ref="HJ6" ca="1" si="107">HJ5/GX5-1</f>
        <v>#DIV/0!</v>
      </c>
      <c r="HK6" s="22" t="e">
        <f t="shared" ref="HK6" ca="1" si="108">HK5/GY5-1</f>
        <v>#DIV/0!</v>
      </c>
      <c r="HL6" s="22" t="e">
        <f t="shared" ref="HL6" ca="1" si="109">HL5/GZ5-1</f>
        <v>#DIV/0!</v>
      </c>
      <c r="HM6" s="22" t="e">
        <f t="shared" ref="HM6" ca="1" si="110">HM5/HA5-1</f>
        <v>#DIV/0!</v>
      </c>
      <c r="HN6" s="22" t="e">
        <f t="shared" ref="HN6" ca="1" si="111">HN5/HB5-1</f>
        <v>#DIV/0!</v>
      </c>
      <c r="HO6" s="22" t="e">
        <f t="shared" ref="HO6" ca="1" si="112">HO5/HC5-1</f>
        <v>#DIV/0!</v>
      </c>
      <c r="HP6" s="22" t="e">
        <f t="shared" ref="HP6" ca="1" si="113">HP5/HD5-1</f>
        <v>#DIV/0!</v>
      </c>
      <c r="HQ6" s="22" t="e">
        <f t="shared" ref="HQ6" ca="1" si="114">HQ5/HE5-1</f>
        <v>#DIV/0!</v>
      </c>
      <c r="HR6" s="22" t="e">
        <f t="shared" ref="HR6" ca="1" si="115">HR5/HF5-1</f>
        <v>#DIV/0!</v>
      </c>
      <c r="HS6" s="22" t="e">
        <f t="shared" ref="HS6" ca="1" si="116">HS5/HG5-1</f>
        <v>#DIV/0!</v>
      </c>
      <c r="HT6" s="22" t="e">
        <f t="shared" ref="HT6" ca="1" si="117">HT5/HH5-1</f>
        <v>#DIV/0!</v>
      </c>
      <c r="HU6" s="22" t="e">
        <f t="shared" ref="HU6" ca="1" si="118">HU5/HI5-1</f>
        <v>#DIV/0!</v>
      </c>
      <c r="HV6" s="22" t="e">
        <f t="shared" ref="HV6" ca="1" si="119">HV5/HJ5-1</f>
        <v>#DIV/0!</v>
      </c>
      <c r="HW6" s="22" t="e">
        <f t="shared" ref="HW6" ca="1" si="120">HW5/HK5-1</f>
        <v>#DIV/0!</v>
      </c>
      <c r="HX6" s="22" t="e">
        <f t="shared" ref="HX6" ca="1" si="121">HX5/HL5-1</f>
        <v>#DIV/0!</v>
      </c>
      <c r="HY6" s="22" t="e">
        <f t="shared" ref="HY6" ca="1" si="122">HY5/HM5-1</f>
        <v>#DIV/0!</v>
      </c>
      <c r="HZ6" s="22" t="e">
        <f t="shared" ref="HZ6" ca="1" si="123">HZ5/HN5-1</f>
        <v>#DIV/0!</v>
      </c>
      <c r="IA6" s="22" t="e">
        <f t="shared" ref="IA6" ca="1" si="124">IA5/HO5-1</f>
        <v>#DIV/0!</v>
      </c>
      <c r="IB6" s="22" t="e">
        <f t="shared" ref="IB6" ca="1" si="125">IB5/HP5-1</f>
        <v>#DIV/0!</v>
      </c>
      <c r="IC6" s="22" t="e">
        <f t="shared" ref="IC6" ca="1" si="126">IC5/HQ5-1</f>
        <v>#DIV/0!</v>
      </c>
      <c r="ID6" s="22" t="e">
        <f t="shared" ref="ID6" ca="1" si="127">ID5/HR5-1</f>
        <v>#DIV/0!</v>
      </c>
      <c r="IE6" s="22" t="e">
        <f t="shared" ref="IE6" ca="1" si="128">IE5/HS5-1</f>
        <v>#DIV/0!</v>
      </c>
      <c r="IF6" s="22" t="e">
        <f t="shared" ref="IF6" ca="1" si="129">IF5/HT5-1</f>
        <v>#DIV/0!</v>
      </c>
      <c r="IG6" s="22" t="e">
        <f t="shared" ref="IG6" ca="1" si="130">IG5/HU5-1</f>
        <v>#DIV/0!</v>
      </c>
      <c r="IH6" s="22" t="e">
        <f t="shared" ref="IH6" ca="1" si="131">IH5/HV5-1</f>
        <v>#DIV/0!</v>
      </c>
      <c r="II6" s="22" t="e">
        <f t="shared" ref="II6" ca="1" si="132">II5/HW5-1</f>
        <v>#DIV/0!</v>
      </c>
      <c r="IJ6" s="22" t="e">
        <f t="shared" ref="IJ6" ca="1" si="133">IJ5/HX5-1</f>
        <v>#DIV/0!</v>
      </c>
      <c r="IK6" s="22" t="e">
        <f t="shared" ref="IK6" ca="1" si="134">IK5/HY5-1</f>
        <v>#DIV/0!</v>
      </c>
      <c r="IL6" s="22" t="e">
        <f t="shared" ref="IL6" ca="1" si="135">IL5/HZ5-1</f>
        <v>#DIV/0!</v>
      </c>
      <c r="IM6" s="22" t="e">
        <f t="shared" ref="IM6" ca="1" si="136">IM5/IA5-1</f>
        <v>#DIV/0!</v>
      </c>
      <c r="IN6" s="22" t="e">
        <f t="shared" ref="IN6" ca="1" si="137">IN5/IB5-1</f>
        <v>#DIV/0!</v>
      </c>
      <c r="IO6" s="22" t="e">
        <f t="shared" ref="IO6" ca="1" si="138">IO5/IC5-1</f>
        <v>#DIV/0!</v>
      </c>
      <c r="IP6" s="22" t="e">
        <f t="shared" ref="IP6" ca="1" si="139">IP5/ID5-1</f>
        <v>#DIV/0!</v>
      </c>
      <c r="IQ6" s="22" t="e">
        <f t="shared" ref="IQ6" ca="1" si="140">IQ5/IE5-1</f>
        <v>#DIV/0!</v>
      </c>
      <c r="IR6" s="22" t="e">
        <f t="shared" ref="IR6" ca="1" si="141">IR5/IF5-1</f>
        <v>#DIV/0!</v>
      </c>
      <c r="IS6" s="22" t="e">
        <f t="shared" ref="IS6" ca="1" si="142">IS5/IG5-1</f>
        <v>#DIV/0!</v>
      </c>
      <c r="IT6" s="22" t="e">
        <f t="shared" ref="IT6" ca="1" si="143">IT5/IH5-1</f>
        <v>#DIV/0!</v>
      </c>
      <c r="IU6" s="22" t="e">
        <f t="shared" ref="IU6" ca="1" si="144">IU5/II5-1</f>
        <v>#DIV/0!</v>
      </c>
      <c r="IV6" s="22" t="e">
        <f t="shared" ref="IV6" ca="1" si="145">IV5/IJ5-1</f>
        <v>#DIV/0!</v>
      </c>
      <c r="IW6" s="22" t="e">
        <f t="shared" ref="IW6" ca="1" si="146">IW5/IK5-1</f>
        <v>#DIV/0!</v>
      </c>
      <c r="IX6" s="22" t="e">
        <f t="shared" ref="IX6" ca="1" si="147">IX5/IL5-1</f>
        <v>#DIV/0!</v>
      </c>
      <c r="IY6" s="22" t="e">
        <f t="shared" ref="IY6" ca="1" si="148">IY5/IM5-1</f>
        <v>#DIV/0!</v>
      </c>
      <c r="IZ6" s="22" t="e">
        <f t="shared" ref="IZ6" ca="1" si="149">IZ5/IN5-1</f>
        <v>#DIV/0!</v>
      </c>
      <c r="JA6" s="22" t="e">
        <f t="shared" ref="JA6" ca="1" si="150">JA5/IO5-1</f>
        <v>#DIV/0!</v>
      </c>
      <c r="JB6" s="22" t="e">
        <f t="shared" ref="JB6" ca="1" si="151">JB5/IP5-1</f>
        <v>#DIV/0!</v>
      </c>
      <c r="JC6" s="22" t="e">
        <f t="shared" ref="JC6" ca="1" si="152">JC5/IQ5-1</f>
        <v>#DIV/0!</v>
      </c>
      <c r="JD6" s="22" t="e">
        <f t="shared" ref="JD6" ca="1" si="153">JD5/IR5-1</f>
        <v>#DIV/0!</v>
      </c>
      <c r="JE6" s="22" t="e">
        <f t="shared" ref="JE6" ca="1" si="154">JE5/IS5-1</f>
        <v>#DIV/0!</v>
      </c>
      <c r="JF6" s="22" t="e">
        <f t="shared" ref="JF6" ca="1" si="155">JF5/IT5-1</f>
        <v>#DIV/0!</v>
      </c>
      <c r="JG6" s="22" t="e">
        <f t="shared" ref="JG6" ca="1" si="156">JG5/IU5-1</f>
        <v>#DIV/0!</v>
      </c>
      <c r="JH6" s="22" t="e">
        <f t="shared" ref="JH6" ca="1" si="157">JH5/IV5-1</f>
        <v>#DIV/0!</v>
      </c>
      <c r="JI6" s="22" t="e">
        <f t="shared" ref="JI6" ca="1" si="158">JI5/IW5-1</f>
        <v>#DIV/0!</v>
      </c>
      <c r="JJ6" s="22" t="e">
        <f t="shared" ref="JJ6" ca="1" si="159">JJ5/IX5-1</f>
        <v>#DIV/0!</v>
      </c>
      <c r="JK6" s="22" t="e">
        <f t="shared" ref="JK6" ca="1" si="160">JK5/IY5-1</f>
        <v>#DIV/0!</v>
      </c>
      <c r="JL6" s="22" t="e">
        <f t="shared" ref="JL6" ca="1" si="161">JL5/IZ5-1</f>
        <v>#DIV/0!</v>
      </c>
      <c r="JM6" s="22" t="e">
        <f t="shared" ref="JM6" ca="1" si="162">JM5/JA5-1</f>
        <v>#DIV/0!</v>
      </c>
      <c r="JN6" s="22" t="e">
        <f t="shared" ref="JN6" ca="1" si="163">JN5/JB5-1</f>
        <v>#DIV/0!</v>
      </c>
      <c r="JO6" s="22" t="e">
        <f t="shared" ref="JO6" ca="1" si="164">JO5/JC5-1</f>
        <v>#DIV/0!</v>
      </c>
      <c r="JP6" s="22" t="e">
        <f t="shared" ref="JP6" ca="1" si="165">JP5/JD5-1</f>
        <v>#DIV/0!</v>
      </c>
      <c r="JQ6" s="22" t="e">
        <f t="shared" ref="JQ6" ca="1" si="166">JQ5/JE5-1</f>
        <v>#DIV/0!</v>
      </c>
      <c r="JR6" s="22" t="e">
        <f t="shared" ref="JR6" ca="1" si="167">JR5/JF5-1</f>
        <v>#DIV/0!</v>
      </c>
      <c r="JS6" s="22" t="e">
        <f t="shared" ref="JS6" ca="1" si="168">JS5/JG5-1</f>
        <v>#DIV/0!</v>
      </c>
      <c r="JT6" s="22" t="e">
        <f t="shared" ref="JT6" ca="1" si="169">JT5/JH5-1</f>
        <v>#DIV/0!</v>
      </c>
      <c r="JU6" s="22" t="e">
        <f t="shared" ref="JU6" ca="1" si="170">JU5/JI5-1</f>
        <v>#DIV/0!</v>
      </c>
      <c r="JV6" s="22" t="e">
        <f t="shared" ref="JV6" ca="1" si="171">JV5/JJ5-1</f>
        <v>#DIV/0!</v>
      </c>
      <c r="JW6" s="22" t="e">
        <f t="shared" ref="JW6" ca="1" si="172">JW5/JK5-1</f>
        <v>#DIV/0!</v>
      </c>
      <c r="JX6" s="22" t="e">
        <f t="shared" ref="JX6" ca="1" si="173">JX5/JL5-1</f>
        <v>#DIV/0!</v>
      </c>
      <c r="JY6" s="22" t="e">
        <f t="shared" ref="JY6" ca="1" si="174">JY5/JM5-1</f>
        <v>#DIV/0!</v>
      </c>
      <c r="JZ6" s="22" t="e">
        <f t="shared" ref="JZ6" ca="1" si="175">JZ5/JN5-1</f>
        <v>#DIV/0!</v>
      </c>
      <c r="KA6" s="22" t="e">
        <f t="shared" ref="KA6" ca="1" si="176">KA5/JO5-1</f>
        <v>#DIV/0!</v>
      </c>
      <c r="KB6" s="22" t="e">
        <f t="shared" ref="KB6" ca="1" si="177">KB5/JP5-1</f>
        <v>#DIV/0!</v>
      </c>
      <c r="KC6" s="22" t="e">
        <f t="shared" ref="KC6" ca="1" si="178">KC5/JQ5-1</f>
        <v>#DIV/0!</v>
      </c>
      <c r="KD6" s="22" t="e">
        <f t="shared" ref="KD6" ca="1" si="179">KD5/JR5-1</f>
        <v>#DIV/0!</v>
      </c>
      <c r="KE6" s="22" t="e">
        <f t="shared" ref="KE6" ca="1" si="180">KE5/JS5-1</f>
        <v>#DIV/0!</v>
      </c>
      <c r="KF6" s="22" t="e">
        <f t="shared" ref="KF6" ca="1" si="181">KF5/JT5-1</f>
        <v>#DIV/0!</v>
      </c>
      <c r="KG6" s="22" t="e">
        <f t="shared" ref="KG6" ca="1" si="182">KG5/JU5-1</f>
        <v>#DIV/0!</v>
      </c>
      <c r="KH6" s="22" t="e">
        <f t="shared" ref="KH6" ca="1" si="183">KH5/JV5-1</f>
        <v>#DIV/0!</v>
      </c>
      <c r="KI6" s="22" t="e">
        <f t="shared" ref="KI6" ca="1" si="184">KI5/JW5-1</f>
        <v>#DIV/0!</v>
      </c>
      <c r="KJ6" s="22" t="e">
        <f t="shared" ref="KJ6" ca="1" si="185">KJ5/JX5-1</f>
        <v>#DIV/0!</v>
      </c>
      <c r="KK6" s="22" t="e">
        <f t="shared" ref="KK6" ca="1" si="186">KK5/JY5-1</f>
        <v>#DIV/0!</v>
      </c>
      <c r="KL6" s="22" t="e">
        <f t="shared" ref="KL6" ca="1" si="187">KL5/JZ5-1</f>
        <v>#DIV/0!</v>
      </c>
      <c r="KM6" s="22" t="e">
        <f t="shared" ref="KM6" ca="1" si="188">KM5/KA5-1</f>
        <v>#DIV/0!</v>
      </c>
      <c r="KN6" s="22" t="e">
        <f t="shared" ref="KN6" ca="1" si="189">KN5/KB5-1</f>
        <v>#DIV/0!</v>
      </c>
      <c r="KO6" s="22" t="e">
        <f t="shared" ref="KO6" ca="1" si="190">KO5/KC5-1</f>
        <v>#DIV/0!</v>
      </c>
      <c r="KP6" s="22" t="e">
        <f t="shared" ref="KP6" ca="1" si="191">KP5/KD5-1</f>
        <v>#DIV/0!</v>
      </c>
      <c r="KQ6" s="22" t="e">
        <f t="shared" ref="KQ6" ca="1" si="192">KQ5/KE5-1</f>
        <v>#DIV/0!</v>
      </c>
      <c r="KR6" s="22" t="e">
        <f t="shared" ref="KR6" ca="1" si="193">KR5/KF5-1</f>
        <v>#DIV/0!</v>
      </c>
      <c r="KS6" s="22" t="e">
        <f t="shared" ref="KS6" ca="1" si="194">KS5/KG5-1</f>
        <v>#DIV/0!</v>
      </c>
      <c r="KT6" s="22" t="e">
        <f t="shared" ref="KT6" ca="1" si="195">KT5/KH5-1</f>
        <v>#DIV/0!</v>
      </c>
      <c r="KU6" s="22" t="e">
        <f t="shared" ref="KU6" ca="1" si="196">KU5/KI5-1</f>
        <v>#DIV/0!</v>
      </c>
      <c r="KV6" s="22" t="e">
        <f t="shared" ref="KV6" ca="1" si="197">KV5/KJ5-1</f>
        <v>#DIV/0!</v>
      </c>
      <c r="KW6" s="22" t="e">
        <f t="shared" ref="KW6" ca="1" si="198">KW5/KK5-1</f>
        <v>#DIV/0!</v>
      </c>
      <c r="KX6" s="22" t="e">
        <f t="shared" ref="KX6" ca="1" si="199">KX5/KL5-1</f>
        <v>#DIV/0!</v>
      </c>
      <c r="KY6" s="22" t="e">
        <f t="shared" ref="KY6" ca="1" si="200">KY5/KM5-1</f>
        <v>#DIV/0!</v>
      </c>
      <c r="KZ6" s="22" t="e">
        <f t="shared" ref="KZ6" ca="1" si="201">KZ5/KN5-1</f>
        <v>#DIV/0!</v>
      </c>
      <c r="LA6" s="22" t="e">
        <f t="shared" ref="LA6" ca="1" si="202">LA5/KO5-1</f>
        <v>#DIV/0!</v>
      </c>
      <c r="LB6" s="22" t="e">
        <f t="shared" ref="LB6" ca="1" si="203">LB5/KP5-1</f>
        <v>#DIV/0!</v>
      </c>
      <c r="LC6" s="22" t="e">
        <f t="shared" ref="LC6" ca="1" si="204">LC5/KQ5-1</f>
        <v>#DIV/0!</v>
      </c>
      <c r="LD6" s="22" t="e">
        <f t="shared" ref="LD6" ca="1" si="205">LD5/KR5-1</f>
        <v>#DIV/0!</v>
      </c>
      <c r="LE6" s="22" t="e">
        <f t="shared" ref="LE6" ca="1" si="206">LE5/KS5-1</f>
        <v>#DIV/0!</v>
      </c>
      <c r="LF6" s="22" t="e">
        <f t="shared" ref="LF6" ca="1" si="207">LF5/KT5-1</f>
        <v>#DIV/0!</v>
      </c>
      <c r="LG6" s="22" t="e">
        <f t="shared" ref="LG6" ca="1" si="208">LG5/KU5-1</f>
        <v>#DIV/0!</v>
      </c>
      <c r="LH6" s="22" t="e">
        <f t="shared" ref="LH6" ca="1" si="209">LH5/KV5-1</f>
        <v>#DIV/0!</v>
      </c>
      <c r="LI6" s="22" t="e">
        <f t="shared" ref="LI6" ca="1" si="210">LI5/KW5-1</f>
        <v>#DIV/0!</v>
      </c>
      <c r="LJ6" s="22" t="e">
        <f t="shared" ref="LJ6" ca="1" si="211">LJ5/KX5-1</f>
        <v>#DIV/0!</v>
      </c>
      <c r="LK6" s="22" t="e">
        <f t="shared" ref="LK6" ca="1" si="212">LK5/KY5-1</f>
        <v>#DIV/0!</v>
      </c>
      <c r="LL6" s="22" t="e">
        <f t="shared" ref="LL6" ca="1" si="213">LL5/KZ5-1</f>
        <v>#DIV/0!</v>
      </c>
      <c r="LM6" s="22" t="e">
        <f t="shared" ref="LM6" ca="1" si="214">LM5/LA5-1</f>
        <v>#DIV/0!</v>
      </c>
      <c r="LN6" s="22" t="e">
        <f t="shared" ref="LN6" ca="1" si="215">LN5/LB5-1</f>
        <v>#DIV/0!</v>
      </c>
      <c r="LO6" s="22" t="e">
        <f t="shared" ref="LO6" ca="1" si="216">LO5/LC5-1</f>
        <v>#DIV/0!</v>
      </c>
      <c r="LP6" s="22" t="e">
        <f t="shared" ref="LP6" ca="1" si="217">LP5/LD5-1</f>
        <v>#DIV/0!</v>
      </c>
      <c r="LQ6" s="22" t="e">
        <f t="shared" ref="LQ6" ca="1" si="218">LQ5/LE5-1</f>
        <v>#DIV/0!</v>
      </c>
      <c r="LR6" s="22" t="e">
        <f t="shared" ref="LR6" ca="1" si="219">LR5/LF5-1</f>
        <v>#DIV/0!</v>
      </c>
      <c r="LS6" s="22" t="e">
        <f t="shared" ref="LS6" ca="1" si="220">LS5/LG5-1</f>
        <v>#DIV/0!</v>
      </c>
      <c r="LT6" s="22" t="e">
        <f t="shared" ref="LT6" ca="1" si="221">LT5/LH5-1</f>
        <v>#DIV/0!</v>
      </c>
      <c r="LU6" s="22" t="e">
        <f t="shared" ref="LU6" ca="1" si="222">LU5/LI5-1</f>
        <v>#DIV/0!</v>
      </c>
      <c r="LV6" s="22" t="e">
        <f t="shared" ref="LV6" ca="1" si="223">LV5/LJ5-1</f>
        <v>#DIV/0!</v>
      </c>
      <c r="LW6" s="22" t="e">
        <f t="shared" ref="LW6" ca="1" si="224">LW5/LK5-1</f>
        <v>#DIV/0!</v>
      </c>
      <c r="LX6" s="22" t="e">
        <f t="shared" ref="LX6" ca="1" si="225">LX5/LL5-1</f>
        <v>#DIV/0!</v>
      </c>
      <c r="LY6" s="22" t="e">
        <f t="shared" ref="LY6" ca="1" si="226">LY5/LM5-1</f>
        <v>#DIV/0!</v>
      </c>
      <c r="LZ6" s="22" t="e">
        <f t="shared" ref="LZ6" ca="1" si="227">LZ5/LN5-1</f>
        <v>#DIV/0!</v>
      </c>
      <c r="MA6" s="22" t="e">
        <f t="shared" ref="MA6" ca="1" si="228">MA5/LO5-1</f>
        <v>#DIV/0!</v>
      </c>
      <c r="MB6" s="22" t="e">
        <f t="shared" ref="MB6" ca="1" si="229">MB5/LP5-1</f>
        <v>#DIV/0!</v>
      </c>
      <c r="MC6" s="22" t="e">
        <f t="shared" ref="MC6" ca="1" si="230">MC5/LQ5-1</f>
        <v>#DIV/0!</v>
      </c>
      <c r="MD6" s="22" t="e">
        <f t="shared" ref="MD6" ca="1" si="231">MD5/LR5-1</f>
        <v>#DIV/0!</v>
      </c>
      <c r="ME6" s="22" t="e">
        <f t="shared" ref="ME6" ca="1" si="232">ME5/LS5-1</f>
        <v>#DIV/0!</v>
      </c>
      <c r="MF6" s="22" t="e">
        <f t="shared" ref="MF6" ca="1" si="233">MF5/LT5-1</f>
        <v>#DIV/0!</v>
      </c>
      <c r="MG6" s="22" t="e">
        <f t="shared" ref="MG6" ca="1" si="234">MG5/LU5-1</f>
        <v>#DIV/0!</v>
      </c>
      <c r="MH6" s="22" t="e">
        <f t="shared" ref="MH6" ca="1" si="235">MH5/LV5-1</f>
        <v>#DIV/0!</v>
      </c>
      <c r="MI6" s="22" t="e">
        <f t="shared" ref="MI6" ca="1" si="236">MI5/LW5-1</f>
        <v>#DIV/0!</v>
      </c>
      <c r="MJ6" s="22" t="e">
        <f t="shared" ref="MJ6" ca="1" si="237">MJ5/LX5-1</f>
        <v>#DIV/0!</v>
      </c>
      <c r="MK6" s="22" t="e">
        <f t="shared" ref="MK6" ca="1" si="238">MK5/LY5-1</f>
        <v>#DIV/0!</v>
      </c>
      <c r="ML6" s="22" t="e">
        <f t="shared" ref="ML6" ca="1" si="239">ML5/LZ5-1</f>
        <v>#DIV/0!</v>
      </c>
      <c r="MM6" s="22" t="e">
        <f t="shared" ref="MM6" ca="1" si="240">MM5/MA5-1</f>
        <v>#DIV/0!</v>
      </c>
      <c r="MN6" s="22" t="e">
        <f t="shared" ref="MN6" ca="1" si="241">MN5/MB5-1</f>
        <v>#DIV/0!</v>
      </c>
      <c r="MO6" s="22" t="e">
        <f t="shared" ref="MO6" ca="1" si="242">MO5/MC5-1</f>
        <v>#DIV/0!</v>
      </c>
      <c r="MP6" s="22" t="e">
        <f t="shared" ref="MP6" ca="1" si="243">MP5/MD5-1</f>
        <v>#DIV/0!</v>
      </c>
      <c r="MQ6" s="22" t="e">
        <f t="shared" ref="MQ6" ca="1" si="244">MQ5/ME5-1</f>
        <v>#DIV/0!</v>
      </c>
      <c r="MR6" s="22" t="e">
        <f t="shared" ref="MR6" ca="1" si="245">MR5/MF5-1</f>
        <v>#DIV/0!</v>
      </c>
      <c r="MS6" s="22" t="e">
        <f t="shared" ref="MS6" ca="1" si="246">MS5/MG5-1</f>
        <v>#DIV/0!</v>
      </c>
      <c r="MT6" s="22" t="e">
        <f t="shared" ref="MT6" ca="1" si="247">MT5/MH5-1</f>
        <v>#DIV/0!</v>
      </c>
      <c r="MU6" s="22" t="e">
        <f ca="1">MU5/MI5-1</f>
        <v>#DIV/0!</v>
      </c>
    </row>
    <row r="7" spans="1:359" s="22" customFormat="1">
      <c r="A7" s="46"/>
      <c r="B7" s="32" t="s">
        <v>155</v>
      </c>
      <c r="C7" s="51"/>
      <c r="D7" s="51"/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  <c r="AA7" s="51"/>
      <c r="AB7" s="51"/>
      <c r="AC7" s="51"/>
      <c r="AD7" s="51"/>
      <c r="AE7" s="51"/>
      <c r="AF7" s="51"/>
      <c r="AG7" s="51"/>
      <c r="AH7" s="51"/>
      <c r="AI7" s="51"/>
      <c r="AJ7" s="51"/>
      <c r="AK7" s="51"/>
      <c r="AL7" s="51"/>
      <c r="AM7" s="51"/>
      <c r="AN7" s="51"/>
      <c r="AO7" s="51"/>
      <c r="AP7" s="51"/>
      <c r="AQ7" s="51"/>
      <c r="AR7" s="51"/>
      <c r="AS7" s="51"/>
      <c r="AT7" s="51"/>
      <c r="AU7" s="51"/>
      <c r="AV7" s="51"/>
      <c r="AW7" s="51"/>
      <c r="AX7" s="51"/>
      <c r="AY7" s="51"/>
      <c r="AZ7" s="51"/>
      <c r="BA7" s="51"/>
      <c r="BB7" s="51"/>
      <c r="BC7" s="51"/>
      <c r="BD7" s="51"/>
      <c r="BE7" s="51"/>
      <c r="BF7" s="51"/>
      <c r="BG7" s="51"/>
      <c r="BH7" s="51"/>
      <c r="BI7" s="51"/>
      <c r="BJ7" s="51"/>
      <c r="BK7" s="51"/>
      <c r="BL7" s="51"/>
      <c r="BM7" s="51"/>
      <c r="BN7" s="51"/>
      <c r="BO7" s="51"/>
      <c r="BP7" s="51"/>
      <c r="BQ7" s="51"/>
      <c r="BR7" s="51"/>
      <c r="BS7" s="51"/>
      <c r="BT7" s="51"/>
      <c r="BU7" s="51"/>
      <c r="BV7" s="51"/>
      <c r="BW7" s="51"/>
      <c r="BX7" s="51"/>
      <c r="BY7" s="51"/>
      <c r="BZ7" s="51"/>
      <c r="CA7" s="51"/>
      <c r="CB7" s="51"/>
      <c r="CC7" s="51"/>
      <c r="CD7" s="51"/>
      <c r="CE7" s="51"/>
      <c r="CF7" s="51"/>
      <c r="CG7" s="51"/>
      <c r="CH7" s="51"/>
      <c r="CI7" s="51"/>
      <c r="CJ7" s="51"/>
      <c r="CK7" s="51"/>
      <c r="CL7" s="51"/>
      <c r="CM7" s="51"/>
      <c r="CN7" s="51"/>
      <c r="CO7" s="51"/>
      <c r="CP7" s="51"/>
      <c r="CQ7" s="51"/>
      <c r="CR7" s="51"/>
      <c r="CS7" s="51"/>
      <c r="CT7" s="51"/>
      <c r="CU7" s="51"/>
      <c r="CV7" s="51"/>
      <c r="CW7" s="51"/>
      <c r="CX7" s="51"/>
      <c r="CY7" s="51"/>
      <c r="CZ7" s="51"/>
      <c r="DA7" s="51"/>
      <c r="DB7" s="51"/>
      <c r="DC7" s="51"/>
      <c r="DD7" s="51"/>
      <c r="DE7" s="51"/>
      <c r="DF7" s="51"/>
      <c r="DG7" s="51"/>
      <c r="DH7" s="51"/>
      <c r="DI7" s="51"/>
      <c r="DJ7" s="51"/>
      <c r="DK7" s="51"/>
      <c r="DL7" s="51"/>
      <c r="DM7" s="51"/>
      <c r="DN7" s="51"/>
      <c r="DO7" s="51"/>
      <c r="DP7" s="51"/>
      <c r="DQ7" s="51"/>
      <c r="DR7" s="51"/>
      <c r="DS7" s="51" t="e">
        <f t="shared" ref="DS7" ca="1" si="248">SUM(DH5:DS5)/SUM(CV5:DG5)-1</f>
        <v>#DIV/0!</v>
      </c>
      <c r="DT7" s="51" t="e">
        <f t="shared" ref="DT7" ca="1" si="249">SUM(DI5:DT5)/SUM(CW5:DH5)-1</f>
        <v>#DIV/0!</v>
      </c>
      <c r="DU7" s="51" t="e">
        <f t="shared" ref="DU7" ca="1" si="250">SUM(DJ5:DU5)/SUM(CX5:DI5)-1</f>
        <v>#DIV/0!</v>
      </c>
      <c r="DV7" s="51" t="e">
        <f t="shared" ref="DV7" ca="1" si="251">SUM(DK5:DV5)/SUM(CY5:DJ5)-1</f>
        <v>#DIV/0!</v>
      </c>
      <c r="DW7" s="51" t="e">
        <f t="shared" ref="DW7" ca="1" si="252">SUM(DL5:DW5)/SUM(CZ5:DK5)-1</f>
        <v>#DIV/0!</v>
      </c>
      <c r="DX7" s="51" t="e">
        <f t="shared" ref="DX7" ca="1" si="253">SUM(DM5:DX5)/SUM(DA5:DL5)-1</f>
        <v>#DIV/0!</v>
      </c>
      <c r="DY7" s="51" t="e">
        <f t="shared" ref="DY7" ca="1" si="254">SUM(DN5:DY5)/SUM(DB5:DM5)-1</f>
        <v>#DIV/0!</v>
      </c>
      <c r="DZ7" s="51" t="e">
        <f t="shared" ref="DZ7" ca="1" si="255">SUM(DO5:DZ5)/SUM(DC5:DN5)-1</f>
        <v>#DIV/0!</v>
      </c>
      <c r="EA7" s="51" t="e">
        <f t="shared" ref="EA7" ca="1" si="256">SUM(DP5:EA5)/SUM(DD5:DO5)-1</f>
        <v>#DIV/0!</v>
      </c>
      <c r="EB7" s="51" t="e">
        <f t="shared" ref="EB7" ca="1" si="257">SUM(DQ5:EB5)/SUM(DE5:DP5)-1</f>
        <v>#DIV/0!</v>
      </c>
      <c r="EC7" s="51" t="e">
        <f t="shared" ref="EC7" ca="1" si="258">SUM(DR5:EC5)/SUM(DF5:DQ5)-1</f>
        <v>#DIV/0!</v>
      </c>
      <c r="ED7" s="51" t="e">
        <f t="shared" ref="ED7" ca="1" si="259">SUM(DS5:ED5)/SUM(DG5:DR5)-1</f>
        <v>#DIV/0!</v>
      </c>
      <c r="EE7" s="51" t="e">
        <f t="shared" ref="EE7" ca="1" si="260">SUM(DT5:EE5)/SUM(DH5:DS5)-1</f>
        <v>#DIV/0!</v>
      </c>
      <c r="EF7" s="51" t="e">
        <f t="shared" ref="EF7" ca="1" si="261">SUM(DU5:EF5)/SUM(DI5:DT5)-1</f>
        <v>#DIV/0!</v>
      </c>
      <c r="EG7" s="51" t="e">
        <f t="shared" ref="EG7" ca="1" si="262">SUM(DV5:EG5)/SUM(DJ5:DU5)-1</f>
        <v>#DIV/0!</v>
      </c>
      <c r="EH7" s="51" t="e">
        <f t="shared" ref="EH7" ca="1" si="263">SUM(DW5:EH5)/SUM(DK5:DV5)-1</f>
        <v>#DIV/0!</v>
      </c>
      <c r="EI7" s="51" t="e">
        <f t="shared" ref="EI7" ca="1" si="264">SUM(DX5:EI5)/SUM(DL5:DW5)-1</f>
        <v>#DIV/0!</v>
      </c>
      <c r="EJ7" s="51" t="e">
        <f t="shared" ref="EJ7" ca="1" si="265">SUM(DY5:EJ5)/SUM(DM5:DX5)-1</f>
        <v>#DIV/0!</v>
      </c>
      <c r="EK7" s="51" t="e">
        <f t="shared" ref="EK7" ca="1" si="266">SUM(DZ5:EK5)/SUM(DN5:DY5)-1</f>
        <v>#DIV/0!</v>
      </c>
      <c r="EL7" s="51" t="e">
        <f t="shared" ref="EL7" ca="1" si="267">SUM(EA5:EL5)/SUM(DO5:DZ5)-1</f>
        <v>#DIV/0!</v>
      </c>
      <c r="EM7" s="51" t="e">
        <f t="shared" ref="EM7" ca="1" si="268">SUM(EB5:EM5)/SUM(DP5:EA5)-1</f>
        <v>#DIV/0!</v>
      </c>
      <c r="EN7" s="51" t="e">
        <f t="shared" ref="EN7" ca="1" si="269">SUM(EC5:EN5)/SUM(DQ5:EB5)-1</f>
        <v>#DIV/0!</v>
      </c>
      <c r="EO7" s="51" t="e">
        <f t="shared" ref="EO7" ca="1" si="270">SUM(ED5:EO5)/SUM(DR5:EC5)-1</f>
        <v>#DIV/0!</v>
      </c>
      <c r="EP7" s="51" t="e">
        <f t="shared" ref="EP7" ca="1" si="271">SUM(EE5:EP5)/SUM(DS5:ED5)-1</f>
        <v>#DIV/0!</v>
      </c>
      <c r="EQ7" s="51" t="e">
        <f t="shared" ref="EQ7" ca="1" si="272">SUM(EF5:EQ5)/SUM(DT5:EE5)-1</f>
        <v>#DIV/0!</v>
      </c>
      <c r="ER7" s="51" t="e">
        <f t="shared" ref="ER7" ca="1" si="273">SUM(EG5:ER5)/SUM(DU5:EF5)-1</f>
        <v>#DIV/0!</v>
      </c>
      <c r="ES7" s="51" t="e">
        <f t="shared" ref="ES7" ca="1" si="274">SUM(EH5:ES5)/SUM(DV5:EG5)-1</f>
        <v>#DIV/0!</v>
      </c>
      <c r="ET7" s="51" t="e">
        <f t="shared" ref="ET7" ca="1" si="275">SUM(EI5:ET5)/SUM(DW5:EH5)-1</f>
        <v>#DIV/0!</v>
      </c>
      <c r="EU7" s="51" t="e">
        <f t="shared" ref="EU7" ca="1" si="276">SUM(EJ5:EU5)/SUM(DX5:EI5)-1</f>
        <v>#DIV/0!</v>
      </c>
      <c r="EV7" s="51" t="e">
        <f t="shared" ref="EV7" ca="1" si="277">SUM(EK5:EV5)/SUM(DY5:EJ5)-1</f>
        <v>#DIV/0!</v>
      </c>
      <c r="EW7" s="51" t="e">
        <f t="shared" ref="EW7" ca="1" si="278">SUM(EL5:EW5)/SUM(DZ5:EK5)-1</f>
        <v>#DIV/0!</v>
      </c>
      <c r="EX7" s="51" t="e">
        <f t="shared" ref="EX7" ca="1" si="279">SUM(EM5:EX5)/SUM(EA5:EL5)-1</f>
        <v>#DIV/0!</v>
      </c>
      <c r="EY7" s="51" t="e">
        <f t="shared" ref="EY7" ca="1" si="280">SUM(EN5:EY5)/SUM(EB5:EM5)-1</f>
        <v>#DIV/0!</v>
      </c>
      <c r="EZ7" s="51" t="e">
        <f t="shared" ref="EZ7" ca="1" si="281">SUM(EO5:EZ5)/SUM(EC5:EN5)-1</f>
        <v>#DIV/0!</v>
      </c>
      <c r="FA7" s="51" t="e">
        <f t="shared" ref="FA7" ca="1" si="282">SUM(EP5:FA5)/SUM(ED5:EO5)-1</f>
        <v>#DIV/0!</v>
      </c>
      <c r="FB7" s="51" t="e">
        <f t="shared" ref="FB7" ca="1" si="283">SUM(EQ5:FB5)/SUM(EE5:EP5)-1</f>
        <v>#DIV/0!</v>
      </c>
      <c r="FC7" s="51" t="e">
        <f t="shared" ref="FC7" ca="1" si="284">SUM(ER5:FC5)/SUM(EF5:EQ5)-1</f>
        <v>#DIV/0!</v>
      </c>
      <c r="FD7" s="51" t="e">
        <f t="shared" ref="FD7" ca="1" si="285">SUM(ES5:FD5)/SUM(EG5:ER5)-1</f>
        <v>#DIV/0!</v>
      </c>
      <c r="FE7" s="51" t="e">
        <f t="shared" ref="FE7" ca="1" si="286">SUM(ET5:FE5)/SUM(EH5:ES5)-1</f>
        <v>#DIV/0!</v>
      </c>
      <c r="FF7" s="51" t="e">
        <f t="shared" ref="FF7" ca="1" si="287">SUM(EU5:FF5)/SUM(EI5:ET5)-1</f>
        <v>#DIV/0!</v>
      </c>
      <c r="FG7" s="51" t="e">
        <f t="shared" ref="FG7" ca="1" si="288">SUM(EV5:FG5)/SUM(EJ5:EU5)-1</f>
        <v>#DIV/0!</v>
      </c>
      <c r="FH7" s="51" t="e">
        <f t="shared" ref="FH7" ca="1" si="289">SUM(EW5:FH5)/SUM(EK5:EV5)-1</f>
        <v>#DIV/0!</v>
      </c>
      <c r="FI7" s="51" t="e">
        <f t="shared" ref="FI7" ca="1" si="290">SUM(EX5:FI5)/SUM(EL5:EW5)-1</f>
        <v>#DIV/0!</v>
      </c>
      <c r="FJ7" s="51" t="e">
        <f t="shared" ref="FJ7" ca="1" si="291">SUM(EY5:FJ5)/SUM(EM5:EX5)-1</f>
        <v>#DIV/0!</v>
      </c>
      <c r="FK7" s="51" t="e">
        <f t="shared" ref="FK7" ca="1" si="292">SUM(EZ5:FK5)/SUM(EN5:EY5)-1</f>
        <v>#DIV/0!</v>
      </c>
      <c r="FL7" s="51" t="e">
        <f t="shared" ref="FL7" ca="1" si="293">SUM(FA5:FL5)/SUM(EO5:EZ5)-1</f>
        <v>#DIV/0!</v>
      </c>
      <c r="FM7" s="51" t="e">
        <f t="shared" ref="FM7" ca="1" si="294">SUM(FB5:FM5)/SUM(EP5:FA5)-1</f>
        <v>#DIV/0!</v>
      </c>
      <c r="FN7" s="51" t="e">
        <f t="shared" ref="FN7" ca="1" si="295">SUM(FC5:FN5)/SUM(EQ5:FB5)-1</f>
        <v>#DIV/0!</v>
      </c>
      <c r="FO7" s="51" t="e">
        <f t="shared" ref="FO7" ca="1" si="296">SUM(FD5:FO5)/SUM(ER5:FC5)-1</f>
        <v>#DIV/0!</v>
      </c>
      <c r="FP7" s="51" t="e">
        <f t="shared" ref="FP7" ca="1" si="297">SUM(FE5:FP5)/SUM(ES5:FD5)-1</f>
        <v>#DIV/0!</v>
      </c>
      <c r="FQ7" s="51" t="e">
        <f t="shared" ref="FQ7" ca="1" si="298">SUM(FF5:FQ5)/SUM(ET5:FE5)-1</f>
        <v>#DIV/0!</v>
      </c>
      <c r="FR7" s="51" t="e">
        <f t="shared" ref="FR7" ca="1" si="299">SUM(FG5:FR5)/SUM(EU5:FF5)-1</f>
        <v>#DIV/0!</v>
      </c>
      <c r="FS7" s="51" t="e">
        <f t="shared" ref="FS7" ca="1" si="300">SUM(FH5:FS5)/SUM(EV5:FG5)-1</f>
        <v>#DIV/0!</v>
      </c>
      <c r="FT7" s="51" t="e">
        <f t="shared" ref="FT7" ca="1" si="301">SUM(FI5:FT5)/SUM(EW5:FH5)-1</f>
        <v>#DIV/0!</v>
      </c>
      <c r="FU7" s="51" t="e">
        <f t="shared" ref="FU7" ca="1" si="302">SUM(FJ5:FU5)/SUM(EX5:FI5)-1</f>
        <v>#DIV/0!</v>
      </c>
      <c r="FV7" s="51" t="e">
        <f t="shared" ref="FV7" ca="1" si="303">SUM(FK5:FV5)/SUM(EY5:FJ5)-1</f>
        <v>#DIV/0!</v>
      </c>
      <c r="FW7" s="51" t="e">
        <f t="shared" ref="FW7" ca="1" si="304">SUM(FL5:FW5)/SUM(EZ5:FK5)-1</f>
        <v>#DIV/0!</v>
      </c>
      <c r="FX7" s="51" t="e">
        <f t="shared" ref="FX7" ca="1" si="305">SUM(FM5:FX5)/SUM(FA5:FL5)-1</f>
        <v>#DIV/0!</v>
      </c>
      <c r="FY7" s="51" t="e">
        <f t="shared" ref="FY7" ca="1" si="306">SUM(FN5:FY5)/SUM(FB5:FM5)-1</f>
        <v>#DIV/0!</v>
      </c>
      <c r="FZ7" s="51" t="e">
        <f t="shared" ref="FZ7" ca="1" si="307">SUM(FO5:FZ5)/SUM(FC5:FN5)-1</f>
        <v>#DIV/0!</v>
      </c>
      <c r="GA7" s="51" t="e">
        <f t="shared" ref="GA7" ca="1" si="308">SUM(FP5:GA5)/SUM(FD5:FO5)-1</f>
        <v>#DIV/0!</v>
      </c>
      <c r="GB7" s="51" t="e">
        <f t="shared" ref="GB7" ca="1" si="309">SUM(FQ5:GB5)/SUM(FE5:FP5)-1</f>
        <v>#DIV/0!</v>
      </c>
      <c r="GC7" s="51" t="e">
        <f t="shared" ref="GC7" ca="1" si="310">SUM(FR5:GC5)/SUM(FF5:FQ5)-1</f>
        <v>#DIV/0!</v>
      </c>
      <c r="GD7" s="51" t="e">
        <f t="shared" ref="GD7" ca="1" si="311">SUM(FS5:GD5)/SUM(FG5:FR5)-1</f>
        <v>#DIV/0!</v>
      </c>
      <c r="GE7" s="51" t="e">
        <f t="shared" ref="GE7" ca="1" si="312">SUM(FT5:GE5)/SUM(FH5:FS5)-1</f>
        <v>#DIV/0!</v>
      </c>
      <c r="GF7" s="51" t="e">
        <f t="shared" ref="GF7" ca="1" si="313">SUM(FU5:GF5)/SUM(FI5:FT5)-1</f>
        <v>#DIV/0!</v>
      </c>
      <c r="GG7" s="51" t="e">
        <f t="shared" ref="GG7" ca="1" si="314">SUM(FV5:GG5)/SUM(FJ5:FU5)-1</f>
        <v>#DIV/0!</v>
      </c>
      <c r="GH7" s="51" t="e">
        <f t="shared" ref="GH7" ca="1" si="315">SUM(FW5:GH5)/SUM(FK5:FV5)-1</f>
        <v>#DIV/0!</v>
      </c>
      <c r="GI7" s="51" t="e">
        <f t="shared" ref="GI7" ca="1" si="316">SUM(FX5:GI5)/SUM(FL5:FW5)-1</f>
        <v>#DIV/0!</v>
      </c>
      <c r="GJ7" s="51" t="e">
        <f t="shared" ref="GJ7" ca="1" si="317">SUM(FY5:GJ5)/SUM(FM5:FX5)-1</f>
        <v>#DIV/0!</v>
      </c>
      <c r="GK7" s="51" t="e">
        <f t="shared" ref="GK7" ca="1" si="318">SUM(FZ5:GK5)/SUM(FN5:FY5)-1</f>
        <v>#DIV/0!</v>
      </c>
      <c r="GL7" s="51" t="e">
        <f t="shared" ref="GL7" ca="1" si="319">SUM(GA5:GL5)/SUM(FO5:FZ5)-1</f>
        <v>#DIV/0!</v>
      </c>
      <c r="GM7" s="51" t="e">
        <f t="shared" ref="GM7" ca="1" si="320">SUM(GB5:GM5)/SUM(FP5:GA5)-1</f>
        <v>#DIV/0!</v>
      </c>
      <c r="GN7" s="51" t="e">
        <f t="shared" ref="GN7" ca="1" si="321">SUM(GC5:GN5)/SUM(FQ5:GB5)-1</f>
        <v>#DIV/0!</v>
      </c>
      <c r="GO7" s="51" t="e">
        <f t="shared" ref="GO7" ca="1" si="322">SUM(GD5:GO5)/SUM(FR5:GC5)-1</f>
        <v>#DIV/0!</v>
      </c>
      <c r="GP7" s="51" t="e">
        <f t="shared" ref="GP7" ca="1" si="323">SUM(GE5:GP5)/SUM(FS5:GD5)-1</f>
        <v>#DIV/0!</v>
      </c>
      <c r="GQ7" s="51" t="e">
        <f t="shared" ref="GQ7" ca="1" si="324">SUM(GF5:GQ5)/SUM(FT5:GE5)-1</f>
        <v>#DIV/0!</v>
      </c>
      <c r="GR7" s="51" t="e">
        <f t="shared" ref="GR7" ca="1" si="325">SUM(GG5:GR5)/SUM(FU5:GF5)-1</f>
        <v>#DIV/0!</v>
      </c>
      <c r="GS7" s="51" t="e">
        <f t="shared" ref="GS7" ca="1" si="326">SUM(GH5:GS5)/SUM(FV5:GG5)-1</f>
        <v>#DIV/0!</v>
      </c>
      <c r="GT7" s="51" t="e">
        <f t="shared" ref="GT7" ca="1" si="327">SUM(GI5:GT5)/SUM(FW5:GH5)-1</f>
        <v>#DIV/0!</v>
      </c>
      <c r="GU7" s="51" t="e">
        <f t="shared" ref="GU7" ca="1" si="328">SUM(GJ5:GU5)/SUM(FX5:GI5)-1</f>
        <v>#DIV/0!</v>
      </c>
      <c r="GV7" s="51" t="e">
        <f t="shared" ref="GV7" ca="1" si="329">SUM(GK5:GV5)/SUM(FY5:GJ5)-1</f>
        <v>#DIV/0!</v>
      </c>
      <c r="GW7" s="51" t="e">
        <f t="shared" ref="GW7" ca="1" si="330">SUM(GL5:GW5)/SUM(FZ5:GK5)-1</f>
        <v>#DIV/0!</v>
      </c>
      <c r="GX7" s="51" t="e">
        <f t="shared" ref="GX7" ca="1" si="331">SUM(GM5:GX5)/SUM(GA5:GL5)-1</f>
        <v>#DIV/0!</v>
      </c>
      <c r="GY7" s="51" t="e">
        <f t="shared" ref="GY7" ca="1" si="332">SUM(GN5:GY5)/SUM(GB5:GM5)-1</f>
        <v>#DIV/0!</v>
      </c>
      <c r="GZ7" s="51" t="e">
        <f t="shared" ref="GZ7" ca="1" si="333">SUM(GO5:GZ5)/SUM(GC5:GN5)-1</f>
        <v>#DIV/0!</v>
      </c>
      <c r="HA7" s="51" t="e">
        <f t="shared" ref="HA7" ca="1" si="334">SUM(GP5:HA5)/SUM(GD5:GO5)-1</f>
        <v>#DIV/0!</v>
      </c>
      <c r="HB7" s="51" t="e">
        <f t="shared" ref="HB7" ca="1" si="335">SUM(GQ5:HB5)/SUM(GE5:GP5)-1</f>
        <v>#DIV/0!</v>
      </c>
      <c r="HC7" s="51" t="e">
        <f t="shared" ref="HC7" ca="1" si="336">SUM(GR5:HC5)/SUM(GF5:GQ5)-1</f>
        <v>#DIV/0!</v>
      </c>
      <c r="HD7" s="51" t="e">
        <f t="shared" ref="HD7" ca="1" si="337">SUM(GS5:HD5)/SUM(GG5:GR5)-1</f>
        <v>#DIV/0!</v>
      </c>
      <c r="HE7" s="51" t="e">
        <f t="shared" ref="HE7" ca="1" si="338">SUM(GT5:HE5)/SUM(GH5:GS5)-1</f>
        <v>#DIV/0!</v>
      </c>
      <c r="HF7" s="51" t="e">
        <f t="shared" ref="HF7" ca="1" si="339">SUM(GU5:HF5)/SUM(GI5:GT5)-1</f>
        <v>#DIV/0!</v>
      </c>
      <c r="HG7" s="51" t="e">
        <f t="shared" ref="HG7" ca="1" si="340">SUM(GV5:HG5)/SUM(GJ5:GU5)-1</f>
        <v>#DIV/0!</v>
      </c>
      <c r="HH7" s="51" t="e">
        <f t="shared" ref="HH7" ca="1" si="341">SUM(GW5:HH5)/SUM(GK5:GV5)-1</f>
        <v>#DIV/0!</v>
      </c>
      <c r="HI7" s="51" t="e">
        <f t="shared" ref="HI7" ca="1" si="342">SUM(GX5:HI5)/SUM(GL5:GW5)-1</f>
        <v>#DIV/0!</v>
      </c>
      <c r="HJ7" s="51" t="e">
        <f t="shared" ref="HJ7" ca="1" si="343">SUM(GY5:HJ5)/SUM(GM5:GX5)-1</f>
        <v>#DIV/0!</v>
      </c>
      <c r="HK7" s="51" t="e">
        <f t="shared" ref="HK7" ca="1" si="344">SUM(GZ5:HK5)/SUM(GN5:GY5)-1</f>
        <v>#DIV/0!</v>
      </c>
      <c r="HL7" s="51" t="e">
        <f t="shared" ref="HL7" ca="1" si="345">SUM(HA5:HL5)/SUM(GO5:GZ5)-1</f>
        <v>#DIV/0!</v>
      </c>
      <c r="HM7" s="51" t="e">
        <f t="shared" ref="HM7" ca="1" si="346">SUM(HB5:HM5)/SUM(GP5:HA5)-1</f>
        <v>#DIV/0!</v>
      </c>
      <c r="HN7" s="51" t="e">
        <f t="shared" ref="HN7" ca="1" si="347">SUM(HC5:HN5)/SUM(GQ5:HB5)-1</f>
        <v>#DIV/0!</v>
      </c>
      <c r="HO7" s="51" t="e">
        <f t="shared" ref="HO7" ca="1" si="348">SUM(HD5:HO5)/SUM(GR5:HC5)-1</f>
        <v>#DIV/0!</v>
      </c>
      <c r="HP7" s="51" t="e">
        <f t="shared" ref="HP7" ca="1" si="349">SUM(HE5:HP5)/SUM(GS5:HD5)-1</f>
        <v>#DIV/0!</v>
      </c>
      <c r="HQ7" s="51" t="e">
        <f t="shared" ref="HQ7" ca="1" si="350">SUM(HF5:HQ5)/SUM(GT5:HE5)-1</f>
        <v>#DIV/0!</v>
      </c>
      <c r="HR7" s="51" t="e">
        <f t="shared" ref="HR7" ca="1" si="351">SUM(HG5:HR5)/SUM(GU5:HF5)-1</f>
        <v>#DIV/0!</v>
      </c>
      <c r="HS7" s="51" t="e">
        <f t="shared" ref="HS7" ca="1" si="352">SUM(HH5:HS5)/SUM(GV5:HG5)-1</f>
        <v>#DIV/0!</v>
      </c>
      <c r="HT7" s="51" t="e">
        <f t="shared" ref="HT7" ca="1" si="353">SUM(HI5:HT5)/SUM(GW5:HH5)-1</f>
        <v>#DIV/0!</v>
      </c>
      <c r="HU7" s="51" t="e">
        <f t="shared" ref="HU7" ca="1" si="354">SUM(HJ5:HU5)/SUM(GX5:HI5)-1</f>
        <v>#DIV/0!</v>
      </c>
      <c r="HV7" s="51" t="e">
        <f t="shared" ref="HV7" ca="1" si="355">SUM(HK5:HV5)/SUM(GY5:HJ5)-1</f>
        <v>#DIV/0!</v>
      </c>
      <c r="HW7" s="51" t="e">
        <f t="shared" ref="HW7" ca="1" si="356">SUM(HL5:HW5)/SUM(GZ5:HK5)-1</f>
        <v>#DIV/0!</v>
      </c>
      <c r="HX7" s="51" t="e">
        <f t="shared" ref="HX7" ca="1" si="357">SUM(HM5:HX5)/SUM(HA5:HL5)-1</f>
        <v>#DIV/0!</v>
      </c>
      <c r="HY7" s="51" t="e">
        <f t="shared" ref="HY7" ca="1" si="358">SUM(HN5:HY5)/SUM(HB5:HM5)-1</f>
        <v>#DIV/0!</v>
      </c>
      <c r="HZ7" s="51" t="e">
        <f t="shared" ref="HZ7" ca="1" si="359">SUM(HO5:HZ5)/SUM(HC5:HN5)-1</f>
        <v>#DIV/0!</v>
      </c>
      <c r="IA7" s="51" t="e">
        <f t="shared" ref="IA7" ca="1" si="360">SUM(HP5:IA5)/SUM(HD5:HO5)-1</f>
        <v>#DIV/0!</v>
      </c>
      <c r="IB7" s="51" t="e">
        <f t="shared" ref="IB7" ca="1" si="361">SUM(HQ5:IB5)/SUM(HE5:HP5)-1</f>
        <v>#DIV/0!</v>
      </c>
      <c r="IC7" s="51" t="e">
        <f t="shared" ref="IC7" ca="1" si="362">SUM(HR5:IC5)/SUM(HF5:HQ5)-1</f>
        <v>#DIV/0!</v>
      </c>
      <c r="ID7" s="51" t="e">
        <f t="shared" ref="ID7" ca="1" si="363">SUM(HS5:ID5)/SUM(HG5:HR5)-1</f>
        <v>#DIV/0!</v>
      </c>
      <c r="IE7" s="51" t="e">
        <f t="shared" ref="IE7" ca="1" si="364">SUM(HT5:IE5)/SUM(HH5:HS5)-1</f>
        <v>#DIV/0!</v>
      </c>
      <c r="IF7" s="51" t="e">
        <f t="shared" ref="IF7" ca="1" si="365">SUM(HU5:IF5)/SUM(HI5:HT5)-1</f>
        <v>#DIV/0!</v>
      </c>
      <c r="IG7" s="51" t="e">
        <f t="shared" ref="IG7" ca="1" si="366">SUM(HV5:IG5)/SUM(HJ5:HU5)-1</f>
        <v>#DIV/0!</v>
      </c>
      <c r="IH7" s="51" t="e">
        <f t="shared" ref="IH7" ca="1" si="367">SUM(HW5:IH5)/SUM(HK5:HV5)-1</f>
        <v>#DIV/0!</v>
      </c>
      <c r="II7" s="51" t="e">
        <f t="shared" ref="II7" ca="1" si="368">SUM(HX5:II5)/SUM(HL5:HW5)-1</f>
        <v>#DIV/0!</v>
      </c>
      <c r="IJ7" s="51" t="e">
        <f t="shared" ref="IJ7" ca="1" si="369">SUM(HY5:IJ5)/SUM(HM5:HX5)-1</f>
        <v>#DIV/0!</v>
      </c>
      <c r="IK7" s="51" t="e">
        <f t="shared" ref="IK7" ca="1" si="370">SUM(HZ5:IK5)/SUM(HN5:HY5)-1</f>
        <v>#DIV/0!</v>
      </c>
      <c r="IL7" s="51" t="e">
        <f t="shared" ref="IL7" ca="1" si="371">SUM(IA5:IL5)/SUM(HO5:HZ5)-1</f>
        <v>#DIV/0!</v>
      </c>
      <c r="IM7" s="51" t="e">
        <f t="shared" ref="IM7" ca="1" si="372">SUM(IB5:IM5)/SUM(HP5:IA5)-1</f>
        <v>#DIV/0!</v>
      </c>
      <c r="IN7" s="51" t="e">
        <f t="shared" ref="IN7" ca="1" si="373">SUM(IC5:IN5)/SUM(HQ5:IB5)-1</f>
        <v>#DIV/0!</v>
      </c>
      <c r="IO7" s="51" t="e">
        <f t="shared" ref="IO7" ca="1" si="374">SUM(ID5:IO5)/SUM(HR5:IC5)-1</f>
        <v>#DIV/0!</v>
      </c>
      <c r="IP7" s="51" t="e">
        <f t="shared" ref="IP7" ca="1" si="375">SUM(IE5:IP5)/SUM(HS5:ID5)-1</f>
        <v>#DIV/0!</v>
      </c>
      <c r="IQ7" s="51" t="e">
        <f t="shared" ref="IQ7" ca="1" si="376">SUM(IF5:IQ5)/SUM(HT5:IE5)-1</f>
        <v>#DIV/0!</v>
      </c>
      <c r="IR7" s="51" t="e">
        <f t="shared" ref="IR7" ca="1" si="377">SUM(IG5:IR5)/SUM(HU5:IF5)-1</f>
        <v>#DIV/0!</v>
      </c>
      <c r="IS7" s="51" t="e">
        <f t="shared" ref="IS7" ca="1" si="378">SUM(IH5:IS5)/SUM(HV5:IG5)-1</f>
        <v>#DIV/0!</v>
      </c>
      <c r="IT7" s="51" t="e">
        <f t="shared" ref="IT7" ca="1" si="379">SUM(II5:IT5)/SUM(HW5:IH5)-1</f>
        <v>#DIV/0!</v>
      </c>
      <c r="IU7" s="51" t="e">
        <f t="shared" ref="IU7" ca="1" si="380">SUM(IJ5:IU5)/SUM(HX5:II5)-1</f>
        <v>#DIV/0!</v>
      </c>
      <c r="IV7" s="51" t="e">
        <f t="shared" ref="IV7" ca="1" si="381">SUM(IK5:IV5)/SUM(HY5:IJ5)-1</f>
        <v>#DIV/0!</v>
      </c>
      <c r="IW7" s="51" t="e">
        <f t="shared" ref="IW7" ca="1" si="382">SUM(IL5:IW5)/SUM(HZ5:IK5)-1</f>
        <v>#DIV/0!</v>
      </c>
      <c r="IX7" s="51" t="e">
        <f t="shared" ref="IX7" ca="1" si="383">SUM(IM5:IX5)/SUM(IA5:IL5)-1</f>
        <v>#DIV/0!</v>
      </c>
      <c r="IY7" s="51" t="e">
        <f t="shared" ref="IY7" ca="1" si="384">SUM(IN5:IY5)/SUM(IB5:IM5)-1</f>
        <v>#DIV/0!</v>
      </c>
      <c r="IZ7" s="51" t="e">
        <f t="shared" ref="IZ7" ca="1" si="385">SUM(IO5:IZ5)/SUM(IC5:IN5)-1</f>
        <v>#DIV/0!</v>
      </c>
      <c r="JA7" s="51" t="e">
        <f t="shared" ref="JA7" ca="1" si="386">SUM(IP5:JA5)/SUM(ID5:IO5)-1</f>
        <v>#DIV/0!</v>
      </c>
      <c r="JB7" s="51" t="e">
        <f t="shared" ref="JB7" ca="1" si="387">SUM(IQ5:JB5)/SUM(IE5:IP5)-1</f>
        <v>#DIV/0!</v>
      </c>
      <c r="JC7" s="51" t="e">
        <f t="shared" ref="JC7" ca="1" si="388">SUM(IR5:JC5)/SUM(IF5:IQ5)-1</f>
        <v>#DIV/0!</v>
      </c>
      <c r="JD7" s="51" t="e">
        <f t="shared" ref="JD7" ca="1" si="389">SUM(IS5:JD5)/SUM(IG5:IR5)-1</f>
        <v>#DIV/0!</v>
      </c>
      <c r="JE7" s="51" t="e">
        <f t="shared" ref="JE7" ca="1" si="390">SUM(IT5:JE5)/SUM(IH5:IS5)-1</f>
        <v>#DIV/0!</v>
      </c>
      <c r="JF7" s="51" t="e">
        <f t="shared" ref="JF7" ca="1" si="391">SUM(IU5:JF5)/SUM(II5:IT5)-1</f>
        <v>#DIV/0!</v>
      </c>
      <c r="JG7" s="51" t="e">
        <f t="shared" ref="JG7" ca="1" si="392">SUM(IV5:JG5)/SUM(IJ5:IU5)-1</f>
        <v>#DIV/0!</v>
      </c>
      <c r="JH7" s="51" t="e">
        <f t="shared" ref="JH7" ca="1" si="393">SUM(IW5:JH5)/SUM(IK5:IV5)-1</f>
        <v>#DIV/0!</v>
      </c>
      <c r="JI7" s="51" t="e">
        <f t="shared" ref="JI7" ca="1" si="394">SUM(IX5:JI5)/SUM(IL5:IW5)-1</f>
        <v>#DIV/0!</v>
      </c>
      <c r="JJ7" s="51" t="e">
        <f t="shared" ref="JJ7" ca="1" si="395">SUM(IY5:JJ5)/SUM(IM5:IX5)-1</f>
        <v>#DIV/0!</v>
      </c>
      <c r="JK7" s="51" t="e">
        <f t="shared" ref="JK7" ca="1" si="396">SUM(IZ5:JK5)/SUM(IN5:IY5)-1</f>
        <v>#DIV/0!</v>
      </c>
      <c r="JL7" s="51" t="e">
        <f t="shared" ref="JL7" ca="1" si="397">SUM(JA5:JL5)/SUM(IO5:IZ5)-1</f>
        <v>#DIV/0!</v>
      </c>
      <c r="JM7" s="51" t="e">
        <f t="shared" ref="JM7" ca="1" si="398">SUM(JB5:JM5)/SUM(IP5:JA5)-1</f>
        <v>#DIV/0!</v>
      </c>
      <c r="JN7" s="51" t="e">
        <f t="shared" ref="JN7" ca="1" si="399">SUM(JC5:JN5)/SUM(IQ5:JB5)-1</f>
        <v>#DIV/0!</v>
      </c>
      <c r="JO7" s="51" t="e">
        <f t="shared" ref="JO7" ca="1" si="400">SUM(JD5:JO5)/SUM(IR5:JC5)-1</f>
        <v>#DIV/0!</v>
      </c>
      <c r="JP7" s="51" t="e">
        <f t="shared" ref="JP7" ca="1" si="401">SUM(JE5:JP5)/SUM(IS5:JD5)-1</f>
        <v>#DIV/0!</v>
      </c>
      <c r="JQ7" s="51" t="e">
        <f t="shared" ref="JQ7" ca="1" si="402">SUM(JF5:JQ5)/SUM(IT5:JE5)-1</f>
        <v>#DIV/0!</v>
      </c>
      <c r="JR7" s="51" t="e">
        <f t="shared" ref="JR7" ca="1" si="403">SUM(JG5:JR5)/SUM(IU5:JF5)-1</f>
        <v>#DIV/0!</v>
      </c>
      <c r="JS7" s="51" t="e">
        <f t="shared" ref="JS7" ca="1" si="404">SUM(JH5:JS5)/SUM(IV5:JG5)-1</f>
        <v>#DIV/0!</v>
      </c>
      <c r="JT7" s="51" t="e">
        <f t="shared" ref="JT7" ca="1" si="405">SUM(JI5:JT5)/SUM(IW5:JH5)-1</f>
        <v>#DIV/0!</v>
      </c>
      <c r="JU7" s="51" t="e">
        <f t="shared" ref="JU7" ca="1" si="406">SUM(JJ5:JU5)/SUM(IX5:JI5)-1</f>
        <v>#DIV/0!</v>
      </c>
      <c r="JV7" s="51" t="e">
        <f t="shared" ref="JV7" ca="1" si="407">SUM(JK5:JV5)/SUM(IY5:JJ5)-1</f>
        <v>#DIV/0!</v>
      </c>
      <c r="JW7" s="51" t="e">
        <f t="shared" ref="JW7" ca="1" si="408">SUM(JL5:JW5)/SUM(IZ5:JK5)-1</f>
        <v>#DIV/0!</v>
      </c>
      <c r="JX7" s="51" t="e">
        <f t="shared" ref="JX7" ca="1" si="409">SUM(JM5:JX5)/SUM(JA5:JL5)-1</f>
        <v>#DIV/0!</v>
      </c>
      <c r="JY7" s="51" t="e">
        <f t="shared" ref="JY7" ca="1" si="410">SUM(JN5:JY5)/SUM(JB5:JM5)-1</f>
        <v>#DIV/0!</v>
      </c>
      <c r="JZ7" s="51" t="e">
        <f t="shared" ref="JZ7" ca="1" si="411">SUM(JO5:JZ5)/SUM(JC5:JN5)-1</f>
        <v>#DIV/0!</v>
      </c>
      <c r="KA7" s="51" t="e">
        <f t="shared" ref="KA7" ca="1" si="412">SUM(JP5:KA5)/SUM(JD5:JO5)-1</f>
        <v>#DIV/0!</v>
      </c>
      <c r="KB7" s="51" t="e">
        <f t="shared" ref="KB7" ca="1" si="413">SUM(JQ5:KB5)/SUM(JE5:JP5)-1</f>
        <v>#DIV/0!</v>
      </c>
      <c r="KC7" s="51" t="e">
        <f t="shared" ref="KC7" ca="1" si="414">SUM(JR5:KC5)/SUM(JF5:JQ5)-1</f>
        <v>#DIV/0!</v>
      </c>
      <c r="KD7" s="51" t="e">
        <f t="shared" ref="KD7" ca="1" si="415">SUM(JS5:KD5)/SUM(JG5:JR5)-1</f>
        <v>#DIV/0!</v>
      </c>
      <c r="KE7" s="51" t="e">
        <f t="shared" ref="KE7" ca="1" si="416">SUM(JT5:KE5)/SUM(JH5:JS5)-1</f>
        <v>#DIV/0!</v>
      </c>
      <c r="KF7" s="51" t="e">
        <f t="shared" ref="KF7" ca="1" si="417">SUM(JU5:KF5)/SUM(JI5:JT5)-1</f>
        <v>#DIV/0!</v>
      </c>
      <c r="KG7" s="51" t="e">
        <f t="shared" ref="KG7" ca="1" si="418">SUM(JV5:KG5)/SUM(JJ5:JU5)-1</f>
        <v>#DIV/0!</v>
      </c>
      <c r="KH7" s="51" t="e">
        <f t="shared" ref="KH7" ca="1" si="419">SUM(JW5:KH5)/SUM(JK5:JV5)-1</f>
        <v>#DIV/0!</v>
      </c>
      <c r="KI7" s="51" t="e">
        <f t="shared" ref="KI7" ca="1" si="420">SUM(JX5:KI5)/SUM(JL5:JW5)-1</f>
        <v>#DIV/0!</v>
      </c>
      <c r="KJ7" s="51" t="e">
        <f t="shared" ref="KJ7" ca="1" si="421">SUM(JY5:KJ5)/SUM(JM5:JX5)-1</f>
        <v>#DIV/0!</v>
      </c>
      <c r="KK7" s="51" t="e">
        <f t="shared" ref="KK7" ca="1" si="422">SUM(JZ5:KK5)/SUM(JN5:JY5)-1</f>
        <v>#DIV/0!</v>
      </c>
      <c r="KL7" s="51" t="e">
        <f t="shared" ref="KL7" ca="1" si="423">SUM(KA5:KL5)/SUM(JO5:JZ5)-1</f>
        <v>#DIV/0!</v>
      </c>
      <c r="KM7" s="51" t="e">
        <f t="shared" ref="KM7" ca="1" si="424">SUM(KB5:KM5)/SUM(JP5:KA5)-1</f>
        <v>#DIV/0!</v>
      </c>
      <c r="KN7" s="51" t="e">
        <f t="shared" ref="KN7" ca="1" si="425">SUM(KC5:KN5)/SUM(JQ5:KB5)-1</f>
        <v>#DIV/0!</v>
      </c>
      <c r="KO7" s="51" t="e">
        <f t="shared" ref="KO7" ca="1" si="426">SUM(KD5:KO5)/SUM(JR5:KC5)-1</f>
        <v>#DIV/0!</v>
      </c>
      <c r="KP7" s="51" t="e">
        <f t="shared" ref="KP7" ca="1" si="427">SUM(KE5:KP5)/SUM(JS5:KD5)-1</f>
        <v>#DIV/0!</v>
      </c>
      <c r="KQ7" s="51" t="e">
        <f t="shared" ref="KQ7" ca="1" si="428">SUM(KF5:KQ5)/SUM(JT5:KE5)-1</f>
        <v>#DIV/0!</v>
      </c>
      <c r="KR7" s="51" t="e">
        <f t="shared" ref="KR7" ca="1" si="429">SUM(KG5:KR5)/SUM(JU5:KF5)-1</f>
        <v>#DIV/0!</v>
      </c>
      <c r="KS7" s="51" t="e">
        <f t="shared" ref="KS7" ca="1" si="430">SUM(KH5:KS5)/SUM(JV5:KG5)-1</f>
        <v>#DIV/0!</v>
      </c>
      <c r="KT7" s="51" t="e">
        <f t="shared" ref="KT7" ca="1" si="431">SUM(KI5:KT5)/SUM(JW5:KH5)-1</f>
        <v>#DIV/0!</v>
      </c>
      <c r="KU7" s="51" t="e">
        <f t="shared" ref="KU7" ca="1" si="432">SUM(KJ5:KU5)/SUM(JX5:KI5)-1</f>
        <v>#DIV/0!</v>
      </c>
      <c r="KV7" s="51" t="e">
        <f t="shared" ref="KV7" ca="1" si="433">SUM(KK5:KV5)/SUM(JY5:KJ5)-1</f>
        <v>#DIV/0!</v>
      </c>
      <c r="KW7" s="51" t="e">
        <f t="shared" ref="KW7" ca="1" si="434">SUM(KL5:KW5)/SUM(JZ5:KK5)-1</f>
        <v>#DIV/0!</v>
      </c>
      <c r="KX7" s="51" t="e">
        <f t="shared" ref="KX7" ca="1" si="435">SUM(KM5:KX5)/SUM(KA5:KL5)-1</f>
        <v>#DIV/0!</v>
      </c>
      <c r="KY7" s="51" t="e">
        <f t="shared" ref="KY7" ca="1" si="436">SUM(KN5:KY5)/SUM(KB5:KM5)-1</f>
        <v>#DIV/0!</v>
      </c>
      <c r="KZ7" s="51" t="e">
        <f t="shared" ref="KZ7" ca="1" si="437">SUM(KO5:KZ5)/SUM(KC5:KN5)-1</f>
        <v>#DIV/0!</v>
      </c>
      <c r="LA7" s="51" t="e">
        <f t="shared" ref="LA7" ca="1" si="438">SUM(KP5:LA5)/SUM(KD5:KO5)-1</f>
        <v>#DIV/0!</v>
      </c>
      <c r="LB7" s="51" t="e">
        <f t="shared" ref="LB7" ca="1" si="439">SUM(KQ5:LB5)/SUM(KE5:KP5)-1</f>
        <v>#DIV/0!</v>
      </c>
      <c r="LC7" s="51" t="e">
        <f t="shared" ref="LC7" ca="1" si="440">SUM(KR5:LC5)/SUM(KF5:KQ5)-1</f>
        <v>#DIV/0!</v>
      </c>
      <c r="LD7" s="51" t="e">
        <f t="shared" ref="LD7" ca="1" si="441">SUM(KS5:LD5)/SUM(KG5:KR5)-1</f>
        <v>#DIV/0!</v>
      </c>
      <c r="LE7" s="51" t="e">
        <f t="shared" ref="LE7" ca="1" si="442">SUM(KT5:LE5)/SUM(KH5:KS5)-1</f>
        <v>#DIV/0!</v>
      </c>
      <c r="LF7" s="51" t="e">
        <f t="shared" ref="LF7" ca="1" si="443">SUM(KU5:LF5)/SUM(KI5:KT5)-1</f>
        <v>#DIV/0!</v>
      </c>
      <c r="LG7" s="51" t="e">
        <f t="shared" ref="LG7" ca="1" si="444">SUM(KV5:LG5)/SUM(KJ5:KU5)-1</f>
        <v>#DIV/0!</v>
      </c>
      <c r="LH7" s="51" t="e">
        <f t="shared" ref="LH7" ca="1" si="445">SUM(KW5:LH5)/SUM(KK5:KV5)-1</f>
        <v>#DIV/0!</v>
      </c>
      <c r="LI7" s="51" t="e">
        <f t="shared" ref="LI7" ca="1" si="446">SUM(KX5:LI5)/SUM(KL5:KW5)-1</f>
        <v>#DIV/0!</v>
      </c>
      <c r="LJ7" s="51" t="e">
        <f t="shared" ref="LJ7" ca="1" si="447">SUM(KY5:LJ5)/SUM(KM5:KX5)-1</f>
        <v>#DIV/0!</v>
      </c>
      <c r="LK7" s="51" t="e">
        <f t="shared" ref="LK7" ca="1" si="448">SUM(KZ5:LK5)/SUM(KN5:KY5)-1</f>
        <v>#DIV/0!</v>
      </c>
      <c r="LL7" s="51" t="e">
        <f t="shared" ref="LL7" ca="1" si="449">SUM(LA5:LL5)/SUM(KO5:KZ5)-1</f>
        <v>#DIV/0!</v>
      </c>
      <c r="LM7" s="51" t="e">
        <f t="shared" ref="LM7" ca="1" si="450">SUM(LB5:LM5)/SUM(KP5:LA5)-1</f>
        <v>#DIV/0!</v>
      </c>
      <c r="LN7" s="51" t="e">
        <f t="shared" ref="LN7" ca="1" si="451">SUM(LC5:LN5)/SUM(KQ5:LB5)-1</f>
        <v>#DIV/0!</v>
      </c>
      <c r="LO7" s="51" t="e">
        <f t="shared" ref="LO7" ca="1" si="452">SUM(LD5:LO5)/SUM(KR5:LC5)-1</f>
        <v>#DIV/0!</v>
      </c>
      <c r="LP7" s="51" t="e">
        <f t="shared" ref="LP7" ca="1" si="453">SUM(LE5:LP5)/SUM(KS5:LD5)-1</f>
        <v>#DIV/0!</v>
      </c>
      <c r="LQ7" s="51" t="e">
        <f t="shared" ref="LQ7" ca="1" si="454">SUM(LF5:LQ5)/SUM(KT5:LE5)-1</f>
        <v>#DIV/0!</v>
      </c>
      <c r="LR7" s="51" t="e">
        <f t="shared" ref="LR7" ca="1" si="455">SUM(LG5:LR5)/SUM(KU5:LF5)-1</f>
        <v>#DIV/0!</v>
      </c>
      <c r="LS7" s="51" t="e">
        <f t="shared" ref="LS7" ca="1" si="456">SUM(LH5:LS5)/SUM(KV5:LG5)-1</f>
        <v>#DIV/0!</v>
      </c>
      <c r="LT7" s="51" t="e">
        <f t="shared" ref="LT7" ca="1" si="457">SUM(LI5:LT5)/SUM(KW5:LH5)-1</f>
        <v>#DIV/0!</v>
      </c>
      <c r="LU7" s="51" t="e">
        <f t="shared" ref="LU7" ca="1" si="458">SUM(LJ5:LU5)/SUM(KX5:LI5)-1</f>
        <v>#DIV/0!</v>
      </c>
      <c r="LV7" s="51" t="e">
        <f t="shared" ref="LV7" ca="1" si="459">SUM(LK5:LV5)/SUM(KY5:LJ5)-1</f>
        <v>#DIV/0!</v>
      </c>
      <c r="LW7" s="51" t="e">
        <f t="shared" ref="LW7" ca="1" si="460">SUM(LL5:LW5)/SUM(KZ5:LK5)-1</f>
        <v>#DIV/0!</v>
      </c>
      <c r="LX7" s="51" t="e">
        <f t="shared" ref="LX7" ca="1" si="461">SUM(LM5:LX5)/SUM(LA5:LL5)-1</f>
        <v>#DIV/0!</v>
      </c>
      <c r="LY7" s="51" t="e">
        <f t="shared" ref="LY7" ca="1" si="462">SUM(LN5:LY5)/SUM(LB5:LM5)-1</f>
        <v>#DIV/0!</v>
      </c>
      <c r="LZ7" s="51" t="e">
        <f t="shared" ref="LZ7" ca="1" si="463">SUM(LO5:LZ5)/SUM(LC5:LN5)-1</f>
        <v>#DIV/0!</v>
      </c>
      <c r="MA7" s="51" t="e">
        <f t="shared" ref="MA7" ca="1" si="464">SUM(LP5:MA5)/SUM(LD5:LO5)-1</f>
        <v>#DIV/0!</v>
      </c>
      <c r="MB7" s="51" t="e">
        <f t="shared" ref="MB7" ca="1" si="465">SUM(LQ5:MB5)/SUM(LE5:LP5)-1</f>
        <v>#DIV/0!</v>
      </c>
      <c r="MC7" s="51" t="e">
        <f t="shared" ref="MC7" ca="1" si="466">SUM(LR5:MC5)/SUM(LF5:LQ5)-1</f>
        <v>#DIV/0!</v>
      </c>
      <c r="MD7" s="51" t="e">
        <f t="shared" ref="MD7" ca="1" si="467">SUM(LS5:MD5)/SUM(LG5:LR5)-1</f>
        <v>#DIV/0!</v>
      </c>
      <c r="ME7" s="51" t="e">
        <f t="shared" ref="ME7" ca="1" si="468">SUM(LT5:ME5)/SUM(LH5:LS5)-1</f>
        <v>#DIV/0!</v>
      </c>
      <c r="MF7" s="51" t="e">
        <f t="shared" ref="MF7" ca="1" si="469">SUM(LU5:MF5)/SUM(LI5:LT5)-1</f>
        <v>#DIV/0!</v>
      </c>
      <c r="MG7" s="51" t="e">
        <f t="shared" ref="MG7" ca="1" si="470">SUM(LV5:MG5)/SUM(LJ5:LU5)-1</f>
        <v>#DIV/0!</v>
      </c>
      <c r="MH7" s="51" t="e">
        <f t="shared" ref="MH7" ca="1" si="471">SUM(LW5:MH5)/SUM(LK5:LV5)-1</f>
        <v>#DIV/0!</v>
      </c>
      <c r="MI7" s="51" t="e">
        <f t="shared" ref="MI7" ca="1" si="472">SUM(LX5:MI5)/SUM(LL5:LW5)-1</f>
        <v>#DIV/0!</v>
      </c>
      <c r="MJ7" s="51" t="e">
        <f t="shared" ref="MJ7" ca="1" si="473">SUM(LY5:MJ5)/SUM(LM5:LX5)-1</f>
        <v>#DIV/0!</v>
      </c>
      <c r="MK7" s="51" t="e">
        <f t="shared" ref="MK7" ca="1" si="474">SUM(LZ5:MK5)/SUM(LN5:LY5)-1</f>
        <v>#DIV/0!</v>
      </c>
      <c r="ML7" s="51" t="e">
        <f t="shared" ref="ML7" ca="1" si="475">SUM(MA5:ML5)/SUM(LO5:LZ5)-1</f>
        <v>#DIV/0!</v>
      </c>
      <c r="MM7" s="51" t="e">
        <f t="shared" ref="MM7" ca="1" si="476">SUM(MB5:MM5)/SUM(LP5:MA5)-1</f>
        <v>#DIV/0!</v>
      </c>
      <c r="MN7" s="51" t="e">
        <f t="shared" ref="MN7" ca="1" si="477">SUM(MC5:MN5)/SUM(LQ5:MB5)-1</f>
        <v>#DIV/0!</v>
      </c>
      <c r="MO7" s="51" t="e">
        <f t="shared" ref="MO7" ca="1" si="478">SUM(MD5:MO5)/SUM(LR5:MC5)-1</f>
        <v>#DIV/0!</v>
      </c>
      <c r="MP7" s="51" t="e">
        <f t="shared" ref="MP7" ca="1" si="479">SUM(ME5:MP5)/SUM(LS5:MD5)-1</f>
        <v>#DIV/0!</v>
      </c>
      <c r="MQ7" s="51" t="e">
        <f t="shared" ref="MQ7" ca="1" si="480">SUM(MF5:MQ5)/SUM(LT5:ME5)-1</f>
        <v>#DIV/0!</v>
      </c>
      <c r="MR7" s="51" t="e">
        <f t="shared" ref="MR7" ca="1" si="481">SUM(MG5:MR5)/SUM(LU5:MF5)-1</f>
        <v>#DIV/0!</v>
      </c>
      <c r="MS7" s="51" t="e">
        <f t="shared" ref="MS7" ca="1" si="482">SUM(MH5:MS5)/SUM(LV5:MG5)-1</f>
        <v>#DIV/0!</v>
      </c>
      <c r="MT7" s="51" t="e">
        <f t="shared" ref="MT7" ca="1" si="483">SUM(MI5:MT5)/SUM(LW5:MH5)-1</f>
        <v>#DIV/0!</v>
      </c>
      <c r="MU7" s="51" t="e">
        <f ca="1">SUM(MJ5:MU5)/SUM(LX5:MI5)-1</f>
        <v>#DIV/0!</v>
      </c>
    </row>
    <row r="8" spans="1:359" s="12" customFormat="1">
      <c r="A8" s="46" t="s">
        <v>105</v>
      </c>
      <c r="B8" s="32" t="s">
        <v>153</v>
      </c>
      <c r="GA8" s="12">
        <f ca="1">VLOOKUP($A8,BBG!$1:$1048576,MATCH('Auto Sales'!GA$1,'Auto Sales'!$1:$1,0),0)</f>
        <v>0</v>
      </c>
      <c r="GB8" s="12">
        <f ca="1">VLOOKUP($A8,BBG!$1:$1048576,MATCH('Auto Sales'!GB$1,'Auto Sales'!$1:$1,0),0)</f>
        <v>0</v>
      </c>
      <c r="GC8" s="12">
        <f ca="1">VLOOKUP($A8,BBG!$1:$1048576,MATCH('Auto Sales'!GC$1,'Auto Sales'!$1:$1,0),0)</f>
        <v>0</v>
      </c>
      <c r="GD8" s="12">
        <f ca="1">VLOOKUP($A8,BBG!$1:$1048576,MATCH('Auto Sales'!GD$1,'Auto Sales'!$1:$1,0),0)</f>
        <v>0</v>
      </c>
      <c r="GE8" s="12">
        <f ca="1">VLOOKUP($A8,BBG!$1:$1048576,MATCH('Auto Sales'!GE$1,'Auto Sales'!$1:$1,0),0)</f>
        <v>0</v>
      </c>
      <c r="GF8" s="12">
        <f ca="1">VLOOKUP($A8,BBG!$1:$1048576,MATCH('Auto Sales'!GF$1,'Auto Sales'!$1:$1,0),0)</f>
        <v>0</v>
      </c>
      <c r="GG8" s="12">
        <f ca="1">VLOOKUP($A8,BBG!$1:$1048576,MATCH('Auto Sales'!GG$1,'Auto Sales'!$1:$1,0),0)</f>
        <v>0</v>
      </c>
      <c r="GH8" s="12">
        <f ca="1">VLOOKUP($A8,BBG!$1:$1048576,MATCH('Auto Sales'!GH$1,'Auto Sales'!$1:$1,0),0)</f>
        <v>0</v>
      </c>
      <c r="GI8" s="12">
        <f ca="1">VLOOKUP($A8,BBG!$1:$1048576,MATCH('Auto Sales'!GI$1,'Auto Sales'!$1:$1,0),0)</f>
        <v>0</v>
      </c>
      <c r="GJ8" s="12">
        <f ca="1">VLOOKUP($A8,BBG!$1:$1048576,MATCH('Auto Sales'!GJ$1,'Auto Sales'!$1:$1,0),0)</f>
        <v>0</v>
      </c>
      <c r="GK8" s="12">
        <f ca="1">VLOOKUP($A8,BBG!$1:$1048576,MATCH('Auto Sales'!GK$1,'Auto Sales'!$1:$1,0),0)</f>
        <v>0</v>
      </c>
      <c r="GL8" s="12">
        <f ca="1">VLOOKUP($A8,BBG!$1:$1048576,MATCH('Auto Sales'!GL$1,'Auto Sales'!$1:$1,0),0)</f>
        <v>0</v>
      </c>
      <c r="GM8" s="12">
        <f ca="1">VLOOKUP($A8,BBG!$1:$1048576,MATCH('Auto Sales'!GM$1,'Auto Sales'!$1:$1,0),0)</f>
        <v>0</v>
      </c>
      <c r="GN8" s="12">
        <f ca="1">VLOOKUP($A8,BBG!$1:$1048576,MATCH('Auto Sales'!GN$1,'Auto Sales'!$1:$1,0),0)</f>
        <v>0</v>
      </c>
      <c r="GO8" s="12">
        <f ca="1">VLOOKUP($A8,BBG!$1:$1048576,MATCH('Auto Sales'!GO$1,'Auto Sales'!$1:$1,0),0)</f>
        <v>0</v>
      </c>
      <c r="GP8" s="12">
        <f ca="1">VLOOKUP($A8,BBG!$1:$1048576,MATCH('Auto Sales'!GP$1,'Auto Sales'!$1:$1,0),0)</f>
        <v>0</v>
      </c>
      <c r="GQ8" s="12">
        <f ca="1">VLOOKUP($A8,BBG!$1:$1048576,MATCH('Auto Sales'!GQ$1,'Auto Sales'!$1:$1,0),0)</f>
        <v>0</v>
      </c>
      <c r="GR8" s="12">
        <f ca="1">VLOOKUP($A8,BBG!$1:$1048576,MATCH('Auto Sales'!GR$1,'Auto Sales'!$1:$1,0),0)</f>
        <v>0</v>
      </c>
      <c r="GS8" s="12">
        <f ca="1">VLOOKUP($A8,BBG!$1:$1048576,MATCH('Auto Sales'!GS$1,'Auto Sales'!$1:$1,0),0)</f>
        <v>0</v>
      </c>
      <c r="GT8" s="12">
        <f ca="1">VLOOKUP($A8,BBG!$1:$1048576,MATCH('Auto Sales'!GT$1,'Auto Sales'!$1:$1,0),0)</f>
        <v>0</v>
      </c>
      <c r="GU8" s="12">
        <f ca="1">VLOOKUP($A8,BBG!$1:$1048576,MATCH('Auto Sales'!GU$1,'Auto Sales'!$1:$1,0),0)</f>
        <v>0</v>
      </c>
      <c r="GV8" s="12">
        <f ca="1">VLOOKUP($A8,BBG!$1:$1048576,MATCH('Auto Sales'!GV$1,'Auto Sales'!$1:$1,0),0)</f>
        <v>0</v>
      </c>
      <c r="GW8" s="12">
        <f ca="1">VLOOKUP($A8,BBG!$1:$1048576,MATCH('Auto Sales'!GW$1,'Auto Sales'!$1:$1,0),0)</f>
        <v>0</v>
      </c>
      <c r="GX8" s="12">
        <f ca="1">VLOOKUP($A8,BBG!$1:$1048576,MATCH('Auto Sales'!GX$1,'Auto Sales'!$1:$1,0),0)</f>
        <v>0</v>
      </c>
      <c r="GY8" s="12">
        <f ca="1">VLOOKUP($A8,BBG!$1:$1048576,MATCH('Auto Sales'!GY$1,'Auto Sales'!$1:$1,0),0)</f>
        <v>0</v>
      </c>
      <c r="GZ8" s="12">
        <f ca="1">VLOOKUP($A8,BBG!$1:$1048576,MATCH('Auto Sales'!GZ$1,'Auto Sales'!$1:$1,0),0)</f>
        <v>0</v>
      </c>
      <c r="HA8" s="12">
        <f ca="1">VLOOKUP($A8,BBG!$1:$1048576,MATCH('Auto Sales'!HA$1,'Auto Sales'!$1:$1,0),0)</f>
        <v>0</v>
      </c>
      <c r="HB8" s="12">
        <f ca="1">VLOOKUP($A8,BBG!$1:$1048576,MATCH('Auto Sales'!HB$1,'Auto Sales'!$1:$1,0),0)</f>
        <v>0</v>
      </c>
      <c r="HC8" s="12">
        <f ca="1">VLOOKUP($A8,BBG!$1:$1048576,MATCH('Auto Sales'!HC$1,'Auto Sales'!$1:$1,0),0)</f>
        <v>0</v>
      </c>
      <c r="HD8" s="12">
        <f ca="1">VLOOKUP($A8,BBG!$1:$1048576,MATCH('Auto Sales'!HD$1,'Auto Sales'!$1:$1,0),0)</f>
        <v>0</v>
      </c>
      <c r="HE8" s="12">
        <f ca="1">VLOOKUP($A8,BBG!$1:$1048576,MATCH('Auto Sales'!HE$1,'Auto Sales'!$1:$1,0),0)</f>
        <v>0</v>
      </c>
      <c r="HF8" s="12">
        <f ca="1">VLOOKUP($A8,BBG!$1:$1048576,MATCH('Auto Sales'!HF$1,'Auto Sales'!$1:$1,0),0)</f>
        <v>0</v>
      </c>
      <c r="HG8" s="12">
        <f ca="1">VLOOKUP($A8,BBG!$1:$1048576,MATCH('Auto Sales'!HG$1,'Auto Sales'!$1:$1,0),0)</f>
        <v>0</v>
      </c>
      <c r="HH8" s="12">
        <f ca="1">VLOOKUP($A8,BBG!$1:$1048576,MATCH('Auto Sales'!HH$1,'Auto Sales'!$1:$1,0),0)</f>
        <v>0</v>
      </c>
      <c r="HI8" s="12">
        <f ca="1">VLOOKUP($A8,BBG!$1:$1048576,MATCH('Auto Sales'!HI$1,'Auto Sales'!$1:$1,0),0)</f>
        <v>0</v>
      </c>
      <c r="HJ8" s="12">
        <f ca="1">VLOOKUP($A8,BBG!$1:$1048576,MATCH('Auto Sales'!HJ$1,'Auto Sales'!$1:$1,0),0)</f>
        <v>0</v>
      </c>
      <c r="HK8" s="12">
        <f ca="1">VLOOKUP($A8,BBG!$1:$1048576,MATCH('Auto Sales'!HK$1,'Auto Sales'!$1:$1,0),0)</f>
        <v>0</v>
      </c>
      <c r="HL8" s="12">
        <f ca="1">VLOOKUP($A8,BBG!$1:$1048576,MATCH('Auto Sales'!HL$1,'Auto Sales'!$1:$1,0),0)</f>
        <v>0</v>
      </c>
      <c r="HM8" s="12">
        <f ca="1">VLOOKUP($A8,BBG!$1:$1048576,MATCH('Auto Sales'!HM$1,'Auto Sales'!$1:$1,0),0)</f>
        <v>0</v>
      </c>
      <c r="HN8" s="12">
        <f ca="1">VLOOKUP($A8,BBG!$1:$1048576,MATCH('Auto Sales'!HN$1,'Auto Sales'!$1:$1,0),0)</f>
        <v>0</v>
      </c>
      <c r="HO8" s="12">
        <f ca="1">VLOOKUP($A8,BBG!$1:$1048576,MATCH('Auto Sales'!HO$1,'Auto Sales'!$1:$1,0),0)</f>
        <v>0</v>
      </c>
      <c r="HP8" s="12">
        <f ca="1">VLOOKUP($A8,BBG!$1:$1048576,MATCH('Auto Sales'!HP$1,'Auto Sales'!$1:$1,0),0)</f>
        <v>0</v>
      </c>
      <c r="HQ8" s="12">
        <f ca="1">VLOOKUP($A8,BBG!$1:$1048576,MATCH('Auto Sales'!HQ$1,'Auto Sales'!$1:$1,0),0)</f>
        <v>0</v>
      </c>
      <c r="HR8" s="12">
        <f ca="1">VLOOKUP($A8,BBG!$1:$1048576,MATCH('Auto Sales'!HR$1,'Auto Sales'!$1:$1,0),0)</f>
        <v>0</v>
      </c>
      <c r="HS8" s="12">
        <f ca="1">VLOOKUP($A8,BBG!$1:$1048576,MATCH('Auto Sales'!HS$1,'Auto Sales'!$1:$1,0),0)</f>
        <v>0</v>
      </c>
      <c r="HT8" s="12">
        <f ca="1">VLOOKUP($A8,BBG!$1:$1048576,MATCH('Auto Sales'!HT$1,'Auto Sales'!$1:$1,0),0)</f>
        <v>0</v>
      </c>
      <c r="HU8" s="12">
        <f ca="1">VLOOKUP($A8,BBG!$1:$1048576,MATCH('Auto Sales'!HU$1,'Auto Sales'!$1:$1,0),0)</f>
        <v>0</v>
      </c>
      <c r="HV8" s="12">
        <f ca="1">VLOOKUP($A8,BBG!$1:$1048576,MATCH('Auto Sales'!HV$1,'Auto Sales'!$1:$1,0),0)</f>
        <v>0</v>
      </c>
      <c r="HW8" s="12">
        <f ca="1">VLOOKUP($A8,BBG!$1:$1048576,MATCH('Auto Sales'!HW$1,'Auto Sales'!$1:$1,0),0)</f>
        <v>0</v>
      </c>
      <c r="HX8" s="12">
        <f ca="1">VLOOKUP($A8,BBG!$1:$1048576,MATCH('Auto Sales'!HX$1,'Auto Sales'!$1:$1,0),0)</f>
        <v>0</v>
      </c>
      <c r="HY8" s="12">
        <f ca="1">VLOOKUP($A8,BBG!$1:$1048576,MATCH('Auto Sales'!HY$1,'Auto Sales'!$1:$1,0),0)</f>
        <v>0</v>
      </c>
      <c r="HZ8" s="12">
        <f ca="1">VLOOKUP($A8,BBG!$1:$1048576,MATCH('Auto Sales'!HZ$1,'Auto Sales'!$1:$1,0),0)</f>
        <v>0</v>
      </c>
      <c r="IA8" s="12">
        <f ca="1">VLOOKUP($A8,BBG!$1:$1048576,MATCH('Auto Sales'!IA$1,'Auto Sales'!$1:$1,0),0)</f>
        <v>0</v>
      </c>
      <c r="IB8" s="12">
        <f ca="1">VLOOKUP($A8,BBG!$1:$1048576,MATCH('Auto Sales'!IB$1,'Auto Sales'!$1:$1,0),0)</f>
        <v>0</v>
      </c>
      <c r="IC8" s="12">
        <f ca="1">VLOOKUP($A8,BBG!$1:$1048576,MATCH('Auto Sales'!IC$1,'Auto Sales'!$1:$1,0),0)</f>
        <v>0</v>
      </c>
      <c r="ID8" s="12">
        <f ca="1">VLOOKUP($A8,BBG!$1:$1048576,MATCH('Auto Sales'!ID$1,'Auto Sales'!$1:$1,0),0)</f>
        <v>0</v>
      </c>
      <c r="IE8" s="12">
        <f ca="1">VLOOKUP($A8,BBG!$1:$1048576,MATCH('Auto Sales'!IE$1,'Auto Sales'!$1:$1,0),0)</f>
        <v>0</v>
      </c>
      <c r="IF8" s="12">
        <f ca="1">VLOOKUP($A8,BBG!$1:$1048576,MATCH('Auto Sales'!IF$1,'Auto Sales'!$1:$1,0),0)</f>
        <v>0</v>
      </c>
      <c r="IG8" s="12">
        <f ca="1">VLOOKUP($A8,BBG!$1:$1048576,MATCH('Auto Sales'!IG$1,'Auto Sales'!$1:$1,0),0)</f>
        <v>0</v>
      </c>
      <c r="IH8" s="12">
        <f ca="1">VLOOKUP($A8,BBG!$1:$1048576,MATCH('Auto Sales'!IH$1,'Auto Sales'!$1:$1,0),0)</f>
        <v>0</v>
      </c>
      <c r="II8" s="12">
        <f ca="1">VLOOKUP($A8,BBG!$1:$1048576,MATCH('Auto Sales'!II$1,'Auto Sales'!$1:$1,0),0)</f>
        <v>0</v>
      </c>
      <c r="IJ8" s="12">
        <f ca="1">VLOOKUP($A8,BBG!$1:$1048576,MATCH('Auto Sales'!IJ$1,'Auto Sales'!$1:$1,0),0)</f>
        <v>0</v>
      </c>
      <c r="IK8" s="12">
        <f ca="1">VLOOKUP($A8,BBG!$1:$1048576,MATCH('Auto Sales'!IK$1,'Auto Sales'!$1:$1,0),0)</f>
        <v>0</v>
      </c>
      <c r="IL8" s="12">
        <f ca="1">VLOOKUP($A8,BBG!$1:$1048576,MATCH('Auto Sales'!IL$1,'Auto Sales'!$1:$1,0),0)</f>
        <v>0</v>
      </c>
      <c r="IM8" s="12">
        <f ca="1">VLOOKUP($A8,BBG!$1:$1048576,MATCH('Auto Sales'!IM$1,'Auto Sales'!$1:$1,0),0)</f>
        <v>0</v>
      </c>
      <c r="IN8" s="12">
        <f ca="1">VLOOKUP($A8,BBG!$1:$1048576,MATCH('Auto Sales'!IN$1,'Auto Sales'!$1:$1,0),0)</f>
        <v>0</v>
      </c>
      <c r="IO8" s="12">
        <f ca="1">VLOOKUP($A8,BBG!$1:$1048576,MATCH('Auto Sales'!IO$1,'Auto Sales'!$1:$1,0),0)</f>
        <v>0</v>
      </c>
      <c r="IP8" s="12">
        <f ca="1">VLOOKUP($A8,BBG!$1:$1048576,MATCH('Auto Sales'!IP$1,'Auto Sales'!$1:$1,0),0)</f>
        <v>0</v>
      </c>
      <c r="IQ8" s="12">
        <f ca="1">VLOOKUP($A8,BBG!$1:$1048576,MATCH('Auto Sales'!IQ$1,'Auto Sales'!$1:$1,0),0)</f>
        <v>0</v>
      </c>
      <c r="IR8" s="12">
        <f ca="1">VLOOKUP($A8,BBG!$1:$1048576,MATCH('Auto Sales'!IR$1,'Auto Sales'!$1:$1,0),0)</f>
        <v>0</v>
      </c>
      <c r="IS8" s="12">
        <f ca="1">VLOOKUP($A8,BBG!$1:$1048576,MATCH('Auto Sales'!IS$1,'Auto Sales'!$1:$1,0),0)</f>
        <v>0</v>
      </c>
      <c r="IT8" s="12">
        <f ca="1">VLOOKUP($A8,BBG!$1:$1048576,MATCH('Auto Sales'!IT$1,'Auto Sales'!$1:$1,0),0)</f>
        <v>0</v>
      </c>
      <c r="IU8" s="12">
        <f ca="1">VLOOKUP($A8,BBG!$1:$1048576,MATCH('Auto Sales'!IU$1,'Auto Sales'!$1:$1,0),0)</f>
        <v>0</v>
      </c>
      <c r="IV8" s="12">
        <f ca="1">VLOOKUP($A8,BBG!$1:$1048576,MATCH('Auto Sales'!IV$1,'Auto Sales'!$1:$1,0),0)</f>
        <v>0</v>
      </c>
      <c r="IW8" s="12">
        <f ca="1">VLOOKUP($A8,BBG!$1:$1048576,MATCH('Auto Sales'!IW$1,'Auto Sales'!$1:$1,0),0)</f>
        <v>0</v>
      </c>
      <c r="IX8" s="12">
        <f ca="1">VLOOKUP($A8,BBG!$1:$1048576,MATCH('Auto Sales'!IX$1,'Auto Sales'!$1:$1,0),0)</f>
        <v>0</v>
      </c>
      <c r="IY8" s="12">
        <f ca="1">VLOOKUP($A8,BBG!$1:$1048576,MATCH('Auto Sales'!IY$1,'Auto Sales'!$1:$1,0),0)</f>
        <v>0</v>
      </c>
      <c r="IZ8" s="12">
        <f ca="1">VLOOKUP($A8,BBG!$1:$1048576,MATCH('Auto Sales'!IZ$1,'Auto Sales'!$1:$1,0),0)</f>
        <v>0</v>
      </c>
      <c r="JA8" s="12">
        <f ca="1">VLOOKUP($A8,BBG!$1:$1048576,MATCH('Auto Sales'!JA$1,'Auto Sales'!$1:$1,0),0)</f>
        <v>0</v>
      </c>
      <c r="JB8" s="12">
        <f ca="1">VLOOKUP($A8,BBG!$1:$1048576,MATCH('Auto Sales'!JB$1,'Auto Sales'!$1:$1,0),0)</f>
        <v>0</v>
      </c>
      <c r="JC8" s="12">
        <f ca="1">VLOOKUP($A8,BBG!$1:$1048576,MATCH('Auto Sales'!JC$1,'Auto Sales'!$1:$1,0),0)</f>
        <v>0</v>
      </c>
      <c r="JD8" s="12">
        <f ca="1">VLOOKUP($A8,BBG!$1:$1048576,MATCH('Auto Sales'!JD$1,'Auto Sales'!$1:$1,0),0)</f>
        <v>0</v>
      </c>
      <c r="JE8" s="12">
        <f ca="1">VLOOKUP($A8,BBG!$1:$1048576,MATCH('Auto Sales'!JE$1,'Auto Sales'!$1:$1,0),0)</f>
        <v>0</v>
      </c>
      <c r="JF8" s="12">
        <f ca="1">VLOOKUP($A8,BBG!$1:$1048576,MATCH('Auto Sales'!JF$1,'Auto Sales'!$1:$1,0),0)</f>
        <v>0</v>
      </c>
      <c r="JG8" s="12">
        <f ca="1">VLOOKUP($A8,BBG!$1:$1048576,MATCH('Auto Sales'!JG$1,'Auto Sales'!$1:$1,0),0)</f>
        <v>0</v>
      </c>
      <c r="JH8" s="12">
        <f ca="1">VLOOKUP($A8,BBG!$1:$1048576,MATCH('Auto Sales'!JH$1,'Auto Sales'!$1:$1,0),0)</f>
        <v>0</v>
      </c>
      <c r="JI8" s="12">
        <f ca="1">VLOOKUP($A8,BBG!$1:$1048576,MATCH('Auto Sales'!JI$1,'Auto Sales'!$1:$1,0),0)</f>
        <v>0</v>
      </c>
      <c r="JJ8" s="12">
        <f ca="1">VLOOKUP($A8,BBG!$1:$1048576,MATCH('Auto Sales'!JJ$1,'Auto Sales'!$1:$1,0),0)</f>
        <v>0</v>
      </c>
      <c r="JK8" s="12">
        <f ca="1">VLOOKUP($A8,BBG!$1:$1048576,MATCH('Auto Sales'!JK$1,'Auto Sales'!$1:$1,0),0)</f>
        <v>0</v>
      </c>
      <c r="JL8" s="12">
        <f ca="1">VLOOKUP($A8,BBG!$1:$1048576,MATCH('Auto Sales'!JL$1,'Auto Sales'!$1:$1,0),0)</f>
        <v>0</v>
      </c>
      <c r="JM8" s="12">
        <f ca="1">VLOOKUP($A8,BBG!$1:$1048576,MATCH('Auto Sales'!JM$1,'Auto Sales'!$1:$1,0),0)</f>
        <v>0</v>
      </c>
      <c r="JN8" s="12">
        <f ca="1">VLOOKUP($A8,BBG!$1:$1048576,MATCH('Auto Sales'!JN$1,'Auto Sales'!$1:$1,0),0)</f>
        <v>0</v>
      </c>
      <c r="JO8" s="12">
        <f ca="1">VLOOKUP($A8,BBG!$1:$1048576,MATCH('Auto Sales'!JO$1,'Auto Sales'!$1:$1,0),0)</f>
        <v>0</v>
      </c>
      <c r="JP8" s="12">
        <f ca="1">VLOOKUP($A8,BBG!$1:$1048576,MATCH('Auto Sales'!JP$1,'Auto Sales'!$1:$1,0),0)</f>
        <v>0</v>
      </c>
      <c r="JQ8" s="12">
        <f ca="1">VLOOKUP($A8,BBG!$1:$1048576,MATCH('Auto Sales'!JQ$1,'Auto Sales'!$1:$1,0),0)</f>
        <v>0</v>
      </c>
      <c r="JR8" s="12">
        <f ca="1">VLOOKUP($A8,BBG!$1:$1048576,MATCH('Auto Sales'!JR$1,'Auto Sales'!$1:$1,0),0)</f>
        <v>0</v>
      </c>
      <c r="JS8" s="12">
        <f ca="1">VLOOKUP($A8,BBG!$1:$1048576,MATCH('Auto Sales'!JS$1,'Auto Sales'!$1:$1,0),0)</f>
        <v>0</v>
      </c>
      <c r="JT8" s="12">
        <f ca="1">VLOOKUP($A8,BBG!$1:$1048576,MATCH('Auto Sales'!JT$1,'Auto Sales'!$1:$1,0),0)</f>
        <v>0</v>
      </c>
      <c r="JU8" s="12">
        <f ca="1">VLOOKUP($A8,BBG!$1:$1048576,MATCH('Auto Sales'!JU$1,'Auto Sales'!$1:$1,0),0)</f>
        <v>0</v>
      </c>
      <c r="JV8" s="12">
        <f ca="1">VLOOKUP($A8,BBG!$1:$1048576,MATCH('Auto Sales'!JV$1,'Auto Sales'!$1:$1,0),0)</f>
        <v>0</v>
      </c>
      <c r="JW8" s="12">
        <f ca="1">VLOOKUP($A8,BBG!$1:$1048576,MATCH('Auto Sales'!JW$1,'Auto Sales'!$1:$1,0),0)</f>
        <v>0</v>
      </c>
      <c r="JX8" s="12">
        <f ca="1">VLOOKUP($A8,BBG!$1:$1048576,MATCH('Auto Sales'!JX$1,'Auto Sales'!$1:$1,0),0)</f>
        <v>0</v>
      </c>
      <c r="JY8" s="12">
        <f ca="1">VLOOKUP($A8,BBG!$1:$1048576,MATCH('Auto Sales'!JY$1,'Auto Sales'!$1:$1,0),0)</f>
        <v>0</v>
      </c>
      <c r="JZ8" s="12">
        <f ca="1">VLOOKUP($A8,BBG!$1:$1048576,MATCH('Auto Sales'!JZ$1,'Auto Sales'!$1:$1,0),0)</f>
        <v>0</v>
      </c>
      <c r="KA8" s="12">
        <f ca="1">VLOOKUP($A8,BBG!$1:$1048576,MATCH('Auto Sales'!KA$1,'Auto Sales'!$1:$1,0),0)</f>
        <v>0</v>
      </c>
      <c r="KB8" s="12">
        <f ca="1">VLOOKUP($A8,BBG!$1:$1048576,MATCH('Auto Sales'!KB$1,'Auto Sales'!$1:$1,0),0)</f>
        <v>0</v>
      </c>
      <c r="KC8" s="12">
        <f ca="1">VLOOKUP($A8,BBG!$1:$1048576,MATCH('Auto Sales'!KC$1,'Auto Sales'!$1:$1,0),0)</f>
        <v>0</v>
      </c>
      <c r="KD8" s="12">
        <f ca="1">VLOOKUP($A8,BBG!$1:$1048576,MATCH('Auto Sales'!KD$1,'Auto Sales'!$1:$1,0),0)</f>
        <v>0</v>
      </c>
      <c r="KE8" s="12">
        <f ca="1">VLOOKUP($A8,BBG!$1:$1048576,MATCH('Auto Sales'!KE$1,'Auto Sales'!$1:$1,0),0)</f>
        <v>0</v>
      </c>
      <c r="KF8" s="12">
        <f ca="1">VLOOKUP($A8,BBG!$1:$1048576,MATCH('Auto Sales'!KF$1,'Auto Sales'!$1:$1,0),0)</f>
        <v>0</v>
      </c>
      <c r="KG8" s="12">
        <f ca="1">VLOOKUP($A8,BBG!$1:$1048576,MATCH('Auto Sales'!KG$1,'Auto Sales'!$1:$1,0),0)</f>
        <v>0</v>
      </c>
      <c r="KH8" s="12">
        <f ca="1">VLOOKUP($A8,BBG!$1:$1048576,MATCH('Auto Sales'!KH$1,'Auto Sales'!$1:$1,0),0)</f>
        <v>0</v>
      </c>
      <c r="KI8" s="12">
        <f ca="1">VLOOKUP($A8,BBG!$1:$1048576,MATCH('Auto Sales'!KI$1,'Auto Sales'!$1:$1,0),0)</f>
        <v>0</v>
      </c>
      <c r="KJ8" s="12">
        <f ca="1">VLOOKUP($A8,BBG!$1:$1048576,MATCH('Auto Sales'!KJ$1,'Auto Sales'!$1:$1,0),0)</f>
        <v>0</v>
      </c>
      <c r="KK8" s="12">
        <f ca="1">VLOOKUP($A8,BBG!$1:$1048576,MATCH('Auto Sales'!KK$1,'Auto Sales'!$1:$1,0),0)</f>
        <v>0</v>
      </c>
      <c r="KL8" s="12">
        <f ca="1">VLOOKUP($A8,BBG!$1:$1048576,MATCH('Auto Sales'!KL$1,'Auto Sales'!$1:$1,0),0)</f>
        <v>0</v>
      </c>
      <c r="KM8" s="12">
        <f ca="1">VLOOKUP($A8,BBG!$1:$1048576,MATCH('Auto Sales'!KM$1,'Auto Sales'!$1:$1,0),0)</f>
        <v>0</v>
      </c>
      <c r="KN8" s="12">
        <f ca="1">VLOOKUP($A8,BBG!$1:$1048576,MATCH('Auto Sales'!KN$1,'Auto Sales'!$1:$1,0),0)</f>
        <v>0</v>
      </c>
      <c r="KO8" s="12">
        <f ca="1">VLOOKUP($A8,BBG!$1:$1048576,MATCH('Auto Sales'!KO$1,'Auto Sales'!$1:$1,0),0)</f>
        <v>0</v>
      </c>
      <c r="KP8" s="12">
        <f ca="1">VLOOKUP($A8,BBG!$1:$1048576,MATCH('Auto Sales'!KP$1,'Auto Sales'!$1:$1,0),0)</f>
        <v>0</v>
      </c>
      <c r="KQ8" s="12">
        <f ca="1">VLOOKUP($A8,BBG!$1:$1048576,MATCH('Auto Sales'!KQ$1,'Auto Sales'!$1:$1,0),0)</f>
        <v>0</v>
      </c>
      <c r="KR8" s="12">
        <f ca="1">VLOOKUP($A8,BBG!$1:$1048576,MATCH('Auto Sales'!KR$1,'Auto Sales'!$1:$1,0),0)</f>
        <v>0</v>
      </c>
      <c r="KS8" s="12">
        <f ca="1">VLOOKUP($A8,BBG!$1:$1048576,MATCH('Auto Sales'!KS$1,'Auto Sales'!$1:$1,0),0)</f>
        <v>0</v>
      </c>
      <c r="KT8" s="12">
        <f ca="1">VLOOKUP($A8,BBG!$1:$1048576,MATCH('Auto Sales'!KT$1,'Auto Sales'!$1:$1,0),0)</f>
        <v>0</v>
      </c>
      <c r="KU8" s="12">
        <f ca="1">VLOOKUP($A8,BBG!$1:$1048576,MATCH('Auto Sales'!KU$1,'Auto Sales'!$1:$1,0),0)</f>
        <v>0</v>
      </c>
      <c r="KV8" s="12">
        <f ca="1">VLOOKUP($A8,BBG!$1:$1048576,MATCH('Auto Sales'!KV$1,'Auto Sales'!$1:$1,0),0)</f>
        <v>0</v>
      </c>
      <c r="KW8" s="12">
        <f ca="1">VLOOKUP($A8,BBG!$1:$1048576,MATCH('Auto Sales'!KW$1,'Auto Sales'!$1:$1,0),0)</f>
        <v>0</v>
      </c>
      <c r="KX8" s="12">
        <f ca="1">VLOOKUP($A8,BBG!$1:$1048576,MATCH('Auto Sales'!KX$1,'Auto Sales'!$1:$1,0),0)</f>
        <v>0</v>
      </c>
      <c r="KY8" s="12">
        <f ca="1">VLOOKUP($A8,BBG!$1:$1048576,MATCH('Auto Sales'!KY$1,'Auto Sales'!$1:$1,0),0)</f>
        <v>0</v>
      </c>
      <c r="KZ8" s="12">
        <f ca="1">VLOOKUP($A8,BBG!$1:$1048576,MATCH('Auto Sales'!KZ$1,'Auto Sales'!$1:$1,0),0)</f>
        <v>0</v>
      </c>
      <c r="LA8" s="12">
        <f ca="1">VLOOKUP($A8,BBG!$1:$1048576,MATCH('Auto Sales'!LA$1,'Auto Sales'!$1:$1,0),0)</f>
        <v>0</v>
      </c>
      <c r="LB8" s="12">
        <f ca="1">VLOOKUP($A8,BBG!$1:$1048576,MATCH('Auto Sales'!LB$1,'Auto Sales'!$1:$1,0),0)</f>
        <v>0</v>
      </c>
      <c r="LC8" s="12">
        <f ca="1">VLOOKUP($A8,BBG!$1:$1048576,MATCH('Auto Sales'!LC$1,'Auto Sales'!$1:$1,0),0)</f>
        <v>0</v>
      </c>
      <c r="LD8" s="12">
        <f ca="1">VLOOKUP($A8,BBG!$1:$1048576,MATCH('Auto Sales'!LD$1,'Auto Sales'!$1:$1,0),0)</f>
        <v>0</v>
      </c>
      <c r="LE8" s="12">
        <f ca="1">VLOOKUP($A8,BBG!$1:$1048576,MATCH('Auto Sales'!LE$1,'Auto Sales'!$1:$1,0),0)</f>
        <v>0</v>
      </c>
      <c r="LF8" s="12">
        <f ca="1">VLOOKUP($A8,BBG!$1:$1048576,MATCH('Auto Sales'!LF$1,'Auto Sales'!$1:$1,0),0)</f>
        <v>0</v>
      </c>
      <c r="LG8" s="12">
        <f ca="1">VLOOKUP($A8,BBG!$1:$1048576,MATCH('Auto Sales'!LG$1,'Auto Sales'!$1:$1,0),0)</f>
        <v>0</v>
      </c>
      <c r="LH8" s="12">
        <f ca="1">VLOOKUP($A8,BBG!$1:$1048576,MATCH('Auto Sales'!LH$1,'Auto Sales'!$1:$1,0),0)</f>
        <v>0</v>
      </c>
      <c r="LI8" s="12">
        <f ca="1">VLOOKUP($A8,BBG!$1:$1048576,MATCH('Auto Sales'!LI$1,'Auto Sales'!$1:$1,0),0)</f>
        <v>0</v>
      </c>
      <c r="LJ8" s="12">
        <f ca="1">VLOOKUP($A8,BBG!$1:$1048576,MATCH('Auto Sales'!LJ$1,'Auto Sales'!$1:$1,0),0)</f>
        <v>0</v>
      </c>
      <c r="LK8" s="12">
        <f ca="1">VLOOKUP($A8,BBG!$1:$1048576,MATCH('Auto Sales'!LK$1,'Auto Sales'!$1:$1,0),0)</f>
        <v>0</v>
      </c>
      <c r="LL8" s="12">
        <f ca="1">VLOOKUP($A8,BBG!$1:$1048576,MATCH('Auto Sales'!LL$1,'Auto Sales'!$1:$1,0),0)</f>
        <v>0</v>
      </c>
      <c r="LM8" s="12">
        <f ca="1">VLOOKUP($A8,BBG!$1:$1048576,MATCH('Auto Sales'!LM$1,'Auto Sales'!$1:$1,0),0)</f>
        <v>0</v>
      </c>
      <c r="LN8" s="12">
        <f ca="1">VLOOKUP($A8,BBG!$1:$1048576,MATCH('Auto Sales'!LN$1,'Auto Sales'!$1:$1,0),0)</f>
        <v>0</v>
      </c>
      <c r="LO8" s="12">
        <f ca="1">VLOOKUP($A8,BBG!$1:$1048576,MATCH('Auto Sales'!LO$1,'Auto Sales'!$1:$1,0),0)</f>
        <v>0</v>
      </c>
      <c r="LP8" s="12">
        <f ca="1">VLOOKUP($A8,BBG!$1:$1048576,MATCH('Auto Sales'!LP$1,'Auto Sales'!$1:$1,0),0)</f>
        <v>0</v>
      </c>
      <c r="LQ8" s="12">
        <f ca="1">VLOOKUP($A8,BBG!$1:$1048576,MATCH('Auto Sales'!LQ$1,'Auto Sales'!$1:$1,0),0)</f>
        <v>0</v>
      </c>
      <c r="LR8" s="12">
        <f ca="1">VLOOKUP($A8,BBG!$1:$1048576,MATCH('Auto Sales'!LR$1,'Auto Sales'!$1:$1,0),0)</f>
        <v>0</v>
      </c>
      <c r="LS8" s="12">
        <f ca="1">VLOOKUP($A8,BBG!$1:$1048576,MATCH('Auto Sales'!LS$1,'Auto Sales'!$1:$1,0),0)</f>
        <v>0</v>
      </c>
      <c r="LT8" s="12">
        <f ca="1">VLOOKUP($A8,BBG!$1:$1048576,MATCH('Auto Sales'!LT$1,'Auto Sales'!$1:$1,0),0)</f>
        <v>0</v>
      </c>
      <c r="LU8" s="12">
        <f ca="1">VLOOKUP($A8,BBG!$1:$1048576,MATCH('Auto Sales'!LU$1,'Auto Sales'!$1:$1,0),0)</f>
        <v>0</v>
      </c>
      <c r="LV8" s="12">
        <f ca="1">VLOOKUP($A8,BBG!$1:$1048576,MATCH('Auto Sales'!LV$1,'Auto Sales'!$1:$1,0),0)</f>
        <v>0</v>
      </c>
      <c r="LW8" s="12">
        <f ca="1">VLOOKUP($A8,BBG!$1:$1048576,MATCH('Auto Sales'!LW$1,'Auto Sales'!$1:$1,0),0)</f>
        <v>0</v>
      </c>
      <c r="LX8" s="12">
        <f ca="1">VLOOKUP($A8,BBG!$1:$1048576,MATCH('Auto Sales'!LX$1,'Auto Sales'!$1:$1,0),0)</f>
        <v>0</v>
      </c>
      <c r="LY8" s="12">
        <f ca="1">VLOOKUP($A8,BBG!$1:$1048576,MATCH('Auto Sales'!LY$1,'Auto Sales'!$1:$1,0),0)</f>
        <v>0</v>
      </c>
      <c r="LZ8" s="12">
        <f ca="1">VLOOKUP($A8,BBG!$1:$1048576,MATCH('Auto Sales'!LZ$1,'Auto Sales'!$1:$1,0),0)</f>
        <v>0</v>
      </c>
      <c r="MA8" s="12">
        <f ca="1">VLOOKUP($A8,BBG!$1:$1048576,MATCH('Auto Sales'!MA$1,'Auto Sales'!$1:$1,0),0)</f>
        <v>0</v>
      </c>
      <c r="MB8" s="12">
        <f ca="1">VLOOKUP($A8,BBG!$1:$1048576,MATCH('Auto Sales'!MB$1,'Auto Sales'!$1:$1,0),0)</f>
        <v>0</v>
      </c>
      <c r="MC8" s="12">
        <f ca="1">VLOOKUP($A8,BBG!$1:$1048576,MATCH('Auto Sales'!MC$1,'Auto Sales'!$1:$1,0),0)</f>
        <v>0</v>
      </c>
      <c r="MD8" s="12">
        <f ca="1">VLOOKUP($A8,BBG!$1:$1048576,MATCH('Auto Sales'!MD$1,'Auto Sales'!$1:$1,0),0)</f>
        <v>0</v>
      </c>
      <c r="ME8" s="12">
        <f ca="1">VLOOKUP($A8,BBG!$1:$1048576,MATCH('Auto Sales'!ME$1,'Auto Sales'!$1:$1,0),0)</f>
        <v>0</v>
      </c>
      <c r="MF8" s="12">
        <f ca="1">VLOOKUP($A8,BBG!$1:$1048576,MATCH('Auto Sales'!MF$1,'Auto Sales'!$1:$1,0),0)</f>
        <v>0</v>
      </c>
      <c r="MG8" s="12">
        <f ca="1">VLOOKUP($A8,BBG!$1:$1048576,MATCH('Auto Sales'!MG$1,'Auto Sales'!$1:$1,0),0)</f>
        <v>0</v>
      </c>
      <c r="MH8" s="12">
        <f ca="1">VLOOKUP($A8,BBG!$1:$1048576,MATCH('Auto Sales'!MH$1,'Auto Sales'!$1:$1,0),0)</f>
        <v>0</v>
      </c>
      <c r="MI8" s="12">
        <f ca="1">VLOOKUP($A8,BBG!$1:$1048576,MATCH('Auto Sales'!MI$1,'Auto Sales'!$1:$1,0),0)</f>
        <v>0</v>
      </c>
      <c r="MJ8" s="12">
        <f ca="1">VLOOKUP($A8,BBG!$1:$1048576,MATCH('Auto Sales'!MJ$1,'Auto Sales'!$1:$1,0),0)</f>
        <v>0</v>
      </c>
      <c r="MK8" s="12">
        <f ca="1">VLOOKUP($A8,BBG!$1:$1048576,MATCH('Auto Sales'!MK$1,'Auto Sales'!$1:$1,0),0)</f>
        <v>0</v>
      </c>
      <c r="ML8" s="12">
        <f ca="1">VLOOKUP($A8,BBG!$1:$1048576,MATCH('Auto Sales'!ML$1,'Auto Sales'!$1:$1,0),0)</f>
        <v>0</v>
      </c>
      <c r="MM8" s="12">
        <f ca="1">VLOOKUP($A8,BBG!$1:$1048576,MATCH('Auto Sales'!MM$1,'Auto Sales'!$1:$1,0),0)</f>
        <v>0</v>
      </c>
      <c r="MN8" s="12">
        <f ca="1">VLOOKUP($A8,BBG!$1:$1048576,MATCH('Auto Sales'!MN$1,'Auto Sales'!$1:$1,0),0)</f>
        <v>0</v>
      </c>
      <c r="MO8" s="12">
        <f ca="1">VLOOKUP($A8,BBG!$1:$1048576,MATCH('Auto Sales'!MO$1,'Auto Sales'!$1:$1,0),0)</f>
        <v>0</v>
      </c>
      <c r="MP8" s="12">
        <f ca="1">VLOOKUP($A8,BBG!$1:$1048576,MATCH('Auto Sales'!MP$1,'Auto Sales'!$1:$1,0),0)</f>
        <v>0</v>
      </c>
      <c r="MQ8" s="12">
        <f ca="1">VLOOKUP($A8,BBG!$1:$1048576,MATCH('Auto Sales'!MQ$1,'Auto Sales'!$1:$1,0),0)</f>
        <v>0</v>
      </c>
      <c r="MR8" s="12">
        <f ca="1">VLOOKUP($A8,BBG!$1:$1048576,MATCH('Auto Sales'!MR$1,'Auto Sales'!$1:$1,0),0)</f>
        <v>0</v>
      </c>
      <c r="MS8" s="12">
        <f ca="1">VLOOKUP($A8,BBG!$1:$1048576,MATCH('Auto Sales'!MS$1,'Auto Sales'!$1:$1,0),0)</f>
        <v>0</v>
      </c>
      <c r="MT8" s="12">
        <f ca="1">VLOOKUP($A8,BBG!$1:$1048576,MATCH('Auto Sales'!MT$1,'Auto Sales'!$1:$1,0),0)</f>
        <v>0</v>
      </c>
      <c r="MU8" s="12">
        <f ca="1">VLOOKUP($A8,BBG!$1:$1048576,MATCH('Auto Sales'!MU$1,'Auto Sales'!$1:$1,0),0)</f>
        <v>0</v>
      </c>
    </row>
    <row r="9" spans="1:359" s="22" customFormat="1">
      <c r="A9" s="46"/>
      <c r="B9" s="32" t="s">
        <v>153</v>
      </c>
      <c r="GM9" s="22" t="e">
        <f t="shared" ref="GM9" ca="1" si="484">GM8/GA8-1</f>
        <v>#DIV/0!</v>
      </c>
      <c r="GN9" s="22" t="e">
        <f t="shared" ref="GN9" ca="1" si="485">GN8/GB8-1</f>
        <v>#DIV/0!</v>
      </c>
      <c r="GO9" s="22" t="e">
        <f t="shared" ref="GO9" ca="1" si="486">GO8/GC8-1</f>
        <v>#DIV/0!</v>
      </c>
      <c r="GP9" s="22" t="e">
        <f t="shared" ref="GP9" ca="1" si="487">GP8/GD8-1</f>
        <v>#DIV/0!</v>
      </c>
      <c r="GQ9" s="22" t="e">
        <f t="shared" ref="GQ9" ca="1" si="488">GQ8/GE8-1</f>
        <v>#DIV/0!</v>
      </c>
      <c r="GR9" s="22" t="e">
        <f t="shared" ref="GR9" ca="1" si="489">GR8/GF8-1</f>
        <v>#DIV/0!</v>
      </c>
      <c r="GS9" s="22" t="e">
        <f t="shared" ref="GS9" ca="1" si="490">GS8/GG8-1</f>
        <v>#DIV/0!</v>
      </c>
      <c r="GT9" s="22" t="e">
        <f t="shared" ref="GT9" ca="1" si="491">GT8/GH8-1</f>
        <v>#DIV/0!</v>
      </c>
      <c r="GU9" s="22" t="e">
        <f t="shared" ref="GU9" ca="1" si="492">GU8/GI8-1</f>
        <v>#DIV/0!</v>
      </c>
      <c r="GV9" s="22" t="e">
        <f t="shared" ref="GV9" ca="1" si="493">GV8/GJ8-1</f>
        <v>#DIV/0!</v>
      </c>
      <c r="GW9" s="22" t="e">
        <f t="shared" ref="GW9" ca="1" si="494">GW8/GK8-1</f>
        <v>#DIV/0!</v>
      </c>
      <c r="GX9" s="22" t="e">
        <f t="shared" ref="GX9" ca="1" si="495">GX8/GL8-1</f>
        <v>#DIV/0!</v>
      </c>
      <c r="GY9" s="22" t="e">
        <f t="shared" ref="GY9" ca="1" si="496">GY8/GM8-1</f>
        <v>#DIV/0!</v>
      </c>
      <c r="GZ9" s="22" t="e">
        <f t="shared" ref="GZ9" ca="1" si="497">GZ8/GN8-1</f>
        <v>#DIV/0!</v>
      </c>
      <c r="HA9" s="22" t="e">
        <f t="shared" ref="HA9" ca="1" si="498">HA8/GO8-1</f>
        <v>#DIV/0!</v>
      </c>
      <c r="HB9" s="22" t="e">
        <f t="shared" ref="HB9" ca="1" si="499">HB8/GP8-1</f>
        <v>#DIV/0!</v>
      </c>
      <c r="HC9" s="22" t="e">
        <f t="shared" ref="HC9" ca="1" si="500">HC8/GQ8-1</f>
        <v>#DIV/0!</v>
      </c>
      <c r="HD9" s="22" t="e">
        <f t="shared" ref="HD9" ca="1" si="501">HD8/GR8-1</f>
        <v>#DIV/0!</v>
      </c>
      <c r="HE9" s="22" t="e">
        <f t="shared" ref="HE9" ca="1" si="502">HE8/GS8-1</f>
        <v>#DIV/0!</v>
      </c>
      <c r="HF9" s="22" t="e">
        <f t="shared" ref="HF9" ca="1" si="503">HF8/GT8-1</f>
        <v>#DIV/0!</v>
      </c>
      <c r="HG9" s="22" t="e">
        <f t="shared" ref="HG9" ca="1" si="504">HG8/GU8-1</f>
        <v>#DIV/0!</v>
      </c>
      <c r="HH9" s="22" t="e">
        <f t="shared" ref="HH9" ca="1" si="505">HH8/GV8-1</f>
        <v>#DIV/0!</v>
      </c>
      <c r="HI9" s="22" t="e">
        <f t="shared" ref="HI9" ca="1" si="506">HI8/GW8-1</f>
        <v>#DIV/0!</v>
      </c>
      <c r="HJ9" s="22" t="e">
        <f t="shared" ref="HJ9" ca="1" si="507">HJ8/GX8-1</f>
        <v>#DIV/0!</v>
      </c>
      <c r="HK9" s="22" t="e">
        <f t="shared" ref="HK9" ca="1" si="508">HK8/GY8-1</f>
        <v>#DIV/0!</v>
      </c>
      <c r="HL9" s="22" t="e">
        <f t="shared" ref="HL9" ca="1" si="509">HL8/GZ8-1</f>
        <v>#DIV/0!</v>
      </c>
      <c r="HM9" s="22" t="e">
        <f t="shared" ref="HM9" ca="1" si="510">HM8/HA8-1</f>
        <v>#DIV/0!</v>
      </c>
      <c r="HN9" s="22" t="e">
        <f t="shared" ref="HN9" ca="1" si="511">HN8/HB8-1</f>
        <v>#DIV/0!</v>
      </c>
      <c r="HO9" s="22" t="e">
        <f t="shared" ref="HO9" ca="1" si="512">HO8/HC8-1</f>
        <v>#DIV/0!</v>
      </c>
      <c r="HP9" s="22" t="e">
        <f t="shared" ref="HP9" ca="1" si="513">HP8/HD8-1</f>
        <v>#DIV/0!</v>
      </c>
      <c r="HQ9" s="22" t="e">
        <f t="shared" ref="HQ9" ca="1" si="514">HQ8/HE8-1</f>
        <v>#DIV/0!</v>
      </c>
      <c r="HR9" s="22" t="e">
        <f t="shared" ref="HR9" ca="1" si="515">HR8/HF8-1</f>
        <v>#DIV/0!</v>
      </c>
      <c r="HS9" s="22" t="e">
        <f t="shared" ref="HS9" ca="1" si="516">HS8/HG8-1</f>
        <v>#DIV/0!</v>
      </c>
      <c r="HT9" s="22" t="e">
        <f t="shared" ref="HT9" ca="1" si="517">HT8/HH8-1</f>
        <v>#DIV/0!</v>
      </c>
      <c r="HU9" s="22" t="e">
        <f t="shared" ref="HU9" ca="1" si="518">HU8/HI8-1</f>
        <v>#DIV/0!</v>
      </c>
      <c r="HV9" s="22" t="e">
        <f t="shared" ref="HV9" ca="1" si="519">HV8/HJ8-1</f>
        <v>#DIV/0!</v>
      </c>
      <c r="HW9" s="22" t="e">
        <f t="shared" ref="HW9" ca="1" si="520">HW8/HK8-1</f>
        <v>#DIV/0!</v>
      </c>
      <c r="HX9" s="22" t="e">
        <f t="shared" ref="HX9" ca="1" si="521">HX8/HL8-1</f>
        <v>#DIV/0!</v>
      </c>
      <c r="HY9" s="22" t="e">
        <f t="shared" ref="HY9" ca="1" si="522">HY8/HM8-1</f>
        <v>#DIV/0!</v>
      </c>
      <c r="HZ9" s="22" t="e">
        <f t="shared" ref="HZ9" ca="1" si="523">HZ8/HN8-1</f>
        <v>#DIV/0!</v>
      </c>
      <c r="IA9" s="22" t="e">
        <f t="shared" ref="IA9" ca="1" si="524">IA8/HO8-1</f>
        <v>#DIV/0!</v>
      </c>
      <c r="IB9" s="22" t="e">
        <f t="shared" ref="IB9" ca="1" si="525">IB8/HP8-1</f>
        <v>#DIV/0!</v>
      </c>
      <c r="IC9" s="22" t="e">
        <f t="shared" ref="IC9" ca="1" si="526">IC8/HQ8-1</f>
        <v>#DIV/0!</v>
      </c>
      <c r="ID9" s="22" t="e">
        <f t="shared" ref="ID9" ca="1" si="527">ID8/HR8-1</f>
        <v>#DIV/0!</v>
      </c>
      <c r="IE9" s="22" t="e">
        <f t="shared" ref="IE9" ca="1" si="528">IE8/HS8-1</f>
        <v>#DIV/0!</v>
      </c>
      <c r="IF9" s="22" t="e">
        <f t="shared" ref="IF9" ca="1" si="529">IF8/HT8-1</f>
        <v>#DIV/0!</v>
      </c>
      <c r="IG9" s="22" t="e">
        <f t="shared" ref="IG9" ca="1" si="530">IG8/HU8-1</f>
        <v>#DIV/0!</v>
      </c>
      <c r="IH9" s="22" t="e">
        <f t="shared" ref="IH9" ca="1" si="531">IH8/HV8-1</f>
        <v>#DIV/0!</v>
      </c>
      <c r="II9" s="22" t="e">
        <f t="shared" ref="II9" ca="1" si="532">II8/HW8-1</f>
        <v>#DIV/0!</v>
      </c>
      <c r="IJ9" s="22" t="e">
        <f t="shared" ref="IJ9" ca="1" si="533">IJ8/HX8-1</f>
        <v>#DIV/0!</v>
      </c>
      <c r="IK9" s="22" t="e">
        <f t="shared" ref="IK9" ca="1" si="534">IK8/HY8-1</f>
        <v>#DIV/0!</v>
      </c>
      <c r="IL9" s="22" t="e">
        <f t="shared" ref="IL9" ca="1" si="535">IL8/HZ8-1</f>
        <v>#DIV/0!</v>
      </c>
      <c r="IM9" s="22" t="e">
        <f t="shared" ref="IM9" ca="1" si="536">IM8/IA8-1</f>
        <v>#DIV/0!</v>
      </c>
      <c r="IN9" s="22" t="e">
        <f t="shared" ref="IN9" ca="1" si="537">IN8/IB8-1</f>
        <v>#DIV/0!</v>
      </c>
      <c r="IO9" s="22" t="e">
        <f t="shared" ref="IO9" ca="1" si="538">IO8/IC8-1</f>
        <v>#DIV/0!</v>
      </c>
      <c r="IP9" s="22" t="e">
        <f t="shared" ref="IP9" ca="1" si="539">IP8/ID8-1</f>
        <v>#DIV/0!</v>
      </c>
      <c r="IQ9" s="22" t="e">
        <f t="shared" ref="IQ9" ca="1" si="540">IQ8/IE8-1</f>
        <v>#DIV/0!</v>
      </c>
      <c r="IR9" s="22" t="e">
        <f t="shared" ref="IR9" ca="1" si="541">IR8/IF8-1</f>
        <v>#DIV/0!</v>
      </c>
      <c r="IS9" s="22" t="e">
        <f t="shared" ref="IS9" ca="1" si="542">IS8/IG8-1</f>
        <v>#DIV/0!</v>
      </c>
      <c r="IT9" s="22" t="e">
        <f t="shared" ref="IT9" ca="1" si="543">IT8/IH8-1</f>
        <v>#DIV/0!</v>
      </c>
      <c r="IU9" s="22" t="e">
        <f t="shared" ref="IU9" ca="1" si="544">IU8/II8-1</f>
        <v>#DIV/0!</v>
      </c>
      <c r="IV9" s="22" t="e">
        <f t="shared" ref="IV9" ca="1" si="545">IV8/IJ8-1</f>
        <v>#DIV/0!</v>
      </c>
      <c r="IW9" s="22" t="e">
        <f t="shared" ref="IW9" ca="1" si="546">IW8/IK8-1</f>
        <v>#DIV/0!</v>
      </c>
      <c r="IX9" s="22" t="e">
        <f t="shared" ref="IX9" ca="1" si="547">IX8/IL8-1</f>
        <v>#DIV/0!</v>
      </c>
      <c r="IY9" s="22" t="e">
        <f t="shared" ref="IY9" ca="1" si="548">IY8/IM8-1</f>
        <v>#DIV/0!</v>
      </c>
      <c r="IZ9" s="22" t="e">
        <f t="shared" ref="IZ9" ca="1" si="549">IZ8/IN8-1</f>
        <v>#DIV/0!</v>
      </c>
      <c r="JA9" s="22" t="e">
        <f t="shared" ref="JA9" ca="1" si="550">JA8/IO8-1</f>
        <v>#DIV/0!</v>
      </c>
      <c r="JB9" s="22" t="e">
        <f t="shared" ref="JB9" ca="1" si="551">JB8/IP8-1</f>
        <v>#DIV/0!</v>
      </c>
      <c r="JC9" s="22" t="e">
        <f t="shared" ref="JC9" ca="1" si="552">JC8/IQ8-1</f>
        <v>#DIV/0!</v>
      </c>
      <c r="JD9" s="22" t="e">
        <f t="shared" ref="JD9" ca="1" si="553">JD8/IR8-1</f>
        <v>#DIV/0!</v>
      </c>
      <c r="JE9" s="22" t="e">
        <f t="shared" ref="JE9" ca="1" si="554">JE8/IS8-1</f>
        <v>#DIV/0!</v>
      </c>
      <c r="JF9" s="22" t="e">
        <f t="shared" ref="JF9" ca="1" si="555">JF8/IT8-1</f>
        <v>#DIV/0!</v>
      </c>
      <c r="JG9" s="22" t="e">
        <f t="shared" ref="JG9" ca="1" si="556">JG8/IU8-1</f>
        <v>#DIV/0!</v>
      </c>
      <c r="JH9" s="22" t="e">
        <f t="shared" ref="JH9" ca="1" si="557">JH8/IV8-1</f>
        <v>#DIV/0!</v>
      </c>
      <c r="JI9" s="22" t="e">
        <f t="shared" ref="JI9" ca="1" si="558">JI8/IW8-1</f>
        <v>#DIV/0!</v>
      </c>
      <c r="JJ9" s="22" t="e">
        <f t="shared" ref="JJ9" ca="1" si="559">JJ8/IX8-1</f>
        <v>#DIV/0!</v>
      </c>
      <c r="JK9" s="22" t="e">
        <f t="shared" ref="JK9" ca="1" si="560">JK8/IY8-1</f>
        <v>#DIV/0!</v>
      </c>
      <c r="JL9" s="22" t="e">
        <f t="shared" ref="JL9" ca="1" si="561">JL8/IZ8-1</f>
        <v>#DIV/0!</v>
      </c>
      <c r="JM9" s="22" t="e">
        <f t="shared" ref="JM9" ca="1" si="562">JM8/JA8-1</f>
        <v>#DIV/0!</v>
      </c>
      <c r="JN9" s="22" t="e">
        <f t="shared" ref="JN9" ca="1" si="563">JN8/JB8-1</f>
        <v>#DIV/0!</v>
      </c>
      <c r="JO9" s="22" t="e">
        <f t="shared" ref="JO9" ca="1" si="564">JO8/JC8-1</f>
        <v>#DIV/0!</v>
      </c>
      <c r="JP9" s="22" t="e">
        <f t="shared" ref="JP9" ca="1" si="565">JP8/JD8-1</f>
        <v>#DIV/0!</v>
      </c>
      <c r="JQ9" s="22" t="e">
        <f t="shared" ref="JQ9" ca="1" si="566">JQ8/JE8-1</f>
        <v>#DIV/0!</v>
      </c>
      <c r="JR9" s="22" t="e">
        <f t="shared" ref="JR9" ca="1" si="567">JR8/JF8-1</f>
        <v>#DIV/0!</v>
      </c>
      <c r="JS9" s="22" t="e">
        <f t="shared" ref="JS9" ca="1" si="568">JS8/JG8-1</f>
        <v>#DIV/0!</v>
      </c>
      <c r="JT9" s="22" t="e">
        <f t="shared" ref="JT9" ca="1" si="569">JT8/JH8-1</f>
        <v>#DIV/0!</v>
      </c>
      <c r="JU9" s="22" t="e">
        <f t="shared" ref="JU9" ca="1" si="570">JU8/JI8-1</f>
        <v>#DIV/0!</v>
      </c>
      <c r="JV9" s="22" t="e">
        <f t="shared" ref="JV9" ca="1" si="571">JV8/JJ8-1</f>
        <v>#DIV/0!</v>
      </c>
      <c r="JW9" s="22" t="e">
        <f t="shared" ref="JW9" ca="1" si="572">JW8/JK8-1</f>
        <v>#DIV/0!</v>
      </c>
      <c r="JX9" s="22" t="e">
        <f t="shared" ref="JX9" ca="1" si="573">JX8/JL8-1</f>
        <v>#DIV/0!</v>
      </c>
      <c r="JY9" s="22" t="e">
        <f t="shared" ref="JY9" ca="1" si="574">JY8/JM8-1</f>
        <v>#DIV/0!</v>
      </c>
      <c r="JZ9" s="22" t="e">
        <f t="shared" ref="JZ9" ca="1" si="575">JZ8/JN8-1</f>
        <v>#DIV/0!</v>
      </c>
      <c r="KA9" s="22" t="e">
        <f t="shared" ref="KA9" ca="1" si="576">KA8/JO8-1</f>
        <v>#DIV/0!</v>
      </c>
      <c r="KB9" s="22" t="e">
        <f t="shared" ref="KB9" ca="1" si="577">KB8/JP8-1</f>
        <v>#DIV/0!</v>
      </c>
      <c r="KC9" s="22" t="e">
        <f t="shared" ref="KC9" ca="1" si="578">KC8/JQ8-1</f>
        <v>#DIV/0!</v>
      </c>
      <c r="KD9" s="22" t="e">
        <f t="shared" ref="KD9" ca="1" si="579">KD8/JR8-1</f>
        <v>#DIV/0!</v>
      </c>
      <c r="KE9" s="22" t="e">
        <f t="shared" ref="KE9" ca="1" si="580">KE8/JS8-1</f>
        <v>#DIV/0!</v>
      </c>
      <c r="KF9" s="22" t="e">
        <f t="shared" ref="KF9" ca="1" si="581">KF8/JT8-1</f>
        <v>#DIV/0!</v>
      </c>
      <c r="KG9" s="22" t="e">
        <f t="shared" ref="KG9" ca="1" si="582">KG8/JU8-1</f>
        <v>#DIV/0!</v>
      </c>
      <c r="KH9" s="22" t="e">
        <f t="shared" ref="KH9" ca="1" si="583">KH8/JV8-1</f>
        <v>#DIV/0!</v>
      </c>
      <c r="KI9" s="22" t="e">
        <f t="shared" ref="KI9" ca="1" si="584">KI8/JW8-1</f>
        <v>#DIV/0!</v>
      </c>
      <c r="KJ9" s="22" t="e">
        <f t="shared" ref="KJ9" ca="1" si="585">KJ8/JX8-1</f>
        <v>#DIV/0!</v>
      </c>
      <c r="KK9" s="22" t="e">
        <f t="shared" ref="KK9" ca="1" si="586">KK8/JY8-1</f>
        <v>#DIV/0!</v>
      </c>
      <c r="KL9" s="22" t="e">
        <f t="shared" ref="KL9" ca="1" si="587">KL8/JZ8-1</f>
        <v>#DIV/0!</v>
      </c>
      <c r="KM9" s="22" t="e">
        <f t="shared" ref="KM9" ca="1" si="588">KM8/KA8-1</f>
        <v>#DIV/0!</v>
      </c>
      <c r="KN9" s="22" t="e">
        <f t="shared" ref="KN9" ca="1" si="589">KN8/KB8-1</f>
        <v>#DIV/0!</v>
      </c>
      <c r="KO9" s="22" t="e">
        <f t="shared" ref="KO9" ca="1" si="590">KO8/KC8-1</f>
        <v>#DIV/0!</v>
      </c>
      <c r="KP9" s="22" t="e">
        <f t="shared" ref="KP9" ca="1" si="591">KP8/KD8-1</f>
        <v>#DIV/0!</v>
      </c>
      <c r="KQ9" s="22" t="e">
        <f t="shared" ref="KQ9" ca="1" si="592">KQ8/KE8-1</f>
        <v>#DIV/0!</v>
      </c>
      <c r="KR9" s="22" t="e">
        <f t="shared" ref="KR9" ca="1" si="593">KR8/KF8-1</f>
        <v>#DIV/0!</v>
      </c>
      <c r="KS9" s="22" t="e">
        <f t="shared" ref="KS9" ca="1" si="594">KS8/KG8-1</f>
        <v>#DIV/0!</v>
      </c>
      <c r="KT9" s="22" t="e">
        <f t="shared" ref="KT9" ca="1" si="595">KT8/KH8-1</f>
        <v>#DIV/0!</v>
      </c>
      <c r="KU9" s="22" t="e">
        <f t="shared" ref="KU9" ca="1" si="596">KU8/KI8-1</f>
        <v>#DIV/0!</v>
      </c>
      <c r="KV9" s="22" t="e">
        <f t="shared" ref="KV9" ca="1" si="597">KV8/KJ8-1</f>
        <v>#DIV/0!</v>
      </c>
      <c r="KW9" s="22" t="e">
        <f t="shared" ref="KW9" ca="1" si="598">KW8/KK8-1</f>
        <v>#DIV/0!</v>
      </c>
      <c r="KX9" s="22" t="e">
        <f t="shared" ref="KX9" ca="1" si="599">KX8/KL8-1</f>
        <v>#DIV/0!</v>
      </c>
      <c r="KY9" s="22" t="e">
        <f t="shared" ref="KY9" ca="1" si="600">KY8/KM8-1</f>
        <v>#DIV/0!</v>
      </c>
      <c r="KZ9" s="22" t="e">
        <f t="shared" ref="KZ9" ca="1" si="601">KZ8/KN8-1</f>
        <v>#DIV/0!</v>
      </c>
      <c r="LA9" s="22" t="e">
        <f t="shared" ref="LA9" ca="1" si="602">LA8/KO8-1</f>
        <v>#DIV/0!</v>
      </c>
      <c r="LB9" s="22" t="e">
        <f t="shared" ref="LB9" ca="1" si="603">LB8/KP8-1</f>
        <v>#DIV/0!</v>
      </c>
      <c r="LC9" s="22" t="e">
        <f t="shared" ref="LC9" ca="1" si="604">LC8/KQ8-1</f>
        <v>#DIV/0!</v>
      </c>
      <c r="LD9" s="22" t="e">
        <f t="shared" ref="LD9" ca="1" si="605">LD8/KR8-1</f>
        <v>#DIV/0!</v>
      </c>
      <c r="LE9" s="22" t="e">
        <f t="shared" ref="LE9" ca="1" si="606">LE8/KS8-1</f>
        <v>#DIV/0!</v>
      </c>
      <c r="LF9" s="22" t="e">
        <f t="shared" ref="LF9" ca="1" si="607">LF8/KT8-1</f>
        <v>#DIV/0!</v>
      </c>
      <c r="LG9" s="22" t="e">
        <f t="shared" ref="LG9" ca="1" si="608">LG8/KU8-1</f>
        <v>#DIV/0!</v>
      </c>
      <c r="LH9" s="22" t="e">
        <f t="shared" ref="LH9" ca="1" si="609">LH8/KV8-1</f>
        <v>#DIV/0!</v>
      </c>
      <c r="LI9" s="22" t="e">
        <f t="shared" ref="LI9" ca="1" si="610">LI8/KW8-1</f>
        <v>#DIV/0!</v>
      </c>
      <c r="LJ9" s="22" t="e">
        <f t="shared" ref="LJ9" ca="1" si="611">LJ8/KX8-1</f>
        <v>#DIV/0!</v>
      </c>
      <c r="LK9" s="22" t="e">
        <f t="shared" ref="LK9" ca="1" si="612">LK8/KY8-1</f>
        <v>#DIV/0!</v>
      </c>
      <c r="LL9" s="22" t="e">
        <f t="shared" ref="LL9" ca="1" si="613">LL8/KZ8-1</f>
        <v>#DIV/0!</v>
      </c>
      <c r="LM9" s="22" t="e">
        <f t="shared" ref="LM9" ca="1" si="614">LM8/LA8-1</f>
        <v>#DIV/0!</v>
      </c>
      <c r="LN9" s="22" t="e">
        <f t="shared" ref="LN9" ca="1" si="615">LN8/LB8-1</f>
        <v>#DIV/0!</v>
      </c>
      <c r="LO9" s="22" t="e">
        <f t="shared" ref="LO9" ca="1" si="616">LO8/LC8-1</f>
        <v>#DIV/0!</v>
      </c>
      <c r="LP9" s="22" t="e">
        <f t="shared" ref="LP9" ca="1" si="617">LP8/LD8-1</f>
        <v>#DIV/0!</v>
      </c>
      <c r="LQ9" s="22" t="e">
        <f t="shared" ref="LQ9" ca="1" si="618">LQ8/LE8-1</f>
        <v>#DIV/0!</v>
      </c>
      <c r="LR9" s="22" t="e">
        <f t="shared" ref="LR9" ca="1" si="619">LR8/LF8-1</f>
        <v>#DIV/0!</v>
      </c>
      <c r="LS9" s="22" t="e">
        <f t="shared" ref="LS9" ca="1" si="620">LS8/LG8-1</f>
        <v>#DIV/0!</v>
      </c>
      <c r="LT9" s="22" t="e">
        <f t="shared" ref="LT9" ca="1" si="621">LT8/LH8-1</f>
        <v>#DIV/0!</v>
      </c>
      <c r="LU9" s="22" t="e">
        <f t="shared" ref="LU9" ca="1" si="622">LU8/LI8-1</f>
        <v>#DIV/0!</v>
      </c>
      <c r="LV9" s="22" t="e">
        <f t="shared" ref="LV9" ca="1" si="623">LV8/LJ8-1</f>
        <v>#DIV/0!</v>
      </c>
      <c r="LW9" s="22" t="e">
        <f t="shared" ref="LW9" ca="1" si="624">LW8/LK8-1</f>
        <v>#DIV/0!</v>
      </c>
      <c r="LX9" s="22" t="e">
        <f t="shared" ref="LX9" ca="1" si="625">LX8/LL8-1</f>
        <v>#DIV/0!</v>
      </c>
      <c r="LY9" s="22" t="e">
        <f t="shared" ref="LY9" ca="1" si="626">LY8/LM8-1</f>
        <v>#DIV/0!</v>
      </c>
      <c r="LZ9" s="22" t="e">
        <f t="shared" ref="LZ9" ca="1" si="627">LZ8/LN8-1</f>
        <v>#DIV/0!</v>
      </c>
      <c r="MA9" s="22" t="e">
        <f t="shared" ref="MA9" ca="1" si="628">MA8/LO8-1</f>
        <v>#DIV/0!</v>
      </c>
      <c r="MB9" s="22" t="e">
        <f t="shared" ref="MB9" ca="1" si="629">MB8/LP8-1</f>
        <v>#DIV/0!</v>
      </c>
      <c r="MC9" s="22" t="e">
        <f t="shared" ref="MC9" ca="1" si="630">MC8/LQ8-1</f>
        <v>#DIV/0!</v>
      </c>
      <c r="MD9" s="22" t="e">
        <f t="shared" ref="MD9" ca="1" si="631">MD8/LR8-1</f>
        <v>#DIV/0!</v>
      </c>
      <c r="ME9" s="22" t="e">
        <f t="shared" ref="ME9" ca="1" si="632">ME8/LS8-1</f>
        <v>#DIV/0!</v>
      </c>
      <c r="MF9" s="22" t="e">
        <f t="shared" ref="MF9" ca="1" si="633">MF8/LT8-1</f>
        <v>#DIV/0!</v>
      </c>
      <c r="MG9" s="22" t="e">
        <f t="shared" ref="MG9" ca="1" si="634">MG8/LU8-1</f>
        <v>#DIV/0!</v>
      </c>
      <c r="MH9" s="22" t="e">
        <f t="shared" ref="MH9" ca="1" si="635">MH8/LV8-1</f>
        <v>#DIV/0!</v>
      </c>
      <c r="MI9" s="22" t="e">
        <f t="shared" ref="MI9" ca="1" si="636">MI8/LW8-1</f>
        <v>#DIV/0!</v>
      </c>
      <c r="MJ9" s="22" t="e">
        <f t="shared" ref="MJ9" ca="1" si="637">MJ8/LX8-1</f>
        <v>#DIV/0!</v>
      </c>
      <c r="MK9" s="22" t="e">
        <f t="shared" ref="MK9" ca="1" si="638">MK8/LY8-1</f>
        <v>#DIV/0!</v>
      </c>
      <c r="ML9" s="22" t="e">
        <f t="shared" ref="ML9" ca="1" si="639">ML8/LZ8-1</f>
        <v>#DIV/0!</v>
      </c>
      <c r="MM9" s="22" t="e">
        <f t="shared" ref="MM9" ca="1" si="640">MM8/MA8-1</f>
        <v>#DIV/0!</v>
      </c>
      <c r="MN9" s="22" t="e">
        <f t="shared" ref="MN9" ca="1" si="641">MN8/MB8-1</f>
        <v>#DIV/0!</v>
      </c>
      <c r="MO9" s="22" t="e">
        <f t="shared" ref="MO9" ca="1" si="642">MO8/MC8-1</f>
        <v>#DIV/0!</v>
      </c>
      <c r="MP9" s="22" t="e">
        <f t="shared" ref="MP9" ca="1" si="643">MP8/MD8-1</f>
        <v>#DIV/0!</v>
      </c>
      <c r="MQ9" s="22" t="e">
        <f t="shared" ref="MQ9" ca="1" si="644">MQ8/ME8-1</f>
        <v>#DIV/0!</v>
      </c>
      <c r="MR9" s="22" t="e">
        <f t="shared" ref="MR9" ca="1" si="645">MR8/MF8-1</f>
        <v>#DIV/0!</v>
      </c>
      <c r="MS9" s="22" t="e">
        <f t="shared" ref="MS9" ca="1" si="646">MS8/MG8-1</f>
        <v>#DIV/0!</v>
      </c>
      <c r="MT9" s="22" t="e">
        <f t="shared" ref="MT9" ca="1" si="647">MT8/MH8-1</f>
        <v>#DIV/0!</v>
      </c>
      <c r="MU9" s="22" t="e">
        <f ca="1">MU8/MI8-1</f>
        <v>#DIV/0!</v>
      </c>
    </row>
    <row r="10" spans="1:359" s="22" customFormat="1">
      <c r="A10" s="46"/>
      <c r="B10" s="32" t="s">
        <v>153</v>
      </c>
      <c r="C10" s="51"/>
      <c r="D10" s="51"/>
      <c r="E10" s="51"/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  <c r="AA10" s="51"/>
      <c r="AB10" s="51"/>
      <c r="AC10" s="51"/>
      <c r="AD10" s="51"/>
      <c r="AE10" s="51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51"/>
      <c r="AQ10" s="51"/>
      <c r="AR10" s="51"/>
      <c r="AS10" s="51"/>
      <c r="AT10" s="51"/>
      <c r="AU10" s="51"/>
      <c r="AV10" s="51"/>
      <c r="AW10" s="51"/>
      <c r="AX10" s="51"/>
      <c r="AY10" s="51"/>
      <c r="AZ10" s="51"/>
      <c r="BA10" s="51"/>
      <c r="BB10" s="51"/>
      <c r="BC10" s="51"/>
      <c r="BD10" s="51"/>
      <c r="BE10" s="51"/>
      <c r="BF10" s="51"/>
      <c r="BG10" s="51"/>
      <c r="BH10" s="51"/>
      <c r="BI10" s="51"/>
      <c r="BJ10" s="51"/>
      <c r="BK10" s="51"/>
      <c r="BL10" s="51"/>
      <c r="BM10" s="51"/>
      <c r="BN10" s="51"/>
      <c r="BO10" s="51"/>
      <c r="BP10" s="51"/>
      <c r="BQ10" s="51"/>
      <c r="BR10" s="51"/>
      <c r="BS10" s="51"/>
      <c r="BT10" s="51"/>
      <c r="BU10" s="51"/>
      <c r="BV10" s="51"/>
      <c r="BW10" s="51"/>
      <c r="BX10" s="51"/>
      <c r="BY10" s="51"/>
      <c r="BZ10" s="51"/>
      <c r="CA10" s="51"/>
      <c r="CB10" s="51"/>
      <c r="CC10" s="51"/>
      <c r="CD10" s="51"/>
      <c r="CE10" s="51"/>
      <c r="CF10" s="51"/>
      <c r="CG10" s="51"/>
      <c r="CH10" s="51"/>
      <c r="CI10" s="51"/>
      <c r="CJ10" s="51"/>
      <c r="CK10" s="51"/>
      <c r="CL10" s="51"/>
      <c r="CM10" s="51"/>
      <c r="CN10" s="51"/>
      <c r="CO10" s="51"/>
      <c r="CP10" s="51"/>
      <c r="CQ10" s="51"/>
      <c r="CR10" s="51"/>
      <c r="CS10" s="51"/>
      <c r="CT10" s="51"/>
      <c r="CU10" s="51"/>
      <c r="CV10" s="51"/>
      <c r="CW10" s="51"/>
      <c r="CX10" s="51"/>
      <c r="CY10" s="51"/>
      <c r="CZ10" s="51"/>
      <c r="DA10" s="51"/>
      <c r="DB10" s="51"/>
      <c r="DC10" s="51"/>
      <c r="DD10" s="51"/>
      <c r="DE10" s="51"/>
      <c r="DF10" s="51"/>
      <c r="DG10" s="51"/>
      <c r="DH10" s="51"/>
      <c r="DI10" s="51"/>
      <c r="DJ10" s="51"/>
      <c r="DK10" s="51"/>
      <c r="DL10" s="51"/>
      <c r="DM10" s="51"/>
      <c r="DN10" s="51"/>
      <c r="DO10" s="51"/>
      <c r="DP10" s="51"/>
      <c r="DQ10" s="51"/>
      <c r="DR10" s="51"/>
      <c r="DS10" s="51"/>
      <c r="DT10" s="51"/>
      <c r="DU10" s="51"/>
      <c r="DV10" s="51"/>
      <c r="DW10" s="51"/>
      <c r="DX10" s="51"/>
      <c r="DY10" s="51"/>
      <c r="DZ10" s="51"/>
      <c r="EA10" s="51"/>
      <c r="EB10" s="51"/>
      <c r="EC10" s="51"/>
      <c r="ED10" s="51"/>
      <c r="EE10" s="51"/>
      <c r="EF10" s="51"/>
      <c r="EG10" s="51"/>
      <c r="EH10" s="51"/>
      <c r="EI10" s="51"/>
      <c r="EJ10" s="51"/>
      <c r="EK10" s="51"/>
      <c r="EL10" s="51"/>
      <c r="EM10" s="51"/>
      <c r="EN10" s="51"/>
      <c r="EO10" s="51"/>
      <c r="EP10" s="51"/>
      <c r="EQ10" s="51"/>
      <c r="ER10" s="51"/>
      <c r="ES10" s="51"/>
      <c r="ET10" s="51"/>
      <c r="EU10" s="51"/>
      <c r="EV10" s="51"/>
      <c r="EW10" s="51"/>
      <c r="EX10" s="51"/>
      <c r="EY10" s="51"/>
      <c r="EZ10" s="51"/>
      <c r="FA10" s="51"/>
      <c r="FB10" s="51"/>
      <c r="FC10" s="51"/>
      <c r="FD10" s="51"/>
      <c r="FE10" s="51"/>
      <c r="FF10" s="51"/>
      <c r="FG10" s="51"/>
      <c r="FH10" s="51"/>
      <c r="FI10" s="51"/>
      <c r="FJ10" s="51"/>
      <c r="FK10" s="51"/>
      <c r="FL10" s="51"/>
      <c r="FM10" s="51"/>
      <c r="FN10" s="51"/>
      <c r="FO10" s="51"/>
      <c r="FP10" s="51"/>
      <c r="FQ10" s="51"/>
      <c r="FR10" s="51"/>
      <c r="FS10" s="51"/>
      <c r="FT10" s="51"/>
      <c r="FU10" s="51"/>
      <c r="FV10" s="51"/>
      <c r="FW10" s="51"/>
      <c r="FX10" s="51"/>
      <c r="FY10" s="51"/>
      <c r="FZ10" s="51"/>
      <c r="GA10" s="51"/>
      <c r="GB10" s="51"/>
      <c r="GC10" s="51"/>
      <c r="GD10" s="51"/>
      <c r="GE10" s="51"/>
      <c r="GF10" s="51"/>
      <c r="GG10" s="51"/>
      <c r="GH10" s="51"/>
      <c r="GI10" s="51"/>
      <c r="GJ10" s="51"/>
      <c r="GK10" s="51"/>
      <c r="GL10" s="51"/>
      <c r="GM10" s="51" t="e">
        <f t="shared" ref="GM10" ca="1" si="648">SUM(GB8:GM8)/SUM(FP8:GA8)-1</f>
        <v>#DIV/0!</v>
      </c>
      <c r="GN10" s="51" t="e">
        <f t="shared" ref="GN10" ca="1" si="649">SUM(GC8:GN8)/SUM(FQ8:GB8)-1</f>
        <v>#DIV/0!</v>
      </c>
      <c r="GO10" s="51" t="e">
        <f t="shared" ref="GO10" ca="1" si="650">SUM(GD8:GO8)/SUM(FR8:GC8)-1</f>
        <v>#DIV/0!</v>
      </c>
      <c r="GP10" s="51" t="e">
        <f t="shared" ref="GP10" ca="1" si="651">SUM(GE8:GP8)/SUM(FS8:GD8)-1</f>
        <v>#DIV/0!</v>
      </c>
      <c r="GQ10" s="51" t="e">
        <f t="shared" ref="GQ10" ca="1" si="652">SUM(GF8:GQ8)/SUM(FT8:GE8)-1</f>
        <v>#DIV/0!</v>
      </c>
      <c r="GR10" s="51" t="e">
        <f t="shared" ref="GR10" ca="1" si="653">SUM(GG8:GR8)/SUM(FU8:GF8)-1</f>
        <v>#DIV/0!</v>
      </c>
      <c r="GS10" s="51" t="e">
        <f t="shared" ref="GS10" ca="1" si="654">SUM(GH8:GS8)/SUM(FV8:GG8)-1</f>
        <v>#DIV/0!</v>
      </c>
      <c r="GT10" s="51" t="e">
        <f t="shared" ref="GT10" ca="1" si="655">SUM(GI8:GT8)/SUM(FW8:GH8)-1</f>
        <v>#DIV/0!</v>
      </c>
      <c r="GU10" s="51" t="e">
        <f t="shared" ref="GU10" ca="1" si="656">SUM(GJ8:GU8)/SUM(FX8:GI8)-1</f>
        <v>#DIV/0!</v>
      </c>
      <c r="GV10" s="51" t="e">
        <f t="shared" ref="GV10" ca="1" si="657">SUM(GK8:GV8)/SUM(FY8:GJ8)-1</f>
        <v>#DIV/0!</v>
      </c>
      <c r="GW10" s="51" t="e">
        <f t="shared" ref="GW10" ca="1" si="658">SUM(GL8:GW8)/SUM(FZ8:GK8)-1</f>
        <v>#DIV/0!</v>
      </c>
      <c r="GX10" s="51" t="e">
        <f t="shared" ref="GX10" ca="1" si="659">SUM(GM8:GX8)/SUM(GA8:GL8)-1</f>
        <v>#DIV/0!</v>
      </c>
      <c r="GY10" s="51" t="e">
        <f t="shared" ref="GY10" ca="1" si="660">SUM(GN8:GY8)/SUM(GB8:GM8)-1</f>
        <v>#DIV/0!</v>
      </c>
      <c r="GZ10" s="51" t="e">
        <f t="shared" ref="GZ10" ca="1" si="661">SUM(GO8:GZ8)/SUM(GC8:GN8)-1</f>
        <v>#DIV/0!</v>
      </c>
      <c r="HA10" s="51" t="e">
        <f t="shared" ref="HA10" ca="1" si="662">SUM(GP8:HA8)/SUM(GD8:GO8)-1</f>
        <v>#DIV/0!</v>
      </c>
      <c r="HB10" s="51" t="e">
        <f t="shared" ref="HB10" ca="1" si="663">SUM(GQ8:HB8)/SUM(GE8:GP8)-1</f>
        <v>#DIV/0!</v>
      </c>
      <c r="HC10" s="51" t="e">
        <f t="shared" ref="HC10" ca="1" si="664">SUM(GR8:HC8)/SUM(GF8:GQ8)-1</f>
        <v>#DIV/0!</v>
      </c>
      <c r="HD10" s="51" t="e">
        <f t="shared" ref="HD10" ca="1" si="665">SUM(GS8:HD8)/SUM(GG8:GR8)-1</f>
        <v>#DIV/0!</v>
      </c>
      <c r="HE10" s="51" t="e">
        <f t="shared" ref="HE10" ca="1" si="666">SUM(GT8:HE8)/SUM(GH8:GS8)-1</f>
        <v>#DIV/0!</v>
      </c>
      <c r="HF10" s="51" t="e">
        <f t="shared" ref="HF10" ca="1" si="667">SUM(GU8:HF8)/SUM(GI8:GT8)-1</f>
        <v>#DIV/0!</v>
      </c>
      <c r="HG10" s="51" t="e">
        <f t="shared" ref="HG10" ca="1" si="668">SUM(GV8:HG8)/SUM(GJ8:GU8)-1</f>
        <v>#DIV/0!</v>
      </c>
      <c r="HH10" s="51" t="e">
        <f t="shared" ref="HH10" ca="1" si="669">SUM(GW8:HH8)/SUM(GK8:GV8)-1</f>
        <v>#DIV/0!</v>
      </c>
      <c r="HI10" s="51" t="e">
        <f t="shared" ref="HI10" ca="1" si="670">SUM(GX8:HI8)/SUM(GL8:GW8)-1</f>
        <v>#DIV/0!</v>
      </c>
      <c r="HJ10" s="51" t="e">
        <f t="shared" ref="HJ10" ca="1" si="671">SUM(GY8:HJ8)/SUM(GM8:GX8)-1</f>
        <v>#DIV/0!</v>
      </c>
      <c r="HK10" s="51" t="e">
        <f t="shared" ref="HK10" ca="1" si="672">SUM(GZ8:HK8)/SUM(GN8:GY8)-1</f>
        <v>#DIV/0!</v>
      </c>
      <c r="HL10" s="51" t="e">
        <f t="shared" ref="HL10" ca="1" si="673">SUM(HA8:HL8)/SUM(GO8:GZ8)-1</f>
        <v>#DIV/0!</v>
      </c>
      <c r="HM10" s="51" t="e">
        <f t="shared" ref="HM10" ca="1" si="674">SUM(HB8:HM8)/SUM(GP8:HA8)-1</f>
        <v>#DIV/0!</v>
      </c>
      <c r="HN10" s="51" t="e">
        <f t="shared" ref="HN10" ca="1" si="675">SUM(HC8:HN8)/SUM(GQ8:HB8)-1</f>
        <v>#DIV/0!</v>
      </c>
      <c r="HO10" s="51" t="e">
        <f t="shared" ref="HO10" ca="1" si="676">SUM(HD8:HO8)/SUM(GR8:HC8)-1</f>
        <v>#DIV/0!</v>
      </c>
      <c r="HP10" s="51" t="e">
        <f t="shared" ref="HP10" ca="1" si="677">SUM(HE8:HP8)/SUM(GS8:HD8)-1</f>
        <v>#DIV/0!</v>
      </c>
      <c r="HQ10" s="51" t="e">
        <f t="shared" ref="HQ10" ca="1" si="678">SUM(HF8:HQ8)/SUM(GT8:HE8)-1</f>
        <v>#DIV/0!</v>
      </c>
      <c r="HR10" s="51" t="e">
        <f t="shared" ref="HR10" ca="1" si="679">SUM(HG8:HR8)/SUM(GU8:HF8)-1</f>
        <v>#DIV/0!</v>
      </c>
      <c r="HS10" s="51" t="e">
        <f t="shared" ref="HS10" ca="1" si="680">SUM(HH8:HS8)/SUM(GV8:HG8)-1</f>
        <v>#DIV/0!</v>
      </c>
      <c r="HT10" s="51" t="e">
        <f t="shared" ref="HT10" ca="1" si="681">SUM(HI8:HT8)/SUM(GW8:HH8)-1</f>
        <v>#DIV/0!</v>
      </c>
      <c r="HU10" s="51" t="e">
        <f t="shared" ref="HU10" ca="1" si="682">SUM(HJ8:HU8)/SUM(GX8:HI8)-1</f>
        <v>#DIV/0!</v>
      </c>
      <c r="HV10" s="51" t="e">
        <f t="shared" ref="HV10" ca="1" si="683">SUM(HK8:HV8)/SUM(GY8:HJ8)-1</f>
        <v>#DIV/0!</v>
      </c>
      <c r="HW10" s="51" t="e">
        <f t="shared" ref="HW10" ca="1" si="684">SUM(HL8:HW8)/SUM(GZ8:HK8)-1</f>
        <v>#DIV/0!</v>
      </c>
      <c r="HX10" s="51" t="e">
        <f t="shared" ref="HX10" ca="1" si="685">SUM(HM8:HX8)/SUM(HA8:HL8)-1</f>
        <v>#DIV/0!</v>
      </c>
      <c r="HY10" s="51" t="e">
        <f t="shared" ref="HY10" ca="1" si="686">SUM(HN8:HY8)/SUM(HB8:HM8)-1</f>
        <v>#DIV/0!</v>
      </c>
      <c r="HZ10" s="51" t="e">
        <f t="shared" ref="HZ10" ca="1" si="687">SUM(HO8:HZ8)/SUM(HC8:HN8)-1</f>
        <v>#DIV/0!</v>
      </c>
      <c r="IA10" s="51" t="e">
        <f t="shared" ref="IA10" ca="1" si="688">SUM(HP8:IA8)/SUM(HD8:HO8)-1</f>
        <v>#DIV/0!</v>
      </c>
      <c r="IB10" s="51" t="e">
        <f t="shared" ref="IB10" ca="1" si="689">SUM(HQ8:IB8)/SUM(HE8:HP8)-1</f>
        <v>#DIV/0!</v>
      </c>
      <c r="IC10" s="51" t="e">
        <f t="shared" ref="IC10" ca="1" si="690">SUM(HR8:IC8)/SUM(HF8:HQ8)-1</f>
        <v>#DIV/0!</v>
      </c>
      <c r="ID10" s="51" t="e">
        <f t="shared" ref="ID10" ca="1" si="691">SUM(HS8:ID8)/SUM(HG8:HR8)-1</f>
        <v>#DIV/0!</v>
      </c>
      <c r="IE10" s="51" t="e">
        <f t="shared" ref="IE10" ca="1" si="692">SUM(HT8:IE8)/SUM(HH8:HS8)-1</f>
        <v>#DIV/0!</v>
      </c>
      <c r="IF10" s="51" t="e">
        <f t="shared" ref="IF10" ca="1" si="693">SUM(HU8:IF8)/SUM(HI8:HT8)-1</f>
        <v>#DIV/0!</v>
      </c>
      <c r="IG10" s="51" t="e">
        <f t="shared" ref="IG10" ca="1" si="694">SUM(HV8:IG8)/SUM(HJ8:HU8)-1</f>
        <v>#DIV/0!</v>
      </c>
      <c r="IH10" s="51" t="e">
        <f t="shared" ref="IH10" ca="1" si="695">SUM(HW8:IH8)/SUM(HK8:HV8)-1</f>
        <v>#DIV/0!</v>
      </c>
      <c r="II10" s="51" t="e">
        <f t="shared" ref="II10" ca="1" si="696">SUM(HX8:II8)/SUM(HL8:HW8)-1</f>
        <v>#DIV/0!</v>
      </c>
      <c r="IJ10" s="51" t="e">
        <f t="shared" ref="IJ10" ca="1" si="697">SUM(HY8:IJ8)/SUM(HM8:HX8)-1</f>
        <v>#DIV/0!</v>
      </c>
      <c r="IK10" s="51" t="e">
        <f t="shared" ref="IK10" ca="1" si="698">SUM(HZ8:IK8)/SUM(HN8:HY8)-1</f>
        <v>#DIV/0!</v>
      </c>
      <c r="IL10" s="51" t="e">
        <f t="shared" ref="IL10" ca="1" si="699">SUM(IA8:IL8)/SUM(HO8:HZ8)-1</f>
        <v>#DIV/0!</v>
      </c>
      <c r="IM10" s="51" t="e">
        <f t="shared" ref="IM10" ca="1" si="700">SUM(IB8:IM8)/SUM(HP8:IA8)-1</f>
        <v>#DIV/0!</v>
      </c>
      <c r="IN10" s="51" t="e">
        <f t="shared" ref="IN10" ca="1" si="701">SUM(IC8:IN8)/SUM(HQ8:IB8)-1</f>
        <v>#DIV/0!</v>
      </c>
      <c r="IO10" s="51" t="e">
        <f t="shared" ref="IO10" ca="1" si="702">SUM(ID8:IO8)/SUM(HR8:IC8)-1</f>
        <v>#DIV/0!</v>
      </c>
      <c r="IP10" s="51" t="e">
        <f t="shared" ref="IP10" ca="1" si="703">SUM(IE8:IP8)/SUM(HS8:ID8)-1</f>
        <v>#DIV/0!</v>
      </c>
      <c r="IQ10" s="51" t="e">
        <f t="shared" ref="IQ10" ca="1" si="704">SUM(IF8:IQ8)/SUM(HT8:IE8)-1</f>
        <v>#DIV/0!</v>
      </c>
      <c r="IR10" s="51" t="e">
        <f t="shared" ref="IR10" ca="1" si="705">SUM(IG8:IR8)/SUM(HU8:IF8)-1</f>
        <v>#DIV/0!</v>
      </c>
      <c r="IS10" s="51" t="e">
        <f t="shared" ref="IS10" ca="1" si="706">SUM(IH8:IS8)/SUM(HV8:IG8)-1</f>
        <v>#DIV/0!</v>
      </c>
      <c r="IT10" s="51" t="e">
        <f t="shared" ref="IT10" ca="1" si="707">SUM(II8:IT8)/SUM(HW8:IH8)-1</f>
        <v>#DIV/0!</v>
      </c>
      <c r="IU10" s="51" t="e">
        <f t="shared" ref="IU10" ca="1" si="708">SUM(IJ8:IU8)/SUM(HX8:II8)-1</f>
        <v>#DIV/0!</v>
      </c>
      <c r="IV10" s="51" t="e">
        <f t="shared" ref="IV10" ca="1" si="709">SUM(IK8:IV8)/SUM(HY8:IJ8)-1</f>
        <v>#DIV/0!</v>
      </c>
      <c r="IW10" s="51" t="e">
        <f t="shared" ref="IW10" ca="1" si="710">SUM(IL8:IW8)/SUM(HZ8:IK8)-1</f>
        <v>#DIV/0!</v>
      </c>
      <c r="IX10" s="51" t="e">
        <f t="shared" ref="IX10" ca="1" si="711">SUM(IM8:IX8)/SUM(IA8:IL8)-1</f>
        <v>#DIV/0!</v>
      </c>
      <c r="IY10" s="51" t="e">
        <f t="shared" ref="IY10" ca="1" si="712">SUM(IN8:IY8)/SUM(IB8:IM8)-1</f>
        <v>#DIV/0!</v>
      </c>
      <c r="IZ10" s="51" t="e">
        <f t="shared" ref="IZ10" ca="1" si="713">SUM(IO8:IZ8)/SUM(IC8:IN8)-1</f>
        <v>#DIV/0!</v>
      </c>
      <c r="JA10" s="51" t="e">
        <f t="shared" ref="JA10" ca="1" si="714">SUM(IP8:JA8)/SUM(ID8:IO8)-1</f>
        <v>#DIV/0!</v>
      </c>
      <c r="JB10" s="51" t="e">
        <f t="shared" ref="JB10" ca="1" si="715">SUM(IQ8:JB8)/SUM(IE8:IP8)-1</f>
        <v>#DIV/0!</v>
      </c>
      <c r="JC10" s="51" t="e">
        <f t="shared" ref="JC10" ca="1" si="716">SUM(IR8:JC8)/SUM(IF8:IQ8)-1</f>
        <v>#DIV/0!</v>
      </c>
      <c r="JD10" s="51" t="e">
        <f t="shared" ref="JD10" ca="1" si="717">SUM(IS8:JD8)/SUM(IG8:IR8)-1</f>
        <v>#DIV/0!</v>
      </c>
      <c r="JE10" s="51" t="e">
        <f t="shared" ref="JE10" ca="1" si="718">SUM(IT8:JE8)/SUM(IH8:IS8)-1</f>
        <v>#DIV/0!</v>
      </c>
      <c r="JF10" s="51" t="e">
        <f t="shared" ref="JF10" ca="1" si="719">SUM(IU8:JF8)/SUM(II8:IT8)-1</f>
        <v>#DIV/0!</v>
      </c>
      <c r="JG10" s="51" t="e">
        <f t="shared" ref="JG10" ca="1" si="720">SUM(IV8:JG8)/SUM(IJ8:IU8)-1</f>
        <v>#DIV/0!</v>
      </c>
      <c r="JH10" s="51" t="e">
        <f t="shared" ref="JH10" ca="1" si="721">SUM(IW8:JH8)/SUM(IK8:IV8)-1</f>
        <v>#DIV/0!</v>
      </c>
      <c r="JI10" s="51" t="e">
        <f t="shared" ref="JI10" ca="1" si="722">SUM(IX8:JI8)/SUM(IL8:IW8)-1</f>
        <v>#DIV/0!</v>
      </c>
      <c r="JJ10" s="51" t="e">
        <f t="shared" ref="JJ10" ca="1" si="723">SUM(IY8:JJ8)/SUM(IM8:IX8)-1</f>
        <v>#DIV/0!</v>
      </c>
      <c r="JK10" s="51" t="e">
        <f t="shared" ref="JK10" ca="1" si="724">SUM(IZ8:JK8)/SUM(IN8:IY8)-1</f>
        <v>#DIV/0!</v>
      </c>
      <c r="JL10" s="51" t="e">
        <f t="shared" ref="JL10" ca="1" si="725">SUM(JA8:JL8)/SUM(IO8:IZ8)-1</f>
        <v>#DIV/0!</v>
      </c>
      <c r="JM10" s="51" t="e">
        <f t="shared" ref="JM10" ca="1" si="726">SUM(JB8:JM8)/SUM(IP8:JA8)-1</f>
        <v>#DIV/0!</v>
      </c>
      <c r="JN10" s="51" t="e">
        <f t="shared" ref="JN10" ca="1" si="727">SUM(JC8:JN8)/SUM(IQ8:JB8)-1</f>
        <v>#DIV/0!</v>
      </c>
      <c r="JO10" s="51" t="e">
        <f t="shared" ref="JO10" ca="1" si="728">SUM(JD8:JO8)/SUM(IR8:JC8)-1</f>
        <v>#DIV/0!</v>
      </c>
      <c r="JP10" s="51" t="e">
        <f t="shared" ref="JP10" ca="1" si="729">SUM(JE8:JP8)/SUM(IS8:JD8)-1</f>
        <v>#DIV/0!</v>
      </c>
      <c r="JQ10" s="51" t="e">
        <f t="shared" ref="JQ10" ca="1" si="730">SUM(JF8:JQ8)/SUM(IT8:JE8)-1</f>
        <v>#DIV/0!</v>
      </c>
      <c r="JR10" s="51" t="e">
        <f t="shared" ref="JR10" ca="1" si="731">SUM(JG8:JR8)/SUM(IU8:JF8)-1</f>
        <v>#DIV/0!</v>
      </c>
      <c r="JS10" s="51" t="e">
        <f t="shared" ref="JS10" ca="1" si="732">SUM(JH8:JS8)/SUM(IV8:JG8)-1</f>
        <v>#DIV/0!</v>
      </c>
      <c r="JT10" s="51" t="e">
        <f t="shared" ref="JT10" ca="1" si="733">SUM(JI8:JT8)/SUM(IW8:JH8)-1</f>
        <v>#DIV/0!</v>
      </c>
      <c r="JU10" s="51" t="e">
        <f t="shared" ref="JU10" ca="1" si="734">SUM(JJ8:JU8)/SUM(IX8:JI8)-1</f>
        <v>#DIV/0!</v>
      </c>
      <c r="JV10" s="51" t="e">
        <f t="shared" ref="JV10" ca="1" si="735">SUM(JK8:JV8)/SUM(IY8:JJ8)-1</f>
        <v>#DIV/0!</v>
      </c>
      <c r="JW10" s="51" t="e">
        <f t="shared" ref="JW10" ca="1" si="736">SUM(JL8:JW8)/SUM(IZ8:JK8)-1</f>
        <v>#DIV/0!</v>
      </c>
      <c r="JX10" s="51" t="e">
        <f t="shared" ref="JX10" ca="1" si="737">SUM(JM8:JX8)/SUM(JA8:JL8)-1</f>
        <v>#DIV/0!</v>
      </c>
      <c r="JY10" s="51" t="e">
        <f t="shared" ref="JY10" ca="1" si="738">SUM(JN8:JY8)/SUM(JB8:JM8)-1</f>
        <v>#DIV/0!</v>
      </c>
      <c r="JZ10" s="51" t="e">
        <f t="shared" ref="JZ10" ca="1" si="739">SUM(JO8:JZ8)/SUM(JC8:JN8)-1</f>
        <v>#DIV/0!</v>
      </c>
      <c r="KA10" s="51" t="e">
        <f t="shared" ref="KA10" ca="1" si="740">SUM(JP8:KA8)/SUM(JD8:JO8)-1</f>
        <v>#DIV/0!</v>
      </c>
      <c r="KB10" s="51" t="e">
        <f t="shared" ref="KB10" ca="1" si="741">SUM(JQ8:KB8)/SUM(JE8:JP8)-1</f>
        <v>#DIV/0!</v>
      </c>
      <c r="KC10" s="51" t="e">
        <f t="shared" ref="KC10" ca="1" si="742">SUM(JR8:KC8)/SUM(JF8:JQ8)-1</f>
        <v>#DIV/0!</v>
      </c>
      <c r="KD10" s="51" t="e">
        <f t="shared" ref="KD10" ca="1" si="743">SUM(JS8:KD8)/SUM(JG8:JR8)-1</f>
        <v>#DIV/0!</v>
      </c>
      <c r="KE10" s="51" t="e">
        <f t="shared" ref="KE10" ca="1" si="744">SUM(JT8:KE8)/SUM(JH8:JS8)-1</f>
        <v>#DIV/0!</v>
      </c>
      <c r="KF10" s="51" t="e">
        <f t="shared" ref="KF10" ca="1" si="745">SUM(JU8:KF8)/SUM(JI8:JT8)-1</f>
        <v>#DIV/0!</v>
      </c>
      <c r="KG10" s="51" t="e">
        <f t="shared" ref="KG10" ca="1" si="746">SUM(JV8:KG8)/SUM(JJ8:JU8)-1</f>
        <v>#DIV/0!</v>
      </c>
      <c r="KH10" s="51" t="e">
        <f t="shared" ref="KH10" ca="1" si="747">SUM(JW8:KH8)/SUM(JK8:JV8)-1</f>
        <v>#DIV/0!</v>
      </c>
      <c r="KI10" s="51" t="e">
        <f t="shared" ref="KI10" ca="1" si="748">SUM(JX8:KI8)/SUM(JL8:JW8)-1</f>
        <v>#DIV/0!</v>
      </c>
      <c r="KJ10" s="51" t="e">
        <f t="shared" ref="KJ10" ca="1" si="749">SUM(JY8:KJ8)/SUM(JM8:JX8)-1</f>
        <v>#DIV/0!</v>
      </c>
      <c r="KK10" s="51" t="e">
        <f t="shared" ref="KK10" ca="1" si="750">SUM(JZ8:KK8)/SUM(JN8:JY8)-1</f>
        <v>#DIV/0!</v>
      </c>
      <c r="KL10" s="51" t="e">
        <f t="shared" ref="KL10" ca="1" si="751">SUM(KA8:KL8)/SUM(JO8:JZ8)-1</f>
        <v>#DIV/0!</v>
      </c>
      <c r="KM10" s="51" t="e">
        <f t="shared" ref="KM10" ca="1" si="752">SUM(KB8:KM8)/SUM(JP8:KA8)-1</f>
        <v>#DIV/0!</v>
      </c>
      <c r="KN10" s="51" t="e">
        <f t="shared" ref="KN10" ca="1" si="753">SUM(KC8:KN8)/SUM(JQ8:KB8)-1</f>
        <v>#DIV/0!</v>
      </c>
      <c r="KO10" s="51" t="e">
        <f t="shared" ref="KO10" ca="1" si="754">SUM(KD8:KO8)/SUM(JR8:KC8)-1</f>
        <v>#DIV/0!</v>
      </c>
      <c r="KP10" s="51" t="e">
        <f t="shared" ref="KP10" ca="1" si="755">SUM(KE8:KP8)/SUM(JS8:KD8)-1</f>
        <v>#DIV/0!</v>
      </c>
      <c r="KQ10" s="51" t="e">
        <f t="shared" ref="KQ10" ca="1" si="756">SUM(KF8:KQ8)/SUM(JT8:KE8)-1</f>
        <v>#DIV/0!</v>
      </c>
      <c r="KR10" s="51" t="e">
        <f t="shared" ref="KR10" ca="1" si="757">SUM(KG8:KR8)/SUM(JU8:KF8)-1</f>
        <v>#DIV/0!</v>
      </c>
      <c r="KS10" s="51" t="e">
        <f t="shared" ref="KS10" ca="1" si="758">SUM(KH8:KS8)/SUM(JV8:KG8)-1</f>
        <v>#DIV/0!</v>
      </c>
      <c r="KT10" s="51" t="e">
        <f t="shared" ref="KT10" ca="1" si="759">SUM(KI8:KT8)/SUM(JW8:KH8)-1</f>
        <v>#DIV/0!</v>
      </c>
      <c r="KU10" s="51" t="e">
        <f t="shared" ref="KU10" ca="1" si="760">SUM(KJ8:KU8)/SUM(JX8:KI8)-1</f>
        <v>#DIV/0!</v>
      </c>
      <c r="KV10" s="51" t="e">
        <f t="shared" ref="KV10" ca="1" si="761">SUM(KK8:KV8)/SUM(JY8:KJ8)-1</f>
        <v>#DIV/0!</v>
      </c>
      <c r="KW10" s="51" t="e">
        <f t="shared" ref="KW10" ca="1" si="762">SUM(KL8:KW8)/SUM(JZ8:KK8)-1</f>
        <v>#DIV/0!</v>
      </c>
      <c r="KX10" s="51" t="e">
        <f t="shared" ref="KX10" ca="1" si="763">SUM(KM8:KX8)/SUM(KA8:KL8)-1</f>
        <v>#DIV/0!</v>
      </c>
      <c r="KY10" s="51" t="e">
        <f t="shared" ref="KY10" ca="1" si="764">SUM(KN8:KY8)/SUM(KB8:KM8)-1</f>
        <v>#DIV/0!</v>
      </c>
      <c r="KZ10" s="51" t="e">
        <f t="shared" ref="KZ10" ca="1" si="765">SUM(KO8:KZ8)/SUM(KC8:KN8)-1</f>
        <v>#DIV/0!</v>
      </c>
      <c r="LA10" s="51" t="e">
        <f t="shared" ref="LA10" ca="1" si="766">SUM(KP8:LA8)/SUM(KD8:KO8)-1</f>
        <v>#DIV/0!</v>
      </c>
      <c r="LB10" s="51" t="e">
        <f t="shared" ref="LB10" ca="1" si="767">SUM(KQ8:LB8)/SUM(KE8:KP8)-1</f>
        <v>#DIV/0!</v>
      </c>
      <c r="LC10" s="51" t="e">
        <f t="shared" ref="LC10" ca="1" si="768">SUM(KR8:LC8)/SUM(KF8:KQ8)-1</f>
        <v>#DIV/0!</v>
      </c>
      <c r="LD10" s="51" t="e">
        <f t="shared" ref="LD10" ca="1" si="769">SUM(KS8:LD8)/SUM(KG8:KR8)-1</f>
        <v>#DIV/0!</v>
      </c>
      <c r="LE10" s="51" t="e">
        <f t="shared" ref="LE10" ca="1" si="770">SUM(KT8:LE8)/SUM(KH8:KS8)-1</f>
        <v>#DIV/0!</v>
      </c>
      <c r="LF10" s="51" t="e">
        <f t="shared" ref="LF10" ca="1" si="771">SUM(KU8:LF8)/SUM(KI8:KT8)-1</f>
        <v>#DIV/0!</v>
      </c>
      <c r="LG10" s="51" t="e">
        <f t="shared" ref="LG10" ca="1" si="772">SUM(KV8:LG8)/SUM(KJ8:KU8)-1</f>
        <v>#DIV/0!</v>
      </c>
      <c r="LH10" s="51" t="e">
        <f t="shared" ref="LH10" ca="1" si="773">SUM(KW8:LH8)/SUM(KK8:KV8)-1</f>
        <v>#DIV/0!</v>
      </c>
      <c r="LI10" s="51" t="e">
        <f t="shared" ref="LI10" ca="1" si="774">SUM(KX8:LI8)/SUM(KL8:KW8)-1</f>
        <v>#DIV/0!</v>
      </c>
      <c r="LJ10" s="51" t="e">
        <f t="shared" ref="LJ10" ca="1" si="775">SUM(KY8:LJ8)/SUM(KM8:KX8)-1</f>
        <v>#DIV/0!</v>
      </c>
      <c r="LK10" s="51" t="e">
        <f t="shared" ref="LK10" ca="1" si="776">SUM(KZ8:LK8)/SUM(KN8:KY8)-1</f>
        <v>#DIV/0!</v>
      </c>
      <c r="LL10" s="51" t="e">
        <f t="shared" ref="LL10" ca="1" si="777">SUM(LA8:LL8)/SUM(KO8:KZ8)-1</f>
        <v>#DIV/0!</v>
      </c>
      <c r="LM10" s="51" t="e">
        <f t="shared" ref="LM10" ca="1" si="778">SUM(LB8:LM8)/SUM(KP8:LA8)-1</f>
        <v>#DIV/0!</v>
      </c>
      <c r="LN10" s="51" t="e">
        <f t="shared" ref="LN10" ca="1" si="779">SUM(LC8:LN8)/SUM(KQ8:LB8)-1</f>
        <v>#DIV/0!</v>
      </c>
      <c r="LO10" s="51" t="e">
        <f t="shared" ref="LO10" ca="1" si="780">SUM(LD8:LO8)/SUM(KR8:LC8)-1</f>
        <v>#DIV/0!</v>
      </c>
      <c r="LP10" s="51" t="e">
        <f t="shared" ref="LP10" ca="1" si="781">SUM(LE8:LP8)/SUM(KS8:LD8)-1</f>
        <v>#DIV/0!</v>
      </c>
      <c r="LQ10" s="51" t="e">
        <f t="shared" ref="LQ10" ca="1" si="782">SUM(LF8:LQ8)/SUM(KT8:LE8)-1</f>
        <v>#DIV/0!</v>
      </c>
      <c r="LR10" s="51" t="e">
        <f t="shared" ref="LR10" ca="1" si="783">SUM(LG8:LR8)/SUM(KU8:LF8)-1</f>
        <v>#DIV/0!</v>
      </c>
      <c r="LS10" s="51" t="e">
        <f t="shared" ref="LS10" ca="1" si="784">SUM(LH8:LS8)/SUM(KV8:LG8)-1</f>
        <v>#DIV/0!</v>
      </c>
      <c r="LT10" s="51" t="e">
        <f t="shared" ref="LT10" ca="1" si="785">SUM(LI8:LT8)/SUM(KW8:LH8)-1</f>
        <v>#DIV/0!</v>
      </c>
      <c r="LU10" s="51" t="e">
        <f t="shared" ref="LU10" ca="1" si="786">SUM(LJ8:LU8)/SUM(KX8:LI8)-1</f>
        <v>#DIV/0!</v>
      </c>
      <c r="LV10" s="51" t="e">
        <f t="shared" ref="LV10" ca="1" si="787">SUM(LK8:LV8)/SUM(KY8:LJ8)-1</f>
        <v>#DIV/0!</v>
      </c>
      <c r="LW10" s="51" t="e">
        <f t="shared" ref="LW10" ca="1" si="788">SUM(LL8:LW8)/SUM(KZ8:LK8)-1</f>
        <v>#DIV/0!</v>
      </c>
      <c r="LX10" s="51" t="e">
        <f t="shared" ref="LX10" ca="1" si="789">SUM(LM8:LX8)/SUM(LA8:LL8)-1</f>
        <v>#DIV/0!</v>
      </c>
      <c r="LY10" s="51" t="e">
        <f t="shared" ref="LY10" ca="1" si="790">SUM(LN8:LY8)/SUM(LB8:LM8)-1</f>
        <v>#DIV/0!</v>
      </c>
      <c r="LZ10" s="51" t="e">
        <f t="shared" ref="LZ10" ca="1" si="791">SUM(LO8:LZ8)/SUM(LC8:LN8)-1</f>
        <v>#DIV/0!</v>
      </c>
      <c r="MA10" s="51" t="e">
        <f t="shared" ref="MA10" ca="1" si="792">SUM(LP8:MA8)/SUM(LD8:LO8)-1</f>
        <v>#DIV/0!</v>
      </c>
      <c r="MB10" s="51" t="e">
        <f t="shared" ref="MB10" ca="1" si="793">SUM(LQ8:MB8)/SUM(LE8:LP8)-1</f>
        <v>#DIV/0!</v>
      </c>
      <c r="MC10" s="51" t="e">
        <f t="shared" ref="MC10" ca="1" si="794">SUM(LR8:MC8)/SUM(LF8:LQ8)-1</f>
        <v>#DIV/0!</v>
      </c>
      <c r="MD10" s="51" t="e">
        <f t="shared" ref="MD10" ca="1" si="795">SUM(LS8:MD8)/SUM(LG8:LR8)-1</f>
        <v>#DIV/0!</v>
      </c>
      <c r="ME10" s="51" t="e">
        <f t="shared" ref="ME10" ca="1" si="796">SUM(LT8:ME8)/SUM(LH8:LS8)-1</f>
        <v>#DIV/0!</v>
      </c>
      <c r="MF10" s="51" t="e">
        <f t="shared" ref="MF10" ca="1" si="797">SUM(LU8:MF8)/SUM(LI8:LT8)-1</f>
        <v>#DIV/0!</v>
      </c>
      <c r="MG10" s="51" t="e">
        <f t="shared" ref="MG10" ca="1" si="798">SUM(LV8:MG8)/SUM(LJ8:LU8)-1</f>
        <v>#DIV/0!</v>
      </c>
      <c r="MH10" s="51" t="e">
        <f t="shared" ref="MH10" ca="1" si="799">SUM(LW8:MH8)/SUM(LK8:LV8)-1</f>
        <v>#DIV/0!</v>
      </c>
      <c r="MI10" s="51" t="e">
        <f t="shared" ref="MI10" ca="1" si="800">SUM(LX8:MI8)/SUM(LL8:LW8)-1</f>
        <v>#DIV/0!</v>
      </c>
      <c r="MJ10" s="51" t="e">
        <f t="shared" ref="MJ10" ca="1" si="801">SUM(LY8:MJ8)/SUM(LM8:LX8)-1</f>
        <v>#DIV/0!</v>
      </c>
      <c r="MK10" s="51" t="e">
        <f t="shared" ref="MK10" ca="1" si="802">SUM(LZ8:MK8)/SUM(LN8:LY8)-1</f>
        <v>#DIV/0!</v>
      </c>
      <c r="ML10" s="51" t="e">
        <f t="shared" ref="ML10" ca="1" si="803">SUM(MA8:ML8)/SUM(LO8:LZ8)-1</f>
        <v>#DIV/0!</v>
      </c>
      <c r="MM10" s="51" t="e">
        <f t="shared" ref="MM10" ca="1" si="804">SUM(MB8:MM8)/SUM(LP8:MA8)-1</f>
        <v>#DIV/0!</v>
      </c>
      <c r="MN10" s="51" t="e">
        <f t="shared" ref="MN10" ca="1" si="805">SUM(MC8:MN8)/SUM(LQ8:MB8)-1</f>
        <v>#DIV/0!</v>
      </c>
      <c r="MO10" s="51" t="e">
        <f t="shared" ref="MO10" ca="1" si="806">SUM(MD8:MO8)/SUM(LR8:MC8)-1</f>
        <v>#DIV/0!</v>
      </c>
      <c r="MP10" s="51" t="e">
        <f t="shared" ref="MP10" ca="1" si="807">SUM(ME8:MP8)/SUM(LS8:MD8)-1</f>
        <v>#DIV/0!</v>
      </c>
      <c r="MQ10" s="51" t="e">
        <f t="shared" ref="MQ10" ca="1" si="808">SUM(MF8:MQ8)/SUM(LT8:ME8)-1</f>
        <v>#DIV/0!</v>
      </c>
      <c r="MR10" s="51" t="e">
        <f t="shared" ref="MR10" ca="1" si="809">SUM(MG8:MR8)/SUM(LU8:MF8)-1</f>
        <v>#DIV/0!</v>
      </c>
      <c r="MS10" s="51" t="e">
        <f t="shared" ref="MS10" ca="1" si="810">SUM(MH8:MS8)/SUM(LV8:MG8)-1</f>
        <v>#DIV/0!</v>
      </c>
      <c r="MT10" s="51" t="e">
        <f t="shared" ref="MT10" ca="1" si="811">SUM(MI8:MT8)/SUM(LW8:MH8)-1</f>
        <v>#DIV/0!</v>
      </c>
      <c r="MU10" s="51" t="e">
        <f ca="1">SUM(MJ8:MU8)/SUM(LX8:MI8)-1</f>
        <v>#DIV/0!</v>
      </c>
    </row>
    <row r="11" spans="1:359" s="12" customFormat="1">
      <c r="A11" s="46" t="s">
        <v>197</v>
      </c>
      <c r="B11" s="46" t="s">
        <v>199</v>
      </c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  <c r="FB11" s="13"/>
      <c r="FC11" s="13"/>
      <c r="FD11" s="13"/>
      <c r="FE11" s="13"/>
      <c r="FF11" s="13"/>
      <c r="FG11" s="13"/>
      <c r="FH11" s="13"/>
      <c r="FI11" s="13"/>
      <c r="FJ11" s="13"/>
      <c r="FK11" s="13"/>
      <c r="FL11" s="13"/>
      <c r="FM11" s="13"/>
      <c r="FN11" s="13"/>
      <c r="FO11" s="13"/>
      <c r="FP11" s="13"/>
      <c r="FQ11" s="13"/>
      <c r="FR11" s="13"/>
      <c r="FS11" s="13"/>
      <c r="FT11" s="13"/>
      <c r="FU11" s="13"/>
      <c r="FV11" s="13"/>
      <c r="FW11" s="13"/>
      <c r="FX11" s="13"/>
      <c r="FY11" s="13"/>
      <c r="FZ11" s="13"/>
      <c r="GA11" s="13"/>
      <c r="GB11" s="13"/>
      <c r="GC11" s="13"/>
      <c r="GD11" s="13"/>
      <c r="GE11" s="13"/>
      <c r="GF11" s="13"/>
      <c r="GG11" s="13"/>
      <c r="GH11" s="13"/>
      <c r="GI11" s="13"/>
      <c r="GJ11" s="13"/>
      <c r="GK11" s="13"/>
      <c r="GL11" s="13"/>
      <c r="GM11" s="13"/>
      <c r="GN11" s="13"/>
      <c r="GO11" s="13"/>
      <c r="GP11" s="13"/>
      <c r="GQ11" s="13"/>
      <c r="GR11" s="13"/>
      <c r="GS11" s="13"/>
      <c r="GT11" s="13"/>
      <c r="GU11" s="13"/>
      <c r="GV11" s="13"/>
      <c r="GW11" s="13"/>
      <c r="GX11" s="13"/>
      <c r="GY11" s="13"/>
      <c r="GZ11" s="13"/>
      <c r="HA11" s="13"/>
      <c r="HB11" s="13"/>
      <c r="HC11" s="13"/>
      <c r="HD11" s="13"/>
      <c r="HE11" s="13"/>
      <c r="HF11" s="13"/>
      <c r="HG11" s="13"/>
      <c r="HH11" s="13"/>
      <c r="HI11" s="13"/>
      <c r="HJ11" s="13"/>
      <c r="HK11" s="13"/>
      <c r="HL11" s="13"/>
      <c r="HM11" s="13"/>
      <c r="HN11" s="13"/>
      <c r="HO11" s="13"/>
      <c r="HP11" s="13"/>
      <c r="HQ11" s="13"/>
      <c r="HR11" s="13"/>
      <c r="HS11" s="13"/>
      <c r="HT11" s="13"/>
      <c r="HU11" s="13"/>
      <c r="HV11" s="13"/>
      <c r="HW11" s="13"/>
      <c r="HX11" s="13"/>
      <c r="HY11" s="13">
        <f ca="1">IF(MONTH(HY$1)=1,0,VLOOKUP($A11,BBG!$1:$1048576,MATCH(Fiscal!HY$1,BBG!$1:$1,0),0)-VLOOKUP($A11,BBG!$1:$1048576,MATCH(Fiscal!HY$1,BBG!$1:$1,0)-1,0))/1000</f>
        <v>0</v>
      </c>
      <c r="HZ11" s="13">
        <f ca="1">IF(MONTH(HZ$1)=1,0,VLOOKUP($A11,BBG!$1:$1048576,MATCH(Fiscal!HZ$1,BBG!$1:$1,0),0)-VLOOKUP($A11,BBG!$1:$1048576,MATCH(Fiscal!HZ$1,BBG!$1:$1,0)-1,0))/1000</f>
        <v>0</v>
      </c>
      <c r="IA11" s="13">
        <f ca="1">IF(MONTH(IA$1)=1,0,VLOOKUP($A11,BBG!$1:$1048576,MATCH(Fiscal!IA$1,BBG!$1:$1,0),0)-VLOOKUP($A11,BBG!$1:$1048576,MATCH(Fiscal!IA$1,BBG!$1:$1,0)-1,0))/1000</f>
        <v>0</v>
      </c>
      <c r="IB11" s="13">
        <f ca="1">IF(MONTH(IB$1)=1,0,VLOOKUP($A11,BBG!$1:$1048576,MATCH(Fiscal!IB$1,BBG!$1:$1,0),0)-VLOOKUP($A11,BBG!$1:$1048576,MATCH(Fiscal!IB$1,BBG!$1:$1,0)-1,0))/1000</f>
        <v>0</v>
      </c>
      <c r="IC11" s="13">
        <f ca="1">IF(MONTH(IC$1)=1,0,VLOOKUP($A11,BBG!$1:$1048576,MATCH(Fiscal!IC$1,BBG!$1:$1,0),0)-VLOOKUP($A11,BBG!$1:$1048576,MATCH(Fiscal!IC$1,BBG!$1:$1,0)-1,0))/1000</f>
        <v>0</v>
      </c>
      <c r="ID11" s="13">
        <f ca="1">IF(MONTH(ID$1)=1,0,VLOOKUP($A11,BBG!$1:$1048576,MATCH(Fiscal!ID$1,BBG!$1:$1,0),0)-VLOOKUP($A11,BBG!$1:$1048576,MATCH(Fiscal!ID$1,BBG!$1:$1,0)-1,0))/1000</f>
        <v>0</v>
      </c>
      <c r="IE11" s="13">
        <f ca="1">IF(MONTH(IE$1)=1,0,VLOOKUP($A11,BBG!$1:$1048576,MATCH(Fiscal!IE$1,BBG!$1:$1,0),0)-VLOOKUP($A11,BBG!$1:$1048576,MATCH(Fiscal!IE$1,BBG!$1:$1,0)-1,0))/1000</f>
        <v>0</v>
      </c>
      <c r="IF11" s="13">
        <f ca="1">IF(MONTH(IF$1)=1,0,VLOOKUP($A11,BBG!$1:$1048576,MATCH(Fiscal!IF$1,BBG!$1:$1,0),0)-VLOOKUP($A11,BBG!$1:$1048576,MATCH(Fiscal!IF$1,BBG!$1:$1,0)-1,0))/1000</f>
        <v>0</v>
      </c>
      <c r="IG11" s="13">
        <f ca="1">IF(MONTH(IG$1)=1,0,VLOOKUP($A11,BBG!$1:$1048576,MATCH(Fiscal!IG$1,BBG!$1:$1,0),0)-VLOOKUP($A11,BBG!$1:$1048576,MATCH(Fiscal!IG$1,BBG!$1:$1,0)-1,0))/1000</f>
        <v>0</v>
      </c>
      <c r="IH11" s="13">
        <f ca="1">IF(MONTH(IH$1)=1,0,VLOOKUP($A11,BBG!$1:$1048576,MATCH(Fiscal!IH$1,BBG!$1:$1,0),0)-VLOOKUP($A11,BBG!$1:$1048576,MATCH(Fiscal!IH$1,BBG!$1:$1,0)-1,0))/1000</f>
        <v>0</v>
      </c>
      <c r="II11" s="13"/>
      <c r="IJ11" s="13">
        <f ca="1">IF(MONTH(IJ$1)=1,0,VLOOKUP($A11,BBG!$1:$1048576,MATCH(Fiscal!IJ$1,BBG!$1:$1,0),0)-VLOOKUP($A11,BBG!$1:$1048576,MATCH(Fiscal!IJ$1,BBG!$1:$1,0)-1,0))/1000</f>
        <v>0</v>
      </c>
      <c r="IK11" s="13">
        <f ca="1">IF(MONTH(IK$1)=1,0,VLOOKUP($A11,BBG!$1:$1048576,MATCH(Fiscal!IK$1,BBG!$1:$1,0),0)-VLOOKUP($A11,BBG!$1:$1048576,MATCH(Fiscal!IK$1,BBG!$1:$1,0)-1,0))/1000</f>
        <v>0</v>
      </c>
      <c r="IL11" s="13">
        <f ca="1">IF(MONTH(IL$1)=1,0,VLOOKUP($A11,BBG!$1:$1048576,MATCH(Fiscal!IL$1,BBG!$1:$1,0),0)-VLOOKUP($A11,BBG!$1:$1048576,MATCH(Fiscal!IL$1,BBG!$1:$1,0)-1,0))/1000</f>
        <v>0</v>
      </c>
      <c r="IM11" s="13">
        <f ca="1">IF(MONTH(IM$1)=1,0,VLOOKUP($A11,BBG!$1:$1048576,MATCH(Fiscal!IM$1,BBG!$1:$1,0),0)-VLOOKUP($A11,BBG!$1:$1048576,MATCH(Fiscal!IM$1,BBG!$1:$1,0)-1,0))/1000</f>
        <v>0</v>
      </c>
      <c r="IN11" s="13">
        <f ca="1">IF(MONTH(IN$1)=1,0,VLOOKUP($A11,BBG!$1:$1048576,MATCH(Fiscal!IN$1,BBG!$1:$1,0),0)-VLOOKUP($A11,BBG!$1:$1048576,MATCH(Fiscal!IN$1,BBG!$1:$1,0)-1,0))/1000</f>
        <v>0</v>
      </c>
      <c r="IO11" s="13">
        <f ca="1">IF(MONTH(IO$1)=1,0,VLOOKUP($A11,BBG!$1:$1048576,MATCH(Fiscal!IO$1,BBG!$1:$1,0),0)-VLOOKUP($A11,BBG!$1:$1048576,MATCH(Fiscal!IO$1,BBG!$1:$1,0)-1,0))/1000</f>
        <v>0</v>
      </c>
      <c r="IP11" s="13">
        <f ca="1">IF(MONTH(IP$1)=1,0,VLOOKUP($A11,BBG!$1:$1048576,MATCH(Fiscal!IP$1,BBG!$1:$1,0),0)-VLOOKUP($A11,BBG!$1:$1048576,MATCH(Fiscal!IP$1,BBG!$1:$1,0)-1,0))/1000</f>
        <v>0</v>
      </c>
      <c r="IQ11" s="13">
        <f ca="1">IF(MONTH(IQ$1)=1,0,VLOOKUP($A11,BBG!$1:$1048576,MATCH(Fiscal!IQ$1,BBG!$1:$1,0),0)-VLOOKUP($A11,BBG!$1:$1048576,MATCH(Fiscal!IQ$1,BBG!$1:$1,0)-1,0))/1000</f>
        <v>0</v>
      </c>
      <c r="IR11" s="13">
        <f ca="1">IF(MONTH(IR$1)=1,0,VLOOKUP($A11,BBG!$1:$1048576,MATCH(Fiscal!IR$1,BBG!$1:$1,0),0)-VLOOKUP($A11,BBG!$1:$1048576,MATCH(Fiscal!IR$1,BBG!$1:$1,0)-1,0))/1000</f>
        <v>0</v>
      </c>
      <c r="IS11" s="13">
        <f ca="1">IF(MONTH(IS$1)=1,0,VLOOKUP($A11,BBG!$1:$1048576,MATCH(Fiscal!IS$1,BBG!$1:$1,0),0)-VLOOKUP($A11,BBG!$1:$1048576,MATCH(Fiscal!IS$1,BBG!$1:$1,0)-1,0))/1000</f>
        <v>0</v>
      </c>
      <c r="IT11" s="13">
        <f ca="1">IF(MONTH(IT$1)=1,0,VLOOKUP($A11,BBG!$1:$1048576,MATCH(Fiscal!IT$1,BBG!$1:$1,0),0)-VLOOKUP($A11,BBG!$1:$1048576,MATCH(Fiscal!IT$1,BBG!$1:$1,0)-1,0))/1000</f>
        <v>0</v>
      </c>
      <c r="IU11" s="13"/>
      <c r="IV11" s="13">
        <f ca="1">IF(MONTH(IV$1)=1,0,VLOOKUP($A11,BBG!$1:$1048576,MATCH(Fiscal!IV$1,BBG!$1:$1,0),0)-VLOOKUP($A11,BBG!$1:$1048576,MATCH(Fiscal!IV$1,BBG!$1:$1,0)-1,0))/1000</f>
        <v>0</v>
      </c>
      <c r="IW11" s="13">
        <f ca="1">IF(MONTH(IW$1)=1,0,VLOOKUP($A11,BBG!$1:$1048576,MATCH(Fiscal!IW$1,BBG!$1:$1,0),0)-VLOOKUP($A11,BBG!$1:$1048576,MATCH(Fiscal!IW$1,BBG!$1:$1,0)-1,0))/1000</f>
        <v>0</v>
      </c>
      <c r="IX11" s="13">
        <f ca="1">IF(MONTH(IX$1)=1,0,VLOOKUP($A11,BBG!$1:$1048576,MATCH(Fiscal!IX$1,BBG!$1:$1,0),0)-VLOOKUP($A11,BBG!$1:$1048576,MATCH(Fiscal!IX$1,BBG!$1:$1,0)-1,0))/1000</f>
        <v>0</v>
      </c>
      <c r="IY11" s="13">
        <f ca="1">IF(MONTH(IY$1)=1,0,VLOOKUP($A11,BBG!$1:$1048576,MATCH(Fiscal!IY$1,BBG!$1:$1,0),0)-VLOOKUP($A11,BBG!$1:$1048576,MATCH(Fiscal!IY$1,BBG!$1:$1,0)-1,0))/1000</f>
        <v>0</v>
      </c>
      <c r="IZ11" s="13">
        <f ca="1">IF(MONTH(IZ$1)=1,0,VLOOKUP($A11,BBG!$1:$1048576,MATCH(Fiscal!IZ$1,BBG!$1:$1,0),0)-VLOOKUP($A11,BBG!$1:$1048576,MATCH(Fiscal!IZ$1,BBG!$1:$1,0)-1,0))/1000</f>
        <v>0</v>
      </c>
      <c r="JA11" s="13">
        <f ca="1">IF(MONTH(JA$1)=1,0,VLOOKUP($A11,BBG!$1:$1048576,MATCH(Fiscal!JA$1,BBG!$1:$1,0),0)-VLOOKUP($A11,BBG!$1:$1048576,MATCH(Fiscal!JA$1,BBG!$1:$1,0)-1,0))/1000</f>
        <v>0</v>
      </c>
      <c r="JB11" s="13">
        <f ca="1">IF(MONTH(JB$1)=1,0,VLOOKUP($A11,BBG!$1:$1048576,MATCH(Fiscal!JB$1,BBG!$1:$1,0),0)-VLOOKUP($A11,BBG!$1:$1048576,MATCH(Fiscal!JB$1,BBG!$1:$1,0)-1,0))/1000</f>
        <v>0</v>
      </c>
      <c r="JC11" s="13">
        <f ca="1">IF(MONTH(JC$1)=1,0,VLOOKUP($A11,BBG!$1:$1048576,MATCH(Fiscal!JC$1,BBG!$1:$1,0),0)-VLOOKUP($A11,BBG!$1:$1048576,MATCH(Fiscal!JC$1,BBG!$1:$1,0)-1,0))/1000</f>
        <v>0</v>
      </c>
      <c r="JD11" s="13">
        <f ca="1">IF(MONTH(JD$1)=1,0,VLOOKUP($A11,BBG!$1:$1048576,MATCH(Fiscal!JD$1,BBG!$1:$1,0),0)-VLOOKUP($A11,BBG!$1:$1048576,MATCH(Fiscal!JD$1,BBG!$1:$1,0)-1,0))/1000</f>
        <v>0</v>
      </c>
      <c r="JE11" s="13">
        <f ca="1">IF(MONTH(JE$1)=1,0,VLOOKUP($A11,BBG!$1:$1048576,MATCH(Fiscal!JE$1,BBG!$1:$1,0),0)-VLOOKUP($A11,BBG!$1:$1048576,MATCH(Fiscal!JE$1,BBG!$1:$1,0)-1,0))/1000</f>
        <v>0</v>
      </c>
      <c r="JF11" s="13">
        <f ca="1">IF(MONTH(JF$1)=1,0,VLOOKUP($A11,BBG!$1:$1048576,MATCH(Fiscal!JF$1,BBG!$1:$1,0),0)-VLOOKUP($A11,BBG!$1:$1048576,MATCH(Fiscal!JF$1,BBG!$1:$1,0)-1,0))/1000</f>
        <v>0</v>
      </c>
      <c r="JG11" s="13"/>
      <c r="JH11" s="13">
        <f ca="1">IF(MONTH(JH$1)=1,0,VLOOKUP($A11,BBG!$1:$1048576,MATCH(Fiscal!JH$1,BBG!$1:$1,0),0)-VLOOKUP($A11,BBG!$1:$1048576,MATCH(Fiscal!JH$1,BBG!$1:$1,0)-1,0))/1000</f>
        <v>0</v>
      </c>
      <c r="JI11" s="13">
        <f ca="1">IF(MONTH(JI$1)=1,0,VLOOKUP($A11,BBG!$1:$1048576,MATCH(Fiscal!JI$1,BBG!$1:$1,0),0)-VLOOKUP($A11,BBG!$1:$1048576,MATCH(Fiscal!JI$1,BBG!$1:$1,0)-1,0))/1000</f>
        <v>0</v>
      </c>
      <c r="JJ11" s="13">
        <f ca="1">IF(MONTH(JJ$1)=1,0,VLOOKUP($A11,BBG!$1:$1048576,MATCH(Fiscal!JJ$1,BBG!$1:$1,0),0)-VLOOKUP($A11,BBG!$1:$1048576,MATCH(Fiscal!JJ$1,BBG!$1:$1,0)-1,0))/1000</f>
        <v>0</v>
      </c>
      <c r="JK11" s="13">
        <f ca="1">IF(MONTH(JK$1)=1,0,VLOOKUP($A11,BBG!$1:$1048576,MATCH(Fiscal!JK$1,BBG!$1:$1,0),0)-VLOOKUP($A11,BBG!$1:$1048576,MATCH(Fiscal!JK$1,BBG!$1:$1,0)-1,0))/1000</f>
        <v>0</v>
      </c>
      <c r="JL11" s="13">
        <f ca="1">IF(MONTH(JL$1)=1,0,VLOOKUP($A11,BBG!$1:$1048576,MATCH(Fiscal!JL$1,BBG!$1:$1,0),0)-VLOOKUP($A11,BBG!$1:$1048576,MATCH(Fiscal!JL$1,BBG!$1:$1,0)-1,0))/1000</f>
        <v>0</v>
      </c>
      <c r="JM11" s="13">
        <f ca="1">IF(MONTH(JM$1)=1,0,VLOOKUP($A11,BBG!$1:$1048576,MATCH(Fiscal!JM$1,BBG!$1:$1,0),0)-VLOOKUP($A11,BBG!$1:$1048576,MATCH(Fiscal!JM$1,BBG!$1:$1,0)-1,0))/1000</f>
        <v>0</v>
      </c>
      <c r="JN11" s="13">
        <f ca="1">IF(MONTH(JN$1)=1,0,VLOOKUP($A11,BBG!$1:$1048576,MATCH(Fiscal!JN$1,BBG!$1:$1,0),0)-VLOOKUP($A11,BBG!$1:$1048576,MATCH(Fiscal!JN$1,BBG!$1:$1,0)-1,0))/1000</f>
        <v>0</v>
      </c>
      <c r="JO11" s="13">
        <f ca="1">IF(MONTH(JO$1)=1,0,VLOOKUP($A11,BBG!$1:$1048576,MATCH(Fiscal!JO$1,BBG!$1:$1,0),0)-VLOOKUP($A11,BBG!$1:$1048576,MATCH(Fiscal!JO$1,BBG!$1:$1,0)-1,0))/1000</f>
        <v>0</v>
      </c>
      <c r="JP11" s="13">
        <f ca="1">IF(MONTH(JP$1)=1,0,VLOOKUP($A11,BBG!$1:$1048576,MATCH(Fiscal!JP$1,BBG!$1:$1,0),0)-VLOOKUP($A11,BBG!$1:$1048576,MATCH(Fiscal!JP$1,BBG!$1:$1,0)-1,0))/1000</f>
        <v>0</v>
      </c>
      <c r="JQ11" s="13">
        <f ca="1">IF(MONTH(JQ$1)=1,0,VLOOKUP($A11,BBG!$1:$1048576,MATCH(Fiscal!JQ$1,BBG!$1:$1,0),0)-VLOOKUP($A11,BBG!$1:$1048576,MATCH(Fiscal!JQ$1,BBG!$1:$1,0)-1,0))/1000</f>
        <v>0</v>
      </c>
      <c r="JR11" s="13">
        <f ca="1">IF(MONTH(JR$1)=1,0,VLOOKUP($A11,BBG!$1:$1048576,MATCH(Fiscal!JR$1,BBG!$1:$1,0),0)-VLOOKUP($A11,BBG!$1:$1048576,MATCH(Fiscal!JR$1,BBG!$1:$1,0)-1,0))/1000</f>
        <v>0</v>
      </c>
      <c r="JS11" s="13"/>
      <c r="JT11" s="13">
        <f ca="1">IF(MONTH(JT$1)=1,0,VLOOKUP($A11,BBG!$1:$1048576,MATCH(Fiscal!JT$1,BBG!$1:$1,0),0)-VLOOKUP($A11,BBG!$1:$1048576,MATCH(Fiscal!JT$1,BBG!$1:$1,0)-1,0))/1000</f>
        <v>0</v>
      </c>
      <c r="JU11" s="13">
        <f ca="1">IF(MONTH(JU$1)=1,0,VLOOKUP($A11,BBG!$1:$1048576,MATCH(Fiscal!JU$1,BBG!$1:$1,0),0)-VLOOKUP($A11,BBG!$1:$1048576,MATCH(Fiscal!JU$1,BBG!$1:$1,0)-1,0))/1000</f>
        <v>0</v>
      </c>
      <c r="JV11" s="13">
        <f ca="1">IF(MONTH(JV$1)=1,0,VLOOKUP($A11,BBG!$1:$1048576,MATCH(Fiscal!JV$1,BBG!$1:$1,0),0)-VLOOKUP($A11,BBG!$1:$1048576,MATCH(Fiscal!JV$1,BBG!$1:$1,0)-1,0))/1000</f>
        <v>0</v>
      </c>
      <c r="JW11" s="13">
        <f ca="1">IF(MONTH(JW$1)=1,0,VLOOKUP($A11,BBG!$1:$1048576,MATCH(Fiscal!JW$1,BBG!$1:$1,0),0)-VLOOKUP($A11,BBG!$1:$1048576,MATCH(Fiscal!JW$1,BBG!$1:$1,0)-1,0))/1000</f>
        <v>0</v>
      </c>
      <c r="JX11" s="13">
        <f ca="1">IF(MONTH(JX$1)=1,0,VLOOKUP($A11,BBG!$1:$1048576,MATCH(Fiscal!JX$1,BBG!$1:$1,0),0)-VLOOKUP($A11,BBG!$1:$1048576,MATCH(Fiscal!JX$1,BBG!$1:$1,0)-1,0))/1000</f>
        <v>0</v>
      </c>
      <c r="JY11" s="13">
        <f ca="1">IF(MONTH(JY$1)=1,0,VLOOKUP($A11,BBG!$1:$1048576,MATCH(Fiscal!JY$1,BBG!$1:$1,0),0)-VLOOKUP($A11,BBG!$1:$1048576,MATCH(Fiscal!JY$1,BBG!$1:$1,0)-1,0))/1000</f>
        <v>0</v>
      </c>
      <c r="JZ11" s="13">
        <f ca="1">IF(MONTH(JZ$1)=1,0,VLOOKUP($A11,BBG!$1:$1048576,MATCH(Fiscal!JZ$1,BBG!$1:$1,0),0)-VLOOKUP($A11,BBG!$1:$1048576,MATCH(Fiscal!JZ$1,BBG!$1:$1,0)-1,0))/1000</f>
        <v>0</v>
      </c>
      <c r="KA11" s="13">
        <f ca="1">IF(MONTH(KA$1)=1,0,VLOOKUP($A11,BBG!$1:$1048576,MATCH(Fiscal!KA$1,BBG!$1:$1,0),0)-VLOOKUP($A11,BBG!$1:$1048576,MATCH(Fiscal!KA$1,BBG!$1:$1,0)-1,0))/1000</f>
        <v>0</v>
      </c>
      <c r="KB11" s="13">
        <f ca="1">IF(MONTH(KB$1)=1,0,VLOOKUP($A11,BBG!$1:$1048576,MATCH(Fiscal!KB$1,BBG!$1:$1,0),0)-VLOOKUP($A11,BBG!$1:$1048576,MATCH(Fiscal!KB$1,BBG!$1:$1,0)-1,0))/1000</f>
        <v>0</v>
      </c>
      <c r="KC11" s="13">
        <f ca="1">IF(MONTH(KC$1)=1,0,VLOOKUP($A11,BBG!$1:$1048576,MATCH(Fiscal!KC$1,BBG!$1:$1,0),0)-VLOOKUP($A11,BBG!$1:$1048576,MATCH(Fiscal!KC$1,BBG!$1:$1,0)-1,0))/1000</f>
        <v>0</v>
      </c>
      <c r="KD11" s="13">
        <f ca="1">IF(MONTH(KD$1)=1,0,VLOOKUP($A11,BBG!$1:$1048576,MATCH(Fiscal!KD$1,BBG!$1:$1,0),0)-VLOOKUP($A11,BBG!$1:$1048576,MATCH(Fiscal!KD$1,BBG!$1:$1,0)-1,0))/1000</f>
        <v>0</v>
      </c>
      <c r="KE11" s="13"/>
      <c r="KF11" s="13">
        <f ca="1">IF(MONTH(KF$1)=1,0,VLOOKUP($A11,BBG!$1:$1048576,MATCH(Fiscal!KF$1,BBG!$1:$1,0),0)-VLOOKUP($A11,BBG!$1:$1048576,MATCH(Fiscal!KF$1,BBG!$1:$1,0)-1,0))/1000</f>
        <v>0</v>
      </c>
      <c r="KG11" s="13">
        <f ca="1">IF(MONTH(KG$1)=1,0,VLOOKUP($A11,BBG!$1:$1048576,MATCH(Fiscal!KG$1,BBG!$1:$1,0),0)-VLOOKUP($A11,BBG!$1:$1048576,MATCH(Fiscal!KG$1,BBG!$1:$1,0)-1,0))/1000</f>
        <v>0</v>
      </c>
      <c r="KH11" s="13">
        <f ca="1">IF(MONTH(KH$1)=1,0,VLOOKUP($A11,BBG!$1:$1048576,MATCH(Fiscal!KH$1,BBG!$1:$1,0),0)-VLOOKUP($A11,BBG!$1:$1048576,MATCH(Fiscal!KH$1,BBG!$1:$1,0)-1,0))/1000</f>
        <v>0</v>
      </c>
      <c r="KI11" s="13">
        <f ca="1">IF(MONTH(KI$1)=1,0,VLOOKUP($A11,BBG!$1:$1048576,MATCH(Fiscal!KI$1,BBG!$1:$1,0),0)-VLOOKUP($A11,BBG!$1:$1048576,MATCH(Fiscal!KI$1,BBG!$1:$1,0)-1,0))/1000</f>
        <v>0</v>
      </c>
      <c r="KJ11" s="13">
        <f ca="1">IF(MONTH(KJ$1)=1,0,VLOOKUP($A11,BBG!$1:$1048576,MATCH(Fiscal!KJ$1,BBG!$1:$1,0),0)-VLOOKUP($A11,BBG!$1:$1048576,MATCH(Fiscal!KJ$1,BBG!$1:$1,0)-1,0))/1000</f>
        <v>0</v>
      </c>
      <c r="KK11" s="13">
        <f ca="1">IF(MONTH(KK$1)=1,0,VLOOKUP($A11,BBG!$1:$1048576,MATCH(Fiscal!KK$1,BBG!$1:$1,0),0)-VLOOKUP($A11,BBG!$1:$1048576,MATCH(Fiscal!KK$1,BBG!$1:$1,0)-1,0))/1000</f>
        <v>0</v>
      </c>
      <c r="KL11" s="13">
        <f ca="1">IF(MONTH(KL$1)=1,0,VLOOKUP($A11,BBG!$1:$1048576,MATCH(Fiscal!KL$1,BBG!$1:$1,0),0)-VLOOKUP($A11,BBG!$1:$1048576,MATCH(Fiscal!KL$1,BBG!$1:$1,0)-1,0))/1000</f>
        <v>0</v>
      </c>
      <c r="KM11" s="13">
        <f ca="1">IF(MONTH(KM$1)=1,0,VLOOKUP($A11,BBG!$1:$1048576,MATCH(Fiscal!KM$1,BBG!$1:$1,0),0)-VLOOKUP($A11,BBG!$1:$1048576,MATCH(Fiscal!KM$1,BBG!$1:$1,0)-1,0))/1000</f>
        <v>0</v>
      </c>
      <c r="KN11" s="13">
        <f ca="1">IF(MONTH(KN$1)=1,0,VLOOKUP($A11,BBG!$1:$1048576,MATCH(Fiscal!KN$1,BBG!$1:$1,0),0)-VLOOKUP($A11,BBG!$1:$1048576,MATCH(Fiscal!KN$1,BBG!$1:$1,0)-1,0))/1000</f>
        <v>0</v>
      </c>
      <c r="KO11" s="13">
        <f ca="1">IF(MONTH(KO$1)=1,0,VLOOKUP($A11,BBG!$1:$1048576,MATCH(Fiscal!KO$1,BBG!$1:$1,0),0)-VLOOKUP($A11,BBG!$1:$1048576,MATCH(Fiscal!KO$1,BBG!$1:$1,0)-1,0))/1000</f>
        <v>0</v>
      </c>
      <c r="KP11" s="13">
        <f ca="1">IF(MONTH(KP$1)=1,0,VLOOKUP($A11,BBG!$1:$1048576,MATCH(Fiscal!KP$1,BBG!$1:$1,0),0)-VLOOKUP($A11,BBG!$1:$1048576,MATCH(Fiscal!KP$1,BBG!$1:$1,0)-1,0))/1000</f>
        <v>0</v>
      </c>
      <c r="KQ11" s="13"/>
      <c r="KR11" s="13">
        <f ca="1">IF(MONTH(KR$1)=1,0,VLOOKUP($A11,BBG!$1:$1048576,MATCH(Fiscal!KR$1,BBG!$1:$1,0),0)-VLOOKUP($A11,BBG!$1:$1048576,MATCH(Fiscal!KR$1,BBG!$1:$1,0)-1,0))/1000</f>
        <v>0</v>
      </c>
      <c r="KS11" s="13">
        <f ca="1">IF(MONTH(KS$1)=1,0,VLOOKUP($A11,BBG!$1:$1048576,MATCH(Fiscal!KS$1,BBG!$1:$1,0),0)-VLOOKUP($A11,BBG!$1:$1048576,MATCH(Fiscal!KS$1,BBG!$1:$1,0)-1,0))/1000</f>
        <v>0</v>
      </c>
      <c r="KT11" s="13">
        <f ca="1">IF(MONTH(KT$1)=1,0,VLOOKUP($A11,BBG!$1:$1048576,MATCH(Fiscal!KT$1,BBG!$1:$1,0),0)-VLOOKUP($A11,BBG!$1:$1048576,MATCH(Fiscal!KT$1,BBG!$1:$1,0)-1,0))/1000</f>
        <v>0</v>
      </c>
      <c r="KU11" s="13">
        <f ca="1">IF(MONTH(KU$1)=1,0,VLOOKUP($A11,BBG!$1:$1048576,MATCH(Fiscal!KU$1,BBG!$1:$1,0),0)-VLOOKUP($A11,BBG!$1:$1048576,MATCH(Fiscal!KU$1,BBG!$1:$1,0)-1,0))/1000</f>
        <v>0</v>
      </c>
      <c r="KV11" s="13">
        <f ca="1">IF(MONTH(KV$1)=1,0,VLOOKUP($A11,BBG!$1:$1048576,MATCH(Fiscal!KV$1,BBG!$1:$1,0),0)-VLOOKUP($A11,BBG!$1:$1048576,MATCH(Fiscal!KV$1,BBG!$1:$1,0)-1,0))/1000</f>
        <v>0</v>
      </c>
      <c r="KW11" s="13">
        <f ca="1">IF(MONTH(KW$1)=1,0,VLOOKUP($A11,BBG!$1:$1048576,MATCH(Fiscal!KW$1,BBG!$1:$1,0),0)-VLOOKUP($A11,BBG!$1:$1048576,MATCH(Fiscal!KW$1,BBG!$1:$1,0)-1,0))/1000</f>
        <v>0</v>
      </c>
      <c r="KX11" s="13">
        <f ca="1">IF(MONTH(KX$1)=1,0,VLOOKUP($A11,BBG!$1:$1048576,MATCH(Fiscal!KX$1,BBG!$1:$1,0),0)-VLOOKUP($A11,BBG!$1:$1048576,MATCH(Fiscal!KX$1,BBG!$1:$1,0)-1,0))/1000</f>
        <v>0</v>
      </c>
      <c r="KY11" s="13">
        <f ca="1">IF(MONTH(KY$1)=1,0,VLOOKUP($A11,BBG!$1:$1048576,MATCH(Fiscal!KY$1,BBG!$1:$1,0),0)-VLOOKUP($A11,BBG!$1:$1048576,MATCH(Fiscal!KY$1,BBG!$1:$1,0)-1,0))/1000</f>
        <v>0</v>
      </c>
      <c r="KZ11" s="13">
        <f ca="1">IF(MONTH(KZ$1)=1,0,VLOOKUP($A11,BBG!$1:$1048576,MATCH(Fiscal!KZ$1,BBG!$1:$1,0),0)-VLOOKUP($A11,BBG!$1:$1048576,MATCH(Fiscal!KZ$1,BBG!$1:$1,0)-1,0))/1000</f>
        <v>0</v>
      </c>
      <c r="LA11" s="13">
        <f ca="1">IF(MONTH(LA$1)=1,0,VLOOKUP($A11,BBG!$1:$1048576,MATCH(Fiscal!LA$1,BBG!$1:$1,0),0)-VLOOKUP($A11,BBG!$1:$1048576,MATCH(Fiscal!LA$1,BBG!$1:$1,0)-1,0))/1000</f>
        <v>0</v>
      </c>
      <c r="LB11" s="13">
        <f ca="1">IF(MONTH(LB$1)=1,0,VLOOKUP($A11,BBG!$1:$1048576,MATCH(Fiscal!LB$1,BBG!$1:$1,0),0)-VLOOKUP($A11,BBG!$1:$1048576,MATCH(Fiscal!LB$1,BBG!$1:$1,0)-1,0))/1000</f>
        <v>0</v>
      </c>
      <c r="LC11" s="13"/>
      <c r="LD11" s="13">
        <f ca="1">IF(MONTH(LD$1)=1,0,VLOOKUP($A11,BBG!$1:$1048576,MATCH(Fiscal!LD$1,BBG!$1:$1,0),0)-VLOOKUP($A11,BBG!$1:$1048576,MATCH(Fiscal!LD$1,BBG!$1:$1,0)-1,0))/1000</f>
        <v>0</v>
      </c>
      <c r="LE11" s="13">
        <f ca="1">IF(MONTH(LE$1)=1,0,VLOOKUP($A11,BBG!$1:$1048576,MATCH(Fiscal!LE$1,BBG!$1:$1,0),0)-VLOOKUP($A11,BBG!$1:$1048576,MATCH(Fiscal!LE$1,BBG!$1:$1,0)-1,0))/1000</f>
        <v>0</v>
      </c>
      <c r="LF11" s="13">
        <f ca="1">IF(MONTH(LF$1)=1,0,VLOOKUP($A11,BBG!$1:$1048576,MATCH(Fiscal!LF$1,BBG!$1:$1,0),0)-VLOOKUP($A11,BBG!$1:$1048576,MATCH(Fiscal!LF$1,BBG!$1:$1,0)-1,0))/1000</f>
        <v>0</v>
      </c>
      <c r="LG11" s="13">
        <f ca="1">IF(MONTH(LG$1)=1,0,VLOOKUP($A11,BBG!$1:$1048576,MATCH(Fiscal!LG$1,BBG!$1:$1,0),0)-VLOOKUP($A11,BBG!$1:$1048576,MATCH(Fiscal!LG$1,BBG!$1:$1,0)-1,0))/1000</f>
        <v>0</v>
      </c>
      <c r="LH11" s="13">
        <f ca="1">IF(MONTH(LH$1)=1,0,VLOOKUP($A11,BBG!$1:$1048576,MATCH(Fiscal!LH$1,BBG!$1:$1,0),0)-VLOOKUP($A11,BBG!$1:$1048576,MATCH(Fiscal!LH$1,BBG!$1:$1,0)-1,0))/1000</f>
        <v>0</v>
      </c>
      <c r="LI11" s="13">
        <f ca="1">IF(MONTH(LI$1)=1,0,VLOOKUP($A11,BBG!$1:$1048576,MATCH(Fiscal!LI$1,BBG!$1:$1,0),0)-VLOOKUP($A11,BBG!$1:$1048576,MATCH(Fiscal!LI$1,BBG!$1:$1,0)-1,0))/1000</f>
        <v>0</v>
      </c>
      <c r="LJ11" s="13">
        <f ca="1">IF(MONTH(LJ$1)=1,0,VLOOKUP($A11,BBG!$1:$1048576,MATCH(Fiscal!LJ$1,BBG!$1:$1,0),0)-VLOOKUP($A11,BBG!$1:$1048576,MATCH(Fiscal!LJ$1,BBG!$1:$1,0)-1,0))/1000</f>
        <v>0</v>
      </c>
      <c r="LK11" s="13">
        <f ca="1">IF(MONTH(LK$1)=1,0,VLOOKUP($A11,BBG!$1:$1048576,MATCH(Fiscal!LK$1,BBG!$1:$1,0),0)-VLOOKUP($A11,BBG!$1:$1048576,MATCH(Fiscal!LK$1,BBG!$1:$1,0)-1,0))/1000</f>
        <v>0</v>
      </c>
      <c r="LL11" s="13">
        <f ca="1">IF(MONTH(LL$1)=1,0,VLOOKUP($A11,BBG!$1:$1048576,MATCH(Fiscal!LL$1,BBG!$1:$1,0),0)-VLOOKUP($A11,BBG!$1:$1048576,MATCH(Fiscal!LL$1,BBG!$1:$1,0)-1,0))/1000</f>
        <v>0</v>
      </c>
      <c r="LM11" s="13">
        <f ca="1">IF(MONTH(LM$1)=1,0,VLOOKUP($A11,BBG!$1:$1048576,MATCH(Fiscal!LM$1,BBG!$1:$1,0),0)-VLOOKUP($A11,BBG!$1:$1048576,MATCH(Fiscal!LM$1,BBG!$1:$1,0)-1,0))/1000</f>
        <v>0</v>
      </c>
      <c r="LN11" s="13">
        <f ca="1">IF(MONTH(LN$1)=1,0,VLOOKUP($A11,BBG!$1:$1048576,MATCH(Fiscal!LN$1,BBG!$1:$1,0),0)-VLOOKUP($A11,BBG!$1:$1048576,MATCH(Fiscal!LN$1,BBG!$1:$1,0)-1,0))/1000</f>
        <v>0</v>
      </c>
      <c r="LO11" s="13"/>
      <c r="LP11" s="13">
        <f ca="1">IF(MONTH(LP$1)=1,0,VLOOKUP($A11,BBG!$1:$1048576,MATCH(Fiscal!LP$1,BBG!$1:$1,0),0)-VLOOKUP($A11,BBG!$1:$1048576,MATCH(Fiscal!LP$1,BBG!$1:$1,0)-1,0))/1000</f>
        <v>0</v>
      </c>
      <c r="LQ11" s="13">
        <f ca="1">IF(MONTH(LQ$1)=1,0,VLOOKUP($A11,BBG!$1:$1048576,MATCH(Fiscal!LQ$1,BBG!$1:$1,0),0)-VLOOKUP($A11,BBG!$1:$1048576,MATCH(Fiscal!LQ$1,BBG!$1:$1,0)-1,0))/1000</f>
        <v>0</v>
      </c>
      <c r="LR11" s="13">
        <f ca="1">IF(MONTH(LR$1)=1,0,VLOOKUP($A11,BBG!$1:$1048576,MATCH(Fiscal!LR$1,BBG!$1:$1,0),0)-VLOOKUP($A11,BBG!$1:$1048576,MATCH(Fiscal!LR$1,BBG!$1:$1,0)-1,0))/1000</f>
        <v>0</v>
      </c>
      <c r="LS11" s="13">
        <f ca="1">IF(MONTH(LS$1)=1,0,VLOOKUP($A11,BBG!$1:$1048576,MATCH(Fiscal!LS$1,BBG!$1:$1,0),0)-VLOOKUP($A11,BBG!$1:$1048576,MATCH(Fiscal!LS$1,BBG!$1:$1,0)-1,0))/1000</f>
        <v>0</v>
      </c>
      <c r="LT11" s="13">
        <f ca="1">IF(MONTH(LT$1)=1,0,VLOOKUP($A11,BBG!$1:$1048576,MATCH(Fiscal!LT$1,BBG!$1:$1,0),0)-VLOOKUP($A11,BBG!$1:$1048576,MATCH(Fiscal!LT$1,BBG!$1:$1,0)-1,0))/1000</f>
        <v>0</v>
      </c>
      <c r="LU11" s="13">
        <f ca="1">IF(MONTH(LU$1)=1,0,VLOOKUP($A11,BBG!$1:$1048576,MATCH(Fiscal!LU$1,BBG!$1:$1,0),0)-VLOOKUP($A11,BBG!$1:$1048576,MATCH(Fiscal!LU$1,BBG!$1:$1,0)-1,0))/1000</f>
        <v>0</v>
      </c>
      <c r="LV11" s="13">
        <f ca="1">IF(MONTH(LV$1)=1,0,VLOOKUP($A11,BBG!$1:$1048576,MATCH(Fiscal!LV$1,BBG!$1:$1,0),0)-VLOOKUP($A11,BBG!$1:$1048576,MATCH(Fiscal!LV$1,BBG!$1:$1,0)-1,0))/1000</f>
        <v>0</v>
      </c>
      <c r="LW11" s="13">
        <f ca="1">IF(MONTH(LW$1)=1,0,VLOOKUP($A11,BBG!$1:$1048576,MATCH(Fiscal!LW$1,BBG!$1:$1,0),0)-VLOOKUP($A11,BBG!$1:$1048576,MATCH(Fiscal!LW$1,BBG!$1:$1,0)-1,0))/1000</f>
        <v>0</v>
      </c>
      <c r="LX11" s="13">
        <f ca="1">IF(MONTH(LX$1)=1,0,VLOOKUP($A11,BBG!$1:$1048576,MATCH(Fiscal!LX$1,BBG!$1:$1,0),0)-VLOOKUP($A11,BBG!$1:$1048576,MATCH(Fiscal!LX$1,BBG!$1:$1,0)-1,0))/1000</f>
        <v>0</v>
      </c>
      <c r="LY11" s="13">
        <f ca="1">IF(MONTH(LY$1)=1,0,VLOOKUP($A11,BBG!$1:$1048576,MATCH(Fiscal!LY$1,BBG!$1:$1,0),0)-VLOOKUP($A11,BBG!$1:$1048576,MATCH(Fiscal!LY$1,BBG!$1:$1,0)-1,0))/1000</f>
        <v>0</v>
      </c>
      <c r="LZ11" s="13">
        <f ca="1">IF(MONTH(LZ$1)=1,0,VLOOKUP($A11,BBG!$1:$1048576,MATCH(Fiscal!LZ$1,BBG!$1:$1,0),0)-VLOOKUP($A11,BBG!$1:$1048576,MATCH(Fiscal!LZ$1,BBG!$1:$1,0)-1,0))/1000</f>
        <v>0</v>
      </c>
      <c r="MA11" s="13"/>
      <c r="MB11" s="13">
        <f ca="1">IF(MONTH(MB$1)=1,0,VLOOKUP($A11,BBG!$1:$1048576,MATCH(Fiscal!MB$1,BBG!$1:$1,0),0)-VLOOKUP($A11,BBG!$1:$1048576,MATCH(Fiscal!MB$1,BBG!$1:$1,0)-1,0))/1000</f>
        <v>0</v>
      </c>
      <c r="MC11" s="13">
        <f ca="1">IF(MONTH(MC$1)=1,0,VLOOKUP($A11,BBG!$1:$1048576,MATCH(Fiscal!MC$1,BBG!$1:$1,0),0)-VLOOKUP($A11,BBG!$1:$1048576,MATCH(Fiscal!MC$1,BBG!$1:$1,0)-1,0))/1000</f>
        <v>0</v>
      </c>
      <c r="MD11" s="13">
        <f ca="1">IF(MONTH(MD$1)=1,0,VLOOKUP($A11,BBG!$1:$1048576,MATCH(Fiscal!MD$1,BBG!$1:$1,0),0)-VLOOKUP($A11,BBG!$1:$1048576,MATCH(Fiscal!MD$1,BBG!$1:$1,0)-1,0))/1000</f>
        <v>0</v>
      </c>
      <c r="ME11" s="13">
        <f ca="1">IF(MONTH(ME$1)=1,0,VLOOKUP($A11,BBG!$1:$1048576,MATCH(Fiscal!ME$1,BBG!$1:$1,0),0)-VLOOKUP($A11,BBG!$1:$1048576,MATCH(Fiscal!ME$1,BBG!$1:$1,0)-1,0))/1000</f>
        <v>0</v>
      </c>
      <c r="MF11" s="13">
        <f ca="1">IF(MONTH(MF$1)=1,0,VLOOKUP($A11,BBG!$1:$1048576,MATCH(Fiscal!MF$1,BBG!$1:$1,0),0)-VLOOKUP($A11,BBG!$1:$1048576,MATCH(Fiscal!MF$1,BBG!$1:$1,0)-1,0))/1000</f>
        <v>0</v>
      </c>
      <c r="MG11" s="13">
        <f ca="1">IF(MONTH(MG$1)=1,0,VLOOKUP($A11,BBG!$1:$1048576,MATCH(Fiscal!MG$1,BBG!$1:$1,0),0)-VLOOKUP($A11,BBG!$1:$1048576,MATCH(Fiscal!MG$1,BBG!$1:$1,0)-1,0))/1000</f>
        <v>0</v>
      </c>
      <c r="MH11" s="13">
        <f ca="1">IF(MONTH(MH$1)=1,0,VLOOKUP($A11,BBG!$1:$1048576,MATCH(Fiscal!MH$1,BBG!$1:$1,0),0)-VLOOKUP($A11,BBG!$1:$1048576,MATCH(Fiscal!MH$1,BBG!$1:$1,0)-1,0))/1000</f>
        <v>0</v>
      </c>
      <c r="MI11" s="13">
        <f ca="1">IF(MONTH(MI$1)=1,0,VLOOKUP($A11,BBG!$1:$1048576,MATCH(Fiscal!MI$1,BBG!$1:$1,0),0)-VLOOKUP($A11,BBG!$1:$1048576,MATCH(Fiscal!MI$1,BBG!$1:$1,0)-1,0))/1000</f>
        <v>0</v>
      </c>
      <c r="MJ11" s="13">
        <f ca="1">IF(MONTH(MJ$1)=1,0,VLOOKUP($A11,BBG!$1:$1048576,MATCH(Fiscal!MJ$1,BBG!$1:$1,0),0)-VLOOKUP($A11,BBG!$1:$1048576,MATCH(Fiscal!MJ$1,BBG!$1:$1,0)-1,0))/1000</f>
        <v>0</v>
      </c>
      <c r="MK11" s="13">
        <f ca="1">IF(MONTH(MK$1)=1,0,VLOOKUP($A11,BBG!$1:$1048576,MATCH(Fiscal!MK$1,BBG!$1:$1,0),0)-VLOOKUP($A11,BBG!$1:$1048576,MATCH(Fiscal!MK$1,BBG!$1:$1,0)-1,0))/1000</f>
        <v>0</v>
      </c>
      <c r="ML11" s="13">
        <f ca="1">IF(MONTH(ML$1)=1,0,VLOOKUP($A11,BBG!$1:$1048576,MATCH(Fiscal!ML$1,BBG!$1:$1,0),0)-VLOOKUP($A11,BBG!$1:$1048576,MATCH(Fiscal!ML$1,BBG!$1:$1,0)-1,0))/1000</f>
        <v>0</v>
      </c>
      <c r="MM11" s="13"/>
      <c r="MN11" s="13">
        <f ca="1">IF(MONTH(MN$1)=1,0,VLOOKUP($A11,BBG!$1:$1048576,MATCH(Fiscal!MN$1,BBG!$1:$1,0),0)-VLOOKUP($A11,BBG!$1:$1048576,MATCH(Fiscal!MN$1,BBG!$1:$1,0)-1,0))/1000</f>
        <v>0</v>
      </c>
      <c r="MO11" s="13">
        <f ca="1">IF(MONTH(MO$1)=1,0,VLOOKUP($A11,BBG!$1:$1048576,MATCH(Fiscal!MO$1,BBG!$1:$1,0),0)-VLOOKUP($A11,BBG!$1:$1048576,MATCH(Fiscal!MO$1,BBG!$1:$1,0)-1,0))/1000</f>
        <v>0</v>
      </c>
      <c r="MP11" s="13">
        <f ca="1">IF(MONTH(MP$1)=1,0,VLOOKUP($A11,BBG!$1:$1048576,MATCH(Fiscal!MP$1,BBG!$1:$1,0),0)-VLOOKUP($A11,BBG!$1:$1048576,MATCH(Fiscal!MP$1,BBG!$1:$1,0)-1,0))/1000</f>
        <v>0</v>
      </c>
      <c r="MQ11" s="13">
        <f ca="1">IF(MONTH(MQ$1)=1,0,VLOOKUP($A11,BBG!$1:$1048576,MATCH(Fiscal!MQ$1,BBG!$1:$1,0),0)-VLOOKUP($A11,BBG!$1:$1048576,MATCH(Fiscal!MQ$1,BBG!$1:$1,0)-1,0))/1000</f>
        <v>0</v>
      </c>
      <c r="MR11" s="13">
        <f ca="1">IF(MONTH(MR$1)=1,0,VLOOKUP($A11,BBG!$1:$1048576,MATCH(Fiscal!MR$1,BBG!$1:$1,0),0)-VLOOKUP($A11,BBG!$1:$1048576,MATCH(Fiscal!MR$1,BBG!$1:$1,0)-1,0))/1000</f>
        <v>0</v>
      </c>
      <c r="MS11" s="13">
        <f ca="1">IF(MONTH(MS$1)=1,0,VLOOKUP($A11,BBG!$1:$1048576,MATCH(Fiscal!MS$1,BBG!$1:$1,0),0)-VLOOKUP($A11,BBG!$1:$1048576,MATCH(Fiscal!MS$1,BBG!$1:$1,0)-1,0))/1000</f>
        <v>0</v>
      </c>
      <c r="MT11" s="13">
        <f ca="1">IF(MONTH(MT$1)=1,0,VLOOKUP($A11,BBG!$1:$1048576,MATCH(Fiscal!MT$1,BBG!$1:$1,0),0)-VLOOKUP($A11,BBG!$1:$1048576,MATCH(Fiscal!MT$1,BBG!$1:$1,0)-1,0))/1000</f>
        <v>0</v>
      </c>
      <c r="MU11" s="13">
        <f ca="1">IF(MONTH(MU$1)=1,0,VLOOKUP($A11,BBG!$1:$1048576,MATCH(Fiscal!MU$1,BBG!$1:$1,0),0)-VLOOKUP($A11,BBG!$1:$1048576,MATCH(Fiscal!MU$1,BBG!$1:$1,0)-1,0))/1000</f>
        <v>0</v>
      </c>
    </row>
    <row r="12" spans="1:359" s="22" customFormat="1">
      <c r="A12" s="46"/>
      <c r="B12" s="46" t="s">
        <v>199</v>
      </c>
      <c r="IK12" s="22" t="e">
        <f t="shared" ref="IK12" ca="1" si="812">IK11/HY11-1</f>
        <v>#DIV/0!</v>
      </c>
      <c r="IL12" s="22" t="e">
        <f t="shared" ref="IL12" ca="1" si="813">IL11/HZ11-1</f>
        <v>#DIV/0!</v>
      </c>
      <c r="IM12" s="22" t="e">
        <f t="shared" ref="IM12" ca="1" si="814">IM11/IA11-1</f>
        <v>#DIV/0!</v>
      </c>
      <c r="IN12" s="22" t="e">
        <f t="shared" ref="IN12" ca="1" si="815">IN11/IB11-1</f>
        <v>#DIV/0!</v>
      </c>
      <c r="IO12" s="22" t="e">
        <f t="shared" ref="IO12" ca="1" si="816">IO11/IC11-1</f>
        <v>#DIV/0!</v>
      </c>
      <c r="IP12" s="22" t="e">
        <f t="shared" ref="IP12" ca="1" si="817">IP11/ID11-1</f>
        <v>#DIV/0!</v>
      </c>
      <c r="IQ12" s="22" t="e">
        <f t="shared" ref="IQ12" ca="1" si="818">IQ11/IE11-1</f>
        <v>#DIV/0!</v>
      </c>
      <c r="IR12" s="22" t="e">
        <f t="shared" ref="IR12" ca="1" si="819">IR11/IF11-1</f>
        <v>#DIV/0!</v>
      </c>
      <c r="IS12" s="22" t="e">
        <f t="shared" ref="IS12" ca="1" si="820">IS11/IG11-1</f>
        <v>#DIV/0!</v>
      </c>
      <c r="IT12" s="22" t="e">
        <f t="shared" ref="IT12" ca="1" si="821">IT11/IH11-1</f>
        <v>#DIV/0!</v>
      </c>
      <c r="IV12" s="22" t="e">
        <f t="shared" ref="IV12" ca="1" si="822">IV11/IJ11-1</f>
        <v>#DIV/0!</v>
      </c>
      <c r="IW12" s="22" t="e">
        <f t="shared" ref="IW12" ca="1" si="823">IW11/IK11-1</f>
        <v>#DIV/0!</v>
      </c>
      <c r="IX12" s="22" t="e">
        <f t="shared" ref="IX12" ca="1" si="824">IX11/IL11-1</f>
        <v>#DIV/0!</v>
      </c>
      <c r="IY12" s="22" t="e">
        <f t="shared" ref="IY12" ca="1" si="825">IY11/IM11-1</f>
        <v>#DIV/0!</v>
      </c>
      <c r="IZ12" s="22" t="e">
        <f t="shared" ref="IZ12" ca="1" si="826">IZ11/IN11-1</f>
        <v>#DIV/0!</v>
      </c>
      <c r="JA12" s="22" t="e">
        <f t="shared" ref="JA12" ca="1" si="827">JA11/IO11-1</f>
        <v>#DIV/0!</v>
      </c>
      <c r="JB12" s="22" t="e">
        <f t="shared" ref="JB12" ca="1" si="828">JB11/IP11-1</f>
        <v>#DIV/0!</v>
      </c>
      <c r="JC12" s="22" t="e">
        <f t="shared" ref="JC12" ca="1" si="829">JC11/IQ11-1</f>
        <v>#DIV/0!</v>
      </c>
      <c r="JD12" s="22" t="e">
        <f t="shared" ref="JD12" ca="1" si="830">JD11/IR11-1</f>
        <v>#DIV/0!</v>
      </c>
      <c r="JE12" s="22" t="e">
        <f t="shared" ref="JE12" ca="1" si="831">JE11/IS11-1</f>
        <v>#DIV/0!</v>
      </c>
      <c r="JF12" s="22" t="e">
        <f t="shared" ref="JF12" ca="1" si="832">JF11/IT11-1</f>
        <v>#DIV/0!</v>
      </c>
      <c r="JH12" s="22" t="e">
        <f t="shared" ref="JH12" ca="1" si="833">JH11/IV11-1</f>
        <v>#DIV/0!</v>
      </c>
      <c r="JI12" s="22" t="e">
        <f t="shared" ref="JI12" ca="1" si="834">JI11/IW11-1</f>
        <v>#DIV/0!</v>
      </c>
      <c r="JJ12" s="22" t="e">
        <f t="shared" ref="JJ12" ca="1" si="835">JJ11/IX11-1</f>
        <v>#DIV/0!</v>
      </c>
      <c r="JK12" s="22" t="e">
        <f t="shared" ref="JK12" ca="1" si="836">JK11/IY11-1</f>
        <v>#DIV/0!</v>
      </c>
      <c r="JL12" s="22" t="e">
        <f t="shared" ref="JL12" ca="1" si="837">JL11/IZ11-1</f>
        <v>#DIV/0!</v>
      </c>
      <c r="JM12" s="22" t="e">
        <f t="shared" ref="JM12" ca="1" si="838">JM11/JA11-1</f>
        <v>#DIV/0!</v>
      </c>
      <c r="JN12" s="22" t="e">
        <f t="shared" ref="JN12" ca="1" si="839">JN11/JB11-1</f>
        <v>#DIV/0!</v>
      </c>
      <c r="JO12" s="22" t="e">
        <f t="shared" ref="JO12" ca="1" si="840">JO11/JC11-1</f>
        <v>#DIV/0!</v>
      </c>
      <c r="JP12" s="22" t="e">
        <f t="shared" ref="JP12" ca="1" si="841">JP11/JD11-1</f>
        <v>#DIV/0!</v>
      </c>
      <c r="JQ12" s="22" t="e">
        <f t="shared" ref="JQ12" ca="1" si="842">JQ11/JE11-1</f>
        <v>#DIV/0!</v>
      </c>
      <c r="JR12" s="22" t="e">
        <f t="shared" ref="JR12" ca="1" si="843">JR11/JF11-1</f>
        <v>#DIV/0!</v>
      </c>
      <c r="JT12" s="22" t="e">
        <f t="shared" ref="JT12" ca="1" si="844">JT11/JH11-1</f>
        <v>#DIV/0!</v>
      </c>
      <c r="JU12" s="22" t="e">
        <f t="shared" ref="JU12" ca="1" si="845">JU11/JI11-1</f>
        <v>#DIV/0!</v>
      </c>
      <c r="JV12" s="22" t="e">
        <f t="shared" ref="JV12" ca="1" si="846">JV11/JJ11-1</f>
        <v>#DIV/0!</v>
      </c>
      <c r="JW12" s="22" t="e">
        <f t="shared" ref="JW12" ca="1" si="847">JW11/JK11-1</f>
        <v>#DIV/0!</v>
      </c>
      <c r="JX12" s="22" t="e">
        <f t="shared" ref="JX12" ca="1" si="848">JX11/JL11-1</f>
        <v>#DIV/0!</v>
      </c>
      <c r="JY12" s="22" t="e">
        <f t="shared" ref="JY12" ca="1" si="849">JY11/JM11-1</f>
        <v>#DIV/0!</v>
      </c>
      <c r="JZ12" s="22" t="e">
        <f t="shared" ref="JZ12" ca="1" si="850">JZ11/JN11-1</f>
        <v>#DIV/0!</v>
      </c>
      <c r="KA12" s="22" t="e">
        <f t="shared" ref="KA12" ca="1" si="851">KA11/JO11-1</f>
        <v>#DIV/0!</v>
      </c>
      <c r="KB12" s="22" t="e">
        <f t="shared" ref="KB12" ca="1" si="852">KB11/JP11-1</f>
        <v>#DIV/0!</v>
      </c>
      <c r="KC12" s="22" t="e">
        <f t="shared" ref="KC12" ca="1" si="853">KC11/JQ11-1</f>
        <v>#DIV/0!</v>
      </c>
      <c r="KD12" s="22" t="e">
        <f t="shared" ref="KD12" ca="1" si="854">KD11/JR11-1</f>
        <v>#DIV/0!</v>
      </c>
      <c r="KF12" s="22" t="e">
        <f t="shared" ref="KF12" ca="1" si="855">KF11/JT11-1</f>
        <v>#DIV/0!</v>
      </c>
      <c r="KG12" s="22" t="e">
        <f t="shared" ref="KG12" ca="1" si="856">KG11/JU11-1</f>
        <v>#DIV/0!</v>
      </c>
      <c r="KH12" s="22" t="e">
        <f t="shared" ref="KH12" ca="1" si="857">KH11/JV11-1</f>
        <v>#DIV/0!</v>
      </c>
      <c r="KI12" s="22" t="e">
        <f t="shared" ref="KI12" ca="1" si="858">KI11/JW11-1</f>
        <v>#DIV/0!</v>
      </c>
      <c r="KJ12" s="22" t="e">
        <f t="shared" ref="KJ12" ca="1" si="859">KJ11/JX11-1</f>
        <v>#DIV/0!</v>
      </c>
      <c r="KK12" s="22" t="e">
        <f t="shared" ref="KK12" ca="1" si="860">KK11/JY11-1</f>
        <v>#DIV/0!</v>
      </c>
      <c r="KL12" s="22" t="e">
        <f t="shared" ref="KL12" ca="1" si="861">KL11/JZ11-1</f>
        <v>#DIV/0!</v>
      </c>
      <c r="KM12" s="22" t="e">
        <f t="shared" ref="KM12" ca="1" si="862">KM11/KA11-1</f>
        <v>#DIV/0!</v>
      </c>
      <c r="KN12" s="22" t="e">
        <f t="shared" ref="KN12" ca="1" si="863">KN11/KB11-1</f>
        <v>#DIV/0!</v>
      </c>
      <c r="KO12" s="22" t="e">
        <f t="shared" ref="KO12" ca="1" si="864">KO11/KC11-1</f>
        <v>#DIV/0!</v>
      </c>
      <c r="KP12" s="22" t="e">
        <f t="shared" ref="KP12" ca="1" si="865">KP11/KD11-1</f>
        <v>#DIV/0!</v>
      </c>
      <c r="KR12" s="22" t="e">
        <f t="shared" ref="KR12" ca="1" si="866">KR11/KF11-1</f>
        <v>#DIV/0!</v>
      </c>
      <c r="KS12" s="22" t="e">
        <f t="shared" ref="KS12" ca="1" si="867">KS11/KG11-1</f>
        <v>#DIV/0!</v>
      </c>
      <c r="KT12" s="22" t="e">
        <f t="shared" ref="KT12" ca="1" si="868">KT11/KH11-1</f>
        <v>#DIV/0!</v>
      </c>
      <c r="KU12" s="22" t="e">
        <f t="shared" ref="KU12" ca="1" si="869">KU11/KI11-1</f>
        <v>#DIV/0!</v>
      </c>
      <c r="KV12" s="22" t="e">
        <f t="shared" ref="KV12" ca="1" si="870">KV11/KJ11-1</f>
        <v>#DIV/0!</v>
      </c>
      <c r="KW12" s="22" t="e">
        <f t="shared" ref="KW12" ca="1" si="871">KW11/KK11-1</f>
        <v>#DIV/0!</v>
      </c>
      <c r="KX12" s="22" t="e">
        <f t="shared" ref="KX12" ca="1" si="872">KX11/KL11-1</f>
        <v>#DIV/0!</v>
      </c>
      <c r="KY12" s="22" t="e">
        <f t="shared" ref="KY12" ca="1" si="873">KY11/KM11-1</f>
        <v>#DIV/0!</v>
      </c>
      <c r="KZ12" s="22" t="e">
        <f t="shared" ref="KZ12" ca="1" si="874">KZ11/KN11-1</f>
        <v>#DIV/0!</v>
      </c>
      <c r="LA12" s="22" t="e">
        <f t="shared" ref="LA12" ca="1" si="875">LA11/KO11-1</f>
        <v>#DIV/0!</v>
      </c>
      <c r="LB12" s="22" t="e">
        <f t="shared" ref="LB12" ca="1" si="876">LB11/KP11-1</f>
        <v>#DIV/0!</v>
      </c>
      <c r="LD12" s="22" t="e">
        <f t="shared" ref="LD12" ca="1" si="877">LD11/KR11-1</f>
        <v>#DIV/0!</v>
      </c>
      <c r="LE12" s="22" t="e">
        <f t="shared" ref="LE12" ca="1" si="878">LE11/KS11-1</f>
        <v>#DIV/0!</v>
      </c>
      <c r="LF12" s="22" t="e">
        <f t="shared" ref="LF12" ca="1" si="879">LF11/KT11-1</f>
        <v>#DIV/0!</v>
      </c>
      <c r="LG12" s="22" t="e">
        <f t="shared" ref="LG12" ca="1" si="880">LG11/KU11-1</f>
        <v>#DIV/0!</v>
      </c>
      <c r="LH12" s="22" t="e">
        <f t="shared" ref="LH12" ca="1" si="881">LH11/KV11-1</f>
        <v>#DIV/0!</v>
      </c>
      <c r="LI12" s="22" t="e">
        <f t="shared" ref="LI12" ca="1" si="882">LI11/KW11-1</f>
        <v>#DIV/0!</v>
      </c>
      <c r="LJ12" s="22" t="e">
        <f t="shared" ref="LJ12" ca="1" si="883">LJ11/KX11-1</f>
        <v>#DIV/0!</v>
      </c>
      <c r="LK12" s="22" t="e">
        <f t="shared" ref="LK12" ca="1" si="884">LK11/KY11-1</f>
        <v>#DIV/0!</v>
      </c>
      <c r="LL12" s="22" t="e">
        <f t="shared" ref="LL12" ca="1" si="885">LL11/KZ11-1</f>
        <v>#DIV/0!</v>
      </c>
      <c r="LM12" s="22" t="e">
        <f t="shared" ref="LM12" ca="1" si="886">LM11/LA11-1</f>
        <v>#DIV/0!</v>
      </c>
      <c r="LN12" s="22" t="e">
        <f t="shared" ref="LN12" ca="1" si="887">LN11/LB11-1</f>
        <v>#DIV/0!</v>
      </c>
      <c r="LP12" s="22" t="e">
        <f t="shared" ref="LP12" ca="1" si="888">LP11/LD11-1</f>
        <v>#DIV/0!</v>
      </c>
      <c r="LQ12" s="22" t="e">
        <f t="shared" ref="LQ12" ca="1" si="889">LQ11/LE11-1</f>
        <v>#DIV/0!</v>
      </c>
      <c r="LR12" s="22" t="e">
        <f t="shared" ref="LR12" ca="1" si="890">LR11/LF11-1</f>
        <v>#DIV/0!</v>
      </c>
      <c r="LS12" s="22" t="e">
        <f t="shared" ref="LS12" ca="1" si="891">LS11/LG11-1</f>
        <v>#DIV/0!</v>
      </c>
      <c r="LT12" s="22" t="e">
        <f t="shared" ref="LT12" ca="1" si="892">LT11/LH11-1</f>
        <v>#DIV/0!</v>
      </c>
      <c r="LU12" s="22" t="e">
        <f t="shared" ref="LU12" ca="1" si="893">LU11/LI11-1</f>
        <v>#DIV/0!</v>
      </c>
      <c r="LV12" s="22" t="e">
        <f t="shared" ref="LV12" ca="1" si="894">LV11/LJ11-1</f>
        <v>#DIV/0!</v>
      </c>
      <c r="LW12" s="22" t="e">
        <f t="shared" ref="LW12" ca="1" si="895">LW11/LK11-1</f>
        <v>#DIV/0!</v>
      </c>
      <c r="LX12" s="22" t="e">
        <f t="shared" ref="LX12" ca="1" si="896">LX11/LL11-1</f>
        <v>#DIV/0!</v>
      </c>
      <c r="LY12" s="22" t="e">
        <f t="shared" ref="LY12" ca="1" si="897">LY11/LM11-1</f>
        <v>#DIV/0!</v>
      </c>
      <c r="LZ12" s="22" t="e">
        <f t="shared" ref="LZ12" ca="1" si="898">LZ11/LN11-1</f>
        <v>#DIV/0!</v>
      </c>
      <c r="MB12" s="22" t="e">
        <f t="shared" ref="MB12" ca="1" si="899">MB11/LP11-1</f>
        <v>#DIV/0!</v>
      </c>
      <c r="MC12" s="22" t="e">
        <f t="shared" ref="MC12" ca="1" si="900">MC11/LQ11-1</f>
        <v>#DIV/0!</v>
      </c>
      <c r="MD12" s="22" t="e">
        <f t="shared" ref="MD12" ca="1" si="901">MD11/LR11-1</f>
        <v>#DIV/0!</v>
      </c>
      <c r="ME12" s="22" t="e">
        <f t="shared" ref="ME12" ca="1" si="902">ME11/LS11-1</f>
        <v>#DIV/0!</v>
      </c>
      <c r="MF12" s="22" t="e">
        <f t="shared" ref="MF12" ca="1" si="903">MF11/LT11-1</f>
        <v>#DIV/0!</v>
      </c>
      <c r="MG12" s="22" t="e">
        <f t="shared" ref="MG12" ca="1" si="904">MG11/LU11-1</f>
        <v>#DIV/0!</v>
      </c>
      <c r="MH12" s="22" t="e">
        <f t="shared" ref="MH12" ca="1" si="905">MH11/LV11-1</f>
        <v>#DIV/0!</v>
      </c>
      <c r="MI12" s="22" t="e">
        <f t="shared" ref="MI12" ca="1" si="906">MI11/LW11-1</f>
        <v>#DIV/0!</v>
      </c>
      <c r="MJ12" s="22" t="e">
        <f t="shared" ref="MJ12" ca="1" si="907">MJ11/LX11-1</f>
        <v>#DIV/0!</v>
      </c>
      <c r="MK12" s="22" t="e">
        <f t="shared" ref="MK12" ca="1" si="908">MK11/LY11-1</f>
        <v>#DIV/0!</v>
      </c>
      <c r="ML12" s="22" t="e">
        <f t="shared" ref="ML12" ca="1" si="909">ML11/LZ11-1</f>
        <v>#DIV/0!</v>
      </c>
      <c r="MN12" s="22" t="e">
        <f t="shared" ref="MN12" ca="1" si="910">MN11/MB11-1</f>
        <v>#DIV/0!</v>
      </c>
      <c r="MO12" s="22" t="e">
        <f t="shared" ref="MO12" ca="1" si="911">MO11/MC11-1</f>
        <v>#DIV/0!</v>
      </c>
      <c r="MP12" s="22" t="e">
        <f t="shared" ref="MP12" ca="1" si="912">MP11/MD11-1</f>
        <v>#DIV/0!</v>
      </c>
      <c r="MQ12" s="22" t="e">
        <f t="shared" ref="MQ12" ca="1" si="913">MQ11/ME11-1</f>
        <v>#DIV/0!</v>
      </c>
      <c r="MR12" s="22" t="e">
        <f t="shared" ref="MR12" ca="1" si="914">MR11/MF11-1</f>
        <v>#DIV/0!</v>
      </c>
      <c r="MS12" s="22" t="e">
        <f t="shared" ref="MS12" ca="1" si="915">MS11/MG11-1</f>
        <v>#DIV/0!</v>
      </c>
      <c r="MT12" s="22" t="e">
        <f t="shared" ref="MT12" ca="1" si="916">MT11/MH11-1</f>
        <v>#DIV/0!</v>
      </c>
      <c r="MU12" s="22" t="e">
        <f ca="1">MU11/MI11-1</f>
        <v>#DIV/0!</v>
      </c>
    </row>
    <row r="13" spans="1:359" s="22" customFormat="1">
      <c r="A13" s="46"/>
      <c r="B13" s="46" t="s">
        <v>199</v>
      </c>
      <c r="C13" s="51"/>
      <c r="D13" s="51"/>
      <c r="E13" s="51"/>
      <c r="F13" s="51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51"/>
      <c r="AJ13" s="51"/>
      <c r="AK13" s="51"/>
      <c r="AL13" s="51"/>
      <c r="AM13" s="51"/>
      <c r="AN13" s="51"/>
      <c r="AO13" s="51"/>
      <c r="AP13" s="51"/>
      <c r="AQ13" s="51"/>
      <c r="AR13" s="51"/>
      <c r="AS13" s="51"/>
      <c r="AT13" s="51"/>
      <c r="AU13" s="51"/>
      <c r="AV13" s="51"/>
      <c r="AW13" s="51"/>
      <c r="AX13" s="51"/>
      <c r="AY13" s="51"/>
      <c r="AZ13" s="51"/>
      <c r="BA13" s="51"/>
      <c r="BB13" s="51"/>
      <c r="BC13" s="51"/>
      <c r="BD13" s="51"/>
      <c r="BE13" s="51"/>
      <c r="BF13" s="51"/>
      <c r="BG13" s="51"/>
      <c r="BH13" s="51"/>
      <c r="BI13" s="51"/>
      <c r="BJ13" s="51"/>
      <c r="BK13" s="51"/>
      <c r="BL13" s="51"/>
      <c r="BM13" s="51"/>
      <c r="BN13" s="51"/>
      <c r="BO13" s="51"/>
      <c r="BP13" s="51"/>
      <c r="BQ13" s="51"/>
      <c r="BR13" s="51"/>
      <c r="BS13" s="51"/>
      <c r="BT13" s="51"/>
      <c r="BU13" s="51"/>
      <c r="BV13" s="51"/>
      <c r="BW13" s="51"/>
      <c r="BX13" s="51"/>
      <c r="BY13" s="51"/>
      <c r="BZ13" s="51"/>
      <c r="CA13" s="51"/>
      <c r="CB13" s="51"/>
      <c r="CC13" s="51"/>
      <c r="CD13" s="51"/>
      <c r="CE13" s="51"/>
      <c r="CF13" s="51"/>
      <c r="CG13" s="51"/>
      <c r="CH13" s="51"/>
      <c r="CI13" s="51"/>
      <c r="CJ13" s="51"/>
      <c r="CK13" s="51"/>
      <c r="CL13" s="51"/>
      <c r="CM13" s="51"/>
      <c r="CN13" s="51"/>
      <c r="CO13" s="51"/>
      <c r="CP13" s="51"/>
      <c r="CQ13" s="51"/>
      <c r="CR13" s="51"/>
      <c r="CS13" s="51"/>
      <c r="CT13" s="51"/>
      <c r="CU13" s="51"/>
      <c r="CV13" s="51"/>
      <c r="CW13" s="51"/>
      <c r="CX13" s="51"/>
      <c r="CY13" s="51"/>
      <c r="CZ13" s="51"/>
      <c r="DA13" s="51"/>
      <c r="DB13" s="51"/>
      <c r="DC13" s="51"/>
      <c r="DD13" s="51"/>
      <c r="DE13" s="51"/>
      <c r="DF13" s="51"/>
      <c r="DG13" s="51"/>
      <c r="DH13" s="51"/>
      <c r="DI13" s="51"/>
      <c r="DJ13" s="51"/>
      <c r="DK13" s="51"/>
      <c r="DL13" s="51"/>
      <c r="DM13" s="51"/>
      <c r="DN13" s="51"/>
      <c r="DO13" s="51"/>
      <c r="DP13" s="51"/>
      <c r="DQ13" s="51"/>
      <c r="DR13" s="51"/>
      <c r="DS13" s="51"/>
      <c r="DT13" s="51"/>
      <c r="DU13" s="51"/>
      <c r="DV13" s="51"/>
      <c r="DW13" s="51"/>
      <c r="DX13" s="51"/>
      <c r="DY13" s="51"/>
      <c r="DZ13" s="51"/>
      <c r="EA13" s="51"/>
      <c r="EB13" s="51"/>
      <c r="EC13" s="51"/>
      <c r="ED13" s="51"/>
      <c r="EE13" s="51"/>
      <c r="EF13" s="51"/>
      <c r="EG13" s="51"/>
      <c r="EH13" s="51"/>
      <c r="EI13" s="51"/>
      <c r="EJ13" s="51"/>
      <c r="EK13" s="51"/>
      <c r="EL13" s="51"/>
      <c r="EM13" s="51"/>
      <c r="EN13" s="51"/>
      <c r="EO13" s="51"/>
      <c r="EP13" s="51"/>
      <c r="EQ13" s="51"/>
      <c r="ER13" s="51"/>
      <c r="ES13" s="51"/>
      <c r="ET13" s="51"/>
      <c r="EU13" s="51"/>
      <c r="EV13" s="51"/>
      <c r="EW13" s="51"/>
      <c r="EX13" s="51"/>
      <c r="EY13" s="51"/>
      <c r="EZ13" s="51"/>
      <c r="FA13" s="51"/>
      <c r="FB13" s="51"/>
      <c r="FC13" s="51"/>
      <c r="FD13" s="51"/>
      <c r="FE13" s="51"/>
      <c r="FF13" s="51"/>
      <c r="FG13" s="51"/>
      <c r="FH13" s="51"/>
      <c r="FI13" s="51"/>
      <c r="FJ13" s="51"/>
      <c r="FK13" s="51"/>
      <c r="FL13" s="51"/>
      <c r="FM13" s="51"/>
      <c r="FN13" s="51"/>
      <c r="FO13" s="51"/>
      <c r="FP13" s="51"/>
      <c r="FQ13" s="51"/>
      <c r="FR13" s="51"/>
      <c r="FS13" s="51"/>
      <c r="FT13" s="51"/>
      <c r="FU13" s="51"/>
      <c r="FV13" s="51"/>
      <c r="FW13" s="51"/>
      <c r="FX13" s="51"/>
      <c r="FY13" s="51"/>
      <c r="FZ13" s="51"/>
      <c r="GA13" s="51"/>
      <c r="GB13" s="51"/>
      <c r="GC13" s="51"/>
      <c r="GD13" s="51"/>
      <c r="GE13" s="51"/>
      <c r="GF13" s="51"/>
      <c r="GG13" s="51"/>
      <c r="GH13" s="51"/>
      <c r="GI13" s="51"/>
      <c r="GJ13" s="51"/>
      <c r="GK13" s="51"/>
      <c r="GL13" s="51"/>
      <c r="GM13" s="51"/>
      <c r="GN13" s="51"/>
      <c r="GO13" s="51"/>
      <c r="GP13" s="51"/>
      <c r="GQ13" s="51"/>
      <c r="GR13" s="51"/>
      <c r="GS13" s="51"/>
      <c r="GT13" s="51"/>
      <c r="GU13" s="51"/>
      <c r="GV13" s="51"/>
      <c r="GW13" s="51"/>
      <c r="GX13" s="51"/>
      <c r="GY13" s="51"/>
      <c r="GZ13" s="51"/>
      <c r="HA13" s="51"/>
      <c r="HB13" s="51"/>
      <c r="HC13" s="51"/>
      <c r="HD13" s="51"/>
      <c r="HE13" s="51"/>
      <c r="HF13" s="51"/>
      <c r="HG13" s="51"/>
      <c r="HH13" s="51"/>
      <c r="HI13" s="51"/>
      <c r="HJ13" s="51"/>
      <c r="HK13" s="51"/>
      <c r="HL13" s="51"/>
      <c r="HM13" s="51"/>
      <c r="HN13" s="51"/>
      <c r="HO13" s="51"/>
      <c r="HP13" s="51"/>
      <c r="HQ13" s="51"/>
      <c r="HR13" s="51"/>
      <c r="HS13" s="51"/>
      <c r="HT13" s="51"/>
      <c r="HU13" s="51"/>
      <c r="HV13" s="51"/>
      <c r="HW13" s="51"/>
      <c r="HX13" s="51"/>
      <c r="HY13" s="51"/>
      <c r="HZ13" s="51"/>
      <c r="IA13" s="51"/>
      <c r="IB13" s="51"/>
      <c r="IC13" s="51"/>
      <c r="ID13" s="51"/>
      <c r="IE13" s="51"/>
      <c r="IF13" s="51"/>
      <c r="IG13" s="51"/>
      <c r="IH13" s="51"/>
      <c r="II13" s="51"/>
      <c r="IJ13" s="51"/>
      <c r="IK13" s="51" t="e">
        <f t="shared" ref="IK13" ca="1" si="917">SUM(HZ11:IK11)/SUM(HN11:HY11)-1</f>
        <v>#DIV/0!</v>
      </c>
      <c r="IL13" s="51" t="e">
        <f t="shared" ref="IL13" ca="1" si="918">SUM(IA11:IL11)/SUM(HO11:HZ11)-1</f>
        <v>#DIV/0!</v>
      </c>
      <c r="IM13" s="51" t="e">
        <f t="shared" ref="IM13" ca="1" si="919">SUM(IB11:IM11)/SUM(HP11:IA11)-1</f>
        <v>#DIV/0!</v>
      </c>
      <c r="IN13" s="51" t="e">
        <f t="shared" ref="IN13" ca="1" si="920">SUM(IC11:IN11)/SUM(HQ11:IB11)-1</f>
        <v>#DIV/0!</v>
      </c>
      <c r="IO13" s="51" t="e">
        <f t="shared" ref="IO13" ca="1" si="921">SUM(ID11:IO11)/SUM(HR11:IC11)-1</f>
        <v>#DIV/0!</v>
      </c>
      <c r="IP13" s="51" t="e">
        <f t="shared" ref="IP13" ca="1" si="922">SUM(IE11:IP11)/SUM(HS11:ID11)-1</f>
        <v>#DIV/0!</v>
      </c>
      <c r="IQ13" s="51" t="e">
        <f t="shared" ref="IQ13" ca="1" si="923">SUM(IF11:IQ11)/SUM(HT11:IE11)-1</f>
        <v>#DIV/0!</v>
      </c>
      <c r="IR13" s="51" t="e">
        <f t="shared" ref="IR13" ca="1" si="924">SUM(IG11:IR11)/SUM(HU11:IF11)-1</f>
        <v>#DIV/0!</v>
      </c>
      <c r="IS13" s="51" t="e">
        <f t="shared" ref="IS13" ca="1" si="925">SUM(IH11:IS11)/SUM(HV11:IG11)-1</f>
        <v>#DIV/0!</v>
      </c>
      <c r="IT13" s="51" t="e">
        <f t="shared" ref="IT13" ca="1" si="926">SUM(II11:IT11)/SUM(HW11:IH11)-1</f>
        <v>#DIV/0!</v>
      </c>
      <c r="IU13" s="51" t="e">
        <f t="shared" ref="IU13" ca="1" si="927">SUM(IJ11:IU11)/SUM(HX11:II11)-1</f>
        <v>#DIV/0!</v>
      </c>
      <c r="IV13" s="51" t="e">
        <f t="shared" ref="IV13" ca="1" si="928">SUM(IK11:IV11)/SUM(HY11:IJ11)-1</f>
        <v>#DIV/0!</v>
      </c>
      <c r="IW13" s="51" t="e">
        <f t="shared" ref="IW13" ca="1" si="929">SUM(IL11:IW11)/SUM(HZ11:IK11)-1</f>
        <v>#DIV/0!</v>
      </c>
      <c r="IX13" s="51" t="e">
        <f t="shared" ref="IX13" ca="1" si="930">SUM(IM11:IX11)/SUM(IA11:IL11)-1</f>
        <v>#DIV/0!</v>
      </c>
      <c r="IY13" s="51" t="e">
        <f t="shared" ref="IY13" ca="1" si="931">SUM(IN11:IY11)/SUM(IB11:IM11)-1</f>
        <v>#DIV/0!</v>
      </c>
      <c r="IZ13" s="51" t="e">
        <f t="shared" ref="IZ13" ca="1" si="932">SUM(IO11:IZ11)/SUM(IC11:IN11)-1</f>
        <v>#DIV/0!</v>
      </c>
      <c r="JA13" s="51" t="e">
        <f t="shared" ref="JA13" ca="1" si="933">SUM(IP11:JA11)/SUM(ID11:IO11)-1</f>
        <v>#DIV/0!</v>
      </c>
      <c r="JB13" s="51" t="e">
        <f t="shared" ref="JB13" ca="1" si="934">SUM(IQ11:JB11)/SUM(IE11:IP11)-1</f>
        <v>#DIV/0!</v>
      </c>
      <c r="JC13" s="51" t="e">
        <f t="shared" ref="JC13" ca="1" si="935">SUM(IR11:JC11)/SUM(IF11:IQ11)-1</f>
        <v>#DIV/0!</v>
      </c>
      <c r="JD13" s="51" t="e">
        <f t="shared" ref="JD13" ca="1" si="936">SUM(IS11:JD11)/SUM(IG11:IR11)-1</f>
        <v>#DIV/0!</v>
      </c>
      <c r="JE13" s="51" t="e">
        <f t="shared" ref="JE13" ca="1" si="937">SUM(IT11:JE11)/SUM(IH11:IS11)-1</f>
        <v>#DIV/0!</v>
      </c>
      <c r="JF13" s="51" t="e">
        <f t="shared" ref="JF13" ca="1" si="938">SUM(IU11:JF11)/SUM(II11:IT11)-1</f>
        <v>#DIV/0!</v>
      </c>
      <c r="JG13" s="51" t="e">
        <f t="shared" ref="JG13" ca="1" si="939">SUM(IV11:JG11)/SUM(IJ11:IU11)-1</f>
        <v>#DIV/0!</v>
      </c>
      <c r="JH13" s="51" t="e">
        <f t="shared" ref="JH13" ca="1" si="940">SUM(IW11:JH11)/SUM(IK11:IV11)-1</f>
        <v>#DIV/0!</v>
      </c>
      <c r="JI13" s="51" t="e">
        <f t="shared" ref="JI13" ca="1" si="941">SUM(IX11:JI11)/SUM(IL11:IW11)-1</f>
        <v>#DIV/0!</v>
      </c>
      <c r="JJ13" s="51" t="e">
        <f t="shared" ref="JJ13" ca="1" si="942">SUM(IY11:JJ11)/SUM(IM11:IX11)-1</f>
        <v>#DIV/0!</v>
      </c>
      <c r="JK13" s="51" t="e">
        <f t="shared" ref="JK13" ca="1" si="943">SUM(IZ11:JK11)/SUM(IN11:IY11)-1</f>
        <v>#DIV/0!</v>
      </c>
      <c r="JL13" s="51" t="e">
        <f t="shared" ref="JL13" ca="1" si="944">SUM(JA11:JL11)/SUM(IO11:IZ11)-1</f>
        <v>#DIV/0!</v>
      </c>
      <c r="JM13" s="51" t="e">
        <f t="shared" ref="JM13" ca="1" si="945">SUM(JB11:JM11)/SUM(IP11:JA11)-1</f>
        <v>#DIV/0!</v>
      </c>
      <c r="JN13" s="51" t="e">
        <f t="shared" ref="JN13" ca="1" si="946">SUM(JC11:JN11)/SUM(IQ11:JB11)-1</f>
        <v>#DIV/0!</v>
      </c>
      <c r="JO13" s="51" t="e">
        <f t="shared" ref="JO13" ca="1" si="947">SUM(JD11:JO11)/SUM(IR11:JC11)-1</f>
        <v>#DIV/0!</v>
      </c>
      <c r="JP13" s="51" t="e">
        <f t="shared" ref="JP13" ca="1" si="948">SUM(JE11:JP11)/SUM(IS11:JD11)-1</f>
        <v>#DIV/0!</v>
      </c>
      <c r="JQ13" s="51" t="e">
        <f t="shared" ref="JQ13" ca="1" si="949">SUM(JF11:JQ11)/SUM(IT11:JE11)-1</f>
        <v>#DIV/0!</v>
      </c>
      <c r="JR13" s="51" t="e">
        <f t="shared" ref="JR13" ca="1" si="950">SUM(JG11:JR11)/SUM(IU11:JF11)-1</f>
        <v>#DIV/0!</v>
      </c>
      <c r="JS13" s="51" t="e">
        <f t="shared" ref="JS13" ca="1" si="951">SUM(JH11:JS11)/SUM(IV11:JG11)-1</f>
        <v>#DIV/0!</v>
      </c>
      <c r="JT13" s="51" t="e">
        <f t="shared" ref="JT13" ca="1" si="952">SUM(JI11:JT11)/SUM(IW11:JH11)-1</f>
        <v>#DIV/0!</v>
      </c>
      <c r="JU13" s="51" t="e">
        <f t="shared" ref="JU13" ca="1" si="953">SUM(JJ11:JU11)/SUM(IX11:JI11)-1</f>
        <v>#DIV/0!</v>
      </c>
      <c r="JV13" s="51" t="e">
        <f t="shared" ref="JV13" ca="1" si="954">SUM(JK11:JV11)/SUM(IY11:JJ11)-1</f>
        <v>#DIV/0!</v>
      </c>
      <c r="JW13" s="51" t="e">
        <f t="shared" ref="JW13" ca="1" si="955">SUM(JL11:JW11)/SUM(IZ11:JK11)-1</f>
        <v>#DIV/0!</v>
      </c>
      <c r="JX13" s="51" t="e">
        <f t="shared" ref="JX13" ca="1" si="956">SUM(JM11:JX11)/SUM(JA11:JL11)-1</f>
        <v>#DIV/0!</v>
      </c>
      <c r="JY13" s="51" t="e">
        <f t="shared" ref="JY13" ca="1" si="957">SUM(JN11:JY11)/SUM(JB11:JM11)-1</f>
        <v>#DIV/0!</v>
      </c>
      <c r="JZ13" s="51" t="e">
        <f t="shared" ref="JZ13" ca="1" si="958">SUM(JO11:JZ11)/SUM(JC11:JN11)-1</f>
        <v>#DIV/0!</v>
      </c>
      <c r="KA13" s="51" t="e">
        <f t="shared" ref="KA13" ca="1" si="959">SUM(JP11:KA11)/SUM(JD11:JO11)-1</f>
        <v>#DIV/0!</v>
      </c>
      <c r="KB13" s="51" t="e">
        <f t="shared" ref="KB13" ca="1" si="960">SUM(JQ11:KB11)/SUM(JE11:JP11)-1</f>
        <v>#DIV/0!</v>
      </c>
      <c r="KC13" s="51" t="e">
        <f t="shared" ref="KC13" ca="1" si="961">SUM(JR11:KC11)/SUM(JF11:JQ11)-1</f>
        <v>#DIV/0!</v>
      </c>
      <c r="KD13" s="51" t="e">
        <f t="shared" ref="KD13" ca="1" si="962">SUM(JS11:KD11)/SUM(JG11:JR11)-1</f>
        <v>#DIV/0!</v>
      </c>
      <c r="KE13" s="51" t="e">
        <f t="shared" ref="KE13" ca="1" si="963">SUM(JT11:KE11)/SUM(JH11:JS11)-1</f>
        <v>#DIV/0!</v>
      </c>
      <c r="KF13" s="51" t="e">
        <f t="shared" ref="KF13" ca="1" si="964">SUM(JU11:KF11)/SUM(JI11:JT11)-1</f>
        <v>#DIV/0!</v>
      </c>
      <c r="KG13" s="51" t="e">
        <f t="shared" ref="KG13" ca="1" si="965">SUM(JV11:KG11)/SUM(JJ11:JU11)-1</f>
        <v>#DIV/0!</v>
      </c>
      <c r="KH13" s="51" t="e">
        <f t="shared" ref="KH13" ca="1" si="966">SUM(JW11:KH11)/SUM(JK11:JV11)-1</f>
        <v>#DIV/0!</v>
      </c>
      <c r="KI13" s="51" t="e">
        <f t="shared" ref="KI13" ca="1" si="967">SUM(JX11:KI11)/SUM(JL11:JW11)-1</f>
        <v>#DIV/0!</v>
      </c>
      <c r="KJ13" s="51" t="e">
        <f t="shared" ref="KJ13" ca="1" si="968">SUM(JY11:KJ11)/SUM(JM11:JX11)-1</f>
        <v>#DIV/0!</v>
      </c>
      <c r="KK13" s="51" t="e">
        <f t="shared" ref="KK13" ca="1" si="969">SUM(JZ11:KK11)/SUM(JN11:JY11)-1</f>
        <v>#DIV/0!</v>
      </c>
      <c r="KL13" s="51" t="e">
        <f t="shared" ref="KL13" ca="1" si="970">SUM(KA11:KL11)/SUM(JO11:JZ11)-1</f>
        <v>#DIV/0!</v>
      </c>
      <c r="KM13" s="51" t="e">
        <f t="shared" ref="KM13" ca="1" si="971">SUM(KB11:KM11)/SUM(JP11:KA11)-1</f>
        <v>#DIV/0!</v>
      </c>
      <c r="KN13" s="51" t="e">
        <f t="shared" ref="KN13" ca="1" si="972">SUM(KC11:KN11)/SUM(JQ11:KB11)-1</f>
        <v>#DIV/0!</v>
      </c>
      <c r="KO13" s="51" t="e">
        <f t="shared" ref="KO13" ca="1" si="973">SUM(KD11:KO11)/SUM(JR11:KC11)-1</f>
        <v>#DIV/0!</v>
      </c>
      <c r="KP13" s="51" t="e">
        <f t="shared" ref="KP13" ca="1" si="974">SUM(KE11:KP11)/SUM(JS11:KD11)-1</f>
        <v>#DIV/0!</v>
      </c>
      <c r="KQ13" s="51" t="e">
        <f t="shared" ref="KQ13" ca="1" si="975">SUM(KF11:KQ11)/SUM(JT11:KE11)-1</f>
        <v>#DIV/0!</v>
      </c>
      <c r="KR13" s="51" t="e">
        <f t="shared" ref="KR13" ca="1" si="976">SUM(KG11:KR11)/SUM(JU11:KF11)-1</f>
        <v>#DIV/0!</v>
      </c>
      <c r="KS13" s="51" t="e">
        <f t="shared" ref="KS13" ca="1" si="977">SUM(KH11:KS11)/SUM(JV11:KG11)-1</f>
        <v>#DIV/0!</v>
      </c>
      <c r="KT13" s="51" t="e">
        <f t="shared" ref="KT13" ca="1" si="978">SUM(KI11:KT11)/SUM(JW11:KH11)-1</f>
        <v>#DIV/0!</v>
      </c>
      <c r="KU13" s="51" t="e">
        <f t="shared" ref="KU13" ca="1" si="979">SUM(KJ11:KU11)/SUM(JX11:KI11)-1</f>
        <v>#DIV/0!</v>
      </c>
      <c r="KV13" s="51" t="e">
        <f t="shared" ref="KV13" ca="1" si="980">SUM(KK11:KV11)/SUM(JY11:KJ11)-1</f>
        <v>#DIV/0!</v>
      </c>
      <c r="KW13" s="51" t="e">
        <f t="shared" ref="KW13" ca="1" si="981">SUM(KL11:KW11)/SUM(JZ11:KK11)-1</f>
        <v>#DIV/0!</v>
      </c>
      <c r="KX13" s="51" t="e">
        <f t="shared" ref="KX13" ca="1" si="982">SUM(KM11:KX11)/SUM(KA11:KL11)-1</f>
        <v>#DIV/0!</v>
      </c>
      <c r="KY13" s="51" t="e">
        <f t="shared" ref="KY13" ca="1" si="983">SUM(KN11:KY11)/SUM(KB11:KM11)-1</f>
        <v>#DIV/0!</v>
      </c>
      <c r="KZ13" s="51" t="e">
        <f t="shared" ref="KZ13" ca="1" si="984">SUM(KO11:KZ11)/SUM(KC11:KN11)-1</f>
        <v>#DIV/0!</v>
      </c>
      <c r="LA13" s="51" t="e">
        <f t="shared" ref="LA13" ca="1" si="985">SUM(KP11:LA11)/SUM(KD11:KO11)-1</f>
        <v>#DIV/0!</v>
      </c>
      <c r="LB13" s="51" t="e">
        <f t="shared" ref="LB13" ca="1" si="986">SUM(KQ11:LB11)/SUM(KE11:KP11)-1</f>
        <v>#DIV/0!</v>
      </c>
      <c r="LC13" s="51" t="e">
        <f t="shared" ref="LC13" ca="1" si="987">SUM(KR11:LC11)/SUM(KF11:KQ11)-1</f>
        <v>#DIV/0!</v>
      </c>
      <c r="LD13" s="51" t="e">
        <f t="shared" ref="LD13" ca="1" si="988">SUM(KS11:LD11)/SUM(KG11:KR11)-1</f>
        <v>#DIV/0!</v>
      </c>
      <c r="LE13" s="51" t="e">
        <f t="shared" ref="LE13" ca="1" si="989">SUM(KT11:LE11)/SUM(KH11:KS11)-1</f>
        <v>#DIV/0!</v>
      </c>
      <c r="LF13" s="51" t="e">
        <f t="shared" ref="LF13" ca="1" si="990">SUM(KU11:LF11)/SUM(KI11:KT11)-1</f>
        <v>#DIV/0!</v>
      </c>
      <c r="LG13" s="51" t="e">
        <f t="shared" ref="LG13" ca="1" si="991">SUM(KV11:LG11)/SUM(KJ11:KU11)-1</f>
        <v>#DIV/0!</v>
      </c>
      <c r="LH13" s="51" t="e">
        <f t="shared" ref="LH13" ca="1" si="992">SUM(KW11:LH11)/SUM(KK11:KV11)-1</f>
        <v>#DIV/0!</v>
      </c>
      <c r="LI13" s="51" t="e">
        <f t="shared" ref="LI13" ca="1" si="993">SUM(KX11:LI11)/SUM(KL11:KW11)-1</f>
        <v>#DIV/0!</v>
      </c>
      <c r="LJ13" s="51" t="e">
        <f t="shared" ref="LJ13" ca="1" si="994">SUM(KY11:LJ11)/SUM(KM11:KX11)-1</f>
        <v>#DIV/0!</v>
      </c>
      <c r="LK13" s="51" t="e">
        <f t="shared" ref="LK13" ca="1" si="995">SUM(KZ11:LK11)/SUM(KN11:KY11)-1</f>
        <v>#DIV/0!</v>
      </c>
      <c r="LL13" s="51" t="e">
        <f t="shared" ref="LL13" ca="1" si="996">SUM(LA11:LL11)/SUM(KO11:KZ11)-1</f>
        <v>#DIV/0!</v>
      </c>
      <c r="LM13" s="51" t="e">
        <f t="shared" ref="LM13" ca="1" si="997">SUM(LB11:LM11)/SUM(KP11:LA11)-1</f>
        <v>#DIV/0!</v>
      </c>
      <c r="LN13" s="51" t="e">
        <f t="shared" ref="LN13" ca="1" si="998">SUM(LC11:LN11)/SUM(KQ11:LB11)-1</f>
        <v>#DIV/0!</v>
      </c>
      <c r="LO13" s="51" t="e">
        <f t="shared" ref="LO13" ca="1" si="999">SUM(LD11:LO11)/SUM(KR11:LC11)-1</f>
        <v>#DIV/0!</v>
      </c>
      <c r="LP13" s="51" t="e">
        <f t="shared" ref="LP13" ca="1" si="1000">SUM(LE11:LP11)/SUM(KS11:LD11)-1</f>
        <v>#DIV/0!</v>
      </c>
      <c r="LQ13" s="51" t="e">
        <f t="shared" ref="LQ13" ca="1" si="1001">SUM(LF11:LQ11)/SUM(KT11:LE11)-1</f>
        <v>#DIV/0!</v>
      </c>
      <c r="LR13" s="51" t="e">
        <f t="shared" ref="LR13" ca="1" si="1002">SUM(LG11:LR11)/SUM(KU11:LF11)-1</f>
        <v>#DIV/0!</v>
      </c>
      <c r="LS13" s="51" t="e">
        <f t="shared" ref="LS13" ca="1" si="1003">SUM(LH11:LS11)/SUM(KV11:LG11)-1</f>
        <v>#DIV/0!</v>
      </c>
      <c r="LT13" s="51" t="e">
        <f t="shared" ref="LT13" ca="1" si="1004">SUM(LI11:LT11)/SUM(KW11:LH11)-1</f>
        <v>#DIV/0!</v>
      </c>
      <c r="LU13" s="51" t="e">
        <f t="shared" ref="LU13" ca="1" si="1005">SUM(LJ11:LU11)/SUM(KX11:LI11)-1</f>
        <v>#DIV/0!</v>
      </c>
      <c r="LV13" s="51" t="e">
        <f t="shared" ref="LV13" ca="1" si="1006">SUM(LK11:LV11)/SUM(KY11:LJ11)-1</f>
        <v>#DIV/0!</v>
      </c>
      <c r="LW13" s="51" t="e">
        <f t="shared" ref="LW13" ca="1" si="1007">SUM(LL11:LW11)/SUM(KZ11:LK11)-1</f>
        <v>#DIV/0!</v>
      </c>
      <c r="LX13" s="51" t="e">
        <f t="shared" ref="LX13" ca="1" si="1008">SUM(LM11:LX11)/SUM(LA11:LL11)-1</f>
        <v>#DIV/0!</v>
      </c>
      <c r="LY13" s="51" t="e">
        <f t="shared" ref="LY13" ca="1" si="1009">SUM(LN11:LY11)/SUM(LB11:LM11)-1</f>
        <v>#DIV/0!</v>
      </c>
      <c r="LZ13" s="51" t="e">
        <f t="shared" ref="LZ13" ca="1" si="1010">SUM(LO11:LZ11)/SUM(LC11:LN11)-1</f>
        <v>#DIV/0!</v>
      </c>
      <c r="MA13" s="51" t="e">
        <f t="shared" ref="MA13" ca="1" si="1011">SUM(LP11:MA11)/SUM(LD11:LO11)-1</f>
        <v>#DIV/0!</v>
      </c>
      <c r="MB13" s="51" t="e">
        <f t="shared" ref="MB13" ca="1" si="1012">SUM(LQ11:MB11)/SUM(LE11:LP11)-1</f>
        <v>#DIV/0!</v>
      </c>
      <c r="MC13" s="51" t="e">
        <f t="shared" ref="MC13" ca="1" si="1013">SUM(LR11:MC11)/SUM(LF11:LQ11)-1</f>
        <v>#DIV/0!</v>
      </c>
      <c r="MD13" s="51" t="e">
        <f t="shared" ref="MD13" ca="1" si="1014">SUM(LS11:MD11)/SUM(LG11:LR11)-1</f>
        <v>#DIV/0!</v>
      </c>
      <c r="ME13" s="51" t="e">
        <f t="shared" ref="ME13" ca="1" si="1015">SUM(LT11:ME11)/SUM(LH11:LS11)-1</f>
        <v>#DIV/0!</v>
      </c>
      <c r="MF13" s="51" t="e">
        <f t="shared" ref="MF13" ca="1" si="1016">SUM(LU11:MF11)/SUM(LI11:LT11)-1</f>
        <v>#DIV/0!</v>
      </c>
      <c r="MG13" s="51" t="e">
        <f t="shared" ref="MG13" ca="1" si="1017">SUM(LV11:MG11)/SUM(LJ11:LU11)-1</f>
        <v>#DIV/0!</v>
      </c>
      <c r="MH13" s="51" t="e">
        <f t="shared" ref="MH13" ca="1" si="1018">SUM(LW11:MH11)/SUM(LK11:LV11)-1</f>
        <v>#DIV/0!</v>
      </c>
      <c r="MI13" s="51" t="e">
        <f t="shared" ref="MI13" ca="1" si="1019">SUM(LX11:MI11)/SUM(LL11:LW11)-1</f>
        <v>#DIV/0!</v>
      </c>
      <c r="MJ13" s="51" t="e">
        <f t="shared" ref="MJ13" ca="1" si="1020">SUM(LY11:MJ11)/SUM(LM11:LX11)-1</f>
        <v>#DIV/0!</v>
      </c>
      <c r="MK13" s="51" t="e">
        <f t="shared" ref="MK13" ca="1" si="1021">SUM(LZ11:MK11)/SUM(LN11:LY11)-1</f>
        <v>#DIV/0!</v>
      </c>
      <c r="ML13" s="51" t="e">
        <f t="shared" ref="ML13" ca="1" si="1022">SUM(MA11:ML11)/SUM(LO11:LZ11)-1</f>
        <v>#DIV/0!</v>
      </c>
      <c r="MM13" s="51" t="e">
        <f t="shared" ref="MM13" ca="1" si="1023">SUM(MB11:MM11)/SUM(LP11:MA11)-1</f>
        <v>#DIV/0!</v>
      </c>
      <c r="MN13" s="51" t="e">
        <f t="shared" ref="MN13" ca="1" si="1024">SUM(MC11:MN11)/SUM(LQ11:MB11)-1</f>
        <v>#DIV/0!</v>
      </c>
      <c r="MO13" s="51" t="e">
        <f t="shared" ref="MO13" ca="1" si="1025">SUM(MD11:MO11)/SUM(LR11:MC11)-1</f>
        <v>#DIV/0!</v>
      </c>
      <c r="MP13" s="51" t="e">
        <f t="shared" ref="MP13" ca="1" si="1026">SUM(ME11:MP11)/SUM(LS11:MD11)-1</f>
        <v>#DIV/0!</v>
      </c>
      <c r="MQ13" s="51" t="e">
        <f t="shared" ref="MQ13" ca="1" si="1027">SUM(MF11:MQ11)/SUM(LT11:ME11)-1</f>
        <v>#DIV/0!</v>
      </c>
      <c r="MR13" s="51" t="e">
        <f t="shared" ref="MR13" ca="1" si="1028">SUM(MG11:MR11)/SUM(LU11:MF11)-1</f>
        <v>#DIV/0!</v>
      </c>
      <c r="MS13" s="51" t="e">
        <f t="shared" ref="MS13" ca="1" si="1029">SUM(MH11:MS11)/SUM(LV11:MG11)-1</f>
        <v>#DIV/0!</v>
      </c>
      <c r="MT13" s="51" t="e">
        <f t="shared" ref="MT13" ca="1" si="1030">SUM(MI11:MT11)/SUM(LW11:MH11)-1</f>
        <v>#DIV/0!</v>
      </c>
      <c r="MU13" s="51" t="e">
        <f ca="1">SUM(MJ11:MU11)/SUM(LX11:MI11)-1</f>
        <v>#DIV/0!</v>
      </c>
    </row>
    <row r="14" spans="1:359" s="12" customFormat="1">
      <c r="A14" s="46" t="s">
        <v>198</v>
      </c>
      <c r="B14" s="46" t="s">
        <v>200</v>
      </c>
      <c r="GA14" s="12">
        <f ca="1">VLOOKUP($A14,BBG!$1:$1048576,MATCH(Fiscal!GA$1,BBG!$1:$1,0),0)+SUM(FP11:GA11)</f>
        <v>0</v>
      </c>
      <c r="GB14" s="12">
        <f ca="1">VLOOKUP($A14,BBG!$1:$1048576,MATCH(Fiscal!GB$1,BBG!$1:$1,0),0)+SUM(FQ11:GB11)</f>
        <v>0</v>
      </c>
      <c r="GC14" s="12">
        <f ca="1">VLOOKUP($A14,BBG!$1:$1048576,MATCH(Fiscal!GC$1,BBG!$1:$1,0),0)+SUM(FR11:GC11)</f>
        <v>0</v>
      </c>
      <c r="GD14" s="12">
        <f ca="1">VLOOKUP($A14,BBG!$1:$1048576,MATCH(Fiscal!GD$1,BBG!$1:$1,0),0)+SUM(FS11:GD11)</f>
        <v>0</v>
      </c>
      <c r="GE14" s="12">
        <f ca="1">VLOOKUP($A14,BBG!$1:$1048576,MATCH(Fiscal!GE$1,BBG!$1:$1,0),0)+SUM(FT11:GE11)</f>
        <v>0</v>
      </c>
      <c r="GF14" s="12">
        <f ca="1">VLOOKUP($A14,BBG!$1:$1048576,MATCH(Fiscal!GF$1,BBG!$1:$1,0),0)+SUM(FU11:GF11)</f>
        <v>0</v>
      </c>
      <c r="GG14" s="12">
        <f ca="1">VLOOKUP($A14,BBG!$1:$1048576,MATCH(Fiscal!GG$1,BBG!$1:$1,0),0)+SUM(FV11:GG11)</f>
        <v>0</v>
      </c>
      <c r="GH14" s="12">
        <f ca="1">VLOOKUP($A14,BBG!$1:$1048576,MATCH(Fiscal!GH$1,BBG!$1:$1,0),0)+SUM(FW11:GH11)</f>
        <v>0</v>
      </c>
      <c r="GI14" s="12">
        <f ca="1">VLOOKUP($A14,BBG!$1:$1048576,MATCH(Fiscal!GI$1,BBG!$1:$1,0),0)+SUM(FX11:GI11)</f>
        <v>0</v>
      </c>
      <c r="GJ14" s="12">
        <f ca="1">VLOOKUP($A14,BBG!$1:$1048576,MATCH(Fiscal!GJ$1,BBG!$1:$1,0),0)+SUM(FY11:GJ11)</f>
        <v>0</v>
      </c>
      <c r="GK14" s="12">
        <f ca="1">VLOOKUP($A14,BBG!$1:$1048576,MATCH(Fiscal!GK$1,BBG!$1:$1,0),0)+SUM(FZ11:GK11)</f>
        <v>0</v>
      </c>
      <c r="GL14" s="12">
        <f ca="1">VLOOKUP($A14,BBG!$1:$1048576,MATCH(Fiscal!GL$1,BBG!$1:$1,0),0)+SUM(GA11:GL11)</f>
        <v>0</v>
      </c>
      <c r="GM14" s="12">
        <f ca="1">VLOOKUP($A14,BBG!$1:$1048576,MATCH(Fiscal!GM$1,BBG!$1:$1,0),0)+SUM(GB11:GM11)</f>
        <v>0</v>
      </c>
      <c r="GN14" s="12">
        <f ca="1">VLOOKUP($A14,BBG!$1:$1048576,MATCH(Fiscal!GN$1,BBG!$1:$1,0),0)+SUM(GC11:GN11)</f>
        <v>0</v>
      </c>
      <c r="GO14" s="12">
        <f ca="1">VLOOKUP($A14,BBG!$1:$1048576,MATCH(Fiscal!GO$1,BBG!$1:$1,0),0)+SUM(GD11:GO11)</f>
        <v>0</v>
      </c>
      <c r="GP14" s="12">
        <f ca="1">VLOOKUP($A14,BBG!$1:$1048576,MATCH(Fiscal!GP$1,BBG!$1:$1,0),0)+SUM(GE11:GP11)</f>
        <v>0</v>
      </c>
      <c r="GQ14" s="12">
        <f ca="1">VLOOKUP($A14,BBG!$1:$1048576,MATCH(Fiscal!GQ$1,BBG!$1:$1,0),0)+SUM(GF11:GQ11)</f>
        <v>0</v>
      </c>
      <c r="GR14" s="12">
        <f ca="1">VLOOKUP($A14,BBG!$1:$1048576,MATCH(Fiscal!GR$1,BBG!$1:$1,0),0)+SUM(GG11:GR11)</f>
        <v>0</v>
      </c>
      <c r="GS14" s="12">
        <f ca="1">VLOOKUP($A14,BBG!$1:$1048576,MATCH(Fiscal!GS$1,BBG!$1:$1,0),0)+SUM(GH11:GS11)</f>
        <v>0</v>
      </c>
      <c r="GT14" s="12">
        <f ca="1">VLOOKUP($A14,BBG!$1:$1048576,MATCH(Fiscal!GT$1,BBG!$1:$1,0),0)+SUM(GI11:GT11)</f>
        <v>0</v>
      </c>
      <c r="GU14" s="12">
        <f ca="1">VLOOKUP($A14,BBG!$1:$1048576,MATCH(Fiscal!GU$1,BBG!$1:$1,0),0)+SUM(GJ11:GU11)</f>
        <v>0</v>
      </c>
      <c r="GV14" s="12">
        <f ca="1">VLOOKUP($A14,BBG!$1:$1048576,MATCH(Fiscal!GV$1,BBG!$1:$1,0),0)+SUM(GK11:GV11)</f>
        <v>0</v>
      </c>
      <c r="GW14" s="12">
        <f ca="1">VLOOKUP($A14,BBG!$1:$1048576,MATCH(Fiscal!GW$1,BBG!$1:$1,0),0)+SUM(GL11:GW11)</f>
        <v>0</v>
      </c>
      <c r="GX14" s="12">
        <f ca="1">VLOOKUP($A14,BBG!$1:$1048576,MATCH(Fiscal!GX$1,BBG!$1:$1,0),0)+SUM(GM11:GX11)</f>
        <v>0</v>
      </c>
      <c r="GY14" s="12">
        <f ca="1">VLOOKUP($A14,BBG!$1:$1048576,MATCH(Fiscal!GY$1,BBG!$1:$1,0),0)+SUM(GN11:GY11)</f>
        <v>0</v>
      </c>
      <c r="GZ14" s="12">
        <f ca="1">VLOOKUP($A14,BBG!$1:$1048576,MATCH(Fiscal!GZ$1,BBG!$1:$1,0),0)+SUM(GO11:GZ11)</f>
        <v>0</v>
      </c>
      <c r="HA14" s="12">
        <f ca="1">VLOOKUP($A14,BBG!$1:$1048576,MATCH(Fiscal!HA$1,BBG!$1:$1,0),0)+SUM(GP11:HA11)</f>
        <v>0</v>
      </c>
      <c r="HB14" s="12">
        <f ca="1">VLOOKUP($A14,BBG!$1:$1048576,MATCH(Fiscal!HB$1,BBG!$1:$1,0),0)+SUM(GQ11:HB11)</f>
        <v>0</v>
      </c>
      <c r="HC14" s="12">
        <f ca="1">VLOOKUP($A14,BBG!$1:$1048576,MATCH(Fiscal!HC$1,BBG!$1:$1,0),0)+SUM(GR11:HC11)</f>
        <v>0</v>
      </c>
      <c r="HD14" s="12">
        <f ca="1">VLOOKUP($A14,BBG!$1:$1048576,MATCH(Fiscal!HD$1,BBG!$1:$1,0),0)+SUM(GS11:HD11)</f>
        <v>0</v>
      </c>
      <c r="HE14" s="12">
        <f ca="1">VLOOKUP($A14,BBG!$1:$1048576,MATCH(Fiscal!HE$1,BBG!$1:$1,0),0)+SUM(GT11:HE11)</f>
        <v>0</v>
      </c>
      <c r="HF14" s="12">
        <f ca="1">VLOOKUP($A14,BBG!$1:$1048576,MATCH(Fiscal!HF$1,BBG!$1:$1,0),0)+SUM(GU11:HF11)</f>
        <v>0</v>
      </c>
      <c r="HG14" s="12">
        <f ca="1">VLOOKUP($A14,BBG!$1:$1048576,MATCH(Fiscal!HG$1,BBG!$1:$1,0),0)+SUM(GV11:HG11)</f>
        <v>0</v>
      </c>
      <c r="HH14" s="12">
        <f ca="1">VLOOKUP($A14,BBG!$1:$1048576,MATCH(Fiscal!HH$1,BBG!$1:$1,0),0)+SUM(GW11:HH11)</f>
        <v>0</v>
      </c>
      <c r="HI14" s="12">
        <f ca="1">VLOOKUP($A14,BBG!$1:$1048576,MATCH(Fiscal!HI$1,BBG!$1:$1,0),0)+SUM(GX11:HI11)</f>
        <v>0</v>
      </c>
      <c r="HJ14" s="12">
        <f ca="1">VLOOKUP($A14,BBG!$1:$1048576,MATCH(Fiscal!HJ$1,BBG!$1:$1,0),0)+SUM(GY11:HJ11)</f>
        <v>0</v>
      </c>
      <c r="HK14" s="12">
        <f ca="1">VLOOKUP($A14,BBG!$1:$1048576,MATCH(Fiscal!HK$1,BBG!$1:$1,0),0)+SUM(GZ11:HK11)</f>
        <v>0</v>
      </c>
      <c r="HL14" s="12">
        <f ca="1">VLOOKUP($A14,BBG!$1:$1048576,MATCH(Fiscal!HL$1,BBG!$1:$1,0),0)+SUM(HA11:HL11)</f>
        <v>0</v>
      </c>
      <c r="HM14" s="12">
        <f ca="1">VLOOKUP($A14,BBG!$1:$1048576,MATCH(Fiscal!HM$1,BBG!$1:$1,0),0)+SUM(HB11:HM11)</f>
        <v>0</v>
      </c>
      <c r="HN14" s="12">
        <f ca="1">VLOOKUP($A14,BBG!$1:$1048576,MATCH(Fiscal!HN$1,BBG!$1:$1,0),0)+SUM(HC11:HN11)</f>
        <v>0</v>
      </c>
      <c r="HO14" s="12">
        <f ca="1">VLOOKUP($A14,BBG!$1:$1048576,MATCH(Fiscal!HO$1,BBG!$1:$1,0),0)+SUM(HD11:HO11)</f>
        <v>0</v>
      </c>
      <c r="HP14" s="12">
        <f ca="1">VLOOKUP($A14,BBG!$1:$1048576,MATCH(Fiscal!HP$1,BBG!$1:$1,0),0)+SUM(HE11:HP11)</f>
        <v>0</v>
      </c>
      <c r="HQ14" s="12">
        <f ca="1">VLOOKUP($A14,BBG!$1:$1048576,MATCH(Fiscal!HQ$1,BBG!$1:$1,0),0)+SUM(HF11:HQ11)</f>
        <v>0</v>
      </c>
      <c r="HR14" s="12">
        <f ca="1">VLOOKUP($A14,BBG!$1:$1048576,MATCH(Fiscal!HR$1,BBG!$1:$1,0),0)+SUM(HG11:HR11)</f>
        <v>0</v>
      </c>
      <c r="HS14" s="12">
        <f ca="1">VLOOKUP($A14,BBG!$1:$1048576,MATCH(Fiscal!HS$1,BBG!$1:$1,0),0)+SUM(HH11:HS11)</f>
        <v>0</v>
      </c>
      <c r="HT14" s="12">
        <f ca="1">VLOOKUP($A14,BBG!$1:$1048576,MATCH(Fiscal!HT$1,BBG!$1:$1,0),0)+SUM(HI11:HT11)</f>
        <v>0</v>
      </c>
      <c r="HU14" s="12">
        <f ca="1">VLOOKUP($A14,BBG!$1:$1048576,MATCH(Fiscal!HU$1,BBG!$1:$1,0),0)+SUM(HJ11:HU11)</f>
        <v>0</v>
      </c>
      <c r="HV14" s="12">
        <f ca="1">VLOOKUP($A14,BBG!$1:$1048576,MATCH(Fiscal!HV$1,BBG!$1:$1,0),0)+SUM(HK11:HV11)</f>
        <v>0</v>
      </c>
      <c r="HW14" s="12">
        <f ca="1">VLOOKUP($A14,BBG!$1:$1048576,MATCH(Fiscal!HW$1,BBG!$1:$1,0),0)+SUM(HL11:HW11)</f>
        <v>0</v>
      </c>
      <c r="HX14" s="12">
        <f ca="1">VLOOKUP($A14,BBG!$1:$1048576,MATCH(Fiscal!HX$1,BBG!$1:$1,0),0)+SUM(HM11:HX11)</f>
        <v>0</v>
      </c>
      <c r="HY14" s="12">
        <f ca="1">VLOOKUP($A14,BBG!$1:$1048576,MATCH(Fiscal!HY$1,BBG!$1:$1,0),0)+SUM(HN11:HY11)</f>
        <v>0</v>
      </c>
      <c r="HZ14" s="12">
        <f ca="1">VLOOKUP($A14,BBG!$1:$1048576,MATCH(Fiscal!HZ$1,BBG!$1:$1,0),0)+SUM(HO11:HZ11)</f>
        <v>0</v>
      </c>
      <c r="IA14" s="12">
        <f ca="1">VLOOKUP($A14,BBG!$1:$1048576,MATCH(Fiscal!IA$1,BBG!$1:$1,0),0)+SUM(HP11:IA11)</f>
        <v>0</v>
      </c>
      <c r="IB14" s="12">
        <f ca="1">VLOOKUP($A14,BBG!$1:$1048576,MATCH(Fiscal!IB$1,BBG!$1:$1,0),0)+SUM(HQ11:IB11)</f>
        <v>0</v>
      </c>
      <c r="IC14" s="12">
        <f ca="1">VLOOKUP($A14,BBG!$1:$1048576,MATCH(Fiscal!IC$1,BBG!$1:$1,0),0)+SUM(HR11:IC11)</f>
        <v>0</v>
      </c>
      <c r="ID14" s="12">
        <f ca="1">VLOOKUP($A14,BBG!$1:$1048576,MATCH(Fiscal!ID$1,BBG!$1:$1,0),0)+SUM(HS11:ID11)</f>
        <v>0</v>
      </c>
      <c r="IE14" s="12">
        <f ca="1">VLOOKUP($A14,BBG!$1:$1048576,MATCH(Fiscal!IE$1,BBG!$1:$1,0),0)+SUM(HT11:IE11)</f>
        <v>0</v>
      </c>
      <c r="IF14" s="12">
        <f ca="1">VLOOKUP($A14,BBG!$1:$1048576,MATCH(Fiscal!IF$1,BBG!$1:$1,0),0)+SUM(HU11:IF11)</f>
        <v>0</v>
      </c>
      <c r="IG14" s="12">
        <f ca="1">VLOOKUP($A14,BBG!$1:$1048576,MATCH(Fiscal!IG$1,BBG!$1:$1,0),0)+SUM(HV11:IG11)</f>
        <v>0</v>
      </c>
      <c r="IH14" s="12">
        <f ca="1">VLOOKUP($A14,BBG!$1:$1048576,MATCH(Fiscal!IH$1,BBG!$1:$1,0),0)+SUM(HW11:IH11)</f>
        <v>0</v>
      </c>
      <c r="II14" s="12">
        <f ca="1">VLOOKUP($A14,BBG!$1:$1048576,MATCH(Fiscal!II$1,BBG!$1:$1,0),0)+SUM(HX11:II11)</f>
        <v>0</v>
      </c>
      <c r="IJ14" s="12">
        <f ca="1">VLOOKUP($A14,BBG!$1:$1048576,MATCH(Fiscal!IJ$1,BBG!$1:$1,0),0)+SUM(HY11:IJ11)</f>
        <v>0</v>
      </c>
      <c r="IK14" s="12">
        <f ca="1">VLOOKUP($A14,BBG!$1:$1048576,MATCH(Fiscal!IK$1,BBG!$1:$1,0),0)+SUM(HZ11:IK11)</f>
        <v>0</v>
      </c>
      <c r="IL14" s="12">
        <f ca="1">VLOOKUP($A14,BBG!$1:$1048576,MATCH(Fiscal!IL$1,BBG!$1:$1,0),0)+SUM(IA11:IL11)</f>
        <v>0</v>
      </c>
      <c r="IM14" s="12">
        <f ca="1">VLOOKUP($A14,BBG!$1:$1048576,MATCH(Fiscal!IM$1,BBG!$1:$1,0),0)+SUM(IB11:IM11)</f>
        <v>0</v>
      </c>
      <c r="IN14" s="12">
        <f ca="1">VLOOKUP($A14,BBG!$1:$1048576,MATCH(Fiscal!IN$1,BBG!$1:$1,0),0)+SUM(IC11:IN11)</f>
        <v>0</v>
      </c>
      <c r="IO14" s="12">
        <f ca="1">VLOOKUP($A14,BBG!$1:$1048576,MATCH(Fiscal!IO$1,BBG!$1:$1,0),0)+SUM(ID11:IO11)</f>
        <v>0</v>
      </c>
      <c r="IP14" s="12">
        <f ca="1">VLOOKUP($A14,BBG!$1:$1048576,MATCH(Fiscal!IP$1,BBG!$1:$1,0),0)+SUM(IE11:IP11)</f>
        <v>0</v>
      </c>
      <c r="IQ14" s="12">
        <f ca="1">VLOOKUP($A14,BBG!$1:$1048576,MATCH(Fiscal!IQ$1,BBG!$1:$1,0),0)+SUM(IF11:IQ11)</f>
        <v>0</v>
      </c>
      <c r="IR14" s="12">
        <f ca="1">VLOOKUP($A14,BBG!$1:$1048576,MATCH(Fiscal!IR$1,BBG!$1:$1,0),0)+SUM(IG11:IR11)</f>
        <v>0</v>
      </c>
      <c r="IS14" s="12">
        <f ca="1">VLOOKUP($A14,BBG!$1:$1048576,MATCH(Fiscal!IS$1,BBG!$1:$1,0),0)+SUM(IH11:IS11)</f>
        <v>0</v>
      </c>
      <c r="IT14" s="12">
        <f ca="1">VLOOKUP($A14,BBG!$1:$1048576,MATCH(Fiscal!IT$1,BBG!$1:$1,0),0)+SUM(II11:IT11)</f>
        <v>0</v>
      </c>
      <c r="IU14" s="12">
        <f ca="1">VLOOKUP($A14,BBG!$1:$1048576,MATCH(Fiscal!IU$1,BBG!$1:$1,0),0)+SUM(IJ11:IU11)</f>
        <v>0</v>
      </c>
      <c r="IV14" s="12">
        <f ca="1">VLOOKUP($A14,BBG!$1:$1048576,MATCH(Fiscal!IV$1,BBG!$1:$1,0),0)+SUM(IK11:IV11)</f>
        <v>0</v>
      </c>
      <c r="IW14" s="12">
        <f ca="1">VLOOKUP($A14,BBG!$1:$1048576,MATCH(Fiscal!IW$1,BBG!$1:$1,0),0)+SUM(IL11:IW11)</f>
        <v>0</v>
      </c>
      <c r="IX14" s="12">
        <f ca="1">VLOOKUP($A14,BBG!$1:$1048576,MATCH(Fiscal!IX$1,BBG!$1:$1,0),0)+SUM(IM11:IX11)</f>
        <v>0</v>
      </c>
      <c r="IY14" s="12">
        <f ca="1">VLOOKUP($A14,BBG!$1:$1048576,MATCH(Fiscal!IY$1,BBG!$1:$1,0),0)+SUM(IN11:IY11)</f>
        <v>0</v>
      </c>
      <c r="IZ14" s="12">
        <f ca="1">VLOOKUP($A14,BBG!$1:$1048576,MATCH(Fiscal!IZ$1,BBG!$1:$1,0),0)+SUM(IO11:IZ11)</f>
        <v>0</v>
      </c>
      <c r="JA14" s="12">
        <f ca="1">VLOOKUP($A14,BBG!$1:$1048576,MATCH(Fiscal!JA$1,BBG!$1:$1,0),0)+SUM(IP11:JA11)</f>
        <v>0</v>
      </c>
      <c r="JB14" s="12">
        <f ca="1">VLOOKUP($A14,BBG!$1:$1048576,MATCH(Fiscal!JB$1,BBG!$1:$1,0),0)+SUM(IQ11:JB11)</f>
        <v>0</v>
      </c>
      <c r="JC14" s="12">
        <f ca="1">VLOOKUP($A14,BBG!$1:$1048576,MATCH(Fiscal!JC$1,BBG!$1:$1,0),0)+SUM(IR11:JC11)</f>
        <v>0</v>
      </c>
      <c r="JD14" s="12">
        <f ca="1">VLOOKUP($A14,BBG!$1:$1048576,MATCH(Fiscal!JD$1,BBG!$1:$1,0),0)+SUM(IS11:JD11)</f>
        <v>0</v>
      </c>
      <c r="JE14" s="12">
        <f ca="1">VLOOKUP($A14,BBG!$1:$1048576,MATCH(Fiscal!JE$1,BBG!$1:$1,0),0)+SUM(IT11:JE11)</f>
        <v>0</v>
      </c>
      <c r="JF14" s="12">
        <f ca="1">VLOOKUP($A14,BBG!$1:$1048576,MATCH(Fiscal!JF$1,BBG!$1:$1,0),0)+SUM(IU11:JF11)</f>
        <v>0</v>
      </c>
      <c r="JG14" s="12">
        <f ca="1">VLOOKUP($A14,BBG!$1:$1048576,MATCH(Fiscal!JG$1,BBG!$1:$1,0),0)+SUM(IV11:JG11)</f>
        <v>0</v>
      </c>
      <c r="JH14" s="12">
        <f ca="1">VLOOKUP($A14,BBG!$1:$1048576,MATCH(Fiscal!JH$1,BBG!$1:$1,0),0)+SUM(IW11:JH11)</f>
        <v>0</v>
      </c>
      <c r="JI14" s="12">
        <f ca="1">VLOOKUP($A14,BBG!$1:$1048576,MATCH(Fiscal!JI$1,BBG!$1:$1,0),0)+SUM(IX11:JI11)</f>
        <v>0</v>
      </c>
      <c r="JJ14" s="12">
        <f ca="1">VLOOKUP($A14,BBG!$1:$1048576,MATCH(Fiscal!JJ$1,BBG!$1:$1,0),0)+SUM(IY11:JJ11)</f>
        <v>0</v>
      </c>
      <c r="JK14" s="12">
        <f ca="1">VLOOKUP($A14,BBG!$1:$1048576,MATCH(Fiscal!JK$1,BBG!$1:$1,0),0)+SUM(IZ11:JK11)</f>
        <v>0</v>
      </c>
      <c r="JL14" s="12">
        <f ca="1">VLOOKUP($A14,BBG!$1:$1048576,MATCH(Fiscal!JL$1,BBG!$1:$1,0),0)+SUM(JA11:JL11)</f>
        <v>0</v>
      </c>
      <c r="JM14" s="12">
        <f ca="1">VLOOKUP($A14,BBG!$1:$1048576,MATCH(Fiscal!JM$1,BBG!$1:$1,0),0)+SUM(JB11:JM11)</f>
        <v>0</v>
      </c>
      <c r="JN14" s="12">
        <f ca="1">VLOOKUP($A14,BBG!$1:$1048576,MATCH(Fiscal!JN$1,BBG!$1:$1,0),0)+SUM(JC11:JN11)</f>
        <v>0</v>
      </c>
      <c r="JO14" s="12">
        <f ca="1">VLOOKUP($A14,BBG!$1:$1048576,MATCH(Fiscal!JO$1,BBG!$1:$1,0),0)+SUM(JD11:JO11)</f>
        <v>0</v>
      </c>
      <c r="JP14" s="12">
        <f ca="1">VLOOKUP($A14,BBG!$1:$1048576,MATCH(Fiscal!JP$1,BBG!$1:$1,0),0)+SUM(JE11:JP11)</f>
        <v>0</v>
      </c>
      <c r="JQ14" s="12">
        <f ca="1">VLOOKUP($A14,BBG!$1:$1048576,MATCH(Fiscal!JQ$1,BBG!$1:$1,0),0)+SUM(JF11:JQ11)</f>
        <v>0</v>
      </c>
      <c r="JR14" s="12">
        <f ca="1">VLOOKUP($A14,BBG!$1:$1048576,MATCH(Fiscal!JR$1,BBG!$1:$1,0),0)+SUM(JG11:JR11)</f>
        <v>0</v>
      </c>
      <c r="JS14" s="12">
        <f ca="1">VLOOKUP($A14,BBG!$1:$1048576,MATCH(Fiscal!JS$1,BBG!$1:$1,0),0)+SUM(JH11:JS11)</f>
        <v>0</v>
      </c>
      <c r="JT14" s="12">
        <f ca="1">VLOOKUP($A14,BBG!$1:$1048576,MATCH(Fiscal!JT$1,BBG!$1:$1,0),0)+SUM(JI11:JT11)</f>
        <v>0</v>
      </c>
      <c r="JU14" s="12">
        <f ca="1">VLOOKUP($A14,BBG!$1:$1048576,MATCH(Fiscal!JU$1,BBG!$1:$1,0),0)+SUM(JJ11:JU11)</f>
        <v>0</v>
      </c>
      <c r="JV14" s="12">
        <f ca="1">VLOOKUP($A14,BBG!$1:$1048576,MATCH(Fiscal!JV$1,BBG!$1:$1,0),0)+SUM(JK11:JV11)</f>
        <v>0</v>
      </c>
      <c r="JW14" s="12">
        <f ca="1">VLOOKUP($A14,BBG!$1:$1048576,MATCH(Fiscal!JW$1,BBG!$1:$1,0),0)+SUM(JL11:JW11)</f>
        <v>0</v>
      </c>
      <c r="JX14" s="12">
        <f ca="1">VLOOKUP($A14,BBG!$1:$1048576,MATCH(Fiscal!JX$1,BBG!$1:$1,0),0)+SUM(JM11:JX11)</f>
        <v>0</v>
      </c>
      <c r="JY14" s="12">
        <f ca="1">VLOOKUP($A14,BBG!$1:$1048576,MATCH(Fiscal!JY$1,BBG!$1:$1,0),0)+SUM(JN11:JY11)</f>
        <v>0</v>
      </c>
      <c r="JZ14" s="12">
        <f ca="1">VLOOKUP($A14,BBG!$1:$1048576,MATCH(Fiscal!JZ$1,BBG!$1:$1,0),0)+SUM(JO11:JZ11)</f>
        <v>0</v>
      </c>
      <c r="KA14" s="12">
        <f ca="1">VLOOKUP($A14,BBG!$1:$1048576,MATCH(Fiscal!KA$1,BBG!$1:$1,0),0)+SUM(JP11:KA11)</f>
        <v>0</v>
      </c>
      <c r="KB14" s="12">
        <f ca="1">VLOOKUP($A14,BBG!$1:$1048576,MATCH(Fiscal!KB$1,BBG!$1:$1,0),0)+SUM(JQ11:KB11)</f>
        <v>0</v>
      </c>
      <c r="KC14" s="12">
        <f ca="1">VLOOKUP($A14,BBG!$1:$1048576,MATCH(Fiscal!KC$1,BBG!$1:$1,0),0)+SUM(JR11:KC11)</f>
        <v>0</v>
      </c>
      <c r="KD14" s="12">
        <f ca="1">VLOOKUP($A14,BBG!$1:$1048576,MATCH(Fiscal!KD$1,BBG!$1:$1,0),0)+SUM(JS11:KD11)</f>
        <v>0</v>
      </c>
      <c r="KE14" s="12">
        <f ca="1">VLOOKUP($A14,BBG!$1:$1048576,MATCH(Fiscal!KE$1,BBG!$1:$1,0),0)+SUM(JT11:KE11)</f>
        <v>0</v>
      </c>
      <c r="KF14" s="12">
        <f ca="1">VLOOKUP($A14,BBG!$1:$1048576,MATCH(Fiscal!KF$1,BBG!$1:$1,0),0)+SUM(JU11:KF11)</f>
        <v>0</v>
      </c>
      <c r="KG14" s="12">
        <f ca="1">VLOOKUP($A14,BBG!$1:$1048576,MATCH(Fiscal!KG$1,BBG!$1:$1,0),0)+SUM(JV11:KG11)</f>
        <v>0</v>
      </c>
      <c r="KH14" s="12">
        <f ca="1">VLOOKUP($A14,BBG!$1:$1048576,MATCH(Fiscal!KH$1,BBG!$1:$1,0),0)+SUM(JW11:KH11)</f>
        <v>0</v>
      </c>
      <c r="KI14" s="12">
        <f ca="1">VLOOKUP($A14,BBG!$1:$1048576,MATCH(Fiscal!KI$1,BBG!$1:$1,0),0)+SUM(JX11:KI11)</f>
        <v>0</v>
      </c>
      <c r="KJ14" s="12">
        <f ca="1">VLOOKUP($A14,BBG!$1:$1048576,MATCH(Fiscal!KJ$1,BBG!$1:$1,0),0)+SUM(JY11:KJ11)</f>
        <v>0</v>
      </c>
      <c r="KK14" s="12">
        <f ca="1">VLOOKUP($A14,BBG!$1:$1048576,MATCH(Fiscal!KK$1,BBG!$1:$1,0),0)+SUM(JZ11:KK11)</f>
        <v>0</v>
      </c>
      <c r="KL14" s="12">
        <f ca="1">VLOOKUP($A14,BBG!$1:$1048576,MATCH(Fiscal!KL$1,BBG!$1:$1,0),0)+SUM(KA11:KL11)</f>
        <v>0</v>
      </c>
      <c r="KM14" s="12">
        <f ca="1">VLOOKUP($A14,BBG!$1:$1048576,MATCH(Fiscal!KM$1,BBG!$1:$1,0),0)+SUM(KB11:KM11)</f>
        <v>0</v>
      </c>
      <c r="KN14" s="12">
        <f ca="1">VLOOKUP($A14,BBG!$1:$1048576,MATCH(Fiscal!KN$1,BBG!$1:$1,0),0)+SUM(KC11:KN11)</f>
        <v>0</v>
      </c>
      <c r="KO14" s="12">
        <f ca="1">VLOOKUP($A14,BBG!$1:$1048576,MATCH(Fiscal!KO$1,BBG!$1:$1,0),0)+SUM(KD11:KO11)</f>
        <v>0</v>
      </c>
      <c r="KP14" s="12">
        <f ca="1">VLOOKUP($A14,BBG!$1:$1048576,MATCH(Fiscal!KP$1,BBG!$1:$1,0),0)+SUM(KE11:KP11)</f>
        <v>0</v>
      </c>
      <c r="KQ14" s="12">
        <f ca="1">VLOOKUP($A14,BBG!$1:$1048576,MATCH(Fiscal!KQ$1,BBG!$1:$1,0),0)+SUM(KF11:KQ11)</f>
        <v>0</v>
      </c>
      <c r="KR14" s="12">
        <f ca="1">VLOOKUP($A14,BBG!$1:$1048576,MATCH(Fiscal!KR$1,BBG!$1:$1,0),0)+SUM(KG11:KR11)</f>
        <v>0</v>
      </c>
      <c r="KS14" s="12">
        <f ca="1">VLOOKUP($A14,BBG!$1:$1048576,MATCH(Fiscal!KS$1,BBG!$1:$1,0),0)+SUM(KH11:KS11)</f>
        <v>0</v>
      </c>
      <c r="KT14" s="12">
        <f ca="1">VLOOKUP($A14,BBG!$1:$1048576,MATCH(Fiscal!KT$1,BBG!$1:$1,0),0)+SUM(KI11:KT11)</f>
        <v>0</v>
      </c>
      <c r="KU14" s="12">
        <f ca="1">VLOOKUP($A14,BBG!$1:$1048576,MATCH(Fiscal!KU$1,BBG!$1:$1,0),0)+SUM(KJ11:KU11)</f>
        <v>0</v>
      </c>
      <c r="KV14" s="12">
        <f ca="1">VLOOKUP($A14,BBG!$1:$1048576,MATCH(Fiscal!KV$1,BBG!$1:$1,0),0)+SUM(KK11:KV11)</f>
        <v>0</v>
      </c>
      <c r="KW14" s="12">
        <f ca="1">VLOOKUP($A14,BBG!$1:$1048576,MATCH(Fiscal!KW$1,BBG!$1:$1,0),0)+SUM(KL11:KW11)</f>
        <v>0</v>
      </c>
      <c r="KX14" s="12">
        <f ca="1">VLOOKUP($A14,BBG!$1:$1048576,MATCH(Fiscal!KX$1,BBG!$1:$1,0),0)+SUM(KM11:KX11)</f>
        <v>0</v>
      </c>
      <c r="KY14" s="12">
        <f ca="1">VLOOKUP($A14,BBG!$1:$1048576,MATCH(Fiscal!KY$1,BBG!$1:$1,0),0)+SUM(KN11:KY11)</f>
        <v>0</v>
      </c>
      <c r="KZ14" s="12">
        <f ca="1">VLOOKUP($A14,BBG!$1:$1048576,MATCH(Fiscal!KZ$1,BBG!$1:$1,0),0)+SUM(KO11:KZ11)</f>
        <v>0</v>
      </c>
      <c r="LA14" s="12">
        <f ca="1">VLOOKUP($A14,BBG!$1:$1048576,MATCH(Fiscal!LA$1,BBG!$1:$1,0),0)+SUM(KP11:LA11)</f>
        <v>0</v>
      </c>
      <c r="LB14" s="12">
        <f ca="1">VLOOKUP($A14,BBG!$1:$1048576,MATCH(Fiscal!LB$1,BBG!$1:$1,0),0)+SUM(KQ11:LB11)</f>
        <v>0</v>
      </c>
      <c r="LC14" s="12">
        <f ca="1">VLOOKUP($A14,BBG!$1:$1048576,MATCH(Fiscal!LC$1,BBG!$1:$1,0),0)+SUM(KR11:LC11)</f>
        <v>0</v>
      </c>
      <c r="LD14" s="12">
        <f ca="1">VLOOKUP($A14,BBG!$1:$1048576,MATCH(Fiscal!LD$1,BBG!$1:$1,0),0)+SUM(KS11:LD11)</f>
        <v>0</v>
      </c>
      <c r="LE14" s="12">
        <f ca="1">VLOOKUP($A14,BBG!$1:$1048576,MATCH(Fiscal!LE$1,BBG!$1:$1,0),0)+SUM(KT11:LE11)</f>
        <v>0</v>
      </c>
      <c r="LF14" s="12">
        <f ca="1">VLOOKUP($A14,BBG!$1:$1048576,MATCH(Fiscal!LF$1,BBG!$1:$1,0),0)+SUM(KU11:LF11)</f>
        <v>0</v>
      </c>
      <c r="LG14" s="12">
        <f ca="1">VLOOKUP($A14,BBG!$1:$1048576,MATCH(Fiscal!LG$1,BBG!$1:$1,0),0)+SUM(KV11:LG11)</f>
        <v>0</v>
      </c>
      <c r="LH14" s="12">
        <f ca="1">VLOOKUP($A14,BBG!$1:$1048576,MATCH(Fiscal!LH$1,BBG!$1:$1,0),0)+SUM(KW11:LH11)</f>
        <v>0</v>
      </c>
      <c r="LI14" s="12">
        <f ca="1">VLOOKUP($A14,BBG!$1:$1048576,MATCH(Fiscal!LI$1,BBG!$1:$1,0),0)+SUM(KX11:LI11)</f>
        <v>0</v>
      </c>
      <c r="LJ14" s="12">
        <f ca="1">VLOOKUP($A14,BBG!$1:$1048576,MATCH(Fiscal!LJ$1,BBG!$1:$1,0),0)+SUM(KY11:LJ11)</f>
        <v>0</v>
      </c>
      <c r="LK14" s="12">
        <f ca="1">VLOOKUP($A14,BBG!$1:$1048576,MATCH(Fiscal!LK$1,BBG!$1:$1,0),0)+SUM(KZ11:LK11)</f>
        <v>0</v>
      </c>
      <c r="LL14" s="12">
        <f ca="1">VLOOKUP($A14,BBG!$1:$1048576,MATCH(Fiscal!LL$1,BBG!$1:$1,0),0)+SUM(LA11:LL11)</f>
        <v>0</v>
      </c>
      <c r="LM14" s="12">
        <f ca="1">VLOOKUP($A14,BBG!$1:$1048576,MATCH(Fiscal!LM$1,BBG!$1:$1,0),0)+SUM(LB11:LM11)</f>
        <v>0</v>
      </c>
      <c r="LN14" s="12">
        <f ca="1">VLOOKUP($A14,BBG!$1:$1048576,MATCH(Fiscal!LN$1,BBG!$1:$1,0),0)+SUM(LC11:LN11)</f>
        <v>0</v>
      </c>
      <c r="LO14" s="12">
        <f ca="1">VLOOKUP($A14,BBG!$1:$1048576,MATCH(Fiscal!LO$1,BBG!$1:$1,0),0)+SUM(LD11:LO11)</f>
        <v>0</v>
      </c>
      <c r="LP14" s="12">
        <f ca="1">VLOOKUP($A14,BBG!$1:$1048576,MATCH(Fiscal!LP$1,BBG!$1:$1,0),0)+SUM(LE11:LP11)</f>
        <v>0</v>
      </c>
      <c r="LQ14" s="12">
        <f ca="1">VLOOKUP($A14,BBG!$1:$1048576,MATCH(Fiscal!LQ$1,BBG!$1:$1,0),0)+SUM(LF11:LQ11)</f>
        <v>0</v>
      </c>
      <c r="LR14" s="12">
        <f ca="1">VLOOKUP($A14,BBG!$1:$1048576,MATCH(Fiscal!LR$1,BBG!$1:$1,0),0)+SUM(LG11:LR11)</f>
        <v>0</v>
      </c>
      <c r="LS14" s="12">
        <f ca="1">VLOOKUP($A14,BBG!$1:$1048576,MATCH(Fiscal!LS$1,BBG!$1:$1,0),0)+SUM(LH11:LS11)</f>
        <v>0</v>
      </c>
      <c r="LT14" s="12">
        <f ca="1">VLOOKUP($A14,BBG!$1:$1048576,MATCH(Fiscal!LT$1,BBG!$1:$1,0),0)+SUM(LI11:LT11)</f>
        <v>0</v>
      </c>
      <c r="LU14" s="12">
        <f ca="1">VLOOKUP($A14,BBG!$1:$1048576,MATCH(Fiscal!LU$1,BBG!$1:$1,0),0)+SUM(LJ11:LU11)</f>
        <v>0</v>
      </c>
      <c r="LV14" s="12">
        <f ca="1">VLOOKUP($A14,BBG!$1:$1048576,MATCH(Fiscal!LV$1,BBG!$1:$1,0),0)+SUM(LK11:LV11)</f>
        <v>0</v>
      </c>
      <c r="LW14" s="12">
        <f ca="1">VLOOKUP($A14,BBG!$1:$1048576,MATCH(Fiscal!LW$1,BBG!$1:$1,0),0)+SUM(LL11:LW11)</f>
        <v>0</v>
      </c>
      <c r="LX14" s="12">
        <f ca="1">VLOOKUP($A14,BBG!$1:$1048576,MATCH(Fiscal!LX$1,BBG!$1:$1,0),0)+SUM(LM11:LX11)</f>
        <v>0</v>
      </c>
      <c r="LY14" s="12">
        <f ca="1">VLOOKUP($A14,BBG!$1:$1048576,MATCH(Fiscal!LY$1,BBG!$1:$1,0),0)+SUM(LN11:LY11)</f>
        <v>0</v>
      </c>
      <c r="LZ14" s="12">
        <f ca="1">VLOOKUP($A14,BBG!$1:$1048576,MATCH(Fiscal!LZ$1,BBG!$1:$1,0),0)+SUM(LO11:LZ11)</f>
        <v>0</v>
      </c>
      <c r="MA14" s="12">
        <f ca="1">VLOOKUP($A14,BBG!$1:$1048576,MATCH(Fiscal!MA$1,BBG!$1:$1,0),0)+SUM(LP11:MA11)</f>
        <v>0</v>
      </c>
      <c r="MB14" s="12">
        <f ca="1">VLOOKUP($A14,BBG!$1:$1048576,MATCH(Fiscal!MB$1,BBG!$1:$1,0),0)+SUM(LQ11:MB11)</f>
        <v>0</v>
      </c>
      <c r="MC14" s="12">
        <f ca="1">VLOOKUP($A14,BBG!$1:$1048576,MATCH(Fiscal!MC$1,BBG!$1:$1,0),0)+SUM(LR11:MC11)</f>
        <v>0</v>
      </c>
      <c r="MD14" s="12">
        <f ca="1">VLOOKUP($A14,BBG!$1:$1048576,MATCH(Fiscal!MD$1,BBG!$1:$1,0),0)+SUM(LS11:MD11)</f>
        <v>0</v>
      </c>
      <c r="ME14" s="12">
        <f ca="1">VLOOKUP($A14,BBG!$1:$1048576,MATCH(Fiscal!ME$1,BBG!$1:$1,0),0)+SUM(LT11:ME11)</f>
        <v>0</v>
      </c>
      <c r="MF14" s="12">
        <f ca="1">VLOOKUP($A14,BBG!$1:$1048576,MATCH(Fiscal!MF$1,BBG!$1:$1,0),0)+SUM(LU11:MF11)</f>
        <v>0</v>
      </c>
      <c r="MG14" s="12">
        <f ca="1">VLOOKUP($A14,BBG!$1:$1048576,MATCH(Fiscal!MG$1,BBG!$1:$1,0),0)+SUM(LV11:MG11)</f>
        <v>0</v>
      </c>
      <c r="MH14" s="12">
        <f ca="1">VLOOKUP($A14,BBG!$1:$1048576,MATCH(Fiscal!MH$1,BBG!$1:$1,0),0)+SUM(LW11:MH11)</f>
        <v>0</v>
      </c>
      <c r="MI14" s="12">
        <f ca="1">VLOOKUP($A14,BBG!$1:$1048576,MATCH(Fiscal!MI$1,BBG!$1:$1,0),0)+SUM(LX11:MI11)</f>
        <v>0</v>
      </c>
      <c r="MJ14" s="12">
        <f ca="1">VLOOKUP($A14,BBG!$1:$1048576,MATCH(Fiscal!MJ$1,BBG!$1:$1,0),0)+SUM(LY11:MJ11)</f>
        <v>0</v>
      </c>
      <c r="MK14" s="12">
        <f ca="1">VLOOKUP($A14,BBG!$1:$1048576,MATCH(Fiscal!MK$1,BBG!$1:$1,0),0)+SUM(LZ11:MK11)</f>
        <v>0</v>
      </c>
      <c r="ML14" s="12">
        <f ca="1">VLOOKUP($A14,BBG!$1:$1048576,MATCH(Fiscal!ML$1,BBG!$1:$1,0),0)+SUM(MA11:ML11)</f>
        <v>0</v>
      </c>
      <c r="MM14" s="12">
        <f ca="1">VLOOKUP($A14,BBG!$1:$1048576,MATCH(Fiscal!MM$1,BBG!$1:$1,0),0)+SUM(MB11:MM11)</f>
        <v>0</v>
      </c>
      <c r="MN14" s="12">
        <f ca="1">VLOOKUP($A14,BBG!$1:$1048576,MATCH(Fiscal!MN$1,BBG!$1:$1,0),0)+SUM(MC11:MN11)</f>
        <v>0</v>
      </c>
      <c r="MO14" s="12">
        <f ca="1">VLOOKUP($A14,BBG!$1:$1048576,MATCH(Fiscal!MO$1,BBG!$1:$1,0),0)+SUM(MD11:MO11)</f>
        <v>0</v>
      </c>
      <c r="MP14" s="12">
        <f ca="1">VLOOKUP($A14,BBG!$1:$1048576,MATCH(Fiscal!MP$1,BBG!$1:$1,0),0)+SUM(ME11:MP11)</f>
        <v>0</v>
      </c>
      <c r="MQ14" s="12">
        <f ca="1">VLOOKUP($A14,BBG!$1:$1048576,MATCH(Fiscal!MQ$1,BBG!$1:$1,0),0)+SUM(MF11:MQ11)</f>
        <v>0</v>
      </c>
      <c r="MR14" s="12">
        <f ca="1">VLOOKUP($A14,BBG!$1:$1048576,MATCH(Fiscal!MR$1,BBG!$1:$1,0),0)+SUM(MG11:MR11)</f>
        <v>0</v>
      </c>
      <c r="MS14" s="12">
        <f ca="1">VLOOKUP($A14,BBG!$1:$1048576,MATCH(Fiscal!MS$1,BBG!$1:$1,0),0)+SUM(MH11:MS11)</f>
        <v>0</v>
      </c>
      <c r="MT14" s="12">
        <f ca="1">VLOOKUP($A14,BBG!$1:$1048576,MATCH(Fiscal!MT$1,BBG!$1:$1,0),0)+SUM(MI11:MT11)</f>
        <v>0</v>
      </c>
      <c r="MU14" s="12">
        <f ca="1">VLOOKUP($A14,BBG!$1:$1048576,MATCH(Fiscal!MU$1,BBG!$1:$1,0),0)+SUM(MJ11:MU11)</f>
        <v>0</v>
      </c>
    </row>
    <row r="15" spans="1:359" s="22" customFormat="1">
      <c r="A15" s="32"/>
      <c r="B15" s="46" t="s">
        <v>200</v>
      </c>
      <c r="GM15" s="22" t="e">
        <f t="shared" ref="GM15" ca="1" si="1031">GM14/GA14-1</f>
        <v>#DIV/0!</v>
      </c>
      <c r="GN15" s="22" t="e">
        <f t="shared" ref="GN15" ca="1" si="1032">GN14/GB14-1</f>
        <v>#DIV/0!</v>
      </c>
      <c r="GO15" s="22" t="e">
        <f t="shared" ref="GO15" ca="1" si="1033">GO14/GC14-1</f>
        <v>#DIV/0!</v>
      </c>
      <c r="GP15" s="22" t="e">
        <f t="shared" ref="GP15" ca="1" si="1034">GP14/GD14-1</f>
        <v>#DIV/0!</v>
      </c>
      <c r="GQ15" s="22" t="e">
        <f t="shared" ref="GQ15" ca="1" si="1035">GQ14/GE14-1</f>
        <v>#DIV/0!</v>
      </c>
      <c r="GR15" s="22" t="e">
        <f t="shared" ref="GR15" ca="1" si="1036">GR14/GF14-1</f>
        <v>#DIV/0!</v>
      </c>
      <c r="GS15" s="22" t="e">
        <f t="shared" ref="GS15" ca="1" si="1037">GS14/GG14-1</f>
        <v>#DIV/0!</v>
      </c>
      <c r="GT15" s="22" t="e">
        <f t="shared" ref="GT15" ca="1" si="1038">GT14/GH14-1</f>
        <v>#DIV/0!</v>
      </c>
      <c r="GU15" s="22" t="e">
        <f t="shared" ref="GU15" ca="1" si="1039">GU14/GI14-1</f>
        <v>#DIV/0!</v>
      </c>
      <c r="GV15" s="22" t="e">
        <f t="shared" ref="GV15" ca="1" si="1040">GV14/GJ14-1</f>
        <v>#DIV/0!</v>
      </c>
      <c r="GW15" s="22" t="e">
        <f t="shared" ref="GW15" ca="1" si="1041">GW14/GK14-1</f>
        <v>#DIV/0!</v>
      </c>
      <c r="GX15" s="22" t="e">
        <f t="shared" ref="GX15" ca="1" si="1042">GX14/GL14-1</f>
        <v>#DIV/0!</v>
      </c>
      <c r="GY15" s="22" t="e">
        <f t="shared" ref="GY15" ca="1" si="1043">GY14/GM14-1</f>
        <v>#DIV/0!</v>
      </c>
      <c r="GZ15" s="22" t="e">
        <f t="shared" ref="GZ15" ca="1" si="1044">GZ14/GN14-1</f>
        <v>#DIV/0!</v>
      </c>
      <c r="HA15" s="22" t="e">
        <f t="shared" ref="HA15" ca="1" si="1045">HA14/GO14-1</f>
        <v>#DIV/0!</v>
      </c>
      <c r="HB15" s="22" t="e">
        <f t="shared" ref="HB15" ca="1" si="1046">HB14/GP14-1</f>
        <v>#DIV/0!</v>
      </c>
      <c r="HC15" s="22" t="e">
        <f t="shared" ref="HC15" ca="1" si="1047">HC14/GQ14-1</f>
        <v>#DIV/0!</v>
      </c>
      <c r="HD15" s="22" t="e">
        <f t="shared" ref="HD15" ca="1" si="1048">HD14/GR14-1</f>
        <v>#DIV/0!</v>
      </c>
      <c r="HE15" s="22" t="e">
        <f t="shared" ref="HE15" ca="1" si="1049">HE14/GS14-1</f>
        <v>#DIV/0!</v>
      </c>
      <c r="HF15" s="22" t="e">
        <f t="shared" ref="HF15" ca="1" si="1050">HF14/GT14-1</f>
        <v>#DIV/0!</v>
      </c>
      <c r="HG15" s="22" t="e">
        <f t="shared" ref="HG15" ca="1" si="1051">HG14/GU14-1</f>
        <v>#DIV/0!</v>
      </c>
      <c r="HH15" s="22" t="e">
        <f t="shared" ref="HH15" ca="1" si="1052">HH14/GV14-1</f>
        <v>#DIV/0!</v>
      </c>
      <c r="HI15" s="22" t="e">
        <f t="shared" ref="HI15" ca="1" si="1053">HI14/GW14-1</f>
        <v>#DIV/0!</v>
      </c>
      <c r="HJ15" s="22" t="e">
        <f t="shared" ref="HJ15" ca="1" si="1054">HJ14/GX14-1</f>
        <v>#DIV/0!</v>
      </c>
      <c r="HK15" s="22" t="e">
        <f t="shared" ref="HK15" ca="1" si="1055">HK14/GY14-1</f>
        <v>#DIV/0!</v>
      </c>
      <c r="HL15" s="22" t="e">
        <f t="shared" ref="HL15" ca="1" si="1056">HL14/GZ14-1</f>
        <v>#DIV/0!</v>
      </c>
      <c r="HM15" s="22" t="e">
        <f t="shared" ref="HM15" ca="1" si="1057">HM14/HA14-1</f>
        <v>#DIV/0!</v>
      </c>
      <c r="HN15" s="22" t="e">
        <f t="shared" ref="HN15" ca="1" si="1058">HN14/HB14-1</f>
        <v>#DIV/0!</v>
      </c>
      <c r="HO15" s="22" t="e">
        <f t="shared" ref="HO15" ca="1" si="1059">HO14/HC14-1</f>
        <v>#DIV/0!</v>
      </c>
      <c r="HP15" s="22" t="e">
        <f t="shared" ref="HP15" ca="1" si="1060">HP14/HD14-1</f>
        <v>#DIV/0!</v>
      </c>
      <c r="HQ15" s="22" t="e">
        <f t="shared" ref="HQ15" ca="1" si="1061">HQ14/HE14-1</f>
        <v>#DIV/0!</v>
      </c>
      <c r="HR15" s="22" t="e">
        <f t="shared" ref="HR15" ca="1" si="1062">HR14/HF14-1</f>
        <v>#DIV/0!</v>
      </c>
      <c r="HS15" s="22" t="e">
        <f t="shared" ref="HS15" ca="1" si="1063">HS14/HG14-1</f>
        <v>#DIV/0!</v>
      </c>
      <c r="HT15" s="22" t="e">
        <f t="shared" ref="HT15" ca="1" si="1064">HT14/HH14-1</f>
        <v>#DIV/0!</v>
      </c>
      <c r="HU15" s="22" t="e">
        <f t="shared" ref="HU15" ca="1" si="1065">HU14/HI14-1</f>
        <v>#DIV/0!</v>
      </c>
      <c r="HV15" s="22" t="e">
        <f t="shared" ref="HV15" ca="1" si="1066">HV14/HJ14-1</f>
        <v>#DIV/0!</v>
      </c>
      <c r="HW15" s="22" t="e">
        <f t="shared" ref="HW15" ca="1" si="1067">HW14/HK14-1</f>
        <v>#DIV/0!</v>
      </c>
      <c r="HX15" s="22" t="e">
        <f t="shared" ref="HX15" ca="1" si="1068">HX14/HL14-1</f>
        <v>#DIV/0!</v>
      </c>
      <c r="HY15" s="22" t="e">
        <f t="shared" ref="HY15" ca="1" si="1069">HY14/HM14-1</f>
        <v>#DIV/0!</v>
      </c>
      <c r="HZ15" s="22" t="e">
        <f t="shared" ref="HZ15" ca="1" si="1070">HZ14/HN14-1</f>
        <v>#DIV/0!</v>
      </c>
      <c r="IA15" s="22" t="e">
        <f t="shared" ref="IA15" ca="1" si="1071">IA14/HO14-1</f>
        <v>#DIV/0!</v>
      </c>
      <c r="IB15" s="22" t="e">
        <f t="shared" ref="IB15" ca="1" si="1072">IB14/HP14-1</f>
        <v>#DIV/0!</v>
      </c>
      <c r="IC15" s="22" t="e">
        <f t="shared" ref="IC15" ca="1" si="1073">IC14/HQ14-1</f>
        <v>#DIV/0!</v>
      </c>
      <c r="ID15" s="22" t="e">
        <f t="shared" ref="ID15" ca="1" si="1074">ID14/HR14-1</f>
        <v>#DIV/0!</v>
      </c>
      <c r="IE15" s="22" t="e">
        <f t="shared" ref="IE15" ca="1" si="1075">IE14/HS14-1</f>
        <v>#DIV/0!</v>
      </c>
      <c r="IF15" s="22" t="e">
        <f t="shared" ref="IF15" ca="1" si="1076">IF14/HT14-1</f>
        <v>#DIV/0!</v>
      </c>
      <c r="IG15" s="22" t="e">
        <f t="shared" ref="IG15" ca="1" si="1077">IG14/HU14-1</f>
        <v>#DIV/0!</v>
      </c>
      <c r="IH15" s="22" t="e">
        <f t="shared" ref="IH15" ca="1" si="1078">IH14/HV14-1</f>
        <v>#DIV/0!</v>
      </c>
      <c r="II15" s="22" t="e">
        <f t="shared" ref="II15" ca="1" si="1079">II14/HW14-1</f>
        <v>#DIV/0!</v>
      </c>
      <c r="IJ15" s="22" t="e">
        <f t="shared" ref="IJ15" ca="1" si="1080">IJ14/HX14-1</f>
        <v>#DIV/0!</v>
      </c>
      <c r="IK15" s="22" t="e">
        <f t="shared" ref="IK15" ca="1" si="1081">IK14/HY14-1</f>
        <v>#DIV/0!</v>
      </c>
      <c r="IL15" s="22" t="e">
        <f t="shared" ref="IL15" ca="1" si="1082">IL14/HZ14-1</f>
        <v>#DIV/0!</v>
      </c>
      <c r="IM15" s="22" t="e">
        <f t="shared" ref="IM15" ca="1" si="1083">IM14/IA14-1</f>
        <v>#DIV/0!</v>
      </c>
      <c r="IN15" s="22" t="e">
        <f t="shared" ref="IN15" ca="1" si="1084">IN14/IB14-1</f>
        <v>#DIV/0!</v>
      </c>
      <c r="IO15" s="22" t="e">
        <f t="shared" ref="IO15" ca="1" si="1085">IO14/IC14-1</f>
        <v>#DIV/0!</v>
      </c>
      <c r="IP15" s="22" t="e">
        <f t="shared" ref="IP15" ca="1" si="1086">IP14/ID14-1</f>
        <v>#DIV/0!</v>
      </c>
      <c r="IQ15" s="22" t="e">
        <f t="shared" ref="IQ15" ca="1" si="1087">IQ14/IE14-1</f>
        <v>#DIV/0!</v>
      </c>
      <c r="IR15" s="22" t="e">
        <f t="shared" ref="IR15" ca="1" si="1088">IR14/IF14-1</f>
        <v>#DIV/0!</v>
      </c>
      <c r="IS15" s="22" t="e">
        <f t="shared" ref="IS15" ca="1" si="1089">IS14/IG14-1</f>
        <v>#DIV/0!</v>
      </c>
      <c r="IT15" s="22" t="e">
        <f t="shared" ref="IT15" ca="1" si="1090">IT14/IH14-1</f>
        <v>#DIV/0!</v>
      </c>
      <c r="IU15" s="22" t="e">
        <f t="shared" ref="IU15" ca="1" si="1091">IU14/II14-1</f>
        <v>#DIV/0!</v>
      </c>
      <c r="IV15" s="22" t="e">
        <f t="shared" ref="IV15" ca="1" si="1092">IV14/IJ14-1</f>
        <v>#DIV/0!</v>
      </c>
      <c r="IW15" s="22" t="e">
        <f t="shared" ref="IW15" ca="1" si="1093">IW14/IK14-1</f>
        <v>#DIV/0!</v>
      </c>
      <c r="IX15" s="22" t="e">
        <f t="shared" ref="IX15" ca="1" si="1094">IX14/IL14-1</f>
        <v>#DIV/0!</v>
      </c>
      <c r="IY15" s="22" t="e">
        <f t="shared" ref="IY15" ca="1" si="1095">IY14/IM14-1</f>
        <v>#DIV/0!</v>
      </c>
      <c r="IZ15" s="22" t="e">
        <f t="shared" ref="IZ15" ca="1" si="1096">IZ14/IN14-1</f>
        <v>#DIV/0!</v>
      </c>
      <c r="JA15" s="22" t="e">
        <f t="shared" ref="JA15" ca="1" si="1097">JA14/IO14-1</f>
        <v>#DIV/0!</v>
      </c>
      <c r="JB15" s="22" t="e">
        <f t="shared" ref="JB15" ca="1" si="1098">JB14/IP14-1</f>
        <v>#DIV/0!</v>
      </c>
      <c r="JC15" s="22" t="e">
        <f t="shared" ref="JC15" ca="1" si="1099">JC14/IQ14-1</f>
        <v>#DIV/0!</v>
      </c>
      <c r="JD15" s="22" t="e">
        <f t="shared" ref="JD15" ca="1" si="1100">JD14/IR14-1</f>
        <v>#DIV/0!</v>
      </c>
      <c r="JE15" s="22" t="e">
        <f t="shared" ref="JE15" ca="1" si="1101">JE14/IS14-1</f>
        <v>#DIV/0!</v>
      </c>
      <c r="JF15" s="22" t="e">
        <f t="shared" ref="JF15" ca="1" si="1102">JF14/IT14-1</f>
        <v>#DIV/0!</v>
      </c>
      <c r="JG15" s="22" t="e">
        <f t="shared" ref="JG15" ca="1" si="1103">JG14/IU14-1</f>
        <v>#DIV/0!</v>
      </c>
      <c r="JH15" s="22" t="e">
        <f t="shared" ref="JH15" ca="1" si="1104">JH14/IV14-1</f>
        <v>#DIV/0!</v>
      </c>
      <c r="JI15" s="22" t="e">
        <f t="shared" ref="JI15" ca="1" si="1105">JI14/IW14-1</f>
        <v>#DIV/0!</v>
      </c>
      <c r="JJ15" s="22" t="e">
        <f t="shared" ref="JJ15" ca="1" si="1106">JJ14/IX14-1</f>
        <v>#DIV/0!</v>
      </c>
      <c r="JK15" s="22" t="e">
        <f t="shared" ref="JK15" ca="1" si="1107">JK14/IY14-1</f>
        <v>#DIV/0!</v>
      </c>
      <c r="JL15" s="22" t="e">
        <f t="shared" ref="JL15" ca="1" si="1108">JL14/IZ14-1</f>
        <v>#DIV/0!</v>
      </c>
      <c r="JM15" s="22" t="e">
        <f t="shared" ref="JM15" ca="1" si="1109">JM14/JA14-1</f>
        <v>#DIV/0!</v>
      </c>
      <c r="JN15" s="22" t="e">
        <f t="shared" ref="JN15" ca="1" si="1110">JN14/JB14-1</f>
        <v>#DIV/0!</v>
      </c>
      <c r="JO15" s="22" t="e">
        <f t="shared" ref="JO15" ca="1" si="1111">JO14/JC14-1</f>
        <v>#DIV/0!</v>
      </c>
      <c r="JP15" s="22" t="e">
        <f t="shared" ref="JP15" ca="1" si="1112">JP14/JD14-1</f>
        <v>#DIV/0!</v>
      </c>
      <c r="JQ15" s="22" t="e">
        <f t="shared" ref="JQ15" ca="1" si="1113">JQ14/JE14-1</f>
        <v>#DIV/0!</v>
      </c>
      <c r="JR15" s="22" t="e">
        <f t="shared" ref="JR15" ca="1" si="1114">JR14/JF14-1</f>
        <v>#DIV/0!</v>
      </c>
      <c r="JS15" s="22" t="e">
        <f t="shared" ref="JS15" ca="1" si="1115">JS14/JG14-1</f>
        <v>#DIV/0!</v>
      </c>
      <c r="JT15" s="22" t="e">
        <f t="shared" ref="JT15" ca="1" si="1116">JT14/JH14-1</f>
        <v>#DIV/0!</v>
      </c>
      <c r="JU15" s="22" t="e">
        <f t="shared" ref="JU15" ca="1" si="1117">JU14/JI14-1</f>
        <v>#DIV/0!</v>
      </c>
      <c r="JV15" s="22" t="e">
        <f t="shared" ref="JV15" ca="1" si="1118">JV14/JJ14-1</f>
        <v>#DIV/0!</v>
      </c>
      <c r="JW15" s="22" t="e">
        <f t="shared" ref="JW15" ca="1" si="1119">JW14/JK14-1</f>
        <v>#DIV/0!</v>
      </c>
      <c r="JX15" s="22" t="e">
        <f t="shared" ref="JX15" ca="1" si="1120">JX14/JL14-1</f>
        <v>#DIV/0!</v>
      </c>
      <c r="JY15" s="22" t="e">
        <f t="shared" ref="JY15" ca="1" si="1121">JY14/JM14-1</f>
        <v>#DIV/0!</v>
      </c>
      <c r="JZ15" s="22" t="e">
        <f t="shared" ref="JZ15" ca="1" si="1122">JZ14/JN14-1</f>
        <v>#DIV/0!</v>
      </c>
      <c r="KA15" s="22" t="e">
        <f t="shared" ref="KA15" ca="1" si="1123">KA14/JO14-1</f>
        <v>#DIV/0!</v>
      </c>
      <c r="KB15" s="22" t="e">
        <f t="shared" ref="KB15" ca="1" si="1124">KB14/JP14-1</f>
        <v>#DIV/0!</v>
      </c>
      <c r="KC15" s="22" t="e">
        <f t="shared" ref="KC15" ca="1" si="1125">KC14/JQ14-1</f>
        <v>#DIV/0!</v>
      </c>
      <c r="KD15" s="22" t="e">
        <f t="shared" ref="KD15" ca="1" si="1126">KD14/JR14-1</f>
        <v>#DIV/0!</v>
      </c>
      <c r="KE15" s="22" t="e">
        <f t="shared" ref="KE15" ca="1" si="1127">KE14/JS14-1</f>
        <v>#DIV/0!</v>
      </c>
      <c r="KF15" s="22" t="e">
        <f t="shared" ref="KF15" ca="1" si="1128">KF14/JT14-1</f>
        <v>#DIV/0!</v>
      </c>
      <c r="KG15" s="22" t="e">
        <f t="shared" ref="KG15" ca="1" si="1129">KG14/JU14-1</f>
        <v>#DIV/0!</v>
      </c>
      <c r="KH15" s="22" t="e">
        <f t="shared" ref="KH15" ca="1" si="1130">KH14/JV14-1</f>
        <v>#DIV/0!</v>
      </c>
      <c r="KI15" s="22" t="e">
        <f t="shared" ref="KI15" ca="1" si="1131">KI14/JW14-1</f>
        <v>#DIV/0!</v>
      </c>
      <c r="KJ15" s="22" t="e">
        <f t="shared" ref="KJ15" ca="1" si="1132">KJ14/JX14-1</f>
        <v>#DIV/0!</v>
      </c>
      <c r="KK15" s="22" t="e">
        <f t="shared" ref="KK15" ca="1" si="1133">KK14/JY14-1</f>
        <v>#DIV/0!</v>
      </c>
      <c r="KL15" s="22" t="e">
        <f t="shared" ref="KL15" ca="1" si="1134">KL14/JZ14-1</f>
        <v>#DIV/0!</v>
      </c>
      <c r="KM15" s="22" t="e">
        <f t="shared" ref="KM15" ca="1" si="1135">KM14/KA14-1</f>
        <v>#DIV/0!</v>
      </c>
      <c r="KN15" s="22" t="e">
        <f t="shared" ref="KN15" ca="1" si="1136">KN14/KB14-1</f>
        <v>#DIV/0!</v>
      </c>
      <c r="KO15" s="22" t="e">
        <f t="shared" ref="KO15" ca="1" si="1137">KO14/KC14-1</f>
        <v>#DIV/0!</v>
      </c>
      <c r="KP15" s="22" t="e">
        <f t="shared" ref="KP15" ca="1" si="1138">KP14/KD14-1</f>
        <v>#DIV/0!</v>
      </c>
      <c r="KQ15" s="22" t="e">
        <f t="shared" ref="KQ15" ca="1" si="1139">KQ14/KE14-1</f>
        <v>#DIV/0!</v>
      </c>
      <c r="KR15" s="22" t="e">
        <f t="shared" ref="KR15" ca="1" si="1140">KR14/KF14-1</f>
        <v>#DIV/0!</v>
      </c>
      <c r="KS15" s="22" t="e">
        <f t="shared" ref="KS15" ca="1" si="1141">KS14/KG14-1</f>
        <v>#DIV/0!</v>
      </c>
      <c r="KT15" s="22" t="e">
        <f t="shared" ref="KT15" ca="1" si="1142">KT14/KH14-1</f>
        <v>#DIV/0!</v>
      </c>
      <c r="KU15" s="22" t="e">
        <f t="shared" ref="KU15" ca="1" si="1143">KU14/KI14-1</f>
        <v>#DIV/0!</v>
      </c>
      <c r="KV15" s="22" t="e">
        <f t="shared" ref="KV15" ca="1" si="1144">KV14/KJ14-1</f>
        <v>#DIV/0!</v>
      </c>
      <c r="KW15" s="22" t="e">
        <f t="shared" ref="KW15" ca="1" si="1145">KW14/KK14-1</f>
        <v>#DIV/0!</v>
      </c>
      <c r="KX15" s="22" t="e">
        <f t="shared" ref="KX15" ca="1" si="1146">KX14/KL14-1</f>
        <v>#DIV/0!</v>
      </c>
      <c r="KY15" s="22" t="e">
        <f t="shared" ref="KY15" ca="1" si="1147">KY14/KM14-1</f>
        <v>#DIV/0!</v>
      </c>
      <c r="KZ15" s="22" t="e">
        <f t="shared" ref="KZ15" ca="1" si="1148">KZ14/KN14-1</f>
        <v>#DIV/0!</v>
      </c>
      <c r="LA15" s="22" t="e">
        <f t="shared" ref="LA15" ca="1" si="1149">LA14/KO14-1</f>
        <v>#DIV/0!</v>
      </c>
      <c r="LB15" s="22" t="e">
        <f t="shared" ref="LB15" ca="1" si="1150">LB14/KP14-1</f>
        <v>#DIV/0!</v>
      </c>
      <c r="LC15" s="22" t="e">
        <f t="shared" ref="LC15" ca="1" si="1151">LC14/KQ14-1</f>
        <v>#DIV/0!</v>
      </c>
      <c r="LD15" s="22" t="e">
        <f t="shared" ref="LD15" ca="1" si="1152">LD14/KR14-1</f>
        <v>#DIV/0!</v>
      </c>
      <c r="LE15" s="22" t="e">
        <f t="shared" ref="LE15" ca="1" si="1153">LE14/KS14-1</f>
        <v>#DIV/0!</v>
      </c>
      <c r="LF15" s="22" t="e">
        <f t="shared" ref="LF15" ca="1" si="1154">LF14/KT14-1</f>
        <v>#DIV/0!</v>
      </c>
      <c r="LG15" s="22" t="e">
        <f t="shared" ref="LG15" ca="1" si="1155">LG14/KU14-1</f>
        <v>#DIV/0!</v>
      </c>
      <c r="LH15" s="22" t="e">
        <f t="shared" ref="LH15" ca="1" si="1156">LH14/KV14-1</f>
        <v>#DIV/0!</v>
      </c>
      <c r="LI15" s="22" t="e">
        <f t="shared" ref="LI15" ca="1" si="1157">LI14/KW14-1</f>
        <v>#DIV/0!</v>
      </c>
      <c r="LJ15" s="22" t="e">
        <f t="shared" ref="LJ15" ca="1" si="1158">LJ14/KX14-1</f>
        <v>#DIV/0!</v>
      </c>
      <c r="LK15" s="22" t="e">
        <f t="shared" ref="LK15" ca="1" si="1159">LK14/KY14-1</f>
        <v>#DIV/0!</v>
      </c>
      <c r="LL15" s="22" t="e">
        <f t="shared" ref="LL15" ca="1" si="1160">LL14/KZ14-1</f>
        <v>#DIV/0!</v>
      </c>
      <c r="LM15" s="22" t="e">
        <f t="shared" ref="LM15" ca="1" si="1161">LM14/LA14-1</f>
        <v>#DIV/0!</v>
      </c>
      <c r="LN15" s="22" t="e">
        <f t="shared" ref="LN15" ca="1" si="1162">LN14/LB14-1</f>
        <v>#DIV/0!</v>
      </c>
      <c r="LO15" s="22" t="e">
        <f t="shared" ref="LO15" ca="1" si="1163">LO14/LC14-1</f>
        <v>#DIV/0!</v>
      </c>
      <c r="LP15" s="22" t="e">
        <f t="shared" ref="LP15" ca="1" si="1164">LP14/LD14-1</f>
        <v>#DIV/0!</v>
      </c>
      <c r="LQ15" s="22" t="e">
        <f t="shared" ref="LQ15" ca="1" si="1165">LQ14/LE14-1</f>
        <v>#DIV/0!</v>
      </c>
      <c r="LR15" s="22" t="e">
        <f t="shared" ref="LR15" ca="1" si="1166">LR14/LF14-1</f>
        <v>#DIV/0!</v>
      </c>
      <c r="LS15" s="22" t="e">
        <f t="shared" ref="LS15" ca="1" si="1167">LS14/LG14-1</f>
        <v>#DIV/0!</v>
      </c>
      <c r="LT15" s="22" t="e">
        <f t="shared" ref="LT15" ca="1" si="1168">LT14/LH14-1</f>
        <v>#DIV/0!</v>
      </c>
      <c r="LU15" s="22" t="e">
        <f t="shared" ref="LU15" ca="1" si="1169">LU14/LI14-1</f>
        <v>#DIV/0!</v>
      </c>
      <c r="LV15" s="22" t="e">
        <f t="shared" ref="LV15" ca="1" si="1170">LV14/LJ14-1</f>
        <v>#DIV/0!</v>
      </c>
      <c r="LW15" s="22" t="e">
        <f t="shared" ref="LW15" ca="1" si="1171">LW14/LK14-1</f>
        <v>#DIV/0!</v>
      </c>
      <c r="LX15" s="22" t="e">
        <f t="shared" ref="LX15" ca="1" si="1172">LX14/LL14-1</f>
        <v>#DIV/0!</v>
      </c>
      <c r="LY15" s="22" t="e">
        <f t="shared" ref="LY15" ca="1" si="1173">LY14/LM14-1</f>
        <v>#DIV/0!</v>
      </c>
      <c r="LZ15" s="22" t="e">
        <f t="shared" ref="LZ15" ca="1" si="1174">LZ14/LN14-1</f>
        <v>#DIV/0!</v>
      </c>
      <c r="MA15" s="22" t="e">
        <f t="shared" ref="MA15" ca="1" si="1175">MA14/LO14-1</f>
        <v>#DIV/0!</v>
      </c>
      <c r="MB15" s="22" t="e">
        <f t="shared" ref="MB15" ca="1" si="1176">MB14/LP14-1</f>
        <v>#DIV/0!</v>
      </c>
      <c r="MC15" s="22" t="e">
        <f t="shared" ref="MC15" ca="1" si="1177">MC14/LQ14-1</f>
        <v>#DIV/0!</v>
      </c>
      <c r="MD15" s="22" t="e">
        <f t="shared" ref="MD15" ca="1" si="1178">MD14/LR14-1</f>
        <v>#DIV/0!</v>
      </c>
      <c r="ME15" s="22" t="e">
        <f t="shared" ref="ME15" ca="1" si="1179">ME14/LS14-1</f>
        <v>#DIV/0!</v>
      </c>
      <c r="MF15" s="22" t="e">
        <f t="shared" ref="MF15" ca="1" si="1180">MF14/LT14-1</f>
        <v>#DIV/0!</v>
      </c>
      <c r="MG15" s="22" t="e">
        <f t="shared" ref="MG15" ca="1" si="1181">MG14/LU14-1</f>
        <v>#DIV/0!</v>
      </c>
      <c r="MH15" s="22" t="e">
        <f t="shared" ref="MH15" ca="1" si="1182">MH14/LV14-1</f>
        <v>#DIV/0!</v>
      </c>
      <c r="MI15" s="22" t="e">
        <f t="shared" ref="MI15" ca="1" si="1183">MI14/LW14-1</f>
        <v>#DIV/0!</v>
      </c>
      <c r="MJ15" s="22" t="e">
        <f t="shared" ref="MJ15" ca="1" si="1184">MJ14/LX14-1</f>
        <v>#DIV/0!</v>
      </c>
      <c r="MK15" s="22" t="e">
        <f t="shared" ref="MK15" ca="1" si="1185">MK14/LY14-1</f>
        <v>#DIV/0!</v>
      </c>
      <c r="ML15" s="22" t="e">
        <f t="shared" ref="ML15" ca="1" si="1186">ML14/LZ14-1</f>
        <v>#DIV/0!</v>
      </c>
      <c r="MM15" s="22" t="e">
        <f t="shared" ref="MM15" ca="1" si="1187">MM14/MA14-1</f>
        <v>#DIV/0!</v>
      </c>
      <c r="MN15" s="22" t="e">
        <f t="shared" ref="MN15" ca="1" si="1188">MN14/MB14-1</f>
        <v>#DIV/0!</v>
      </c>
      <c r="MO15" s="22" t="e">
        <f t="shared" ref="MO15" ca="1" si="1189">MO14/MC14-1</f>
        <v>#DIV/0!</v>
      </c>
      <c r="MP15" s="22" t="e">
        <f t="shared" ref="MP15" ca="1" si="1190">MP14/MD14-1</f>
        <v>#DIV/0!</v>
      </c>
      <c r="MQ15" s="22" t="e">
        <f t="shared" ref="MQ15" ca="1" si="1191">MQ14/ME14-1</f>
        <v>#DIV/0!</v>
      </c>
      <c r="MR15" s="22" t="e">
        <f t="shared" ref="MR15" ca="1" si="1192">MR14/MF14-1</f>
        <v>#DIV/0!</v>
      </c>
      <c r="MS15" s="22" t="e">
        <f t="shared" ref="MS15" ca="1" si="1193">MS14/MG14-1</f>
        <v>#DIV/0!</v>
      </c>
      <c r="MT15" s="22" t="e">
        <f t="shared" ref="MT15" ca="1" si="1194">MT14/MH14-1</f>
        <v>#DIV/0!</v>
      </c>
      <c r="MU15" s="22" t="e">
        <f ca="1">MU14/MI14-1</f>
        <v>#DIV/0!</v>
      </c>
    </row>
    <row r="16" spans="1:359" s="22" customFormat="1">
      <c r="A16" s="12"/>
      <c r="B16" s="46" t="s">
        <v>200</v>
      </c>
      <c r="C16" s="51"/>
      <c r="D16" s="51"/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  <c r="AJ16" s="51"/>
      <c r="AK16" s="51"/>
      <c r="AL16" s="51"/>
      <c r="AM16" s="51"/>
      <c r="AN16" s="51"/>
      <c r="AO16" s="51"/>
      <c r="AP16" s="51"/>
      <c r="AQ16" s="51"/>
      <c r="AR16" s="51"/>
      <c r="AS16" s="51"/>
      <c r="AT16" s="51"/>
      <c r="AU16" s="51"/>
      <c r="AV16" s="51"/>
      <c r="AW16" s="51"/>
      <c r="AX16" s="51"/>
      <c r="AY16" s="51"/>
      <c r="AZ16" s="51"/>
      <c r="BA16" s="51"/>
      <c r="BB16" s="51"/>
      <c r="BC16" s="51"/>
      <c r="BD16" s="51"/>
      <c r="BE16" s="51"/>
      <c r="BF16" s="51"/>
      <c r="BG16" s="51"/>
      <c r="BH16" s="51"/>
      <c r="BI16" s="51"/>
      <c r="BJ16" s="51"/>
      <c r="BK16" s="51"/>
      <c r="BL16" s="51"/>
      <c r="BM16" s="51"/>
      <c r="BN16" s="51"/>
      <c r="BO16" s="51"/>
      <c r="BP16" s="51"/>
      <c r="BQ16" s="51"/>
      <c r="BR16" s="51"/>
      <c r="BS16" s="51"/>
      <c r="BT16" s="51"/>
      <c r="BU16" s="51"/>
      <c r="BV16" s="51"/>
      <c r="BW16" s="51"/>
      <c r="BX16" s="51"/>
      <c r="BY16" s="51"/>
      <c r="BZ16" s="51"/>
      <c r="CA16" s="51"/>
      <c r="CB16" s="51"/>
      <c r="CC16" s="51"/>
      <c r="CD16" s="51"/>
      <c r="CE16" s="51"/>
      <c r="CF16" s="51"/>
      <c r="CG16" s="51"/>
      <c r="CH16" s="51"/>
      <c r="CI16" s="51"/>
      <c r="CJ16" s="51"/>
      <c r="CK16" s="51"/>
      <c r="CL16" s="51"/>
      <c r="CM16" s="51"/>
      <c r="CN16" s="51"/>
      <c r="CO16" s="51"/>
      <c r="CP16" s="51"/>
      <c r="CQ16" s="51"/>
      <c r="CR16" s="51"/>
      <c r="CS16" s="51"/>
      <c r="CT16" s="51"/>
      <c r="CU16" s="51"/>
      <c r="CV16" s="51"/>
      <c r="CW16" s="51"/>
      <c r="CX16" s="51"/>
      <c r="CY16" s="51"/>
      <c r="CZ16" s="51"/>
      <c r="DA16" s="51"/>
      <c r="DB16" s="51"/>
      <c r="DC16" s="51"/>
      <c r="DD16" s="51"/>
      <c r="DE16" s="51"/>
      <c r="DF16" s="51"/>
      <c r="DG16" s="51"/>
      <c r="DH16" s="51"/>
      <c r="DI16" s="51"/>
      <c r="DJ16" s="51"/>
      <c r="DK16" s="51"/>
      <c r="DL16" s="51"/>
      <c r="DM16" s="51"/>
      <c r="DN16" s="51"/>
      <c r="DO16" s="51"/>
      <c r="DP16" s="51"/>
      <c r="DQ16" s="51"/>
      <c r="DR16" s="51"/>
      <c r="DS16" s="51"/>
      <c r="DT16" s="51"/>
      <c r="DU16" s="51"/>
      <c r="DV16" s="51"/>
      <c r="DW16" s="51"/>
      <c r="DX16" s="51"/>
      <c r="DY16" s="51"/>
      <c r="DZ16" s="51"/>
      <c r="EA16" s="51"/>
      <c r="EB16" s="51"/>
      <c r="EC16" s="51"/>
      <c r="ED16" s="51"/>
      <c r="EE16" s="51"/>
      <c r="EF16" s="51"/>
      <c r="EG16" s="51"/>
      <c r="EH16" s="51"/>
      <c r="EI16" s="51"/>
      <c r="EJ16" s="51"/>
      <c r="EK16" s="51"/>
      <c r="EL16" s="51"/>
      <c r="EM16" s="51"/>
      <c r="EN16" s="51"/>
      <c r="EO16" s="51"/>
      <c r="EP16" s="51"/>
      <c r="EQ16" s="51"/>
      <c r="ER16" s="51"/>
      <c r="ES16" s="51"/>
      <c r="ET16" s="51"/>
      <c r="EU16" s="51"/>
      <c r="EV16" s="51"/>
      <c r="EW16" s="51"/>
      <c r="EX16" s="51"/>
      <c r="EY16" s="51"/>
      <c r="EZ16" s="51"/>
      <c r="FA16" s="51"/>
      <c r="FB16" s="51"/>
      <c r="FC16" s="51"/>
      <c r="FD16" s="51"/>
      <c r="FE16" s="51"/>
      <c r="FF16" s="51"/>
      <c r="FG16" s="51"/>
      <c r="FH16" s="51"/>
      <c r="FI16" s="51"/>
      <c r="FJ16" s="51"/>
      <c r="FK16" s="51"/>
      <c r="FL16" s="51"/>
      <c r="FM16" s="51"/>
      <c r="FN16" s="51"/>
      <c r="FO16" s="51"/>
      <c r="FP16" s="51"/>
      <c r="FQ16" s="51"/>
      <c r="FR16" s="51"/>
      <c r="FS16" s="51"/>
      <c r="FT16" s="51"/>
      <c r="FU16" s="51"/>
      <c r="FV16" s="51"/>
      <c r="FW16" s="51"/>
      <c r="FX16" s="51"/>
      <c r="FY16" s="51"/>
      <c r="FZ16" s="51"/>
      <c r="GA16" s="51"/>
      <c r="GB16" s="51"/>
      <c r="GC16" s="51"/>
      <c r="GD16" s="51"/>
      <c r="GE16" s="51"/>
      <c r="GF16" s="51"/>
      <c r="GG16" s="51"/>
      <c r="GH16" s="51"/>
      <c r="GI16" s="51"/>
      <c r="GJ16" s="51"/>
      <c r="GK16" s="51"/>
      <c r="GL16" s="51"/>
      <c r="GM16" s="51" t="e">
        <f t="shared" ref="GM16" ca="1" si="1195">SUM(GB14:GM14)/SUM(FP14:GA14)-1</f>
        <v>#DIV/0!</v>
      </c>
      <c r="GN16" s="51" t="e">
        <f t="shared" ref="GN16" ca="1" si="1196">SUM(GC14:GN14)/SUM(FQ14:GB14)-1</f>
        <v>#DIV/0!</v>
      </c>
      <c r="GO16" s="51" t="e">
        <f t="shared" ref="GO16" ca="1" si="1197">SUM(GD14:GO14)/SUM(FR14:GC14)-1</f>
        <v>#DIV/0!</v>
      </c>
      <c r="GP16" s="51" t="e">
        <f t="shared" ref="GP16" ca="1" si="1198">SUM(GE14:GP14)/SUM(FS14:GD14)-1</f>
        <v>#DIV/0!</v>
      </c>
      <c r="GQ16" s="51" t="e">
        <f t="shared" ref="GQ16" ca="1" si="1199">SUM(GF14:GQ14)/SUM(FT14:GE14)-1</f>
        <v>#DIV/0!</v>
      </c>
      <c r="GR16" s="51" t="e">
        <f t="shared" ref="GR16" ca="1" si="1200">SUM(GG14:GR14)/SUM(FU14:GF14)-1</f>
        <v>#DIV/0!</v>
      </c>
      <c r="GS16" s="51" t="e">
        <f t="shared" ref="GS16" ca="1" si="1201">SUM(GH14:GS14)/SUM(FV14:GG14)-1</f>
        <v>#DIV/0!</v>
      </c>
      <c r="GT16" s="51" t="e">
        <f t="shared" ref="GT16" ca="1" si="1202">SUM(GI14:GT14)/SUM(FW14:GH14)-1</f>
        <v>#DIV/0!</v>
      </c>
      <c r="GU16" s="51" t="e">
        <f t="shared" ref="GU16" ca="1" si="1203">SUM(GJ14:GU14)/SUM(FX14:GI14)-1</f>
        <v>#DIV/0!</v>
      </c>
      <c r="GV16" s="51" t="e">
        <f t="shared" ref="GV16" ca="1" si="1204">SUM(GK14:GV14)/SUM(FY14:GJ14)-1</f>
        <v>#DIV/0!</v>
      </c>
      <c r="GW16" s="51" t="e">
        <f t="shared" ref="GW16" ca="1" si="1205">SUM(GL14:GW14)/SUM(FZ14:GK14)-1</f>
        <v>#DIV/0!</v>
      </c>
      <c r="GX16" s="51" t="e">
        <f t="shared" ref="GX16" ca="1" si="1206">SUM(GM14:GX14)/SUM(GA14:GL14)-1</f>
        <v>#DIV/0!</v>
      </c>
      <c r="GY16" s="51" t="e">
        <f t="shared" ref="GY16" ca="1" si="1207">SUM(GN14:GY14)/SUM(GB14:GM14)-1</f>
        <v>#DIV/0!</v>
      </c>
      <c r="GZ16" s="51" t="e">
        <f t="shared" ref="GZ16" ca="1" si="1208">SUM(GO14:GZ14)/SUM(GC14:GN14)-1</f>
        <v>#DIV/0!</v>
      </c>
      <c r="HA16" s="51" t="e">
        <f t="shared" ref="HA16" ca="1" si="1209">SUM(GP14:HA14)/SUM(GD14:GO14)-1</f>
        <v>#DIV/0!</v>
      </c>
      <c r="HB16" s="51" t="e">
        <f t="shared" ref="HB16" ca="1" si="1210">SUM(GQ14:HB14)/SUM(GE14:GP14)-1</f>
        <v>#DIV/0!</v>
      </c>
      <c r="HC16" s="51" t="e">
        <f t="shared" ref="HC16" ca="1" si="1211">SUM(GR14:HC14)/SUM(GF14:GQ14)-1</f>
        <v>#DIV/0!</v>
      </c>
      <c r="HD16" s="51" t="e">
        <f t="shared" ref="HD16" ca="1" si="1212">SUM(GS14:HD14)/SUM(GG14:GR14)-1</f>
        <v>#DIV/0!</v>
      </c>
      <c r="HE16" s="51" t="e">
        <f t="shared" ref="HE16" ca="1" si="1213">SUM(GT14:HE14)/SUM(GH14:GS14)-1</f>
        <v>#DIV/0!</v>
      </c>
      <c r="HF16" s="51" t="e">
        <f t="shared" ref="HF16" ca="1" si="1214">SUM(GU14:HF14)/SUM(GI14:GT14)-1</f>
        <v>#DIV/0!</v>
      </c>
      <c r="HG16" s="51" t="e">
        <f t="shared" ref="HG16" ca="1" si="1215">SUM(GV14:HG14)/SUM(GJ14:GU14)-1</f>
        <v>#DIV/0!</v>
      </c>
      <c r="HH16" s="51" t="e">
        <f t="shared" ref="HH16" ca="1" si="1216">SUM(GW14:HH14)/SUM(GK14:GV14)-1</f>
        <v>#DIV/0!</v>
      </c>
      <c r="HI16" s="51" t="e">
        <f t="shared" ref="HI16" ca="1" si="1217">SUM(GX14:HI14)/SUM(GL14:GW14)-1</f>
        <v>#DIV/0!</v>
      </c>
      <c r="HJ16" s="51" t="e">
        <f t="shared" ref="HJ16" ca="1" si="1218">SUM(GY14:HJ14)/SUM(GM14:GX14)-1</f>
        <v>#DIV/0!</v>
      </c>
      <c r="HK16" s="51" t="e">
        <f t="shared" ref="HK16" ca="1" si="1219">SUM(GZ14:HK14)/SUM(GN14:GY14)-1</f>
        <v>#DIV/0!</v>
      </c>
      <c r="HL16" s="51" t="e">
        <f t="shared" ref="HL16" ca="1" si="1220">SUM(HA14:HL14)/SUM(GO14:GZ14)-1</f>
        <v>#DIV/0!</v>
      </c>
      <c r="HM16" s="51" t="e">
        <f t="shared" ref="HM16" ca="1" si="1221">SUM(HB14:HM14)/SUM(GP14:HA14)-1</f>
        <v>#DIV/0!</v>
      </c>
      <c r="HN16" s="51" t="e">
        <f t="shared" ref="HN16" ca="1" si="1222">SUM(HC14:HN14)/SUM(GQ14:HB14)-1</f>
        <v>#DIV/0!</v>
      </c>
      <c r="HO16" s="51" t="e">
        <f t="shared" ref="HO16" ca="1" si="1223">SUM(HD14:HO14)/SUM(GR14:HC14)-1</f>
        <v>#DIV/0!</v>
      </c>
      <c r="HP16" s="51" t="e">
        <f t="shared" ref="HP16" ca="1" si="1224">SUM(HE14:HP14)/SUM(GS14:HD14)-1</f>
        <v>#DIV/0!</v>
      </c>
      <c r="HQ16" s="51" t="e">
        <f t="shared" ref="HQ16" ca="1" si="1225">SUM(HF14:HQ14)/SUM(GT14:HE14)-1</f>
        <v>#DIV/0!</v>
      </c>
      <c r="HR16" s="51" t="e">
        <f t="shared" ref="HR16" ca="1" si="1226">SUM(HG14:HR14)/SUM(GU14:HF14)-1</f>
        <v>#DIV/0!</v>
      </c>
      <c r="HS16" s="51" t="e">
        <f t="shared" ref="HS16" ca="1" si="1227">SUM(HH14:HS14)/SUM(GV14:HG14)-1</f>
        <v>#DIV/0!</v>
      </c>
      <c r="HT16" s="51" t="e">
        <f t="shared" ref="HT16" ca="1" si="1228">SUM(HI14:HT14)/SUM(GW14:HH14)-1</f>
        <v>#DIV/0!</v>
      </c>
      <c r="HU16" s="51" t="e">
        <f t="shared" ref="HU16" ca="1" si="1229">SUM(HJ14:HU14)/SUM(GX14:HI14)-1</f>
        <v>#DIV/0!</v>
      </c>
      <c r="HV16" s="51" t="e">
        <f t="shared" ref="HV16" ca="1" si="1230">SUM(HK14:HV14)/SUM(GY14:HJ14)-1</f>
        <v>#DIV/0!</v>
      </c>
      <c r="HW16" s="51" t="e">
        <f t="shared" ref="HW16" ca="1" si="1231">SUM(HL14:HW14)/SUM(GZ14:HK14)-1</f>
        <v>#DIV/0!</v>
      </c>
      <c r="HX16" s="51" t="e">
        <f t="shared" ref="HX16" ca="1" si="1232">SUM(HM14:HX14)/SUM(HA14:HL14)-1</f>
        <v>#DIV/0!</v>
      </c>
      <c r="HY16" s="51" t="e">
        <f t="shared" ref="HY16" ca="1" si="1233">SUM(HN14:HY14)/SUM(HB14:HM14)-1</f>
        <v>#DIV/0!</v>
      </c>
      <c r="HZ16" s="51" t="e">
        <f t="shared" ref="HZ16" ca="1" si="1234">SUM(HO14:HZ14)/SUM(HC14:HN14)-1</f>
        <v>#DIV/0!</v>
      </c>
      <c r="IA16" s="51" t="e">
        <f t="shared" ref="IA16" ca="1" si="1235">SUM(HP14:IA14)/SUM(HD14:HO14)-1</f>
        <v>#DIV/0!</v>
      </c>
      <c r="IB16" s="51" t="e">
        <f t="shared" ref="IB16" ca="1" si="1236">SUM(HQ14:IB14)/SUM(HE14:HP14)-1</f>
        <v>#DIV/0!</v>
      </c>
      <c r="IC16" s="51" t="e">
        <f t="shared" ref="IC16" ca="1" si="1237">SUM(HR14:IC14)/SUM(HF14:HQ14)-1</f>
        <v>#DIV/0!</v>
      </c>
      <c r="ID16" s="51" t="e">
        <f t="shared" ref="ID16" ca="1" si="1238">SUM(HS14:ID14)/SUM(HG14:HR14)-1</f>
        <v>#DIV/0!</v>
      </c>
      <c r="IE16" s="51" t="e">
        <f t="shared" ref="IE16" ca="1" si="1239">SUM(HT14:IE14)/SUM(HH14:HS14)-1</f>
        <v>#DIV/0!</v>
      </c>
      <c r="IF16" s="51" t="e">
        <f t="shared" ref="IF16" ca="1" si="1240">SUM(HU14:IF14)/SUM(HI14:HT14)-1</f>
        <v>#DIV/0!</v>
      </c>
      <c r="IG16" s="51" t="e">
        <f t="shared" ref="IG16" ca="1" si="1241">SUM(HV14:IG14)/SUM(HJ14:HU14)-1</f>
        <v>#DIV/0!</v>
      </c>
      <c r="IH16" s="51" t="e">
        <f t="shared" ref="IH16" ca="1" si="1242">SUM(HW14:IH14)/SUM(HK14:HV14)-1</f>
        <v>#DIV/0!</v>
      </c>
      <c r="II16" s="51" t="e">
        <f t="shared" ref="II16" ca="1" si="1243">SUM(HX14:II14)/SUM(HL14:HW14)-1</f>
        <v>#DIV/0!</v>
      </c>
      <c r="IJ16" s="51" t="e">
        <f t="shared" ref="IJ16" ca="1" si="1244">SUM(HY14:IJ14)/SUM(HM14:HX14)-1</f>
        <v>#DIV/0!</v>
      </c>
      <c r="IK16" s="51" t="e">
        <f t="shared" ref="IK16" ca="1" si="1245">SUM(HZ14:IK14)/SUM(HN14:HY14)-1</f>
        <v>#DIV/0!</v>
      </c>
      <c r="IL16" s="51" t="e">
        <f t="shared" ref="IL16" ca="1" si="1246">SUM(IA14:IL14)/SUM(HO14:HZ14)-1</f>
        <v>#DIV/0!</v>
      </c>
      <c r="IM16" s="51" t="e">
        <f t="shared" ref="IM16" ca="1" si="1247">SUM(IB14:IM14)/SUM(HP14:IA14)-1</f>
        <v>#DIV/0!</v>
      </c>
      <c r="IN16" s="51" t="e">
        <f t="shared" ref="IN16" ca="1" si="1248">SUM(IC14:IN14)/SUM(HQ14:IB14)-1</f>
        <v>#DIV/0!</v>
      </c>
      <c r="IO16" s="51" t="e">
        <f t="shared" ref="IO16" ca="1" si="1249">SUM(ID14:IO14)/SUM(HR14:IC14)-1</f>
        <v>#DIV/0!</v>
      </c>
      <c r="IP16" s="51" t="e">
        <f t="shared" ref="IP16" ca="1" si="1250">SUM(IE14:IP14)/SUM(HS14:ID14)-1</f>
        <v>#DIV/0!</v>
      </c>
      <c r="IQ16" s="51" t="e">
        <f t="shared" ref="IQ16" ca="1" si="1251">SUM(IF14:IQ14)/SUM(HT14:IE14)-1</f>
        <v>#DIV/0!</v>
      </c>
      <c r="IR16" s="51" t="e">
        <f t="shared" ref="IR16" ca="1" si="1252">SUM(IG14:IR14)/SUM(HU14:IF14)-1</f>
        <v>#DIV/0!</v>
      </c>
      <c r="IS16" s="51" t="e">
        <f t="shared" ref="IS16" ca="1" si="1253">SUM(IH14:IS14)/SUM(HV14:IG14)-1</f>
        <v>#DIV/0!</v>
      </c>
      <c r="IT16" s="51" t="e">
        <f t="shared" ref="IT16" ca="1" si="1254">SUM(II14:IT14)/SUM(HW14:IH14)-1</f>
        <v>#DIV/0!</v>
      </c>
      <c r="IU16" s="51" t="e">
        <f t="shared" ref="IU16" ca="1" si="1255">SUM(IJ14:IU14)/SUM(HX14:II14)-1</f>
        <v>#DIV/0!</v>
      </c>
      <c r="IV16" s="51" t="e">
        <f t="shared" ref="IV16" ca="1" si="1256">SUM(IK14:IV14)/SUM(HY14:IJ14)-1</f>
        <v>#DIV/0!</v>
      </c>
      <c r="IW16" s="51" t="e">
        <f t="shared" ref="IW16" ca="1" si="1257">SUM(IL14:IW14)/SUM(HZ14:IK14)-1</f>
        <v>#DIV/0!</v>
      </c>
      <c r="IX16" s="51" t="e">
        <f t="shared" ref="IX16" ca="1" si="1258">SUM(IM14:IX14)/SUM(IA14:IL14)-1</f>
        <v>#DIV/0!</v>
      </c>
      <c r="IY16" s="51" t="e">
        <f t="shared" ref="IY16" ca="1" si="1259">SUM(IN14:IY14)/SUM(IB14:IM14)-1</f>
        <v>#DIV/0!</v>
      </c>
      <c r="IZ16" s="51" t="e">
        <f t="shared" ref="IZ16" ca="1" si="1260">SUM(IO14:IZ14)/SUM(IC14:IN14)-1</f>
        <v>#DIV/0!</v>
      </c>
      <c r="JA16" s="51" t="e">
        <f t="shared" ref="JA16" ca="1" si="1261">SUM(IP14:JA14)/SUM(ID14:IO14)-1</f>
        <v>#DIV/0!</v>
      </c>
      <c r="JB16" s="51" t="e">
        <f t="shared" ref="JB16" ca="1" si="1262">SUM(IQ14:JB14)/SUM(IE14:IP14)-1</f>
        <v>#DIV/0!</v>
      </c>
      <c r="JC16" s="51" t="e">
        <f t="shared" ref="JC16" ca="1" si="1263">SUM(IR14:JC14)/SUM(IF14:IQ14)-1</f>
        <v>#DIV/0!</v>
      </c>
      <c r="JD16" s="51" t="e">
        <f t="shared" ref="JD16" ca="1" si="1264">SUM(IS14:JD14)/SUM(IG14:IR14)-1</f>
        <v>#DIV/0!</v>
      </c>
      <c r="JE16" s="51" t="e">
        <f t="shared" ref="JE16" ca="1" si="1265">SUM(IT14:JE14)/SUM(IH14:IS14)-1</f>
        <v>#DIV/0!</v>
      </c>
      <c r="JF16" s="51" t="e">
        <f t="shared" ref="JF16" ca="1" si="1266">SUM(IU14:JF14)/SUM(II14:IT14)-1</f>
        <v>#DIV/0!</v>
      </c>
      <c r="JG16" s="51" t="e">
        <f t="shared" ref="JG16" ca="1" si="1267">SUM(IV14:JG14)/SUM(IJ14:IU14)-1</f>
        <v>#DIV/0!</v>
      </c>
      <c r="JH16" s="51" t="e">
        <f t="shared" ref="JH16" ca="1" si="1268">SUM(IW14:JH14)/SUM(IK14:IV14)-1</f>
        <v>#DIV/0!</v>
      </c>
      <c r="JI16" s="51" t="e">
        <f t="shared" ref="JI16" ca="1" si="1269">SUM(IX14:JI14)/SUM(IL14:IW14)-1</f>
        <v>#DIV/0!</v>
      </c>
      <c r="JJ16" s="51" t="e">
        <f t="shared" ref="JJ16" ca="1" si="1270">SUM(IY14:JJ14)/SUM(IM14:IX14)-1</f>
        <v>#DIV/0!</v>
      </c>
      <c r="JK16" s="51" t="e">
        <f t="shared" ref="JK16" ca="1" si="1271">SUM(IZ14:JK14)/SUM(IN14:IY14)-1</f>
        <v>#DIV/0!</v>
      </c>
      <c r="JL16" s="51" t="e">
        <f t="shared" ref="JL16" ca="1" si="1272">SUM(JA14:JL14)/SUM(IO14:IZ14)-1</f>
        <v>#DIV/0!</v>
      </c>
      <c r="JM16" s="51" t="e">
        <f t="shared" ref="JM16" ca="1" si="1273">SUM(JB14:JM14)/SUM(IP14:JA14)-1</f>
        <v>#DIV/0!</v>
      </c>
      <c r="JN16" s="51" t="e">
        <f t="shared" ref="JN16" ca="1" si="1274">SUM(JC14:JN14)/SUM(IQ14:JB14)-1</f>
        <v>#DIV/0!</v>
      </c>
      <c r="JO16" s="51" t="e">
        <f t="shared" ref="JO16" ca="1" si="1275">SUM(JD14:JO14)/SUM(IR14:JC14)-1</f>
        <v>#DIV/0!</v>
      </c>
      <c r="JP16" s="51" t="e">
        <f t="shared" ref="JP16" ca="1" si="1276">SUM(JE14:JP14)/SUM(IS14:JD14)-1</f>
        <v>#DIV/0!</v>
      </c>
      <c r="JQ16" s="51" t="e">
        <f t="shared" ref="JQ16" ca="1" si="1277">SUM(JF14:JQ14)/SUM(IT14:JE14)-1</f>
        <v>#DIV/0!</v>
      </c>
      <c r="JR16" s="51" t="e">
        <f t="shared" ref="JR16" ca="1" si="1278">SUM(JG14:JR14)/SUM(IU14:JF14)-1</f>
        <v>#DIV/0!</v>
      </c>
      <c r="JS16" s="51" t="e">
        <f t="shared" ref="JS16" ca="1" si="1279">SUM(JH14:JS14)/SUM(IV14:JG14)-1</f>
        <v>#DIV/0!</v>
      </c>
      <c r="JT16" s="51" t="e">
        <f t="shared" ref="JT16" ca="1" si="1280">SUM(JI14:JT14)/SUM(IW14:JH14)-1</f>
        <v>#DIV/0!</v>
      </c>
      <c r="JU16" s="51" t="e">
        <f t="shared" ref="JU16" ca="1" si="1281">SUM(JJ14:JU14)/SUM(IX14:JI14)-1</f>
        <v>#DIV/0!</v>
      </c>
      <c r="JV16" s="51" t="e">
        <f t="shared" ref="JV16" ca="1" si="1282">SUM(JK14:JV14)/SUM(IY14:JJ14)-1</f>
        <v>#DIV/0!</v>
      </c>
      <c r="JW16" s="51" t="e">
        <f t="shared" ref="JW16" ca="1" si="1283">SUM(JL14:JW14)/SUM(IZ14:JK14)-1</f>
        <v>#DIV/0!</v>
      </c>
      <c r="JX16" s="51" t="e">
        <f t="shared" ref="JX16" ca="1" si="1284">SUM(JM14:JX14)/SUM(JA14:JL14)-1</f>
        <v>#DIV/0!</v>
      </c>
      <c r="JY16" s="51" t="e">
        <f t="shared" ref="JY16" ca="1" si="1285">SUM(JN14:JY14)/SUM(JB14:JM14)-1</f>
        <v>#DIV/0!</v>
      </c>
      <c r="JZ16" s="51" t="e">
        <f t="shared" ref="JZ16" ca="1" si="1286">SUM(JO14:JZ14)/SUM(JC14:JN14)-1</f>
        <v>#DIV/0!</v>
      </c>
      <c r="KA16" s="51" t="e">
        <f t="shared" ref="KA16" ca="1" si="1287">SUM(JP14:KA14)/SUM(JD14:JO14)-1</f>
        <v>#DIV/0!</v>
      </c>
      <c r="KB16" s="51" t="e">
        <f t="shared" ref="KB16" ca="1" si="1288">SUM(JQ14:KB14)/SUM(JE14:JP14)-1</f>
        <v>#DIV/0!</v>
      </c>
      <c r="KC16" s="51" t="e">
        <f t="shared" ref="KC16" ca="1" si="1289">SUM(JR14:KC14)/SUM(JF14:JQ14)-1</f>
        <v>#DIV/0!</v>
      </c>
      <c r="KD16" s="51" t="e">
        <f t="shared" ref="KD16" ca="1" si="1290">SUM(JS14:KD14)/SUM(JG14:JR14)-1</f>
        <v>#DIV/0!</v>
      </c>
      <c r="KE16" s="51" t="e">
        <f t="shared" ref="KE16" ca="1" si="1291">SUM(JT14:KE14)/SUM(JH14:JS14)-1</f>
        <v>#DIV/0!</v>
      </c>
      <c r="KF16" s="51" t="e">
        <f t="shared" ref="KF16" ca="1" si="1292">SUM(JU14:KF14)/SUM(JI14:JT14)-1</f>
        <v>#DIV/0!</v>
      </c>
      <c r="KG16" s="51" t="e">
        <f t="shared" ref="KG16" ca="1" si="1293">SUM(JV14:KG14)/SUM(JJ14:JU14)-1</f>
        <v>#DIV/0!</v>
      </c>
      <c r="KH16" s="51" t="e">
        <f t="shared" ref="KH16" ca="1" si="1294">SUM(JW14:KH14)/SUM(JK14:JV14)-1</f>
        <v>#DIV/0!</v>
      </c>
      <c r="KI16" s="51" t="e">
        <f t="shared" ref="KI16" ca="1" si="1295">SUM(JX14:KI14)/SUM(JL14:JW14)-1</f>
        <v>#DIV/0!</v>
      </c>
      <c r="KJ16" s="51" t="e">
        <f t="shared" ref="KJ16" ca="1" si="1296">SUM(JY14:KJ14)/SUM(JM14:JX14)-1</f>
        <v>#DIV/0!</v>
      </c>
      <c r="KK16" s="51" t="e">
        <f t="shared" ref="KK16" ca="1" si="1297">SUM(JZ14:KK14)/SUM(JN14:JY14)-1</f>
        <v>#DIV/0!</v>
      </c>
      <c r="KL16" s="51" t="e">
        <f t="shared" ref="KL16" ca="1" si="1298">SUM(KA14:KL14)/SUM(JO14:JZ14)-1</f>
        <v>#DIV/0!</v>
      </c>
      <c r="KM16" s="51" t="e">
        <f t="shared" ref="KM16" ca="1" si="1299">SUM(KB14:KM14)/SUM(JP14:KA14)-1</f>
        <v>#DIV/0!</v>
      </c>
      <c r="KN16" s="51" t="e">
        <f t="shared" ref="KN16" ca="1" si="1300">SUM(KC14:KN14)/SUM(JQ14:KB14)-1</f>
        <v>#DIV/0!</v>
      </c>
      <c r="KO16" s="51" t="e">
        <f t="shared" ref="KO16" ca="1" si="1301">SUM(KD14:KO14)/SUM(JR14:KC14)-1</f>
        <v>#DIV/0!</v>
      </c>
      <c r="KP16" s="51" t="e">
        <f t="shared" ref="KP16" ca="1" si="1302">SUM(KE14:KP14)/SUM(JS14:KD14)-1</f>
        <v>#DIV/0!</v>
      </c>
      <c r="KQ16" s="51" t="e">
        <f t="shared" ref="KQ16" ca="1" si="1303">SUM(KF14:KQ14)/SUM(JT14:KE14)-1</f>
        <v>#DIV/0!</v>
      </c>
      <c r="KR16" s="51" t="e">
        <f t="shared" ref="KR16" ca="1" si="1304">SUM(KG14:KR14)/SUM(JU14:KF14)-1</f>
        <v>#DIV/0!</v>
      </c>
      <c r="KS16" s="51" t="e">
        <f t="shared" ref="KS16" ca="1" si="1305">SUM(KH14:KS14)/SUM(JV14:KG14)-1</f>
        <v>#DIV/0!</v>
      </c>
      <c r="KT16" s="51" t="e">
        <f t="shared" ref="KT16" ca="1" si="1306">SUM(KI14:KT14)/SUM(JW14:KH14)-1</f>
        <v>#DIV/0!</v>
      </c>
      <c r="KU16" s="51" t="e">
        <f t="shared" ref="KU16" ca="1" si="1307">SUM(KJ14:KU14)/SUM(JX14:KI14)-1</f>
        <v>#DIV/0!</v>
      </c>
      <c r="KV16" s="51" t="e">
        <f t="shared" ref="KV16" ca="1" si="1308">SUM(KK14:KV14)/SUM(JY14:KJ14)-1</f>
        <v>#DIV/0!</v>
      </c>
      <c r="KW16" s="51" t="e">
        <f t="shared" ref="KW16" ca="1" si="1309">SUM(KL14:KW14)/SUM(JZ14:KK14)-1</f>
        <v>#DIV/0!</v>
      </c>
      <c r="KX16" s="51" t="e">
        <f t="shared" ref="KX16" ca="1" si="1310">SUM(KM14:KX14)/SUM(KA14:KL14)-1</f>
        <v>#DIV/0!</v>
      </c>
      <c r="KY16" s="51" t="e">
        <f t="shared" ref="KY16" ca="1" si="1311">SUM(KN14:KY14)/SUM(KB14:KM14)-1</f>
        <v>#DIV/0!</v>
      </c>
      <c r="KZ16" s="51" t="e">
        <f t="shared" ref="KZ16" ca="1" si="1312">SUM(KO14:KZ14)/SUM(KC14:KN14)-1</f>
        <v>#DIV/0!</v>
      </c>
      <c r="LA16" s="51" t="e">
        <f t="shared" ref="LA16" ca="1" si="1313">SUM(KP14:LA14)/SUM(KD14:KO14)-1</f>
        <v>#DIV/0!</v>
      </c>
      <c r="LB16" s="51" t="e">
        <f t="shared" ref="LB16" ca="1" si="1314">SUM(KQ14:LB14)/SUM(KE14:KP14)-1</f>
        <v>#DIV/0!</v>
      </c>
      <c r="LC16" s="51" t="e">
        <f t="shared" ref="LC16" ca="1" si="1315">SUM(KR14:LC14)/SUM(KF14:KQ14)-1</f>
        <v>#DIV/0!</v>
      </c>
      <c r="LD16" s="51" t="e">
        <f t="shared" ref="LD16" ca="1" si="1316">SUM(KS14:LD14)/SUM(KG14:KR14)-1</f>
        <v>#DIV/0!</v>
      </c>
      <c r="LE16" s="51" t="e">
        <f t="shared" ref="LE16" ca="1" si="1317">SUM(KT14:LE14)/SUM(KH14:KS14)-1</f>
        <v>#DIV/0!</v>
      </c>
      <c r="LF16" s="51" t="e">
        <f t="shared" ref="LF16" ca="1" si="1318">SUM(KU14:LF14)/SUM(KI14:KT14)-1</f>
        <v>#DIV/0!</v>
      </c>
      <c r="LG16" s="51" t="e">
        <f t="shared" ref="LG16" ca="1" si="1319">SUM(KV14:LG14)/SUM(KJ14:KU14)-1</f>
        <v>#DIV/0!</v>
      </c>
      <c r="LH16" s="51" t="e">
        <f t="shared" ref="LH16" ca="1" si="1320">SUM(KW14:LH14)/SUM(KK14:KV14)-1</f>
        <v>#DIV/0!</v>
      </c>
      <c r="LI16" s="51" t="e">
        <f t="shared" ref="LI16" ca="1" si="1321">SUM(KX14:LI14)/SUM(KL14:KW14)-1</f>
        <v>#DIV/0!</v>
      </c>
      <c r="LJ16" s="51" t="e">
        <f t="shared" ref="LJ16" ca="1" si="1322">SUM(KY14:LJ14)/SUM(KM14:KX14)-1</f>
        <v>#DIV/0!</v>
      </c>
      <c r="LK16" s="51" t="e">
        <f t="shared" ref="LK16" ca="1" si="1323">SUM(KZ14:LK14)/SUM(KN14:KY14)-1</f>
        <v>#DIV/0!</v>
      </c>
      <c r="LL16" s="51" t="e">
        <f t="shared" ref="LL16" ca="1" si="1324">SUM(LA14:LL14)/SUM(KO14:KZ14)-1</f>
        <v>#DIV/0!</v>
      </c>
      <c r="LM16" s="51" t="e">
        <f t="shared" ref="LM16" ca="1" si="1325">SUM(LB14:LM14)/SUM(KP14:LA14)-1</f>
        <v>#DIV/0!</v>
      </c>
      <c r="LN16" s="51" t="e">
        <f t="shared" ref="LN16" ca="1" si="1326">SUM(LC14:LN14)/SUM(KQ14:LB14)-1</f>
        <v>#DIV/0!</v>
      </c>
      <c r="LO16" s="51" t="e">
        <f t="shared" ref="LO16" ca="1" si="1327">SUM(LD14:LO14)/SUM(KR14:LC14)-1</f>
        <v>#DIV/0!</v>
      </c>
      <c r="LP16" s="51" t="e">
        <f t="shared" ref="LP16" ca="1" si="1328">SUM(LE14:LP14)/SUM(KS14:LD14)-1</f>
        <v>#DIV/0!</v>
      </c>
      <c r="LQ16" s="51" t="e">
        <f t="shared" ref="LQ16" ca="1" si="1329">SUM(LF14:LQ14)/SUM(KT14:LE14)-1</f>
        <v>#DIV/0!</v>
      </c>
      <c r="LR16" s="51" t="e">
        <f t="shared" ref="LR16" ca="1" si="1330">SUM(LG14:LR14)/SUM(KU14:LF14)-1</f>
        <v>#DIV/0!</v>
      </c>
      <c r="LS16" s="51" t="e">
        <f t="shared" ref="LS16" ca="1" si="1331">SUM(LH14:LS14)/SUM(KV14:LG14)-1</f>
        <v>#DIV/0!</v>
      </c>
      <c r="LT16" s="51" t="e">
        <f t="shared" ref="LT16" ca="1" si="1332">SUM(LI14:LT14)/SUM(KW14:LH14)-1</f>
        <v>#DIV/0!</v>
      </c>
      <c r="LU16" s="51" t="e">
        <f t="shared" ref="LU16" ca="1" si="1333">SUM(LJ14:LU14)/SUM(KX14:LI14)-1</f>
        <v>#DIV/0!</v>
      </c>
      <c r="LV16" s="51" t="e">
        <f t="shared" ref="LV16" ca="1" si="1334">SUM(LK14:LV14)/SUM(KY14:LJ14)-1</f>
        <v>#DIV/0!</v>
      </c>
      <c r="LW16" s="51" t="e">
        <f t="shared" ref="LW16" ca="1" si="1335">SUM(LL14:LW14)/SUM(KZ14:LK14)-1</f>
        <v>#DIV/0!</v>
      </c>
      <c r="LX16" s="51" t="e">
        <f t="shared" ref="LX16" ca="1" si="1336">SUM(LM14:LX14)/SUM(LA14:LL14)-1</f>
        <v>#DIV/0!</v>
      </c>
      <c r="LY16" s="51" t="e">
        <f t="shared" ref="LY16" ca="1" si="1337">SUM(LN14:LY14)/SUM(LB14:LM14)-1</f>
        <v>#DIV/0!</v>
      </c>
      <c r="LZ16" s="51" t="e">
        <f t="shared" ref="LZ16" ca="1" si="1338">SUM(LO14:LZ14)/SUM(LC14:LN14)-1</f>
        <v>#DIV/0!</v>
      </c>
      <c r="MA16" s="51" t="e">
        <f t="shared" ref="MA16" ca="1" si="1339">SUM(LP14:MA14)/SUM(LD14:LO14)-1</f>
        <v>#DIV/0!</v>
      </c>
      <c r="MB16" s="51" t="e">
        <f t="shared" ref="MB16" ca="1" si="1340">SUM(LQ14:MB14)/SUM(LE14:LP14)-1</f>
        <v>#DIV/0!</v>
      </c>
      <c r="MC16" s="51" t="e">
        <f t="shared" ref="MC16" ca="1" si="1341">SUM(LR14:MC14)/SUM(LF14:LQ14)-1</f>
        <v>#DIV/0!</v>
      </c>
      <c r="MD16" s="51" t="e">
        <f t="shared" ref="MD16" ca="1" si="1342">SUM(LS14:MD14)/SUM(LG14:LR14)-1</f>
        <v>#DIV/0!</v>
      </c>
      <c r="ME16" s="51" t="e">
        <f t="shared" ref="ME16" ca="1" si="1343">SUM(LT14:ME14)/SUM(LH14:LS14)-1</f>
        <v>#DIV/0!</v>
      </c>
      <c r="MF16" s="51" t="e">
        <f t="shared" ref="MF16" ca="1" si="1344">SUM(LU14:MF14)/SUM(LI14:LT14)-1</f>
        <v>#DIV/0!</v>
      </c>
      <c r="MG16" s="51" t="e">
        <f t="shared" ref="MG16" ca="1" si="1345">SUM(LV14:MG14)/SUM(LJ14:LU14)-1</f>
        <v>#DIV/0!</v>
      </c>
      <c r="MH16" s="51" t="e">
        <f t="shared" ref="MH16" ca="1" si="1346">SUM(LW14:MH14)/SUM(LK14:LV14)-1</f>
        <v>#DIV/0!</v>
      </c>
      <c r="MI16" s="51" t="e">
        <f t="shared" ref="MI16" ca="1" si="1347">SUM(LX14:MI14)/SUM(LL14:LW14)-1</f>
        <v>#DIV/0!</v>
      </c>
      <c r="MJ16" s="51" t="e">
        <f t="shared" ref="MJ16" ca="1" si="1348">SUM(LY14:MJ14)/SUM(LM14:LX14)-1</f>
        <v>#DIV/0!</v>
      </c>
      <c r="MK16" s="51" t="e">
        <f t="shared" ref="MK16" ca="1" si="1349">SUM(LZ14:MK14)/SUM(LN14:LY14)-1</f>
        <v>#DIV/0!</v>
      </c>
      <c r="ML16" s="51" t="e">
        <f t="shared" ref="ML16" ca="1" si="1350">SUM(MA14:ML14)/SUM(LO14:LZ14)-1</f>
        <v>#DIV/0!</v>
      </c>
      <c r="MM16" s="51" t="e">
        <f t="shared" ref="MM16" ca="1" si="1351">SUM(MB14:MM14)/SUM(LP14:MA14)-1</f>
        <v>#DIV/0!</v>
      </c>
      <c r="MN16" s="51" t="e">
        <f t="shared" ref="MN16" ca="1" si="1352">SUM(MC14:MN14)/SUM(LQ14:MB14)-1</f>
        <v>#DIV/0!</v>
      </c>
      <c r="MO16" s="51" t="e">
        <f t="shared" ref="MO16" ca="1" si="1353">SUM(MD14:MO14)/SUM(LR14:MC14)-1</f>
        <v>#DIV/0!</v>
      </c>
      <c r="MP16" s="51" t="e">
        <f t="shared" ref="MP16" ca="1" si="1354">SUM(ME14:MP14)/SUM(LS14:MD14)-1</f>
        <v>#DIV/0!</v>
      </c>
      <c r="MQ16" s="51" t="e">
        <f t="shared" ref="MQ16" ca="1" si="1355">SUM(MF14:MQ14)/SUM(LT14:ME14)-1</f>
        <v>#DIV/0!</v>
      </c>
      <c r="MR16" s="51" t="e">
        <f t="shared" ref="MR16" ca="1" si="1356">SUM(MG14:MR14)/SUM(LU14:MF14)-1</f>
        <v>#DIV/0!</v>
      </c>
      <c r="MS16" s="51" t="e">
        <f t="shared" ref="MS16" ca="1" si="1357">SUM(MH14:MS14)/SUM(LV14:MG14)-1</f>
        <v>#DIV/0!</v>
      </c>
      <c r="MT16" s="51" t="e">
        <f t="shared" ref="MT16" ca="1" si="1358">SUM(MI14:MT14)/SUM(LW14:MH14)-1</f>
        <v>#DIV/0!</v>
      </c>
      <c r="MU16" s="51" t="e">
        <f ca="1">SUM(MJ14:MU14)/SUM(LX14:MI14)-1</f>
        <v>#DIV/0!</v>
      </c>
    </row>
    <row r="17" spans="1:359" s="18" customFormat="1">
      <c r="A17" s="32"/>
      <c r="B17" s="10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  <c r="CH17" s="12"/>
      <c r="CI17" s="12"/>
      <c r="CJ17" s="12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12"/>
      <c r="CX17" s="12"/>
      <c r="CY17" s="12"/>
      <c r="CZ17" s="12"/>
      <c r="DA17" s="12"/>
      <c r="DB17" s="12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P17" s="12"/>
      <c r="DQ17" s="12"/>
      <c r="DR17" s="12"/>
      <c r="DS17" s="12"/>
      <c r="DT17" s="12"/>
      <c r="DU17" s="12"/>
      <c r="DV17" s="12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J17" s="12"/>
      <c r="EK17" s="12"/>
      <c r="EL17" s="12"/>
      <c r="EM17" s="12"/>
      <c r="EN17" s="12"/>
      <c r="EO17" s="12"/>
      <c r="EP17" s="12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O17" s="12"/>
      <c r="FP17" s="12"/>
      <c r="FQ17" s="12"/>
      <c r="FR17" s="12"/>
      <c r="FS17" s="12"/>
      <c r="FT17" s="12"/>
      <c r="FU17" s="12"/>
      <c r="FV17" s="12"/>
      <c r="FW17" s="12"/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  <c r="GI17" s="12"/>
      <c r="GJ17" s="12"/>
      <c r="GK17" s="12"/>
      <c r="GL17" s="12"/>
      <c r="GM17" s="12"/>
      <c r="GN17" s="12"/>
      <c r="GO17" s="12"/>
      <c r="GP17" s="12"/>
      <c r="GQ17" s="12"/>
      <c r="GR17" s="12"/>
      <c r="GS17" s="12"/>
      <c r="GT17" s="12"/>
      <c r="GU17" s="12"/>
      <c r="GV17" s="12"/>
      <c r="GW17" s="12"/>
      <c r="GX17" s="12"/>
      <c r="GY17" s="12"/>
      <c r="GZ17" s="12"/>
      <c r="HA17" s="12"/>
      <c r="HB17" s="12"/>
      <c r="HC17" s="12"/>
      <c r="HD17" s="12"/>
      <c r="HE17" s="12"/>
      <c r="HF17" s="12"/>
      <c r="HG17" s="12"/>
      <c r="HH17" s="12"/>
      <c r="HI17" s="12"/>
      <c r="HJ17" s="12"/>
      <c r="HK17" s="12"/>
      <c r="HL17" s="12"/>
      <c r="HM17" s="12"/>
      <c r="HN17" s="12"/>
      <c r="HO17" s="12"/>
      <c r="HP17" s="12"/>
      <c r="HQ17" s="12"/>
      <c r="HR17" s="12"/>
      <c r="HS17" s="12"/>
      <c r="HT17" s="12"/>
      <c r="HU17" s="12"/>
      <c r="HV17" s="12"/>
      <c r="HW17" s="12"/>
      <c r="HX17" s="12"/>
      <c r="HY17" s="12"/>
      <c r="HZ17" s="12"/>
      <c r="IA17" s="12"/>
      <c r="IB17" s="12"/>
      <c r="IC17" s="12"/>
      <c r="ID17" s="12"/>
      <c r="IE17" s="12"/>
      <c r="IF17" s="12"/>
      <c r="IG17" s="12"/>
      <c r="IH17" s="12"/>
      <c r="II17" s="12"/>
      <c r="IJ17" s="12"/>
      <c r="IK17" s="12"/>
      <c r="IL17" s="12"/>
      <c r="IM17" s="12"/>
      <c r="IN17" s="12"/>
      <c r="IO17" s="12"/>
      <c r="IP17" s="12"/>
      <c r="IQ17" s="12"/>
      <c r="IR17" s="12"/>
      <c r="IS17" s="12"/>
      <c r="IT17" s="12"/>
      <c r="IU17" s="12"/>
      <c r="IV17" s="12"/>
      <c r="IW17" s="12"/>
      <c r="IX17" s="12"/>
      <c r="IY17" s="12"/>
      <c r="IZ17" s="12"/>
      <c r="JA17" s="12"/>
      <c r="JB17" s="12"/>
      <c r="JC17" s="12"/>
      <c r="JD17" s="12"/>
      <c r="JE17" s="12"/>
      <c r="JF17" s="12"/>
      <c r="JG17" s="12"/>
      <c r="JH17" s="12"/>
      <c r="JI17" s="12"/>
      <c r="JJ17" s="12"/>
      <c r="JK17" s="12"/>
      <c r="JL17" s="12"/>
      <c r="JM17" s="12"/>
      <c r="JN17" s="12"/>
      <c r="JO17" s="12"/>
      <c r="JP17" s="12"/>
      <c r="JQ17" s="12"/>
      <c r="JR17" s="12"/>
      <c r="JS17" s="12"/>
      <c r="JT17" s="12"/>
      <c r="JU17" s="12"/>
      <c r="JV17" s="12"/>
      <c r="JW17" s="12"/>
      <c r="JX17" s="12"/>
      <c r="JY17" s="12"/>
      <c r="JZ17" s="12"/>
      <c r="KA17" s="12"/>
      <c r="KB17" s="12"/>
      <c r="KC17" s="12"/>
      <c r="KD17" s="12"/>
      <c r="KE17" s="12"/>
      <c r="KF17" s="12"/>
      <c r="KG17" s="12"/>
      <c r="KH17" s="12"/>
      <c r="KI17" s="12"/>
      <c r="KJ17" s="12"/>
      <c r="KK17" s="12"/>
      <c r="KL17" s="12"/>
      <c r="KM17" s="12"/>
      <c r="KN17" s="12"/>
      <c r="KO17" s="12"/>
      <c r="KP17" s="12"/>
      <c r="KQ17" s="12"/>
      <c r="KR17" s="12"/>
      <c r="KS17" s="12"/>
      <c r="KT17" s="12"/>
      <c r="KU17" s="12"/>
      <c r="KV17" s="12"/>
      <c r="KW17" s="12"/>
      <c r="KX17" s="12"/>
      <c r="KY17" s="12"/>
      <c r="KZ17" s="12"/>
      <c r="LA17" s="12"/>
      <c r="LB17" s="12"/>
      <c r="LC17" s="12"/>
      <c r="LD17" s="12"/>
      <c r="LE17" s="12"/>
      <c r="LF17" s="12"/>
      <c r="LG17" s="12"/>
      <c r="LH17" s="12"/>
      <c r="LI17" s="12"/>
      <c r="LJ17" s="12"/>
      <c r="LK17" s="12"/>
      <c r="LL17" s="12"/>
      <c r="LM17" s="12"/>
      <c r="LN17" s="12"/>
      <c r="LO17" s="12"/>
      <c r="LP17" s="12"/>
      <c r="LQ17" s="12"/>
      <c r="LR17" s="12"/>
      <c r="LS17" s="12"/>
      <c r="LT17" s="12"/>
      <c r="LU17" s="12"/>
      <c r="LV17" s="12"/>
      <c r="LW17" s="12"/>
      <c r="LX17" s="12"/>
      <c r="LY17" s="12"/>
      <c r="LZ17" s="12"/>
      <c r="MA17" s="12"/>
      <c r="MB17" s="12"/>
      <c r="MC17" s="12"/>
      <c r="MD17" s="12"/>
      <c r="ME17" s="12"/>
      <c r="MF17" s="12"/>
      <c r="MG17" s="12"/>
      <c r="MH17" s="12"/>
      <c r="MI17" s="12"/>
      <c r="MJ17" s="12"/>
      <c r="MK17" s="12"/>
      <c r="ML17" s="12"/>
      <c r="MM17" s="12"/>
      <c r="MN17" s="12"/>
      <c r="MO17" s="12"/>
      <c r="MP17" s="12"/>
      <c r="MQ17" s="12"/>
      <c r="MR17" s="12"/>
      <c r="MS17" s="12"/>
      <c r="MT17" s="12"/>
      <c r="MU17" s="12"/>
    </row>
    <row r="18" spans="1:359" s="18" customFormat="1">
      <c r="A18" s="32"/>
      <c r="B18" s="10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P18" s="12"/>
      <c r="DQ18" s="12"/>
      <c r="DR18" s="12"/>
      <c r="DS18" s="12"/>
      <c r="DT18" s="12"/>
      <c r="DU18" s="12"/>
      <c r="DV18" s="12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J18" s="12"/>
      <c r="EK18" s="12"/>
      <c r="EL18" s="12"/>
      <c r="EM18" s="12"/>
      <c r="EN18" s="12"/>
      <c r="EO18" s="12"/>
      <c r="EP18" s="12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O18" s="12"/>
      <c r="FP18" s="12"/>
      <c r="FQ18" s="12"/>
      <c r="FR18" s="12"/>
      <c r="FS18" s="12"/>
      <c r="FT18" s="12"/>
      <c r="FU18" s="12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  <c r="GI18" s="12"/>
      <c r="GJ18" s="12"/>
      <c r="GK18" s="12"/>
      <c r="GL18" s="12"/>
      <c r="GM18" s="12"/>
      <c r="GN18" s="12"/>
      <c r="GO18" s="12"/>
      <c r="GP18" s="12"/>
      <c r="GQ18" s="12"/>
      <c r="GR18" s="12"/>
      <c r="GS18" s="12"/>
      <c r="GT18" s="12"/>
      <c r="GU18" s="12"/>
      <c r="GV18" s="12"/>
      <c r="GW18" s="12"/>
      <c r="GX18" s="12"/>
      <c r="GY18" s="12"/>
      <c r="GZ18" s="12"/>
      <c r="HA18" s="12"/>
      <c r="HB18" s="12"/>
      <c r="HC18" s="12"/>
      <c r="HD18" s="12"/>
      <c r="HE18" s="12"/>
      <c r="HF18" s="12"/>
      <c r="HG18" s="12"/>
      <c r="HH18" s="12"/>
      <c r="HI18" s="12"/>
      <c r="HJ18" s="12"/>
      <c r="HK18" s="12"/>
      <c r="HL18" s="12"/>
      <c r="HM18" s="12"/>
      <c r="HN18" s="12"/>
      <c r="HO18" s="12"/>
      <c r="HP18" s="12"/>
      <c r="HQ18" s="12"/>
      <c r="HR18" s="12"/>
      <c r="HS18" s="12"/>
      <c r="HT18" s="12"/>
      <c r="HU18" s="12"/>
      <c r="HV18" s="12"/>
      <c r="HW18" s="12"/>
      <c r="HX18" s="12"/>
      <c r="HY18" s="12"/>
      <c r="HZ18" s="12"/>
      <c r="IA18" s="12"/>
      <c r="IB18" s="12"/>
      <c r="IC18" s="12"/>
      <c r="ID18" s="12"/>
      <c r="IE18" s="12"/>
      <c r="IF18" s="12"/>
      <c r="IG18" s="12"/>
      <c r="IH18" s="12"/>
      <c r="II18" s="12"/>
      <c r="IJ18" s="12"/>
      <c r="IK18" s="12"/>
      <c r="IL18" s="12"/>
      <c r="IM18" s="12"/>
      <c r="IN18" s="12"/>
      <c r="IO18" s="12"/>
      <c r="IP18" s="12"/>
      <c r="IQ18" s="12"/>
      <c r="IR18" s="12"/>
      <c r="IS18" s="12"/>
      <c r="IT18" s="12"/>
      <c r="IU18" s="12"/>
      <c r="IV18" s="12"/>
      <c r="IW18" s="12"/>
      <c r="IX18" s="12"/>
      <c r="IY18" s="12"/>
      <c r="IZ18" s="12"/>
      <c r="JA18" s="12"/>
      <c r="JB18" s="12"/>
      <c r="JC18" s="12"/>
      <c r="JD18" s="12"/>
      <c r="JE18" s="12"/>
      <c r="JF18" s="12"/>
      <c r="JG18" s="12"/>
      <c r="JH18" s="12"/>
      <c r="JI18" s="12"/>
      <c r="JJ18" s="12"/>
      <c r="JK18" s="12"/>
      <c r="JL18" s="12"/>
      <c r="JM18" s="12"/>
      <c r="JN18" s="12"/>
      <c r="JO18" s="12"/>
      <c r="JP18" s="12"/>
      <c r="JQ18" s="12"/>
      <c r="JR18" s="12"/>
      <c r="JS18" s="12"/>
      <c r="JT18" s="12"/>
      <c r="JU18" s="12"/>
      <c r="JV18" s="12"/>
      <c r="JW18" s="12"/>
      <c r="JX18" s="12"/>
      <c r="JY18" s="12"/>
      <c r="JZ18" s="12"/>
      <c r="KA18" s="12"/>
      <c r="KB18" s="12"/>
      <c r="KC18" s="12"/>
      <c r="KD18" s="12"/>
      <c r="KE18" s="12"/>
      <c r="KF18" s="12"/>
      <c r="KG18" s="12"/>
      <c r="KH18" s="12"/>
      <c r="KI18" s="12"/>
      <c r="KJ18" s="12"/>
      <c r="KK18" s="12"/>
      <c r="KL18" s="12"/>
      <c r="KM18" s="12"/>
      <c r="KN18" s="12"/>
      <c r="KO18" s="12"/>
      <c r="KP18" s="12"/>
      <c r="KQ18" s="12"/>
      <c r="KR18" s="12"/>
      <c r="KS18" s="12"/>
      <c r="KT18" s="12"/>
      <c r="KU18" s="12"/>
      <c r="KV18" s="12"/>
      <c r="KW18" s="12"/>
      <c r="KX18" s="12"/>
      <c r="KY18" s="12"/>
      <c r="KZ18" s="12"/>
      <c r="LA18" s="12"/>
      <c r="LB18" s="12"/>
      <c r="LC18" s="12"/>
      <c r="LD18" s="12"/>
      <c r="LE18" s="12"/>
      <c r="LF18" s="12"/>
      <c r="LG18" s="12"/>
      <c r="LH18" s="12"/>
      <c r="LI18" s="12"/>
      <c r="LJ18" s="12"/>
      <c r="LK18" s="12"/>
      <c r="LL18" s="12"/>
      <c r="LM18" s="12"/>
      <c r="LN18" s="12"/>
      <c r="LO18" s="12"/>
      <c r="LP18" s="12"/>
      <c r="LQ18" s="12"/>
      <c r="LR18" s="12"/>
      <c r="LS18" s="12"/>
      <c r="LT18" s="12"/>
      <c r="LU18" s="12"/>
      <c r="LV18" s="12"/>
      <c r="LW18" s="12"/>
      <c r="LX18" s="12"/>
      <c r="LY18" s="12"/>
      <c r="LZ18" s="12"/>
      <c r="MA18" s="12"/>
      <c r="MB18" s="12"/>
      <c r="MC18" s="12"/>
      <c r="MD18" s="12"/>
      <c r="ME18" s="12"/>
      <c r="MF18" s="12"/>
      <c r="MG18" s="12"/>
      <c r="MH18" s="12"/>
      <c r="MI18" s="12"/>
      <c r="MJ18" s="12"/>
      <c r="MK18" s="12"/>
      <c r="ML18" s="12"/>
      <c r="MM18" s="12"/>
      <c r="MN18" s="12"/>
      <c r="MO18" s="12"/>
      <c r="MP18" s="12"/>
      <c r="MQ18" s="12"/>
      <c r="MR18" s="12"/>
      <c r="MS18" s="12"/>
      <c r="MT18" s="12"/>
      <c r="MU18" s="12"/>
    </row>
    <row r="19" spans="1:359" s="25" customFormat="1">
      <c r="A19" s="32"/>
      <c r="B19" s="10"/>
      <c r="C19" s="12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/>
      <c r="AG19" s="48"/>
      <c r="AH19" s="48"/>
      <c r="AI19" s="48"/>
      <c r="AJ19" s="48"/>
      <c r="AK19" s="48"/>
      <c r="AL19" s="48"/>
      <c r="AM19" s="48"/>
      <c r="AN19" s="48"/>
      <c r="AO19" s="48"/>
      <c r="AP19" s="48"/>
      <c r="AQ19" s="48"/>
      <c r="AR19" s="48"/>
      <c r="AS19" s="48"/>
      <c r="AT19" s="48"/>
      <c r="AU19" s="48"/>
      <c r="AV19" s="48"/>
      <c r="AW19" s="48"/>
      <c r="AX19" s="48"/>
      <c r="AY19" s="48"/>
      <c r="AZ19" s="48"/>
      <c r="BA19" s="48"/>
      <c r="BB19" s="48"/>
      <c r="BC19" s="48"/>
      <c r="BD19" s="48"/>
      <c r="BE19" s="48"/>
      <c r="BF19" s="48"/>
      <c r="BG19" s="48"/>
      <c r="BH19" s="48"/>
      <c r="BI19" s="48"/>
      <c r="BJ19" s="48"/>
      <c r="BK19" s="48"/>
      <c r="BL19" s="48"/>
      <c r="BM19" s="48"/>
      <c r="BN19" s="48"/>
      <c r="BO19" s="48"/>
      <c r="BP19" s="48"/>
      <c r="BQ19" s="48"/>
      <c r="BR19" s="48"/>
      <c r="BS19" s="48"/>
      <c r="BT19" s="48"/>
      <c r="BU19" s="48"/>
      <c r="BV19" s="48"/>
      <c r="BW19" s="48"/>
      <c r="BX19" s="48"/>
      <c r="BY19" s="48"/>
      <c r="BZ19" s="48"/>
      <c r="CA19" s="48"/>
      <c r="CB19" s="48"/>
      <c r="CC19" s="48"/>
      <c r="CD19" s="48"/>
      <c r="CE19" s="48"/>
      <c r="CF19" s="48"/>
      <c r="CG19" s="48"/>
      <c r="CH19" s="48"/>
      <c r="CI19" s="48"/>
      <c r="CJ19" s="48"/>
      <c r="CK19" s="48"/>
      <c r="CL19" s="48"/>
      <c r="CM19" s="48"/>
      <c r="CN19" s="48"/>
      <c r="CO19" s="48"/>
      <c r="CP19" s="48"/>
      <c r="CQ19" s="48"/>
      <c r="CR19" s="48"/>
      <c r="CS19" s="48"/>
      <c r="CT19" s="48"/>
      <c r="CU19" s="48"/>
      <c r="CV19" s="48"/>
      <c r="CW19" s="48"/>
      <c r="CX19" s="48"/>
      <c r="CY19" s="48"/>
      <c r="CZ19" s="48"/>
      <c r="DA19" s="48"/>
      <c r="DB19" s="48"/>
      <c r="DC19" s="48"/>
      <c r="DD19" s="48"/>
      <c r="DE19" s="48"/>
      <c r="DF19" s="48"/>
      <c r="DG19" s="48"/>
      <c r="DH19" s="48"/>
      <c r="DI19" s="48"/>
      <c r="DJ19" s="48"/>
      <c r="DK19" s="48"/>
      <c r="DL19" s="48"/>
      <c r="DM19" s="48"/>
      <c r="DN19" s="48"/>
      <c r="DO19" s="48"/>
      <c r="DP19" s="48"/>
      <c r="DQ19" s="48"/>
      <c r="DR19" s="48"/>
      <c r="DS19" s="48"/>
      <c r="DT19" s="48"/>
      <c r="DU19" s="48"/>
      <c r="DV19" s="48"/>
      <c r="DW19" s="48"/>
      <c r="DX19" s="48"/>
      <c r="DY19" s="48"/>
      <c r="DZ19" s="48"/>
      <c r="EA19" s="48"/>
      <c r="EB19" s="48"/>
      <c r="EC19" s="48"/>
      <c r="ED19" s="48"/>
      <c r="EE19" s="48"/>
      <c r="EF19" s="48"/>
      <c r="EG19" s="48"/>
      <c r="EH19" s="48"/>
      <c r="EI19" s="48"/>
      <c r="EJ19" s="48"/>
      <c r="EK19" s="48"/>
      <c r="EL19" s="48"/>
      <c r="EM19" s="48"/>
      <c r="EN19" s="48"/>
      <c r="EO19" s="48"/>
      <c r="EP19" s="48"/>
      <c r="EQ19" s="48"/>
      <c r="ER19" s="48"/>
      <c r="ES19" s="48"/>
      <c r="ET19" s="48"/>
      <c r="EU19" s="48"/>
      <c r="EV19" s="48"/>
      <c r="EW19" s="48"/>
      <c r="EX19" s="48"/>
      <c r="EY19" s="48"/>
      <c r="EZ19" s="48"/>
      <c r="FA19" s="48"/>
      <c r="FB19" s="48"/>
      <c r="FC19" s="48"/>
      <c r="FD19" s="48"/>
      <c r="FE19" s="48"/>
      <c r="FF19" s="48"/>
      <c r="FG19" s="48"/>
      <c r="FH19" s="48"/>
      <c r="FI19" s="48"/>
      <c r="FJ19" s="48"/>
      <c r="FK19" s="48"/>
      <c r="FL19" s="48"/>
      <c r="FM19" s="48"/>
      <c r="FN19" s="48"/>
      <c r="FO19" s="48"/>
      <c r="FP19" s="48"/>
      <c r="FQ19" s="48"/>
      <c r="FR19" s="48"/>
      <c r="FS19" s="48"/>
      <c r="FT19" s="48"/>
      <c r="FU19" s="48"/>
      <c r="FV19" s="48"/>
      <c r="FW19" s="48"/>
      <c r="FX19" s="48"/>
      <c r="FY19" s="48"/>
      <c r="FZ19" s="48"/>
      <c r="GA19" s="48"/>
      <c r="GB19" s="48"/>
      <c r="GC19" s="48"/>
      <c r="GD19" s="48"/>
      <c r="GE19" s="48"/>
      <c r="GF19" s="48"/>
      <c r="GG19" s="48"/>
      <c r="GH19" s="48"/>
      <c r="GI19" s="48"/>
      <c r="GJ19" s="48"/>
      <c r="GK19" s="48"/>
      <c r="GL19" s="48"/>
      <c r="GM19" s="48"/>
      <c r="GN19" s="48"/>
      <c r="GO19" s="48"/>
      <c r="GP19" s="48"/>
      <c r="GQ19" s="48"/>
      <c r="GR19" s="48"/>
      <c r="GS19" s="48"/>
      <c r="GT19" s="48"/>
      <c r="GU19" s="48"/>
      <c r="GV19" s="48"/>
      <c r="GW19" s="48"/>
      <c r="GX19" s="48"/>
      <c r="GY19" s="48"/>
      <c r="GZ19" s="48"/>
      <c r="HA19" s="48"/>
      <c r="HB19" s="48"/>
      <c r="HC19" s="48"/>
      <c r="HD19" s="48"/>
      <c r="HE19" s="48"/>
      <c r="HF19" s="48"/>
      <c r="HG19" s="48"/>
      <c r="HH19" s="48"/>
      <c r="HI19" s="48"/>
      <c r="HJ19" s="48"/>
      <c r="HK19" s="48"/>
      <c r="HL19" s="48"/>
      <c r="HM19" s="48"/>
      <c r="HN19" s="48"/>
      <c r="HO19" s="48"/>
      <c r="HP19" s="48"/>
      <c r="HQ19" s="48"/>
      <c r="HR19" s="48"/>
      <c r="HS19" s="48"/>
      <c r="HT19" s="48"/>
      <c r="HU19" s="48"/>
      <c r="HV19" s="48"/>
      <c r="HW19" s="48"/>
      <c r="HX19" s="48"/>
      <c r="HY19" s="48"/>
      <c r="HZ19" s="48"/>
      <c r="IA19" s="48"/>
      <c r="IB19" s="48"/>
      <c r="IC19" s="48"/>
      <c r="ID19" s="48"/>
      <c r="IE19" s="48"/>
      <c r="IF19" s="48"/>
      <c r="IG19" s="48"/>
      <c r="IH19" s="48"/>
      <c r="II19" s="48"/>
      <c r="IJ19" s="48"/>
      <c r="IK19" s="48"/>
      <c r="IL19" s="48"/>
      <c r="IM19" s="48"/>
      <c r="IN19" s="48"/>
      <c r="IO19" s="48"/>
      <c r="IP19" s="48"/>
      <c r="IQ19" s="48"/>
      <c r="IR19" s="48"/>
      <c r="IS19" s="48"/>
      <c r="IT19" s="48"/>
      <c r="IU19" s="48"/>
      <c r="IV19" s="48"/>
      <c r="IW19" s="48"/>
      <c r="IX19" s="48"/>
      <c r="IY19" s="48"/>
      <c r="IZ19" s="48"/>
      <c r="JA19" s="48"/>
      <c r="JB19" s="48"/>
      <c r="JC19" s="48"/>
      <c r="JD19" s="48"/>
      <c r="JE19" s="48"/>
      <c r="JF19" s="48"/>
      <c r="JG19" s="48"/>
      <c r="JH19" s="48"/>
      <c r="JI19" s="48"/>
      <c r="JJ19" s="48"/>
      <c r="JK19" s="48"/>
      <c r="JL19" s="48"/>
      <c r="JM19" s="48"/>
      <c r="JN19" s="48"/>
      <c r="JO19" s="48"/>
      <c r="JP19" s="48"/>
      <c r="JQ19" s="48"/>
      <c r="JR19" s="48"/>
      <c r="JS19" s="48"/>
      <c r="JT19" s="48"/>
      <c r="JU19" s="48"/>
      <c r="JV19" s="48"/>
      <c r="JW19" s="48"/>
      <c r="JX19" s="48"/>
      <c r="JY19" s="48"/>
      <c r="JZ19" s="48"/>
      <c r="KA19" s="48"/>
      <c r="KB19" s="48"/>
      <c r="KC19" s="48"/>
      <c r="KD19" s="48"/>
      <c r="KE19" s="48"/>
      <c r="KF19" s="48"/>
      <c r="KG19" s="48"/>
      <c r="KH19" s="48"/>
      <c r="KI19" s="48"/>
      <c r="KJ19" s="48"/>
      <c r="KK19" s="48"/>
      <c r="KL19" s="48"/>
      <c r="KM19" s="48"/>
      <c r="KN19" s="48"/>
      <c r="KO19" s="48"/>
      <c r="KP19" s="48"/>
      <c r="KQ19" s="48"/>
      <c r="KR19" s="48"/>
      <c r="KS19" s="48"/>
      <c r="KT19" s="48"/>
      <c r="KU19" s="48"/>
      <c r="KV19" s="48"/>
      <c r="KW19" s="48"/>
      <c r="KX19" s="48"/>
      <c r="KY19" s="48"/>
      <c r="KZ19" s="48"/>
      <c r="LA19" s="48"/>
      <c r="LB19" s="48"/>
      <c r="LC19" s="48"/>
      <c r="LD19" s="48"/>
      <c r="LE19" s="48"/>
      <c r="LF19" s="48"/>
      <c r="LG19" s="48"/>
      <c r="LH19" s="48"/>
      <c r="LI19" s="48"/>
      <c r="LJ19" s="48"/>
      <c r="LK19" s="48"/>
      <c r="LL19" s="48"/>
      <c r="LM19" s="48"/>
      <c r="LN19" s="48"/>
      <c r="LO19" s="48"/>
      <c r="LP19" s="48"/>
      <c r="LQ19" s="48"/>
      <c r="LR19" s="48"/>
      <c r="LS19" s="48"/>
      <c r="LT19" s="48"/>
      <c r="LU19" s="48"/>
      <c r="LV19" s="48"/>
      <c r="LW19" s="48"/>
      <c r="LX19" s="48"/>
      <c r="LY19" s="48"/>
      <c r="LZ19" s="48"/>
      <c r="MA19" s="48"/>
      <c r="MB19" s="48"/>
      <c r="MC19" s="48"/>
      <c r="MD19" s="48"/>
      <c r="ME19" s="48"/>
      <c r="MF19" s="48"/>
      <c r="MG19" s="48"/>
      <c r="MH19" s="48"/>
      <c r="MI19" s="48"/>
      <c r="MJ19" s="48"/>
      <c r="MK19" s="48"/>
      <c r="ML19" s="48"/>
      <c r="MM19" s="48"/>
      <c r="MN19" s="48"/>
      <c r="MO19" s="48"/>
      <c r="MP19" s="48"/>
      <c r="MQ19" s="48"/>
      <c r="MR19" s="48"/>
      <c r="MS19" s="48"/>
      <c r="MT19" s="48"/>
      <c r="MU19" s="48"/>
    </row>
    <row r="20" spans="1:359" s="25" customFormat="1">
      <c r="A20" s="18"/>
      <c r="B20" s="18"/>
      <c r="C20" s="12"/>
      <c r="D20" s="49"/>
      <c r="E20" s="49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48"/>
      <c r="AF20" s="48"/>
      <c r="AG20" s="48"/>
      <c r="AH20" s="48"/>
      <c r="AI20" s="48"/>
      <c r="AJ20" s="48"/>
      <c r="AK20" s="48"/>
      <c r="AL20" s="48"/>
      <c r="AM20" s="48"/>
      <c r="AN20" s="48"/>
      <c r="AO20" s="48"/>
      <c r="AP20" s="48"/>
      <c r="AQ20" s="48"/>
      <c r="AR20" s="48"/>
      <c r="AS20" s="48"/>
      <c r="AT20" s="48"/>
      <c r="AU20" s="48"/>
      <c r="AV20" s="48"/>
      <c r="AW20" s="48"/>
      <c r="AX20" s="48"/>
      <c r="AY20" s="48"/>
      <c r="AZ20" s="48"/>
      <c r="BA20" s="48"/>
      <c r="BB20" s="48"/>
      <c r="BC20" s="48"/>
      <c r="BD20" s="48"/>
      <c r="BE20" s="48"/>
      <c r="BF20" s="48"/>
      <c r="BG20" s="48"/>
      <c r="BH20" s="48"/>
      <c r="BI20" s="48"/>
      <c r="BJ20" s="48"/>
      <c r="BK20" s="48"/>
      <c r="BL20" s="48"/>
      <c r="BM20" s="48"/>
      <c r="BN20" s="48"/>
      <c r="BO20" s="48"/>
      <c r="BP20" s="48"/>
      <c r="BQ20" s="48"/>
      <c r="BR20" s="48"/>
      <c r="BS20" s="48"/>
      <c r="BT20" s="48"/>
      <c r="BU20" s="48"/>
      <c r="BV20" s="48"/>
      <c r="BW20" s="48"/>
      <c r="BX20" s="48"/>
      <c r="BY20" s="48"/>
      <c r="BZ20" s="48"/>
      <c r="CA20" s="48"/>
      <c r="CB20" s="48"/>
      <c r="CC20" s="48"/>
      <c r="CD20" s="48"/>
      <c r="CE20" s="48"/>
      <c r="CF20" s="48"/>
      <c r="CG20" s="48"/>
      <c r="CH20" s="48"/>
      <c r="CI20" s="48"/>
      <c r="CJ20" s="48"/>
      <c r="CK20" s="48"/>
      <c r="CL20" s="48"/>
      <c r="CM20" s="48"/>
      <c r="CN20" s="48"/>
      <c r="CO20" s="48"/>
      <c r="CP20" s="48"/>
      <c r="CQ20" s="48"/>
      <c r="CR20" s="48"/>
      <c r="CS20" s="48"/>
      <c r="CT20" s="48"/>
      <c r="CU20" s="48"/>
      <c r="CV20" s="48"/>
      <c r="CW20" s="48"/>
      <c r="CX20" s="48"/>
      <c r="CY20" s="48"/>
      <c r="CZ20" s="48"/>
      <c r="DA20" s="48"/>
      <c r="DB20" s="48"/>
      <c r="DC20" s="48"/>
      <c r="DD20" s="48"/>
      <c r="DE20" s="48"/>
      <c r="DF20" s="48"/>
      <c r="DG20" s="48"/>
      <c r="DH20" s="48"/>
      <c r="DI20" s="48"/>
      <c r="DJ20" s="48"/>
      <c r="DK20" s="48"/>
      <c r="DL20" s="48"/>
      <c r="DM20" s="48"/>
      <c r="DN20" s="48"/>
      <c r="DO20" s="48"/>
      <c r="DP20" s="48"/>
      <c r="DQ20" s="48"/>
      <c r="DR20" s="48"/>
      <c r="DS20" s="48"/>
      <c r="DT20" s="48"/>
      <c r="DU20" s="48"/>
      <c r="DV20" s="48"/>
      <c r="DW20" s="48"/>
      <c r="DX20" s="48"/>
      <c r="DY20" s="48"/>
      <c r="DZ20" s="48"/>
      <c r="EA20" s="48"/>
      <c r="EB20" s="48"/>
      <c r="EC20" s="48"/>
      <c r="ED20" s="48"/>
      <c r="EE20" s="48"/>
      <c r="EF20" s="48"/>
      <c r="EG20" s="48"/>
      <c r="EH20" s="48"/>
      <c r="EI20" s="48"/>
      <c r="EJ20" s="48"/>
      <c r="EK20" s="48"/>
      <c r="EL20" s="48"/>
      <c r="EM20" s="48"/>
      <c r="EN20" s="48"/>
      <c r="EO20" s="48"/>
      <c r="EP20" s="48"/>
      <c r="EQ20" s="48"/>
      <c r="ER20" s="48"/>
      <c r="ES20" s="48"/>
      <c r="ET20" s="48"/>
      <c r="EU20" s="48"/>
      <c r="EV20" s="48"/>
      <c r="EW20" s="48"/>
      <c r="EX20" s="48"/>
      <c r="EY20" s="48"/>
      <c r="EZ20" s="48"/>
      <c r="FA20" s="48"/>
      <c r="FB20" s="48"/>
      <c r="FC20" s="48"/>
      <c r="FD20" s="48"/>
      <c r="FE20" s="48"/>
      <c r="FF20" s="48"/>
      <c r="FG20" s="48"/>
      <c r="FH20" s="48"/>
      <c r="FI20" s="48"/>
      <c r="FJ20" s="48"/>
      <c r="FK20" s="48"/>
      <c r="FL20" s="48"/>
      <c r="FM20" s="48"/>
      <c r="FN20" s="48"/>
      <c r="FO20" s="48"/>
      <c r="FP20" s="48"/>
      <c r="FQ20" s="48"/>
      <c r="FR20" s="48"/>
      <c r="FS20" s="48"/>
      <c r="FT20" s="48"/>
      <c r="FU20" s="48"/>
      <c r="FV20" s="48"/>
      <c r="FW20" s="48"/>
      <c r="FX20" s="48"/>
      <c r="FY20" s="48"/>
      <c r="FZ20" s="48"/>
      <c r="GA20" s="48"/>
      <c r="GB20" s="48"/>
      <c r="GC20" s="48"/>
      <c r="GD20" s="48"/>
      <c r="GE20" s="48"/>
      <c r="GF20" s="48"/>
      <c r="GG20" s="48"/>
      <c r="GH20" s="48"/>
      <c r="GI20" s="48"/>
      <c r="GJ20" s="48"/>
      <c r="GK20" s="48"/>
      <c r="GL20" s="48"/>
      <c r="GM20" s="48"/>
      <c r="GN20" s="48"/>
      <c r="GO20" s="48"/>
      <c r="GP20" s="48"/>
      <c r="GQ20" s="48"/>
      <c r="GR20" s="48"/>
      <c r="GS20" s="48"/>
      <c r="GT20" s="48"/>
      <c r="GU20" s="48"/>
      <c r="GV20" s="48"/>
      <c r="GW20" s="48"/>
      <c r="GX20" s="48"/>
      <c r="GY20" s="48"/>
      <c r="GZ20" s="48"/>
      <c r="HA20" s="48"/>
      <c r="HB20" s="48"/>
      <c r="HC20" s="48"/>
      <c r="HD20" s="48"/>
      <c r="HE20" s="48"/>
      <c r="HF20" s="48"/>
      <c r="HG20" s="48"/>
      <c r="HH20" s="48"/>
      <c r="HI20" s="48"/>
      <c r="HJ20" s="48"/>
      <c r="HK20" s="48"/>
      <c r="HL20" s="48"/>
      <c r="HM20" s="48"/>
      <c r="HN20" s="48"/>
      <c r="HO20" s="48"/>
      <c r="HP20" s="48"/>
      <c r="HQ20" s="48"/>
      <c r="HR20" s="48"/>
      <c r="HS20" s="48"/>
      <c r="HT20" s="48"/>
      <c r="HU20" s="48"/>
      <c r="HV20" s="48"/>
      <c r="HW20" s="48"/>
      <c r="HX20" s="48"/>
      <c r="HY20" s="48"/>
      <c r="HZ20" s="48"/>
      <c r="IA20" s="48"/>
      <c r="IB20" s="48"/>
      <c r="IC20" s="48"/>
      <c r="ID20" s="48"/>
      <c r="IE20" s="48"/>
      <c r="IF20" s="48"/>
      <c r="IG20" s="48"/>
      <c r="IH20" s="48"/>
      <c r="II20" s="48"/>
      <c r="IJ20" s="48"/>
      <c r="IK20" s="48"/>
      <c r="IL20" s="48"/>
      <c r="IM20" s="48"/>
      <c r="IN20" s="48"/>
      <c r="IO20" s="48"/>
      <c r="IP20" s="48"/>
      <c r="IQ20" s="48"/>
      <c r="IR20" s="48"/>
      <c r="IS20" s="48"/>
      <c r="IT20" s="48"/>
      <c r="IU20" s="48"/>
      <c r="IV20" s="48"/>
      <c r="IW20" s="48"/>
      <c r="IX20" s="48"/>
      <c r="IY20" s="48"/>
      <c r="IZ20" s="48"/>
      <c r="JA20" s="48"/>
      <c r="JB20" s="48"/>
      <c r="JC20" s="48"/>
      <c r="JD20" s="48"/>
      <c r="JE20" s="48"/>
      <c r="JF20" s="48"/>
      <c r="JG20" s="48"/>
      <c r="JH20" s="48"/>
      <c r="JI20" s="48"/>
      <c r="JJ20" s="48"/>
      <c r="JK20" s="48"/>
      <c r="JL20" s="48"/>
      <c r="JM20" s="48"/>
      <c r="JN20" s="48"/>
      <c r="JO20" s="48"/>
      <c r="JP20" s="48"/>
      <c r="JQ20" s="48"/>
      <c r="JR20" s="48"/>
      <c r="JS20" s="48"/>
      <c r="JT20" s="48"/>
      <c r="JU20" s="48"/>
      <c r="JV20" s="48"/>
      <c r="JW20" s="48"/>
      <c r="JX20" s="48"/>
      <c r="JY20" s="48"/>
      <c r="JZ20" s="48"/>
      <c r="KA20" s="48"/>
      <c r="KB20" s="48"/>
      <c r="KC20" s="48"/>
      <c r="KD20" s="48"/>
      <c r="KE20" s="48"/>
      <c r="KF20" s="48"/>
      <c r="KG20" s="48"/>
      <c r="KH20" s="48"/>
      <c r="KI20" s="48"/>
      <c r="KJ20" s="48"/>
      <c r="KK20" s="48"/>
      <c r="KL20" s="48"/>
      <c r="KM20" s="48"/>
      <c r="KN20" s="48"/>
      <c r="KO20" s="48"/>
      <c r="KP20" s="48"/>
      <c r="KQ20" s="48"/>
      <c r="KR20" s="48"/>
      <c r="KS20" s="48"/>
      <c r="KT20" s="48"/>
      <c r="KU20" s="48"/>
      <c r="KV20" s="48"/>
      <c r="KW20" s="48"/>
      <c r="KX20" s="48"/>
      <c r="KY20" s="48"/>
      <c r="KZ20" s="48"/>
      <c r="LA20" s="48"/>
      <c r="LB20" s="48"/>
      <c r="LC20" s="48"/>
      <c r="LD20" s="48"/>
      <c r="LE20" s="48"/>
      <c r="LF20" s="48"/>
      <c r="LG20" s="48"/>
      <c r="LH20" s="48"/>
      <c r="LI20" s="48"/>
      <c r="LJ20" s="48"/>
      <c r="LK20" s="48"/>
      <c r="LL20" s="48"/>
      <c r="LM20" s="48"/>
      <c r="LN20" s="48"/>
      <c r="LO20" s="48"/>
      <c r="LP20" s="48"/>
      <c r="LQ20" s="48"/>
      <c r="LR20" s="48"/>
      <c r="LS20" s="48"/>
      <c r="LT20" s="48"/>
      <c r="LU20" s="48"/>
      <c r="LV20" s="48"/>
      <c r="LW20" s="48"/>
      <c r="LX20" s="48"/>
      <c r="LY20" s="48"/>
      <c r="LZ20" s="48"/>
      <c r="MA20" s="48"/>
      <c r="MB20" s="48"/>
      <c r="MC20" s="48"/>
      <c r="MD20" s="48"/>
      <c r="ME20" s="48"/>
      <c r="MF20" s="48"/>
      <c r="MG20" s="48"/>
      <c r="MH20" s="48"/>
      <c r="MI20" s="48"/>
      <c r="MJ20" s="48"/>
      <c r="MK20" s="48"/>
      <c r="ML20" s="48"/>
      <c r="MM20" s="48"/>
      <c r="MN20" s="48"/>
      <c r="MO20" s="48"/>
      <c r="MP20" s="48"/>
      <c r="MQ20" s="48"/>
      <c r="MR20" s="48"/>
      <c r="MS20" s="48"/>
      <c r="MT20" s="48"/>
      <c r="MU20" s="48"/>
    </row>
    <row r="21" spans="1:359" s="25" customFormat="1">
      <c r="A21" s="32"/>
      <c r="B21" s="10"/>
      <c r="C21" s="12"/>
      <c r="D21" s="49"/>
      <c r="E21" s="49"/>
      <c r="F21" s="49"/>
      <c r="G21" s="49"/>
      <c r="H21" s="49"/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  <c r="AA21" s="49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49"/>
      <c r="AP21" s="49"/>
      <c r="AQ21" s="49"/>
      <c r="AR21" s="49"/>
      <c r="AS21" s="49"/>
      <c r="AT21" s="49"/>
      <c r="AU21" s="49"/>
      <c r="AV21" s="49"/>
      <c r="AW21" s="49"/>
      <c r="AX21" s="49"/>
      <c r="AY21" s="49"/>
      <c r="AZ21" s="49"/>
      <c r="BA21" s="49"/>
      <c r="BB21" s="49"/>
      <c r="BC21" s="49"/>
      <c r="BD21" s="49"/>
      <c r="BE21" s="49"/>
      <c r="BF21" s="49"/>
      <c r="BG21" s="49"/>
      <c r="BH21" s="49"/>
      <c r="BI21" s="49"/>
      <c r="BJ21" s="49"/>
      <c r="BK21" s="48"/>
      <c r="BL21" s="48"/>
      <c r="BM21" s="48"/>
      <c r="BN21" s="48"/>
      <c r="BO21" s="48"/>
      <c r="BP21" s="48"/>
      <c r="BQ21" s="48"/>
      <c r="BR21" s="48"/>
      <c r="BS21" s="48"/>
      <c r="BT21" s="48"/>
      <c r="BU21" s="48"/>
      <c r="BV21" s="48"/>
      <c r="BW21" s="48"/>
      <c r="BX21" s="48"/>
      <c r="BY21" s="48"/>
      <c r="BZ21" s="48"/>
      <c r="CA21" s="48"/>
      <c r="CB21" s="48"/>
      <c r="CC21" s="48"/>
      <c r="CD21" s="48"/>
      <c r="CE21" s="48"/>
      <c r="CF21" s="48"/>
      <c r="CG21" s="48"/>
      <c r="CH21" s="48"/>
      <c r="CI21" s="48"/>
      <c r="CJ21" s="48"/>
      <c r="CK21" s="48"/>
      <c r="CL21" s="48"/>
      <c r="CM21" s="48"/>
      <c r="CN21" s="48"/>
      <c r="CO21" s="48"/>
      <c r="CP21" s="48"/>
      <c r="CQ21" s="48"/>
      <c r="CR21" s="48"/>
      <c r="CS21" s="48"/>
      <c r="CT21" s="48"/>
      <c r="CU21" s="48"/>
      <c r="CV21" s="48"/>
      <c r="CW21" s="48"/>
      <c r="CX21" s="48"/>
      <c r="CY21" s="48"/>
      <c r="CZ21" s="48"/>
      <c r="DA21" s="48"/>
      <c r="DB21" s="48"/>
      <c r="DC21" s="48"/>
      <c r="DD21" s="48"/>
      <c r="DE21" s="48"/>
      <c r="DF21" s="48"/>
      <c r="DG21" s="48"/>
      <c r="DH21" s="48"/>
      <c r="DI21" s="48"/>
      <c r="DJ21" s="48"/>
      <c r="DK21" s="48"/>
      <c r="DL21" s="48"/>
      <c r="DM21" s="48"/>
      <c r="DN21" s="48"/>
      <c r="DO21" s="48"/>
      <c r="DP21" s="48"/>
      <c r="DQ21" s="48"/>
      <c r="DR21" s="48"/>
      <c r="DS21" s="48"/>
      <c r="DT21" s="48"/>
      <c r="DU21" s="48"/>
      <c r="DV21" s="48"/>
      <c r="DW21" s="48"/>
      <c r="DX21" s="48"/>
      <c r="DY21" s="48"/>
      <c r="DZ21" s="48"/>
      <c r="EA21" s="48"/>
      <c r="EB21" s="48"/>
      <c r="EC21" s="48"/>
      <c r="ED21" s="48"/>
      <c r="EE21" s="48"/>
      <c r="EF21" s="48"/>
      <c r="EG21" s="48"/>
      <c r="EH21" s="48"/>
      <c r="EI21" s="48"/>
      <c r="EJ21" s="48"/>
      <c r="EK21" s="48"/>
      <c r="EL21" s="48"/>
      <c r="EM21" s="48"/>
      <c r="EN21" s="48"/>
      <c r="EO21" s="48"/>
      <c r="EP21" s="48"/>
      <c r="EQ21" s="48"/>
      <c r="ER21" s="48"/>
      <c r="ES21" s="48"/>
      <c r="ET21" s="48"/>
      <c r="EU21" s="48"/>
      <c r="EV21" s="48"/>
      <c r="EW21" s="48"/>
      <c r="EX21" s="48"/>
      <c r="EY21" s="48"/>
      <c r="EZ21" s="48"/>
      <c r="FA21" s="48"/>
      <c r="FB21" s="48"/>
      <c r="FC21" s="48"/>
      <c r="FD21" s="48"/>
      <c r="FE21" s="48"/>
      <c r="FF21" s="48"/>
      <c r="FG21" s="48"/>
      <c r="FH21" s="48"/>
      <c r="FI21" s="48"/>
      <c r="FJ21" s="48"/>
      <c r="FK21" s="48"/>
      <c r="FL21" s="48"/>
      <c r="FM21" s="48"/>
      <c r="FN21" s="48"/>
      <c r="FO21" s="48"/>
      <c r="FP21" s="48"/>
      <c r="FQ21" s="48"/>
      <c r="FR21" s="48"/>
      <c r="FS21" s="48"/>
      <c r="FT21" s="48"/>
      <c r="FU21" s="48"/>
      <c r="FV21" s="48"/>
      <c r="FW21" s="48"/>
      <c r="FX21" s="48"/>
      <c r="FY21" s="48"/>
      <c r="FZ21" s="48"/>
      <c r="GA21" s="48"/>
      <c r="GB21" s="48"/>
      <c r="GC21" s="48"/>
      <c r="GD21" s="48"/>
      <c r="GE21" s="48"/>
      <c r="GF21" s="48"/>
      <c r="GG21" s="48"/>
      <c r="GH21" s="48"/>
      <c r="GI21" s="48"/>
      <c r="GJ21" s="48"/>
      <c r="GK21" s="48"/>
      <c r="GL21" s="48"/>
      <c r="GM21" s="48"/>
      <c r="GN21" s="48"/>
      <c r="GO21" s="48"/>
      <c r="GP21" s="48"/>
      <c r="GQ21" s="48"/>
      <c r="GR21" s="48"/>
      <c r="GS21" s="48"/>
      <c r="GT21" s="48"/>
      <c r="GU21" s="48"/>
      <c r="GV21" s="48"/>
      <c r="GW21" s="48"/>
      <c r="GX21" s="48"/>
      <c r="GY21" s="48"/>
      <c r="GZ21" s="48"/>
      <c r="HA21" s="48"/>
      <c r="HB21" s="48"/>
      <c r="HC21" s="48"/>
      <c r="HD21" s="48"/>
      <c r="HE21" s="48"/>
      <c r="HF21" s="48"/>
      <c r="HG21" s="48"/>
      <c r="HH21" s="48"/>
      <c r="HI21" s="48"/>
      <c r="HJ21" s="48"/>
      <c r="HK21" s="48"/>
      <c r="HL21" s="48"/>
      <c r="HM21" s="48"/>
      <c r="HN21" s="48"/>
      <c r="HO21" s="48"/>
      <c r="HP21" s="48"/>
      <c r="HQ21" s="48"/>
      <c r="HR21" s="48"/>
      <c r="HS21" s="48"/>
      <c r="HT21" s="48"/>
      <c r="HU21" s="48"/>
      <c r="HV21" s="48"/>
      <c r="HW21" s="48"/>
      <c r="HX21" s="48"/>
      <c r="HY21" s="48"/>
      <c r="HZ21" s="48"/>
      <c r="IA21" s="48"/>
      <c r="IB21" s="48"/>
      <c r="IC21" s="48"/>
      <c r="ID21" s="48"/>
      <c r="IE21" s="48"/>
      <c r="IF21" s="48"/>
      <c r="IG21" s="48"/>
      <c r="IH21" s="48"/>
      <c r="II21" s="48"/>
      <c r="IJ21" s="48"/>
      <c r="IK21" s="48"/>
      <c r="IL21" s="48"/>
      <c r="IM21" s="48"/>
      <c r="IN21" s="48"/>
      <c r="IO21" s="48"/>
      <c r="IP21" s="48"/>
      <c r="IQ21" s="48"/>
      <c r="IR21" s="48"/>
      <c r="IS21" s="48"/>
      <c r="IT21" s="48"/>
      <c r="IU21" s="48"/>
      <c r="IV21" s="48"/>
      <c r="IW21" s="48"/>
      <c r="IX21" s="48"/>
      <c r="IY21" s="48"/>
      <c r="IZ21" s="48"/>
      <c r="JA21" s="48"/>
      <c r="JB21" s="48"/>
      <c r="JC21" s="48"/>
      <c r="JD21" s="48"/>
      <c r="JE21" s="48"/>
      <c r="JF21" s="48"/>
      <c r="JG21" s="48"/>
      <c r="JH21" s="48"/>
      <c r="JI21" s="48"/>
      <c r="JJ21" s="48"/>
      <c r="JK21" s="48"/>
      <c r="JL21" s="48"/>
      <c r="JM21" s="48"/>
      <c r="JN21" s="48"/>
      <c r="JO21" s="48"/>
      <c r="JP21" s="48"/>
      <c r="JQ21" s="48"/>
      <c r="JR21" s="48"/>
      <c r="JS21" s="48"/>
      <c r="JT21" s="48"/>
      <c r="JU21" s="48"/>
      <c r="JV21" s="48"/>
      <c r="JW21" s="48"/>
      <c r="JX21" s="48"/>
      <c r="JY21" s="48"/>
      <c r="JZ21" s="48"/>
      <c r="KA21" s="48"/>
      <c r="KB21" s="48"/>
      <c r="KC21" s="48"/>
      <c r="KD21" s="48"/>
      <c r="KE21" s="48"/>
      <c r="KF21" s="48"/>
      <c r="KG21" s="48"/>
      <c r="KH21" s="48"/>
      <c r="KI21" s="48"/>
      <c r="KJ21" s="48"/>
      <c r="KK21" s="48"/>
      <c r="KL21" s="48"/>
      <c r="KM21" s="48"/>
      <c r="KN21" s="48"/>
      <c r="KO21" s="48"/>
      <c r="KP21" s="48"/>
      <c r="KQ21" s="48"/>
      <c r="KR21" s="48"/>
      <c r="KS21" s="48"/>
      <c r="KT21" s="48"/>
      <c r="KU21" s="48"/>
      <c r="KV21" s="48"/>
      <c r="KW21" s="48"/>
      <c r="KX21" s="48"/>
      <c r="KY21" s="48"/>
      <c r="KZ21" s="48"/>
      <c r="LA21" s="48"/>
      <c r="LB21" s="48"/>
      <c r="LC21" s="48"/>
      <c r="LD21" s="48"/>
      <c r="LE21" s="48"/>
      <c r="LF21" s="48"/>
      <c r="LG21" s="48"/>
      <c r="LH21" s="48"/>
      <c r="LI21" s="48"/>
      <c r="LJ21" s="48"/>
      <c r="LK21" s="48"/>
      <c r="LL21" s="48"/>
      <c r="LM21" s="48"/>
      <c r="LN21" s="48"/>
      <c r="LO21" s="48"/>
      <c r="LP21" s="48"/>
      <c r="LQ21" s="48"/>
      <c r="LR21" s="48"/>
      <c r="LS21" s="48"/>
      <c r="LT21" s="48"/>
      <c r="LU21" s="48"/>
      <c r="LV21" s="48"/>
      <c r="LW21" s="48"/>
      <c r="LX21" s="48"/>
      <c r="LY21" s="48"/>
      <c r="LZ21" s="48"/>
      <c r="MA21" s="48"/>
      <c r="MB21" s="48"/>
      <c r="MC21" s="48"/>
      <c r="MD21" s="48"/>
      <c r="ME21" s="48"/>
      <c r="MF21" s="48"/>
      <c r="MG21" s="48"/>
      <c r="MH21" s="48"/>
      <c r="MI21" s="48"/>
      <c r="MJ21" s="48"/>
      <c r="MK21" s="48"/>
      <c r="ML21" s="48"/>
      <c r="MM21" s="48"/>
      <c r="MN21" s="48"/>
      <c r="MO21" s="48"/>
      <c r="MP21" s="48"/>
      <c r="MQ21" s="48"/>
      <c r="MR21" s="48"/>
      <c r="MS21" s="48"/>
      <c r="MT21" s="48"/>
      <c r="MU21" s="48"/>
    </row>
    <row r="22" spans="1:359" s="22" customFormat="1">
      <c r="A22" s="32"/>
      <c r="B22" s="10"/>
      <c r="C22" s="12"/>
      <c r="D22" s="49"/>
      <c r="E22" s="49"/>
      <c r="F22" s="49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  <c r="AA22" s="49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49"/>
      <c r="AP22" s="49"/>
      <c r="AQ22" s="49"/>
      <c r="AR22" s="49"/>
      <c r="AS22" s="49"/>
      <c r="AT22" s="49"/>
      <c r="AU22" s="49"/>
      <c r="AV22" s="49"/>
      <c r="AW22" s="49"/>
      <c r="AX22" s="49"/>
      <c r="AY22" s="49"/>
      <c r="AZ22" s="49"/>
      <c r="BA22" s="49"/>
      <c r="BB22" s="49"/>
      <c r="BC22" s="49"/>
      <c r="BD22" s="49"/>
      <c r="BE22" s="49"/>
      <c r="BF22" s="49"/>
      <c r="BG22" s="49"/>
      <c r="BH22" s="49"/>
      <c r="BI22" s="49"/>
      <c r="BJ22" s="49"/>
      <c r="BK22" s="49"/>
      <c r="BL22" s="49"/>
      <c r="BM22" s="48"/>
      <c r="BN22" s="48"/>
      <c r="BO22" s="48"/>
      <c r="BP22" s="48"/>
      <c r="BQ22" s="48"/>
      <c r="BR22" s="48"/>
      <c r="BS22" s="48"/>
      <c r="BT22" s="48"/>
      <c r="BU22" s="48"/>
      <c r="BV22" s="48"/>
      <c r="BW22" s="48"/>
      <c r="BX22" s="48"/>
      <c r="BY22" s="48"/>
      <c r="BZ22" s="48"/>
      <c r="CA22" s="48"/>
      <c r="CB22" s="48"/>
      <c r="CC22" s="48"/>
      <c r="CD22" s="48"/>
      <c r="CE22" s="48"/>
      <c r="CF22" s="48"/>
      <c r="CG22" s="48"/>
      <c r="CH22" s="48"/>
      <c r="CI22" s="48"/>
      <c r="CJ22" s="48"/>
      <c r="CK22" s="48"/>
      <c r="CL22" s="48"/>
      <c r="CM22" s="48"/>
      <c r="CN22" s="48"/>
      <c r="CO22" s="48"/>
      <c r="CP22" s="48"/>
      <c r="CQ22" s="48"/>
      <c r="CR22" s="48"/>
      <c r="CS22" s="48"/>
      <c r="CT22" s="48"/>
      <c r="CU22" s="48"/>
      <c r="CV22" s="48"/>
      <c r="CW22" s="48"/>
      <c r="CX22" s="48"/>
      <c r="CY22" s="48"/>
      <c r="CZ22" s="48"/>
      <c r="DA22" s="48"/>
      <c r="DB22" s="48"/>
      <c r="DC22" s="48"/>
      <c r="DD22" s="48"/>
      <c r="DE22" s="48"/>
      <c r="DF22" s="48"/>
      <c r="DG22" s="48"/>
      <c r="DH22" s="48"/>
      <c r="DI22" s="48"/>
      <c r="DJ22" s="48"/>
      <c r="DK22" s="48"/>
      <c r="DL22" s="48"/>
      <c r="DM22" s="48"/>
      <c r="DN22" s="48"/>
      <c r="DO22" s="48"/>
      <c r="DP22" s="48"/>
      <c r="DQ22" s="48"/>
      <c r="DR22" s="48"/>
      <c r="DS22" s="48"/>
      <c r="DT22" s="48"/>
      <c r="DU22" s="48"/>
      <c r="DV22" s="48"/>
      <c r="DW22" s="48"/>
      <c r="DX22" s="48"/>
      <c r="DY22" s="48"/>
      <c r="DZ22" s="48"/>
      <c r="EA22" s="48"/>
      <c r="EB22" s="48"/>
      <c r="EC22" s="48"/>
      <c r="ED22" s="48"/>
      <c r="EE22" s="48"/>
      <c r="EF22" s="48"/>
      <c r="EG22" s="48"/>
      <c r="EH22" s="48"/>
      <c r="EI22" s="48"/>
      <c r="EJ22" s="48"/>
      <c r="EK22" s="48"/>
      <c r="EL22" s="48"/>
      <c r="EM22" s="48"/>
      <c r="EN22" s="48"/>
      <c r="EO22" s="48"/>
      <c r="EP22" s="48"/>
      <c r="EQ22" s="48"/>
      <c r="ER22" s="48"/>
      <c r="ES22" s="48"/>
      <c r="ET22" s="48"/>
      <c r="EU22" s="48"/>
      <c r="EV22" s="48"/>
      <c r="EW22" s="48"/>
      <c r="EX22" s="48"/>
      <c r="EY22" s="48"/>
      <c r="EZ22" s="48"/>
      <c r="FA22" s="48"/>
      <c r="FB22" s="48"/>
      <c r="FC22" s="48"/>
      <c r="FD22" s="48"/>
      <c r="FE22" s="48"/>
      <c r="FF22" s="48"/>
      <c r="FG22" s="48"/>
      <c r="FH22" s="48"/>
      <c r="FI22" s="48"/>
      <c r="FJ22" s="48"/>
      <c r="FK22" s="48"/>
      <c r="FL22" s="48"/>
      <c r="FM22" s="48"/>
      <c r="FN22" s="48"/>
      <c r="FO22" s="48"/>
      <c r="FP22" s="48"/>
      <c r="FQ22" s="48"/>
      <c r="FR22" s="48"/>
      <c r="FS22" s="48"/>
      <c r="FT22" s="48"/>
      <c r="FU22" s="48"/>
      <c r="FV22" s="48"/>
      <c r="FW22" s="48"/>
      <c r="FX22" s="48"/>
      <c r="FY22" s="48"/>
      <c r="FZ22" s="48"/>
      <c r="GA22" s="48"/>
      <c r="GB22" s="48"/>
      <c r="GC22" s="48"/>
      <c r="GD22" s="48"/>
      <c r="GE22" s="48"/>
      <c r="GF22" s="48"/>
      <c r="GG22" s="48"/>
      <c r="GH22" s="48"/>
      <c r="GI22" s="48"/>
      <c r="GJ22" s="48"/>
      <c r="GK22" s="48"/>
      <c r="GL22" s="48"/>
      <c r="GM22" s="48"/>
      <c r="GN22" s="48"/>
      <c r="GO22" s="48"/>
      <c r="GP22" s="48"/>
      <c r="GQ22" s="48"/>
      <c r="GR22" s="48"/>
      <c r="GS22" s="48"/>
      <c r="GT22" s="48"/>
      <c r="GU22" s="48"/>
      <c r="GV22" s="48"/>
      <c r="GW22" s="48"/>
      <c r="GX22" s="48"/>
      <c r="GY22" s="48"/>
      <c r="GZ22" s="48"/>
      <c r="HA22" s="48"/>
      <c r="HB22" s="48"/>
      <c r="HC22" s="48"/>
      <c r="HD22" s="48"/>
      <c r="HE22" s="48"/>
      <c r="HF22" s="48"/>
      <c r="HG22" s="48"/>
      <c r="HH22" s="48"/>
      <c r="HI22" s="48"/>
      <c r="HJ22" s="48"/>
      <c r="HK22" s="48"/>
      <c r="HL22" s="48"/>
      <c r="HM22" s="48"/>
      <c r="HN22" s="48"/>
      <c r="HO22" s="48"/>
      <c r="HP22" s="48"/>
      <c r="HQ22" s="48"/>
      <c r="HR22" s="48"/>
      <c r="HS22" s="48"/>
      <c r="HT22" s="48"/>
      <c r="HU22" s="48"/>
      <c r="HV22" s="48"/>
      <c r="HW22" s="48"/>
      <c r="HX22" s="48"/>
      <c r="HY22" s="48"/>
      <c r="HZ22" s="48"/>
      <c r="IA22" s="48"/>
      <c r="IB22" s="48"/>
      <c r="IC22" s="48"/>
      <c r="ID22" s="48"/>
      <c r="IE22" s="48"/>
      <c r="IF22" s="48"/>
      <c r="IG22" s="48"/>
      <c r="IH22" s="48"/>
      <c r="II22" s="48"/>
      <c r="IJ22" s="48"/>
      <c r="IK22" s="48"/>
      <c r="IL22" s="48"/>
      <c r="IM22" s="48"/>
      <c r="IN22" s="48"/>
      <c r="IO22" s="48"/>
      <c r="IP22" s="48"/>
      <c r="IQ22" s="48"/>
      <c r="IR22" s="48"/>
      <c r="IS22" s="48"/>
      <c r="IT22" s="48"/>
      <c r="IU22" s="48"/>
      <c r="IV22" s="48"/>
      <c r="IW22" s="48"/>
      <c r="IX22" s="48"/>
      <c r="IY22" s="48"/>
      <c r="IZ22" s="48"/>
      <c r="JA22" s="48"/>
      <c r="JB22" s="48"/>
      <c r="JC22" s="48"/>
      <c r="JD22" s="48"/>
      <c r="JE22" s="48"/>
      <c r="JF22" s="48"/>
      <c r="JG22" s="48"/>
      <c r="JH22" s="48"/>
      <c r="JI22" s="48"/>
      <c r="JJ22" s="48"/>
      <c r="JK22" s="48"/>
      <c r="JL22" s="48"/>
      <c r="JM22" s="48"/>
      <c r="JN22" s="48"/>
      <c r="JO22" s="48"/>
      <c r="JP22" s="48"/>
      <c r="JQ22" s="48"/>
      <c r="JR22" s="48"/>
      <c r="JS22" s="48"/>
      <c r="JT22" s="48"/>
      <c r="JU22" s="48"/>
      <c r="JV22" s="48"/>
      <c r="JW22" s="48"/>
      <c r="JX22" s="48"/>
      <c r="JY22" s="48"/>
      <c r="JZ22" s="48"/>
      <c r="KA22" s="48"/>
      <c r="KB22" s="48"/>
      <c r="KC22" s="48"/>
      <c r="KD22" s="48"/>
      <c r="KE22" s="48"/>
      <c r="KF22" s="48"/>
      <c r="KG22" s="48"/>
      <c r="KH22" s="48"/>
      <c r="KI22" s="48"/>
      <c r="KJ22" s="48"/>
      <c r="KK22" s="48"/>
      <c r="KL22" s="48"/>
      <c r="KM22" s="48"/>
      <c r="KN22" s="48"/>
      <c r="KO22" s="48"/>
      <c r="KP22" s="48"/>
      <c r="KQ22" s="48"/>
      <c r="KR22" s="48"/>
      <c r="KS22" s="48"/>
      <c r="KT22" s="48"/>
      <c r="KU22" s="48"/>
      <c r="KV22" s="48"/>
      <c r="KW22" s="48"/>
      <c r="KX22" s="48"/>
      <c r="KY22" s="48"/>
      <c r="KZ22" s="48"/>
      <c r="LA22" s="48"/>
      <c r="LB22" s="48"/>
      <c r="LC22" s="48"/>
      <c r="LD22" s="48"/>
      <c r="LE22" s="48"/>
      <c r="LF22" s="48"/>
      <c r="LG22" s="48"/>
      <c r="LH22" s="48"/>
      <c r="LI22" s="48"/>
      <c r="LJ22" s="48"/>
      <c r="LK22" s="48"/>
      <c r="LL22" s="48"/>
      <c r="LM22" s="48"/>
      <c r="LN22" s="48"/>
      <c r="LO22" s="48"/>
      <c r="LP22" s="48"/>
      <c r="LQ22" s="48"/>
      <c r="LR22" s="48"/>
      <c r="LS22" s="48"/>
      <c r="LT22" s="48"/>
      <c r="LU22" s="48"/>
      <c r="LV22" s="48"/>
      <c r="LW22" s="48"/>
      <c r="LX22" s="48"/>
      <c r="LY22" s="48"/>
      <c r="LZ22" s="48"/>
      <c r="MA22" s="48"/>
      <c r="MB22" s="48"/>
      <c r="MC22" s="48"/>
      <c r="MD22" s="48"/>
      <c r="ME22" s="48"/>
      <c r="MF22" s="48"/>
      <c r="MG22" s="48"/>
      <c r="MH22" s="48"/>
      <c r="MI22" s="48"/>
      <c r="MJ22" s="48"/>
      <c r="MK22" s="48"/>
      <c r="ML22" s="48"/>
      <c r="MM22" s="48"/>
      <c r="MN22" s="48"/>
      <c r="MO22" s="48"/>
      <c r="MP22" s="48"/>
      <c r="MQ22" s="48"/>
      <c r="MR22" s="48"/>
      <c r="MS22" s="48"/>
      <c r="MT22" s="48"/>
      <c r="MU22" s="48"/>
    </row>
    <row r="23" spans="1:359" s="22" customFormat="1">
      <c r="A23" s="32"/>
      <c r="B23" s="10"/>
      <c r="C23" s="48"/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8"/>
      <c r="AA23" s="48"/>
      <c r="AB23" s="48"/>
      <c r="AC23" s="48"/>
      <c r="AD23" s="48"/>
      <c r="AE23" s="48"/>
      <c r="AF23" s="48"/>
      <c r="AG23" s="48"/>
      <c r="AH23" s="48"/>
      <c r="AI23" s="48"/>
      <c r="AJ23" s="48"/>
      <c r="AK23" s="48"/>
      <c r="AL23" s="48"/>
      <c r="AM23" s="48"/>
      <c r="AN23" s="48"/>
      <c r="AO23" s="48"/>
      <c r="AP23" s="48"/>
      <c r="AQ23" s="48"/>
      <c r="AR23" s="48"/>
      <c r="AS23" s="48"/>
      <c r="AT23" s="48"/>
      <c r="AU23" s="48"/>
      <c r="AV23" s="48"/>
      <c r="AW23" s="48"/>
      <c r="AX23" s="48"/>
      <c r="AY23" s="48"/>
      <c r="AZ23" s="48"/>
      <c r="BA23" s="48"/>
      <c r="BB23" s="48"/>
      <c r="BC23" s="48"/>
      <c r="BD23" s="48"/>
      <c r="BE23" s="48"/>
      <c r="BF23" s="48"/>
      <c r="BG23" s="48"/>
      <c r="BH23" s="48"/>
      <c r="BI23" s="48"/>
      <c r="BJ23" s="48"/>
      <c r="BK23" s="48"/>
      <c r="BL23" s="48"/>
      <c r="BM23" s="48"/>
      <c r="BN23" s="48"/>
      <c r="BO23" s="48"/>
      <c r="BP23" s="48"/>
      <c r="BQ23" s="48"/>
      <c r="BR23" s="48"/>
      <c r="BS23" s="48"/>
      <c r="BT23" s="48"/>
      <c r="BU23" s="48"/>
      <c r="BV23" s="48"/>
      <c r="BW23" s="48"/>
      <c r="BX23" s="48"/>
      <c r="BY23" s="48"/>
      <c r="BZ23" s="48"/>
      <c r="CA23" s="48"/>
      <c r="CB23" s="48"/>
      <c r="CC23" s="48"/>
      <c r="CD23" s="48"/>
      <c r="CE23" s="48"/>
      <c r="CF23" s="48"/>
      <c r="CG23" s="48"/>
      <c r="CH23" s="48"/>
      <c r="CI23" s="48"/>
      <c r="CJ23" s="48"/>
      <c r="CK23" s="48"/>
      <c r="CL23" s="48"/>
      <c r="CM23" s="48"/>
      <c r="CN23" s="48"/>
      <c r="CO23" s="48"/>
      <c r="CP23" s="48"/>
      <c r="CQ23" s="48"/>
      <c r="CR23" s="48"/>
      <c r="CS23" s="48"/>
      <c r="CT23" s="48"/>
      <c r="CU23" s="48"/>
      <c r="CV23" s="48"/>
      <c r="CW23" s="48"/>
      <c r="CX23" s="48"/>
      <c r="CY23" s="48"/>
      <c r="CZ23" s="48"/>
      <c r="DA23" s="48"/>
      <c r="DB23" s="48"/>
      <c r="DC23" s="48"/>
      <c r="DD23" s="48"/>
      <c r="DE23" s="48"/>
      <c r="DF23" s="48"/>
      <c r="DG23" s="48"/>
      <c r="DH23" s="48"/>
      <c r="DI23" s="48"/>
      <c r="DJ23" s="48"/>
      <c r="DK23" s="48"/>
      <c r="DL23" s="48"/>
      <c r="DM23" s="48"/>
      <c r="DN23" s="48"/>
      <c r="DO23" s="48"/>
      <c r="DP23" s="48"/>
      <c r="DQ23" s="48"/>
      <c r="DR23" s="48"/>
      <c r="DS23" s="48"/>
      <c r="DT23" s="48"/>
      <c r="DU23" s="48"/>
      <c r="DV23" s="48"/>
      <c r="DW23" s="48"/>
      <c r="DX23" s="48"/>
      <c r="DY23" s="48"/>
      <c r="DZ23" s="48"/>
      <c r="EA23" s="48"/>
      <c r="EB23" s="48"/>
      <c r="EC23" s="48"/>
      <c r="ED23" s="48"/>
      <c r="EE23" s="48"/>
      <c r="EF23" s="48"/>
      <c r="EG23" s="48"/>
      <c r="EH23" s="48"/>
      <c r="EI23" s="48"/>
      <c r="EJ23" s="48"/>
      <c r="EK23" s="48"/>
      <c r="EL23" s="48"/>
      <c r="EM23" s="48"/>
      <c r="EN23" s="48"/>
      <c r="EO23" s="48"/>
      <c r="EP23" s="48"/>
      <c r="EQ23" s="48"/>
      <c r="ER23" s="48"/>
      <c r="ES23" s="48"/>
      <c r="ET23" s="48"/>
      <c r="EU23" s="48"/>
      <c r="EV23" s="48"/>
      <c r="EW23" s="48"/>
      <c r="EX23" s="48"/>
      <c r="EY23" s="48"/>
      <c r="EZ23" s="48"/>
      <c r="FA23" s="48"/>
      <c r="FB23" s="48"/>
      <c r="FC23" s="48"/>
      <c r="FD23" s="48"/>
      <c r="FE23" s="48"/>
      <c r="FF23" s="48"/>
      <c r="FG23" s="48"/>
      <c r="FH23" s="48"/>
      <c r="FI23" s="48"/>
      <c r="FJ23" s="48"/>
      <c r="FK23" s="48"/>
      <c r="FL23" s="48"/>
      <c r="FM23" s="48"/>
      <c r="FN23" s="48"/>
      <c r="FO23" s="48"/>
      <c r="FP23" s="48"/>
      <c r="FQ23" s="48"/>
      <c r="FR23" s="48"/>
      <c r="FS23" s="48"/>
      <c r="FT23" s="48"/>
      <c r="FU23" s="48"/>
      <c r="FV23" s="48"/>
      <c r="FW23" s="48"/>
      <c r="FX23" s="48"/>
      <c r="FY23" s="48"/>
      <c r="FZ23" s="48"/>
      <c r="GA23" s="48"/>
      <c r="GB23" s="48"/>
      <c r="GC23" s="48"/>
      <c r="GD23" s="48"/>
      <c r="GE23" s="48"/>
      <c r="GF23" s="48"/>
      <c r="GG23" s="48"/>
      <c r="GH23" s="48"/>
      <c r="GI23" s="48"/>
      <c r="GJ23" s="48"/>
      <c r="GK23" s="48"/>
      <c r="GL23" s="48"/>
      <c r="GM23" s="48"/>
      <c r="GN23" s="48"/>
      <c r="GO23" s="48"/>
      <c r="GP23" s="48"/>
      <c r="GQ23" s="48"/>
      <c r="GR23" s="48"/>
      <c r="GS23" s="48"/>
      <c r="GT23" s="48"/>
      <c r="GU23" s="48"/>
      <c r="GV23" s="48"/>
      <c r="GW23" s="48"/>
      <c r="GX23" s="48"/>
      <c r="GY23" s="48"/>
      <c r="GZ23" s="48"/>
      <c r="HA23" s="48"/>
      <c r="HB23" s="48"/>
      <c r="HC23" s="48"/>
      <c r="HD23" s="48"/>
      <c r="HE23" s="48"/>
      <c r="HF23" s="48"/>
      <c r="HG23" s="48"/>
      <c r="HH23" s="48"/>
      <c r="HI23" s="48"/>
      <c r="HJ23" s="48"/>
      <c r="HK23" s="48"/>
      <c r="HL23" s="48"/>
      <c r="HM23" s="48"/>
      <c r="HN23" s="48"/>
      <c r="HO23" s="48"/>
      <c r="HP23" s="48"/>
      <c r="HQ23" s="48"/>
      <c r="HR23" s="48"/>
      <c r="HS23" s="48"/>
      <c r="HT23" s="48"/>
      <c r="HU23" s="48"/>
      <c r="HV23" s="48"/>
      <c r="HW23" s="48"/>
      <c r="HX23" s="48"/>
      <c r="HY23" s="48"/>
      <c r="HZ23" s="48"/>
      <c r="IA23" s="48"/>
      <c r="IB23" s="48"/>
      <c r="IC23" s="48"/>
      <c r="ID23" s="48"/>
      <c r="IE23" s="48"/>
      <c r="IF23" s="48"/>
      <c r="IG23" s="48"/>
      <c r="IH23" s="48"/>
      <c r="II23" s="48"/>
      <c r="IJ23" s="48"/>
      <c r="IK23" s="48"/>
      <c r="IL23" s="48"/>
      <c r="IM23" s="48"/>
      <c r="IN23" s="48"/>
      <c r="IO23" s="48"/>
      <c r="IP23" s="48"/>
      <c r="IQ23" s="48"/>
      <c r="IR23" s="48"/>
      <c r="IS23" s="48"/>
      <c r="IT23" s="48"/>
      <c r="IU23" s="48"/>
      <c r="IV23" s="48"/>
      <c r="IW23" s="48"/>
      <c r="IX23" s="48"/>
      <c r="IY23" s="48"/>
      <c r="IZ23" s="48"/>
      <c r="JA23" s="48"/>
      <c r="JB23" s="48"/>
      <c r="JC23" s="48"/>
      <c r="JD23" s="48"/>
      <c r="JE23" s="48"/>
      <c r="JF23" s="48"/>
      <c r="JG23" s="48"/>
      <c r="JH23" s="48"/>
      <c r="JI23" s="48"/>
      <c r="JJ23" s="48"/>
      <c r="JK23" s="48"/>
      <c r="JL23" s="48"/>
      <c r="JM23" s="48"/>
      <c r="JN23" s="48"/>
      <c r="JO23" s="48"/>
      <c r="JP23" s="48"/>
      <c r="JQ23" s="48"/>
      <c r="JR23" s="48"/>
      <c r="JS23" s="48"/>
      <c r="JT23" s="48"/>
      <c r="JU23" s="48"/>
      <c r="JV23" s="48"/>
      <c r="JW23" s="48"/>
      <c r="JX23" s="48"/>
      <c r="JY23" s="48"/>
      <c r="JZ23" s="48"/>
      <c r="KA23" s="48"/>
      <c r="KB23" s="48"/>
      <c r="KC23" s="48"/>
      <c r="KD23" s="48"/>
      <c r="KE23" s="48"/>
      <c r="KF23" s="48"/>
      <c r="KG23" s="48"/>
      <c r="KH23" s="48"/>
      <c r="KI23" s="48"/>
      <c r="KJ23" s="48"/>
      <c r="KK23" s="48"/>
      <c r="KL23" s="48"/>
      <c r="KM23" s="48"/>
      <c r="KN23" s="48"/>
      <c r="KO23" s="48"/>
      <c r="KP23" s="48"/>
      <c r="KQ23" s="48"/>
      <c r="KR23" s="48"/>
      <c r="KS23" s="48"/>
      <c r="KT23" s="48"/>
      <c r="KU23" s="48"/>
      <c r="KV23" s="48"/>
      <c r="KW23" s="48"/>
      <c r="KX23" s="48"/>
      <c r="KY23" s="48"/>
      <c r="KZ23" s="48"/>
      <c r="LA23" s="48"/>
      <c r="LB23" s="48"/>
      <c r="LC23" s="48"/>
      <c r="LD23" s="48"/>
      <c r="LE23" s="48"/>
      <c r="LF23" s="48"/>
      <c r="LG23" s="48"/>
      <c r="LH23" s="48"/>
      <c r="LI23" s="48"/>
      <c r="LJ23" s="48"/>
      <c r="LK23" s="48"/>
      <c r="LL23" s="48"/>
      <c r="LM23" s="48"/>
      <c r="LN23" s="48"/>
      <c r="LO23" s="48"/>
      <c r="LP23" s="48"/>
      <c r="LQ23" s="48"/>
      <c r="LR23" s="48"/>
      <c r="LS23" s="48"/>
      <c r="LT23" s="48"/>
      <c r="LU23" s="48"/>
      <c r="LV23" s="48"/>
      <c r="LW23" s="48"/>
      <c r="LX23" s="48"/>
      <c r="LY23" s="48"/>
      <c r="LZ23" s="48"/>
      <c r="MA23" s="48"/>
      <c r="MB23" s="48"/>
      <c r="MC23" s="48"/>
      <c r="MD23" s="48"/>
      <c r="ME23" s="48"/>
      <c r="MF23" s="48"/>
      <c r="MG23" s="48"/>
      <c r="MH23" s="48"/>
      <c r="MI23" s="48"/>
      <c r="MJ23" s="48"/>
      <c r="MK23" s="48"/>
      <c r="ML23" s="48"/>
      <c r="MM23" s="48"/>
      <c r="MN23" s="48"/>
      <c r="MO23" s="48"/>
      <c r="MP23" s="48"/>
      <c r="MQ23" s="48"/>
      <c r="MR23" s="48"/>
      <c r="MS23" s="48"/>
      <c r="MT23" s="48"/>
      <c r="MU23" s="48"/>
    </row>
    <row r="24" spans="1:359" s="22" customFormat="1">
      <c r="A24" s="32"/>
      <c r="B24" s="10"/>
      <c r="C24" s="48"/>
      <c r="D24" s="48"/>
      <c r="E24" s="48"/>
      <c r="F24" s="48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  <c r="AA24" s="48"/>
      <c r="AB24" s="48"/>
      <c r="AC24" s="48"/>
      <c r="AD24" s="48"/>
      <c r="AE24" s="48"/>
      <c r="AF24" s="48"/>
      <c r="AG24" s="48"/>
      <c r="AH24" s="48"/>
      <c r="AI24" s="48"/>
      <c r="AJ24" s="48"/>
      <c r="AK24" s="48"/>
      <c r="AL24" s="48"/>
      <c r="AM24" s="48"/>
      <c r="AN24" s="48"/>
      <c r="AO24" s="48"/>
      <c r="AP24" s="48"/>
      <c r="AQ24" s="48"/>
      <c r="AR24" s="48"/>
      <c r="AS24" s="48"/>
      <c r="AT24" s="48"/>
      <c r="AU24" s="48"/>
      <c r="AV24" s="48"/>
      <c r="AW24" s="48"/>
      <c r="AX24" s="48"/>
      <c r="AY24" s="48"/>
      <c r="AZ24" s="48"/>
      <c r="BA24" s="48"/>
      <c r="BB24" s="48"/>
      <c r="BC24" s="48"/>
      <c r="BD24" s="48"/>
      <c r="BE24" s="48"/>
      <c r="BF24" s="48"/>
      <c r="BG24" s="48"/>
      <c r="BH24" s="48"/>
      <c r="BI24" s="48"/>
      <c r="BJ24" s="48"/>
      <c r="BK24" s="48"/>
      <c r="BL24" s="48"/>
      <c r="BM24" s="48"/>
      <c r="BN24" s="48"/>
      <c r="BO24" s="48"/>
      <c r="BP24" s="48"/>
      <c r="BQ24" s="48"/>
      <c r="BR24" s="48"/>
      <c r="BS24" s="48"/>
      <c r="BT24" s="48"/>
      <c r="BU24" s="48"/>
      <c r="BV24" s="48"/>
      <c r="BW24" s="48"/>
      <c r="BX24" s="48"/>
      <c r="BY24" s="48"/>
      <c r="BZ24" s="48"/>
      <c r="CA24" s="48"/>
      <c r="CB24" s="48"/>
      <c r="CC24" s="48"/>
      <c r="CD24" s="48"/>
      <c r="CE24" s="48"/>
      <c r="CF24" s="48"/>
      <c r="CG24" s="48"/>
      <c r="CH24" s="48"/>
      <c r="CI24" s="48"/>
      <c r="CJ24" s="48"/>
      <c r="CK24" s="48"/>
      <c r="CL24" s="48"/>
      <c r="CM24" s="48"/>
      <c r="CN24" s="48"/>
      <c r="CO24" s="48"/>
      <c r="CP24" s="48"/>
      <c r="CQ24" s="48"/>
      <c r="CR24" s="48"/>
      <c r="CS24" s="48"/>
      <c r="CT24" s="48"/>
      <c r="CU24" s="48"/>
      <c r="CV24" s="48"/>
      <c r="CW24" s="48"/>
      <c r="CX24" s="48"/>
      <c r="CY24" s="48"/>
      <c r="CZ24" s="48"/>
      <c r="DA24" s="48"/>
      <c r="DB24" s="48"/>
      <c r="DC24" s="48"/>
      <c r="DD24" s="48"/>
      <c r="DE24" s="48"/>
      <c r="DF24" s="48"/>
      <c r="DG24" s="48"/>
      <c r="DH24" s="48"/>
      <c r="DI24" s="48"/>
      <c r="DJ24" s="48"/>
      <c r="DK24" s="48"/>
      <c r="DL24" s="48"/>
      <c r="DM24" s="48"/>
      <c r="DN24" s="48"/>
      <c r="DO24" s="48"/>
      <c r="DP24" s="48"/>
      <c r="DQ24" s="48"/>
      <c r="DR24" s="48"/>
      <c r="DS24" s="48"/>
      <c r="DT24" s="48"/>
      <c r="DU24" s="48"/>
      <c r="DV24" s="48"/>
      <c r="DW24" s="48"/>
      <c r="DX24" s="48"/>
      <c r="DY24" s="48"/>
      <c r="DZ24" s="48"/>
      <c r="EA24" s="48"/>
      <c r="EB24" s="48"/>
      <c r="EC24" s="48"/>
      <c r="ED24" s="48"/>
      <c r="EE24" s="48"/>
      <c r="EF24" s="48"/>
      <c r="EG24" s="48"/>
      <c r="EH24" s="48"/>
      <c r="EI24" s="48"/>
      <c r="EJ24" s="48"/>
      <c r="EK24" s="48"/>
      <c r="EL24" s="48"/>
      <c r="EM24" s="48"/>
      <c r="EN24" s="48"/>
      <c r="EO24" s="48"/>
      <c r="EP24" s="48"/>
      <c r="EQ24" s="48"/>
      <c r="ER24" s="48"/>
      <c r="ES24" s="48"/>
      <c r="ET24" s="48"/>
      <c r="EU24" s="48"/>
      <c r="EV24" s="48"/>
      <c r="EW24" s="48"/>
      <c r="EX24" s="48"/>
      <c r="EY24" s="48"/>
      <c r="EZ24" s="48"/>
      <c r="FA24" s="48"/>
      <c r="FB24" s="48"/>
      <c r="FC24" s="48"/>
      <c r="FD24" s="48"/>
      <c r="FE24" s="48"/>
      <c r="FF24" s="48"/>
      <c r="FG24" s="48"/>
      <c r="FH24" s="48"/>
      <c r="FI24" s="48"/>
      <c r="FJ24" s="48"/>
      <c r="FK24" s="48"/>
      <c r="FL24" s="48"/>
      <c r="FM24" s="48"/>
      <c r="FN24" s="48"/>
      <c r="FO24" s="48"/>
      <c r="FP24" s="48"/>
      <c r="FQ24" s="48"/>
      <c r="FR24" s="48"/>
      <c r="FS24" s="48"/>
      <c r="FT24" s="48"/>
      <c r="FU24" s="48"/>
      <c r="FV24" s="48"/>
      <c r="FW24" s="48"/>
      <c r="FX24" s="48"/>
      <c r="FY24" s="48"/>
      <c r="FZ24" s="48"/>
      <c r="GA24" s="48"/>
      <c r="GB24" s="48"/>
      <c r="GC24" s="48"/>
      <c r="GD24" s="48"/>
      <c r="GE24" s="48"/>
      <c r="GF24" s="48"/>
      <c r="GG24" s="48"/>
      <c r="GH24" s="48"/>
      <c r="GI24" s="48"/>
      <c r="GJ24" s="48"/>
      <c r="GK24" s="48"/>
      <c r="GL24" s="48"/>
      <c r="GM24" s="48"/>
      <c r="GN24" s="48"/>
      <c r="GO24" s="48"/>
      <c r="GP24" s="48"/>
      <c r="GQ24" s="48"/>
      <c r="GR24" s="48"/>
      <c r="GS24" s="48"/>
      <c r="GT24" s="48"/>
      <c r="GU24" s="48"/>
      <c r="GV24" s="48"/>
      <c r="GW24" s="48"/>
      <c r="GX24" s="48"/>
      <c r="GY24" s="48"/>
      <c r="GZ24" s="48"/>
      <c r="HA24" s="48"/>
      <c r="HB24" s="48"/>
      <c r="HC24" s="48"/>
      <c r="HD24" s="48"/>
      <c r="HE24" s="48"/>
      <c r="HF24" s="48"/>
      <c r="HG24" s="48"/>
      <c r="HH24" s="48"/>
      <c r="HI24" s="48"/>
      <c r="HJ24" s="48"/>
      <c r="HK24" s="48"/>
      <c r="HL24" s="48"/>
      <c r="HM24" s="48"/>
      <c r="HN24" s="48"/>
      <c r="HO24" s="48"/>
      <c r="HP24" s="48"/>
      <c r="HQ24" s="48"/>
      <c r="HR24" s="48"/>
      <c r="HS24" s="48"/>
      <c r="HT24" s="48"/>
      <c r="HU24" s="48"/>
      <c r="HV24" s="48"/>
      <c r="HW24" s="48"/>
      <c r="HX24" s="48"/>
      <c r="HY24" s="48"/>
      <c r="HZ24" s="48"/>
      <c r="IA24" s="48"/>
      <c r="IB24" s="48"/>
      <c r="IC24" s="48"/>
      <c r="ID24" s="48"/>
      <c r="IE24" s="48"/>
      <c r="IF24" s="48"/>
      <c r="IG24" s="48"/>
      <c r="IH24" s="48"/>
      <c r="II24" s="48"/>
      <c r="IJ24" s="48"/>
      <c r="IK24" s="48"/>
      <c r="IL24" s="48"/>
      <c r="IM24" s="48"/>
      <c r="IN24" s="48"/>
      <c r="IO24" s="48"/>
      <c r="IP24" s="48"/>
      <c r="IQ24" s="48"/>
      <c r="IR24" s="48"/>
      <c r="IS24" s="48"/>
      <c r="IT24" s="48"/>
      <c r="IU24" s="48"/>
      <c r="IV24" s="48"/>
      <c r="IW24" s="48"/>
      <c r="IX24" s="48"/>
      <c r="IY24" s="48"/>
      <c r="IZ24" s="48"/>
      <c r="JA24" s="48"/>
      <c r="JB24" s="48"/>
      <c r="JC24" s="48"/>
      <c r="JD24" s="48"/>
      <c r="JE24" s="48"/>
      <c r="JF24" s="48"/>
      <c r="JG24" s="48"/>
      <c r="JH24" s="48"/>
      <c r="JI24" s="48"/>
      <c r="JJ24" s="48"/>
      <c r="JK24" s="48"/>
      <c r="JL24" s="48"/>
      <c r="JM24" s="48"/>
      <c r="JN24" s="48"/>
      <c r="JO24" s="48"/>
      <c r="JP24" s="48"/>
      <c r="JQ24" s="48"/>
      <c r="JR24" s="48"/>
      <c r="JS24" s="48"/>
      <c r="JT24" s="48"/>
      <c r="JU24" s="48"/>
      <c r="JV24" s="48"/>
      <c r="JW24" s="48"/>
      <c r="JX24" s="48"/>
      <c r="JY24" s="48"/>
      <c r="JZ24" s="48"/>
      <c r="KA24" s="48"/>
      <c r="KB24" s="48"/>
      <c r="KC24" s="48"/>
      <c r="KD24" s="48"/>
      <c r="KE24" s="48"/>
      <c r="KF24" s="48"/>
      <c r="KG24" s="48"/>
      <c r="KH24" s="48"/>
      <c r="KI24" s="48"/>
      <c r="KJ24" s="48"/>
      <c r="KK24" s="48"/>
      <c r="KL24" s="48"/>
      <c r="KM24" s="48"/>
      <c r="KN24" s="48"/>
      <c r="KO24" s="48"/>
      <c r="KP24" s="48"/>
      <c r="KQ24" s="48"/>
      <c r="KR24" s="48"/>
      <c r="KS24" s="48"/>
      <c r="KT24" s="48"/>
      <c r="KU24" s="48"/>
      <c r="KV24" s="48"/>
      <c r="KW24" s="48"/>
      <c r="KX24" s="48"/>
      <c r="KY24" s="48"/>
      <c r="KZ24" s="48"/>
      <c r="LA24" s="48"/>
      <c r="LB24" s="48"/>
      <c r="LC24" s="48"/>
      <c r="LD24" s="48"/>
      <c r="LE24" s="48"/>
      <c r="LF24" s="48"/>
      <c r="LG24" s="48"/>
      <c r="LH24" s="48"/>
      <c r="LI24" s="48"/>
      <c r="LJ24" s="48"/>
      <c r="LK24" s="48"/>
      <c r="LL24" s="48"/>
      <c r="LM24" s="48"/>
      <c r="LN24" s="48"/>
      <c r="LO24" s="48"/>
      <c r="LP24" s="48"/>
      <c r="LQ24" s="48"/>
      <c r="LR24" s="48"/>
      <c r="LS24" s="48"/>
      <c r="LT24" s="48"/>
      <c r="LU24" s="48"/>
      <c r="LV24" s="48"/>
      <c r="LW24" s="48"/>
      <c r="LX24" s="48"/>
      <c r="LY24" s="48"/>
      <c r="LZ24" s="48"/>
      <c r="MA24" s="48"/>
      <c r="MB24" s="48"/>
      <c r="MC24" s="48"/>
      <c r="MD24" s="48"/>
      <c r="ME24" s="48"/>
      <c r="MF24" s="48"/>
      <c r="MG24" s="48"/>
      <c r="MH24" s="48"/>
      <c r="MI24" s="48"/>
      <c r="MJ24" s="48"/>
      <c r="MK24" s="48"/>
      <c r="ML24" s="48"/>
      <c r="MM24" s="48"/>
      <c r="MN24" s="48"/>
      <c r="MO24" s="48"/>
      <c r="MP24" s="48"/>
      <c r="MQ24" s="48"/>
      <c r="MR24" s="48"/>
      <c r="MS24" s="48"/>
      <c r="MT24" s="48"/>
      <c r="MU24" s="48"/>
    </row>
    <row r="25" spans="1:359" s="12" customFormat="1">
      <c r="A25" s="32"/>
      <c r="B25" s="10"/>
    </row>
    <row r="26" spans="1:359" s="12" customFormat="1">
      <c r="A26" s="32"/>
      <c r="B26" s="10"/>
    </row>
    <row r="27" spans="1:359" s="12" customFormat="1">
      <c r="A27" s="32"/>
      <c r="B27" s="10"/>
    </row>
    <row r="28" spans="1:359" s="12" customFormat="1">
      <c r="A28" s="32"/>
      <c r="B28" s="10"/>
    </row>
    <row r="29" spans="1:359" s="12" customFormat="1">
      <c r="A29" s="46"/>
      <c r="B29" s="10"/>
    </row>
    <row r="30" spans="1:359" s="12" customFormat="1">
      <c r="A30" s="46"/>
      <c r="B30" s="10"/>
    </row>
    <row r="31" spans="1:359" s="12" customFormat="1">
      <c r="A31" s="46"/>
      <c r="B31" s="10"/>
    </row>
    <row r="32" spans="1:359" s="12" customFormat="1">
      <c r="A32" s="46"/>
      <c r="B32" s="10"/>
    </row>
    <row r="33" spans="1:3" s="12" customFormat="1">
      <c r="A33" s="46"/>
      <c r="B33" s="10"/>
    </row>
    <row r="34" spans="1:3">
      <c r="B34" s="10"/>
      <c r="C34" s="12"/>
    </row>
    <row r="35" spans="1:3">
      <c r="B35" s="10"/>
      <c r="C35" s="12"/>
    </row>
    <row r="36" spans="1:3">
      <c r="B36" s="10"/>
      <c r="C36" s="12"/>
    </row>
    <row r="37" spans="1:3">
      <c r="B37" s="10"/>
      <c r="C37" s="12"/>
    </row>
    <row r="38" spans="1:3">
      <c r="B38" s="10"/>
      <c r="C38" s="12"/>
    </row>
    <row r="39" spans="1:3">
      <c r="B39" s="10"/>
      <c r="C39" s="12"/>
    </row>
    <row r="40" spans="1:3">
      <c r="B40" s="10"/>
      <c r="C40" s="12"/>
    </row>
    <row r="41" spans="1:3">
      <c r="B41" s="10"/>
      <c r="C41" s="12"/>
    </row>
    <row r="42" spans="1:3">
      <c r="B42" s="10"/>
      <c r="C42" s="12"/>
    </row>
    <row r="43" spans="1:3">
      <c r="B43" s="10"/>
      <c r="C43" s="12"/>
    </row>
    <row r="44" spans="1:3">
      <c r="B44" s="10"/>
      <c r="C44" s="12"/>
    </row>
    <row r="45" spans="1:3">
      <c r="B45" s="10"/>
      <c r="C45" s="12"/>
    </row>
    <row r="46" spans="1:3">
      <c r="B46" s="10"/>
      <c r="C46" s="12"/>
    </row>
    <row r="47" spans="1:3">
      <c r="B47" s="10"/>
      <c r="C47" s="12"/>
    </row>
    <row r="48" spans="1:3">
      <c r="B48" s="10"/>
      <c r="C48" s="12"/>
    </row>
    <row r="49" spans="2:3">
      <c r="B49" s="10"/>
      <c r="C49" s="12"/>
    </row>
    <row r="50" spans="2:3">
      <c r="B50" s="10"/>
      <c r="C50" s="1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B2:AG51"/>
  <sheetViews>
    <sheetView zoomScale="70" zoomScaleNormal="70" workbookViewId="0">
      <selection activeCell="B27" sqref="B27:K29"/>
    </sheetView>
  </sheetViews>
  <sheetFormatPr defaultRowHeight="15"/>
  <cols>
    <col min="1" max="16384" width="9.140625" style="46"/>
  </cols>
  <sheetData>
    <row r="2" spans="2:33">
      <c r="B2" s="53" t="s">
        <v>225</v>
      </c>
      <c r="C2" s="53"/>
      <c r="D2" s="53"/>
      <c r="E2" s="53"/>
      <c r="F2" s="53"/>
      <c r="G2" s="53"/>
      <c r="H2" s="53"/>
      <c r="I2" s="53"/>
      <c r="J2" s="53"/>
      <c r="K2" s="53"/>
      <c r="M2" s="53" t="s">
        <v>226</v>
      </c>
      <c r="N2" s="53"/>
      <c r="O2" s="53"/>
      <c r="P2" s="53"/>
      <c r="Q2" s="53"/>
      <c r="R2" s="53"/>
      <c r="S2" s="53"/>
      <c r="T2" s="53"/>
      <c r="U2" s="53"/>
      <c r="V2" s="53"/>
      <c r="X2" s="53" t="s">
        <v>227</v>
      </c>
      <c r="Y2" s="53"/>
      <c r="Z2" s="53"/>
      <c r="AA2" s="53"/>
      <c r="AB2" s="53"/>
      <c r="AC2" s="53"/>
      <c r="AD2" s="53"/>
      <c r="AE2" s="53"/>
      <c r="AF2" s="53"/>
      <c r="AG2" s="53"/>
    </row>
    <row r="3" spans="2:33">
      <c r="B3" s="53"/>
      <c r="C3" s="53"/>
      <c r="D3" s="53"/>
      <c r="E3" s="53"/>
      <c r="F3" s="53"/>
      <c r="G3" s="53"/>
      <c r="H3" s="53"/>
      <c r="I3" s="53"/>
      <c r="J3" s="53"/>
      <c r="K3" s="53"/>
      <c r="M3" s="53"/>
      <c r="N3" s="53"/>
      <c r="O3" s="53"/>
      <c r="P3" s="53"/>
      <c r="Q3" s="53"/>
      <c r="R3" s="53"/>
      <c r="S3" s="53"/>
      <c r="T3" s="53"/>
      <c r="U3" s="53"/>
      <c r="V3" s="53"/>
      <c r="X3" s="53"/>
      <c r="Y3" s="53"/>
      <c r="Z3" s="53"/>
      <c r="AA3" s="53"/>
      <c r="AB3" s="53"/>
      <c r="AC3" s="53"/>
      <c r="AD3" s="53"/>
      <c r="AE3" s="53"/>
      <c r="AF3" s="53"/>
      <c r="AG3" s="53"/>
    </row>
    <row r="4" spans="2:33">
      <c r="B4" s="54"/>
      <c r="C4" s="54"/>
      <c r="D4" s="54"/>
      <c r="E4" s="54"/>
      <c r="F4" s="54"/>
      <c r="G4" s="54"/>
      <c r="H4" s="54"/>
      <c r="I4" s="54"/>
      <c r="J4" s="54"/>
      <c r="K4" s="54"/>
      <c r="M4" s="54"/>
      <c r="N4" s="54"/>
      <c r="O4" s="54"/>
      <c r="P4" s="54"/>
      <c r="Q4" s="54"/>
      <c r="R4" s="54"/>
      <c r="S4" s="54"/>
      <c r="T4" s="54"/>
      <c r="U4" s="54"/>
      <c r="V4" s="54"/>
      <c r="X4" s="54"/>
      <c r="Y4" s="54"/>
      <c r="Z4" s="54"/>
      <c r="AA4" s="54"/>
      <c r="AB4" s="54"/>
      <c r="AC4" s="54"/>
      <c r="AD4" s="54"/>
      <c r="AE4" s="54"/>
      <c r="AF4" s="54"/>
      <c r="AG4" s="54"/>
    </row>
    <row r="5" spans="2:33">
      <c r="B5" s="43"/>
      <c r="C5" s="43"/>
      <c r="D5" s="43"/>
      <c r="E5" s="43"/>
      <c r="F5" s="43"/>
      <c r="G5" s="43"/>
      <c r="H5" s="43"/>
      <c r="I5" s="43"/>
      <c r="J5" s="43"/>
      <c r="K5" s="43"/>
      <c r="M5" s="43"/>
      <c r="N5" s="43"/>
      <c r="O5" s="43"/>
      <c r="P5" s="43"/>
      <c r="Q5" s="43"/>
      <c r="R5" s="43"/>
      <c r="S5" s="43"/>
      <c r="T5" s="43"/>
      <c r="U5" s="43"/>
      <c r="V5" s="43"/>
      <c r="X5" s="43"/>
      <c r="Y5" s="43"/>
      <c r="Z5" s="43"/>
      <c r="AA5" s="43"/>
      <c r="AB5" s="43"/>
      <c r="AC5" s="43"/>
      <c r="AD5" s="43"/>
      <c r="AE5" s="43"/>
      <c r="AF5" s="43"/>
      <c r="AG5" s="43"/>
    </row>
    <row r="25" spans="2:33">
      <c r="B25" s="52" t="s">
        <v>224</v>
      </c>
      <c r="C25" s="43"/>
      <c r="D25" s="43"/>
      <c r="E25" s="43"/>
      <c r="F25" s="43"/>
      <c r="G25" s="43"/>
      <c r="H25" s="43"/>
      <c r="I25" s="43"/>
      <c r="J25" s="43"/>
      <c r="K25" s="43"/>
      <c r="M25" s="52" t="s">
        <v>224</v>
      </c>
      <c r="N25" s="43"/>
      <c r="O25" s="43"/>
      <c r="P25" s="43"/>
      <c r="Q25" s="43"/>
      <c r="R25" s="43"/>
      <c r="S25" s="43"/>
      <c r="T25" s="43"/>
      <c r="U25" s="43"/>
      <c r="V25" s="43"/>
      <c r="X25" s="52" t="s">
        <v>224</v>
      </c>
      <c r="Y25" s="43"/>
      <c r="Z25" s="43"/>
      <c r="AA25" s="43"/>
      <c r="AB25" s="43"/>
      <c r="AC25" s="43"/>
      <c r="AD25" s="43"/>
      <c r="AE25" s="43"/>
      <c r="AF25" s="43"/>
      <c r="AG25" s="43"/>
    </row>
    <row r="27" spans="2:33" ht="15" customHeight="1">
      <c r="B27" s="53" t="s">
        <v>229</v>
      </c>
      <c r="C27" s="53"/>
      <c r="D27" s="53"/>
      <c r="E27" s="53"/>
      <c r="F27" s="53"/>
      <c r="G27" s="53"/>
      <c r="H27" s="53"/>
      <c r="I27" s="53"/>
      <c r="J27" s="53"/>
      <c r="K27" s="53"/>
      <c r="M27" s="53" t="s">
        <v>228</v>
      </c>
      <c r="N27" s="53"/>
      <c r="O27" s="53"/>
      <c r="P27" s="53"/>
      <c r="Q27" s="53"/>
      <c r="R27" s="53"/>
      <c r="S27" s="53"/>
      <c r="T27" s="53"/>
      <c r="U27" s="53"/>
      <c r="V27" s="53"/>
    </row>
    <row r="28" spans="2:33" ht="15" customHeight="1">
      <c r="B28" s="53"/>
      <c r="C28" s="53"/>
      <c r="D28" s="53"/>
      <c r="E28" s="53"/>
      <c r="F28" s="53"/>
      <c r="G28" s="53"/>
      <c r="H28" s="53"/>
      <c r="I28" s="53"/>
      <c r="J28" s="53"/>
      <c r="K28" s="53"/>
      <c r="M28" s="53"/>
      <c r="N28" s="53"/>
      <c r="O28" s="53"/>
      <c r="P28" s="53"/>
      <c r="Q28" s="53"/>
      <c r="R28" s="53"/>
      <c r="S28" s="53"/>
      <c r="T28" s="53"/>
      <c r="U28" s="53"/>
      <c r="V28" s="53"/>
    </row>
    <row r="29" spans="2:33" ht="15" customHeight="1">
      <c r="B29" s="54"/>
      <c r="C29" s="54"/>
      <c r="D29" s="54"/>
      <c r="E29" s="54"/>
      <c r="F29" s="54"/>
      <c r="G29" s="54"/>
      <c r="H29" s="54"/>
      <c r="I29" s="54"/>
      <c r="J29" s="54"/>
      <c r="K29" s="54"/>
      <c r="M29" s="54"/>
      <c r="N29" s="54"/>
      <c r="O29" s="54"/>
      <c r="P29" s="54"/>
      <c r="Q29" s="54"/>
      <c r="R29" s="54"/>
      <c r="S29" s="54"/>
      <c r="T29" s="54"/>
      <c r="U29" s="54"/>
      <c r="V29" s="54"/>
    </row>
    <row r="30" spans="2:33">
      <c r="B30" s="43"/>
      <c r="C30" s="43"/>
      <c r="D30" s="43"/>
      <c r="E30" s="43"/>
      <c r="F30" s="43"/>
      <c r="G30" s="43"/>
      <c r="H30" s="43"/>
      <c r="I30" s="43"/>
      <c r="J30" s="43"/>
      <c r="K30" s="43"/>
      <c r="M30" s="43"/>
      <c r="N30" s="43"/>
      <c r="O30" s="43"/>
      <c r="P30" s="43"/>
      <c r="Q30" s="43"/>
      <c r="R30" s="43"/>
      <c r="S30" s="43"/>
      <c r="T30" s="43"/>
      <c r="U30" s="43"/>
      <c r="V30" s="43"/>
    </row>
    <row r="50" spans="2:22">
      <c r="B50" s="44"/>
      <c r="C50" s="44"/>
      <c r="D50" s="44"/>
      <c r="E50" s="44"/>
      <c r="F50" s="44"/>
      <c r="G50" s="44"/>
      <c r="H50" s="44"/>
      <c r="I50" s="44"/>
      <c r="J50" s="44"/>
      <c r="K50" s="44"/>
      <c r="M50" s="44"/>
      <c r="N50" s="44"/>
      <c r="O50" s="44"/>
      <c r="P50" s="44"/>
      <c r="Q50" s="44"/>
      <c r="R50" s="44"/>
      <c r="S50" s="44"/>
      <c r="T50" s="44"/>
      <c r="U50" s="44"/>
      <c r="V50" s="44"/>
    </row>
    <row r="51" spans="2:22">
      <c r="B51" s="45" t="s">
        <v>224</v>
      </c>
      <c r="M51" s="45" t="s">
        <v>224</v>
      </c>
    </row>
  </sheetData>
  <mergeCells count="5">
    <mergeCell ref="B2:K4"/>
    <mergeCell ref="M2:V4"/>
    <mergeCell ref="X2:AG4"/>
    <mergeCell ref="B27:K29"/>
    <mergeCell ref="M27:V29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BBG</vt:lpstr>
      <vt:lpstr>Fiscal</vt:lpstr>
      <vt:lpstr>Graphs Fiscal</vt:lpstr>
      <vt:lpstr>Credit</vt:lpstr>
      <vt:lpstr>Graphs Credit</vt:lpstr>
      <vt:lpstr>Activity</vt:lpstr>
      <vt:lpstr>Graphs Act.</vt:lpstr>
      <vt:lpstr>Auto Sales</vt:lpstr>
      <vt:lpstr>Graphs Auto</vt:lpstr>
    </vt:vector>
  </TitlesOfParts>
  <Company>Banco Safra S/A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Banco Safra S/A</dc:creator>
  <cp:lastModifiedBy>pietcon</cp:lastModifiedBy>
  <dcterms:created xsi:type="dcterms:W3CDTF">2019-10-23T15:06:12Z</dcterms:created>
  <dcterms:modified xsi:type="dcterms:W3CDTF">2020-01-08T19:48:37Z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eyIwIjoiSGlzdG9yeSIsIjEiOjEsIjIiOjEsIjMiOjEsIjQiOjEsIjUiOjEsIjYiOjEsIjciOjEsIjgiOjAsIjkiOjEsIjEwIjoxLCIxMSI6MCwiMTIiOjB9</vt:lpwstr>
  </property>
</Properties>
</file>